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26215"/>
  <workbookPr/>
  <mc:AlternateContent xmlns:mc="http://schemas.openxmlformats.org/markup-compatibility/2006">
    <mc:Choice Requires="x15">
      <x15ac:absPath xmlns:x15ac="http://schemas.microsoft.com/office/spreadsheetml/2010/11/ac" url="/Users/saeedulhassan/Downloads/reurdupaper/Code and data/Data/"/>
    </mc:Choice>
  </mc:AlternateContent>
  <bookViews>
    <workbookView xWindow="0" yWindow="460" windowWidth="20740" windowHeight="11760"/>
  </bookViews>
  <sheets>
    <sheet name="sports" sheetId="1" r:id="rId1"/>
    <sheet name="software, blogs &amp; forum reviews" sheetId="2" r:id="rId2"/>
    <sheet name="movies,dramas,talkshows,gossips" sheetId="3" r:id="rId3"/>
    <sheet name="politics" sheetId="4" r:id="rId4"/>
    <sheet name="food and recipes" sheetId="5" r:id="rId5"/>
  </sheets>
  <calcPr calcId="162913" concurrentCalc="0"/>
  <extLst>
    <ext xmlns:mx="http://schemas.microsoft.com/office/mac/excel/2008/main" uri="{7523E5D3-25F3-A5E0-1632-64F254C22452}">
      <mx:ArchID Flags="2"/>
    </ext>
  </extLst>
</workbook>
</file>

<file path=xl/calcChain.xml><?xml version="1.0" encoding="utf-8"?>
<calcChain xmlns="http://schemas.openxmlformats.org/spreadsheetml/2006/main">
  <c r="B1396" i="5" l="1"/>
  <c r="B1395" i="5"/>
  <c r="B1394" i="5"/>
  <c r="B1393" i="5"/>
  <c r="B1086" i="5"/>
  <c r="B1085" i="5"/>
  <c r="B1050" i="5"/>
  <c r="B1049" i="5"/>
  <c r="B1048" i="5"/>
  <c r="B1047" i="5"/>
  <c r="B1046" i="5"/>
  <c r="B1045" i="5"/>
  <c r="B1044" i="5"/>
  <c r="B986" i="5"/>
  <c r="B984" i="5"/>
  <c r="B1834" i="4"/>
  <c r="B1833" i="4"/>
  <c r="B1832" i="4"/>
  <c r="B1635" i="4"/>
  <c r="B1634" i="4"/>
  <c r="B1633" i="4"/>
  <c r="B1632" i="4"/>
  <c r="B1631" i="4"/>
  <c r="B1630" i="4"/>
  <c r="B1629" i="4"/>
  <c r="B1628" i="4"/>
  <c r="B1627" i="4"/>
  <c r="B1626" i="4"/>
  <c r="B1625" i="4"/>
  <c r="B1624" i="4"/>
  <c r="B1623" i="4"/>
  <c r="B1622" i="4"/>
  <c r="B1621" i="4"/>
  <c r="B1620" i="4"/>
  <c r="B1619" i="4"/>
  <c r="B1618" i="4"/>
  <c r="B1617" i="4"/>
  <c r="B1616" i="4"/>
  <c r="B1615" i="4"/>
  <c r="B1614" i="4"/>
  <c r="B1613" i="4"/>
  <c r="B1612" i="4"/>
  <c r="B1611" i="4"/>
  <c r="B1610" i="4"/>
  <c r="B1609" i="4"/>
  <c r="B1608" i="4"/>
  <c r="B1607" i="4"/>
  <c r="B1606" i="4"/>
  <c r="B1605" i="4"/>
  <c r="B1604" i="4"/>
  <c r="B1603" i="4"/>
  <c r="B1602" i="4"/>
  <c r="B1867" i="3"/>
  <c r="B1060" i="3"/>
  <c r="B1059" i="3"/>
  <c r="B1058" i="3"/>
  <c r="B1057" i="3"/>
  <c r="B962" i="3"/>
  <c r="B960" i="3"/>
  <c r="B958" i="3"/>
  <c r="B956" i="3"/>
  <c r="B954" i="3"/>
  <c r="B952" i="3"/>
  <c r="B950" i="3"/>
  <c r="B948" i="3"/>
  <c r="B946" i="3"/>
  <c r="B944" i="3"/>
  <c r="B942" i="3"/>
  <c r="B940" i="3"/>
  <c r="B938" i="3"/>
  <c r="B936" i="3"/>
  <c r="B934" i="3"/>
  <c r="B932" i="3"/>
  <c r="B890" i="3"/>
  <c r="B889" i="3"/>
  <c r="B888" i="3"/>
  <c r="B887" i="3"/>
  <c r="B886" i="3"/>
  <c r="B885" i="3"/>
  <c r="B884" i="3"/>
  <c r="B883" i="3"/>
  <c r="B882" i="3"/>
  <c r="B881" i="3"/>
  <c r="B880" i="3"/>
  <c r="B879" i="3"/>
  <c r="B878" i="3"/>
  <c r="B877" i="3"/>
  <c r="B876" i="3"/>
  <c r="B875" i="3"/>
  <c r="B874" i="3"/>
  <c r="B873" i="3"/>
  <c r="B872" i="3"/>
  <c r="B871" i="3"/>
  <c r="B870" i="3"/>
  <c r="B869" i="3"/>
  <c r="B868" i="3"/>
  <c r="B867" i="3"/>
  <c r="B866" i="3"/>
  <c r="B865" i="3"/>
  <c r="B864" i="3"/>
  <c r="B863" i="3"/>
  <c r="B862" i="3"/>
  <c r="B861" i="3"/>
  <c r="B860" i="3"/>
  <c r="B859" i="3"/>
  <c r="B858" i="3"/>
  <c r="B857" i="3"/>
  <c r="B856" i="3"/>
  <c r="B855" i="3"/>
  <c r="B854" i="3"/>
  <c r="B853" i="3"/>
  <c r="B852" i="3"/>
  <c r="B851" i="3"/>
  <c r="B850" i="3"/>
  <c r="B849" i="3"/>
  <c r="B848" i="3"/>
  <c r="B847" i="3"/>
  <c r="B846" i="3"/>
  <c r="B845" i="3"/>
  <c r="B844" i="3"/>
  <c r="B843" i="3"/>
  <c r="B842" i="3"/>
  <c r="B841" i="3"/>
  <c r="B840" i="3"/>
  <c r="B838" i="3"/>
  <c r="B836" i="3"/>
  <c r="B834" i="3"/>
  <c r="B832" i="3"/>
  <c r="B830" i="3"/>
  <c r="B828" i="3"/>
  <c r="B826" i="3"/>
  <c r="B824" i="3"/>
  <c r="B822" i="3"/>
  <c r="B820" i="3"/>
  <c r="B818" i="3"/>
  <c r="B816" i="3"/>
  <c r="B814" i="3"/>
  <c r="B812" i="3"/>
  <c r="B810" i="3"/>
  <c r="B808" i="3"/>
  <c r="B806" i="3"/>
  <c r="B804" i="3"/>
  <c r="B802" i="3"/>
  <c r="B800" i="3"/>
  <c r="B798" i="3"/>
  <c r="B796" i="3"/>
  <c r="B794" i="3"/>
  <c r="B337" i="3"/>
  <c r="B335" i="3"/>
  <c r="B333" i="3"/>
  <c r="B331" i="3"/>
  <c r="B329" i="3"/>
  <c r="B327" i="3"/>
  <c r="B325" i="3"/>
  <c r="B323" i="3"/>
  <c r="B321" i="3"/>
  <c r="B319" i="3"/>
  <c r="B317" i="3"/>
  <c r="B315" i="3"/>
  <c r="B313" i="3"/>
  <c r="B311" i="3"/>
  <c r="B309" i="3"/>
  <c r="B307" i="3"/>
  <c r="B305" i="3"/>
  <c r="B303" i="3"/>
  <c r="B301" i="3"/>
  <c r="B299" i="3"/>
  <c r="B297" i="3"/>
  <c r="B295" i="3"/>
  <c r="B293" i="3"/>
  <c r="B291" i="3"/>
  <c r="B289" i="3"/>
  <c r="B287" i="3"/>
  <c r="B285" i="3"/>
  <c r="B283" i="3"/>
  <c r="B281" i="3"/>
  <c r="B279" i="3"/>
  <c r="B277" i="3"/>
  <c r="B275" i="3"/>
  <c r="B261" i="3"/>
  <c r="B260" i="3"/>
  <c r="B259" i="3"/>
  <c r="B258" i="3"/>
  <c r="B257" i="3"/>
  <c r="B256" i="3"/>
  <c r="B255" i="3"/>
  <c r="B254" i="3"/>
  <c r="B253" i="3"/>
  <c r="B252" i="3"/>
  <c r="B251" i="3"/>
  <c r="B250" i="3"/>
  <c r="B249" i="3"/>
  <c r="B248" i="3"/>
  <c r="B247" i="3"/>
  <c r="B246" i="3"/>
  <c r="B245" i="3"/>
  <c r="B244" i="3"/>
  <c r="B243" i="3"/>
  <c r="B242" i="3"/>
  <c r="B241" i="3"/>
  <c r="B240" i="3"/>
  <c r="B239" i="3"/>
  <c r="B238" i="3"/>
  <c r="B237" i="3"/>
  <c r="B236" i="3"/>
  <c r="B235" i="3"/>
  <c r="B234" i="3"/>
  <c r="B233" i="3"/>
  <c r="B232" i="3"/>
  <c r="B231" i="3"/>
  <c r="B230" i="3"/>
  <c r="B229" i="3"/>
  <c r="B228" i="3"/>
  <c r="B227" i="3"/>
  <c r="B226" i="3"/>
  <c r="B225" i="3"/>
  <c r="B224" i="3"/>
  <c r="B223" i="3"/>
  <c r="B222" i="3"/>
  <c r="B221" i="3"/>
  <c r="B220" i="3"/>
  <c r="B219" i="3"/>
  <c r="B218" i="3"/>
  <c r="B217" i="3"/>
  <c r="B216" i="3"/>
  <c r="B215" i="3"/>
  <c r="B214" i="3"/>
  <c r="B213" i="3"/>
  <c r="B212" i="3"/>
  <c r="B211" i="3"/>
  <c r="B210" i="3"/>
  <c r="B209" i="3"/>
  <c r="B208" i="3"/>
  <c r="B207" i="3"/>
  <c r="B206" i="3"/>
  <c r="B205" i="3"/>
  <c r="B204" i="3"/>
  <c r="B203" i="3"/>
  <c r="B202" i="3"/>
  <c r="B201" i="3"/>
  <c r="B200" i="3"/>
  <c r="B199" i="3"/>
  <c r="B198" i="3"/>
  <c r="B197" i="3"/>
  <c r="B196" i="3"/>
  <c r="B195" i="3"/>
  <c r="B194" i="3"/>
  <c r="B193" i="3"/>
  <c r="B192" i="3"/>
  <c r="B191" i="3"/>
  <c r="B190" i="3"/>
  <c r="B189" i="3"/>
  <c r="B188" i="3"/>
  <c r="B187" i="3"/>
  <c r="B186" i="3"/>
  <c r="B185" i="3"/>
  <c r="B184" i="3"/>
  <c r="B183" i="3"/>
  <c r="B182" i="3"/>
  <c r="B181" i="3"/>
  <c r="B180" i="3"/>
  <c r="B179" i="3"/>
  <c r="B178" i="3"/>
  <c r="B177" i="3"/>
  <c r="B176" i="3"/>
  <c r="B175" i="3"/>
  <c r="B174" i="3"/>
  <c r="B173" i="3"/>
  <c r="B172" i="3"/>
  <c r="B171" i="3"/>
  <c r="B170" i="3"/>
  <c r="B169" i="3"/>
  <c r="B168" i="3"/>
  <c r="B167" i="3"/>
  <c r="B166" i="3"/>
  <c r="B165" i="3"/>
  <c r="B164" i="3"/>
  <c r="B163" i="3"/>
  <c r="B162" i="3"/>
  <c r="B161" i="3"/>
  <c r="B160" i="3"/>
  <c r="B159" i="3"/>
  <c r="B158" i="3"/>
  <c r="B157" i="3"/>
  <c r="B156" i="3"/>
  <c r="B155" i="3"/>
  <c r="B154" i="3"/>
  <c r="B153" i="3"/>
  <c r="B152" i="3"/>
  <c r="B151" i="3"/>
  <c r="B150" i="3"/>
  <c r="B149" i="3"/>
  <c r="B148" i="3"/>
  <c r="B147" i="3"/>
  <c r="B146" i="3"/>
  <c r="B145" i="3"/>
  <c r="B144" i="3"/>
  <c r="B143" i="3"/>
  <c r="B142" i="3"/>
  <c r="B141" i="3"/>
  <c r="B140" i="3"/>
  <c r="B139" i="3"/>
  <c r="B138" i="3"/>
  <c r="B137" i="3"/>
  <c r="B136" i="3"/>
  <c r="B135" i="3"/>
  <c r="B134" i="3"/>
  <c r="B133" i="3"/>
  <c r="B132" i="3"/>
  <c r="B131" i="3"/>
  <c r="B130" i="3"/>
  <c r="B129" i="3"/>
  <c r="B128" i="3"/>
  <c r="B127" i="3"/>
  <c r="B126" i="3"/>
  <c r="B125" i="3"/>
  <c r="B124" i="3"/>
  <c r="B123" i="3"/>
  <c r="B122" i="3"/>
  <c r="B121" i="3"/>
  <c r="B120" i="3"/>
  <c r="B35" i="3"/>
  <c r="B34" i="3"/>
  <c r="B33" i="3"/>
  <c r="B32" i="3"/>
  <c r="B31" i="3"/>
  <c r="B30" i="3"/>
  <c r="B29" i="3"/>
  <c r="B28" i="3"/>
  <c r="B27" i="3"/>
  <c r="B26" i="3"/>
  <c r="B25" i="3"/>
  <c r="B24" i="3"/>
  <c r="B23" i="3"/>
  <c r="B22" i="3"/>
  <c r="B21" i="3"/>
  <c r="B20" i="3"/>
  <c r="B19" i="3"/>
  <c r="B18" i="3"/>
  <c r="B17" i="3"/>
  <c r="B16" i="3"/>
  <c r="B15" i="3"/>
  <c r="B14" i="3"/>
  <c r="B13" i="3"/>
  <c r="B12" i="3"/>
  <c r="B11" i="3"/>
  <c r="B10" i="3"/>
  <c r="B9" i="3"/>
  <c r="B8" i="3"/>
  <c r="B7" i="3"/>
  <c r="B6" i="3"/>
  <c r="B5" i="3"/>
  <c r="B4" i="3"/>
  <c r="B3" i="3"/>
  <c r="C2501" i="2"/>
  <c r="C2500" i="2"/>
  <c r="C2499" i="2"/>
  <c r="C2498" i="2"/>
  <c r="C2497" i="2"/>
  <c r="C2496" i="2"/>
  <c r="C2495" i="2"/>
  <c r="C2494" i="2"/>
  <c r="C2493" i="2"/>
  <c r="C2492" i="2"/>
  <c r="C2491" i="2"/>
  <c r="C2490" i="2"/>
  <c r="C2489" i="2"/>
  <c r="C2488" i="2"/>
  <c r="C2487" i="2"/>
  <c r="C2486" i="2"/>
  <c r="C2485" i="2"/>
  <c r="C2484" i="2"/>
  <c r="C2483" i="2"/>
  <c r="C2482" i="2"/>
  <c r="B2435" i="2"/>
  <c r="B2434" i="2"/>
  <c r="B2433" i="2"/>
  <c r="B2432" i="2"/>
  <c r="B2431" i="2"/>
  <c r="B2430" i="2"/>
  <c r="B2429" i="2"/>
  <c r="B2428" i="2"/>
  <c r="B2427" i="2"/>
  <c r="B2426" i="2"/>
  <c r="B2425" i="2"/>
  <c r="B2424" i="2"/>
  <c r="B2423" i="2"/>
  <c r="B2422" i="2"/>
  <c r="B2421" i="2"/>
  <c r="B2420" i="2"/>
  <c r="B2419" i="2"/>
  <c r="B2418" i="2"/>
  <c r="B2417" i="2"/>
  <c r="B2416" i="2"/>
  <c r="B1473" i="2"/>
  <c r="B1472" i="2"/>
  <c r="B1471" i="2"/>
  <c r="B1470" i="2"/>
  <c r="B1469" i="2"/>
  <c r="B1241" i="2"/>
  <c r="B1240" i="2"/>
  <c r="B1239" i="2"/>
  <c r="B1238" i="2"/>
  <c r="B1237" i="2"/>
  <c r="B1236" i="2"/>
  <c r="B1235" i="2"/>
  <c r="B1234" i="2"/>
  <c r="B1233" i="2"/>
  <c r="B1232" i="2"/>
  <c r="B1231" i="2"/>
  <c r="B1230" i="2"/>
  <c r="B1229" i="2"/>
  <c r="B1228" i="2"/>
  <c r="B1227" i="2"/>
  <c r="B1226" i="2"/>
  <c r="B1225" i="2"/>
  <c r="B1224" i="2"/>
  <c r="B1223" i="2"/>
  <c r="B1222" i="2"/>
  <c r="B1221" i="2"/>
  <c r="B1220" i="2"/>
  <c r="B1219" i="2"/>
  <c r="B1218" i="2"/>
  <c r="B1217" i="2"/>
  <c r="B1216" i="2"/>
  <c r="B1215" i="2"/>
  <c r="B1214" i="2"/>
  <c r="B1213" i="2"/>
  <c r="B1212" i="2"/>
  <c r="B1211" i="2"/>
  <c r="B1210" i="2"/>
  <c r="B1209" i="2"/>
  <c r="B1208" i="2"/>
  <c r="B1207" i="2"/>
  <c r="B1206" i="2"/>
  <c r="B1205" i="2"/>
  <c r="B1204" i="2"/>
  <c r="B1050" i="2"/>
  <c r="B1049" i="2"/>
  <c r="B1008" i="2"/>
  <c r="B1007" i="2"/>
  <c r="B1006" i="2"/>
  <c r="B1005" i="2"/>
  <c r="B1004" i="2"/>
  <c r="B988" i="2"/>
  <c r="B987" i="2"/>
  <c r="B986" i="2"/>
  <c r="B985" i="2"/>
  <c r="B984" i="2"/>
  <c r="B750" i="2"/>
  <c r="B749" i="2"/>
  <c r="B748" i="2"/>
  <c r="B747" i="2"/>
  <c r="B746" i="2"/>
  <c r="B745" i="2"/>
  <c r="B744" i="2"/>
  <c r="B743" i="2"/>
  <c r="B742" i="2"/>
  <c r="B741" i="2"/>
  <c r="B740" i="2"/>
  <c r="B739" i="2"/>
  <c r="B738" i="2"/>
  <c r="B737" i="2"/>
  <c r="B736" i="2"/>
  <c r="B735" i="2"/>
  <c r="B734" i="2"/>
  <c r="B733" i="2"/>
  <c r="B732" i="2"/>
  <c r="B731" i="2"/>
  <c r="B730" i="2"/>
  <c r="B729" i="2"/>
  <c r="B728" i="2"/>
  <c r="B727" i="2"/>
  <c r="B726" i="2"/>
  <c r="B725" i="2"/>
  <c r="B724" i="2"/>
  <c r="B723" i="2"/>
  <c r="B722" i="2"/>
  <c r="B721" i="2"/>
  <c r="B720" i="2"/>
  <c r="B719" i="2"/>
  <c r="B718" i="2"/>
  <c r="B717" i="2"/>
  <c r="B697" i="2"/>
  <c r="B696" i="2"/>
  <c r="B695" i="2"/>
  <c r="B694" i="2"/>
  <c r="B693" i="2"/>
  <c r="B692" i="2"/>
  <c r="B691" i="2"/>
  <c r="B690" i="2"/>
  <c r="B689" i="2"/>
  <c r="B688" i="2"/>
  <c r="B687" i="2"/>
  <c r="B686" i="2"/>
  <c r="B685" i="2"/>
  <c r="B684" i="2"/>
  <c r="B683" i="2"/>
  <c r="B682" i="2"/>
  <c r="B681" i="2"/>
  <c r="B414" i="2"/>
  <c r="B413" i="2"/>
  <c r="B412" i="2"/>
  <c r="B411" i="2"/>
  <c r="B410" i="2"/>
  <c r="B409" i="2"/>
  <c r="B408" i="2"/>
  <c r="B407" i="2"/>
  <c r="B406" i="2"/>
  <c r="B396" i="2"/>
  <c r="B395" i="2"/>
  <c r="B394" i="2"/>
  <c r="B393" i="2"/>
  <c r="B392" i="2"/>
  <c r="B391" i="2"/>
  <c r="B390" i="2"/>
  <c r="B389" i="2"/>
  <c r="B360" i="2"/>
  <c r="B359" i="2"/>
  <c r="B358" i="2"/>
  <c r="B357" i="2"/>
  <c r="B301" i="2"/>
  <c r="B300" i="2"/>
  <c r="B299" i="2"/>
  <c r="B298" i="2"/>
  <c r="B297" i="2"/>
  <c r="B296" i="2"/>
  <c r="B295" i="2"/>
  <c r="B294" i="2"/>
  <c r="B293" i="2"/>
  <c r="B292" i="2"/>
  <c r="B291" i="2"/>
  <c r="B290" i="2"/>
  <c r="B289" i="2"/>
  <c r="B288" i="2"/>
  <c r="B287" i="2"/>
  <c r="B286" i="2"/>
  <c r="B285" i="2"/>
  <c r="B284" i="2"/>
  <c r="B283" i="2"/>
  <c r="B282" i="2"/>
  <c r="B281" i="2"/>
  <c r="B280" i="2"/>
  <c r="B279" i="2"/>
  <c r="B278" i="2"/>
  <c r="B277" i="2"/>
  <c r="B276" i="2"/>
  <c r="B275" i="2"/>
  <c r="B274" i="2"/>
  <c r="B273" i="2"/>
  <c r="B272" i="2"/>
  <c r="B65" i="2"/>
  <c r="B64" i="2"/>
  <c r="B63" i="2"/>
  <c r="B62" i="2"/>
  <c r="B61" i="2"/>
  <c r="B60" i="2"/>
  <c r="B59" i="2"/>
  <c r="B55" i="2"/>
  <c r="B54" i="2"/>
  <c r="B53" i="2"/>
  <c r="B52" i="2"/>
  <c r="B51" i="2"/>
  <c r="B50" i="2"/>
  <c r="B49" i="2"/>
  <c r="B48" i="2"/>
  <c r="B47" i="2"/>
  <c r="B46" i="2"/>
  <c r="B45" i="2"/>
  <c r="B44" i="2"/>
  <c r="B43" i="2"/>
  <c r="B42" i="2"/>
  <c r="B41" i="2"/>
  <c r="B40" i="2"/>
  <c r="B39" i="2"/>
  <c r="B38" i="2"/>
  <c r="B37" i="2"/>
  <c r="B36" i="2"/>
  <c r="B35" i="2"/>
  <c r="B34" i="2"/>
  <c r="B33" i="2"/>
  <c r="B32" i="2"/>
  <c r="B18" i="2"/>
  <c r="B17" i="2"/>
  <c r="B16" i="2"/>
  <c r="B15" i="2"/>
  <c r="B14" i="2"/>
  <c r="B13" i="2"/>
  <c r="B12" i="2"/>
  <c r="B11" i="2"/>
  <c r="B10" i="2"/>
  <c r="B9" i="2"/>
  <c r="B8" i="2"/>
  <c r="B7" i="2"/>
  <c r="B6" i="2"/>
  <c r="B5" i="2"/>
  <c r="B4" i="2"/>
  <c r="B3" i="2"/>
  <c r="B2" i="2"/>
  <c r="C1951" i="1"/>
  <c r="C1950" i="1"/>
  <c r="C1949" i="1"/>
  <c r="C1948" i="1"/>
  <c r="C1947" i="1"/>
  <c r="C1946" i="1"/>
  <c r="C1945" i="1"/>
  <c r="C1944" i="1"/>
  <c r="C1943" i="1"/>
  <c r="C1942" i="1"/>
  <c r="C1941" i="1"/>
  <c r="C1888" i="1"/>
  <c r="C1887" i="1"/>
  <c r="C1886" i="1"/>
  <c r="C1885" i="1"/>
  <c r="C1884" i="1"/>
  <c r="C1883" i="1"/>
  <c r="C1882" i="1"/>
  <c r="C1881" i="1"/>
  <c r="C1880" i="1"/>
  <c r="C1879" i="1"/>
  <c r="C1878" i="1"/>
  <c r="C1855" i="1"/>
  <c r="C1854" i="1"/>
  <c r="C1853" i="1"/>
  <c r="C1852" i="1"/>
  <c r="C1851" i="1"/>
  <c r="C1850" i="1"/>
  <c r="C1849" i="1"/>
  <c r="C1848" i="1"/>
  <c r="C1847" i="1"/>
  <c r="C1846" i="1"/>
  <c r="C1845" i="1"/>
  <c r="C1844" i="1"/>
  <c r="C1843" i="1"/>
  <c r="C1842" i="1"/>
  <c r="C1797" i="1"/>
  <c r="C1796" i="1"/>
  <c r="C1795" i="1"/>
  <c r="C1794" i="1"/>
  <c r="C1793" i="1"/>
  <c r="C1792" i="1"/>
  <c r="C1791" i="1"/>
  <c r="C1790" i="1"/>
  <c r="C1789" i="1"/>
  <c r="C1788" i="1"/>
  <c r="C1715" i="1"/>
  <c r="C1714" i="1"/>
  <c r="C1713" i="1"/>
  <c r="C1712" i="1"/>
  <c r="C1711" i="1"/>
  <c r="C1710" i="1"/>
  <c r="C1709" i="1"/>
  <c r="C1708" i="1"/>
  <c r="C1707" i="1"/>
  <c r="C1706" i="1"/>
  <c r="C1705" i="1"/>
  <c r="C1704" i="1"/>
  <c r="C1703"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59" i="1"/>
  <c r="C1658" i="1"/>
  <c r="C1657" i="1"/>
  <c r="C1656" i="1"/>
  <c r="C1655" i="1"/>
  <c r="C1654" i="1"/>
  <c r="C1653" i="1"/>
  <c r="C1652" i="1"/>
  <c r="C1651" i="1"/>
  <c r="C1650" i="1"/>
  <c r="C1649" i="1"/>
  <c r="C1602" i="1"/>
  <c r="C1601" i="1"/>
  <c r="C1600" i="1"/>
  <c r="C1599" i="1"/>
  <c r="C1598" i="1"/>
  <c r="C1597" i="1"/>
  <c r="C1596" i="1"/>
  <c r="C1595" i="1"/>
  <c r="C1594" i="1"/>
  <c r="C1593" i="1"/>
  <c r="C1592" i="1"/>
  <c r="C1591" i="1"/>
  <c r="C1379" i="1"/>
  <c r="C1378" i="1"/>
  <c r="C1377" i="1"/>
  <c r="C1376" i="1"/>
  <c r="C1375" i="1"/>
  <c r="C1374" i="1"/>
  <c r="C1373" i="1"/>
  <c r="C1372" i="1"/>
  <c r="C1371" i="1"/>
  <c r="C1370" i="1"/>
  <c r="C1369" i="1"/>
  <c r="C1368" i="1"/>
  <c r="D1200" i="1"/>
  <c r="D935" i="1"/>
  <c r="D789" i="1"/>
  <c r="D780" i="1"/>
  <c r="D777" i="1"/>
  <c r="B698" i="1"/>
  <c r="C657" i="1"/>
  <c r="B657" i="1"/>
  <c r="C656" i="1"/>
  <c r="B656" i="1"/>
  <c r="C655" i="1"/>
  <c r="B655" i="1"/>
  <c r="C654" i="1"/>
  <c r="B654" i="1"/>
  <c r="C653" i="1"/>
  <c r="B653" i="1"/>
  <c r="C652" i="1"/>
  <c r="B652" i="1"/>
  <c r="C651" i="1"/>
  <c r="B651" i="1"/>
  <c r="C650" i="1"/>
  <c r="B650" i="1"/>
  <c r="C649" i="1"/>
  <c r="B649" i="1"/>
  <c r="C648" i="1"/>
  <c r="B648" i="1"/>
  <c r="C647" i="1"/>
  <c r="B647" i="1"/>
  <c r="C646" i="1"/>
  <c r="B646" i="1"/>
  <c r="C645" i="1"/>
  <c r="B645" i="1"/>
  <c r="C644" i="1"/>
  <c r="B644" i="1"/>
  <c r="C618" i="1"/>
  <c r="C617" i="1"/>
  <c r="C616" i="1"/>
  <c r="D615" i="1"/>
  <c r="C615" i="1"/>
  <c r="C614" i="1"/>
  <c r="C613" i="1"/>
  <c r="D612" i="1"/>
  <c r="C612" i="1"/>
  <c r="C611" i="1"/>
  <c r="C610" i="1"/>
  <c r="C609" i="1"/>
  <c r="C579" i="1"/>
  <c r="C578" i="1"/>
  <c r="C577" i="1"/>
  <c r="C576" i="1"/>
  <c r="C575" i="1"/>
  <c r="C574" i="1"/>
  <c r="C573" i="1"/>
  <c r="D572" i="1"/>
  <c r="C572" i="1"/>
  <c r="C571" i="1"/>
  <c r="C570" i="1"/>
  <c r="D556" i="1"/>
  <c r="D548" i="1"/>
  <c r="C519" i="1"/>
  <c r="C518" i="1"/>
  <c r="C517" i="1"/>
  <c r="C516" i="1"/>
  <c r="C515" i="1"/>
  <c r="C514" i="1"/>
  <c r="C513" i="1"/>
  <c r="C512" i="1"/>
  <c r="C511" i="1"/>
  <c r="C510" i="1"/>
  <c r="C509" i="1"/>
  <c r="C508" i="1"/>
  <c r="C507" i="1"/>
  <c r="C506" i="1"/>
  <c r="C505" i="1"/>
  <c r="C504" i="1"/>
  <c r="C503" i="1"/>
  <c r="C502" i="1"/>
  <c r="C501" i="1"/>
  <c r="C500" i="1"/>
  <c r="C499" i="1"/>
  <c r="C498" i="1"/>
  <c r="D497" i="1"/>
  <c r="C497" i="1"/>
  <c r="C496" i="1"/>
  <c r="C495" i="1"/>
  <c r="C494" i="1"/>
  <c r="C493" i="1"/>
  <c r="C492" i="1"/>
  <c r="C491" i="1"/>
  <c r="C490" i="1"/>
  <c r="B14" i="1"/>
</calcChain>
</file>

<file path=xl/sharedStrings.xml><?xml version="1.0" encoding="utf-8"?>
<sst xmlns="http://schemas.openxmlformats.org/spreadsheetml/2006/main" count="39213" uniqueCount="13667">
  <si>
    <t>Review Id</t>
  </si>
  <si>
    <t>Source (URL)</t>
  </si>
  <si>
    <t>Title (topic about which the review is about)</t>
  </si>
  <si>
    <t>Text</t>
  </si>
  <si>
    <t>Date</t>
  </si>
  <si>
    <t>Annotator 2</t>
  </si>
  <si>
    <t>Annotator 3</t>
  </si>
  <si>
    <t>http://www.tafrehmella.com/threads/icc-cricket-world-cup-2015-aus-vs-nz.277888/</t>
  </si>
  <si>
    <t>Icc Cricket World Cup 2015 Aus Vs Nz</t>
  </si>
  <si>
    <t>Shukar hay Australia jeeta:)</t>
  </si>
  <si>
    <t>march-april/2016</t>
  </si>
  <si>
    <t>mjhy pta tha k aus hi jeety ga :p</t>
  </si>
  <si>
    <t>ahan Australia ne really boht acha khela yyaar they desrves but newzealand ka frst time tha to un k liye feeling sad ..</t>
  </si>
  <si>
    <t>Tum Dono Ko kiya huwa hay?  :p</t>
  </si>
  <si>
    <t>Roni soraton :p</t>
  </si>
  <si>
    <t>Zakhumon pe namak na chirko :( hum dono NZ ko cheer kar rahy thy :(</t>
  </si>
  <si>
    <t>Hun tey WC hi muk gya :p</t>
  </si>
  <si>
    <t>Tabhi kehtay hain Kay achay bachay bet nahi lagatay :p ab bhukto</t>
  </si>
  <si>
    <t>kya choty bachy k pichy hi parr gayi ho :p</t>
  </si>
  <si>
    <t>Chalo Chod diya :p Jao kush raho :)</t>
  </si>
  <si>
    <t>mehrbani apki :p</t>
  </si>
  <si>
    <t>{(baby}) itna chota sa hun phir bhi aap mere peeche par gayien hen......thankkx:blush:blush:blush</t>
  </si>
  <si>
    <t>Cricket Ki Dunya Or Chonka Dene Waley Haqa'iq!</t>
  </si>
  <si>
    <t>Mujhe Bilkul bhi Samjha nai aata ye sab :-??</t>
  </si>
  <si>
    <t>http://www.tafrehmella.com/threads/cricket-ki-dunya-or-chonka-dene-waley-haqaiq.273922/</t>
  </si>
  <si>
    <t>chonka dainai walai to nahi thai khair :D</t>
  </si>
  <si>
    <t>sherrry khush raho bus</t>
  </si>
  <si>
    <t>JAZAKALLAAHU KHAER... bus aap ki duaen saath hongi tu INSHA'ALLAAH aisa hi rahega :)</t>
  </si>
  <si>
    <t>tu yaar dil rakhney k liye hi boldetey :(</t>
  </si>
  <si>
    <t>mai ne poora ka poora apko dil mai rakha ..aap dil ki baat kar rahai hai chaddo jee :)</t>
  </si>
  <si>
    <t>tussi gr8 ho g thnko shnko :D</t>
  </si>
  <si>
    <t>abey dil hey yaa de-freezer :s</t>
  </si>
  <si>
    <t>kia baat hey... ye dard b kam logo ko naseeb hota hey. MASHA'ALLAAH.... apni duaon mey aapko b yaad rakhengey INSHA'ALLAAH... :)</t>
  </si>
  <si>
    <t>Wah! ghalib.. poora TM loot liya :p</t>
  </si>
  <si>
    <t>zarra e nawaazi hai aapki :)</t>
  </si>
  <si>
    <t>http://www.tafrehmella.com/threads/congratulations-everyone.155711/</t>
  </si>
  <si>
    <t>Congratulations Everyone !!</t>
  </si>
  <si>
    <t>Sab logo ko mubarak ho... Pakistan nay India ko Jeeta dia :) :S</t>
  </si>
  <si>
    <t>kher mubarak ... no worries, better luck nxt time.........dey were nearly dere but unfortunately coz ov sum playerz aur kuch INDIAN players ki tite bowling n fielding ki wajah se harna para</t>
  </si>
  <si>
    <t>koi bat nhi..</t>
  </si>
  <si>
    <t>har jeet to khel ka hisa hoti hai</t>
  </si>
  <si>
    <t>ALLAH PAKISTAN KO AANE WALE WAQAT ME KAMYABIYAN NASEEB KRE</t>
  </si>
  <si>
    <t>AMEEN</t>
  </si>
  <si>
    <t>zaror ismay koE Allah ki maslihat hoge....ise lie hum har gaye...</t>
  </si>
  <si>
    <t>wesay hum to hamesha india say jheetay aye hay..kabe kabe un becharo ko b jitwana chachye na....lolzzzzzzz</t>
  </si>
  <si>
    <t>ghalti humari thi is lie hum hare... accept it..face it...</t>
  </si>
  <si>
    <t>ya adi u r right,har gaye to har gaye...</t>
  </si>
  <si>
    <t>ye to khail ka medan ta,Allah pak hamay jhung k medan may haamesha sorkhoro karay,ameen...</t>
  </si>
  <si>
    <t>may apnay rub ka jitna b shukar ada karo wo kum hay,k pehlay mujy mosalman banaya,then pir pakistani...</t>
  </si>
  <si>
    <t>jo howa so howa...next time inshaAllah hum jeeten gy...ameen</t>
  </si>
  <si>
    <t>DON no yaar unki feilding bht zaberdast thi, n wo shuru se wrld cup me paksitan k khilaf pora zoor laga ker khelte hain...n batting pehle bhi kunsi achi hti pak ki? pore world cup me? jitne bhi jeete hian mukable sab bwoling ki waja se, aj humare bwoler hi pit gae umar gul sahab...baki sab ache rahe only umar gul pita hai...akele us ne 80 runs diye zara ye nikalo india k total se phir dekho kaun jeeta? hum ya wo?</t>
  </si>
  <si>
    <t>ek baat ALLAH KO BARE BOL PASAND NAI, dosri bat APNE DUSHMAN KO KABHI BHI KAMZOOR MAT SAMJHO..</t>
  </si>
  <si>
    <t>yep farry yaar khel hai aj wo jeet gae kal hum jeet jaenge ,per hume mehnat kerni hogi :)</t>
  </si>
  <si>
    <t>me chahta hun sab log apni team ko appriciate karo n khas ker apne captian SHAHID AFRIDI aj nai to kal afridi hi paksitan me ek or cup laega inshallah ager Allah ne chah to  :)</t>
  </si>
  <si>
    <t>ok yaar ye bat to sahi hai apki k shahid afridi ki aj captanship me koi masla raha maybe wo satta ho sakta hai</t>
  </si>
  <si>
    <t>kher kya karein ab yaar yaha indians bh shoor macha rahe hain {(doh)}</t>
  </si>
  <si>
    <t>CONGRATZZZZZZZ chalo ab treat do NAZIA :D</t>
  </si>
  <si>
    <t>ab haar gaein hain hum to yehi kehna parega na{(blame)}</t>
  </si>
  <si>
    <t>india ki ye taareeq rahi hai k wo har world cup me pak ko beet karta hai.aur mujhe is par khushi hai k mera mulk jeet gaya.</t>
  </si>
  <si>
    <t>thank uuuuuuuuuuu...per treat abhi nahi jab India cup le legi tab asli treat hogi na...;;)</t>
  </si>
  <si>
    <t>par me final me india ko jitwanay nahi do gi {(nix)}ok....me srilanka ko jitwao gi.....bas me chatti ho kay india nahi jeetay ...or koi bhalay jeet jai...</t>
  </si>
  <si>
    <t>hamari team main bohat improvements aai hain aur agar ese hi woh aur ziyada practice karte rahe toh INSHALLAH zaroor top Cricket team ov da world banenge</t>
  </si>
  <si>
    <t>haar k b jeet gaya PAKISTAN:)</t>
  </si>
  <si>
    <t>LGI RHO DEAR ...UMEED PR DUNYA KAAYEM HE..{(haha})</t>
  </si>
  <si>
    <t>https://twitter.com/ImranKhanPTI/status/709239201934524416</t>
  </si>
  <si>
    <t>Good luck to our women cricket team.</t>
  </si>
  <si>
    <t>Male se acha he felame ko Good luck Karen</t>
  </si>
  <si>
    <t>ye felame kiya hy ??</t>
  </si>
  <si>
    <t>Tum se ziada nahi lekin</t>
  </si>
  <si>
    <t>kaptaan aap kab ja rahe ho india?</t>
  </si>
  <si>
    <t>khan jee, phr aAp kab ja rahe hai, india #PAK ko support karney #WT20 Mein ?????</t>
  </si>
  <si>
    <t>Yaar, mardon ki team ko bhee good luck keh dey?</t>
  </si>
  <si>
    <t>sir jee kush kar Lao tussi vi ke agley election che v zaleel karvana hai</t>
  </si>
  <si>
    <t>hmari dua Pak women k sath he Allah inko kamiyab kre GA take pak ka nam ucha ho</t>
  </si>
  <si>
    <t>kabhi jeet ke toh aaen nahi, selfion se hi shakal dikhti hai</t>
  </si>
  <si>
    <t>punjab mai mqm ka kirdar  muslim league n ada ker rahi hai</t>
  </si>
  <si>
    <t>siasat or khaile main Kia faraq hay g ?</t>
  </si>
  <si>
    <t>sir ap india match deakney be chale jao</t>
  </si>
  <si>
    <t>Lala Hamara Larko ka B aik team hay</t>
  </si>
  <si>
    <t>sir ap b India ja rahy hain aur Reham b tu zra Bach kr.</t>
  </si>
  <si>
    <t>imran sab hat jao pondi krna shdi krwa lo</t>
  </si>
  <si>
    <t>Allah aap ko kamyaab kuray,</t>
  </si>
  <si>
    <t>g Khan saib umeed ab woman cricket team sy he bhtr option hai</t>
  </si>
  <si>
    <t>https://twitter.com/SAfridiOfficial/status/708318618967261184</t>
  </si>
  <si>
    <t>Pleased to anuce that @ImranKhanPTI&amp;@wasimakramlive ve agreed 2 motivate team ahead of WT20 games.Thankful to two lgnds for their time 4Pak.</t>
  </si>
  <si>
    <t>Allah Pa Amaan. Pa Makha de Ran'aganay. Kamyaba ao baryalay rashay. Ameen</t>
  </si>
  <si>
    <t>plz plz reply lala g ap ki bhhhhhhhhhhhhhhhhhhhhhhhtttttttttt bri fan hun plzzzzzzz</t>
  </si>
  <si>
    <t>Reply b du esko dil py ek arman hy</t>
  </si>
  <si>
    <t>haan wo to hyyy :)</t>
  </si>
  <si>
    <t>Ye kb the end hoge? ?</t>
  </si>
  <si>
    <t>baar baar lala g reply chayea...</t>
  </si>
  <si>
    <t>Achi bat hay n.a. q lena chahti hun</t>
  </si>
  <si>
    <t>wow mere liye subse bari news h ThanksBoomBoom @ImranKhanPTI  ko bolne k lye</t>
  </si>
  <si>
    <t>Maza aaega aap 2 ko sath dekh k khushi hoti h😍</t>
  </si>
  <si>
    <t>lala jany se phly aim like dn.bht duain dn gi apko😝</t>
  </si>
  <si>
    <t>ab ki baat kch kar he daalo Pakistan ki kgatir</t>
  </si>
  <si>
    <t>Assalam u alaikum MASHALLAH MASHALLAH hamesha ki tarah Ap bohat haseen lag rahe the kolkata airport pe MASHALLAH se</t>
  </si>
  <si>
    <t>plss plss plsss india sy jeet janna</t>
  </si>
  <si>
    <t>Best Off Luky Hmra Duwa Ap Ka Sath Shahid Bhai</t>
  </si>
  <si>
    <t>InshaAllah Ap Win kro gy Lala.Meri Best Wishes and Dua Ap k Sath gain.</t>
  </si>
  <si>
    <t>hmesha ki tra aj phr AK like b ni mla kitni hushi hoti AGR ml jata😕😕😑😑😢😢</t>
  </si>
  <si>
    <t>Reply tu ni mil skta</t>
  </si>
  <si>
    <t>pyar nahi mila Meri pyari gurya ko</t>
  </si>
  <si>
    <t>ALLAH PAK team ko apney hifzo amaan mai rakey ameen👍👍👍👍👍</t>
  </si>
  <si>
    <t>aap k sath hum sab hain</t>
  </si>
  <si>
    <t>AAP HI HAIN DILON KI DHARKAN</t>
  </si>
  <si>
    <t>AAP JAAN E TAMANNA HAIN LOVE U</t>
  </si>
  <si>
    <t>SHAHID BHAI mei jaanta hu aap Pakistan se bohat muhabbat karte hain aur hum sab aap ko bohat pyaar karte hain bohat..love u</t>
  </si>
  <si>
    <t>apne india ki tarif kya ki media apke piche pd gai.are pakistan k b log ache h bt jo hmare des pe hmla krte usko sza to do</t>
  </si>
  <si>
    <t>hmne hi boom boom banaya h is insan ko ab India main nahi Pakistan main khatra hai</t>
  </si>
  <si>
    <t>Pakistan hmesha apni team ko support krta h leken team ko bh acha khelna chye plz work hard ♡</t>
  </si>
  <si>
    <t>ALLAH k hawaaley..</t>
  </si>
  <si>
    <t>Hum sab ki duaaen aap k sath hain SHAHID BHAI ..aap hi INSHALLAH t-20 world cup win karvaaen gein hamen</t>
  </si>
  <si>
    <t>India aur bangalio ka ghuror Thor do is bar</t>
  </si>
  <si>
    <t>Lala we r with u Pakistan ka parcham buland karna he India k fizaon me.</t>
  </si>
  <si>
    <t>ap kamyab honge q k ap Sache dil Se khelte Ho</t>
  </si>
  <si>
    <t>best of luck shahid bhai abi nhi tu kabi nhi</t>
  </si>
  <si>
    <t>woiiiiiiiii ab deakhtay hain kon harata hain is team ko IK 😍 or lala sath</t>
  </si>
  <si>
    <t>Lala hamari her dua he team ki kamyabi k liye hoti hai  Allah pak apko kamyabi atta kare amen</t>
  </si>
  <si>
    <t>woh sb tu theek hai pr jab Sara kam dosrun he krna hai tu inki kya zarorat</t>
  </si>
  <si>
    <t>Wassu Bhai ya ya lallu lala ki wajah se??</t>
  </si>
  <si>
    <t>boom boom baba jo aty waqt kia tha wo jaty waqt b kr dikhao jio lala boom boom baba</t>
  </si>
  <si>
    <t>ghar me ghoss kar mary gay India ko inshallah</t>
  </si>
  <si>
    <t>Hamari dua aap ke saat he Allah kamyab karin aap sub ko Ameen</t>
  </si>
  <si>
    <t>Oh shahid bai aap ne bilkul Saheeh kaha ha kun k jo aap k baray mein galat ha wo galat khay g</t>
  </si>
  <si>
    <t>Aap to  kahte the  pakistaniyo ke dil bahut bada hai..Ek zara bharat ki tareef k 2 labz bhi</t>
  </si>
  <si>
    <t>ye bohat bari baat ny hogi</t>
  </si>
  <si>
    <t>hum sy ziyada payar India main milta hai AGR Har kar yahan aayai to hum kitna payar karty dekh lina</t>
  </si>
  <si>
    <t>iski saza apke fans kyu bhukte</t>
  </si>
  <si>
    <t>Bhai KADAM BARAO HUM TUMHARAY SAAATH HAY</t>
  </si>
  <si>
    <t>https://twitter.com/SAfridiOfficial/status/708299248903839745</t>
  </si>
  <si>
    <t>We want to leave behind the uncertainty &amp; concerns in India we ONLY want to focus on cricket and winning.Keep supporting green team.</t>
  </si>
  <si>
    <t>ye itfaak tha! Main b aapke sath online hui</t>
  </si>
  <si>
    <t>&amp; blkul hum support nhn krenge tou aur kon krega?</t>
  </si>
  <si>
    <t>bhai, is baar chaddi pe bhi focus kar lena, baar baar utar jati hai 😂😂😂😂</t>
  </si>
  <si>
    <t>hum thak gae hain yar 20 years ho gae ap ko support krte lekin ap itne time main bus boom boom hi bne ho.....</t>
  </si>
  <si>
    <t>hamari duaein ap k sath hain lala good luck:-):-)</t>
  </si>
  <si>
    <t>ALLAH apko apny hifz o amaan me rkhy. Ameen</t>
  </si>
  <si>
    <t>Boom Boom Plzzz Ess Bar Trophy Pakistan Laay Kar Ana....Love You Boom Boom INDIA Ko Un K Gar Guss Kar Marna Lala...!!!!!</t>
  </si>
  <si>
    <t>best of luck laiken shahid Bhai Zra pitch pay stay kiA kroo please</t>
  </si>
  <si>
    <t>Mai cricket nhai khilta but dekha buhat shukar sai ho</t>
  </si>
  <si>
    <t>me khelti nhi hun just dekhti hun.. or harr team kay.. pakistan k sath sath meri fav team Australia hai</t>
  </si>
  <si>
    <t>InshaAllah aap sorkhoro ho kar he loty ge..</t>
  </si>
  <si>
    <t>Lala hume bhool gay han kia? 😭</t>
  </si>
  <si>
    <t>Chat session kr k jaty ap to fans b happy hoty. :p</t>
  </si>
  <si>
    <t>Offcourse Shahid Bhai Support tu Hamesha meri #PakTeam ko hi hoti hai ye bhi koi kehne ki Baat hai.</t>
  </si>
  <si>
    <t>spinner to ly k ni gy  koi kam ka kya support kryn tmhari yar :-(</t>
  </si>
  <si>
    <t>Why not Asghar bilal usama ?????</t>
  </si>
  <si>
    <t>Yar kn sa spinner hai in mai sy wicket taking form ho jski ? Poor prfrmance with ball is psl both afridi em</t>
  </si>
  <si>
    <t>Ok ok going to study😑...Bs Apki tweet dekhne ai thi 😍😋 Chat Session Karen To Mujhe REPLY krdjiye ga ZAROOOR.. Tata~~❤️</t>
  </si>
  <si>
    <t>thanks lala tumare es bath ko me salam karta love you 🏆🏆</t>
  </si>
  <si>
    <t>Waise Lala aik kabutar sath le jao 😛</t>
  </si>
  <si>
    <t>Phir Security ki zarurat nahii</t>
  </si>
  <si>
    <t>https://twitter.com/realshoaibmalik/status/708429788872966145</t>
  </si>
  <si>
    <t>Pakistan Zindabad 🇵🇰 #iBleedGreen</t>
  </si>
  <si>
    <t>Wapis bhi es tarah muskurati hue aana jaaan.</t>
  </si>
  <si>
    <t>bleeding blooming choro atleast INDIA say haar kar maat ana 😢</t>
  </si>
  <si>
    <t>Allah aapki madad karega I.A hum he jeetain gay💪</t>
  </si>
  <si>
    <t>best of luck hm ha pakistani hum tu jeety gy han jeety gy:)inshaALLAH</t>
  </si>
  <si>
    <t>Kashmiriyu Ka Pyare Aur Dua Ap k Saath Hai Wheather We Are Under indian Rule Stil</t>
  </si>
  <si>
    <t>india sy har k mt ana plz</t>
  </si>
  <si>
    <t>aap tou susral ja rhe hain</t>
  </si>
  <si>
    <t>thora sa contract revise ho jae to ap log strike kr dete ho.</t>
  </si>
  <si>
    <t>baray paise aa gaye hain PCB ke paas... Flying 1st Class in Etihad..</t>
  </si>
  <si>
    <t>nsha allah ap jeet ker aye gai :-)</t>
  </si>
  <si>
    <t>pni susraliyun ko batao ki larkhi wali ziyada nahi bolti, Achi batting karki batao</t>
  </si>
  <si>
    <t>shoaib bhai please aap se ache ommed hai ache batting ki to aap kuch  acha karo best of luck pakistan jeet ka aana .geo</t>
  </si>
  <si>
    <t>perform na karna bas selfian hi lete rahna!</t>
  </si>
  <si>
    <t>bhai jan susral walo ke duhlai kar ka ana wapis Hahahsha</t>
  </si>
  <si>
    <t>match jeeto match, phir lagana naray, yeh twitter-shoodian band karo sab ...</t>
  </si>
  <si>
    <t>wcup MA pic kichwa kr na aa Jana</t>
  </si>
  <si>
    <t>Good luck Janab Allah apko Kamyab karay!</t>
  </si>
  <si>
    <t>https://twitter.com/realshoaibmalik/status/708378381918855169</t>
  </si>
  <si>
    <t>Wishing our team all the best for the World Cup. Safe travels, lots of Duas &amp; love from the nation #iBleedGreen 🇵🇰💪🏼</t>
  </si>
  <si>
    <t>Yaha bhi India ko copy kia?</t>
  </si>
  <si>
    <t>hahahahaha .jab tak ALLAH k nafarman, taghoot k ghulam raho gy haar tumhara muqaddar hogi ..</t>
  </si>
  <si>
    <t>r jab sharmeen  or malala jesi begherat yahudi aurton per fakhr karo gy haar tumhara muqadar hogi.</t>
  </si>
  <si>
    <t>bahi ap kb ja rhe hn india?👍</t>
  </si>
  <si>
    <t>Sir is Achy Performance dyna Asia cup ki Shikast bhool jaye...</t>
  </si>
  <si>
    <t>Allah ap Ko kamyab kry.tum jeeto ya haro hamien tum sy payar hy.pak win</t>
  </si>
  <si>
    <t>srf duaon se kaam nai chalta bhai mehat bhi koi cheez hoti he</t>
  </si>
  <si>
    <t>Bhai ab aap log social media ki responsibility hum pe chor do and pls focus.Wish youu all the best</t>
  </si>
  <si>
    <t>apna aur baqi sub ka bhot sara khyal rakhy ga love you alot all of you</t>
  </si>
  <si>
    <t>best of luck malik ALLAH ap sub ko apny hifzo eman main rakhy AMEEN</t>
  </si>
  <si>
    <t>Dua'aen bahut hen aap k sath mager thori aap bhe mehnat karo pyare</t>
  </si>
  <si>
    <t>shoaib bhai s dfha t20 wc ma achi prfamis krna please mayos na krna qk ma apka boht bhra fan hun</t>
  </si>
  <si>
    <t>https://twitter.com/SAfridiOfficial/status/708298750071066624</t>
  </si>
  <si>
    <t>We haven't done well in recent matches.But for WorldT20 we r ready, batsmen must take responsibility&amp; score enough for bowlers to defend1/2</t>
  </si>
  <si>
    <t>lala In Shaa Allah zaroor jeetain gay 🏆😊😊 humari duain app ka Sath hain 😍❤❤ #BestOfLuck</t>
  </si>
  <si>
    <t>We haven't done well in recent matches.But for WorldT20 we r ready, batsmen must take responsibility&amp; score enough for bowlers to defend1/3</t>
  </si>
  <si>
    <t>Shahid Bhai Duaye app sab k sath hain Insha'Allah Achi performance hogi app sab ki :) Khayal rakhiye ga apna or Team ka :)</t>
  </si>
  <si>
    <t>We haven't done well in recent matches.But for WorldT20 we r ready, batsmen must take responsibility&amp; score enough for bowlers to defend1/4</t>
  </si>
  <si>
    <t>SIRF mere Shahid bhai apna bht bht khayal rakhiye ga plz</t>
  </si>
  <si>
    <t>We haven't done well in recent matches.But for WorldT20 we r ready, batsmen must take responsibility&amp; score enough for bowlers to defend1/5</t>
  </si>
  <si>
    <t>I LOVE U REALLY LOVE U</t>
  </si>
  <si>
    <t>We haven't done well in recent matches.But for WorldT20 we r ready, batsmen must take responsibility&amp; score enough for bowlers to defend1/6</t>
  </si>
  <si>
    <t>lala is great lala ap bating mi responsiblety le or a0na number agee karlo ok plz suchna zaroor</t>
  </si>
  <si>
    <t>We haven't done well in recent matches.But for WorldT20 we r ready, batsmen must take responsibility&amp; score enough for bowlers to defend1/7</t>
  </si>
  <si>
    <t>mayosi kofr ki taraf lejati ha</t>
  </si>
  <si>
    <t>We haven't done well in recent matches.But for WorldT20 we r ready, batsmen must take responsibility&amp; score enough for bowlers to defend1/8</t>
  </si>
  <si>
    <t>Lala aur hm apko esa honay nai dengay</t>
  </si>
  <si>
    <t>We haven't done well in recent matches.But for WorldT20 we r ready, batsmen must take responsibility&amp; score enough for bowlers to defend1/9</t>
  </si>
  <si>
    <t>In Exactly hai jazba junoon tu himat na haar</t>
  </si>
  <si>
    <t>We haven't done well in recent matches.But for WorldT20 we r ready, batsmen must take responsibility&amp; score enough for bowlers to defend1/10</t>
  </si>
  <si>
    <t>batsmen score Karen captain nah Karen😈✋👋👋</t>
  </si>
  <si>
    <t>We haven't done well in recent matches.But for WorldT20 we r ready, batsmen must take responsibility&amp; score enough for bowlers to defend1/11</t>
  </si>
  <si>
    <t>Shahid bhai plzzz ap captancy choren or chane baenche. .</t>
  </si>
  <si>
    <t>We haven't done well in recent matches.But for WorldT20 we r ready, batsmen must take responsibility&amp; score enough for bowlers to defend1/12</t>
  </si>
  <si>
    <t>et see ur performance in World cup T20..</t>
  </si>
  <si>
    <t>We haven't done well in recent matches.But for WorldT20 we r ready, batsmen must take responsibility&amp; score enough for bowlers to defend1/13</t>
  </si>
  <si>
    <t>laikin sir ap nai puri Qum ko Mayos kar diya hai.</t>
  </si>
  <si>
    <t>We haven't done well in recent matches.But for WorldT20 we r ready, batsmen must take responsibility&amp; score enough for bowlers to defend1/14</t>
  </si>
  <si>
    <t>yes bhai yes. Aapke 2-3 chakke dekhne hai bas her match me.</t>
  </si>
  <si>
    <t>We haven't done well in recent matches.But for WorldT20 we r ready, batsmen must take responsibility&amp; score enough for bowlers to defend1/15</t>
  </si>
  <si>
    <t>Jo aap ko India main mili hai usse muhabbat nahi security khte hain!</t>
  </si>
  <si>
    <t>We haven't done well in recent matches.But for WorldT20 we r ready, batsmen must take responsibility&amp; score enough for bowlers to defend1/16</t>
  </si>
  <si>
    <t>bhai t20 ma open krlo mehaebani .. Koi 2 matches k lia he said KR lo .. :(</t>
  </si>
  <si>
    <t>We haven't done well in recent matches.But for WorldT20 we r ready, batsmen must take responsibility&amp; score enough for bowlers to defend1/17</t>
  </si>
  <si>
    <t>bhaar mai gaya T20! Zaleel huker hi ao gay.Yah batao acc 2 u you were loved more in india than Pak?Shame on YOU!!</t>
  </si>
  <si>
    <t>https://twitter.com/JAfridi10/status/693106398897532928</t>
  </si>
  <si>
    <t>Thank u all the Sponsors for coming on board with @PeshawarZalmi ,visionary mission aligned strategically with all.</t>
  </si>
  <si>
    <t>Bhai match dekha ha? Golden duck liya ha apky champion ne :D</t>
  </si>
  <si>
    <t>Bhai Mujhe Kit Chaheay Ap Say</t>
  </si>
  <si>
    <t>Javed Bhai ki pic bnai hai bht fit qisam ki :D thori reh gai bs</t>
  </si>
  <si>
    <t>Yeh na ho aagy peechay players kay ishtarahat he lagy hon :P</t>
  </si>
  <si>
    <t>Yeh Banda Cricket Khailtay Khailtay Budha Ho Gaya Laikin Isnay Cricket Ki ABCD Bhi Nahi Seekhi.</t>
  </si>
  <si>
    <t>Peshawar aur Islamabad ki kits achi hain</t>
  </si>
  <si>
    <t>https://twitter.com/SAfridiOfficial/status/692935949278388224</t>
  </si>
  <si>
    <t>Very sad news about death of senior sports journalist Rashid Siddiqui. May Allah bless him with Janat. He was kind and soft spoken man.</t>
  </si>
  <si>
    <t>Inna lillahi wainna illaihi rajaioon</t>
  </si>
  <si>
    <t>ho very sad ...Allah jannat me jaga de!</t>
  </si>
  <si>
    <t>Inna'Lillahi'Wainna'ilaihi'Rajiyon ALLAH Pak Rashid uncle ko jannat-ul-firdous mein ala moqam ata farmayein ameen ??</t>
  </si>
  <si>
    <t>Assalam o aliykum lala kyaaaa haaalll ha apka</t>
  </si>
  <si>
    <t>alla pak un ko jannat ul firdoos m jagah ata frmay ameen</t>
  </si>
  <si>
    <t>shahid Bhai hum India mai PSL dekhna chahty hai..telecast krwa do</t>
  </si>
  <si>
    <t>lala we miss u, pls online ajaye aur humse kuch baatein hi karlein..</t>
  </si>
  <si>
    <t>INNA LILLAHI WA INNA ILAIHI RAJIOON, ALLAH unhe juware rhemat me jaga de or ghar walo ko sabr e jameel ata farmaye, AAMEEN</t>
  </si>
  <si>
    <t>shahid bhai mere se baat nahi ki app ne lala please aj online hen to baat nahi karte please came on facebook and talk to me</t>
  </si>
  <si>
    <t>lala ye dp bohat achi hai..</t>
  </si>
  <si>
    <t>Apki har picture bohat achi hai lala</t>
  </si>
  <si>
    <t>ye request apk pas ec lye lekr aaya hon qk ap insb kamon me MASHA ALLAH  se bht aage hn. choti c request h shahid bhai apse</t>
  </si>
  <si>
    <t>apmi parishani sbk samne bayan nahi kr skta, plz shahid bhai meri thori c help kr den</t>
  </si>
  <si>
    <t>salam shahid bhai. ek choti c request h shahid bhai mujhe kch paison ki bht zrurt h me bht parishan hon</t>
  </si>
  <si>
    <t>tum khud kab marogay kanjer ghatiya insan</t>
  </si>
  <si>
    <t>reply b kar dyn hum gareebo ko b bhai jan</t>
  </si>
  <si>
    <t>https://twitter.com/SAfridiOfficial/status/692890540178669568</t>
  </si>
  <si>
    <t>It's hard &amp;sad to announce abt the demise of my kind hearted Father in Law this morning.May Allah swt rest his soul in Janatul Firdous.Ameen</t>
  </si>
  <si>
    <t>Lala pa tweet na khlasege, Dua la rasha che drun khkari. Allah di obakhi.</t>
  </si>
  <si>
    <t>Allah di vo bakhi aao taso tol kor vala ta di Sabar darki Ameen</t>
  </si>
  <si>
    <t>lala kitni sad morning hena, me samaj rhi thi suba ap bhabi ki bday wish tweet krenge.??</t>
  </si>
  <si>
    <t>haaan ywr Ajj Lala n bhaabhi k liye sad Day raha hoga</t>
  </si>
  <si>
    <t>Aameen, ALLAH apne jawar e rehmat ma jga ata farmaye</t>
  </si>
  <si>
    <t>So Sad BooM BooM, Allah Azeez00n ko Saber Atta kary &amp; Un k0 Janat main Aalla Mukam</t>
  </si>
  <si>
    <t>but naiki must be hidden... As its sad</t>
  </si>
  <si>
    <t>Right hand say donate karo to left hand ko pata na chalay.</t>
  </si>
  <si>
    <t>GHUTYAA SAWAL KE BAAD GHUTYAA PERFORMANCE</t>
  </si>
  <si>
    <t>AFRIDI ...AB TOO PATLI GALI SE NIKAL LE ...APNI SHAKAL NAHEN DEKHANA...MEDIA KO</t>
  </si>
  <si>
    <t>tuje sherem ani chahyeh .egeret ahmed shezad or umer khatmal tere chamchay hain</t>
  </si>
  <si>
    <t>150 bacho ko uae le ja k ehsan nahi ker rehe tumye kisi ka project tha tune  bas apna nam show kia</t>
  </si>
  <si>
    <t>PLAYER ....#1 RUN BAMA KR OUT...WAH KEYA KARKARDGI THEE....GHAROOR KA SAR NEECHAAA... BHAI AB RETIRE HO</t>
  </si>
  <si>
    <t>HAAR RUPEES KE CHARITY,,,,CRORON RUPEE KA GHUPLAAA</t>
  </si>
  <si>
    <t>GHARROOOR KA SAAAR NEEECHAAA....ES KO TEAM SE NI9KAALOOO SALE KO</t>
  </si>
  <si>
    <t>GAROOR KA SAR NEECHAA...INSHALLAH AB TOO RETIRE HO JAA</t>
  </si>
  <si>
    <t>pr media acha kam kabhi nhi dekhai ga alway,s negative new,s</t>
  </si>
  <si>
    <t>Munga da Khyber zalmi pakhto za munga Shan de.</t>
  </si>
  <si>
    <t>Munga Pakhtana yo pa Watan mo Zaan Qurban</t>
  </si>
  <si>
    <t>https://twitter.com/SAfridiOfficial/status/702922719805845504</t>
  </si>
  <si>
    <t>My career decisions will be made solely by me only keeping in mind whats good for my country and its people</t>
  </si>
  <si>
    <t>hm pe aik ehsaan krna k ab match na khelna</t>
  </si>
  <si>
    <t>apart from cricket hmay tmse pyaar hai :'D</t>
  </si>
  <si>
    <t>i'll say Umar Akmal phir kabhi na kabhi perform kerta hai,</t>
  </si>
  <si>
    <t>hmmm achi baat hai</t>
  </si>
  <si>
    <t>Retirement lo WT20 kay baad. Mehrbani kero</t>
  </si>
  <si>
    <t>Lala Jo Bhi Decision Lna Soch Smjh K Lena...But Hm Apko Action Mai Dekhna Chahty Hn Bhai</t>
  </si>
  <si>
    <t>bhai ye jayasuriya ka duck ka record break krega</t>
  </si>
  <si>
    <t>bhai tu retire kar abhi...aise khelega to aur naam kharab ho</t>
  </si>
  <si>
    <t>Lala Dil se salam Pak ka ap ka ly 😊</t>
  </si>
  <si>
    <t>Shahid Bhai inshallah final him dobara India she khailain gay or batayein gay k Pakistan kia he or afridi kia he......</t>
  </si>
  <si>
    <t>Aisi ghatiya performance ki umeed the</t>
  </si>
  <si>
    <t>https://twitter.com/mushiafridi10/status/686876242247823360</t>
  </si>
  <si>
    <t>@SAfridiOfficial Donation of 2 lacs from #SAF to sports reporter rashid siddiqe,Facing critical condition of cancer.</t>
  </si>
  <si>
    <t>As its sad</t>
  </si>
  <si>
    <t>PAK KA NAKAAM TAREEN BESHARAM KUPTAAN</t>
  </si>
  <si>
    <t>DEKHAWA KA TEMARDARI GUNAH HE..</t>
  </si>
  <si>
    <t>ALLAH AP KO HAMYSHA KHUSH RAKHY AFRIDI JI AP JASY GREAT LOG BHOT KAM PYDA HOTY HAN</t>
  </si>
  <si>
    <t>dikhlawe k liye sadqa karna haram hai</t>
  </si>
  <si>
    <t>subhan Allah bhai kya bat hy</t>
  </si>
  <si>
    <t>mushtaq bhai shahid bhai se kahen online ayn plzzzz</t>
  </si>
  <si>
    <t>Paa g jb pe curncy change e nai krwai to burger q khane chly gaye.....</t>
  </si>
  <si>
    <t>https://twitter.com/SAfridiOfficial/status/686572940029132800</t>
  </si>
  <si>
    <t>Had us dollars which they wasent taking at nz airport:) but glad 1nce again our media entertaining all of u😀</t>
  </si>
  <si>
    <t>Kbhi mujhse bhi khaen na burger 😂</t>
  </si>
  <si>
    <t>HAHAHA😄</t>
  </si>
  <si>
    <t>Mujhey bhi khilao na ayeshhhh😜</t>
  </si>
  <si>
    <t>Hahaha Lhr Ajao na Sb Sath McDonald's jaen gay 😄 Eeeeeeeeee😍 @rizvi_j</t>
  </si>
  <si>
    <t>Afridi jeeeee! Ayesh sb ko MacDonalds ley ke jayegi! 😜</t>
  </si>
  <si>
    <t>YoooOoooo!💃</t>
  </si>
  <si>
    <t>woww!! Lkn car apki hogii lalaa😉.. bill ayeshh degiii.. Aur mai burgur khaugii😂😂😂</t>
  </si>
  <si>
    <t>Hahah...Exactoo..😍 Ap hamen pick kr ljiye ga 😂</t>
  </si>
  <si>
    <t>Main agay bethungi plissssss!🙈🙈🙈</t>
  </si>
  <si>
    <t>Naah Naah plzz 😜 Ye zulm mat kro 😂</t>
  </si>
  <si>
    <t>tamasha hai media tou</t>
  </si>
  <si>
    <t>lala media apki har news detey hain</t>
  </si>
  <si>
    <t>aur agr media ki baat h to, unka business nhi chalta jab tak issue na banaye, aap k waja se channel chal rhe h unke</t>
  </si>
  <si>
    <t>sir jahil media ka koi illaj nahee you just enjoy and all the best for the series 👍🏻</t>
  </si>
  <si>
    <t>haha ! 😁 media ko to chor hi den pagal hai 😒</t>
  </si>
  <si>
    <t>media walo ko phr moka mil gea ...ohhh Allah hi media wlo ko smjha dkta h y hr kci k bs sy nahir h deeth mtii ely</t>
  </si>
  <si>
    <t>But glad aik Pakistani he Pakistani ke kaam aaya</t>
  </si>
  <si>
    <t>lala daikhai mai choti si pyari si behan hu apki . Reply dai bhe dain😞</t>
  </si>
  <si>
    <t>sachiiii . Ok . Motti samjh k he reply dai dain😞</t>
  </si>
  <si>
    <t>Lala jhoot bool rai hy</t>
  </si>
  <si>
    <t>Buhut moooothi hy ye...</t>
  </si>
  <si>
    <t>Lala Ap Fikar na kryn, hum hain na Iss Media K Leay :D</t>
  </si>
  <si>
    <t>lala pak media ko kuch ziada he pyar howa hy aj kal apsy lagta hy😉👍😛]</t>
  </si>
  <si>
    <t>bhaiiii ap baat bhe ni kartai hum say ab 😭</t>
  </si>
  <si>
    <t>too insan ko khud akal honi chaye na nz ki currency pakistan se leke atte.aik app akal mand hain aur dosra wo ahmad shahzad</t>
  </si>
  <si>
    <t>koi bt nh lala g hota hai kbhi kbhi aesa media tou bss tamasha hi bnata hr cheez ka</t>
  </si>
  <si>
    <t>lala bus achi tarha khylo aur kashmiri ko khush karoo</t>
  </si>
  <si>
    <t>lala media tu pagal hai notice ne lya kar ap plzz</t>
  </si>
  <si>
    <t>#shameonmedia</t>
  </si>
  <si>
    <t>lala ap ko media tu yad rha per meri request ni 😰😭😰😭😭</t>
  </si>
  <si>
    <t>or ye media walo ki nukri hi lala ki waja se chalti hai</t>
  </si>
  <si>
    <t>haahahah lala mai b wohi sochrahi thi media k bary mai:-)</t>
  </si>
  <si>
    <t>Lala k pass Curency nai ti NZ Land ki Mc'Donald. per fan ne Di bus yehi</t>
  </si>
  <si>
    <t>han ywr media ko tou koi kaaam hana essy hi lagy rhty Lala ki choti c bt ko breaking news bna dety -:(</t>
  </si>
  <si>
    <t>Yeah Tau media ne Tamasha banao diya Lala ka</t>
  </si>
  <si>
    <t>Hahahaha 😂 yes 😁😜👌👌 Apke naam pe inki news bikti hain 😂😉</t>
  </si>
  <si>
    <t>mere se bhi khay naw kbhi 😍</t>
  </si>
  <si>
    <t>https://twitter.com/mushiafridi10/status/670345350574665730</t>
  </si>
  <si>
    <t>Agr Pakistan team mai aik aur shahid Afridi ajaey to Pak team dunya ki khatarnak tareen team sabit hogi.</t>
  </si>
  <si>
    <t>Shahid Bahi Ap Mere Jahn Ho Ap Mery Sab Sy Behtreen Player Ho</t>
  </si>
  <si>
    <t>Mery 5 Behtreen Player Hain Pori Dunyia Main</t>
  </si>
  <si>
    <t>shahid bhai ap meri sari family k favourit player hain.main ap ko mare ghar ane ki daway deta hon.main mazaaq nahi kar rha main dil=l se ap ko dawat de raha hon</t>
  </si>
  <si>
    <t>plzzzzzzzzzzzzzzzzz mery sath ba kary</t>
  </si>
  <si>
    <t>afridi bhai plzzzzzzzzzzzzz koi rpl kary me ap se mil na chahta hoon</t>
  </si>
  <si>
    <t>plzzzzzzzzzzzzzzzzzzzzz mery sub se badi khoash ap se milni ki hain</t>
  </si>
  <si>
    <t>afridi bhai koi rpl to kary plz</t>
  </si>
  <si>
    <t>me ap se milna chahta hoon plese muje apna numb dijea me sialkot ka rehne wala hoon plz plz plzzzzzzzzzzzzzzzzzzzzzzzzzzzzzzzzzzzzzzzzzzzzzzzzzzzzzzzzzzzzzzzzzzzzzzzzzzzzzzzzzzzzzzzzzzzzzzzzzzzzzzzzz me be ap ki tar ha bana chahta hoon</t>
  </si>
  <si>
    <t>shahid bhai meri sub se badi khoaish ap se milna hain</t>
  </si>
  <si>
    <t>assalam o alaikum shahid bhai</t>
  </si>
  <si>
    <t>shahid bai mai ap ko bohat mis karta hon</t>
  </si>
  <si>
    <t>agar wo aise sub ko number dene lag pare tu log unheh bohat tang karen ge.</t>
  </si>
  <si>
    <t>Jeeta kon?? Peshawar Zalmi aur Islamabad ka bhi ajj match hai...</t>
  </si>
  <si>
    <t>Karachi jeeta....zalmi ka abhi chal raha hai.</t>
  </si>
  <si>
    <t>Karachi ki bowling n fielding dekh kr yhi lg rha tha k Karachi hi jeety ga, dekh rhi ho app match??</t>
  </si>
  <si>
    <t>Han kafi acha khela aj ka match khi ne.abhi zalmi ka dekh rahi hon.</t>
  </si>
  <si>
    <t>Hmm, batting kon kr rha hai??</t>
  </si>
  <si>
    <t>ZALMI bating kr rhe hain.</t>
  </si>
  <si>
    <t>Out bhi ho giya :O bs jeet jaye kisi bhi terha...</t>
  </si>
  <si>
    <t>ALLAh ALLAH, kon out hoa hai??</t>
  </si>
  <si>
    <t>Ya Allah khair,3rd bhi out.kamran akmal.</t>
  </si>
  <si>
    <t>Kr kiya rhy hain ye log????</t>
  </si>
  <si>
    <t>Yehi to masla ha kuch kr nhi rahe.</t>
  </si>
  <si>
    <t>https://twitter.com/SAfridiOfficial/status/684800514182221824</t>
  </si>
  <si>
    <t>There are some fantastic things linedup for the betterment of our people all over country. We need your support and Dua's. 3</t>
  </si>
  <si>
    <t>Usman ye shahid bhai ka num ha</t>
  </si>
  <si>
    <t>There are some fantastic things linedup for the betterment of our people all over country. We need your support and Dua's. 4</t>
  </si>
  <si>
    <t>Chalien ap hume tu bulaenge naw</t>
  </si>
  <si>
    <t>There are some fantastic things linedup for the betterment of our people all over country. We need your support and Dua's. 5</t>
  </si>
  <si>
    <t>yaar asalme mujhe bolane ka irada tha tabhi pakka irada tha...</t>
  </si>
  <si>
    <t>There are some fantastic things linedup for the betterment of our people all over country. We need your support and Dua's. 6</t>
  </si>
  <si>
    <t>Hmmm ziyati hai bohat</t>
  </si>
  <si>
    <t>There are some fantastic things linedup for the betterment of our people all over country. We need your support and Dua's. 7</t>
  </si>
  <si>
    <t>Chalein hum ap ko bulayenge fahag</t>
  </si>
  <si>
    <t>There are some fantastic things linedup for the betterment of our people all over country. We need your support and Dua's. 8</t>
  </si>
  <si>
    <t>haha bus yaar</t>
  </si>
  <si>
    <t>There are some fantastic things linedup for the betterment of our people all over country. We need your support and Dua's. 9</t>
  </si>
  <si>
    <t>Ek bar tu meri ankhun sai ansun a gaye jab dheka maine kai ek borhi aurat ko 5 ka coin dai kar 10 ka note lai rahe the yeh bol kar apse ziyada mujhko zaarorat ha</t>
  </si>
  <si>
    <t>There are some fantastic things linedup for the betterment of our people all over country. We need your support and Dua's. 10</t>
  </si>
  <si>
    <t>Ye b hai</t>
  </si>
  <si>
    <t>There are some fantastic things linedup for the betterment of our people all over country. We need your support and Dua's. 11</t>
  </si>
  <si>
    <t>Lala Wajiii ka wish udhaar raha ap per.. ?? lY both!:)?? Goodnight!!</t>
  </si>
  <si>
    <t>There are some fantastic things linedup for the betterment of our people all over country. We need your support and Dua's. 12</t>
  </si>
  <si>
    <t>o mera hai wo tera hi hai</t>
  </si>
  <si>
    <t>There are some fantastic things linedup for the betterment of our people all over country. We need your support and Dua's. 13</t>
  </si>
  <si>
    <t>Awww Tkyew bhaiya ggggg! Mujhe nahi pta ta apne wish kia?? tks fr making her day super</t>
  </si>
  <si>
    <t>There are some fantastic things linedup for the betterment of our people all over country. We need your support and Dua's. 14</t>
  </si>
  <si>
    <t>Yrr Lalaaa se bolo naa ky wo mujy b wish karain plzzzzzzzzzzzz ???? plzz Lalaaa pl</t>
  </si>
  <si>
    <t>There are some fantastic things linedup for the betterment of our people all over country. We need your support and Dua's. 15</t>
  </si>
  <si>
    <t>Jis din tmhey sharam ayegi to girls ko untag kr k bakwas karna Kuch to sharam karo Jahil Insan</t>
  </si>
  <si>
    <t>There are some fantastic things linedup for the betterment of our people all over country. We need your support and Dua's. 16</t>
  </si>
  <si>
    <t>Jahilon se behas nhi karty.</t>
  </si>
  <si>
    <t>There are some fantastic things linedup for the betterment of our people all over country. We need your support and Dua's. 17</t>
  </si>
  <si>
    <t>Aray dimagh kharab kr raha hai</t>
  </si>
  <si>
    <t>There are some fantastic things linedup for the betterment of our people all over country. We need your support and Dua's. 18</t>
  </si>
  <si>
    <t>but hamari qismat pata nahi kab jage gi??</t>
  </si>
  <si>
    <t>There are some fantastic things linedup for the betterment of our people all over country. We need your support and Dua's. 19</t>
  </si>
  <si>
    <t>Lalaaaa mujy b happy belated b'day boldain plzz.. Meri b'day jan 14 ko thi</t>
  </si>
  <si>
    <t>There are some fantastic things linedup for the betterment of our people all over country. We need your support and Dua's. 20</t>
  </si>
  <si>
    <t>Zamana guzar gaya aap sey bat nhi Hui :\ Miss Yuh</t>
  </si>
  <si>
    <t>There are some fantastic things linedup for the betterment of our people all over country. We need your support and Dua's. 21</t>
  </si>
  <si>
    <t>ye farishty Ko both reply krte hein?? that's why????</t>
  </si>
  <si>
    <t>There are some fantastic things linedup for the betterment of our people all over country. We need your support and Dua's. 22</t>
  </si>
  <si>
    <t>boom boom aapka bohat big fan ho main t20 me 4 par khelo'</t>
  </si>
  <si>
    <t>There are some fantastic things linedup for the betterment of our people all over country. We need your support and Dua's. 23</t>
  </si>
  <si>
    <t>ala kl kya 6 lgai ap n yar love u ummmmaaaahhhh</t>
  </si>
  <si>
    <t>There are some fantastic things linedup for the betterment of our people all over country. We need your support and Dua's. 24</t>
  </si>
  <si>
    <t>Mjhe kyun smile nhi dete kbse kehrhi hon apko</t>
  </si>
  <si>
    <t>There are some fantastic things linedup for the betterment of our people all over country. We need your support and Dua's. 25</t>
  </si>
  <si>
    <t>lala mujey tow bohut time sey reply nhi mila</t>
  </si>
  <si>
    <t>There are some fantastic things linedup for the betterment of our people all over country. We need your support and Dua's. 26</t>
  </si>
  <si>
    <t>ayeee Allah !! Ab tow mujey unlucky feel ho raha ha</t>
  </si>
  <si>
    <t>There are some fantastic things linedup for the betterment of our people all over country. We need your support and Dua's. 27</t>
  </si>
  <si>
    <t>lala&amp;javd bhai plz fans ko b thora time dedain:') lala thora tym fans k lye b plz:)</t>
  </si>
  <si>
    <t>There are some fantastic things linedup for the betterment of our people all over country. We need your support and Dua's. 28</t>
  </si>
  <si>
    <t>asalam alekum baba wo Lala jani sange yo plz reply roko dawora nan</t>
  </si>
  <si>
    <t>There are some fantastic things linedup for the betterment of our people all over country. We need your support and Dua's. 29</t>
  </si>
  <si>
    <t>Ap dono tu mil Bhi letay hen...</t>
  </si>
  <si>
    <t>There are some fantastic things linedup for the betterment of our people all over country. We need your support and Dua's. 30</t>
  </si>
  <si>
    <t>Mujhy reply kr den... Bad mai Ap 2no call py bat kr lena</t>
  </si>
  <si>
    <t>There are some fantastic things linedup for the betterment of our people all over country. We need your support and Dua's. 31</t>
  </si>
  <si>
    <t>Jinab e Aale hm log b yha hai ;!! Waiting for u. To reply us! Koi irada ???</t>
  </si>
  <si>
    <t>There are some fantastic things linedup for the betterment of our people all over country. We need your support and Dua's. 32</t>
  </si>
  <si>
    <t>lala we proud of you best of luck.ao da khpl khog watan #Pakistan nom rokhana ka</t>
  </si>
  <si>
    <t>There are some fantastic things linedup for the betterment of our people all over country. We need your support and Dua's. 33</t>
  </si>
  <si>
    <t>ilove u hma ap par pura brosa ha ya media tu chuti chuti bat ko barha barha kar btati ha....</t>
  </si>
  <si>
    <t>There are some fantastic things linedup for the betterment of our people all over country. We need your support and Dua's. 34</t>
  </si>
  <si>
    <t>Lala aapko Allah izzat de mujhe duniya walo se koi matlab nai h</t>
  </si>
  <si>
    <t>https://twitter.com/SAfridiOfficial/status/684800514173865984</t>
  </si>
  <si>
    <t>Media z a vital tool for promoting all our endeavours. We are committed to a better Pakistan through sports and welfare.4</t>
  </si>
  <si>
    <t>ap ne Acha kya inhen kisi cheez ki koi tameez hi nhi Pata nhi khud ko kya samjhte hn aik camera utha k. shame journalists.</t>
  </si>
  <si>
    <t>Media z a vital tool for promoting all our endeavours. We are committed to a better Pakistan through sports and welfare.5</t>
  </si>
  <si>
    <t>Damakh kharb honry  mera Us sahafi  py</t>
  </si>
  <si>
    <t>Media z a vital tool for promoting all our endeavours. We are committed to a better Pakistan through sports and welfare.6</t>
  </si>
  <si>
    <t>us Sahafi k b maaaaaaaaaaaaaaa k Aaankh ?????????????????????????? Jo. ESA sawal puchaaaaaaa</t>
  </si>
  <si>
    <t>Media z a vital tool for promoting all our endeavours. We are committed to a better Pakistan through sports and welfare.7</t>
  </si>
  <si>
    <t>sub Sala Apna Apna Number Bharaaaaaaaaaaaaaaaarey ??</t>
  </si>
  <si>
    <t>Media z a vital tool for promoting all our endeavours. We are committed to a better Pakistan through sports and welfare.8</t>
  </si>
  <si>
    <t>media walo k maaaa k Aankh</t>
  </si>
  <si>
    <t>Media z a vital tool for promoting all our endeavours. We are committed to a better Pakistan through sports and welfare.9</t>
  </si>
  <si>
    <t>please sir kabi kabi urdo mein be message Karo</t>
  </si>
  <si>
    <t>Media z a vital tool for promoting all our endeavours. We are committed to a better Pakistan through sports and welfare.10</t>
  </si>
  <si>
    <t>Lala ap Pakistan ke Hero hain. Ap ise bull shit media ke agey na jhokna</t>
  </si>
  <si>
    <t>Media z a vital tool for promoting all our endeavours. We are committed to a better Pakistan through sports and welfare.11</t>
  </si>
  <si>
    <t>sahe kaha lala apni aisa he kehna chahye Media ko</t>
  </si>
  <si>
    <t>Media z a vital tool for promoting all our endeavours. We are committed to a better Pakistan through sports and welfare.12</t>
  </si>
  <si>
    <t>ala mgr eek baat kaho !?? aap ka keyboard bht teez chalta hai ?? Aap k bat ke tarah</t>
  </si>
  <si>
    <t>Media z a vital tool for promoting all our endeavours. We are committed to a better Pakistan through sports and welfare.13</t>
  </si>
  <si>
    <t>mushkilain tw ayegi zid pe tm Array Raho juro gy tw jan0gy</t>
  </si>
  <si>
    <t>Media z a vital tool for promoting all our endeavours. We are committed to a better Pakistan through sports and welfare.14</t>
  </si>
  <si>
    <t>Bhai Ap Ny Kuch ghlat ni kaha Koi kitna bardasht kr sakta h..?</t>
  </si>
  <si>
    <t>Media z a vital tool for promoting all our endeavours. We are committed to a better Pakistan through sports and welfare.15</t>
  </si>
  <si>
    <t>Allah tumhe abad rakhe Aur aesi hi rehna hum sb Pakistani ap k sath hai</t>
  </si>
  <si>
    <t>Media z a vital tool for promoting all our endeavours. We are committed to a better Pakistan through sports and welfare.16</t>
  </si>
  <si>
    <t>Chat karlen naaaaaaaaaaaaaa</t>
  </si>
  <si>
    <t>Media z a vital tool for promoting all our endeavours. We are committed to a better Pakistan through sports and welfare.17</t>
  </si>
  <si>
    <t>Lala me bhi #PeshawarZalmi ko support krhi hu:)</t>
  </si>
  <si>
    <t>Media z a vital tool for promoting all our endeavours. We are committed to a better Pakistan through sports and welfare.18</t>
  </si>
  <si>
    <t>lala Chat ker lain plzz naaa</t>
  </si>
  <si>
    <t>Media z a vital tool for promoting all our endeavours. We are committed to a better Pakistan through sports and welfare.19</t>
  </si>
  <si>
    <t>yani k apki team???? hm sab ki team??</t>
  </si>
  <si>
    <t>Media z a vital tool for promoting all our endeavours. We are committed to a better Pakistan through sports and welfare.20</t>
  </si>
  <si>
    <t>hello bhai kesy ho??? Bhai ap ne mujh kabhi reply nhi diya</t>
  </si>
  <si>
    <t>Media z a vital tool for promoting all our endeavours. We are committed to a better Pakistan through sports and welfare.21</t>
  </si>
  <si>
    <t>I love u lala Peshawar zalmi ba gate ka khaire</t>
  </si>
  <si>
    <t>Media z a vital tool for promoting all our endeavours. We are committed to a better Pakistan through sports and welfare.22</t>
  </si>
  <si>
    <t>plz maray sath msg karo plzzzzz</t>
  </si>
  <si>
    <t>https://twitter.com/SAfridiOfficial/status/688110319386755072</t>
  </si>
  <si>
    <t>@A_Girl_Lyke_Me @SabafattaniSabs Happy birthday to u🌹</t>
  </si>
  <si>
    <t>zinda bad #khpalteam  lala zama na intazar na kigi che da yo month ba sanga terigi kho za 15 January na ba enjoy uko.</t>
  </si>
  <si>
    <t>wesy to Karachi humari jan hai lakin jah lala wah afridian we love u lala we love Peshawar zalim :*</t>
  </si>
  <si>
    <t>Agar Kabhi Acha Khaila Hota To Ya Din Na Daikhnna Parta Jo Pakistan Ka Hall Kia hai Wohi #PeshawarZalmi  Ka bhi Karo Ga</t>
  </si>
  <si>
    <t>Shahid bahi geo na per ap k against propaganda start kr dia .ap sa geo q jealous ha ..</t>
  </si>
  <si>
    <t>Great Afridi batana hy k kabab kesy bany hein mein wapas lay loon gi acha...tc</t>
  </si>
  <si>
    <t>great Afridi batana hai k Chapli kabab kaisy bany hein...i'm waiting of ur reply @JAfridi10</t>
  </si>
  <si>
    <t>Plzzzzzzz chat session kar lain naaaa hmary sat b plzzzz</t>
  </si>
  <si>
    <t>Aap ko hum se baat ni karni aik bar keh tho dein</t>
  </si>
  <si>
    <t>aap hme bilkul he bool gye hai ??</t>
  </si>
  <si>
    <t>zan kara sall zaly toty laka mangez ~ka da yaar zulfo ta zan rasawel ghuwry ~~wish you gud luck all the best :)</t>
  </si>
  <si>
    <t>Afridi kahe tou Aap k liye Jann bhi hazir hai Ramsha Khan.</t>
  </si>
  <si>
    <t>Sach much. Afridi k liye sab kuch hazir</t>
  </si>
  <si>
    <t>@IrfaanKhanPTI good mara but agr galti karo to kuch bhi hazir nhi ...</t>
  </si>
  <si>
    <t>lala ap instagram use karte hain?</t>
  </si>
  <si>
    <t>lala jani mujhay kuch poochna tha ??</t>
  </si>
  <si>
    <t>Je je zaror pochu mushki..</t>
  </si>
  <si>
    <t>Yahan Insta following recommendation dI hai, Insta pe kahi @Ramshaakhann ki LinkedIn profile to nahi recommend kar di ??</t>
  </si>
  <si>
    <t>lala ge mera birthday tha aj wish kr den plz</t>
  </si>
  <si>
    <t>happy birthday  ??</t>
  </si>
  <si>
    <t>bade lala ka pta nai chote nay bol dia</t>
  </si>
  <si>
    <t>https://twitter.com/SAfridiOfficial/status/683355731605729280</t>
  </si>
  <si>
    <t>@JAfridi10 inshAllah</t>
  </si>
  <si>
    <t>No reply to me? Ap mujhe jealous kar rhe. ????</t>
  </si>
  <si>
    <t>Unse to ap bat krty rehte hn :p abi humse kren naa</t>
  </si>
  <si>
    <t>Lala hume bhi lift karay dein plz ??</t>
  </si>
  <si>
    <t>kbhi fursat mey hamsey b bat Karen ;)</t>
  </si>
  <si>
    <t>Thori si to lift kara den ??</t>
  </si>
  <si>
    <t>Lala jav Lala ko hi reply kare ge kia , ab reply kar dein bachi ki jaan ly gay kia ??</t>
  </si>
  <si>
    <t>javed bhai plz lala ko kahy ky @safridizeenia ki poetry dekh lyn.</t>
  </si>
  <si>
    <t>Aapna Cell Phone He Thoordo ??????????</t>
  </si>
  <si>
    <t>Yaar ek Reply ??  lala ??</t>
  </si>
  <si>
    <t>behan ko bhi koi lift kara do :/??</t>
  </si>
  <si>
    <t>https://twitter.com/SAfridiOfficial/status/682918444912754688</t>
  </si>
  <si>
    <t>We now need to move on and I will back Amir and expect him to serve Pakistan cricket with total dedication and commitment'''</t>
  </si>
  <si>
    <t>bs Peshawar Zalmi k liye lgai h... Go Psl.</t>
  </si>
  <si>
    <t>Psl me team h... M.Hafeez isi me h...</t>
  </si>
  <si>
    <t>Oii Bakhtawar Bhutto to pehchani hi nhi ja rhi, mein bhi kahun Adnan k sath ye larki kon hai....Amina Skeikh ko kafi arsy baad dekh kr acha lga??</t>
  </si>
  <si>
    <t>Ma Sha Allah...shahid Afridi boht khush qismut hai..</t>
  </si>
  <si>
    <t>mery khyaal me un girls se zyada achi lug rhi hain jo hijab nhi krti....Allah hmesha inhy apni Rehmut k saii me rkhy..Ameen..</t>
  </si>
  <si>
    <t>Han to...jb hmara is event se koi relation hi nhi to q celebrate kren bhae...bs jo log krty hain wo smj jaen...fzool ka event lgta hai mjhy ye...Govt. ne b ban kr dya hai ab to..i appreciate this effort..ab to mri duaa hai k jldi wo din ae jb totally ban ho jae ye event..."jo kisi dusri quom ki mushabiht krta hai wo usi quom se hota hai"...Hadees hai ye ap ko pta hi ho ga..is lye mny anti valentine dp lga li..:-D</t>
  </si>
  <si>
    <t>mny b negative story hi suni hai...is lye me to hmesha se hi is event k against hun r in sha Allah rhun gi..or mjhy khushi hoi k ap b is k against ho q k asy log kum hi milty hai:-D...</t>
  </si>
  <si>
    <t>Aameen, nxt epi ka title nhi aya abhi tk...</t>
  </si>
  <si>
    <t>Mny b pàge visit kya tha to nhi aya tha title ...hm to title se hi bht kuch guess kr lty hain...:)</t>
  </si>
  <si>
    <t>Sahi kaha aur humara time guesses lga kr hi guzarta hai :)</t>
  </si>
  <si>
    <t>Hmm:)ab dkho maybe kl a jae q k 20 k baad to sneak peek chahye ho gi Namalians ko..:)</t>
  </si>
  <si>
    <t>LOL, boht be-sabry hain hum Namlians...admin 25 se pehly sneak peek nhi detien :)</t>
  </si>
  <si>
    <t>haha...shi kha..25 me to bray days hain abhi..</t>
  </si>
  <si>
    <t>Ye bhi guzar hi jaye gain!!</t>
  </si>
  <si>
    <t>Ap k khyaal se next part ki kitni epi hon gi?</t>
  </si>
  <si>
    <t>shukrya...Yeah.. say "No" to V.D...me to sb ko yhi keh rhi hun bs koi sun lai meri baat...</t>
  </si>
  <si>
    <t>Mein ne to sun li :)</t>
  </si>
  <si>
    <t>Haha..ap ne is lye suni q k ap khud b asa hi sochti hain...pr jo nhi sochty unhy smjhana zra myshkil hai :).</t>
  </si>
  <si>
    <t>MashaALLAH boht piyari bachiyan hain SA kien, ALLAH nazr e bad se bchaye aur naseeb bhi achy kary...Aameen!! :)</t>
  </si>
  <si>
    <t>MashAllah so Cute daughters.Allah ink naseeb achy kry.Ameen!!Meri beti Soni Kardar b iski betion ki trhan cute si hai??</t>
  </si>
  <si>
    <t>seriously.. baish bahaa dialogues dai gayai khalil saheb humain .. afzal ke yaadoun k saath saath.. :D</t>
  </si>
  <si>
    <t>https://twitter.com/SAfridiOfficial/status/682918336393539584</t>
  </si>
  <si>
    <t>Amir spoke the truth both to courts and the Pakistani public. Unlike the rest who kept lying for two-three years!</t>
  </si>
  <si>
    <t>Bhai apni nazar ka elaaj krwao</t>
  </si>
  <si>
    <t>record jo bhi ha pr fighting spirit jo afridi me h kisi me ni jb Asia cup 2016 worldt20 2016 trophy pak aye gi jo Lala hi laye ha</t>
  </si>
  <si>
    <t>Yeh Banda Cricket Khailtay Khailtay Budha Ho Gaya Laikin Isnay Cricket Ki ABCD Bhi Nahi Seekhi</t>
  </si>
  <si>
    <t>laally...ab tooo retire ho jaaa....es se pehle log tera dummy janaza nikalen...gharrooor ka sr neecha</t>
  </si>
  <si>
    <t>Shahid bhai aj ka match kon jeeta ha???</t>
  </si>
  <si>
    <t>Wallah !!! Zamunga da Zra Sir ye....</t>
  </si>
  <si>
    <t>afridi bhai ankhirat ki team taiyyar karli k jo asal jaga tumhare liye khada ho k lade</t>
  </si>
  <si>
    <t>chmpions sikhst se sikhta hy mgr himt nh harta hy hoti hy hmsha himt ki jeet</t>
  </si>
  <si>
    <t>ap ne ahmad ko unfollow kyun kiya tha? ??</t>
  </si>
  <si>
    <t>Abhi tow Party shuro Hui ha</t>
  </si>
  <si>
    <t>Ye Kaam Be Mai Btaon ? Hasna Tha Ya Rona Koi Kaam To Khud karlo!</t>
  </si>
  <si>
    <t>really lala Dubai is tym dunya ka sbse khoobsurat mulk lagraha tha:-)</t>
  </si>
  <si>
    <t>Lala jani plz aj Psl ki khushi me mjhy 1 reply de dain na plz</t>
  </si>
  <si>
    <t>Asalam Alikum Wa Rahmatullah Hi Wabrakatuh:)</t>
  </si>
  <si>
    <t>Lala ap agay</t>
  </si>
  <si>
    <t>aai ki jeet aap ko mubarak ho</t>
  </si>
  <si>
    <t>PSL tuk tuk dekhne nh Boundaries dekhne ate hen log, bowling pitch bana k ksne sazish?</t>
  </si>
  <si>
    <t>now pls for God sake merit pe team select krna Wt20 k lea. Apny tout selfie or akmal k alawa bh kuch Dekh lena. Jan chor ab</t>
  </si>
  <si>
    <t/>
  </si>
  <si>
    <t>Lala inhe bolo telecast hang hrhi he bowling krate hue. Maza nahi arha camera work ka</t>
  </si>
  <si>
    <t>https://twitter.com/SAfridiOfficial/status/682916449653014528</t>
  </si>
  <si>
    <t>Amir also always backed team and didn't lie like others did. He didn't go to TV shows and criticized team like the others did for no reason.</t>
  </si>
  <si>
    <t>Bhai Dhyan rakhna..photo me Jo Bandook rkhe ho sar pe wo chal na jae..</t>
  </si>
  <si>
    <t>in sha Allah apki performance bht lash hogi.</t>
  </si>
  <si>
    <t>great lala. Kl k match ka bht wait kr rhy.</t>
  </si>
  <si>
    <t>lala plz ab online aa hi gae haen to chat session bhi kar len plzzz</t>
  </si>
  <si>
    <t>Aj ache lag rhy the bht</t>
  </si>
  <si>
    <t>mere tweets ko limit lagi hui the . Is liyai tweet ni kar saki</t>
  </si>
  <si>
    <t>lalaa aj ap bht pyaray lagrahay thy:) sabse achey ap lagrhy thy :)</t>
  </si>
  <si>
    <t>maza a giya ajj</t>
  </si>
  <si>
    <t>Aj ka match Bacha Khan University k shohada k naam karna jo PSL ka bechani sy wait kar rahay ty...</t>
  </si>
  <si>
    <t>Lala, tm jeeto ya haro me forever ap k sat hoon.. big fan</t>
  </si>
  <si>
    <t>answer to ni dein gay aap but koshish to kr sakti hun shayd mil jaye reply</t>
  </si>
  <si>
    <t>asmara bhi aap ke saat aye hai match dekhne Lala jee..</t>
  </si>
  <si>
    <t>reply kr dein pata ni kab pr ho paprz jo ane wale hain .mere</t>
  </si>
  <si>
    <t>meri bohat bohat bari khuaish hai aap se auto lene ka aur milne ka</t>
  </si>
  <si>
    <t>aap ne kitne ache sign kiye mujhy bohat ache lagte hain aap ke sign</t>
  </si>
  <si>
    <t>Poori dunya!!!!hil gaiiiiii</t>
  </si>
  <si>
    <t>lala kabhi to answer kar dein ;</t>
  </si>
  <si>
    <t>lala Tum jeetu ya haro humain Tum se pyar hai</t>
  </si>
  <si>
    <t>jo howa vo kbhii nhiii bhool sakte</t>
  </si>
  <si>
    <t>..Cup pa gate kho mungla kha labi kuwa zalmi di o zalmi</t>
  </si>
  <si>
    <t>https://twitter.com/SAfridiOfficial/status/682916162850676736</t>
  </si>
  <si>
    <t>We gave chances to New players but unfortunately they didn't grab their chances2/3</t>
  </si>
  <si>
    <t>Kuch ziada hi easy ho kr khail rhy hain tbhi..</t>
  </si>
  <si>
    <t>We gave chances to New players but unfortunately they didn't grab their chances2/4</t>
  </si>
  <si>
    <t>Dekho zra, mujhy abb bs yehi bta dena kon jeeta...</t>
  </si>
  <si>
    <t>We gave chances to New players but unfortunately they didn't grab their chances2/5</t>
  </si>
  <si>
    <t>Lala ye tweet apne hi ki haina? :P</t>
  </si>
  <si>
    <t>We gave chances to New players but unfortunately they didn't grab their chances2/6</t>
  </si>
  <si>
    <t>bhaiya g apne shuru kardia kya instagram??? ya abhi bhi just Twitter &amp; whatsapp pe hi maza atta????</t>
  </si>
  <si>
    <t>We gave chances to New players but unfortunately they didn't grab their chances2/7</t>
  </si>
  <si>
    <t>ok lalã Jo human sarkar</t>
  </si>
  <si>
    <t>We gave chances to New players but unfortunately they didn't grab their chances2/8</t>
  </si>
  <si>
    <t>achha maal hai ??</t>
  </si>
  <si>
    <t>We gave chances to New players but unfortunately they didn't grab their chances2/9</t>
  </si>
  <si>
    <t>ab Lala ne kaha h to kuch to bat hogi</t>
  </si>
  <si>
    <t>We gave chances to New players but unfortunately they didn't grab their chances2/10</t>
  </si>
  <si>
    <t>quite seriously ?? bhaiya esy q? Ap miss management pe sad ty kya???</t>
  </si>
  <si>
    <t>We gave chances to New players but unfortunately they didn't grab their chances2/11</t>
  </si>
  <si>
    <t>lala :( hayeee Allah !! Ab tow mujey unlucky feel ho raha ha #QasamSey :(</t>
  </si>
  <si>
    <t>We gave chances to New players but unfortunately they didn't grab their chances2/12</t>
  </si>
  <si>
    <t>Mujhy b Kuch Bol dain??</t>
  </si>
  <si>
    <t>We gave chances to New players but unfortunately they didn't grab their chances2/13</t>
  </si>
  <si>
    <t>apne mujhe aj tk rep nh kia :(</t>
  </si>
  <si>
    <t>We gave chances to New players but unfortunately they didn't grab their chances2/14</t>
  </si>
  <si>
    <t>shahid bhai ek reply mujhe bhi day den</t>
  </si>
  <si>
    <t>We gave chances to New players but unfortunately they didn't grab their chances2/15</t>
  </si>
  <si>
    <t>CLngratulation Muskan.Mujy b Rapy Mila..</t>
  </si>
  <si>
    <t>We gave chances to New players but unfortunately they didn't grab their chances2/16</t>
  </si>
  <si>
    <t>wesey itna chota session na hi krtey tow better tha :p</t>
  </si>
  <si>
    <t>We gave chances to New players but unfortunately they didn't grab their chances2/17</t>
  </si>
  <si>
    <t>Bht Bzy Rehny lagy hn Ap????</t>
  </si>
  <si>
    <t>We gave chances to New players but unfortunately they didn't grab their chances2/18</t>
  </si>
  <si>
    <t>Ye Achi bat ni ha????</t>
  </si>
  <si>
    <t>We gave chances to New players but unfortunately they didn't grab their chances2/19</t>
  </si>
  <si>
    <t>really ap t20 k bad nhi khely gay i m s00 sad  circket is n0t circket with 0ut lala g0d bless y0u ur family ??</t>
  </si>
  <si>
    <t>We gave chances to New players but unfortunately they didn't grab their chances2/20</t>
  </si>
  <si>
    <t>oh lala jeeeee ???? kbhi hamsey b bat kar lein naw :(</t>
  </si>
  <si>
    <t>We gave chances to New players but unfortunately they didn't grab their chances2/21</t>
  </si>
  <si>
    <t>Lala Akher hame reply kun Nahe karte ho .??</t>
  </si>
  <si>
    <t>We gave chances to New players but unfortunately they didn't grab their chances2/22</t>
  </si>
  <si>
    <t>Mujhse b bat kr lia karen????</t>
  </si>
  <si>
    <t>We gave chances to New players but unfortunately they didn't grab their chances2/23</t>
  </si>
  <si>
    <t>I am little bit confused smajh nhn arahi k kis ku support karun kyn k har team mein mera koi na koi favourite player hai......islmd ka bowling attack zbardast hai tu peshawae ki batting line kamal.....lahori hone ki waja se lahore ku support karna chaheye tu us mein sirf hammad azam ka talent dekhna chahun gi....haha.......peche reh geye karachi aur quetta jis mein sari hamdardiyan quetta k sath hein</t>
  </si>
  <si>
    <t>We gave chances to New players but unfortunately they didn't grab their chances2/24</t>
  </si>
  <si>
    <t>haan youtube pe dekhon gi. feb se matches start ho rahe hain. it is held in Dubai</t>
  </si>
  <si>
    <t>plz plz reply lala g ap ki bhhhhhhhhhhhhhhhhhhhhhhhtttttttttt bri fan hun plzzzzzzzz</t>
  </si>
  <si>
    <t>https://twitter.com/SAfridiOfficial/status/707577011699638272</t>
  </si>
  <si>
    <t>@Saqlain_Mushtaq thank u brother😊</t>
  </si>
  <si>
    <t>BoomBoom aap araam se kheliyega kyu k hum subki duain aapke sath han</t>
  </si>
  <si>
    <t>Aur yakeen hai aap jeet k aaoge IA!✌</t>
  </si>
  <si>
    <t>Assalam-o-Alikum lala kaisy hain ap plzzzz</t>
  </si>
  <si>
    <t>Kabhi mujhy bhi yaad kar liya karayn!😢</t>
  </si>
  <si>
    <t>Sachi it hurts.</t>
  </si>
  <si>
    <t>Bas Is Baar INDIA ko HARAANA hai 💪 Plzzzzzz Plzzz 🙈</t>
  </si>
  <si>
    <t>shahid bhai ALLAH PAAK apko kaamyaab karen.Ameen</t>
  </si>
  <si>
    <t>BHAI SALAM ARZ HAI MERI JAN SIRF MERE SHAHID BHAI</t>
  </si>
  <si>
    <t>KAISE HAIN AAP ?</t>
  </si>
  <si>
    <t>shahid bhai ap log itna marna world cup men k dosri teams hum sa khelnay k nam pe kanpnay lagen .</t>
  </si>
  <si>
    <t>Ak boundri tu mill hi jati ha aur dar ky na khilna  haar jeet  hoti ha</t>
  </si>
  <si>
    <t>We pray for you</t>
  </si>
  <si>
    <t>Shahid Bahi hamari team dot balls bhot khil rhi ha agar batsman overs mn dot balls na khaily</t>
  </si>
  <si>
    <t>haar k hi ana hy hum ny . Jb tak ap team myn hyn aur waqar younis coach to hmry cricket lanat hy</t>
  </si>
  <si>
    <t>hum sub ki  duain ap k sath hain pury himat hosle k sath jain or dikha dain un ko k hum mi he kitna dum</t>
  </si>
  <si>
    <t>pakistan ko wahan jana chahye bger kisi pressur k or jeet k ana he</t>
  </si>
  <si>
    <t>In Sha Allah Asia Cup &amp; WCT20 Jeet Kr Jana Hai Love U champ Izzat k Sath</t>
  </si>
  <si>
    <t>Shoaib Malik bohat sust insaan hai. I mean just look at his facial expressions when on field.</t>
  </si>
  <si>
    <t>wo xala ganja charman pagal hua hai bakria palne nhi rakta bana chairman</t>
  </si>
  <si>
    <t>bhai tu retire kar abhi...aise khelega to aur naam kharab ho jayega tera</t>
  </si>
  <si>
    <t>hahahha to galt Kia tah wo to urdu main likha heeee</t>
  </si>
  <si>
    <t>Lala Dil se salam Pak ka ap ka ly</t>
  </si>
  <si>
    <t>aap ne imran khan jaisi fighting spirit dikhani hy.kabhi sochna bhi nhi k humari semi final tk rasai hy.</t>
  </si>
  <si>
    <t>.allah aap ka hami o nasir ho.. ameen lala. hasdey jao to hasdey aao..</t>
  </si>
  <si>
    <t>bhai kbhi to khud opener aa kar try karo i m sure u will boom :-)</t>
  </si>
  <si>
    <t>ixat se khtm krdo ab apna career lala q k ap se aur nae ho pa raha itx an advise 4 ya thanksh buddy tc</t>
  </si>
  <si>
    <t>Chalain country k liye Jo chand apne Asia cup mein charhaya hai wohi kafi hai. Guzarish hai k T20 worldcup se dur rahieyega</t>
  </si>
  <si>
    <t>Allah ka shukr hai aj team jeeti nii ni to India se hr jati</t>
  </si>
  <si>
    <t>AGR thori si ghrat ho to cricket se dora ho jao</t>
  </si>
  <si>
    <t>Is Lanati Ko Kaya Kaha Jai Hamaray Samajh Mai Nahi Aata...</t>
  </si>
  <si>
    <t>maaf karday humien lala</t>
  </si>
  <si>
    <t>Shahid Bhai inshallah final him dobara India she khailain gay or batayein gay k Pakistan kia he or afridi kia he...</t>
  </si>
  <si>
    <t>khuda ka vaasta hai.. Ab toh qudrat bhi chahrahi hai k retire hojao!</t>
  </si>
  <si>
    <t>Oldman Jao bhai q tabah kar rahy ho pak cricket ko</t>
  </si>
  <si>
    <t>my bro no retarmint plzz ap Pakistan team ke jaan ho best of luck Pakistan vs India ke match ke liya InshaAllah zarror jeto</t>
  </si>
  <si>
    <t>yes lala mai b wohi sochti hu Jo mere liye zyada better h coz har koi apna zyada acha behtr janta h</t>
  </si>
  <si>
    <t>bs krdu 20saal se tu Pakistan ki cricket tabah ki r almost 10 dafa retirement ka elan kia r pir wapsi apny tu had krdi huh</t>
  </si>
  <si>
    <t>Lala jani ese tho na bolen, Jaavi Lala ka e naam liya tha kisi or ka nai k ap itna gussa kr rhe hain</t>
  </si>
  <si>
    <t>LaLa plz abi cricket ni choro... Ap k bgair cricket gaame ni lgti bacho ka khel lgtaa h plz plz play</t>
  </si>
  <si>
    <t>shahid bhi himet ni harni ap nay hum ap k sath inshallah we win the t20 world cup and countinew t 20 cricket</t>
  </si>
  <si>
    <t>https://twitter.com/SAfridiOfficial/status/702922620908339200</t>
  </si>
  <si>
    <t>All talks about my retirement are baseless. I havent taken anyones advice yet. Focusing on the Asia cup and then will decide later.</t>
  </si>
  <si>
    <t>but main chah rha ap retire ho Jaye Jeet Kr both events IA coz Izzat Sath jatay daikhna chahta</t>
  </si>
  <si>
    <t>Aur In Sha Allah Ap Jeet Kr Jao Gay Aur Hamaray Dilo Main Worlds Records Main Hmaisha Raho Gay</t>
  </si>
  <si>
    <t>Waisay T20s Khailna Mat Chorna Ap, PSL 5th edition tak Kam az Kam Love You</t>
  </si>
  <si>
    <t>Aur Ab chat session ho Jaye lala Bht time ho Gia nahi Hua Please</t>
  </si>
  <si>
    <t>Wo Javed Afridi keh raha tha kay us kay kehnay per retirement nahi lay rahy.</t>
  </si>
  <si>
    <t>lala retirement nai lani plzzzzz</t>
  </si>
  <si>
    <t>Ye Haters 1996 Say Apka Kuch Nahi Bigaar Skay To Ab Kia Kr skty hain Iss leay dafa kro sb KO</t>
  </si>
  <si>
    <t>aur kitna later?????? Har ek match mein haar ke phir decide karoge????????</t>
  </si>
  <si>
    <t>Teray jaisay mar ker hi qoam ko nijat daitay hain..</t>
  </si>
  <si>
    <t>Allah Kare bahot saalo tak aap k retirement ki talks baseless he rahay.Allah aap ko kameyabi aur Izzat aata Kare.Ameen</t>
  </si>
  <si>
    <t>plzzzzzzzzzz lala retirement kabi bi nahi lena plzzzzzzzzzz pak team ko ap ki zarorat ha</t>
  </si>
  <si>
    <t>ala agar retired hogia to ham cricket nhy daikegy..</t>
  </si>
  <si>
    <t>ab to le hi lo bhai lol</t>
  </si>
  <si>
    <t>ap ko retire hona parega yahi performance rahi to team haar rahi ha batting captain wo hota ha Jo 9th wick tak khara rahe..</t>
  </si>
  <si>
    <t>Retirement lee lo sir fir wapas aa jana kyaa farak padta hai agar nai aane diya vapis toh udaa denaa..</t>
  </si>
  <si>
    <t>yessss Lala really iam tooo happy itna ka ap soch bhi nahi saktee</t>
  </si>
  <si>
    <t>please aap retirement na laina hamaine aap ki zarorat haiy.pory pakistan ko aap ki zarorat haiy.we love you</t>
  </si>
  <si>
    <t>abhi cricket ko zawal nhi anna:D</t>
  </si>
  <si>
    <t>Lala ge retirement lene ka khayal nikaal de</t>
  </si>
  <si>
    <t>ye qoum imran ko bhi paisay day rahi hai.hospital k liye aur wo juye amen aur malls banay men laga raha hai</t>
  </si>
  <si>
    <t>is say pehlay k log tumhen jootian mar k nikalen.. behtari isi men hai k team ki jan chor do.. paisy chahiye to batao ye</t>
  </si>
  <si>
    <t>itna gharoor mut karo gharoor ka sir neecha hota hai</t>
  </si>
  <si>
    <t>. 20 sal say nahusat phelai hui hai tum nay.. ab jan chor do.. laalchi admi..</t>
  </si>
  <si>
    <t>aisa cup toh aapki team ke liye finish hogaya. Ho jao retire warna fare well match bhi khel ne nahi milega.</t>
  </si>
  <si>
    <t>an Sep ko aaram no zarorat his ham pe Rahm karin</t>
  </si>
  <si>
    <t>lala ab to retirement le lena chahiye jo Asia cup me haal hua hai.</t>
  </si>
  <si>
    <t>har acha player apni game k peak point pay retirement leleta hy ta k us ki game ko dunia yad rakhay nah k galiyan nikalay</t>
  </si>
  <si>
    <t>chalo phr ab meri advice lelo or retire ho jao na or barbad kro team ko khelna to apko ata hi nhi you are a biggest looser</t>
  </si>
  <si>
    <t>https://twitter.com/SAfridiOfficial/status/702198842868047873</t>
  </si>
  <si>
    <t>Enjoying the match with @ABBASJAMAATI</t>
  </si>
  <si>
    <t>Shahid Bhai &lt;3 plzzzz 2020 ka t20 WC khel kr retire hona or plzzz odi mein wapis a jaoo i am your die hard fan</t>
  </si>
  <si>
    <t>lala bday wish banti a mre plz lala de dein na :-( plzzzz em watng lala gggg</t>
  </si>
  <si>
    <t>Shahid Bahi And Javed Bahi Jab Tak Main Zinda Hon Psl T20 Main Mere Favourite Team</t>
  </si>
  <si>
    <t>shahid bhai plz Asia cup jeetwa do aur t20 wcup bhi ap to retirement le lo gay phir to koi nahi jetwa sakta</t>
  </si>
  <si>
    <t>Lala pls Sat ko India ko harana he.. All the very best 4 the Asia Cup.. Jeet ke ana !</t>
  </si>
  <si>
    <t>https://twitter.com/SAfridiOfficial/status/701520852249157633</t>
  </si>
  <si>
    <t>My best wishes with Isb &amp; Quetta for the Finals.I request all my Zalmi fans to be there at the finals.I Will be there to support both teams!</t>
  </si>
  <si>
    <t>same here lala jo bhi jeetay jeetna to Pakistan ki team ne hi hy na islie me b dono team ko support krhi hu:)</t>
  </si>
  <si>
    <t>lala aj haar gae khair ha par 27th ko ni haarna</t>
  </si>
  <si>
    <t>ek suggestion h aap k lie Asia cup aur t 20 w cup me aap opening kijye batting....its humble request. ..</t>
  </si>
  <si>
    <t>Shahid Bahi Ap Aur Javed Bahi Dono Mere Jan Ho Raat KO Mujy Boht Duhk Hoa Jab Mere Jan Mere Team Peshawar Zalmi Haari</t>
  </si>
  <si>
    <t>lala rυnѕ ѕe zada yaнan apĸι cнaмcнιa внoт нa</t>
  </si>
  <si>
    <t>Lala ap ne itne din se chat ni ki aise lag rha hai jise sal hu ga hai ap aj kar ly plzz</t>
  </si>
  <si>
    <t>OK lkin mene nhi ana mai q auu jb apki team hi nhi hogi:-(</t>
  </si>
  <si>
    <t>lala g tention niii leniii tum jeeto ya haaro hmy tum sy payar hai ku k maaoun (mothers) ny roz tery jesy peda niii karny</t>
  </si>
  <si>
    <t>mai ap ko dkh kr bht khush hti hn what a win green shirts well done Afridi 11 :-)</t>
  </si>
  <si>
    <t>kayonkay tum aur tumaray poora khandan bayghirat hai tum in the ghatia player aur insan ho</t>
  </si>
  <si>
    <t>afridi sahb kuch chunalz ki sport hasil or k ap captain to bn skty ho ....mgr team ko jeetwa nahi skty</t>
  </si>
  <si>
    <t>Last Match main Junaid khan ko na Khelna hi tumhari haar ki wajah thi Abhi waqat hai Wc t20 main junaid ko in karo</t>
  </si>
  <si>
    <t>kashhhhh zalmi team final my Hota to bohat acha Hota.</t>
  </si>
  <si>
    <t>https://twitter.com/WahabViki/status/701502571584823296</t>
  </si>
  <si>
    <t>Win or loose doesn't matter . It was a family before it will remain as a family till the neslxr time . Love u all .</t>
  </si>
  <si>
    <t>wahab plz 27 ko kholi ko bold kar k pavilion tak awazai lagana us k pechay plz dil khush hojayega our mujay pata hai ap kr skty h</t>
  </si>
  <si>
    <t>lala ap bhi tweet kar dy hum strong kar ne ka ly plzz</t>
  </si>
  <si>
    <t>https://twitter.com/SAfridiOfficial/status/695307401847664640</t>
  </si>
  <si>
    <t>Kya Bhaijaan U-19 World Cup main dikhayi nahi diye aap. Wahan se bhi retirement le li Kya ?</t>
  </si>
  <si>
    <t>yahoo kaha tha naa sammy ka over dein</t>
  </si>
  <si>
    <t>lala Ahmed shehzad aaj kamal kardiya hai he will prefrom in WC 20T give him last chance</t>
  </si>
  <si>
    <t>great lala. Kl k match ka bht wait kr rhy</t>
  </si>
  <si>
    <t>https://twitter.com/SAfridiOfficial/status/622818098253463552</t>
  </si>
  <si>
    <t>Congratulation team PAK.Great team effort.keep it up</t>
  </si>
  <si>
    <t>Shahid g bhi kher mubrk kar de hmko ,</t>
  </si>
  <si>
    <t>Aapke jane ke baad team ka bhala ho gaya .</t>
  </si>
  <si>
    <t>.aapko odi team me fir se dekhna chahte he plz....</t>
  </si>
  <si>
    <t>aapko bhi bht bht mubarak ho pak ki jeet lala jani :)</t>
  </si>
  <si>
    <t>tu ajj twitter per kay say jaag gia :p</t>
  </si>
  <si>
    <t>bus jani soocha ajj sub ko danda do :)</t>
  </si>
  <si>
    <t>Lala replyy tu kardyaa karein ap mjhy reply hi nhi karte, ye phr aik fav hi dey dein please lala</t>
  </si>
  <si>
    <t>Lala Q/A session ka koi plan he.? Kab karengyy ? Batadein please</t>
  </si>
  <si>
    <t>Bohut miss Kar rahi hun PLzzzzz eltijah manay REPLY me</t>
  </si>
  <si>
    <t>Aj to team n dil khush kr dya</t>
  </si>
  <si>
    <t>Lala hm se bat tou kren... Chlen selfie share kr den phir</t>
  </si>
  <si>
    <t>Lala ap kb acrion me nazar arahy hain?</t>
  </si>
  <si>
    <t>Salam bhai dekhen bhai ap mere itne favourite hain mujhe itne ache lgte hain bhai plz reply me</t>
  </si>
  <si>
    <t>https://twitter.com/ImranKhanPTI/status/618717494996533249</t>
  </si>
  <si>
    <t>Want to congratulate Pakistan team on its historic win against Sri Lanka. Specially commend Younus &amp; Yasir.</t>
  </si>
  <si>
    <t>both are Pathans .. Akhir kab tak Pathans Pak ki izzat bachaty rahain gy kab tak dunya ma Pakistan ka naam roshan karain gay</t>
  </si>
  <si>
    <t>shahid bhai ap ka agla match kb hai west indies mai</t>
  </si>
  <si>
    <t>himmat kar key karachi k larkey ney bhi 100 kiyeh hain us ka bhi nam le len</t>
  </si>
  <si>
    <t>https://twitter.com/SAfridiOfficial/status/616582780395196417</t>
  </si>
  <si>
    <t>Saddened with tragic train event at Gujranwala, our prayers with all bereaved families. May Allah give them Sabr. Ameen</t>
  </si>
  <si>
    <t>ok jee yh apka hi mamala ha ap jo bn na chahti ho ban jao mje koi itraz nh ha</t>
  </si>
  <si>
    <t>Shah Ji wo pls mujhe apko ye kehna tha k plsssssssssssssss apni crazy choti c fan</t>
  </si>
  <si>
    <t>https://twitter.com/SAfridiOfficial/status/612587394668236800</t>
  </si>
  <si>
    <t>Congratulations to Misbah and his team.Great spell from Yasir shah.keep it up guys</t>
  </si>
  <si>
    <t>mujhe to aik bar milga chuka</t>
  </si>
  <si>
    <t>Oh!! Tumhary id name ne mujhy shocked kr diya tha mainy ne smjha lala ka replyyy</t>
  </si>
  <si>
    <t>kapil kya cheez ha lala k aagy..ofcrs lala is real legnd</t>
  </si>
  <si>
    <t>Mjy to bht khush hu aik to pak jeta or dusra india har gya wawww bechare</t>
  </si>
  <si>
    <t>B00m B00m aj india har gyaaaa aur pak jeeeeeet gyaaaa aj bht bht dil khush hwa</t>
  </si>
  <si>
    <t>nahi na q k hum to hamesha ap ky sath hain hum kahen bhi ap ka pecha nahi chorty na.</t>
  </si>
  <si>
    <t>mera naam muskan apki fen hun me aap se yeh nahi kahoo gi aap mujhe riply karen bus aap humesha khush rakhe ameen</t>
  </si>
  <si>
    <t>shahid Bhai pak team ko abhi bhi aap ki or misbah ki zarurat hai</t>
  </si>
  <si>
    <t>lala tumhara bhi hona zaroori hai test team me</t>
  </si>
  <si>
    <t>khud bhi thori se test ki temperament bana lo lala...</t>
  </si>
  <si>
    <t>https://twitter.com/TEAM_AFRIDI/status/612336408330514432</t>
  </si>
  <si>
    <t>On 21 June, 2009 we witnessed.. "Big Man Big Game its a leg bye, who cares, SHAHID AFRIDI DOES IT"</t>
  </si>
  <si>
    <t>jab jeet pa ho imaan to haar nhi sakte pakitan</t>
  </si>
  <si>
    <t>https://twitter.com/SAfridiOfficial/status/602557322867544064</t>
  </si>
  <si>
    <t>lala ab app bhi seekh lo khailna please.</t>
  </si>
  <si>
    <t>lala:) ap k0 w0 k0ti bht s0ut kr ri the suchiii:)</t>
  </si>
  <si>
    <t>bht bht bht bht bht mubarak lala.... Chaa gae ap aj &lt;3</t>
  </si>
  <si>
    <t>U kn0w lala mujy bht nend ari the but mujy yakeen tha ap tweet kryn gy s0 mein jag ri thi:)</t>
  </si>
  <si>
    <t>apne app mein he sb se bari khushi hai k respected COAS khud cl kr k mubarak den.wo bhi raheel sharif sb.</t>
  </si>
  <si>
    <t>aur shahid bhai i am biggggggggest hug fan plzzzz plzzzzzz one tweeet me INSHALLAH 2016 ka worldcup b jeetna hai INSHALLAH</t>
  </si>
  <si>
    <t>hmm ALLAH ka crore dfa suhker hai buht logo nay koshish ki thi kay pakistan main cricket na aye but ALLAH ka suhker hai</t>
  </si>
  <si>
    <t>hamare piyare Army chief ne hmesha hmare ghm ko banta hai aur hmari khushyu m khush hota h.</t>
  </si>
  <si>
    <t>https://twitter.com/SAfridiOfficial/status/601827141232119808</t>
  </si>
  <si>
    <t>Journey of virtual cricket landed finally with such a fantabulous welcoming crowd ,well impressed by Ah Mukhtiar, A-Shahzad &amp; M-Sami perfmnc</t>
  </si>
  <si>
    <t>ThePathanLad mhmd sami kyun khail rha hy??? Youngsters ko moqa daina chahiyay</t>
  </si>
  <si>
    <t>Hahah jo perform karay bas chahye young ho ya Buddha</t>
  </si>
  <si>
    <t>ThePathanLad sami perform ker rha hy? Kal ghalti say wckts liyy hain</t>
  </si>
  <si>
    <t>Shahid Bhai Sabki performance bohat achi thi Likin apka winning Shot Sab se ala tha :)</t>
  </si>
  <si>
    <t>mery khayal mai aap cricket sirf lala k leya dekte ho...</t>
  </si>
  <si>
    <t>afridi ko khud a Jana chy match jaldi khtm ho Jana thank</t>
  </si>
  <si>
    <t>Mjy umeed h jb aap team me hgy gy to team zaroor jeety ga or esa he hua</t>
  </si>
  <si>
    <t>Paisay puray krdiye match k :P</t>
  </si>
  <si>
    <t>batting to hoti nahi ab bowling b nh hoti 2 over me 20 run ,retire plz</t>
  </si>
  <si>
    <t>chor day es bechary ko kam se kam kaptaani tou hoti hai na .. dekh do match jetwa diye</t>
  </si>
  <si>
    <t>zim se istarah jeetna b harna hy bhai</t>
  </si>
  <si>
    <t>ham crowd ko b apko yu kareeb sy ja k dkhna bht acha lga:)</t>
  </si>
  <si>
    <t>.plz achy bating krna....agar app jldy out ho jao to dill toot jta hh...</t>
  </si>
  <si>
    <t>bhaiya mai exam de k aa gae but meri eyes me abtk bht lain horahi ha..dua karn mai thik ho jaun eyes infection hua va ha</t>
  </si>
  <si>
    <t>ajj pora Pakistan kitna Khush hay ! Allah Hamari khushiyon ko nazar na Lagaye</t>
  </si>
  <si>
    <t>zahir he Lahori hain zinda-dil to hon ge hi na ;-)</t>
  </si>
  <si>
    <t>apke lakho croron fans hngey lkn me daawey se keh rha hn k mj jesa koi fan b nai apka is leye plzzzz ik bar reply dey plllz</t>
  </si>
  <si>
    <t>Lala chaaa gye ap sab aj maza agya aur aj kuch alag hi maza tha match dekhne ka</t>
  </si>
  <si>
    <t>sabit hua k jeetnay k liye lala ki wining shot ka hna bht zruri hai.. :D</t>
  </si>
  <si>
    <t>english bardi aala hai.. ye kis ne likha ha</t>
  </si>
  <si>
    <t>Oye do number Khilari Khuda ka wasta hay peecha chor day team ka. You are the most overrated athlete EVER</t>
  </si>
  <si>
    <t>Lala 25 May ko mere Board Exams Start ho rahe h ..please Pray 4 me</t>
  </si>
  <si>
    <t>afridi aya chuka mara or matach jeet gaye crowd wants to say this nd finally we got this line after hitting ur winning shot</t>
  </si>
  <si>
    <t>aap jaisa captain ho team ka to har kisi ki perfomance achi ho jati he sara credit aap ko jana chayeai</t>
  </si>
  <si>
    <t>Janab Afridi Sahab apni perfmnce par bhi thora goor karian bowling tu jesy ap bhool hi gay hain.. bating ap ko phly he...</t>
  </si>
  <si>
    <t>Cha gaey aap</t>
  </si>
  <si>
    <t>lala .boht busy person hai salam ka ansr b nhi deita</t>
  </si>
  <si>
    <t>jab free honge reply krdnge</t>
  </si>
  <si>
    <t>nhi yara deita nhi reply .or tumhy toh wish kiya tha but muje nhi</t>
  </si>
  <si>
    <t>mashallah . lala ALLAH pak apko hamesha yohi kamyab karE or apki hImmAT day doosron ki help karne may ameen</t>
  </si>
  <si>
    <t>Kab se rah dekh rahe the</t>
  </si>
  <si>
    <t>Woh din kab aayaa ga jab mujhaa reply melay ga????</t>
  </si>
  <si>
    <t>lala app muj sa kab bt Kara ga ma to har roz tweet karti ho but app kabi left he nahi data</t>
  </si>
  <si>
    <t>lala g h r u lala kabi apni iss fan ko b rply da plzzzzzzzz</t>
  </si>
  <si>
    <t>Bhai ye naiki ka kaam media k samny lazmi karna tha</t>
  </si>
  <si>
    <t>Allah pak ajjr day ap ko is naik kam ka ;')</t>
  </si>
  <si>
    <t>shahid bhai kaise ho? Plz ek bar to reply kr lo... 22saal meri umar hai,lkn kabhi ap se bt nhe hui ;-)</t>
  </si>
  <si>
    <t>great job lala...ap great player hne ke sath sath bohat achey insan bhi hain....lv u bro....u r awsm..'''!!!!</t>
  </si>
  <si>
    <t>jazakallah allah day ye qabolay ka</t>
  </si>
  <si>
    <t>https://twitter.com/SAfridiOfficial/status/586416923040026624</t>
  </si>
  <si>
    <t>Saddened by the death of Richie Benaud, he was a legend of the game and the voice of cricket RIP</t>
  </si>
  <si>
    <t>Or ek bar diya bi tha ,or aage bi denge ,to kya h celebrety h to</t>
  </si>
  <si>
    <t>vo bade magrur hote unhe hum jaise fan k koi parvah nahi hoti.</t>
  </si>
  <si>
    <t>A re yar galt na soch wo bohat achha h , or magrur ni h wo sabko rip. dete h</t>
  </si>
  <si>
    <t>lagta he ashraf afridi se bat karni paregi.</t>
  </si>
  <si>
    <t>lala sab fanss ko reply karain plzz</t>
  </si>
  <si>
    <t>lala ap naraz han kia muj sy??:(:'(:-(</t>
  </si>
  <si>
    <t>lala kbhi koi favorite hi dey diya karen</t>
  </si>
  <si>
    <t>Lala g m apko​itne tweets kr ri hon ap buht bewafa ha Na Insafi kre hn mere sath plz krdn reply plz</t>
  </si>
  <si>
    <t>asalamualikum jinab kay aap aj kal jamat tableeg kay saath jatay ho..</t>
  </si>
  <si>
    <t>https://twitter.com/SAfridiOfficial/status/584725273276329984</t>
  </si>
  <si>
    <r>
      <t xml:space="preserve">Since 6am till 6pm with all major </t>
    </r>
    <r>
      <rPr>
        <sz val="10"/>
        <color rgb="FFA8A840"/>
        <rFont val="Calibri"/>
        <family val="2"/>
        <charset val="1"/>
      </rPr>
      <t>#SAF</t>
    </r>
    <r>
      <rPr>
        <sz val="10"/>
        <color rgb="FF292F33"/>
        <rFont val="Calibri"/>
        <family val="2"/>
        <charset val="1"/>
      </rPr>
      <t xml:space="preserve"> </t>
    </r>
    <r>
      <rPr>
        <sz val="10"/>
        <color rgb="FFA8A840"/>
        <rFont val="Calibri"/>
        <family val="2"/>
        <charset val="1"/>
      </rPr>
      <t>#khi</t>
    </r>
    <r>
      <rPr>
        <sz val="10"/>
        <color rgb="FF292F33"/>
        <rFont val="Calibri"/>
        <family val="2"/>
        <charset val="1"/>
      </rPr>
      <t xml:space="preserve"> </t>
    </r>
    <r>
      <rPr>
        <sz val="10"/>
        <color rgb="FFA8A840"/>
        <rFont val="Calibri"/>
        <family val="2"/>
        <charset val="1"/>
      </rPr>
      <t>#lahore</t>
    </r>
    <r>
      <rPr>
        <sz val="10"/>
        <color rgb="FF292F33"/>
        <rFont val="Calibri"/>
        <family val="2"/>
        <charset val="1"/>
      </rPr>
      <t xml:space="preserve"> activities ,now only super trainings which is utmost to my life. </t>
    </r>
  </si>
  <si>
    <t>MashaaAllah Nazar Na Lagay Lalaa Ko :)</t>
  </si>
  <si>
    <t>Chalay Ab achay se training kar ke araam se hm se baty karty karty rest karyega ;-)</t>
  </si>
  <si>
    <t>Yep ap training qatam karay Hm thora parh leta hain:'p Phr Chat session Ok na?</t>
  </si>
  <si>
    <t>Lala seriously itna sb kaisey Manage kr Laitey hain aap!</t>
  </si>
  <si>
    <t>Aap se baat kari hai kisi ne? Har kisi ke maamle mey bolte ho</t>
  </si>
  <si>
    <t>o teri ... Afridi block kardia tum ko kheriyat baba asa kia kea tum ne afridi kay sath. Nice bandha hai afridi</t>
  </si>
  <si>
    <t>Ahan abhi fone kar kay pata kar leta hu main masla koi nahi yeh tau</t>
  </si>
  <si>
    <t>main tau gareeb admi hu yar mere pas kahan se uska number aya</t>
  </si>
  <si>
    <t>Qassabi shoro karo. Apko cricket kailna nai atha.</t>
  </si>
  <si>
    <t>Paisa Ikatha karo Shahid Bhai Bas. Training halki phulki kar liya karo gher pey hi. Iska cricket main to koi faida hey nahi</t>
  </si>
  <si>
    <t>humen bhi lift kra den kbi?? Bht arsa hua apny kbi reply ni kia ab</t>
  </si>
  <si>
    <t>plz mujh ko reply kro sirf larki nia he tumhare fanz mia.larke b he.g</t>
  </si>
  <si>
    <t>oee Lala tu abi Jawan hai... Niceeee Lala</t>
  </si>
  <si>
    <t>Assalam o alaikum bhai plz aj mjhe ek tweet kr dain plz plz plz</t>
  </si>
  <si>
    <t>Assalam o Alaikum Dhahid Bhi jaani ke haal chal h n what's. Going. On</t>
  </si>
  <si>
    <t>lala plzz Allah k wastha aapko... Favt kr do...plzz or ek reply krdo..</t>
  </si>
  <si>
    <t>Abb kya faida ,WC tu jeet nhn sakey ,,,poor performance app aur kaye dosrey khilarioon ke</t>
  </si>
  <si>
    <t>.sara din kaam krne k baad in Gym..wow..Salam bro</t>
  </si>
  <si>
    <r>
      <t xml:space="preserve">Thank you </t>
    </r>
    <r>
      <rPr>
        <sz val="10"/>
        <color rgb="FFA8A840"/>
        <rFont val="Calibri"/>
        <family val="2"/>
        <charset val="1"/>
      </rPr>
      <t>@MisbahulSkipper</t>
    </r>
    <r>
      <rPr>
        <sz val="10"/>
        <color rgb="FF292F33"/>
        <rFont val="Calibri"/>
        <family val="2"/>
        <charset val="1"/>
      </rPr>
      <t xml:space="preserve"> </t>
    </r>
    <r>
      <rPr>
        <sz val="10"/>
        <color rgb="FFA8A840"/>
        <rFont val="Calibri"/>
        <family val="2"/>
        <charset val="1"/>
      </rPr>
      <t>@MClarke23</t>
    </r>
    <r>
      <rPr>
        <sz val="10"/>
        <color rgb="FF292F33"/>
        <rFont val="Calibri"/>
        <family val="2"/>
        <charset val="1"/>
      </rPr>
      <t xml:space="preserve"> </t>
    </r>
    <r>
      <rPr>
        <sz val="10"/>
        <color rgb="FFA8A840"/>
        <rFont val="Calibri"/>
        <family val="2"/>
        <charset val="1"/>
      </rPr>
      <t>@KumarSanga2</t>
    </r>
    <r>
      <rPr>
        <sz val="10"/>
        <color rgb="FF292F33"/>
        <rFont val="Calibri"/>
        <family val="2"/>
        <charset val="1"/>
      </rPr>
      <t xml:space="preserve"> </t>
    </r>
    <r>
      <rPr>
        <sz val="10"/>
        <color rgb="FFA8A840"/>
        <rFont val="Calibri"/>
        <family val="2"/>
        <charset val="1"/>
      </rPr>
      <t>@MahelaJay</t>
    </r>
    <r>
      <rPr>
        <sz val="10"/>
        <color rgb="FF292F33"/>
        <rFont val="Calibri"/>
        <family val="2"/>
        <charset val="1"/>
      </rPr>
      <t xml:space="preserve"> for the memories. Fantastic careers comes to an end. </t>
    </r>
    <r>
      <rPr>
        <sz val="10"/>
        <color rgb="FFA8A840"/>
        <rFont val="Calibri"/>
        <family val="2"/>
        <charset val="1"/>
      </rPr>
      <t>#Farewell</t>
    </r>
    <r>
      <rPr>
        <sz val="10"/>
        <color rgb="FF292F33"/>
        <rFont val="Calibri"/>
        <family val="2"/>
        <charset val="1"/>
      </rPr>
      <t xml:space="preserve"> </t>
    </r>
    <r>
      <rPr>
        <sz val="10"/>
        <color rgb="FFA8A840"/>
        <rFont val="Calibri"/>
        <family val="2"/>
        <charset val="1"/>
      </rPr>
      <t>#ODILegends</t>
    </r>
  </si>
  <si>
    <t>Mere czn Misbah ke bht bare fan ha wo DM pa bat kar chuke hai Misbah ne use apne sec ka no be dya ta or bad ma apna be dya ta</t>
  </si>
  <si>
    <t>Hmmm! Khi ajao un ke ghar chalte hn 7 ma</t>
  </si>
  <si>
    <t>Mujhay Asal mein Milna hai, Sachi Wala... Mein Karachi nhe Asakti..😞</t>
  </si>
  <si>
    <t>Ohh ! Lala ne to mjhe kaha be ta OK come par kabhi jana ni huaa</t>
  </si>
  <si>
    <t>https://twitter.com/SAfridiOfficial/status/582154684804165632</t>
  </si>
  <si>
    <t>Ma'am kahe rahi hai quit nahi karna, tu nahi Karna..</t>
  </si>
  <si>
    <t>aaj shoaib Bhai ka koi tweet nahi</t>
  </si>
  <si>
    <t>hmmm misbah ka ho skta he but agr lala apne account se unhe tag kr rhe hain then may be official e ho</t>
  </si>
  <si>
    <t>pagal ne fake misbah ki id ko add kar dia</t>
  </si>
  <si>
    <t>hahaha LALA pey soch o nako war ghraz ye walo bas :P</t>
  </si>
  <si>
    <t>Tnkew Lala Apke Is Tweet Se Ik Bat to Hmko Pta Chali k.... "Misbah Bhai ka B Twitter Acc Hai. :D</t>
  </si>
  <si>
    <t>Lala yh Misbah bhai ka real account nh.. :</t>
  </si>
  <si>
    <t>salam lalaa kaise hain ap</t>
  </si>
  <si>
    <t>..LALA retirment wapis lailo plz Pak Team ap awr Misbah k ilawa koie nhe hai yar plz hm ap k baghair Mach dak nhe skte</t>
  </si>
  <si>
    <t>u great player ho pak team k nd hmsha rho gy</t>
  </si>
  <si>
    <t>shahid bhai ap se ye expectation nae thi k ap darhi topi ka mazak urahye ge. Wo har hal ma hum se ache hai...</t>
  </si>
  <si>
    <t>https://twitter.com/SAfridiOfficial/status/582139601311019008</t>
  </si>
  <si>
    <r>
      <t xml:space="preserve">Congrats to the </t>
    </r>
    <r>
      <rPr>
        <sz val="10"/>
        <color rgb="FFA8A840"/>
        <rFont val="Calibri"/>
        <family val="2"/>
        <charset val="1"/>
      </rPr>
      <t>@CricketAus</t>
    </r>
    <r>
      <rPr>
        <sz val="10"/>
        <color rgb="FF292F33"/>
        <rFont val="Calibri"/>
        <family val="2"/>
        <charset val="1"/>
      </rPr>
      <t xml:space="preserve"> on an outstanding trnmnt.Terrific cricketers, worthy &amp; brilliant co-hosts as </t>
    </r>
    <r>
      <rPr>
        <sz val="10"/>
        <color rgb="FFA8A840"/>
        <rFont val="Calibri"/>
        <family val="2"/>
        <charset val="1"/>
      </rPr>
      <t>@BLACKCAPS</t>
    </r>
    <r>
      <rPr>
        <sz val="10"/>
        <color rgb="FF292F33"/>
        <rFont val="Calibri"/>
        <family val="2"/>
        <charset val="1"/>
      </rPr>
      <t xml:space="preserve"> surely u were brilliant.</t>
    </r>
  </si>
  <si>
    <t>lala ye pic dekhoo kitni zbrdast hai</t>
  </si>
  <si>
    <t>Bhai aap kyun aisa khelte ho crucial times pe ? 150-5 in 31 overs and u are out..</t>
  </si>
  <si>
    <t>Lala jaani kaisse ho ik Fav hi de do ;)</t>
  </si>
  <si>
    <t>ODI ko chor k ja rahe hn main ODI nhn dekhungi ab plzzz T20 kabi mat choriyega warna WO b nhn dekhungi :(((</t>
  </si>
  <si>
    <t>Shahid Bhai plzz ap t20 world cup 2016 k liye team tyar kr k jaty hoye pak ko 1 khobsorat tohfa de dain</t>
  </si>
  <si>
    <t>jardast lala bhai....reply to banta hai...!</t>
  </si>
  <si>
    <t>kash aj aus ki jaga pak team hti</t>
  </si>
  <si>
    <t>kash ye kash na hota bech main</t>
  </si>
  <si>
    <t>lekin ap logon ko kbi sharam nhi ani</t>
  </si>
  <si>
    <t>salam lala jaannnnnnnn kaise hai app ??</t>
  </si>
  <si>
    <t>Lala aapne last Rply 22 August ko diya tha</t>
  </si>
  <si>
    <t>lala app kch ni kar saky da wale</t>
  </si>
  <si>
    <t>Ab apko t20 Jeetna h or opning ana h</t>
  </si>
  <si>
    <t>bhai aap Apna retirement ka faisla wapis lo</t>
  </si>
  <si>
    <t>wo sb teek hai bt ap kb ek chat sesion k liye aaen ge?</t>
  </si>
  <si>
    <t>lala g notifications bhe check kr lain fans r dieing for chat session....plz kr lain na chat session :(</t>
  </si>
  <si>
    <t>shukar hai log twitter py tu aae...love u</t>
  </si>
  <si>
    <t>Laala kitni Roomali roti banayi ?</t>
  </si>
  <si>
    <t>lala apki bhi esi ending chahty thy jesy clarke ki huwi hai</t>
  </si>
  <si>
    <t>next year we r hosting T20..Mezbaani mai hum bhi kam nai hain sir. aaye INDIA</t>
  </si>
  <si>
    <t>pTaa nii hUm kb aisi celebration kren gay :'( :'(</t>
  </si>
  <si>
    <t>koi congrats nhi in aussies ko, ye to hain he cheater</t>
  </si>
  <si>
    <t>https://twitter.com/SAfridiOfficial/status/579171297868955648</t>
  </si>
  <si>
    <t>I would like to thnk misbah as wel at the same tme I gues he manages his captaincy pretty wel and really dsrves to hve al the credit for tht</t>
  </si>
  <si>
    <t>abhi na jao chhod k dil abhi bhra nahi</t>
  </si>
  <si>
    <t>Hr kaam me muaavza talash nhi krtay Rao Sahib</t>
  </si>
  <si>
    <t>App nay koshish pori ki thi k aisa na ho</t>
  </si>
  <si>
    <t>chal hatt bekar ar bdnyaat insan .jan bouj k prfm ni kia wc mn</t>
  </si>
  <si>
    <t>oh bhai is ki okaat hi nehe he perfoam kerne ki against good team jaan booj ker kia kerre ga,</t>
  </si>
  <si>
    <t>haider bhai dimagh to kam ha hi us k sath ye jaan k bi perform nai kar raha kuch salon se</t>
  </si>
  <si>
    <t>kia reason ho sakti he perfoam@na kerne ke?</t>
  </si>
  <si>
    <t>plzzx apni 400 wickets puri kr k retire hona plzzzz its a request Lala g..</t>
  </si>
  <si>
    <t>Maf Kerdo Afridi Last 17 year say awam ko Fool Bana Howa tha aabh kabee Cricket mai Wapas mat aana</t>
  </si>
  <si>
    <t>v gonna miss this line so much,Abhi misbah hy wo ayega or team ko lekr chalega ,Afridi abhi baki hy wo kuch b karskta hy:(</t>
  </si>
  <si>
    <t>mjy bhht buraaa lg ra log apkoo buraa bhlaa keh ry en plzzzzz n jaoo apnii izat fam vaps lao fr jao plzzzzzz ;-( plzzz;-(</t>
  </si>
  <si>
    <t>yes bhaiya u r rite! Misbah, but apoko bgi credit jata ha</t>
  </si>
  <si>
    <t>shut up! Mu acha na hoto baat nahi karni chahye,</t>
  </si>
  <si>
    <t>abi 400 selfie puri nai huin plz stay</t>
  </si>
  <si>
    <t>yar apki batting ko kia hogaya he</t>
  </si>
  <si>
    <t>aur wo bi sirf islye k isko captaincy se kyon hataya aur hamari masoom awaam ko kuch pata hi nahi..</t>
  </si>
  <si>
    <t>plz ap end krdo crikaet se plz ap ki marbani ho gy</t>
  </si>
  <si>
    <t>plz lala wapas a jao odi cricket me plz plz</t>
  </si>
  <si>
    <t>lala plz retirement ka faisla wapis ly lyn..hm match kesy dykhyn gy ap k bgyr:(:(</t>
  </si>
  <si>
    <t>Sab ne apni apni koshish ki lala... But jo Allah ko Manzoor wohi hua...</t>
  </si>
  <si>
    <t>love you lala you are my greatest cricket hero or apki jagha koi nahi ly sakta</t>
  </si>
  <si>
    <t>Lala ap jca player nai mil skta hai ap ki alag hi baat hai</t>
  </si>
  <si>
    <t>3haar jeet dosent matter duniya hai hota hai chalta hai:)</t>
  </si>
  <si>
    <t>lala great ap bhuat great ho bhai ja</t>
  </si>
  <si>
    <t>https://twitter.com/SAfridiOfficial/status/577376911657037824</t>
  </si>
  <si>
    <t>With due reportof word uttering yesterday in bw the matchwhile mentioning with Tks toNicholas, not anyother slangword to make any confusion.</t>
  </si>
  <si>
    <t>yar wo lala ne thanks Nigga bol diya tha galti se Mark Nicholas ko :p saray shugal lga rhy thy to ye tweet ki ab inho ne</t>
  </si>
  <si>
    <t>World cup lay kr ana hai.. In'sha'Allah :)</t>
  </si>
  <si>
    <t>beta kehna kya chah rahay ho?</t>
  </si>
  <si>
    <t>haha phr b mje Favourite's nhe milay :(</t>
  </si>
  <si>
    <t>koi BT nhe Dear Next Tym hum dono ko Milaay Gay Favs nd Also follow Back :))</t>
  </si>
  <si>
    <t>inshaAllah Fav mile ga Follow back nhe dety Lala n mujhy wase Lala sy fav bhi mila hai n repky bhi phelay</t>
  </si>
  <si>
    <t>I know Lalaa Follow back nhe kertay lekin mje pura yakeen hai mje followBack milay ga lala se :)</t>
  </si>
  <si>
    <t>Phir. mujhy bhi mile ga Na yr Dono Ko</t>
  </si>
  <si>
    <t>O bhaiya g na karyn explain! Chalta ha..ma nigga</t>
  </si>
  <si>
    <t>nigga mnz nthg! Jst bhaiya ko sound yhi hua &amp; he say it! Actually it ws mark nicholas jisko ma nigga boldia</t>
  </si>
  <si>
    <t>Bhai, kum se kum sasti wali afeem toh na kiya karo.</t>
  </si>
  <si>
    <t>finally ap ka tweet dakha after many many..... many days:-)</t>
  </si>
  <si>
    <t>Per shukar itne arse baad tweet tou kiya :(</t>
  </si>
  <si>
    <t>wese muje bhi samjh nhi aayi :)</t>
  </si>
  <si>
    <t>kuch nhi lala ki yaad arhi hy bht ziada :(</t>
  </si>
  <si>
    <t>aisa mat bolo:( abhi to worldcup chal raha hy na islie nhi arhey jb pak ayenge to zaror onn ayenge lala:)</t>
  </si>
  <si>
    <t>Afridi ko kch na kaha krain plz :)</t>
  </si>
  <si>
    <t>Kya kehna chah rahe hain shahid bhai ? Kuch samjh nahe aya :p</t>
  </si>
  <si>
    <t>Eik tou jab aap tweet karte hn main offline hoti hu</t>
  </si>
  <si>
    <t>sb choren, worldcup ly aain lala</t>
  </si>
  <si>
    <t>lala we really miss u.. Please fans k liye thorey time k liye hi online Ho jaya Karen pljjjjjjjjjjjjjjjjj</t>
  </si>
  <si>
    <t>Agar samja toh mujhe bhi batana.</t>
  </si>
  <si>
    <t>Bas hasne ka kaam kar.. Has jor jor se</t>
  </si>
  <si>
    <t>bhai oneline ayn.byshak twit na kryn ,hmari twit read kr lyn plz</t>
  </si>
  <si>
    <t>wo karty hoty hn, kbhi kbhi</t>
  </si>
  <si>
    <t>U know ajj mai subho se apko miss kr rehi thi and veryyyy happy 2 see your tweet</t>
  </si>
  <si>
    <t>Ko bhi kahain k Tweet kar de Wo Bhi</t>
  </si>
  <si>
    <t>na jhoot bolna chaiye. na jhoot tweet karna chaiye.</t>
  </si>
  <si>
    <t>https://twitter.com/SAfridiOfficial/status/556166737775714306</t>
  </si>
  <si>
    <r>
      <t xml:space="preserve">Pre World Cup training camp finish with nice touches </t>
    </r>
    <r>
      <rPr>
        <sz val="10"/>
        <color rgb="FFA8A840"/>
        <rFont val="Calibri"/>
        <family val="2"/>
        <charset val="1"/>
      </rPr>
      <t>#memorable</t>
    </r>
    <r>
      <rPr>
        <sz val="10"/>
        <color rgb="FF292F33"/>
        <rFont val="Calibri"/>
        <family val="2"/>
        <charset val="1"/>
      </rPr>
      <t xml:space="preserve"> ! Now En Route to Capital with </t>
    </r>
    <r>
      <rPr>
        <sz val="10"/>
        <color rgb="FFA8A840"/>
        <rFont val="Calibri"/>
        <family val="2"/>
        <charset val="1"/>
      </rPr>
      <t>@JAfridi10</t>
    </r>
    <r>
      <rPr>
        <sz val="10"/>
        <color rgb="FF292F33"/>
        <rFont val="Calibri"/>
        <family val="2"/>
        <charset val="1"/>
      </rPr>
      <t xml:space="preserve"> </t>
    </r>
    <r>
      <rPr>
        <sz val="10"/>
        <color rgb="FFA8A840"/>
        <rFont val="Calibri"/>
        <family val="2"/>
        <charset val="1"/>
      </rPr>
      <t>#M2</t>
    </r>
  </si>
  <si>
    <t>bolti pora hoon likhti thoda hoon</t>
  </si>
  <si>
    <r>
      <t xml:space="preserve">Pre World Cup training camp finish with nice touches </t>
    </r>
    <r>
      <rPr>
        <sz val="10"/>
        <color rgb="FFA8A840"/>
        <rFont val="Calibri"/>
        <family val="2"/>
        <charset val="1"/>
      </rPr>
      <t>#memorable</t>
    </r>
    <r>
      <rPr>
        <sz val="10"/>
        <color rgb="FF292F33"/>
        <rFont val="Calibri"/>
        <family val="2"/>
        <charset val="1"/>
      </rPr>
      <t xml:space="preserve"> ! Now En Route to Capital with </t>
    </r>
    <r>
      <rPr>
        <sz val="10"/>
        <color rgb="FFA8A840"/>
        <rFont val="Calibri"/>
        <family val="2"/>
        <charset val="1"/>
      </rPr>
      <t>@JAfridi10</t>
    </r>
    <r>
      <rPr>
        <sz val="10"/>
        <color rgb="FF292F33"/>
        <rFont val="Calibri"/>
        <family val="2"/>
        <charset val="1"/>
      </rPr>
      <t xml:space="preserve"> </t>
    </r>
    <r>
      <rPr>
        <sz val="10"/>
        <color rgb="FFA8A840"/>
        <rFont val="Calibri"/>
        <family val="2"/>
        <charset val="1"/>
      </rPr>
      <t>#M3</t>
    </r>
  </si>
  <si>
    <t>dono chezy pori kiya kroo madam.</t>
  </si>
  <si>
    <r>
      <t xml:space="preserve">Pre World Cup training camp finish with nice touches </t>
    </r>
    <r>
      <rPr>
        <sz val="10"/>
        <color rgb="FFA8A840"/>
        <rFont val="Calibri"/>
        <family val="2"/>
        <charset val="1"/>
      </rPr>
      <t>#memorable</t>
    </r>
    <r>
      <rPr>
        <sz val="10"/>
        <color rgb="FF292F33"/>
        <rFont val="Calibri"/>
        <family val="2"/>
        <charset val="1"/>
      </rPr>
      <t xml:space="preserve"> ! Now En Route to Capital with </t>
    </r>
    <r>
      <rPr>
        <sz val="10"/>
        <color rgb="FFA8A840"/>
        <rFont val="Calibri"/>
        <family val="2"/>
        <charset val="1"/>
      </rPr>
      <t>@JAfridi10</t>
    </r>
    <r>
      <rPr>
        <sz val="10"/>
        <color rgb="FF292F33"/>
        <rFont val="Calibri"/>
        <family val="2"/>
        <charset val="1"/>
      </rPr>
      <t xml:space="preserve"> </t>
    </r>
    <r>
      <rPr>
        <sz val="10"/>
        <color rgb="FFA8A840"/>
        <rFont val="Calibri"/>
        <family val="2"/>
        <charset val="1"/>
      </rPr>
      <t>#M4</t>
    </r>
  </si>
  <si>
    <r>
      <t xml:space="preserve">Pre World Cup training camp finish with nice touches </t>
    </r>
    <r>
      <rPr>
        <sz val="10"/>
        <color rgb="FFA8A840"/>
        <rFont val="Calibri"/>
        <family val="2"/>
        <charset val="1"/>
      </rPr>
      <t>#memorable</t>
    </r>
    <r>
      <rPr>
        <sz val="10"/>
        <color rgb="FF292F33"/>
        <rFont val="Calibri"/>
        <family val="2"/>
        <charset val="1"/>
      </rPr>
      <t xml:space="preserve"> ! Now En Route to Capital with </t>
    </r>
    <r>
      <rPr>
        <sz val="10"/>
        <color rgb="FFA8A840"/>
        <rFont val="Calibri"/>
        <family val="2"/>
        <charset val="1"/>
      </rPr>
      <t>@JAfridi10</t>
    </r>
    <r>
      <rPr>
        <sz val="10"/>
        <color rgb="FF292F33"/>
        <rFont val="Calibri"/>
        <family val="2"/>
        <charset val="1"/>
      </rPr>
      <t xml:space="preserve"> </t>
    </r>
    <r>
      <rPr>
        <sz val="10"/>
        <color rgb="FFA8A840"/>
        <rFont val="Calibri"/>
        <family val="2"/>
        <charset val="1"/>
      </rPr>
      <t>#M5</t>
    </r>
  </si>
  <si>
    <t>kuch b karo janab... Hamare samne to result malum hi hai aapko</t>
  </si>
  <si>
    <r>
      <t xml:space="preserve">Pre World Cup training camp finish with nice touches </t>
    </r>
    <r>
      <rPr>
        <sz val="10"/>
        <color rgb="FFA8A840"/>
        <rFont val="Calibri"/>
        <family val="2"/>
        <charset val="1"/>
      </rPr>
      <t>#memorable</t>
    </r>
    <r>
      <rPr>
        <sz val="10"/>
        <color rgb="FF292F33"/>
        <rFont val="Calibri"/>
        <family val="2"/>
        <charset val="1"/>
      </rPr>
      <t xml:space="preserve"> ! Now En Route to Capital with </t>
    </r>
    <r>
      <rPr>
        <sz val="10"/>
        <color rgb="FFA8A840"/>
        <rFont val="Calibri"/>
        <family val="2"/>
        <charset val="1"/>
      </rPr>
      <t>@JAfridi10</t>
    </r>
    <r>
      <rPr>
        <sz val="10"/>
        <color rgb="FF292F33"/>
        <rFont val="Calibri"/>
        <family val="2"/>
        <charset val="1"/>
      </rPr>
      <t xml:space="preserve"> </t>
    </r>
    <r>
      <rPr>
        <sz val="10"/>
        <color rgb="FFA8A840"/>
        <rFont val="Calibri"/>
        <family val="2"/>
        <charset val="1"/>
      </rPr>
      <t>#M6</t>
    </r>
  </si>
  <si>
    <t>lala ma ap se itne din se kah ri hn...plzzzzzz wish me....</t>
  </si>
  <si>
    <r>
      <t xml:space="preserve">Pre World Cup training camp finish with nice touches </t>
    </r>
    <r>
      <rPr>
        <sz val="10"/>
        <color rgb="FFA8A840"/>
        <rFont val="Calibri"/>
        <family val="2"/>
        <charset val="1"/>
      </rPr>
      <t>#memorable</t>
    </r>
    <r>
      <rPr>
        <sz val="10"/>
        <color rgb="FF292F33"/>
        <rFont val="Calibri"/>
        <family val="2"/>
        <charset val="1"/>
      </rPr>
      <t xml:space="preserve"> ! Now En Route to Capital with </t>
    </r>
    <r>
      <rPr>
        <sz val="10"/>
        <color rgb="FFA8A840"/>
        <rFont val="Calibri"/>
        <family val="2"/>
        <charset val="1"/>
      </rPr>
      <t>@JAfridi10</t>
    </r>
    <r>
      <rPr>
        <sz val="10"/>
        <color rgb="FF292F33"/>
        <rFont val="Calibri"/>
        <family val="2"/>
        <charset val="1"/>
      </rPr>
      <t xml:space="preserve"> </t>
    </r>
    <r>
      <rPr>
        <sz val="10"/>
        <color rgb="FFA8A840"/>
        <rFont val="Calibri"/>
        <family val="2"/>
        <charset val="1"/>
      </rPr>
      <t>#M7</t>
    </r>
  </si>
  <si>
    <r>
      <t xml:space="preserve">Pre World Cup training camp finish with nice touches </t>
    </r>
    <r>
      <rPr>
        <sz val="10"/>
        <color rgb="FFA8A840"/>
        <rFont val="Calibri"/>
        <family val="2"/>
        <charset val="1"/>
      </rPr>
      <t>#memorable</t>
    </r>
    <r>
      <rPr>
        <sz val="10"/>
        <color rgb="FF292F33"/>
        <rFont val="Calibri"/>
        <family val="2"/>
        <charset val="1"/>
      </rPr>
      <t xml:space="preserve"> ! Now En Route to Capital with </t>
    </r>
    <r>
      <rPr>
        <sz val="10"/>
        <color rgb="FFA8A840"/>
        <rFont val="Calibri"/>
        <family val="2"/>
        <charset val="1"/>
      </rPr>
      <t>@JAfridi10</t>
    </r>
    <r>
      <rPr>
        <sz val="10"/>
        <color rgb="FF292F33"/>
        <rFont val="Calibri"/>
        <family val="2"/>
        <charset val="1"/>
      </rPr>
      <t xml:space="preserve"> </t>
    </r>
    <r>
      <rPr>
        <sz val="10"/>
        <color rgb="FFA8A840"/>
        <rFont val="Calibri"/>
        <family val="2"/>
        <charset val="1"/>
      </rPr>
      <t>#M8</t>
    </r>
  </si>
  <si>
    <t>lala g itni menty na kawaya karo na plzz ab day do :)) u r the best hero</t>
  </si>
  <si>
    <r>
      <t xml:space="preserve">Pre World Cup training camp finish with nice touches </t>
    </r>
    <r>
      <rPr>
        <sz val="10"/>
        <color rgb="FFA8A840"/>
        <rFont val="Calibri"/>
        <family val="2"/>
        <charset val="1"/>
      </rPr>
      <t>#memorable</t>
    </r>
    <r>
      <rPr>
        <sz val="10"/>
        <color rgb="FF292F33"/>
        <rFont val="Calibri"/>
        <family val="2"/>
        <charset val="1"/>
      </rPr>
      <t xml:space="preserve"> ! Now En Route to Capital with </t>
    </r>
    <r>
      <rPr>
        <sz val="10"/>
        <color rgb="FFA8A840"/>
        <rFont val="Calibri"/>
        <family val="2"/>
        <charset val="1"/>
      </rPr>
      <t>@JAfridi10</t>
    </r>
    <r>
      <rPr>
        <sz val="10"/>
        <color rgb="FF292F33"/>
        <rFont val="Calibri"/>
        <family val="2"/>
        <charset val="1"/>
      </rPr>
      <t xml:space="preserve"> </t>
    </r>
    <r>
      <rPr>
        <sz val="10"/>
        <color rgb="FFA8A840"/>
        <rFont val="Calibri"/>
        <family val="2"/>
        <charset val="1"/>
      </rPr>
      <t>#M9</t>
    </r>
  </si>
  <si>
    <t>Lalaa..ab aap hamri tweets ka jawab bhi na dewat hain..kono ghalti ho gai..zara batlaye to sahiiiiii</t>
  </si>
  <si>
    <r>
      <t xml:space="preserve">Pre World Cup training camp finish with nice touches </t>
    </r>
    <r>
      <rPr>
        <sz val="10"/>
        <color rgb="FFA8A840"/>
        <rFont val="Calibri"/>
        <family val="2"/>
        <charset val="1"/>
      </rPr>
      <t>#memorable</t>
    </r>
    <r>
      <rPr>
        <sz val="10"/>
        <color rgb="FF292F33"/>
        <rFont val="Calibri"/>
        <family val="2"/>
        <charset val="1"/>
      </rPr>
      <t xml:space="preserve"> ! Now En Route to Capital with </t>
    </r>
    <r>
      <rPr>
        <sz val="10"/>
        <color rgb="FFA8A840"/>
        <rFont val="Calibri"/>
        <family val="2"/>
        <charset val="1"/>
      </rPr>
      <t>@JAfridi10</t>
    </r>
    <r>
      <rPr>
        <sz val="10"/>
        <color rgb="FF292F33"/>
        <rFont val="Calibri"/>
        <family val="2"/>
        <charset val="1"/>
      </rPr>
      <t xml:space="preserve"> </t>
    </r>
    <r>
      <rPr>
        <sz val="10"/>
        <color rgb="FFA8A840"/>
        <rFont val="Calibri"/>
        <family val="2"/>
        <charset val="1"/>
      </rPr>
      <t>#M10</t>
    </r>
  </si>
  <si>
    <t>Pakhey Rageleyy Both Lala? Wish u a very good luck :)) Khudai day khushala satye!!! Ameen</t>
  </si>
  <si>
    <r>
      <t xml:space="preserve">Pre World Cup training camp finish with nice touches </t>
    </r>
    <r>
      <rPr>
        <sz val="10"/>
        <color rgb="FFA8A840"/>
        <rFont val="Calibri"/>
        <family val="2"/>
        <charset val="1"/>
      </rPr>
      <t>#memorable</t>
    </r>
    <r>
      <rPr>
        <sz val="10"/>
        <color rgb="FF292F33"/>
        <rFont val="Calibri"/>
        <family val="2"/>
        <charset val="1"/>
      </rPr>
      <t xml:space="preserve"> ! Now En Route to Capital with </t>
    </r>
    <r>
      <rPr>
        <sz val="10"/>
        <color rgb="FFA8A840"/>
        <rFont val="Calibri"/>
        <family val="2"/>
        <charset val="1"/>
      </rPr>
      <t>@JAfridi10</t>
    </r>
    <r>
      <rPr>
        <sz val="10"/>
        <color rgb="FF292F33"/>
        <rFont val="Calibri"/>
        <family val="2"/>
        <charset val="1"/>
      </rPr>
      <t xml:space="preserve"> </t>
    </r>
    <r>
      <rPr>
        <sz val="10"/>
        <color rgb="FFA8A840"/>
        <rFont val="Calibri"/>
        <family val="2"/>
        <charset val="1"/>
      </rPr>
      <t>#M11</t>
    </r>
  </si>
  <si>
    <t>Lala abi aap kaha jarahe hain?</t>
  </si>
  <si>
    <r>
      <t xml:space="preserve">Pre World Cup training camp finish with nice touches </t>
    </r>
    <r>
      <rPr>
        <sz val="10"/>
        <color rgb="FFA8A840"/>
        <rFont val="Calibri"/>
        <family val="2"/>
        <charset val="1"/>
      </rPr>
      <t>#memorable</t>
    </r>
    <r>
      <rPr>
        <sz val="10"/>
        <color rgb="FF292F33"/>
        <rFont val="Calibri"/>
        <family val="2"/>
        <charset val="1"/>
      </rPr>
      <t xml:space="preserve"> ! Now En Route to Capital with </t>
    </r>
    <r>
      <rPr>
        <sz val="10"/>
        <color rgb="FFA8A840"/>
        <rFont val="Calibri"/>
        <family val="2"/>
        <charset val="1"/>
      </rPr>
      <t>@JAfridi10</t>
    </r>
    <r>
      <rPr>
        <sz val="10"/>
        <color rgb="FF292F33"/>
        <rFont val="Calibri"/>
        <family val="2"/>
        <charset val="1"/>
      </rPr>
      <t xml:space="preserve"> </t>
    </r>
    <r>
      <rPr>
        <sz val="10"/>
        <color rgb="FFA8A840"/>
        <rFont val="Calibri"/>
        <family val="2"/>
        <charset val="1"/>
      </rPr>
      <t>#M12</t>
    </r>
  </si>
  <si>
    <t>Salaam lalaa....twitter pe hamain jaanay se pehlay thora time de dain..</t>
  </si>
  <si>
    <r>
      <t xml:space="preserve">Pre World Cup training camp finish with nice touches </t>
    </r>
    <r>
      <rPr>
        <sz val="10"/>
        <color rgb="FFA8A840"/>
        <rFont val="Calibri"/>
        <family val="2"/>
        <charset val="1"/>
      </rPr>
      <t>#memorable</t>
    </r>
    <r>
      <rPr>
        <sz val="10"/>
        <color rgb="FF292F33"/>
        <rFont val="Calibri"/>
        <family val="2"/>
        <charset val="1"/>
      </rPr>
      <t xml:space="preserve"> ! Now En Route to Capital with </t>
    </r>
    <r>
      <rPr>
        <sz val="10"/>
        <color rgb="FFA8A840"/>
        <rFont val="Calibri"/>
        <family val="2"/>
        <charset val="1"/>
      </rPr>
      <t>@JAfridi10</t>
    </r>
    <r>
      <rPr>
        <sz val="10"/>
        <color rgb="FF292F33"/>
        <rFont val="Calibri"/>
        <family val="2"/>
        <charset val="1"/>
      </rPr>
      <t xml:space="preserve"> </t>
    </r>
    <r>
      <rPr>
        <sz val="10"/>
        <color rgb="FFA8A840"/>
        <rFont val="Calibri"/>
        <family val="2"/>
        <charset val="1"/>
      </rPr>
      <t>#M13</t>
    </r>
  </si>
  <si>
    <t>itnay tweets karti Houn ap ko lakin ap reply nahi detay kiun? :(</t>
  </si>
  <si>
    <r>
      <t xml:space="preserve">Pre World Cup training camp finish with nice touches </t>
    </r>
    <r>
      <rPr>
        <sz val="10"/>
        <color rgb="FFA8A840"/>
        <rFont val="Calibri"/>
        <family val="2"/>
        <charset val="1"/>
      </rPr>
      <t>#memorable</t>
    </r>
    <r>
      <rPr>
        <sz val="10"/>
        <color rgb="FF292F33"/>
        <rFont val="Calibri"/>
        <family val="2"/>
        <charset val="1"/>
      </rPr>
      <t xml:space="preserve"> ! Now En Route to Capital with </t>
    </r>
    <r>
      <rPr>
        <sz val="10"/>
        <color rgb="FFA8A840"/>
        <rFont val="Calibri"/>
        <family val="2"/>
        <charset val="1"/>
      </rPr>
      <t>@JAfridi10</t>
    </r>
    <r>
      <rPr>
        <sz val="10"/>
        <color rgb="FF292F33"/>
        <rFont val="Calibri"/>
        <family val="2"/>
        <charset val="1"/>
      </rPr>
      <t xml:space="preserve"> </t>
    </r>
    <r>
      <rPr>
        <sz val="10"/>
        <color rgb="FFA8A840"/>
        <rFont val="Calibri"/>
        <family val="2"/>
        <charset val="1"/>
      </rPr>
      <t>#M14</t>
    </r>
  </si>
  <si>
    <t>Khudai day khushala satey !!!! Ameeen Dua inshalllah pakistan zindabad</t>
  </si>
  <si>
    <r>
      <t xml:space="preserve">Pre World Cup training camp finish with nice touches </t>
    </r>
    <r>
      <rPr>
        <sz val="10"/>
        <color rgb="FFA8A840"/>
        <rFont val="Calibri"/>
        <family val="2"/>
        <charset val="1"/>
      </rPr>
      <t>#memorable</t>
    </r>
    <r>
      <rPr>
        <sz val="10"/>
        <color rgb="FF292F33"/>
        <rFont val="Calibri"/>
        <family val="2"/>
        <charset val="1"/>
      </rPr>
      <t xml:space="preserve"> ! Now En Route to Capital with </t>
    </r>
    <r>
      <rPr>
        <sz val="10"/>
        <color rgb="FFA8A840"/>
        <rFont val="Calibri"/>
        <family val="2"/>
        <charset val="1"/>
      </rPr>
      <t>@JAfridi10</t>
    </r>
    <r>
      <rPr>
        <sz val="10"/>
        <color rgb="FF292F33"/>
        <rFont val="Calibri"/>
        <family val="2"/>
        <charset val="1"/>
      </rPr>
      <t xml:space="preserve"> </t>
    </r>
    <r>
      <rPr>
        <sz val="10"/>
        <color rgb="FFA8A840"/>
        <rFont val="Calibri"/>
        <family val="2"/>
        <charset val="1"/>
      </rPr>
      <t>#M15</t>
    </r>
  </si>
  <si>
    <t>lala app kal nahi arhe hain peshawar?????</t>
  </si>
  <si>
    <r>
      <t xml:space="preserve">Pre World Cup training camp finish with nice touches </t>
    </r>
    <r>
      <rPr>
        <sz val="10"/>
        <color rgb="FFA8A840"/>
        <rFont val="Calibri"/>
        <family val="2"/>
        <charset val="1"/>
      </rPr>
      <t>#memorable</t>
    </r>
    <r>
      <rPr>
        <sz val="10"/>
        <color rgb="FF292F33"/>
        <rFont val="Calibri"/>
        <family val="2"/>
        <charset val="1"/>
      </rPr>
      <t xml:space="preserve"> ! Now En Route to Capital with </t>
    </r>
    <r>
      <rPr>
        <sz val="10"/>
        <color rgb="FFA8A840"/>
        <rFont val="Calibri"/>
        <family val="2"/>
        <charset val="1"/>
      </rPr>
      <t>@JAfridi10</t>
    </r>
    <r>
      <rPr>
        <sz val="10"/>
        <color rgb="FF292F33"/>
        <rFont val="Calibri"/>
        <family val="2"/>
        <charset val="1"/>
      </rPr>
      <t xml:space="preserve"> </t>
    </r>
    <r>
      <rPr>
        <sz val="10"/>
        <color rgb="FFA8A840"/>
        <rFont val="Calibri"/>
        <family val="2"/>
        <charset val="1"/>
      </rPr>
      <t>#M16</t>
    </r>
  </si>
  <si>
    <r>
      <t xml:space="preserve">Pre World Cup training camp finish with nice touches </t>
    </r>
    <r>
      <rPr>
        <sz val="10"/>
        <color rgb="FFA8A840"/>
        <rFont val="Calibri"/>
        <family val="2"/>
        <charset val="1"/>
      </rPr>
      <t>#memorable</t>
    </r>
    <r>
      <rPr>
        <sz val="10"/>
        <color rgb="FF292F33"/>
        <rFont val="Calibri"/>
        <family val="2"/>
        <charset val="1"/>
      </rPr>
      <t xml:space="preserve"> ! Now En Route to Capital with </t>
    </r>
    <r>
      <rPr>
        <sz val="10"/>
        <color rgb="FFA8A840"/>
        <rFont val="Calibri"/>
        <family val="2"/>
        <charset val="1"/>
      </rPr>
      <t>@JAfridi10</t>
    </r>
    <r>
      <rPr>
        <sz val="10"/>
        <color rgb="FF292F33"/>
        <rFont val="Calibri"/>
        <family val="2"/>
        <charset val="1"/>
      </rPr>
      <t xml:space="preserve"> </t>
    </r>
    <r>
      <rPr>
        <sz val="10"/>
        <color rgb="FFA8A840"/>
        <rFont val="Calibri"/>
        <family val="2"/>
        <charset val="1"/>
      </rPr>
      <t>#M17</t>
    </r>
  </si>
  <si>
    <t>alam Lalaa kaise hain aap?</t>
  </si>
  <si>
    <r>
      <t xml:space="preserve">Pre World Cup training camp finish with nice touches </t>
    </r>
    <r>
      <rPr>
        <sz val="10"/>
        <color rgb="FFA8A840"/>
        <rFont val="Calibri"/>
        <family val="2"/>
        <charset val="1"/>
      </rPr>
      <t>#memorable</t>
    </r>
    <r>
      <rPr>
        <sz val="10"/>
        <color rgb="FF292F33"/>
        <rFont val="Calibri"/>
        <family val="2"/>
        <charset val="1"/>
      </rPr>
      <t xml:space="preserve"> ! Now En Route to Capital with </t>
    </r>
    <r>
      <rPr>
        <sz val="10"/>
        <color rgb="FFA8A840"/>
        <rFont val="Calibri"/>
        <family val="2"/>
        <charset val="1"/>
      </rPr>
      <t>@JAfridi10</t>
    </r>
    <r>
      <rPr>
        <sz val="10"/>
        <color rgb="FF292F33"/>
        <rFont val="Calibri"/>
        <family val="2"/>
        <charset val="1"/>
      </rPr>
      <t xml:space="preserve"> </t>
    </r>
    <r>
      <rPr>
        <sz val="10"/>
        <color rgb="FFA8A840"/>
        <rFont val="Calibri"/>
        <family val="2"/>
        <charset val="1"/>
      </rPr>
      <t>#M18</t>
    </r>
  </si>
  <si>
    <t>best of luck lala ALLAH pak ko or apko kamyabio s hmkinar kray AMEEN SUMA AMEEN</t>
  </si>
  <si>
    <r>
      <t xml:space="preserve">Pre World Cup training camp finish with nice touches </t>
    </r>
    <r>
      <rPr>
        <sz val="10"/>
        <color rgb="FFA8A840"/>
        <rFont val="Calibri"/>
        <family val="2"/>
        <charset val="1"/>
      </rPr>
      <t>#memorable</t>
    </r>
    <r>
      <rPr>
        <sz val="10"/>
        <color rgb="FF292F33"/>
        <rFont val="Calibri"/>
        <family val="2"/>
        <charset val="1"/>
      </rPr>
      <t xml:space="preserve"> ! Now En Route to Capital with </t>
    </r>
    <r>
      <rPr>
        <sz val="10"/>
        <color rgb="FFA8A840"/>
        <rFont val="Calibri"/>
        <family val="2"/>
        <charset val="1"/>
      </rPr>
      <t>@JAfridi10</t>
    </r>
    <r>
      <rPr>
        <sz val="10"/>
        <color rgb="FF292F33"/>
        <rFont val="Calibri"/>
        <family val="2"/>
        <charset val="1"/>
      </rPr>
      <t xml:space="preserve"> </t>
    </r>
    <r>
      <rPr>
        <sz val="10"/>
        <color rgb="FFA8A840"/>
        <rFont val="Calibri"/>
        <family val="2"/>
        <charset val="1"/>
      </rPr>
      <t>#M19</t>
    </r>
  </si>
  <si>
    <t>Lala kb niklengy ap tour k liye ?</t>
  </si>
  <si>
    <r>
      <t xml:space="preserve">Pre World Cup training camp finish with nice touches </t>
    </r>
    <r>
      <rPr>
        <sz val="10"/>
        <color rgb="FFA8A840"/>
        <rFont val="Calibri"/>
        <family val="2"/>
        <charset val="1"/>
      </rPr>
      <t>#memorable</t>
    </r>
    <r>
      <rPr>
        <sz val="10"/>
        <color rgb="FF292F33"/>
        <rFont val="Calibri"/>
        <family val="2"/>
        <charset val="1"/>
      </rPr>
      <t xml:space="preserve"> ! Now En Route to Capital with </t>
    </r>
    <r>
      <rPr>
        <sz val="10"/>
        <color rgb="FFA8A840"/>
        <rFont val="Calibri"/>
        <family val="2"/>
        <charset val="1"/>
      </rPr>
      <t>@JAfridi10</t>
    </r>
    <r>
      <rPr>
        <sz val="10"/>
        <color rgb="FF292F33"/>
        <rFont val="Calibri"/>
        <family val="2"/>
        <charset val="1"/>
      </rPr>
      <t xml:space="preserve"> </t>
    </r>
    <r>
      <rPr>
        <sz val="10"/>
        <color rgb="FFA8A840"/>
        <rFont val="Calibri"/>
        <family val="2"/>
        <charset val="1"/>
      </rPr>
      <t>#M20</t>
    </r>
  </si>
  <si>
    <t>Lala aap pe pura yakeen hai aap WC jeet k layengay IA!</t>
  </si>
  <si>
    <r>
      <t xml:space="preserve">Pre World Cup training camp finish with nice touches </t>
    </r>
    <r>
      <rPr>
        <sz val="10"/>
        <color rgb="FFA8A840"/>
        <rFont val="Calibri"/>
        <family val="2"/>
        <charset val="1"/>
      </rPr>
      <t>#memorable</t>
    </r>
    <r>
      <rPr>
        <sz val="10"/>
        <color rgb="FF292F33"/>
        <rFont val="Calibri"/>
        <family val="2"/>
        <charset val="1"/>
      </rPr>
      <t xml:space="preserve"> ! Now En Route to Capital with </t>
    </r>
    <r>
      <rPr>
        <sz val="10"/>
        <color rgb="FFA8A840"/>
        <rFont val="Calibri"/>
        <family val="2"/>
        <charset val="1"/>
      </rPr>
      <t>@JAfridi10</t>
    </r>
    <r>
      <rPr>
        <sz val="10"/>
        <color rgb="FF292F33"/>
        <rFont val="Calibri"/>
        <family val="2"/>
        <charset val="1"/>
      </rPr>
      <t xml:space="preserve"> </t>
    </r>
    <r>
      <rPr>
        <sz val="10"/>
        <color rgb="FFA8A840"/>
        <rFont val="Calibri"/>
        <family val="2"/>
        <charset val="1"/>
      </rPr>
      <t>#M21</t>
    </r>
  </si>
  <si>
    <t>Shahid bhai, India say Match ko win karna hai "15 Feb 2015"</t>
  </si>
  <si>
    <r>
      <t xml:space="preserve">Pre World Cup training camp finish with nice touches </t>
    </r>
    <r>
      <rPr>
        <sz val="10"/>
        <color rgb="FFA8A840"/>
        <rFont val="Calibri"/>
        <family val="2"/>
        <charset val="1"/>
      </rPr>
      <t>#memorable</t>
    </r>
    <r>
      <rPr>
        <sz val="10"/>
        <color rgb="FF292F33"/>
        <rFont val="Calibri"/>
        <family val="2"/>
        <charset val="1"/>
      </rPr>
      <t xml:space="preserve"> ! Now En Route to Capital with </t>
    </r>
    <r>
      <rPr>
        <sz val="10"/>
        <color rgb="FFA8A840"/>
        <rFont val="Calibri"/>
        <family val="2"/>
        <charset val="1"/>
      </rPr>
      <t>@JAfridi10</t>
    </r>
    <r>
      <rPr>
        <sz val="10"/>
        <color rgb="FF292F33"/>
        <rFont val="Calibri"/>
        <family val="2"/>
        <charset val="1"/>
      </rPr>
      <t xml:space="preserve"> </t>
    </r>
    <r>
      <rPr>
        <sz val="10"/>
        <color rgb="FFA8A840"/>
        <rFont val="Calibri"/>
        <family val="2"/>
        <charset val="1"/>
      </rPr>
      <t>#M22</t>
    </r>
  </si>
  <si>
    <t>slam Lala how r u?fanz ko b yaad krlia krein plzzz tour pr jany se pehly atleast thora edr b dekhlain :(</t>
  </si>
  <si>
    <r>
      <t xml:space="preserve">Pre World Cup training camp finish with nice touches </t>
    </r>
    <r>
      <rPr>
        <sz val="10"/>
        <color rgb="FFA8A840"/>
        <rFont val="Calibri"/>
        <family val="2"/>
        <charset val="1"/>
      </rPr>
      <t>#memorable</t>
    </r>
    <r>
      <rPr>
        <sz val="10"/>
        <color rgb="FF292F33"/>
        <rFont val="Calibri"/>
        <family val="2"/>
        <charset val="1"/>
      </rPr>
      <t xml:space="preserve"> ! Now En Route to Capital with </t>
    </r>
    <r>
      <rPr>
        <sz val="10"/>
        <color rgb="FFA8A840"/>
        <rFont val="Calibri"/>
        <family val="2"/>
        <charset val="1"/>
      </rPr>
      <t>@JAfridi10</t>
    </r>
    <r>
      <rPr>
        <sz val="10"/>
        <color rgb="FF292F33"/>
        <rFont val="Calibri"/>
        <family val="2"/>
        <charset val="1"/>
      </rPr>
      <t xml:space="preserve"> </t>
    </r>
    <r>
      <rPr>
        <sz val="10"/>
        <color rgb="FFA8A840"/>
        <rFont val="Calibri"/>
        <family val="2"/>
        <charset val="1"/>
      </rPr>
      <t>#M23</t>
    </r>
  </si>
  <si>
    <t>Lala aap meri zindagi ho</t>
  </si>
  <si>
    <r>
      <t xml:space="preserve">Pre World Cup training camp finish with nice touches </t>
    </r>
    <r>
      <rPr>
        <sz val="10"/>
        <color rgb="FFA8A840"/>
        <rFont val="Calibri"/>
        <family val="2"/>
        <charset val="1"/>
      </rPr>
      <t>#memorable</t>
    </r>
    <r>
      <rPr>
        <sz val="10"/>
        <color rgb="FF292F33"/>
        <rFont val="Calibri"/>
        <family val="2"/>
        <charset val="1"/>
      </rPr>
      <t xml:space="preserve"> ! Now En Route to Capital with </t>
    </r>
    <r>
      <rPr>
        <sz val="10"/>
        <color rgb="FFA8A840"/>
        <rFont val="Calibri"/>
        <family val="2"/>
        <charset val="1"/>
      </rPr>
      <t>@JAfridi10</t>
    </r>
    <r>
      <rPr>
        <sz val="10"/>
        <color rgb="FF292F33"/>
        <rFont val="Calibri"/>
        <family val="2"/>
        <charset val="1"/>
      </rPr>
      <t xml:space="preserve"> </t>
    </r>
    <r>
      <rPr>
        <sz val="10"/>
        <color rgb="FFA8A840"/>
        <rFont val="Calibri"/>
        <family val="2"/>
        <charset val="1"/>
      </rPr>
      <t>#M24</t>
    </r>
  </si>
  <si>
    <t>Lala allah aap ko kaamiyab kare gaa</t>
  </si>
  <si>
    <t>https://twitter.com/SAfridiOfficial/status/550600410533068801</t>
  </si>
  <si>
    <t>2/2 its terrible to see the city going nowhere.. i don't know why the authorities are not looking into this ! :(</t>
  </si>
  <si>
    <t>haaa ajaye bro...ab kafi time ho gyaa...please come online lala</t>
  </si>
  <si>
    <t>Lala g meri b 15th birthday wish krden Hazaron saalon se is wish ka wait tha mujhe plz krden</t>
  </si>
  <si>
    <t>Lala ap meri Faryad sun len plz krden naw reply</t>
  </si>
  <si>
    <t>kal ma pora din roti rahi hoon lala na mujha nahi kiya '</t>
  </si>
  <si>
    <t>mujhe 1 month phle kia tha Lala ne reply us k bd me off rhti thi ab me itnyy twits krti hon but no reply</t>
  </si>
  <si>
    <t>or mujha jab nz ka sat 3 odi tha tab</t>
  </si>
  <si>
    <t>1st t20 se phle us k bd pir me ab sehi trah online ana shuro hui hon</t>
  </si>
  <si>
    <t>likin jab lala online ho to wo zaror rply kartan hai</t>
  </si>
  <si>
    <t>Lalaa g traffics ko kbhi khatam nhi hoyegi bss aap apna khayal rakhna :) tc Lala</t>
  </si>
  <si>
    <t>new year p m n wish ki k kash ap mje b kbi rply kro plx kya ap meri wish puri kr skty ho plzzzzzz .</t>
  </si>
  <si>
    <t>Mari dua ha ap ko rep kara wo !</t>
  </si>
  <si>
    <t>issi liye kehte hain go nawaz go :P</t>
  </si>
  <si>
    <t>Bus jaldi se IK hamare pm ban jayen &lt;3</t>
  </si>
  <si>
    <t>lala g mre se b kbi tori c bt krlia kren</t>
  </si>
  <si>
    <t>Lala bs kren Choren isko tesion na len ap bs mujhe reply krden pir sb theek. hojye ga In Sha Allah</t>
  </si>
  <si>
    <t>Shahid Bhai main apse HandShake Kar chuka hoon wo meri Zindagi ka Sab Say Acha Din tah PIA Cricket Academy main</t>
  </si>
  <si>
    <t>apko to yaad b nahe hoga Main Ghulam Ali &amp; Asif Mujtuba k sath tah jb Apki emandari &amp; dayanat Daari apko or Success degi</t>
  </si>
  <si>
    <t>shahid bhai apki taraf Buri Nazar sa dekhnay walay ka Mu Kala</t>
  </si>
  <si>
    <t>Shahid Bhai Allah Pak apko world Cup ka Highest Wicket Taker bowler Bana dain Ameen Or Success dain Ameen</t>
  </si>
  <si>
    <t>Lala ye len khuda ka wasta ha krden reply plzzz plzz</t>
  </si>
  <si>
    <t>log new year celebrate karney mey busy hen :(</t>
  </si>
  <si>
    <t>lala ap ny mjh mere tweet ka jawab nahi dyaa :/</t>
  </si>
  <si>
    <t>lala bhai ap ajao na politics me plz :&lt;</t>
  </si>
  <si>
    <t>we will gooooo haier!! N kbhi jo badal barsy,, n mood acha ho to all songs jo bhi chal raha ho</t>
  </si>
  <si>
    <t>Lala ap mjh reply kyu ni data hai har bar ma bhi apki fan hu</t>
  </si>
  <si>
    <t>lala mj bhi new year pet reply dai ne plz</t>
  </si>
  <si>
    <t>lala Salam Allah ap ko hamisha khush rakhy dill ki duwa ha</t>
  </si>
  <si>
    <t>Lala apk o itna miss kr ray hain Ap soch. b nhi skte</t>
  </si>
  <si>
    <t>Lala g me mar jao gi twits kr kr k plz reply krden naw plz</t>
  </si>
  <si>
    <t>bnda cartoon bnkey reh jata hae</t>
  </si>
  <si>
    <t>Lala g Online aye hi hain tu reply bi krden</t>
  </si>
  <si>
    <t>lala mje apse baat krni hai plz online ajaye na :-(</t>
  </si>
  <si>
    <t>slam Lala how r u?lala KHI k halat to hamesha khrab rahengy :(</t>
  </si>
  <si>
    <t>aese na kaho plz dua kro inshaAllah sb theek ho jayega</t>
  </si>
  <si>
    <t>hahah haan na meri to dua hai hamesha sari lyf maine b to DXB nhi rehna kbi na kbi to mje b Pak anyparega</t>
  </si>
  <si>
    <t>haan pata hai mujhe tmhari duayen saath hain lekin tumhe pak q aana parega???</t>
  </si>
  <si>
    <t>shahid bhai world cup har jao per India ko Hara kar Tarikh raqam kardain ap apne oper ek or star laga lain Plz</t>
  </si>
  <si>
    <t>LALA siyasat me mat ana plz q k Imran Khan ki halat to dekh skte hai ap</t>
  </si>
  <si>
    <t>ab aapko hi aana parega politics ke maidan mein</t>
  </si>
  <si>
    <t>Lala g Abhi offline hone ka soche ga bhi na?????</t>
  </si>
  <si>
    <t>lala jee please reply kar den na... Mera new year happy bna dain..:(</t>
  </si>
  <si>
    <t>kachi sharaab se fursat nhi hai CM sindh ko</t>
  </si>
  <si>
    <t>kaam mai kisi ko interest ho to phr a na lala wo sub to buss salery lene aate office :/</t>
  </si>
  <si>
    <t>love u lala... world cup ma kuch aesa kardo k duniya yad karay...</t>
  </si>
  <si>
    <t>https://twitter.com/SAfridiOfficial/status/546672118029500416</t>
  </si>
  <si>
    <t>At initials of my career stand off to Wasim Akram,Saeed Anwar,Ramiz Raja,M.khan,Waqar Yunus,Inzamam for their endeavouring support.</t>
  </si>
  <si>
    <t>pinky ka bi khyal rakko marra... e bechari marne baiti hay..</t>
  </si>
  <si>
    <t>Ap Jesa Koi Nh Hai lala Ap Jesa Koi Ho B Nh Sakta. Hm Cricket Apke Lye Dekhty.</t>
  </si>
  <si>
    <t>Lala Em V Sad. :( ;( Asa laGra Kbi Smile Nh Krun Gi. ;(</t>
  </si>
  <si>
    <t>Chalen lala koi nahi, bs ab aa jain ap bhi hamare IK k sath. :)</t>
  </si>
  <si>
    <t>hahahahahha aryyy woh toh sb ko pta hai lala bs aise hi keh rhy hen, aana toh unhen paray ga :)</t>
  </si>
  <si>
    <t>yar NS ne b os k lye ankhein khol rakhi hui ha :D</t>
  </si>
  <si>
    <t>NS khuwab dekhta reh jaye ga :D</t>
  </si>
  <si>
    <t>hahah ALLAH kare</t>
  </si>
  <si>
    <t>lalaaaa hm apko retirement nahi lene denge :( lalaaaa v love</t>
  </si>
  <si>
    <t>lalaa apko pta hy lalaa me abi ghr pohanchi ho mere baba pak chalay gaye hy :( unhe abi airport chorkar aai ho</t>
  </si>
  <si>
    <t>islie lalaa mene apki sari tweets abi read ki he lalaa us time me dubai mall me thi lalaaa ye apne retiremnt q leli :( :'((</t>
  </si>
  <si>
    <t>lalaaaa mera dill ro raha he lalaaaa plzzzzz retirement wapis lelain lalaaaa retiremnt ka paper phar dein lalaaa :(</t>
  </si>
  <si>
    <t>lalaaa me sara rasta ro kar ghr aai ho :((</t>
  </si>
  <si>
    <t>lalaaaa ap wapis lelain retiremennnnnnntttttt lalaaa me odi apki wajah se dekhti thi ab lalaa odi me kuch ni raha :( :'(</t>
  </si>
  <si>
    <t>lala pata nh kia problem hai pcb ko apke sath :(</t>
  </si>
  <si>
    <t>bhai 2019 ka WC nahi kheloge kya ?</t>
  </si>
  <si>
    <t>lala ap sad to nai hain na plzz sad na hoon</t>
  </si>
  <si>
    <t>cricket ke badshah :( mt jaye odi chor kar :(((((</t>
  </si>
  <si>
    <t>alal apko hmse phly permission laini chiaye thi..after all we are part of ur life..how can u take this decision so easily</t>
  </si>
  <si>
    <t>salam lala kaise hain..lalaa ye kya lalaaa ap retirement q lerhay hain :( plzzzz aisa na karain lala hm crc apke lye dekhte</t>
  </si>
  <si>
    <t>very sad news but hum bi odi cricket dehkna chord denge 2015 world cup ke bad</t>
  </si>
  <si>
    <t>lala best decision...!!!! Lekn t20 nh chorna...!!!</t>
  </si>
  <si>
    <t>waseem akram legend.legend e heery ki pehchan bata skta hai.</t>
  </si>
  <si>
    <t>lala g maan jao na zid na karo plzzz</t>
  </si>
  <si>
    <t>https://twitter.com/SAfridiOfficial/status/546646855887503361</t>
  </si>
  <si>
    <t>I am happy about my achievements and records but the only regret I have is losing fastest ODI century record.</t>
  </si>
  <si>
    <t>Faisly py nazr e sani kr lo aisy chor k na jao abi 5 saal ap ke cricket baki hai next wc uk main hai wahan he khtm kro</t>
  </si>
  <si>
    <t>uk sy ap ny start lia tah buyt as u wish hmra dil ni kry ga ckt dehkny ko</t>
  </si>
  <si>
    <t>hmmmm lala ap le skteee h hmre duaien h na ap k sth</t>
  </si>
  <si>
    <t>.afridi look shahrukh sad hain.na rulao shahrukh ko ye to khud dunia mai khushain bant,ty hain.go lala go.</t>
  </si>
  <si>
    <t>lala ni plzzzzz esaaa na krein apny fans ky sathhhhh :(((((((((</t>
  </si>
  <si>
    <t>Lala hum Afridians ap se naraz aj se</t>
  </si>
  <si>
    <t>Ap Jesa Koi Peda Hi Nh Hua lala</t>
  </si>
  <si>
    <t>WC15 main bana lena lala...hum dua karenge :)</t>
  </si>
  <si>
    <t>Han record wapis banana hai.</t>
  </si>
  <si>
    <t>ab 2015 WC main hum yeh Good News suny gy k app ny apna record wapas apny naam kar liya :)</t>
  </si>
  <si>
    <t>Woh bhi complete krke jaea Sir!</t>
  </si>
  <si>
    <t>o moto ek ta player record breal hoa te regret.. Kore..eta hasso kor nah!!!</t>
  </si>
  <si>
    <t>Don't b sad abt that record lala.. jo record apka hmare dil mn wo koi bh nh tor skta no one means no one..</t>
  </si>
  <si>
    <t>Lala aj hi dharna dene ajaenge.</t>
  </si>
  <si>
    <t>lala app ne he pehlay woh record bnaya tha. Khair hogae.</t>
  </si>
  <si>
    <t>LALA ap dobara bhe bana skte h plzzzzz lala abhe na kre na plzzzzz</t>
  </si>
  <si>
    <t>plzzźz shahid bhai crickt mt choro abhi plzzzzzzzzzzz ...hm dekhna chahty hain apko abhi</t>
  </si>
  <si>
    <t>Aj ap ne puri qom ko rulaya hy Allah puchega ap se</t>
  </si>
  <si>
    <t>shahid bhai plzz retirement nakko lona plzzz aapka bina crct nhi dehk na dil bolta!</t>
  </si>
  <si>
    <t>afridians! tor do ajj sarey records itne msgs kro ke ginti khatam ho jaye</t>
  </si>
  <si>
    <t>lala G lagta hai aaj aap ek aur record bana lenge twitter pe sb se zyada msgs ka ...... Love u Lala G</t>
  </si>
  <si>
    <t>It's OK lala.. Ap apna record wapis lain gy IN SHAA ALLAH.</t>
  </si>
  <si>
    <t>koi nh lala :) hum nh manty wo record tb tooty ga jb koi bnda 50 overs ki game me bnaey ga :)</t>
  </si>
  <si>
    <t>shahid bhai sab ki duaon ap k sath hain inshAllah ap is wcp mi fastest 100 marain gay</t>
  </si>
  <si>
    <t>khan saab ka koi naya interview nahi aya ? 4 din hugaee yaar</t>
  </si>
  <si>
    <t>Yar Lala U can still play. Moong khu sta da para match guroo, safa safa owaya che worldcup na pas cricket ma gorai.</t>
  </si>
  <si>
    <t>my boom boom lala i really love u bht saara...acha agr ja rhe ho to i want to c u lifting WC kuch b ho jae only u bas u u u</t>
  </si>
  <si>
    <t>lala aap khush to hm khush :)</t>
  </si>
  <si>
    <t>ol..ab geo ka mulazim hai tho yahi bolay ga</t>
  </si>
  <si>
    <t>keep faith in Allah kya pata aap dobara record bana lain</t>
  </si>
  <si>
    <t>koi bat nai lala Record hoty e tootny k liye hain</t>
  </si>
  <si>
    <t>https://twitter.com/SAfridiOfficial/status/546642333916082176</t>
  </si>
  <si>
    <t>My journey has seen many ups and downs but I am feeling satisfied that I am leaving on my own terms.</t>
  </si>
  <si>
    <t>Bhai aap pehle cricketer hoge to adulthood se pehle retire ho rahe ho</t>
  </si>
  <si>
    <t>farishtiiiiiiiiiiiiiiiiiiiiiiiiiiii lala ko mana kro na</t>
  </si>
  <si>
    <t>Kr Rhi Ho Mana But lala Nh Sunty Zid Pe Ary Hain. ;( ;(</t>
  </si>
  <si>
    <t>R Rulany ka Plan Hai? Na krn Plz Boom Boom.</t>
  </si>
  <si>
    <t>Lala abhi say kyun senti aur emotional kr rahay hain easi tweets kr ke. :(</t>
  </si>
  <si>
    <t>Ab m Allah say ahi duwa karungi k wo apka a decision change krwa day... Allah sab thik krdengay in sha Allah..</t>
  </si>
  <si>
    <t>OK lala g aik deal kartay hai just 5year bus phir ni rokon gi</t>
  </si>
  <si>
    <t>sir apko 2015 main India k khalaaf ODI khailna chaiay us k baad beshak choar dana</t>
  </si>
  <si>
    <t>Nazir bhai ap ko koi chans kyn nahe deta ha. Ap ke game our lala shahid khan ke mujhe pasand ha!</t>
  </si>
  <si>
    <t>jss k pass safarish hoti hay woi khalta hay yar @imrabcrickter</t>
  </si>
  <si>
    <t>khuda ka hoof kro lala aisay kaisay ap itni jldi retire ho sktay ho</t>
  </si>
  <si>
    <t>yar lala ney decide kr liya hey WO decision ni change Karen ge</t>
  </si>
  <si>
    <t>Lala..please na karen aisee batain...dil ko kuch horaha hai..its not a joke!</t>
  </si>
  <si>
    <t>ary take no tension yr.lala phly bhi 4 br retire hochuka hai. wapis ay ga phr iA</t>
  </si>
  <si>
    <t>Na Krn Na Lala Ap to kBi Ksi ko Nh Rulaty Aj kyn Zid kr Rhy. ;(</t>
  </si>
  <si>
    <t>lala aisa nahi hosakta .. Hm yeh brdasht nahi kar saktey .. Afridians k barey may kuch tw sochen plzzzzz</t>
  </si>
  <si>
    <t>Lala Kash Ap Dekh Skty Apke Fans ki Halat AWww.. ;( ;(</t>
  </si>
  <si>
    <t>aik to hamaray country main jo kuch hua Hus ki wajah sa pora country itna sad tha aur ap ki yeah news</t>
  </si>
  <si>
    <t>Plz ap abi b bht acha khelte ho a sahi nhi hay... Jald bazi m fesla na lo plzzzz hero g</t>
  </si>
  <si>
    <t>abb banda kya kahay. GaaliaN hi yaad aati hain.</t>
  </si>
  <si>
    <t>lala ap ka safar khtm ni hoa ha ap ny abi bht sy title lany hn records bnany han wc lany han</t>
  </si>
  <si>
    <t>Lala ap k decision ne mera mood off or dia U made me cry ;;;;-(</t>
  </si>
  <si>
    <t>LAALAAAAAAAAAAAAAAAAAAA YEH AAP KYA KEH RAHEY HAIN</t>
  </si>
  <si>
    <t>lala nai karien essa plzzz ap kyun kr rhy ho ye sab</t>
  </si>
  <si>
    <t>Lala!! Aap k bagair team incomplete h!!!!!</t>
  </si>
  <si>
    <t>apney dushmano ko khush na krey</t>
  </si>
  <si>
    <t>aap jesa na koi tha,..he ,.. na ho ga,..</t>
  </si>
  <si>
    <t>lala r ap k yeh fan ap k har ups n downs m ap k sth the :( :(</t>
  </si>
  <si>
    <t>lala kehna kea chahty ho Plzz jana kahin nhi</t>
  </si>
  <si>
    <t>Lala plz 400 wickets complete karne ke bad retirement lena.!</t>
  </si>
  <si>
    <t>Bhai lgta hai ab humein be ap ke ghr ke samny dharna dena ho ga aur kehna ho ga "NO AFRIDI NO"</t>
  </si>
  <si>
    <t>shahid bhai abhi ap ko abi nahi jana chahye tha Maa Shaa Allah abi ap fit ho</t>
  </si>
  <si>
    <t>.pehlay he dafa ho jata,, JAHIL&gt;</t>
  </si>
  <si>
    <t>shahid bhai agar aap retirement lenge to me ODI dekhna chordunga. .. plz abhi retirement na le...</t>
  </si>
  <si>
    <t>https://twitter.com/SAfridiOfficial/status/546641690346266624</t>
  </si>
  <si>
    <t>My 18 yrs dream dedicated to Pak. First ever player(respect) to hv such hard decision bt will paved way for many new talents!</t>
  </si>
  <si>
    <t>alaaa nahiii plzzzz don't ;(((agar aapne 2019 se pehle ye decision liya to me bhook hartaal karu gi n dharnaa bhi.ok? ;(((</t>
  </si>
  <si>
    <t>khna b ni he,...yh aap ka desicision he hmari srrr aankhon prr</t>
  </si>
  <si>
    <t>lalalalallaaaaaaaaaaaaaaaaaa hme ap ki zrort h lala</t>
  </si>
  <si>
    <t>OK lalaaaa ap k ly bht mushkil decision ho ga ye ap ne soch k e lia ho ga we r with u always stay blessed my sweet lalaaa</t>
  </si>
  <si>
    <t>Allah ka wasta Lala, aap ne 2019 tak khelna hai, aik Odi haar janey se aise nahi sochTy</t>
  </si>
  <si>
    <t>hmaari kher he,..hm cricket dekhna chor den gy,.. :) :)</t>
  </si>
  <si>
    <t>Sir Please shahid bhai aise na karein :(</t>
  </si>
  <si>
    <t>i know aap jo b kro gy,..achy cause k liye kro gy but :( aap hmary dil ki prwaah q ni krty :(</t>
  </si>
  <si>
    <t>lala ap jaisa koi ni aye ga ab pak crickt me laaaalaaaaaaaaaaa</t>
  </si>
  <si>
    <t>sabko or emotional na karo ab shahid</t>
  </si>
  <si>
    <t>ek baar commitment karli to khud ki b nei sunenge im with him in this decision</t>
  </si>
  <si>
    <t>aray lala kia hogya ha apko, jb Misbah 41 ki age me khel skta ha to ap to abi 34 k ho,u must retire after 2023 w.cup</t>
  </si>
  <si>
    <t>Ap apna decision change Karo..</t>
  </si>
  <si>
    <t>mere sapna haa kee mee app se miloo jab kee me karachi me rahtaa huu magar app odi team see retirement mat leee</t>
  </si>
  <si>
    <t>abhi tmhary jesa koi nhe aya jb aye ga tb chor dena cricket :( plz abhi na jao</t>
  </si>
  <si>
    <t>Shahid bhai ap nay Kaha tha ka jab team pe bojh(Naozobillah) bano ga to retirement lo ga but lala ap kisi pe bojh nahi hai</t>
  </si>
  <si>
    <t>A-o-A Shahid bhai Kaise hai ap..but mai theak nahi ho.</t>
  </si>
  <si>
    <t>Pak mein is time koi aisa new talant nahi hai jo aap ko replace kar sake plzzzzzzzz aabhi na lo retirement</t>
  </si>
  <si>
    <t>shahid bhai apke sath koi tou prblm hai jo ap shre nhi kr rhy ksi se js wjah se apko mjburi mein retiremnt lni par rhi hai</t>
  </si>
  <si>
    <t>shahid bhai ap tou apne fans se pyr karty hain na unki respect krty hen na tou phir unky lye ye faisla wapis len plz :(</t>
  </si>
  <si>
    <t>shahid bhai plzzzzzzzzzzzzzzzzzzzzzzzzzzzzzzzzzzzzzzz retirement na len plz :(</t>
  </si>
  <si>
    <t>ap aisa kyun kar rhay hain apne fans kay sath kaisay udas ho gaye hain apke fans aur bht naraz bhi hain apke fans ap say :(</t>
  </si>
  <si>
    <t>yeh kya baat hui shahid bhai ap retirement nhi lay gen itni jaldi ap mein bht sari cricket hai kyun kar rhy hain ap aisa :(</t>
  </si>
  <si>
    <t>Lala aapko Allah ka wasta hai aap please na jao. Aapsa koi bhi nahi hai team mai. Lala sirf aap hi team ke liya kheltey ho.</t>
  </si>
  <si>
    <t>bhai abhi fit hain abhi nhi choren plz apki zarurat hai pakistan ko :/</t>
  </si>
  <si>
    <t>https://twitter.com/SAfridiOfficial/status/546636430538076160</t>
  </si>
  <si>
    <t>Thank you so much for all your support and prayers throughout my ODI career... it means alot to me.. love you all</t>
  </si>
  <si>
    <t>KISKE 6 PAR BHANGRA DALUNGI MEEEEEEEEEEEEE!!!</t>
  </si>
  <si>
    <t>Bass ap nai ja rae... Hum nai jane den gay apko :* Loveee uuu Captain.Plzz Don't do this</t>
  </si>
  <si>
    <t>Shahid Bhai!!! Aap plZzzz apna decision change kr lain na!!!</t>
  </si>
  <si>
    <t>Shahid bhai WC k baad ODI sy retire ho Jain gy!!</t>
  </si>
  <si>
    <t>kiun lala kiun ...??kiun kia itna bara decision itni jaldii kia haii..??</t>
  </si>
  <si>
    <t>Abi na jaen chorh k...Dil abi bhara nai.... :( :( :(</t>
  </si>
  <si>
    <t>lala ap nay tu rula dia aj</t>
  </si>
  <si>
    <t>LaLa mujhe pata ha aap shugal laga rahe ho :P</t>
  </si>
  <si>
    <t>tussi na jao na Plzzzz Boom Boom kon kra ga then</t>
  </si>
  <si>
    <t>haha Ustanii bs theek ha ab lahore aaoo zaraa no vip protocol hahaha</t>
  </si>
  <si>
    <t>haha achaa janab jadsy kahoo bori tyaar hai hahaha</t>
  </si>
  <si>
    <t>Hme Bhula Dia Apne. Phr kyn Apki Baton Ne Hme Rula Dia.. ;(</t>
  </si>
  <si>
    <t>lala agr aap ny aysa kiya.</t>
  </si>
  <si>
    <t>haha aw kana, lala ajiba khabri kavi!</t>
  </si>
  <si>
    <t>lala abhi to career shuru hua hai and you retiring :(</t>
  </si>
  <si>
    <t>Bhai lgta hai ab humein ap ke ghr ke samny dharna dena ho ga aur yeh kehna ho ga "NO AFRIDI NO"</t>
  </si>
  <si>
    <t>mn cricket dekhna he chor dun gi</t>
  </si>
  <si>
    <t>hme thnku ni chayeeee hme ap chayeeeee lala plzzz na kerein na plzzzzzz :(</t>
  </si>
  <si>
    <t>Rula Dia Hai Apne. Kch to khyal kia Hota. ;</t>
  </si>
  <si>
    <t>Lala plzzz aap yh kia krr rye ho,...aap hm se khush rhny ka eason cheen rhy ho,.. :( :(</t>
  </si>
  <si>
    <t>abi na jao chor kar abi to muja ap ka buhat Sara sixes deknay hain</t>
  </si>
  <si>
    <t>meri manain tu politics main kabhi na ana / ju ezzat kamai hay us ka bhi falooda ban jay ga , baqi app ki marzi</t>
  </si>
  <si>
    <t>lala itni jaldi kyun ho rahay ho retire??</t>
  </si>
  <si>
    <t>2020 mn bh retire hte tb b logon ko itna hi dukh hta coz ppl love him alot nd love him sincerely..</t>
  </si>
  <si>
    <t>Aapke bina pak team adhuuri haii</t>
  </si>
  <si>
    <t>lala......... :( abhi na jayn chor kar k dil abhi bhara nai.</t>
  </si>
  <si>
    <t>aap ni ho gy o mri life se cricket blkll khtm ho jye gi :(</t>
  </si>
  <si>
    <t>lala plzzzzzzzzzzzzzzzzz na kerein laalaaaaaaa :( :( lala plzz apne fans k sth itna bara zulm na krein</t>
  </si>
  <si>
    <t>lala bht jaldiiiiiiiiiiiiiiiiiiii h yeh plzzzz llala na rolye apne fans ko laaalaaaaaaaaaaaaaaaaaaaaaaaaa sun le na</t>
  </si>
  <si>
    <t>Lala ap ne acha nahi kiya apne fans k sath ap ko 2019 tak odi khelna chahiye :( :(</t>
  </si>
  <si>
    <t>main retirement ka keh raha tha k last match bilkul wsa hi hoga inshallah..</t>
  </si>
  <si>
    <t>yaar tukkay k teen matches hn. Koi b jeet skta h bus young team le k jao.. no asad and younis.</t>
  </si>
  <si>
    <t>Nooooo lala plzzzzz ;( lala ap aisa na karen plzzz yeh keh kar apne humain hurt kiya hai lala plz humary liye na jayen ;(</t>
  </si>
  <si>
    <t>lalaaaa please retirment na dain pleas lala apke bagher maza nahi ayega lala ap apna faisla change kar dain plzz ;( ;(</t>
  </si>
  <si>
    <t>lala ap humari jan hain humari shaan hain please aisa na karen plzzz ;(</t>
  </si>
  <si>
    <t>Lv U Boom Boom, Me Apke Elawa kBi Ksi Ki Fan Nh Bani Infact Apke Elawa Esa koi H Hi Nh jSki Me Fan Bnti</t>
  </si>
  <si>
    <t>https://twitter.com/SAfridiOfficial/status/544252899098779648</t>
  </si>
  <si>
    <t>Blessings all the way , Great Performance by all team mates, one victory can unite our Nation ? Pak Zindabad</t>
  </si>
  <si>
    <t>lalaaaa yayyyy lalaaa apne bht acha khela lala apne poray 1 Allrounder ka role play kia lalaa nation is happy :)</t>
  </si>
  <si>
    <t>Hm hr choti choti cheezon mn khushian dhoond hi lte hain</t>
  </si>
  <si>
    <t>saaf saaf bolein na training mjhsey le kr gaye they :D</t>
  </si>
  <si>
    <t>lalaaaa 17 dec ko bi aisa hii kheliyega lalaa hmesha aisi perfomance dikhaya krey :) lala apne sabit krdia ap best hy!</t>
  </si>
  <si>
    <t>Yaa Allah main lala ka saab sa bara fan ho..lala na kabi muj sa bat nahii ki.</t>
  </si>
  <si>
    <t>great job lala aise tarh baiting karty raho</t>
  </si>
  <si>
    <t>yew congrats laly,,,, but in my mind aghar Sarfaraz ko thora aagay batting pe lay aaien to buhut acha hoga</t>
  </si>
  <si>
    <t>aplog unite hokar kheltey hain tou qaum ko b unite krdetey hain.</t>
  </si>
  <si>
    <t>aghar Sarfaraz ko thora aagay batting pe lay aaien to buhut acha hoga</t>
  </si>
  <si>
    <t>lala apne purane fans ko bhool gae ap :(</t>
  </si>
  <si>
    <t>sir kal aapne jo bating ki humare dil jeet liye dushman ro diye</t>
  </si>
  <si>
    <t>well done kaptaan g..i pray k world cup mei ap hamary captain hn</t>
  </si>
  <si>
    <t>shahid bhai Allah kare k Pak team ki worldcup 2015 mai ap captaincy kro aur worldcup jitwao ameen</t>
  </si>
  <si>
    <t>mje jb tk lala se rep nhi milega mai nhi sony wali lala ek sweet sa rep milskta hai kya?</t>
  </si>
  <si>
    <t>Lala apki captaincy waqai hi bht change hai team ne apki captani mai zbrdst khela hai mabrook Lala (:</t>
  </si>
  <si>
    <t>I was in 2nd odi maine apko live dekha tha first tym real mai apky sixes dekhy maza agaya</t>
  </si>
  <si>
    <t>lala itna acha apny khela hai aik tu reply milna chaye na</t>
  </si>
  <si>
    <t>https://twitter.com/SAfridiOfficial/status/537840988878667778</t>
  </si>
  <si>
    <t>My heartfelt condolences to the family of Australian cricketer Phil Hughes on the sad demise.</t>
  </si>
  <si>
    <t>Charming prince :* :* :* :* :* ap itny cute q hain ? plzzzzz scr8 tu btaden itny Awsome hny kaaaaa ?</t>
  </si>
  <si>
    <t>wale khpa ye da kafir na wo sa?</t>
  </si>
  <si>
    <t>thnx kic bat ki ato safridi k lia hay..</t>
  </si>
  <si>
    <t>q k tm sb mry lala se agree ho islye bol ri hn</t>
  </si>
  <si>
    <t>woto hona hi hay afridianz jo he</t>
  </si>
  <si>
    <t>lala plz takecare of urself apne T20,odis me bouncr se nhi khlna acha lala g ap plz koi b match me buncr k sath mt khelyega</t>
  </si>
  <si>
    <t>Lala kia ap phill Huhges ko hi le kr beth gaye hn Choray isko or mje reply kren plzzzzzz</t>
  </si>
  <si>
    <t>ALLAH unke ghar walo ko sabar ataa farmae.ameen</t>
  </si>
  <si>
    <t>Allah G ap ko bohat sehat or tandrusti dy inshallah ap world cup main bohat acha perform karo gay. Lalla ap sub sy Alla</t>
  </si>
  <si>
    <t>20 nahi jetay to hum apkay fan nahi rahain ge...prove that you are a hero(once again).thank you bro.</t>
  </si>
  <si>
    <t>please jitwana hai t20..chahay apko khud hi saray runs karne parren aur sub ko out karna parre.</t>
  </si>
  <si>
    <t>Shahid bhai Allah Pak apko hamesha kamiyab kare Allah Pak Apko beta ata kare</t>
  </si>
  <si>
    <t>ALLAH Pak Phillip Hughes Ko Jannat Mein Jagah Dein Ameen) R.I.P Phillip Hughes :( Bhaiyya Bht Dukh Huwa Yeh Sun Kar Mujhay.</t>
  </si>
  <si>
    <t>lala bhai agr Misbah ne oneday me apka fastest hundred record tordia to ap kia kroge ??</t>
  </si>
  <si>
    <t>koi jawan achank hadsati mot mary to har ek ko us ka dukh lagta h.</t>
  </si>
  <si>
    <t>Lala ap ab pakistan me h0??????</t>
  </si>
  <si>
    <t>shahid bhai bhot bra loss hay, Allah sb ko apni hifso aman man rakhay.</t>
  </si>
  <si>
    <t>ab to philph hughes chala gaya uski life wapis to nhi askti but ap log uski life k qurbani ka waste mt kry and plz dosafety</t>
  </si>
  <si>
    <t>realy so sad and shocked news for all yakeen nhi arha k cricket life b leskti hai lala plz u too t.c of urself):</t>
  </si>
  <si>
    <t>kia Lala ap phill hughes k peechy hi pher gaye ab mje reply kren plzzzzzz</t>
  </si>
  <si>
    <t>Lala ap phill hughes ko choray mje reply krden</t>
  </si>
  <si>
    <t>https://twitter.com/SAfridiOfficial/status/531815362212294657</t>
  </si>
  <si>
    <r>
      <t xml:space="preserve">Commendable performance by Pak Crick Team ,I hope that the journey of records will cont. </t>
    </r>
    <r>
      <rPr>
        <sz val="10"/>
        <color rgb="FFA8A840"/>
        <rFont val="Calibri"/>
        <family val="2"/>
        <charset val="1"/>
      </rPr>
      <t>#PakvsNz</t>
    </r>
    <r>
      <rPr>
        <sz val="10"/>
        <color rgb="FF292F33"/>
        <rFont val="Calibri"/>
        <family val="2"/>
        <charset val="1"/>
      </rPr>
      <t xml:space="preserve"> </t>
    </r>
    <r>
      <rPr>
        <sz val="10"/>
        <color rgb="FFA8A840"/>
        <rFont val="Calibri"/>
        <family val="2"/>
        <charset val="1"/>
      </rPr>
      <t>#HaierCup</t>
    </r>
  </si>
  <si>
    <t>Aoa lala kaise hain?jaise ap pak team ki jaan same as twitter ki jaan.Without u twitter is borng.I joind it jst bcoz of u</t>
  </si>
  <si>
    <t>aur ahmad???us k baaray mei kch nhe kehna/??</t>
  </si>
  <si>
    <t>waise ap aram se kheltay hue acchay nae lagtay..chalen jaisa dil chahey khlain...lols..duaen ap k sath hn</t>
  </si>
  <si>
    <t>araam araam se khaeln...jaldi ka kaam shaitan ka..</t>
  </si>
  <si>
    <t>inshallah shahid bhai ye silsla jari rhy ga</t>
  </si>
  <si>
    <t>https://twitter.com/SAfridiOfficial/status/529218707097022464</t>
  </si>
  <si>
    <t>Congrats to pak team of winning test series.The way v started&amp;finished is remarkable and good luck vs nz.</t>
  </si>
  <si>
    <t>Captain Kis ko Bnaye gain Phir ,</t>
  </si>
  <si>
    <t>waise hi poch rha tha , Main use krta hoom But Mera Friend Koi nai hai wahan p</t>
  </si>
  <si>
    <r>
      <t xml:space="preserve">lala </t>
    </r>
    <r>
      <rPr>
        <sz val="18"/>
        <color rgb="FF292F33"/>
        <rFont val="Calibri"/>
        <family val="2"/>
        <charset val="1"/>
      </rPr>
      <t xml:space="preserve">منحوس </t>
    </r>
    <r>
      <rPr>
        <sz val="18"/>
        <color rgb="FF292F33"/>
        <rFont val="Arial"/>
        <family val="2"/>
        <charset val="1"/>
      </rPr>
      <t xml:space="preserve">ki waja se ham last </t>
    </r>
    <r>
      <rPr>
        <sz val="18"/>
        <color rgb="FFA8A840"/>
        <rFont val="Arial"/>
        <family val="2"/>
        <charset val="1"/>
      </rPr>
      <t>#oneday</t>
    </r>
    <r>
      <rPr>
        <sz val="18"/>
        <color rgb="FF292F33"/>
        <rFont val="Arial"/>
        <family val="2"/>
        <charset val="1"/>
      </rPr>
      <t xml:space="preserve"> be har gye aur </t>
    </r>
    <r>
      <rPr>
        <sz val="18"/>
        <color rgb="FFA8A840"/>
        <rFont val="Arial"/>
        <family val="2"/>
        <charset val="1"/>
      </rPr>
      <t>#Misbah</t>
    </r>
    <r>
      <rPr>
        <sz val="18"/>
        <color rgb="FF292F33"/>
        <rFont val="Arial"/>
        <family val="2"/>
        <charset val="1"/>
      </rPr>
      <t xml:space="preserve"> ke khilaf grouping b bhut ki magar ab mu ki khay ga</t>
    </r>
  </si>
  <si>
    <t>aisa mat bol bhai lala ko puri duniya pasand karti hai jaan hai hamari</t>
  </si>
  <si>
    <t>lala v knw ap bht mehnt karhey hain ap bht bussy hy bt v r really missing u&amp;v r happy k ap form me waps arahy h sweetdreams</t>
  </si>
  <si>
    <t>InshAllah ap bht acha perform krenge...mene apke lye bht duayen ki hain or hmesha krti rahungi now pakka wala sweetdreams(:</t>
  </si>
  <si>
    <t>sahi batao lala khelna ka dil charaha tha na?</t>
  </si>
  <si>
    <t>shaid ap b apni game mein iprovement lao thx</t>
  </si>
  <si>
    <t>jub misbah bhai vo trophy le rahe the trophy ko dekh kar ap yad aye trophy par style kitna suit karta he :)</t>
  </si>
  <si>
    <t>acha hai.... ni tou wo dosray larkun pay dhyan denay lagay gi ;)</t>
  </si>
  <si>
    <t>yeah congrats to pak team bt lala mene apko bht miss kya test matchs me :( lalaa how's u (:</t>
  </si>
  <si>
    <t>kese hai itny din hogaye apka kuch pta hi nhi</t>
  </si>
  <si>
    <t>Lala ap test q nhi khelty plz ap b tests khely na(:</t>
  </si>
  <si>
    <t>jaab ap match win karty ho to hum ap ka Day mnaty ha</t>
  </si>
  <si>
    <t>hello sir me ne twitter me id sirf app keleye banayee he</t>
  </si>
  <si>
    <t>afridi bhai ab misbah ka record tor kr dekhao........ Yea kr k dekhao.......</t>
  </si>
  <si>
    <t>shahid afridy aur hafeez ki team main jaga he nahi banti phir bhi hamesha in rehte hain team main</t>
  </si>
  <si>
    <t>badi sifaarish h aap dono ki performance na bhi do tabh bhi khelo ge poora saal</t>
  </si>
  <si>
    <t>shahid afridy aur hafeez ki toh team main jaga he banti phr bhi hamesha in rehte hain team main</t>
  </si>
  <si>
    <t>acha waqai kiya PTI kay darnay maay akar ahahahahaha kosish ru boohat ki damki hi</t>
  </si>
  <si>
    <t>jawan bhai aap na burha to hona nai... ab plz retire ho jain</t>
  </si>
  <si>
    <t>yar pakistan jeeet gya amazing</t>
  </si>
  <si>
    <t>lala politics agar pehle nhi ki team me to ab zaror karna. Misbah ne planning se aap ko phsaya ha :/</t>
  </si>
  <si>
    <t>k lye ap apni prformnc bhe thk kren,ap pe koi bat kre to bht tklif hoti ha</t>
  </si>
  <si>
    <t>ahahahah lalaa nez land walO ki Dil Took Gya. Kingrose team ko hebratnak sekast. K</t>
  </si>
  <si>
    <t>Lala ODI captain aap he ko awaam dekhna chahti ha, Aur InshaAllah aap he captain ho ge</t>
  </si>
  <si>
    <t>Oh you would be devastated he performed Tumhara khwab adhora reh gaya , ab yeh dikhawe ke bol na hi bolo to acha hai</t>
  </si>
  <si>
    <t>ye fastest hundred ap ne kesi nhe bnaya sochni wali bat hai yaar</t>
  </si>
  <si>
    <t>congrats pakistan series jeet gaya or Australia ko white wash ker diya sare records tore diye pakistan ke players ne</t>
  </si>
  <si>
    <t>https://twitter.com/SAfridiOfficial/status/528969499530100736</t>
  </si>
  <si>
    <t>Deeply hurt&amp;shattered at the Wahga border incident.Wish d whole country emerges as 1 nation n v can differentiate between r friends n foes</t>
  </si>
  <si>
    <t>ap apni opinion apny pass rakhy i don't have any intrest in it ok don't tweet me again</t>
  </si>
  <si>
    <t>Shahid bhai aik baat to batai kia ap almost one month ago Gujranwala tableeg kay liye wapda town aye thay plzzzzzz tell me</t>
  </si>
  <si>
    <t>Lala apki following dekhen kahan sir asim bajwa ki personality or kahan hamary enemy India ka amir khan</t>
  </si>
  <si>
    <t>Lala,ap to aqal waly ho,Indian actors ko twitter par follow mat karen,pride hen ap hamara.</t>
  </si>
  <si>
    <t>Allaah kary k apky dill men meri baat utar jaye.</t>
  </si>
  <si>
    <t>,,Lala Allah pochy ga,,,Dhamaka karny valo ko,,,Pakistan mn hi Esa kiuo hota ha,,</t>
  </si>
  <si>
    <t>really shahid bhai bhot afsos hwa, bhot ziaada, assa kiun hota hay, in ka akar maksad kia hay, ye kiun assa kerty han</t>
  </si>
  <si>
    <t>Muslim ko ek hona chahye. Utho jagho muslimano!</t>
  </si>
  <si>
    <t>kandho'n pe lashai'n na uthai'n to kya uthy? Hathyar jb uth'ty nai dushman k samny :( :'( feeling cry.</t>
  </si>
  <si>
    <t>kaash aisa ho jay k hum apni safoo ma asteen k sanmpo ko juda ker ker sakien .</t>
  </si>
  <si>
    <t>sir log to akhir apna hi ha maar kar kya milegay in zalimoo ko?????</t>
  </si>
  <si>
    <t>nasir Bai or junaid Bai reply kr dete hy lala ap b kr den na lala</t>
  </si>
  <si>
    <t>ALLAH un sb ko sabr ata frmai. Jw injured hui unhy sehat ata frmai.r jw shaheed hui unhy jannat naseeb frmai. Ameen.</t>
  </si>
  <si>
    <t>Aik dharna en k leah b kowe day apni kursi k leah to bohat dharny keay hain to all political parties</t>
  </si>
  <si>
    <t>Hussain Tum nahi rahe, Tumhara Ghar nahi raha, Magar tumhare baad, Zalimoo ka Dar nahi raha</t>
  </si>
  <si>
    <t>zraa me der zyat khafa sho pata na lagi chy da hr sa ba kala khatme gi. bs dua koly sho chy khudy amaan ki.</t>
  </si>
  <si>
    <t>aey dusmen ne waten tum mere koom ke jazbon se nahi khail sakte hum zinda koom han i am proud to be a pakistani</t>
  </si>
  <si>
    <t>https://twitter.com/SAfridiOfficial/status/528825142168674304</t>
  </si>
  <si>
    <t>Heartiest congratulations on making a world record for the fastest 50 in the test format. So happy for u !!!</t>
  </si>
  <si>
    <t>Lala ap bhi ab kuch karlain khuda ka khof karain</t>
  </si>
  <si>
    <t>ap ne NZ ke against ODIs aur T20s mai fastest century banane hai please wana see u in full boom boom mood Inshallah</t>
  </si>
  <si>
    <t>BT Misbah Misbah hi rahey ga .. Boom boom kabhi ni bn sakta ... :-)</t>
  </si>
  <si>
    <t>apnay Shahid bhai ka dil waqai bohot bara hai!</t>
  </si>
  <si>
    <t>Aisa player kahan milayga apko ! Such a team player ! Even he isn't in team :D</t>
  </si>
  <si>
    <t>aj lg rha tha k misbah ni afridi khel rha he</t>
  </si>
  <si>
    <t>misbah ko hua kya tha??ksi.aur ka record toer deta afridi ka he.mila tha kya :(</t>
  </si>
  <si>
    <t>haha yar misbah ne test cricket me bnayi he fastest century, afridi ka record ODIs me tha wo corey ne tor dia</t>
  </si>
  <si>
    <t>'Daikhain jissay bhi Kaptaan banana hai bus PCB ko chahyay announce kar day' - Shahid Afridi hahha</t>
  </si>
  <si>
    <t>Lala tum bhi kuch karlia karo. Khuda ka khuaf karo yar.</t>
  </si>
  <si>
    <t>shahid bhai ap ka recird tota boht dukh howa but ic k sath yeh b khushy hwi k yeh b aik pakistani ny tora</t>
  </si>
  <si>
    <t>nahi lala aap ka record break nahi hua Misbah ne fastest century ki .. u r the best ... &lt;3</t>
  </si>
  <si>
    <t>kuch seekho ab in se tm to aty hi jaany k liye ho</t>
  </si>
  <si>
    <t>LALA ab aap ko bhi kuch kar k Hai Dikhana.!!!</t>
  </si>
  <si>
    <t>apko bhi Mubarak. Ab inshALLAH apki century ka wait hai,,, :-) best wishes for u</t>
  </si>
  <si>
    <t>TUM TO 400 MATCH KHELNY K BAD B KHEL KO NI SMJTY MR. TUM JESY KABI INDIA KO WORLD CUP MN NI HARA SKTY</t>
  </si>
  <si>
    <t>INDIA K KHILAF WORLD CUP MN TUM LOGO KI TANGAIN Q KANPTI HN....SHRM HOTI TO 2011 K BAD DOB MRTY..</t>
  </si>
  <si>
    <t>tum logo ny dekhny walon k dil sy cricket ki lagan mita d jo b kr lo u can't be great stupids</t>
  </si>
  <si>
    <t>jitna pakistani cricket ko tum logo ki mafia ny nuqsan dia hy mr.afridi itna kabi ni ho</t>
  </si>
  <si>
    <t>mr.afridi mafiaz can make you ppl play forever .agr professionaly deka jaye to tum logo ko 2011 k bad kikout krna chahye ta</t>
  </si>
  <si>
    <t>Daikhain jissay bhi Kaptaan banana hai bus PCB ko chahyay</t>
  </si>
  <si>
    <t>https://twitter.com/SAfridiOfficial/status/527820282434555904</t>
  </si>
  <si>
    <t>What Yunis Khan has achieved shows not just talent but commitment and hard work.. never seen anyone with his determination congrats to him!!</t>
  </si>
  <si>
    <t>salam lala lalaaa ap test matches q nhi khelte hero</t>
  </si>
  <si>
    <t>lalaa rest match me mene sb plyrs ko close se dekha kal friday ko apko bht miss kya</t>
  </si>
  <si>
    <t>lala odi me to sits b nhi milti itna rush hota hy or mene apko b live dekhna hy apse milna hy</t>
  </si>
  <si>
    <t>agr lala kal ap test match khelrhay hotay to oro ka mje nhi pta likin apse to pakka mene kisi b trah milne tha</t>
  </si>
  <si>
    <t>lala mje apse milna hy lala mje apka autograph chaiye lalaa me kese milu jb decmbr me ap ayainge?</t>
  </si>
  <si>
    <t>lalaa agr ap b test match khelte or me kal apko b live dekhti to lalaaa wo mera best day hota bt laalaaa mene apko bht miss</t>
  </si>
  <si>
    <t>kash tum b thoda sa hard work kar lete tu aj all time greats main naam hota. lazy insan.</t>
  </si>
  <si>
    <t>ta khalko khwakh yah lala awo ta aro sa score na kae :((</t>
  </si>
  <si>
    <t>che kala goram zar out shi wait kaw che uss ba bating ke awo ra shay awo zae 10; na zyat na ke :(</t>
  </si>
  <si>
    <t>salam lala kaise hain ap..&amp;kaha hain..lala apka phla match kb hy..?lala kbi to rep krdia kry 1week hogye h apse baat ni hui</t>
  </si>
  <si>
    <t>lala ap bht pyaray and sweet hain lala ap achay hain (:</t>
  </si>
  <si>
    <t>Afridi Bahi ap be English Janteee ho ....?</t>
  </si>
  <si>
    <t>Tabdeeli aa gai hai yaro Misbah nae fastest fifty bana de hai yaro</t>
  </si>
  <si>
    <t>lala, apki english bari achi hogai hai mashAllah :p</t>
  </si>
  <si>
    <t>lala apko pta hy apne mje kal reply ni dya tha :( qk lala me off thi :'( ab lala ap kb ayenge..lala aj ap online nhi ayenge</t>
  </si>
  <si>
    <t>pathan ko jb koi lakarta hai to isi trha jawab deta h.</t>
  </si>
  <si>
    <t>Shahid bhai meri dua ha ka ap 2015 ka world cup ma 5,6 fast hundreds karian Ameeen :) :) :)</t>
  </si>
  <si>
    <t>kia yonu skhan ke odi main koi replacment hiae ? ager nahi to kyun nahikhelate yonus khan ko</t>
  </si>
  <si>
    <t>lala ap bi aisa he subko hyran krdogai i trust on u</t>
  </si>
  <si>
    <t>Jab ap Calty ho to.Pakistan ki Eid hoti h.Kiuo k ap superstar ho pak k,Love You 1day mnaya jata ha lala ka</t>
  </si>
  <si>
    <t>Yes BooMBooM Aoki b Inning Ki zurorat ha,,,Asia Cup vali,,,,Jabb ap match win kaarty ho,,to eid hoti ha</t>
  </si>
  <si>
    <t>Zabardast Younus Khan, Isay Kehtay Hain Ahsas.e.Zimaidari, Agar Azam Mazboot Ho Tou Insan Kuch Bhi Kar Sakta Hay</t>
  </si>
  <si>
    <t>lalaaaaaaaaaaaaaaaaaa kese hai app plz mje rep krdein mje fikr horahi hai I will pray dat u get well soon</t>
  </si>
  <si>
    <t>slam lala kese hai app ab apki tabiat kesi hai plz jldi se theek jojaye app mje apki fikr horahi hai</t>
  </si>
  <si>
    <t>bt sme p.plz says that younis not able to play in Odi's or any format</t>
  </si>
  <si>
    <t>plz shahid khan Afridi aap be zaban off karo aur apney baley ko on karo,</t>
  </si>
  <si>
    <t>https://twitter.com/SAfridiOfficial/status/527817269863129088</t>
  </si>
  <si>
    <t>Great job Younis and Azhar.keep it up</t>
  </si>
  <si>
    <t>My cure Lala ! ubarik bad dainy k to tagray ho likin apni performance to zero hy, Q ??</t>
  </si>
  <si>
    <t>Lala Jst Hmare lye Twitter Pe Aty Hn Nly Apne Fans k lye Tm Haters k lye Nh To lala ko tm loG tweet Na kia kro.</t>
  </si>
  <si>
    <t>Shahid bhai ab aap b thori sharam karo aur perform karna shuru karo</t>
  </si>
  <si>
    <t>ao kna lala younus kch zyada hi ghossa men h</t>
  </si>
  <si>
    <t>lala ta dair bekara shwe yah kasam de aro score na kae lag practice kawi we want to see ur century too.</t>
  </si>
  <si>
    <t>Lala ap b kuch kare ap tu har time 10 se agay nahi ja te :(((</t>
  </si>
  <si>
    <t>Lala test cricket me wapsi ka koi imkaan hai?</t>
  </si>
  <si>
    <t>ap b test crickey khel lo udr dekho maxwell b to khel ra hae .... pliss</t>
  </si>
  <si>
    <t>LALA ap ke bina test match daikhny ka maza hi nahi aata</t>
  </si>
  <si>
    <t>Bushra Qasim Khan Ap ko yad ni,,Asia cup pak ki Histroy mn likh Gya ha vo indai vala match</t>
  </si>
  <si>
    <t>Bhai tum bhi aisa khel sakte ho na</t>
  </si>
  <si>
    <t>Jab Junaid Ki Baat Hoti Hai Tu Virar Kohli Yad Ata Hai</t>
  </si>
  <si>
    <t>sir aap bhi kabhi aisi job kar liya karo</t>
  </si>
  <si>
    <t>bi ker dia hai younis khan kay meri cricket baqi hai</t>
  </si>
  <si>
    <t>shahid bhai plzzzzzzzzz reply kar dain.. Otherwise i will start crying.. Ap k liye mai ne twitter py account bnaya hai...</t>
  </si>
  <si>
    <t>pehly khud to khelna seekh ly bd mn dousroun ko daad dena :p</t>
  </si>
  <si>
    <t>Lala balla change krlo ab. Chakkay yaad aatay hain aap k bray</t>
  </si>
  <si>
    <t>lala ap ne fun ko kab bulana aur game ko phulana he</t>
  </si>
  <si>
    <t>Haan Afridi bhai Allah Kare AAp b centuriyan banaye. Ameen.</t>
  </si>
  <si>
    <t>aap b kuch kar k dikha do. History bna do thora andaz bdal dalo single b keya kar ball ko dikh k six mara karo. Love u lala</t>
  </si>
  <si>
    <t>https://twitter.com/SAfridiOfficial/status/522056339439104001</t>
  </si>
  <si>
    <t>Multiple approach with negative mind nvr unite the nation,request to media to support pk crk.Misbah is my captain &amp; my full support along</t>
  </si>
  <si>
    <t>gor frmao aap kisy keh ry o</t>
  </si>
  <si>
    <t>. chalo aapko to sma agai na</t>
  </si>
  <si>
    <t>Apki zaban kuch ziada hy nikalti hai. :D</t>
  </si>
  <si>
    <t>Acha... to kia kaho aisa jo apko kisi ne pehlay na kaha ho.</t>
  </si>
  <si>
    <t>kuj v nai bs choty sy dimag py apny zor na dalo dear :p ;)</t>
  </si>
  <si>
    <t>so finally afridi k bat pe agree kr gayi ? :D</t>
  </si>
  <si>
    <t>nahi ab Kiya ha sirf un ki ye tweet just phle bht bura lga jab unka bayan aya</t>
  </si>
  <si>
    <t>nah bayan aya kch tha media ne barha charha ke bta dya captaincy jo bh kre usse abh se pta hna chhye ye h kaha th afridi ne :D</t>
  </si>
  <si>
    <t>Han tw ye batany ki zarurat thi nahi coz Misbah 2015 tak announce ho chuka ha Captain</t>
  </si>
  <si>
    <t>to ik match phr afridi ko captain kiun banya? Usne srf reporter ke question ka answer dya misbah ne bh agree kya is bat pe :D</t>
  </si>
  <si>
    <t>to afridi k galti nah th na? :D misbah ne khud kaha meri performance agr next series my achi nah hg to captaincy chor dga :D</t>
  </si>
  <si>
    <t>Misbah ne rest manga tha na</t>
  </si>
  <si>
    <t>inshallah sub theak ho jaye ga ye bhool gay han k kn han shahid khan afridi</t>
  </si>
  <si>
    <t>pyara sweeet Lala fiker mat karo Allah par barosa rakho weeee love U Lala ........</t>
  </si>
  <si>
    <t>phir usi bewafa pe mrty hain,phr wohi zindgi hamari hai Still supporting Pak Cricket Team :(</t>
  </si>
  <si>
    <t>mai nay match daykhna band kiya huwa hai till hamari team sahi nahi ho jati</t>
  </si>
  <si>
    <t>bawly yeh sahi hi haiiii.. Kharab tou yeh 1999 ka world cup final mein hui thee..</t>
  </si>
  <si>
    <t>ala leave them tension Mt lo AP ye TV walay hotay he hii islye he choro lala ap inhe :) khush raho :)</t>
  </si>
  <si>
    <t>lala ap dosron ki baten mat suniye!</t>
  </si>
  <si>
    <t>Qadam bharao Misbah, hum tumharey saath hain!</t>
  </si>
  <si>
    <t>Dil main na lo. Main bhi Lala ki fan houn. Main tou unki baat se agree kr rhi thi.</t>
  </si>
  <si>
    <t>lala ap captaincy bht achi krta ho ap pora match ma full suport krta ho</t>
  </si>
  <si>
    <t>ye media na bht over bnta hai bila waja ap k peche pra hai we know k ap ghlt nhi hm ap k sath hain ap hi humare captain hn</t>
  </si>
  <si>
    <t>Samaj nai aandi banda aap kay sadqay chala jaye ya sheher chor kay Daskay chala jaye</t>
  </si>
  <si>
    <t>PCB ne isko bhi yousaf and younis ki trah side pa kr dena ha</t>
  </si>
  <si>
    <t>fasad ki jar he ye pcb hai, is situation mien team kia karey</t>
  </si>
  <si>
    <t>Afridi ne bhi apni greediness dekhai ha captain wali baat kr k. Usko control krna cheiye tha</t>
  </si>
  <si>
    <t>PCB jisko marzi captain bnaye. Afridi ko moin khan back kr raha ha.</t>
  </si>
  <si>
    <t>jo deserving hai us ko banayen, pichle ec mien bhi yehi chaos tha or lala semis tak le k aye lala is the best choice for captaincy</t>
  </si>
  <si>
    <t>asal problem ye ha k agr Afridi captain hua to misbah group ne perform nhi krna.Misbah captin hua to Afridi group ne kch nhi krna</t>
  </si>
  <si>
    <t>media kch b baky hum janty hein afridi hero h to h bs &amp; m hmysha support kru ga krta rhu ga</t>
  </si>
  <si>
    <t>slam lala kese hai ap apny puri series bht achi kheli bs ap tension mt lia krein my full support wid u bs ap batting pr foc</t>
  </si>
  <si>
    <t>Lala media ka to apko pta hai kese masala laga kr news dety hai dnt take tension media is just stupid lala u r best</t>
  </si>
  <si>
    <t>apnay uper khudi lanat behj do..</t>
  </si>
  <si>
    <t>kisi ache insan ko pasand krte hn aur ap misbah ko pasand krte ho cheeeeeeee cheeeeeee.</t>
  </si>
  <si>
    <t>Doob k mar ja. Bak bak koi tum say seekhay</t>
  </si>
  <si>
    <t>SaLaM LaLaaa LaLaaaaaa hoW arE yOuuuUU :) plzZ rePLy laLaa me kbse apke reply ka wait karhiiiiiiii ho kaise ho app :)</t>
  </si>
  <si>
    <t>sab sa yda sixes ka record hai 2009 ka worldcup jeetya ap na</t>
  </si>
  <si>
    <t>Humae tu ap sa pyar hai ap na India ko harya mushkil waqt ma ap na Pk ko ah kr jeetya</t>
  </si>
  <si>
    <t>Misbah sa perform nai ho rha tu us ko side pa ho jna chyia hm na Worldcup khlna hai</t>
  </si>
  <si>
    <t>LALA koi kuch bola boom boom ka fans hamesha sth hai</t>
  </si>
  <si>
    <t>Jis din jeet joe us din boom boom or jb har joe tu khta hai is ki koi jga nai bnti ab</t>
  </si>
  <si>
    <t>Media hamesha negative dekhata hai ap ka past kuen nai dekhata</t>
  </si>
  <si>
    <t>Aghar hm 3rd match hara hai tu fight kr ka na ka margin sa</t>
  </si>
  <si>
    <t>Ap ka 7 no hai tu pir ap 100 ya 50 nai bna skta media ko kn</t>
  </si>
  <si>
    <t>Ap Pk ka sirf hero nahi ho pori duniya ap ko janti ha</t>
  </si>
  <si>
    <t>lala apki captany odi me bht zabrdast h lala nxt time insAllah pak t20nodi dono jeete ga..ab rep to krdain akr hmsb ko ):</t>
  </si>
  <si>
    <t>afridi zyada buri nhi kar di AP ki chairman ne AP captain bannay ja Rahay they wo kehtay hain khilain gay k Nahi decide ltr</t>
  </si>
  <si>
    <t>ye media na bht over bnta hai hm apko jante hain or apke sath hain best of luck lala ap hi humare captain hain</t>
  </si>
  <si>
    <t>Bholna ni.Remember,Lala to ha pakistan ki jaan yar,,Geo na lala vesy bhot sport kiya</t>
  </si>
  <si>
    <t>tu pahly panga q lia tha captancy ka ? ap ki tu team a jga ni bnti</t>
  </si>
  <si>
    <t>new players mein se FAWAD ALAM n SARFARAZ k alava koi deserve nai karta tem mein</t>
  </si>
  <si>
    <t>Seniors ko nika longay tow unki badwa lagegi hi na,,wat u think U.akmal,A,shahzad n A.shafiq jese players WC jetayengay?</t>
  </si>
  <si>
    <t>haha true shaid bhai par Dil to ap ka bhi karta tha kuptani ka</t>
  </si>
  <si>
    <t>https://twitter.com/SAfridiOfficial/status/521428722805510144</t>
  </si>
  <si>
    <t>Bad patch though, bt I won't led u ppl down in future IA. Keep up the spirit high we have to mk around positively.</t>
  </si>
  <si>
    <t>LALA YE LARKI BOHAT ACHI HAI...MERA MATLAB THORI SI</t>
  </si>
  <si>
    <t>TOO LATE NOORI...AB MERI SHADI HOCHUKI HAI</t>
  </si>
  <si>
    <t>Aur tumney invite bhi nahi kiya? :(</t>
  </si>
  <si>
    <t>LALA KO BHI TOU NAI KIYA THA</t>
  </si>
  <si>
    <t>ADOPT KARLIYA LALA NE?</t>
  </si>
  <si>
    <t>inshAllah but worldcup ki tiayari ye he per bas m jeet gy worldcup</t>
  </si>
  <si>
    <t>inshallah vrna mein paka mar jao gi last time b 104 tem ho gaya tha:-(</t>
  </si>
  <si>
    <t>ha yar chalo team ki liye nahi Pakistan ki liye nahi pakistanio ki liye nahi apne ap k liye sahi</t>
  </si>
  <si>
    <t>nai sirf pakistan k lye why we r not understand it was bad luck they r our proud</t>
  </si>
  <si>
    <t>yar har bar hum khaty h chalo choro har bat zahir sy baat h hume gussa nahi aye gy q bhar m jae asy team nahi chiea</t>
  </si>
  <si>
    <t>lala jaaaaan yehi sunna tha apse:') Stay possitive lala</t>
  </si>
  <si>
    <t>bechare par taras araha hai ab.</t>
  </si>
  <si>
    <t>tum jeeto ya haaro suno hamey tum se pyar hai</t>
  </si>
  <si>
    <t>tum jeeto ya haaro suno hamey tum se pyar hai” Like seriously?</t>
  </si>
  <si>
    <t>jeeto ya haro hum tamhary sath many kaha no no</t>
  </si>
  <si>
    <t>to ap ni ho apke btane ki zarorat ni ye Lala k fans k lye hai</t>
  </si>
  <si>
    <t>haar jeet khel ka hissa hai.. But never give up! Izzat aur zillat dene wala sirf aur sirf ALLAH hai..</t>
  </si>
  <si>
    <t>matlab ab kiya bole bnda apki khoobsoorti pr bnda flat ho jaye bss</t>
  </si>
  <si>
    <t>Mtlb jitna beIzat kiya hai ne inho ne such hai apki</t>
  </si>
  <si>
    <t>haan lekin jhooti baaten to nahi krta na</t>
  </si>
  <si>
    <t>inshallah.,bura Waqat ata hai or challa bhee jata hai just have to keep faith in ourselves and Allah</t>
  </si>
  <si>
    <t>Bura time hai Insha Allah jaldi acha time a jaye ga.</t>
  </si>
  <si>
    <t>384 matches se apka bad patch chal raha hai?</t>
  </si>
  <si>
    <t>lala . Aap n hit buhat khrab kheli thi next time bouncer ko plz mat khelna</t>
  </si>
  <si>
    <t>ap logon sa axhaw tw gali k chote chote bachy khelty hain..!! jaein ja k pehle un sa coaching lein phr khlei ga.</t>
  </si>
  <si>
    <t>geo lala dil jeet liya aap ny yeh baat keh ky Allah ki azmayesh hai ye inshaAllah</t>
  </si>
  <si>
    <t>Sweet Lala lub you inshallah.,bura Waqat ata hai or challa bhee jata hai</t>
  </si>
  <si>
    <t>Aap Log Na Fighter Ho aur Na hi Tiger ho.. Qoom ki nazar me fazool k khali Lighter Ho,,</t>
  </si>
  <si>
    <t>tum se bara beghairat besharam aur buzdil insan koi nahi ho sakta. tum Pakistan kay qaumi gandu ho</t>
  </si>
  <si>
    <t>Yeh sab tukka player hyn Jo kismat se runs krty hyn apne talent se nahi</t>
  </si>
  <si>
    <t>jeeta va match har dena yai drama hmari team kb khatam karegi? Yai Tanvir or wahab ko q bar bar iss team mai laya jata ha?</t>
  </si>
  <si>
    <t>bhad my jwo tum loog jo 1 run b chase ni kr pye ,,, u hve bullshit baating line up.....</t>
  </si>
  <si>
    <t>Shahid bahiiii PLx YESS kaaa bet use keree wooo bht lucky heeee appkeee leaaa:-)</t>
  </si>
  <si>
    <t>.Koi Misbah ni Kaptaan.</t>
  </si>
  <si>
    <t>lala tum #AzadiSquare pe ao ya na ao..ye hum fans k apa k mamla hai..</t>
  </si>
  <si>
    <t>Pitch pe to ap ne h dhamal machana hai :)</t>
  </si>
  <si>
    <t>shahid bhai media pr a kr,,itna mooo phatt ban ne ki kia zrort ha ,,apni performance pr concentrate kre</t>
  </si>
  <si>
    <t>jaysay ap k waja se series hary ha</t>
  </si>
  <si>
    <t>lala jazbaati kyu yar captain ap hi ho inshaAllah</t>
  </si>
  <si>
    <t>LALA kia yar pori qom ko mayos kar dia aik match bhi nai jeet skay why? hamara dil tor dia hai ab match dekhnay ko dil nai</t>
  </si>
  <si>
    <t>Aslam o alikum! Bahi jan Allah aap ko humasha khush rakhy aor app sy razi ho(ameen).</t>
  </si>
  <si>
    <t>har jeet game ka hisa ha koi baat nai next time Insha Allah.</t>
  </si>
  <si>
    <t>Please lala aap log kuch karo &amp; jaldi win kerna shuru karo. Humari duaen aap logo k sath hain.</t>
  </si>
  <si>
    <t>lala Go nawaz Go kar do ab phir jeetey ga hum ya nawaz humai jeetne nahi dyta</t>
  </si>
  <si>
    <t>shame on u afridi ek taraf tableegh kartay ho aur dosri taraf jhoot boltay ho sharam nahi ayi tujhe</t>
  </si>
  <si>
    <t>https://twitter.com/SAfridiOfficial/status/518249059350749184</t>
  </si>
  <si>
    <t>#EideQurban to all those Muslims who are celebrating in Pak &amp; around the globe, May Allah swt bring #peace&amp;#prosperity to Pak. #EidMubarak</t>
  </si>
  <si>
    <t>Lala apko b bht bht eid mubarak apki or meri ek hi din eid hui hai (:</t>
  </si>
  <si>
    <r>
      <t>#EideQurban</t>
    </r>
    <r>
      <rPr>
        <sz val="10"/>
        <color rgb="FF292F33"/>
        <rFont val="Arial"/>
        <family val="2"/>
        <charset val="1"/>
      </rPr>
      <t xml:space="preserve"> to all those Muslims who are celebrating in Pak &amp; around the globe, May Allah swt bring </t>
    </r>
    <r>
      <rPr>
        <sz val="10"/>
        <color rgb="FFA8A840"/>
        <rFont val="Arial"/>
        <family val="2"/>
        <charset val="1"/>
      </rPr>
      <t>#peace</t>
    </r>
    <r>
      <rPr>
        <sz val="10"/>
        <color rgb="FF292F33"/>
        <rFont val="Arial"/>
        <family val="2"/>
        <charset val="1"/>
      </rPr>
      <t>&amp;</t>
    </r>
    <r>
      <rPr>
        <sz val="10"/>
        <color rgb="FFA8A840"/>
        <rFont val="Arial"/>
        <family val="2"/>
        <charset val="1"/>
      </rPr>
      <t>#prosperity</t>
    </r>
    <r>
      <rPr>
        <sz val="10"/>
        <color rgb="FF292F33"/>
        <rFont val="Arial"/>
        <family val="2"/>
        <charset val="1"/>
      </rPr>
      <t xml:space="preserve"> to Pak. </t>
    </r>
    <r>
      <rPr>
        <sz val="10"/>
        <color rgb="FFA8A840"/>
        <rFont val="Arial"/>
        <family val="2"/>
        <charset val="1"/>
      </rPr>
      <t>#EidMubarak</t>
    </r>
  </si>
  <si>
    <t>dracola mai bht koshish karhi hu kl jany ki match dekhny ki lekin mushkil lagraha hai dua kar mai chalijau</t>
  </si>
  <si>
    <t>meri Dua Hai k tou Stadium ja. but meri Dua yai b hai k Tou mere Shahzadaaaaa sai nhi Mill Ameen</t>
  </si>
  <si>
    <t>sanga chal day? Akhtar la day sa agheste di, khan?</t>
  </si>
  <si>
    <t>lala ap ko bhi eid mubarak par pakistan may kal eid hai</t>
  </si>
  <si>
    <t>han yar me to sbko bht miss krti hun specially tume</t>
  </si>
  <si>
    <t>ab me tweeter pe bahut kum aati hu</t>
  </si>
  <si>
    <t>Allah Apko hamesha kamyab kare Apki Purani form Wapas laade Allah</t>
  </si>
  <si>
    <t>shahid bhai pakistan k liye dua kar rahe hein, ye dua bhi kar lein k Allah imran khan ko kamyaab kare. ameen :')</t>
  </si>
  <si>
    <t>assalam walaikum lala sanga ye ao sta da para deri dawagani koom ALlah di tala ya0 khaista z0ye darki 6 sta shanti bahadur</t>
  </si>
  <si>
    <t>Eid Mubarak And Bakra Eid mubarak lala ...lalaaa apki Eid kesi guzrhi he...plz apni koii selfie to upload krey twitr pr</t>
  </si>
  <si>
    <t>eid Monday KO by lala ne pathan eid manai hy ...khoon to rang last hy</t>
  </si>
  <si>
    <t>younus malik jese players ko nikal k AKMAL family pe bharosa karte ho?</t>
  </si>
  <si>
    <t>yd rakho misbah is correct team selection is poor,,kaha hai talent akmal ka?</t>
  </si>
  <si>
    <t>khAir mubArak Laala nD apkOo b Eid mUbarak mAy gOd give u Longer Life &lt;3</t>
  </si>
  <si>
    <t>har bar penchod ind ko copy karte ho,apni strength tow dekho</t>
  </si>
  <si>
    <t>kuch umar akmal n rameez raja k beech chal rha hai kya?</t>
  </si>
  <si>
    <t>yaar kab tak zabani cricket khelo gay??? kabhi performane bhi day do. her baar haar k hi aatay ho..</t>
  </si>
  <si>
    <t>shahid bhai kia hua aj ap kuch naraz lag rahay thay mach main</t>
  </si>
  <si>
    <t>pak cricket team ki performance itni buri q ja rhi ha very sad:-(</t>
  </si>
  <si>
    <t>Shahid bhai Irfan aur Zulfi ne chakka mara aur aapse nahi laga</t>
  </si>
  <si>
    <t>koi bat nai tm jeto ya haro suno humein tum sy pyar hai love u hero</t>
  </si>
  <si>
    <t>apko kahan se Chand nazar aa rahe hain Uncle g?? Eid to Monday ko hai :P :D</t>
  </si>
  <si>
    <t>https://twitter.com/SAfridiOfficial/status/511789492345131008</t>
  </si>
  <si>
    <t>I am honoured to be given the chance to lead my country and will do my best always, Thanks to all for your messages.</t>
  </si>
  <si>
    <t>Dekho Iqu Meri Abi tak D.p Wai Hai Lala ko Capt Bna E Dia Mene...</t>
  </si>
  <si>
    <t>Hahaha Mere Lala Mujse B Great Hain, :* Mera Name Chck KroOo.</t>
  </si>
  <si>
    <t>Lally ka record koi itna acha nai, Is ke cptncy mn pak 11 match hara 8 jeeta :/</t>
  </si>
  <si>
    <t>lala bhae is ko b rakh lo team ma social media handl karnay k lye</t>
  </si>
  <si>
    <t>Yi Pkistan hy,yaha kesi k 7 achai na karo warna oho tumy zaleel o raswa kr daiga.Ap ny 11 k world cup my team ko achy 1/3</t>
  </si>
  <si>
    <t>andaz my lead kya to kya mila ? Captancy sy hata dey gay, tanqeed b hoi.boht exampls hain mery pass likin jga km hy 2/3</t>
  </si>
  <si>
    <t>IK ny qawm k 7 acha keya,oho hero thy.Establishmnt ny unny syasat my gasseta &amp; be ezath kr dey gay .Alasss !!!</t>
  </si>
  <si>
    <t>nai lekin mai ne bulana zaruri samjha.....</t>
  </si>
  <si>
    <t>LOgO kO ni nzar ata farq,I wish jaldi retire hO jy afridi iski wja sy dOsry plyrs KO b appreciate nai Kia jata</t>
  </si>
  <si>
    <t>han bs jo bhe Pak ky liye axha ho or u know hamara Hafeez bht axha hai wo captian na ho phr bhe axha khele ge</t>
  </si>
  <si>
    <t>Lala match araam say khela karain pore 20 overs hote hain</t>
  </si>
  <si>
    <t>welcome Lala mene b ap ko msg bheja tha mbrk ka pr rply ny kiya apne :/ :) bt dhair sari mubarak</t>
  </si>
  <si>
    <t>LALA CUP chahye ab bs fata fat mennu ni pta</t>
  </si>
  <si>
    <t>apko captan bnany k ly nafal prti thi,miry dua qbol hoi,mubark,u r a gret ledr,yiiiii</t>
  </si>
  <si>
    <t>You can't even imagine k main kitna khush hu. 2011 se is din ka wait tha.</t>
  </si>
  <si>
    <t>aip ko captain deikna meri sab say bari khowaish thi.</t>
  </si>
  <si>
    <t>Afridi, kabhi jeet ke bhi aaya karo; hamesha captaincy mein big match harwa dete ho.</t>
  </si>
  <si>
    <t>congrats for your future which is safe now..ghreeb awam ka kya hy oun ka konsa future h acha nae kia itna diplomatic bn k</t>
  </si>
  <si>
    <t>Lala Mene kaha ta Jb Tak Ap Captain Nhe Bun jate Me Nhe Htaun G, Ap Bun Gae YayYy.</t>
  </si>
  <si>
    <t>Wror jana mata de reply wa na kra , da interview bare k ?</t>
  </si>
  <si>
    <t>https://twitter.com/SAfridiOfficial/status/510855412145332224</t>
  </si>
  <si>
    <t>Well done Pakistan lions.Proud of u</t>
  </si>
  <si>
    <t>india ko harane ka apna hi maza hai hai na lala</t>
  </si>
  <si>
    <t>yesss umar bhai ne ap k jesi shandar inning kheli</t>
  </si>
  <si>
    <t>Shukar hai Pakistan ko koi tou khushkhabri mili.Taras gaye thay goodnews sunne k liye.</t>
  </si>
  <si>
    <t>lala pak lions nhi lahore lions lol lala rep time to fans also(:</t>
  </si>
  <si>
    <t>Kash Lahore lionz mai hotay ap</t>
  </si>
  <si>
    <t>lalaa kyu remov ki apne apni pic I kn log apki pic me bht ajeb s comnt dalrhe thay :</t>
  </si>
  <si>
    <t>Lalaaaa mje apki boom boom wali innings dekhni hy love u</t>
  </si>
  <si>
    <t>lala mushtaq bhai to aa gya, aap kab aa ray ho?</t>
  </si>
  <si>
    <t>Lala ap ko bhi Team me hona chahiye tha na</t>
  </si>
  <si>
    <t>Lala apny apni fitness wali pic kyu hatai shukr hai mene save krdi thi apka ab koi bharosa nhi hai</t>
  </si>
  <si>
    <t>Lala sogaye ho ap kiaaaa? Q rep dekr sona plz(:</t>
  </si>
  <si>
    <t>lala agr u bi hoty tou maza ata :P test match wala scn hota 6 6 6 6 :D</t>
  </si>
  <si>
    <t>chutiye clt20 nahi jeete ho.Aage kxip kkr csk baaki hai beta</t>
  </si>
  <si>
    <t>is khushi mein ye bta dein apny Sara match deekha?</t>
  </si>
  <si>
    <t>plzzzzzzzzzzzz tweet for lahore lions in clt20 phir ab abhi tvpai aogy</t>
  </si>
  <si>
    <t>Lalaaaaaaaaaaaaaaaaaaaa g kaha chalygaye hai appppp??????!!!!!</t>
  </si>
  <si>
    <t>ap b Chala jata na khelna maza a jata &lt;3&lt;3</t>
  </si>
  <si>
    <t>https://twitter.com/SAfridiOfficial/status/503170334581723138</t>
  </si>
  <si>
    <t>Proud to c sohaib &amp; Fawad finishing the job for Pak</t>
  </si>
  <si>
    <t>Lala kabi RT B Kar diyaa kre Mari Tweet ko :D</t>
  </si>
  <si>
    <t>Lala k sir pe abi tak do singh nhn nikle hai jo RT de</t>
  </si>
  <si>
    <t>ma bro said 'lala k 14 runs ki jaga koi nahi le sakta' he's too much lalafied</t>
  </si>
  <si>
    <t>lala g wb Ahmad ?? Unki bhi thori tareef kr dete na aap ..acha aap ka 4 bhi boht</t>
  </si>
  <si>
    <t>koi tareef kare na kre un ke followers he kafi hai tareefe karne ke lia and we know he is THE BEST&lt;3</t>
  </si>
  <si>
    <t>lala aik dam on twitter wow :D lucky hain hum fans :D</t>
  </si>
  <si>
    <t>sir app ka chukka bhi lusshh tha ;)</t>
  </si>
  <si>
    <t>Chukka to tha hi nahi? Kahan ho?!?</t>
  </si>
  <si>
    <t>phly pani to pee laity sir pir online huty</t>
  </si>
  <si>
    <t>Is match per itni nazar aur wo match jo mulk kay future kay liyay khela ja raha hai us per khamoshi ..</t>
  </si>
  <si>
    <t>ab job lala ji Hum to srf apka any ka wait ker rhey the ke kb ap crease per ayn or 6's dkhne ko mley</t>
  </si>
  <si>
    <t>lala ye jhoot bolra hy. isko ap pe yakeen nae ta.</t>
  </si>
  <si>
    <t>hahahaha khabhy nhy yaar khud se jyada bharosa krta hun @safridiofficial par</t>
  </si>
  <si>
    <t>kyu k 2 dot balls pe lala pe ghussa ahra ta ap logon k lala kya kr ry. jb tk lala ne 4 nae mara</t>
  </si>
  <si>
    <t>lala misbah bhai bndy bht achy hn pr captain ni ... Ap unki as a captan m sport na krain .</t>
  </si>
  <si>
    <t>Lala Misbah k hoty hoye sirf qismat hi kam ayegi. Dusra ODI uski waja sey har gaya pakistan,</t>
  </si>
  <si>
    <t>Shahid bai jis match men Misbah nai khel pata wohi match jitna bi mushkil hota hai Pakistan wohi match keun jeet ta hai</t>
  </si>
  <si>
    <t>bhai apki pic lgi express k logo k sath social media pe jis mein ap imrankhan per afaos kr rhey</t>
  </si>
  <si>
    <t>ALLAH pak hamaray mulk ko salamat rakhay or ap log pakistan ka nam aesay hi roshan krty rahy ameen (y)</t>
  </si>
  <si>
    <t>love u lala ap ne to jan nikal di thi :P</t>
  </si>
  <si>
    <t>lala please 100 runs ki innings dekhna chate hain... next odi ma...</t>
  </si>
  <si>
    <t>https://twitter.com/SAfridiOfficial/status/502500035871768577</t>
  </si>
  <si>
    <t>I had a nightmare, abt the current scenario.This is nt favorable in Pakistan's interest. Hoping n praying fr betterment. Pakistan Zindabad</t>
  </si>
  <si>
    <t>Lala thora Khan sahab ko bhi samjhao na, kuch ghussa thanda karo unka,</t>
  </si>
  <si>
    <t>kiya tum dono larte rehte ho, miss karao, har kisi ki apni thinking, dosti kyun kharab karte ho</t>
  </si>
  <si>
    <t>aap konse peer hain? Sub acha hoga inshaAllah :)</t>
  </si>
  <si>
    <t>wow junnaid bhai how sweet, Meri list me Karachi,Islamabad,Lahore,sindh ke sath sath Hyderabad bhi jur gaya</t>
  </si>
  <si>
    <t>Lala g buray khwaab ka zikar nae kartay dua kartay hain k tabeer achi ho</t>
  </si>
  <si>
    <t>no meri to apke sat 1st time chat ho ri h????</t>
  </si>
  <si>
    <t>buzdil, kahin khwab mein pishi to nahi nikal gai. Khan ne bulaya aur tu so raha hai</t>
  </si>
  <si>
    <t>salam lala...In Sha Allah sab jaldi hi thik hojai ga ap tension maat lo..</t>
  </si>
  <si>
    <t>lala g phly b ALLAH PAK Pakistan ko chla Rha tha AGY B WHI HIFZT FRMANY Ga HA SO JST PRAY Sb bht acha hojaey ga</t>
  </si>
  <si>
    <t>shahid bhai bht ajeeb situation ho gai hai pak me</t>
  </si>
  <si>
    <t>Agar mujhey ap reply kardein to shayad mulk k halat behtar ho jayein</t>
  </si>
  <si>
    <t>ke liye nominate bhi karo</t>
  </si>
  <si>
    <t>nawaz is not a pm he is a baadshah n baadshahat nhi chalne denge. Kb tak khayenge ye log</t>
  </si>
  <si>
    <t>itni teri angrezi achi ho hi na jai afridi! Concentrate on your game! Abba nahi bano.</t>
  </si>
  <si>
    <t>Itna ghuma phira ke kya keh rahay ho? ;) Seedhe seedhe kaho IK ko support kar rhay ho. :) :p</t>
  </si>
  <si>
    <t>oyee Shahid Afridi tum kion nahi poanchay Dharay Foran Poancho :</t>
  </si>
  <si>
    <t>apas ki bat NS ko itna bara mou nazar ajata hy :D america walo k joto m :P</t>
  </si>
  <si>
    <t>lala hum sub ka hum hospetal k ly duago Allh ap ko kamysbe aya farmaye</t>
  </si>
  <si>
    <t>dosra manzoor wasan paida ho gaya ha abe cricket khel pore dyan se kaha khawaboo ke chakar ma phas gaya ha bhai.</t>
  </si>
  <si>
    <t>main ney dream deakha SL main ap logo kay lassan lag gaye. Sachiiiiiii</t>
  </si>
  <si>
    <t>lala itna b kya syasi banda hua k aik tweet khul k na dy! khoof kis cheez ka hai, jo dill mein bolte q ni?</t>
  </si>
  <si>
    <t>zra clearly bta dyn k are u with khan or not? coz pakhtun darta ni hai kisi sy</t>
  </si>
  <si>
    <t>patan hoke dar rhe hai Apne zamiir ko jagai aur un ko support kre jo haq par hai</t>
  </si>
  <si>
    <t>bhaaee aap srif cricket khailain aur paisay kamain</t>
  </si>
  <si>
    <t>https://twitter.com/SAfridiOfficial/status/502309866824667136</t>
  </si>
  <si>
    <t>This jet is ready to take us to hambantota for the first odi...</t>
  </si>
  <si>
    <t>.bht acha khelna h aap ne.</t>
  </si>
  <si>
    <t>Shahid Bahi Mere Doa Ap Ky Saath Hai Ky Ap S Lanka Ky Khilaf Achi Performance Dy Aur Ap 2015 Ky WORLD CUP Main Captain HOn</t>
  </si>
  <si>
    <t>LaLa kafi din hi gaye ap ki koi Latest pic nahi dekhi please koi mazay ki pic sent karai na</t>
  </si>
  <si>
    <t>ap Misbah ko bolo...captaincy chorr day..!i is trha uski respect brh jaegi hamari nzr mai.</t>
  </si>
  <si>
    <t>afridi bhai kuch pakistan ki laaj rakhwana</t>
  </si>
  <si>
    <t>clean sweep ka badla clean sweep -- kia khyal hay</t>
  </si>
  <si>
    <t>https://twitter.com/SAfridiOfficial/status/501245474305605632</t>
  </si>
  <si>
    <t>plz wasa wo jab tour per jata hai tb wo twitter nahi use karta</t>
  </si>
  <si>
    <t>i know pr ma to apne tweet brhany k liy kr ri hn</t>
  </si>
  <si>
    <t>pir acha sa sketch bna kr lala ko snd kro</t>
  </si>
  <si>
    <t>Salam LaLa Pak Match Hargai Q Waja Hai Ap Ke Soch Mein</t>
  </si>
  <si>
    <t>i k ko chye k democracy say resign kar day ,ager ko bachana hai</t>
  </si>
  <si>
    <t>oo boom kya baat karahay hu..mulk ki fikar ka time.wut IK said listen to him.pakhtunon ka wasta show ur prsens;)</t>
  </si>
  <si>
    <t>Y tweet aap ne kiya hai.khud aap nay likha hai.aap bhe English likh letay ho.ha ha ha</t>
  </si>
  <si>
    <t>Lala d zama hog aw drun lala da hpl pokhtan da kashar da tarafa pa 2waro lass salamuna</t>
  </si>
  <si>
    <t>yes real say bhai he is great player.</t>
  </si>
  <si>
    <t>me chahta hu bhai apki ending isse bhi achi ho kyu ke iske bad apke jesa cricketar shayad hi peda ho ...</t>
  </si>
  <si>
    <t>lala ap pti ka sath mat dena please kun k ap hamare national hero hain ap siasat se dorr rahen please !!!!</t>
  </si>
  <si>
    <t>shahid bhai mujh ap se milna hai kahan milon ap se??</t>
  </si>
  <si>
    <t>https://twitter.com/SAfridiOfficial/status/499627299008815107</t>
  </si>
  <si>
    <t>My army</t>
  </si>
  <si>
    <t>awwee mjhe bhi add ker len aap plshh :))))</t>
  </si>
  <si>
    <t>haan.jo apke piche piche mai v..afiridi jara khayal rakein ap</t>
  </si>
  <si>
    <t>ye inni hasi kis baat ki h madam jee !koi sm1 spl mila kya?</t>
  </si>
  <si>
    <t>https://twitter.com/SAfridiOfficial/status/499487640706482176</t>
  </si>
  <si>
    <t>Feeling chilled out and lazy, but this beautiful weather in Karachi is making me want to train</t>
  </si>
  <si>
    <t>lala u know yaha bhi mosm bht acha hua he i think karachi or dubai ka mosm aik jesa hota he</t>
  </si>
  <si>
    <t>kahan se :p shyd sirf Malir m huraha hai aisa mosam</t>
  </si>
  <si>
    <t>https://twitter.com/SAfridiOfficial/status/497805019823890432</t>
  </si>
  <si>
    <t>Really saddened with today's turmoil in Pak.Our Nation need true spirit of Patriotism with join hands to combat the situation</t>
  </si>
  <si>
    <t>LaLa App PreSident BanJaen Na!!</t>
  </si>
  <si>
    <t>yesa na ho k humary lala b imran khan jesy ban jahy....</t>
  </si>
  <si>
    <t>LaLa k BaRay Me Apko Asi SocH Kyun Ai?</t>
  </si>
  <si>
    <t>lala k sath cricket hy achy lagty hy......humy IK par lala sy ziyada barosa tah but now.</t>
  </si>
  <si>
    <t>HmHen Lala Pe SbSe ZiaDa BhaR0sa Hai! Apko Asa Nh keHna Chaiye k Wo B Ase Hjaen Ge! Kay!</t>
  </si>
  <si>
    <t>lala ap ko achi achi batain kon btata ha hmmm i thnk ur mama n papa?</t>
  </si>
  <si>
    <t>Aap ne mjhe abhi tk ek bhi reply nhi kia.. koi baat nhi.. Happy Indepedence Day! :')</t>
  </si>
  <si>
    <t>lala aj kitni mushkil hui ghar anna mein =/ pehli daffa ehsas hua tv par sahi dekhata han lol</t>
  </si>
  <si>
    <t>lala sab bay zameer hai Allah ka dar nhi pakistan ki respect nhi kartee na shukree Allah pakistan ko in hypocrite log</t>
  </si>
  <si>
    <t>Lala, aap single handedly Pakistan ko har match jeetha thay ho. IK ko bhi chance dain! :D</t>
  </si>
  <si>
    <t>lala aaj ap k last over main 3 sixes dekh k maza aa gya... Stay bless and keep rocking Boom Boom</t>
  </si>
  <si>
    <t>AFRIDI agr tum es imran (FITNA) sy door h0jo.to pakistan ki khidmat hgi.think</t>
  </si>
  <si>
    <t>sick pta nai q sb janty hain k jo kr rhy hain ghalat hy phir b krty hain</t>
  </si>
  <si>
    <t>lala im v sad ma ne bht try kia but 2 mnths ho gae mujhe reply nae kia</t>
  </si>
  <si>
    <t>yar Afridi tujhe hi kuch karna parrna hai</t>
  </si>
  <si>
    <t>Agr ap bat sun ly ge to ap ka bohat zada thnks ho ga bahi shahid</t>
  </si>
  <si>
    <t>https://twitter.com/SAfridiOfficial/status/496976147784028161</t>
  </si>
  <si>
    <t>Well played younis khan</t>
  </si>
  <si>
    <t>ala k sath cricket hy achy lagty hy......humy IK par lala sy ziyada barosa tah</t>
  </si>
  <si>
    <t>Lala aap kahan busy hn? Online q nhi atay?</t>
  </si>
  <si>
    <t>cant tell u lala aj kitni mushkil hui ghar anna mein =/ pehli daffa ehsas hua tv par sahi dekhata han lol</t>
  </si>
  <si>
    <t>Nawaz Shareef k khilaf bayan day rahy hain ajkal?? lagta hai world cup ki jaga election main hissa lena hai..</t>
  </si>
  <si>
    <t>shahed bhai jab match ke darmeyan nemaz ka waqt ajay to ap nemaz kate ya nhi aur fb ka id name be bejo</t>
  </si>
  <si>
    <t>LaLa Jani Aap Karachi Aagey?? Yaa Main Lahore Aoun Milne????</t>
  </si>
  <si>
    <t>che che ek 4 mar kr 3 run out kra nay wala younis khan che che</t>
  </si>
  <si>
    <t>Lala ap Pepsi k add mein tou ho, team mein bhi hotay tou kya baat hoti</t>
  </si>
  <si>
    <t>https://twitter.com/SAfridiOfficial/status/496735307648098304</t>
  </si>
  <si>
    <t>All my prayers n best wishes for tomorrow !!! Go greens</t>
  </si>
  <si>
    <t>pak v Sri tomoro?! mere ko Kisi ne bataya kyu nahi</t>
  </si>
  <si>
    <t>Mia hei na mere ko bhi kal hi pata chala hai :)</t>
  </si>
  <si>
    <t>lala ka pindi k we no rasha che dalta match olagau ta ba umm ozgaar ye maza ba oki, umar gul kor makh ta ba kau</t>
  </si>
  <si>
    <t>Bs Sanga Saahb out hojayein ..Elfy k sath Jur e jata hai</t>
  </si>
  <si>
    <t>lala qassam sy ap test khail rhy hoty pora din dekhny ko dil kerta :/</t>
  </si>
  <si>
    <t>ala ap ko pta hai ap bht achy hain :)</t>
  </si>
  <si>
    <t>lala plz plz plz reply kr do ap ny kbhi reply nhe kia mjy sb ko krty ho plz plz i m ur little sistr ;</t>
  </si>
  <si>
    <t>mujy milna bta dy lhr ho ap kayse mil sakti m</t>
  </si>
  <si>
    <t>jb ap online aty hain to mje pta ni chalta....bt aj to ma pahly online ti...phir b no reply.</t>
  </si>
  <si>
    <t>lala gee apki batting ka toh be sabri se intazaar hai odi,s mai</t>
  </si>
  <si>
    <t>kitna acha hota agar ap b test kelthey.</t>
  </si>
  <si>
    <t>Dukh naee ho rha k app naee khail ra??</t>
  </si>
  <si>
    <t>yara shahid bhai chy hm wr haly wy aw pa test match k dy da t20 bating kry wy.</t>
  </si>
  <si>
    <t>lala app k bagair b koi match match hota hai..... hum nahi dhaikan gay...</t>
  </si>
  <si>
    <t>https://twitter.com/SAfridiOfficial/status/495527531479453696</t>
  </si>
  <si>
    <t>Back to LHR 4 training</t>
  </si>
  <si>
    <t>ap jo wahan a gae haen.</t>
  </si>
  <si>
    <t>plzzzzz ap lala ko jo bhe tweet kro us ka end pa #afridian likho plzzzzzzz hm na trnd bnana h its my rqst</t>
  </si>
  <si>
    <t>phr bd me wo phle lala ko ya dikhana h jese ap ki mrzi wese</t>
  </si>
  <si>
    <t>https://twitter.com/SAfridiOfficial/status/494921213886492672</t>
  </si>
  <si>
    <t>Not just the bestest all rounder in cricket but in life 2,a great human a wonderful friend &amp;calm opposition.We ll miss u</t>
  </si>
  <si>
    <t>Lala g ap a gay! Kia haal hai?</t>
  </si>
  <si>
    <t>srilanka ka khilaf 1st match khelta waqt ap ya toh bazoon pa black pati bandY</t>
  </si>
  <si>
    <t>acha sari batain choro hme reply kro bs apka ye hi kam ha</t>
  </si>
  <si>
    <t>bhai ap b kbi time nikal k retire ho jaen na</t>
  </si>
  <si>
    <t>https://twitter.com/SAfridiOfficial/status/492991136709885952</t>
  </si>
  <si>
    <t>Gym time.Tc</t>
  </si>
  <si>
    <t>Bhai me ap ki german fan aaj tak ap sy rply nahi favr mila plzz eid k din ho skhe toh rply kr dena</t>
  </si>
  <si>
    <t>https://twitter.com/SAfridiOfficial/status/491920364704788480</t>
  </si>
  <si>
    <t>If any of my SL twitter fans want to meet me, feel free to come to the Galadari Hotel in Columbo.</t>
  </si>
  <si>
    <t>Vaise tho lala mein aapka dunia mein sabse bda fan hu,but India mein tho100% i bet u sbse bda hu</t>
  </si>
  <si>
    <t>lala main SL mein hi rehti hun</t>
  </si>
  <si>
    <t>khi ka to apko pata hoga na me to kashmir me hun :p</t>
  </si>
  <si>
    <t>shahid bhai really miss u:(kash mein b srilanka mein hoti or ap sy a k mil sakti:(:(:(:(:(</t>
  </si>
  <si>
    <t>mai hun but ab kese pak se sri lanka jaana mushkil hai mere liye :p</t>
  </si>
  <si>
    <t>wah lala kya baat hai teri ham lift shift nahi aur sl waloo ko invite kiya hai</t>
  </si>
  <si>
    <t>akhir aisi offers hamare liye kion nai hotein &gt;_&lt; , hum bhi Karachi mai or app bhi Karachi mai phir bhi nai milte :'(</t>
  </si>
  <si>
    <t>Isi tarha kbhi KARACHI fans walo k liye bhi time nikaal liye kro</t>
  </si>
  <si>
    <t>Lalla lhr me b kbi milne k lye time.nikaly plzz</t>
  </si>
  <si>
    <t>kabhi hum pakistanio ko dubai aake bhi itne pyar se invitation de diya karein.</t>
  </si>
  <si>
    <t>shahid bhai kabi Faisalabad walon ko b yaad kar lya karen we are your huge fan</t>
  </si>
  <si>
    <t>lala taso na milavedal ta para za colombo ta hum ratle shom kho bya</t>
  </si>
  <si>
    <t>Kabhi indians ko Bhi moka do lala</t>
  </si>
  <si>
    <t>karachi may pir kab aanay ka irada hay???plz</t>
  </si>
  <si>
    <t>wow kia baat hai ap ki shaid bhi kbi kisi kashmiri fan ko b ye kaha kia ap ne</t>
  </si>
  <si>
    <t>wesy bhi apko bhi pakistanis psnd nhi hain..right..!i</t>
  </si>
  <si>
    <t>https://twitter.com/SAfridiOfficial/status/490570108465446912</t>
  </si>
  <si>
    <t>Kar</t>
  </si>
  <si>
    <t>aap kiya kehte hai aap ki ijazat hai Hijack krne ki :</t>
  </si>
  <si>
    <t>https://twitter.com/SAfridiOfficial/status/489166305618976769</t>
  </si>
  <si>
    <t>Ok tks.catch u from Dubai</t>
  </si>
  <si>
    <t>bhai ek bat pouchni the wo apk opener partner saeed anwar bhai kahan hain.Koi lift ni pakistan cricket ko</t>
  </si>
  <si>
    <t>lala btaye na dubai k bad Quetta hi aye gy ap</t>
  </si>
  <si>
    <t>wow javed sir ap bhi aye gay plzzzzzzz plzzzzz humare sath sirf ek dafa dinner kar ley pllzz</t>
  </si>
  <si>
    <t>aap us larkay sae milay thay jo aap ka wait kar raha tha hotel kay bahir in mumbai ?</t>
  </si>
  <si>
    <t>lala Karachi gulshan wale ghar kab aogay wahan milna hai insha Allah</t>
  </si>
  <si>
    <t>https://twitter.com/SAfridiOfficial/status/488637013889781761</t>
  </si>
  <si>
    <t>SAF IDP's Match will be held after Srilankan series as PCB formally reply that Ground not active for Game due to Maintenance works.</t>
  </si>
  <si>
    <t>shukar hy cancel hogya ye dekh k he bura lag raha tha</t>
  </si>
  <si>
    <t>Kay srilankan ko is dafa maza chakhao gey (:</t>
  </si>
  <si>
    <t>afridi wo match to 19 july ko nahi hoona tha i</t>
  </si>
  <si>
    <t>agr apka 2015 k cup k bad Odi se retir ka irada h to ap wapsi test match m ajain ache plyr honge ye moqa agya test ka</t>
  </si>
  <si>
    <t>https://twitter.com/SAfridiOfficial/status/488441284000894976</t>
  </si>
  <si>
    <t>Messi went missing, Germans went to win, congratulations Germany</t>
  </si>
  <si>
    <t>manhosi ki bhi intaha h jisko bhi support krain wohi har jati h</t>
  </si>
  <si>
    <t>bakwas to tum kr rhy ho kya problem hai tumhain??? hamary lala ko aisa kyu bola ....</t>
  </si>
  <si>
    <t>lala ye match b fix tha or ap ne krwaya tha :D</t>
  </si>
  <si>
    <t>main bhi germany ko hi support kar raha tha kiun k bohut fast player hain inn k pas attacker hai sare</t>
  </si>
  <si>
    <t>Lala messi pr uske number. Ka bht effect hy waisy harne k bad Uska behaviour ap jaisa hi tha :)</t>
  </si>
  <si>
    <t>Sir g jab ap run nai bunatay aur team har jati ha hum b esi hi shaklain bunatay hain arg walo na jesi bunai hui hy :)</t>
  </si>
  <si>
    <t>lalla ap ne hra dia argntina ko :/</t>
  </si>
  <si>
    <t>aap ne support kea tha na esi leay germany jeeta sixer mar k</t>
  </si>
  <si>
    <t>https://twitter.com/SAfridiOfficial/status/488406366483017728</t>
  </si>
  <si>
    <t>Just watching the game at home with the girls, they're all supporting Argentina, come on Germany</t>
  </si>
  <si>
    <t>HmMm.. Konsa Pak khel rha tha... :P</t>
  </si>
  <si>
    <t>apne ap ko manhos keh rha hon</t>
  </si>
  <si>
    <t>Shahid bhai messy ko aap ki trah aaj hit karna hai</t>
  </si>
  <si>
    <t>Shahid bhai dekhen Argentina k boht fans Han..</t>
  </si>
  <si>
    <t>Lekin jab bhai Germany ko support karain gay to Germany ko toh jeetna tha :D</t>
  </si>
  <si>
    <t>yes lala aj Argentina walon ko b rulana hai :) :p</t>
  </si>
  <si>
    <t>to phir shahid bhai aaj aap harne ki tayari kr lennn</t>
  </si>
  <si>
    <t>lala today is Messi,s day team badal do bacho k sath ho jao</t>
  </si>
  <si>
    <t>https://twitter.com/SAfridiOfficial/status/487004432429613057</t>
  </si>
  <si>
    <t>Congrats to Argentina fans</t>
  </si>
  <si>
    <t>tks Shahid hahahahhahahha kal ap ny hamy tang kiya aaj hamari baari thi yupiiiiiiiiiiiiiiiiiiiiiiiiii hahahaja</t>
  </si>
  <si>
    <t>shahid bhai main ap ka boht bara fan hon thanx for reply...shahid bhai t20 team ka captain ap kise dekh rahy han????</t>
  </si>
  <si>
    <t>planties ka phela goal Kis ne Kiya ?</t>
  </si>
  <si>
    <t>l jab lala retire hoga ... holland main .. cricket khelne jay</t>
  </si>
  <si>
    <t>lala Isi Tarha Srilanka Ki Wat Lagani Hai Apne Pls Pls</t>
  </si>
  <si>
    <t>aaj ap ke betiyan kis ko suppory kar rahi theen?</t>
  </si>
  <si>
    <t>tum jeeto ya haaro.... Humen tum se pyar hai netherlands</t>
  </si>
  <si>
    <t>sir aap kis ko support kar rhy han..plz Pakistan na likh dena</t>
  </si>
  <si>
    <t>https://twitter.com/SAfridiOfficial/status/486940788756975616</t>
  </si>
  <si>
    <t>semi final will be another tough game but if Holland play like they can then I expect them to beat Argentina</t>
  </si>
  <si>
    <t>lala pls na aaj Argentina support karo</t>
  </si>
  <si>
    <t>unho ny kaha tha k wo ned ko support karing</t>
  </si>
  <si>
    <t>lala ap KO kaha that na... Argentina in final</t>
  </si>
  <si>
    <t>Hum tau ap jaiso se umeed laga letay hain yeh tau phir Messi hai.</t>
  </si>
  <si>
    <t>holland jeet ni skte messi jo smany khel rha ho ga unka</t>
  </si>
  <si>
    <t>Yaha bejjli hi ni hy, ham kaisy daikinghy ?</t>
  </si>
  <si>
    <t>Lala hum ye chahte he ke ap pher se 100 runs karen sirf 34.ya 35 balls me plz thori mahnat karen</t>
  </si>
  <si>
    <t>jis ko support karing us team ka bta dena</t>
  </si>
  <si>
    <t>lekin ap support kise karing?</t>
  </si>
  <si>
    <t>Lala Jo b jeete par wo haray gi #Ger se</t>
  </si>
  <si>
    <t>salam bahi ap kis ko support kar ry hai kabi ap reply he dy do na :</t>
  </si>
  <si>
    <t>mera bhai ha wo .apki pictrx develp krwa k rakhe v han plz reply</t>
  </si>
  <si>
    <t>ap keh rahay han to sahi he kha rahay han</t>
  </si>
  <si>
    <t>https://twitter.com/SAfridiOfficial/status/486629055584694273</t>
  </si>
  <si>
    <t>I enjoyed the game with my daughters who were all supporting Brazil, so I was the only one making any noise</t>
  </si>
  <si>
    <t>Brazil bhi tuk tuk Khel raha tha</t>
  </si>
  <si>
    <t>bety ki khuwahish krny waly ye sochy k naimat to duniya ki har cheez pr sari hui shakal na bnay plz.</t>
  </si>
  <si>
    <t>... Itna zulam tou saas bahu k saat bhi nhi karti jitna brazil k saat ho rha hai. ...........khikhikhi</t>
  </si>
  <si>
    <t>lala m to bs ap ko sport krta hu jis team m ap wo e meri fv8</t>
  </si>
  <si>
    <t>jab germany ne 7th goal kiye to brazil ka goal keepar pakistan zinabad k naray laga ra tha aamir liquat</t>
  </si>
  <si>
    <t>Zalmon Adhey Goal Brazil ko kerny daity . Harna rou tha he ..thori Izzat reh jati :p :D</t>
  </si>
  <si>
    <t>brazil ko b last 15 min pay Afridi jaisa Player chaye tha :) per her koi boom boom ni ho sakta :)</t>
  </si>
  <si>
    <t>lala zra mey khafa de sakht da sa oshu yara :(</t>
  </si>
  <si>
    <t>sir yeh b hamari cricket team ki tarah nikle</t>
  </si>
  <si>
    <t>Lala g cricket b khel lo Main nai aj bht miss Kiya cricket ko or apni team ko</t>
  </si>
  <si>
    <t>https://twitter.com/SAfridiOfficial/status/486628947795259393</t>
  </si>
  <si>
    <t>I thought it would be a tough match, but it was a one sided game, Germany were too strong</t>
  </si>
  <si>
    <t>score b to nhi hta yunis ko hna chahye uski jga bs</t>
  </si>
  <si>
    <t>jaise pak-wi ka semi final one sided tha .. ya 1999 ka 50 overs final</t>
  </si>
  <si>
    <t>Brazil ki haar k pechy Misbah ki kharab performance hai." - Shoaib Akhtar</t>
  </si>
  <si>
    <t>lala kal plsss Argentina ko support karna plsss plsss</t>
  </si>
  <si>
    <t>lala agr ap football player hote tau khali goal side se nxt goal side marte goal</t>
  </si>
  <si>
    <t>itna to Lala ny bangalion ko ni rulaya tha jitna aj #GER ny #Brazil ko rula dia</t>
  </si>
  <si>
    <t>yes 2 main player team my na hu to team weak he hujata h sir</t>
  </si>
  <si>
    <t>Lala ap jo nai thay warna end tak umeed rehna thi may be ab kuch ho jaye :-P</t>
  </si>
  <si>
    <t>k sath bii woi hall hua jo #Pak cric team k sth hota but #GER played osam</t>
  </si>
  <si>
    <t>brazil nay aaj ap pakistani team wala kaam keya</t>
  </si>
  <si>
    <t>https://twitter.com/SAfridiOfficial/status/486622225605226496</t>
  </si>
  <si>
    <t>My frnds it's 6-0</t>
  </si>
  <si>
    <t>se to apka bhut purana relation hai Lala ... ;)</t>
  </si>
  <si>
    <t>My frnds it's 6-1</t>
  </si>
  <si>
    <t>Lala support karay aur Germanay Chakka na lagaye. :D “@SAfridiOfficial: My frnds it's 6-0”</t>
  </si>
  <si>
    <t>My frnds it's 6-2</t>
  </si>
  <si>
    <t>sehri b kya goals se krni hai lala jani</t>
  </si>
  <si>
    <t>My frnds it's 6-3</t>
  </si>
  <si>
    <t>lala next year ap ka exam hai tyar ho joe worldcup ka lia</t>
  </si>
  <si>
    <t>My frnds it's 6-4</t>
  </si>
  <si>
    <t>ap ki zarorat ha aik six laga k match barabar kar day hahahaha</t>
  </si>
  <si>
    <t>My frnds it's 6-5</t>
  </si>
  <si>
    <t>l itni mehnat ke baad chhaka, aap to aik ball pe laga dete ho lol</t>
  </si>
  <si>
    <t>My frnds it's 6-6</t>
  </si>
  <si>
    <t>Comments khatam ho gaye hain Lalaa G</t>
  </si>
  <si>
    <t>My frnds it's 6-7</t>
  </si>
  <si>
    <t>lala yaad hai jab pakistan 17/6 hota ha</t>
  </si>
  <si>
    <t>My frnds it's 6-8</t>
  </si>
  <si>
    <t>brazil keh sath bhi wohi howa jo pakistan keh sath hota hy ;-)</t>
  </si>
  <si>
    <t>My frnds it's 6-9</t>
  </si>
  <si>
    <t>lala ye brazil ka sat kia howa</t>
  </si>
  <si>
    <t>My frnds it's 6-10</t>
  </si>
  <si>
    <t>sahi hai but aap Ka favorite shot Germany ne maar diya</t>
  </si>
  <si>
    <t>My frnds it's 6-11</t>
  </si>
  <si>
    <t>jb support krty phr utna haq banta hai lala... 6 ur fav num..</t>
  </si>
  <si>
    <t>My frnds it's 6-12</t>
  </si>
  <si>
    <t>fridi Bhai pakisrani team bi esi Tara lose hoti ha</t>
  </si>
  <si>
    <t>My frnds it's 6-13</t>
  </si>
  <si>
    <t>lala aap bato june mein Germany arhy hai ke nahi aap ne promise kia tha?</t>
  </si>
  <si>
    <t>My frnds it's 6-14</t>
  </si>
  <si>
    <t>lala Germany py apka saya pargya hy</t>
  </si>
  <si>
    <t>My frnds it's 6-15</t>
  </si>
  <si>
    <t>Es time Lala'Ki zarort hai 6 Lgawo Match bnawo</t>
  </si>
  <si>
    <t>My frnds it's 6-16</t>
  </si>
  <si>
    <t>bhai germany ney apka fav shot six mardeya :</t>
  </si>
  <si>
    <t>https://twitter.com/SAfridiOfficial/status/486606953750069248</t>
  </si>
  <si>
    <t>Germany remind me of PAK team playing in India..crowd supporting home team...but courage and experience see you through</t>
  </si>
  <si>
    <t>Rasi jal gayi,bal nahi gaya.Chutiyon ka gaon nahi hota suna tha but unka sardar pak me baitha hai that's confirmed</t>
  </si>
  <si>
    <t>hahaha hmmm Lala ap Football team b j0in kr len</t>
  </si>
  <si>
    <t>ki na phir mere wali baat hm haen cricket addict jo b game ho, dehan cricket pe he rehna hai :P</t>
  </si>
  <si>
    <t>tmhe kaha hai lala ko nahi jo khush ho rhe ho</t>
  </si>
  <si>
    <t>yr ek hum h ki #bhaichara badana chahte h pr aap alag nhi mann rhe....lol</t>
  </si>
  <si>
    <t>Football mein cricket mat ghusao yaar.</t>
  </si>
  <si>
    <t>World cup me to nhi hara paye ek bhi bar</t>
  </si>
  <si>
    <t>bhai ye baat mat yaad dilao.... Football par concentrate karo</t>
  </si>
  <si>
    <t>bhai majak naa kiya kar... 1 match jeet lo WC mein uske baat bolte to baat bhi hoti..</t>
  </si>
  <si>
    <t>BRZ KO IS SITUATION SA AFRIDI HI NIKAL SAKTA HA</t>
  </si>
  <si>
    <t>yaqeen maniye mei abi apni behn se yehe keh rae thi . lala mere r apke khyalat kitne milte hain apas meii lolx</t>
  </si>
  <si>
    <t>bhaijan ye brazil ka game kuch jyada hi hogaya</t>
  </si>
  <si>
    <t>lala bhai kash ap wahan hotay tw 2 chakkay laga dety Asia CUP waalay :P</t>
  </si>
  <si>
    <t>ab line lagti hai toh lag he jati hai"</t>
  </si>
  <si>
    <t>Allah swt se bohot saari duayein bhi shamil hai mere lala !!</t>
  </si>
  <si>
    <t>apka record toot gya most girls ko rulanay ka bhai</t>
  </si>
  <si>
    <t>salam bhai ramzan ki rahmat vali raato me dua me yaad</t>
  </si>
  <si>
    <t>https://twitter.com/SAfridiOfficial/status/485556089388146689</t>
  </si>
  <si>
    <t>Well done Holland...Good show...</t>
  </si>
  <si>
    <t>ohhoo afridi ko bhi brozone kardiya. safa ke gamez :p</t>
  </si>
  <si>
    <t>https://twitter.com/realshoaibmalik/status/688002212270751745</t>
  </si>
  <si>
    <r>
      <t xml:space="preserve">Pakistan Zindabad </t>
    </r>
    <r>
      <rPr>
        <sz val="10"/>
        <color rgb="FF74926F"/>
        <rFont val="Arial"/>
        <family val="2"/>
        <charset val="1"/>
      </rPr>
      <t>#PakvsNZ</t>
    </r>
    <r>
      <rPr>
        <sz val="10"/>
        <color rgb="FF292F33"/>
        <rFont val="Arial"/>
        <family val="2"/>
        <charset val="1"/>
      </rPr>
      <t xml:space="preserve"> </t>
    </r>
    <r>
      <rPr>
        <sz val="10"/>
        <color rgb="FF74926F"/>
        <rFont val="Arial"/>
        <family val="2"/>
        <charset val="1"/>
      </rPr>
      <t>#iBleedGreen</t>
    </r>
    <r>
      <rPr>
        <sz val="10"/>
        <color rgb="FF292F33"/>
        <rFont val="Arial"/>
        <family val="2"/>
        <charset val="1"/>
      </rPr>
      <t xml:space="preserve"> </t>
    </r>
  </si>
  <si>
    <t>Shoaib bhai apko bhai bolun tou bura lagta hai ?</t>
  </si>
  <si>
    <t>wesy kia six lagaya ap nay . bro ap jo ball khelty thy me to dua krta tha bs out na hoon ap hehehe</t>
  </si>
  <si>
    <t>colun munro se bach k rehna bara hi dangerous player hai</t>
  </si>
  <si>
    <t>chalo itne dino baad tweet to kia ! i thought u forgot ur password :P</t>
  </si>
  <si>
    <t>aaj aap ne bowling q nahi karai</t>
  </si>
  <si>
    <t>Shoaib bhai chlyn ab apni Avi change krdyn</t>
  </si>
  <si>
    <t>obv ab bas semis bhi jheet jayein ye. double khushi :p</t>
  </si>
  <si>
    <t>congrats miss A! Ap dono support kar rahy thy to jitna to banta tha na</t>
  </si>
  <si>
    <t>ala ki shadi hoi ha ab wo love ni kar sakty May single ho or love b kar lo ga. :p</t>
  </si>
  <si>
    <t>wahiyat batmeez idiot gadhe kameene uullu kute beshahram..------- n bhut now block bhar mae jao n</t>
  </si>
  <si>
    <t>sir may two month sy is match ka intezar kar rha ta sirf ko dhekna ka liye</t>
  </si>
  <si>
    <t>sir af dil sy ni khel rhy te koi bat ni but always love u and always support u</t>
  </si>
  <si>
    <t>at ko match kaafi lamba ker diyaa ta</t>
  </si>
  <si>
    <t>tum ko yaad hey lala tum wahid kaptan ho jo haar bhi jatey ho tu Pak nation tumhara khooshi se istikbal karti hy</t>
  </si>
  <si>
    <t>lala lords k match main saeed ajmal ne sare dosree teesre pehlee apko krane the kiya ??</t>
  </si>
  <si>
    <t>bhaijaan India aur Pakistan bhi FIFA mei aajaye to maza aajayega ;)</t>
  </si>
  <si>
    <t>Lala kl aap mi batting dekhne ka mood tha but koi nhi bs ab jald acha perform karo</t>
  </si>
  <si>
    <t>lala a kal ki kitae asada hero ti gya zero o b aju da ball te hard luck doji mahal te chhik rakhi</t>
  </si>
  <si>
    <t>Waise Lala Aaj Saeed Ajmal Ne Acha Nahi Kia</t>
  </si>
  <si>
    <t>BAHUT KHOOB SHAHID BHAI , CRICKET ME ZERO TO FOOTBAL KA LUTF</t>
  </si>
  <si>
    <t>ab ye holland ka kya masla hai janab jawed ji hmmm</t>
  </si>
  <si>
    <t>lala Ap b Football Start krdo, ;) Phr Hamari football team b Worldcip m hogi :)</t>
  </si>
  <si>
    <t>bhai ap ki bowling ka maza nahi aya aj :(</t>
  </si>
  <si>
    <t>Tumhra kya lyna dyna hai Holland se? Agr #CRC Jheet jata tab b Tum ne yeh he kehna tha.</t>
  </si>
  <si>
    <t>Aap Holland k supporter ho? Brazil ka nahi? :( #NotFair Shahid Bhai!</t>
  </si>
  <si>
    <t>haan tum sirf ducks pe out hua karo</t>
  </si>
  <si>
    <t>https://twitter.com/SAfridiOfficial/status/484733625053638656</t>
  </si>
  <si>
    <t>Meeting my toughest opponent, as a batsman he was best</t>
  </si>
  <si>
    <t>heek hoon khairat aj apne mujhe pehle tweet Kia xD kesi hai tu yara :**</t>
  </si>
  <si>
    <t>https://twitter.com/SAfridiOfficial/status/482531942139568128</t>
  </si>
  <si>
    <t>Isi liye to hm kehte hen *Hmare Lala sb se AaLaa* :) Brilliant Idea</t>
  </si>
  <si>
    <t>LALA KAM BRA ACHA KIA HA AP NA dkhte ha kn ata h r kn ni</t>
  </si>
  <si>
    <t>Invite PM n Imran khan to play t20 or jst to participate as guests??:p Lala wese politicians ka b aik match hona chahiye :)</t>
  </si>
  <si>
    <t>Aaj kal har kisi to apni foundation banane ka shauk hai. Yeh #ikf ke banner se bhi ho sakta tha.</t>
  </si>
  <si>
    <t>me Boom Boom kay sath hoo....or sub ko kahoo gi ka Boom Boom ka sath dea</t>
  </si>
  <si>
    <t>Allah apki es naik kam main madad farmay Ameen :)</t>
  </si>
  <si>
    <t>q khtara mol lay rhy 2no ko ak sath bolaa rhy..!</t>
  </si>
  <si>
    <t>ala zamang duagano na ba na ozey.. Allah de mal sha (y)</t>
  </si>
  <si>
    <t>Lala IK tou sports man hey hamesha fit rehta hey uss ka match kehlna mushkil nahi, kia NS fit ho ga iss macth K liay</t>
  </si>
  <si>
    <t>apko 2015 world cup mein khelna chahiye</t>
  </si>
  <si>
    <t>aslm o ailkum ap kab quetta aaoge plz reply zaror karna bahi aur ap ka match kab hoga aayoub isteadeyam me</t>
  </si>
  <si>
    <t>awesome idea lekin lala agar umpire qadri saab ho jaen tou aur bhi maza ajae :-)</t>
  </si>
  <si>
    <t>https://twitter.com/SAfridiOfficial/status/465202909748011008</t>
  </si>
  <si>
    <t>Tks all my team mates 4 honouring , to be a Host at my place. Lovely memories and awesome food. Special tks to my bro</t>
  </si>
  <si>
    <t>ap ko nahi lagta k ab bohat time ho gya ap ko online hue</t>
  </si>
  <si>
    <t>w/Salam ap farigh ho gaye bht masroof ho jate hain Lahore ja kr ap</t>
  </si>
  <si>
    <t>haye ahmad ko daikh kr dil khush ho gya</t>
  </si>
  <si>
    <t>lala kbi apne fans ko b invite kryn na.... lolzzz</t>
  </si>
  <si>
    <t>lala apny to youngsters or elders sb ko peechy chordiya u looking aalww in dis pic &lt;3</t>
  </si>
  <si>
    <t>great lala itna zayda kha gy sab training main diet ka koi plan nai batya hua kya but good to see all together and enjoying</t>
  </si>
  <si>
    <t>Allah ap ko hmesha Khush rkhe,Ameeeen sum Ameeeen :)</t>
  </si>
  <si>
    <t>pic dekh k pta chal gya tha k ap j bro ki trf ho.... Enjoy ur tym at lahore, lahori ho gye ho ap lala</t>
  </si>
  <si>
    <t>kabhe humain bhe davat do hum bhe to ap jasy hain dear</t>
  </si>
  <si>
    <t>Lala jin k sath ap hn un k lye tw wo moments khud hi memorable bn jate hainn... :)</t>
  </si>
  <si>
    <t>Shahid Baie 2015 ka World Cup kaya as A Capton kilengky?????</t>
  </si>
  <si>
    <t>ye sub kanay ka baad ap log kaisay running karaiNgay :)</t>
  </si>
  <si>
    <t>miss u all in IPL 2014 .Guys agr ap saray hotay to top pakistani players ka hee hota .Essi ki tessi duniya ki</t>
  </si>
  <si>
    <t>lala bht khushi howi aap sab ko hansty khatay dhak kr love pct nd you</t>
  </si>
  <si>
    <t>MASHA ALLAH.. bhut acha feel ho raha hai aap sab playerz ko 1 sath itny ache mood mai dekh ker. :)</t>
  </si>
  <si>
    <t>kon kehta hai k pak cricket team mai unity nahi hai, wo ye pic dekh ley. :P</t>
  </si>
  <si>
    <t>https://twitter.com/iamAhmadshahzad/status/708402666079174657</t>
  </si>
  <si>
    <t>Right now at the airport leaving for the world cup with</t>
  </si>
  <si>
    <t>Allah pak app ko safe rakhye Waha Ya Allah merye bahi Aur pori team ko apni hefzooAman main rakana Amen</t>
  </si>
  <si>
    <t>her musibet her mushkil say mehfozz Rahkna Ahmad bahi Aur Porii team ko amen</t>
  </si>
  <si>
    <t>Merye bahi ab Teri superd ha ya merye molla merye bahi Jan ko Apni penha main rakhna Amen</t>
  </si>
  <si>
    <t>Merye molla karm kerna humeri team Sahi salmat watan Wapis a jye Ameen</t>
  </si>
  <si>
    <t>aaj mainy ro ro kr Allah pak sy ap ki safety ki dua mangi hai.</t>
  </si>
  <si>
    <t>#Ind ko harana aasan nhi</t>
  </si>
  <si>
    <t>Jis group me Pakistan team hai, aik hi haftay me wapis airport se ane ki picture aegi.</t>
  </si>
  <si>
    <t>bhai jan player wohe jo india ka khelaf khel sake soch kr jaya kro 20 over meh 6 sixes marne 36 to ban he gayega</t>
  </si>
  <si>
    <t>Shehzad bhai and hafeez bhai ap sai bohat umeedain hai...plz perform karna..khass kar india kai against.luv u.</t>
  </si>
  <si>
    <t>https://twitter.com/iamAhmadshahzad/status/707238790998269952</t>
  </si>
  <si>
    <t>Just finished training and just waiting for the WC to start. Mera Pakistan Zindabad!!!</t>
  </si>
  <si>
    <t>ap ke sat hum hay ap apna parmones jare rako.100% hemat karo..</t>
  </si>
  <si>
    <t>dekha do duniya ko k aap waqi star ho just selfiiiiii star nahi</t>
  </si>
  <si>
    <t>may aik hi narah ho gh ahmad ahmad ka jo sab ky dil jeety gh apni performance sy</t>
  </si>
  <si>
    <t>ALLAH ka waasta hai izzat rakh lena pls.</t>
  </si>
  <si>
    <t>naare lagany se kuch ni hona bro kuch kar k dikhao plz</t>
  </si>
  <si>
    <t>oh bahi kuch perform bi karna 20-30 har match ma bana laina ..his dafa match jeetna SA pahla selfie Na laina :v</t>
  </si>
  <si>
    <t>India vs pak ka sb sa zaida wait ha wo jaldi sa ho jy</t>
  </si>
  <si>
    <t>Apka naahi Hum sub ka~ Pakistan Zindabaad!</t>
  </si>
  <si>
    <t>All the best Ahmed Shahzad lala apsy babutttt aumed hai Allah sy dua hai ap acha karo WCt20 me</t>
  </si>
  <si>
    <t>Pr jeet k aana.srf silfiya na khenchtey rehna</t>
  </si>
  <si>
    <t>India khuda ke liye pls aap log jab india ke sath khelte ho</t>
  </si>
  <si>
    <t>shehzad kia problem ho rahi hai aap logo ko ICC w c me send nahi kia kab talk</t>
  </si>
  <si>
    <t>pakistan zindabad liken tum jaisay lakeer k fakeer he rahain gay. Strike rotate karna seekh meray betay</t>
  </si>
  <si>
    <t>k chakkar mai he rahna sari zindage yaheen k yaheen rahu gay. Strike rotate karni aati nahe hai isay</t>
  </si>
  <si>
    <t>https://twitter.com/SAfridiOfficial/status/464416581406048256</t>
  </si>
  <si>
    <t>I love running cross country....On a track, I feel like a .....!!Today's Marathon realise in me another Afridi.</t>
  </si>
  <si>
    <t>Lala ki itni achi grammar pahlay tu naa thee (:</t>
  </si>
  <si>
    <t>lala ap ne 4 month me Mjhe 4 reply kiye hain ap ko pta hai</t>
  </si>
  <si>
    <t>u know wt abb me soch rhee hu chat se chalang laga dun hath peer tooten gee naa wab app aao gee mre ghar wab pochun gee id</t>
  </si>
  <si>
    <t>puri duniya sey aik AFRIDI-Sher nahi sambhala jata. Agar aik or aa gaya to phir to sarey Bowlers ki band baj jaye gi.</t>
  </si>
  <si>
    <t>bhia aj kal af k Qmobile add bht arhy hai ma sirf tv pe af ka add dhekta hun ye b kam sy kam 500 br tau dheke hai aur liye</t>
  </si>
  <si>
    <t>https://twitter.com/iamAhmadshahzad/status/706895910731649025</t>
  </si>
  <si>
    <t>ahmed shzad ahk jarha mizaj plr hy... suna hy usy badtamez plr ka b khtab mil choka hy..</t>
  </si>
  <si>
    <t>dobara entry mil gae team me n</t>
  </si>
  <si>
    <t>ap ko bar bar chance mil rha h dear</t>
  </si>
  <si>
    <t>is ki baar kuch ker k dikhana.</t>
  </si>
  <si>
    <t>lakin qarkardagi se tu ni lagta agar itni parwa hoti pakistan ki izzat ki tu har dafa dou teen runs na banty</t>
  </si>
  <si>
    <t>yar is bara baatein chodu meine zindagi mein nahi dekha. WILL FAIL MISERABLY</t>
  </si>
  <si>
    <t>ao kana mara, takrs sha yaar. Every match make 50 bro. Pakistan zinda bad</t>
  </si>
  <si>
    <t>yar ya bat hemesha kehtay ho shehzad kuch kr k bhi dekhow</t>
  </si>
  <si>
    <t>ahmad jab ap hammen rply detey hain hmara bhi esa hi hall hota hai</t>
  </si>
  <si>
    <t>irat KO copy krny k ilawa aap ki kia KIA hobbies a?</t>
  </si>
  <si>
    <t>https://twitter.com/iamAhmadshahzad/status/706185997478989825</t>
  </si>
  <si>
    <t>Always feel special when a batting legend I have looked up to &amp; respect a lot say good things. Thank you Sir !!</t>
  </si>
  <si>
    <t>PCB ko dare sa smj ai but shukr waqat sa phaly a gi</t>
  </si>
  <si>
    <t>Agar pcb ko nzar nhi aata is ka mtlb ye nhi k sab he nazar andaz kar dein</t>
  </si>
  <si>
    <t>Inshallah ap as dafa t20 world cup main bhot ahe performance dy ga</t>
  </si>
  <si>
    <t>haha third class player,alway make 5o against bangladesh dan play 4 another year.Kartay kya ho team k leay?</t>
  </si>
  <si>
    <t>Bhayya, aapkay temperament par jo nuqta uthaya hai Sunny bhai nay us par bhi zara ghaur karlena.</t>
  </si>
  <si>
    <t>bahi performance b do . baton se aur selfies se ap zayada der team main nahi reh sako ge.</t>
  </si>
  <si>
    <t>pa wicket lag wadrega zaka chi mung ta gran ye mung sta kamyabi ledal ghawro</t>
  </si>
  <si>
    <t>bhai plzz #WCT20 ma bht aala perform krna or Pakistan ki izzat barhana, is bar to duahman k ghr jana ha udhr 100% dena plz</t>
  </si>
  <si>
    <t>https://twitter.com/iamAhmadshahzad/status/705800503444316161</t>
  </si>
  <si>
    <t>owwwwwww 100000 logon ky comnts aty hongy yh gorh nahi krta rude insan</t>
  </si>
  <si>
    <t>such ma dil kerta k joo Ahmad ko rude khay uss ko seda shoot kero no question</t>
  </si>
  <si>
    <t>yh tum dono ke bakwas sunay k leya nahi ae hun apna muh band he rakho</t>
  </si>
  <si>
    <t>World cup mein inshallah hum kahein gy WELL PLAYED AHMAD SHAHZAD</t>
  </si>
  <si>
    <t>Irfan nain to bohot mushkil catch drop kya thaaa Samajh to gaye hon ge</t>
  </si>
  <si>
    <t>Sir Plz Hamay Aap Se Bhi Be'Shak Muhabat he, Always Forever Rehna @SAfridiOfficial #Lala k Sath, Acha Lagega Khushi Hongi</t>
  </si>
  <si>
    <t>agr is tarah ki performance aur matches me dikha dete tou I guess ab hum final k liye excited hote!</t>
  </si>
  <si>
    <t>Ahmad mujy bi rply da na chat session k bhagi</t>
  </si>
  <si>
    <t>team Pakistan,,,shahid afridi humain tu PA atmad ha,,,b brave dnt u wory atall to all baseless discussion s</t>
  </si>
  <si>
    <t>Ahmad Bhai WCT20 mai opener ap koo e dekhna hai</t>
  </si>
  <si>
    <t>Ahmadddddd Insta pr ayen aur wahan b kch FCs ko follow dyn</t>
  </si>
  <si>
    <t>bro, agr aap ko or salman but ko t20wc main chance milta hai. kia aAp un ke sath open krna pasand kro gy. ??</t>
  </si>
  <si>
    <t>buhat kub yar india mai bhi kuch karna aab</t>
  </si>
  <si>
    <t>Ahmad Shahzad naam sun kar hi heart beat taiz ho jati hai Pta nai naam mein kia hai hai to aik naam hi na</t>
  </si>
  <si>
    <t>Brother ap mujy Zara b ahmiyat ni dety. Kia Mian ap ka bhaiiiii ni hon</t>
  </si>
  <si>
    <t>Tom to cricket ky layak nahi ho bass kardo tum</t>
  </si>
  <si>
    <t>bhai ab world cup me ap ny kuch kr k dekhana hy tha k jo ap k helaf hy un ko jawab mily</t>
  </si>
  <si>
    <t>please world cup mai india k khilaf century score karna i knw u have a ability</t>
  </si>
  <si>
    <t>bhai Mohammad asif ko b team ma shmal krway we'll played team Pakistan</t>
  </si>
  <si>
    <t>Maza ajye ga sb kami poori hojaye g then khalid latif...</t>
  </si>
  <si>
    <t>Bhai retire ho jaa please.Khuda kam waasta hai</t>
  </si>
  <si>
    <t>agar app hoty to white wash hokay attyy alhumdulilah ap team se bahir hon</t>
  </si>
  <si>
    <t>ak e fav mla tha apse.... one year hony wala h.... Ye zulm to na kren Plzzzzzzzzzzzzz</t>
  </si>
  <si>
    <t>https://twitter.com/iamAhmadshahzad/status/705796245831421954</t>
  </si>
  <si>
    <t>Pakistan Zindabad !!</t>
  </si>
  <si>
    <t>ajkal kuch ziada pyaare nhi ho gai :D</t>
  </si>
  <si>
    <t>kiya bat hai umeed ni thi k hum jeet jaye ge .....Pakistan zindabad</t>
  </si>
  <si>
    <t>Pakistan zindabad Pakistan jeet gaya</t>
  </si>
  <si>
    <t>Suchi suchi btau apki pic dhk kr zyada maza aya hn match jeetny sy b zyada &lt;3 &lt;3</t>
  </si>
  <si>
    <t>awww aisa phly e acha khail laity tou asia cup sy bahir naa hty pak team</t>
  </si>
  <si>
    <t>india ke sath kyun har jati haai tell me why i am in dhaka now why</t>
  </si>
  <si>
    <t>kab tak tum log pakistan ke awam ko disherat karoo gay</t>
  </si>
  <si>
    <t>na kam k na kaj k dushman anaaj k bc tasweeray banay laik he reh gaye ho beghairat ...</t>
  </si>
  <si>
    <t>ap log pak cricket par rahm kran.ap San log selfish han apny leay khalty han pak k leay nahi</t>
  </si>
  <si>
    <t>hayeeee ahmad apki selfie i swear apne aik din mje maar dalna hai apne killer looks se</t>
  </si>
  <si>
    <t>Shahzad bhai! Aap ne ye glasses kitne k lia hy? Plz btaye?</t>
  </si>
  <si>
    <t>https://twitter.com/iamAhmadshahzad/status/705780106455724032</t>
  </si>
  <si>
    <t>plzzzz follow me back r kitni minatain karain gy ahmadddd?</t>
  </si>
  <si>
    <t>wow mn abhi apko yad kr rhi thi balky apky about he bt kr rhi thi ap ki tweet a gai wow</t>
  </si>
  <si>
    <t>aaj ka match jeet janay ki khushi main phir be lakh di lanat puri team per jo india se haar gaye</t>
  </si>
  <si>
    <t>Btw men wohi hun raat ko whatsapp pr sana bhabhi s shikayat ki dhamki dene wali!</t>
  </si>
  <si>
    <t>jab team main ajao to kuch na karna bus lambi lambi hankna..</t>
  </si>
  <si>
    <t>Lagta Ha Muja 126 Din K Dharna Daina Paraga Like K Liyaa Naaa AhmaaDa</t>
  </si>
  <si>
    <t>Aik Like He Dada PlzzzzZ AhmaaaaaaaD Kab Sa last 5months Sa Wait Kar Rai Hu Plzz</t>
  </si>
  <si>
    <t>plzzzz aj to like Banta hai kafi Time se nai mila</t>
  </si>
  <si>
    <t>esa morale mor kr wapis hi rakh lain to behter hai...</t>
  </si>
  <si>
    <t>JITNA TIME TUM APNI SELFIS LENE MAI LGATE HO AGER OTNA HI TIME TUM APNE GAME MAI LGAONA TO HMARI TEAM HARNE SE BECH JAY</t>
  </si>
  <si>
    <t>ajjj Tu sabb apniii jaga paki Krny k liyeee khail rhyyy han in ko awam ki koi parwa nae</t>
  </si>
  <si>
    <t>dair say he sahe par shukar hai ye neend se to jage hen na</t>
  </si>
  <si>
    <t>hafeez or sharjeel ki nakaaamio pe bohot khush hogaa under seyyy</t>
  </si>
  <si>
    <t>https://twitter.com/iamAhmadshahzad/status/705736974020296704</t>
  </si>
  <si>
    <t>Ups/downs are part of sports. In tough times having the support of the nation is magical for the spirit of the team!! Pakistan Zindabad</t>
  </si>
  <si>
    <t>Jeet main to sabhi khush hotay hain, Real supporters are the ones Jo Bad time main saath nibhayen!</t>
  </si>
  <si>
    <t>aik akloti team hi tau agr in ko support na karay tau ksko karanga you are 100% right</t>
  </si>
  <si>
    <t>Ahmad Shahzad Muhabbat aur kamyaabi se bharpur naam Ahmad Shahzad naam hi kafi hai</t>
  </si>
  <si>
    <t>likes kese krte hn sbke comments?! Zara krke dikhayen!</t>
  </si>
  <si>
    <t>mujhe sari zindagi like nai mile ga Ahmad se</t>
  </si>
  <si>
    <t>shukar kro bhai afridi ne ap ko asia cup m na khila kr ap ki izat rakh li, warna twade nal v zardari wargi honi si :p</t>
  </si>
  <si>
    <t>magical spirit se aplog khyali dunia me agye hein.khelna bhool gye.pta hai k hum support krna chorenge nai.</t>
  </si>
  <si>
    <t>50krey bsss ta ke agle match me inn o sakay... Baki sb bhar me jae.</t>
  </si>
  <si>
    <t>ap log sirf apne liye kheltay ha or performance ap k samne ha..</t>
  </si>
  <si>
    <t>sir g ap sb apni country k liye neyat se khelna start kr deya us din Pakistani team ki performance dunyaa daikhe ge.</t>
  </si>
  <si>
    <t>Bhai kuch performance dikha Dena is dafa,</t>
  </si>
  <si>
    <t>usi agical spirit se khyal dunya me agye ho aaplog k khelba hi chor dua.pta hai k hum support krna nai chorenge</t>
  </si>
  <si>
    <t>aaj Pakistan ki bowling sy lag raha ta next time Pakistan asia cup me team nahi dengy.</t>
  </si>
  <si>
    <t>tu b sar mundwa le aur unko b bol.</t>
  </si>
  <si>
    <t>kitna support kren lkn ek match to jeetna ha nh greenshirts ne... hm support kr kr ky thak gye ha .</t>
  </si>
  <si>
    <t>inshallah pakistan zindabad pr yahan up ni sirf down he down hai</t>
  </si>
  <si>
    <t>14 16 ganty practice hogi tabi imran khan or javid maindad aengy</t>
  </si>
  <si>
    <t>up downs kbhi kbhi hotay hn...her roz he tum log aisay khailtay ho jaisay kbhi batting practice he na ke ho...</t>
  </si>
  <si>
    <t>ahmad bhai, meri GF naraz hai, koi advice bta dein plz</t>
  </si>
  <si>
    <t>pahli ma kia kharbi ti ahmad</t>
  </si>
  <si>
    <t>https://twitter.com/iamAhmadshahzad/status/705049508137324544</t>
  </si>
  <si>
    <t>Let's go Pakistan make us proud</t>
  </si>
  <si>
    <t>bhai please aik like dy do last 6 month se ni mila plzzzzzz</t>
  </si>
  <si>
    <t>bin apke khosro ki team thi.</t>
  </si>
  <si>
    <t>Hamain Proud sirf Tum Hiiii Kar Sakty ho :p Very Difficult FoR Pakistan To Comeback iN This Match :)</t>
  </si>
  <si>
    <t>Kash aap hotay acha hota. Sharjeel Hafeez.khuram ne tu naak he kaata de Pakistan k.</t>
  </si>
  <si>
    <t>Ahmooooo bhaeyaaa aap ready hojaein team ko join krny k liye</t>
  </si>
  <si>
    <t>Mein likh kr dai dun apko call aai ghi</t>
  </si>
  <si>
    <t>O my GOD ya hmari team ko kya ho gya ha bhhhhhhht zyada dissapoint kia ha;-(</t>
  </si>
  <si>
    <t>Allah kare warna ghar walon ne tu jeene nhi dena</t>
  </si>
  <si>
    <t>Aaj aap b hmari tarha match enjoy kr rahy</t>
  </si>
  <si>
    <t>Acha Khelna, or Profisor Saheb ko Aap Batting Sikhaye</t>
  </si>
  <si>
    <t>Bhaee aap dekh len aap ke bagair is team ka kya ho rha hai:</t>
  </si>
  <si>
    <t>shahzad bhai what u think dangerous situation ???aj tu nai kehna tum jeeto ya haro hamy tum se pyar hai. ???</t>
  </si>
  <si>
    <t>woi aj to koi match ko bht enjoy kr rhaaaa</t>
  </si>
  <si>
    <t>ap ne WC k lye bag pack kr lia na :) :</t>
  </si>
  <si>
    <t>kiya proud ahmed bhai . Dil tot gai yarr</t>
  </si>
  <si>
    <t>chalo bhai mubarak ho apki jaga paki world t20 mein app bhi ana or chaar bowls khel ke janaor kehna</t>
  </si>
  <si>
    <t>tm jeeto ya hara hme tm se pyar hai ab se ye line tm jeeto agr hare ab jota khane kelye tyar hojao</t>
  </si>
  <si>
    <t>bhi aj apke yad satani lagee.</t>
  </si>
  <si>
    <t>Ahmad bhai chat session hi karlein, thora dukh kam hojayega humara pls.</t>
  </si>
  <si>
    <t>pak team ko sirf be izti hoti hai..coz of be izat cricketers ki waja se</t>
  </si>
  <si>
    <t>Ahmed ap inshalla world t20 ma select ho gay. Ap nay shahid bahi ko world t20 jeetwana ha....</t>
  </si>
  <si>
    <t>bhai t20 warld cup mai aap our imran nazer chahiye</t>
  </si>
  <si>
    <t>Chal teri b lottery lag gae phr se:-) ja ja k zero mar:-D</t>
  </si>
  <si>
    <t>plz ap world cup t20 Mr chaly jao plz</t>
  </si>
  <si>
    <t>ahmad bhai mubarik ho ap WT20 squad myn shamil...</t>
  </si>
  <si>
    <t>kaisa lag rha ghar bhty match dekhna hamari trh ??</t>
  </si>
  <si>
    <t>https://twitter.com/iamAhmadshahzad/status/705031402270625792</t>
  </si>
  <si>
    <t>Semifinal 4 both da teams!On a much better track;come on Pakistan let's do it!Enjoying the game with no pressure</t>
  </si>
  <si>
    <t>pressure mai pori team mai sirf BG bro hi batting kr skte hai</t>
  </si>
  <si>
    <t>umair Ahmed kahe raha hai tuj ko bat diya hai ma ne yr or tu kahe raha hai ni diya bat yr</t>
  </si>
  <si>
    <t>Mera b aisa hi same hoga Ahmoooo bhaeyaaa poora room dikhain na plzz</t>
  </si>
  <si>
    <t>Khurram bhai n aap ek sath dekh rahy hongy na match</t>
  </si>
  <si>
    <t>inshallah app Jaldi team main AYOO gy Khurrum too gya ab !</t>
  </si>
  <si>
    <t>idr bythy bythy selfie e dydn sb ka mood fresh jojaye gai</t>
  </si>
  <si>
    <t>apna furniture dikha rahe hain ya tv pliss confirm</t>
  </si>
  <si>
    <t>miss u dear waqar younis ap ko apna wo behnoi samjhta hy jo os ki behn ko nahi os k poray ghar ko maarta ho</t>
  </si>
  <si>
    <t>phir hum kya pagal hain jau match pressure Kay saath dekh rahe hain.jab Kay jau team main kheltay unhain koi pressure nahin</t>
  </si>
  <si>
    <t>bahi Ap ko nahi le k jata k Ap prfomanc nahi kar rah abe Kon Sa prfomanc kar rah hai</t>
  </si>
  <si>
    <t>tv to bad main dekha pehle kamray ki talashi li maine sorry but tabhi to pta chala k apka room ha to apka tweet hoga</t>
  </si>
  <si>
    <t>bhai wapis aja 10 runs toh bana hi leta hai toh</t>
  </si>
  <si>
    <t>Sana baji se kahain popcorn bnaa k dain !! Sath pepsi b lena maza ayega</t>
  </si>
  <si>
    <t>Ya !! But Pakistan tou bht pressure mein khel rha hai</t>
  </si>
  <si>
    <t>zahir hai Habibi, ap pe kis bt ka pressure jin ko lena chahye wo already tensed hein</t>
  </si>
  <si>
    <t>pankha chalaya hua hai apne Pakistan ki batting ne garam kr dia mahol lgta :p</t>
  </si>
  <si>
    <t>ap back ao team mn mis u Pata ni kon q nikalta h Hamry all plyrs khrab kr dea kabi andr kabi out hunh</t>
  </si>
  <si>
    <t>jeetan gay hum nii shehzad bai bs enjoy hi kr sktay han pathetic</t>
  </si>
  <si>
    <t>her kisee ko apni marzi ka player mila hai to performance bhe ashi ho</t>
  </si>
  <si>
    <t>mubrak ho bhai ap ko moka mil gya ab #Pakistan k liye khel k ana</t>
  </si>
  <si>
    <t>umeed pe dunia qaim hai InshaAllah ache din b ay ge</t>
  </si>
  <si>
    <t>ab a hi gaye hain app team mein to tori practise or defencive approach ko bahar nikal ke aye ga don't disappoint us again</t>
  </si>
  <si>
    <t>U r the best ahmad bhai, Selectors ne apke sath bura kia boht jiska nuksan aj hua humein, Wapis Ajao yar.. :</t>
  </si>
  <si>
    <t>shahzad bhai.... apka internet kitne MB wala laga hua hy? plz tell me</t>
  </si>
  <si>
    <t>t20 me sath jana warna hum ne nhe dekhna match</t>
  </si>
  <si>
    <t>ap wapis ajaoo khuram ko pta nahi kisney daldiya hai apko t20 me lazim hona chaye apney t20 century ki huwi h</t>
  </si>
  <si>
    <t>https://twitter.com/iamAhmadshahzad/status/704390129281060866</t>
  </si>
  <si>
    <t>Achi baat gai ahmad Juniors ko train kar dain</t>
  </si>
  <si>
    <t>fiqar nahi kar agar wish nahi kia to @iamAhmadshahzad to kia hum pure team ko unfollow kar denge</t>
  </si>
  <si>
    <t>Ye ghalat baat aap jaag rae to chatting he kar lain naw</t>
  </si>
  <si>
    <t>bhai agar wapis team me ajain to plz plz hamary jazbaat sy na khelna yar ab</t>
  </si>
  <si>
    <t>Bhai to b kuch kar la......ghar bath k selfie bna bna k tra mou dongy jesa ho gya han</t>
  </si>
  <si>
    <t>Bhai aap b @SAfridiOfficial ki tarah team k peechay he parr gay ho, kuch nahi karna hota tou injured ho k baith jaya karo</t>
  </si>
  <si>
    <t>lala ka birthday hai aj dosti khatam hogye ya ehsas?</t>
  </si>
  <si>
    <t>Aj Bahut miss Kya Ahmad Bhai match Mai</t>
  </si>
  <si>
    <t>Ahmad Lala ko wish krna hai ab nawaz ko nai</t>
  </si>
  <si>
    <t>hamare legend khurram manzoor ko bhi best of luck.</t>
  </si>
  <si>
    <t>https://twitter.com/iamAhmadshahzad/status/704321755922485249</t>
  </si>
  <si>
    <t>Uae were struggling when it comes to batting in Asia cup but they have done well setting up a total of 130. Now it's Pak turn.Go greens go</t>
  </si>
  <si>
    <t>Ahmad iss tweet k sath ap k liye IZZAT air barh gai :) u support Pak with same enthusiasm :)</t>
  </si>
  <si>
    <t>Ap cricket kab khailtay hain.Main @iamAhmadshahzad say baat kar rahy hun.Or Ahmad kabhy aisy negative baat nahi kartay.</t>
  </si>
  <si>
    <t>is time Ap Ki batting dekhtay agar haroon rasheed Acha</t>
  </si>
  <si>
    <t>Aj Pakistan Ki Team Ny Easy Match Ko Khud Toufh Banaya ! UAE Ny Plate Mein Halwa Diya Mgr Fr Bhi Itni Tuk Tuk Had Hai:/</t>
  </si>
  <si>
    <t>oks Gd nyt ab plzz chat session mat kr lena ap</t>
  </si>
  <si>
    <t>insha Allah t20 world cup me ap hun gy</t>
  </si>
  <si>
    <t>M pehle bhi kehti ti abhi b kehti hun apko hona chaiye tha Pakistan team m Asia Cup m,</t>
  </si>
  <si>
    <t>India se tou bohat hi acha muqabila kia</t>
  </si>
  <si>
    <t>Bs ap ajao Allah karay selcTORs Ko aqal ajae serIoUs Team Blkul AdHoRo lGti ha Ap K BaghAIr ksmy</t>
  </si>
  <si>
    <t>hmed bhai g ap ko friend banaya hai ap to reply bhi nhi karty main ap ka fain hon.sure nice batsmaaan</t>
  </si>
  <si>
    <t>aapki kami bohat mehsos ho rhi hai plzzz wapis aa jao</t>
  </si>
  <si>
    <t>Aap Match Me Nahi he Tu Aisa Nahi bolna Chahiye Sir Ye Konsa MazaQ he???</t>
  </si>
  <si>
    <t>Aur Bhai Tu Tweet Karenga Beth Ke, Team Mein Kab Lene Wale Hai Terko?</t>
  </si>
  <si>
    <t>bhai ap to xhup hi raho to acha hy....wo bnda bolta wa acha lagta hy jo perform kre...batting dekh lo...Allah maaf kre.</t>
  </si>
  <si>
    <t>tu khush hoja, teray hotay howay konsa nei phatni thee</t>
  </si>
  <si>
    <t>ahmed bhi 1 do din ma apka lia good news ana waliii haa woooooo Lakin is baar apko kch kar ka dikhana hogaa Khurram out!</t>
  </si>
  <si>
    <t>bhai kuch karo wrna doob mar zane ka hoga pak team</t>
  </si>
  <si>
    <t>sorry to say Lkn jb tk ap jesa opener hi nae hoga to Pak k liye 130 b 330 hain</t>
  </si>
  <si>
    <t>https://twitter.com/iamAhmadshahzad/status/703567528069619712</t>
  </si>
  <si>
    <t>Go Pakistan gooooooooo</t>
  </si>
  <si>
    <t>ki excitement yeh moment dekh ker hoti thi aj woo Nahi ha miss u</t>
  </si>
  <si>
    <t>sari hessi khussi excitement joy happiness Tum hoo champ per Tum Nahi too excited and all 0%</t>
  </si>
  <si>
    <t>eik to tmko nhi kilaya upar sy haradiya just lose heart</t>
  </si>
  <si>
    <t>Ahmed ap bhe insha Allah t20 world cup me hun gy we wanna to see you in groud</t>
  </si>
  <si>
    <t>jese jeeta aise hum jeet kr itne khush na hoty jitny aise less score main zbrdst perform kr k khush hn.</t>
  </si>
  <si>
    <t>Ahmad bhai agar lala se bt hoe tou kehna baap baap hota hy haram k bache ne mere Idiol Ahmad shahzad ko drop kia</t>
  </si>
  <si>
    <t>Bhai yeh tu sachi main go Pakistan gooooo ho gy</t>
  </si>
  <si>
    <t>jeetay ga bhai jeetay ga pakistan jeetay ga</t>
  </si>
  <si>
    <t>Allah ka kram h k ap jaisa useless playe asia cup me nhe h warna maza na ata. useless</t>
  </si>
  <si>
    <t>T20 world cup m apki zarort parhay gi .. In place of Khuram manzoor</t>
  </si>
  <si>
    <t>shukr krain ap garh baithay hain :p</t>
  </si>
  <si>
    <t>Kash Aj PCT Jeet Jati Ahmad! Khair Next Time IN SHA ALLAH</t>
  </si>
  <si>
    <t>Ahmad bhai sb haar ke bad boht sad hein, pls chat session karlein thora gham kam hojayega pls pls</t>
  </si>
  <si>
    <t>pathan aj kal nazar nahe araha kaha ha aj kal yar</t>
  </si>
  <si>
    <t>Ahmad bahi AMIR ka ilava sab ka sab ko Chitar marna chia is sa batter to gali ka bacha hn AB DEVILLIER sa kuch sekho yr</t>
  </si>
  <si>
    <t>Ahmad bhai Pakistan Q haarta he India se Bar Bar ?</t>
  </si>
  <si>
    <t>Ab kya bina finale khele hi Ghar bhejega, sabr rakh finale har kar hi chillana go g</t>
  </si>
  <si>
    <t>Bht ach khla Blng main MA har jeet hoti rhti hy maza to performance main hy Pfct</t>
  </si>
  <si>
    <t>ahmad pak pis say match har gaya india say ap jo ni tay team ma :(</t>
  </si>
  <si>
    <t>agar tum hoty aj match jeet rahy hoty</t>
  </si>
  <si>
    <t>agar tu hota to 90 ka target mil jata bus ziada say ziada</t>
  </si>
  <si>
    <t>tme nai kelaya hal yai hoga khuram manzor darek agya yeh kahan ka insaf a we with u</t>
  </si>
  <si>
    <t>Gaya babu Gaya or thodi der main room main milkar ikatthey ro lena</t>
  </si>
  <si>
    <t>https://twitter.com/iamAhmadshahzad/status/703433067986329600</t>
  </si>
  <si>
    <t>pata nahi.. Maine last main question mar likhna tha "vv" galti say hogaya</t>
  </si>
  <si>
    <t>plzzz bahi Jan. Main offline ja rehi Hun agr online aye app phir say too like ya rely dey Dena plzz bohat wi8 kiya</t>
  </si>
  <si>
    <t>omgieeeeeeeeeeee mjy tu aaj neend tk nhi aaii subh sy uthe ve hn exciteddddd</t>
  </si>
  <si>
    <t>oh Ahmed agar ap hota to Pakistan jeeet jata ap team ke taqut ho</t>
  </si>
  <si>
    <t>ab toh jeetay ga Pakistan aakhir Ahmad meray hometown aya hai</t>
  </si>
  <si>
    <t>ahmaddd kahan par hain app??? Plzz mujhe bhi ana hai</t>
  </si>
  <si>
    <t>jbhi kahun aj mosam kuch Badla Badla lg rha hy</t>
  </si>
  <si>
    <t>Bhai match Karachi main nahi Dhaka main hai</t>
  </si>
  <si>
    <t>Ajj ke match me hum saarey fans apko bohot bohot miss karengey.. Aur Ahmad bhai aik selfie hojaye pls pls</t>
  </si>
  <si>
    <t>Lahore main sahi dikai nai daita ya cable cut gayi?</t>
  </si>
  <si>
    <t>abhe apko apky kye ke saza mil jaye ge. This is a good listen for you.</t>
  </si>
  <si>
    <t>Aj k match mein ap ko bohot miss karein ge hum sub</t>
  </si>
  <si>
    <t>p practice zyada karo apne batting par tawajo do dear take t20 world cup ma salect ho jao love u shahzad.</t>
  </si>
  <si>
    <t>ap k bina Cricket ka Maza He Ni :(</t>
  </si>
  <si>
    <t>https://twitter.com/iamAhmadshahzad/status/702492537584484352</t>
  </si>
  <si>
    <r>
      <t xml:space="preserve">If I had 2 choose 1team othr thn Queta I wuld hve pic </t>
    </r>
    <r>
      <rPr>
        <sz val="10"/>
        <color rgb="FF0084B4"/>
        <rFont val="Arial"/>
        <family val="2"/>
        <charset val="1"/>
      </rPr>
      <t>@IsbUnited</t>
    </r>
    <r>
      <rPr>
        <sz val="10"/>
        <color rgb="FF292F33"/>
        <rFont val="Arial"/>
        <family val="2"/>
        <charset val="1"/>
      </rPr>
      <t xml:space="preserve"> 2win,cause of da only Pak legend </t>
    </r>
    <r>
      <rPr>
        <sz val="10"/>
        <color rgb="FF0084B4"/>
        <rFont val="Arial"/>
        <family val="2"/>
        <charset val="1"/>
      </rPr>
      <t>@wasimakramlive</t>
    </r>
    <r>
      <rPr>
        <sz val="10"/>
        <color rgb="FF292F33"/>
        <rFont val="Arial"/>
        <family val="2"/>
        <charset val="1"/>
      </rPr>
      <t xml:space="preserve"> who hs done da job quietly</t>
    </r>
  </si>
  <si>
    <t>agar ap quetta k team mei na hote tho maine apne team ko chod isl support karna tha</t>
  </si>
  <si>
    <t>Okay Main b islamabad ko.choose kr liya</t>
  </si>
  <si>
    <t>yes wasim akram na js team ki coaching ki wo hamesha jeeti hi ha</t>
  </si>
  <si>
    <t>Kya team Quetta wapis a Chuki hai Ahmad Shahzad bro...</t>
  </si>
  <si>
    <t>Lol bnda jis team ko support kare sirf us ko he krna chahye chahe wo jeete ya haare</t>
  </si>
  <si>
    <t>ap KO selfie ka itna ziada shoq q ha</t>
  </si>
  <si>
    <t>Match kay bad kahnay ka kia faida hai Ahmad sb..Maza tu Tab tha kah pahlay Kahty</t>
  </si>
  <si>
    <t>india ka match dekh rahe hain ap</t>
  </si>
  <si>
    <t>Tairi Masoomiyat nai hamay banjara bana deyaa )</t>
  </si>
  <si>
    <t>hmad achaa reply nahi too aik favourite hi dai dai plzzzzzz</t>
  </si>
  <si>
    <t>https://twitter.com/iamAhmadshahzad/status/702229691080515587</t>
  </si>
  <si>
    <t>Congratulations to Islamabad.. And from Quetta gladiators we shall return!!! Thank u all fans for supporting us !! Love u all</t>
  </si>
  <si>
    <t>ni harna chaye tha ap ko</t>
  </si>
  <si>
    <t>better luck next tym capital jeeta mean pak jeeta congrat u all</t>
  </si>
  <si>
    <t>inshAllah qta ke laj rakhi ap ny shahzady</t>
  </si>
  <si>
    <t>wel played koi baat nh haar jeet game ka hsa h welldone quetta team</t>
  </si>
  <si>
    <t>Ahmad Bhai ab apki Balochistan me bhi fan following barh gayi he.. Apne Quetta ke logo ke Dil jeet lye..</t>
  </si>
  <si>
    <t>nyc shazy buhat acha khela me apki huge fan hun lovely</t>
  </si>
  <si>
    <t>apko villa kis performance ki bina per mila ... Wo nhe bataya Rameez bhai ne ....:)</t>
  </si>
  <si>
    <t>love you shehzad... A big fan of yours.tery waja se sarfaraz swimmer ko b bardasht kiya..</t>
  </si>
  <si>
    <t>https://twitter.com/iamAhmadshahzad/status/702229388717379584</t>
  </si>
  <si>
    <t>V have come a long way!we dint play as well as we could 2nite.but in the end of the day the better team has won 2nite.1/2</t>
  </si>
  <si>
    <t>kis se puch puch k English Mar ra ha bhai tu... Ckt pe dhyan de jgr tweets pe ni...</t>
  </si>
  <si>
    <t>V have come a long way!we dint play as well as we could 2nite.but in the end of the day the better team has won 2nite.1/3</t>
  </si>
  <si>
    <t>Girty hain shah sawar hi maidaan-e-jang mai.</t>
  </si>
  <si>
    <t>V have come a long way!we dint play as well as we could 2nite.but in the end of the day the better team has won 2nite.1/4</t>
  </si>
  <si>
    <t>dil ke arma ansoon main beh gai Zalmi ko hara k bi quetta wale trophy se reh gay</t>
  </si>
  <si>
    <t>V have come a long way!we dint play as well as we could 2nite.but in the end of the day the better team has won 2nite.1/5</t>
  </si>
  <si>
    <t>sir koi bat nhe ap Pakistan key hero hai aur hero hi rho gye afsos ap ka name teem main kun nhe aye i miss uuuuuuuuuuuu</t>
  </si>
  <si>
    <t>https://twitter.com/iamAhmadshahzad/status/702127067199102976</t>
  </si>
  <si>
    <t>match jeetney k baad bhia aap ney first reply mujey dena hai</t>
  </si>
  <si>
    <t>are kya churan ju pudia maang rhi ho</t>
  </si>
  <si>
    <t>Allah ap k sath hai n plz aj 50+ plz</t>
  </si>
  <si>
    <t>mein kabhi itna excited kabhi nai hoi jitna psl final k liye hou</t>
  </si>
  <si>
    <t>Love u brother Inshaallah aj ap 100 kren gy aj ap k Lea bht Dua ki ha Inshaallah</t>
  </si>
  <si>
    <t>khelna khulna aata nhi .....dikha de ki tughe Pakistan national team m na rkh ker accha kiya PCB ne</t>
  </si>
  <si>
    <t>Jeet Ker Ana Gladiators :D</t>
  </si>
  <si>
    <t>zalmi nh to we sport Quetta but we really love zalmi....</t>
  </si>
  <si>
    <t>Allah apko fatah nasseb farmaye. Ameen...</t>
  </si>
  <si>
    <t>Oldie Ahmad Shahzad lag rhe hein</t>
  </si>
  <si>
    <t>https://twitter.com/iamAhmadshahzad/status/701475668656267265</t>
  </si>
  <si>
    <t>Enjoying the semifinal in the stadium itself with friends !!! Hoping to c a good challenge tonight!!</t>
  </si>
  <si>
    <t>first time i see ek crickter ek audiences me bet kar cricket enjoy kar raha ha...</t>
  </si>
  <si>
    <t>btw ap shahzad to ho hi par phir b looking shahzada</t>
  </si>
  <si>
    <t>elax baithy Hain janab :P finals mai Jo hain ;) #HBLPSLT20</t>
  </si>
  <si>
    <t>dressing room mein beth kr cricket daikhny or bahir beth kr daikhny mein kitna farq hey ????</t>
  </si>
  <si>
    <t>Kis ko support kar rahy hain?</t>
  </si>
  <si>
    <t>plz sarfaraz say nat parhny ki request karen</t>
  </si>
  <si>
    <t>Bhai Konc team ko support kr rhy hoo aj</t>
  </si>
  <si>
    <t>pata lg rah ha Ahmad ap kis ko support kr rahy thy</t>
  </si>
  <si>
    <t>bhai final me united ko alag alag kar dana maar maar k</t>
  </si>
  <si>
    <t>shahzad Bhai ap ko Bohat acha khal na ho gy main na ap ko khawab main dakha hai ap na PSL main ap na 150run kiya hai BOHAT</t>
  </si>
  <si>
    <t>Kal yah par Mia b ta</t>
  </si>
  <si>
    <t>Dhoka diya aap neeee</t>
  </si>
  <si>
    <t>aj ap Zalmi ko support kr rhe the kya...????</t>
  </si>
  <si>
    <t>shahzad Bhai Lala k khilaf howa to wh Aj United ko support karta hai</t>
  </si>
  <si>
    <t>Shzad Bhai Please Apne #Lala k liye Duaa Karo na :) :) IUvPZ</t>
  </si>
  <si>
    <t>https://twitter.com/iamAhmadshahzad/status/700795577773252609</t>
  </si>
  <si>
    <r>
      <t>Wht a wonderful game of cricket it was 2nite,can't get it better thn tht,</t>
    </r>
    <r>
      <rPr>
        <sz val="10"/>
        <color rgb="FF0084B4"/>
        <rFont val="Arial"/>
        <family val="2"/>
        <charset val="1"/>
      </rPr>
      <t>@TeamQuetta</t>
    </r>
    <r>
      <rPr>
        <sz val="10"/>
        <color rgb="FF292F33"/>
        <rFont val="Arial"/>
        <family val="2"/>
        <charset val="1"/>
      </rPr>
      <t xml:space="preserve"> has done it!! </t>
    </r>
    <r>
      <rPr>
        <sz val="10"/>
        <color rgb="FF0084B4"/>
        <rFont val="Arial"/>
        <family val="2"/>
        <charset val="1"/>
      </rPr>
      <t>#shukerallhamdullilah</t>
    </r>
  </si>
  <si>
    <t>Final mein 100 zaror marna</t>
  </si>
  <si>
    <t>queeta hi bana ga psl ka champion Insha Allah</t>
  </si>
  <si>
    <t>seriously bohat zabardast match tha.</t>
  </si>
  <si>
    <t>but Ahmad aap ko iss tara celebration nai karni chahiye q k india or PAK ka match tu nai ta</t>
  </si>
  <si>
    <t>Abe Afridi team Ko support Karte ho ka nahe</t>
  </si>
  <si>
    <t>koi masla e ni abhi pari hai ahmed bhai luck thi aj ap k team ki ye aj peshawar hari is m b uski bhalayi h0gi.</t>
  </si>
  <si>
    <t>sorry to say but ap be kuch kar liya karay :P</t>
  </si>
  <si>
    <t>ma sha allah kia bat hy amad bhai mubarik hu . Lykin ap ka fainal my chlna buhat zururi hy so plz .zra</t>
  </si>
  <si>
    <t>Woh sav toh thik hai,Aajkal Zulfi bhai ki selfies zyada aa rahi hai; #HBLPSL most selfies lead kar rahe hai ZB</t>
  </si>
  <si>
    <t>aap ki performance aaj ki sub k samne hai batting ki</t>
  </si>
  <si>
    <t>peshawar humare lala ki team hai samjhy mr. lala itni jaldy haar nahi manty</t>
  </si>
  <si>
    <t>https://twitter.com/iamAhmadshahzad/status/700051507899711488</t>
  </si>
  <si>
    <r>
      <t xml:space="preserve">Sad to c </t>
    </r>
    <r>
      <rPr>
        <sz val="10"/>
        <color rgb="FF0084B4"/>
        <rFont val="Arial"/>
        <family val="2"/>
        <charset val="1"/>
      </rPr>
      <t>@lahoreqalandars</t>
    </r>
    <r>
      <rPr>
        <sz val="10"/>
        <color rgb="FF292F33"/>
        <rFont val="Arial"/>
        <family val="2"/>
        <charset val="1"/>
      </rPr>
      <t xml:space="preserve"> going back tonight but this is the way it is some has to stay &amp; sum has to leave unfortunately!! </t>
    </r>
    <r>
      <rPr>
        <sz val="10"/>
        <color rgb="FF0084B4"/>
        <rFont val="Arial"/>
        <family val="2"/>
        <charset val="1"/>
      </rPr>
      <t>#nextyear</t>
    </r>
    <r>
      <rPr>
        <sz val="10"/>
        <color rgb="FF292F33"/>
        <rFont val="Arial"/>
        <family val="2"/>
        <charset val="1"/>
      </rPr>
      <t xml:space="preserve"> </t>
    </r>
    <r>
      <rPr>
        <sz val="10"/>
        <color rgb="FF0084B4"/>
        <rFont val="Arial"/>
        <family val="2"/>
        <charset val="1"/>
      </rPr>
      <t>#psl</t>
    </r>
  </si>
  <si>
    <t>sad but ab aik nay he jeetna tha</t>
  </si>
  <si>
    <t>koi baat nae next sahi kyun k y PSL to Quetta Qladiators na hi Inahallah jeetni ha</t>
  </si>
  <si>
    <t>jani wahab ko 6 Na mara to tari v khair ni ab</t>
  </si>
  <si>
    <t>thanx k ap ne khi k9 congrats nhe kia....bcoz khi do not deserve this</t>
  </si>
  <si>
    <t>Arry Selector ny faysl bank t20 Samjha Tha Lahore qalander k…</t>
  </si>
  <si>
    <t>ohh bhaii kuch bhi krlo bas aisa khailo k.majbor ho k tumko squad mai shamil kar lain plzzz</t>
  </si>
  <si>
    <t>plz ap pathan hy k nheee plz btayyyyy</t>
  </si>
  <si>
    <t>Kamyab raho hr qadam qoam ki izzat ho tm</t>
  </si>
  <si>
    <t>ap ne mujhe na follow karnay ki kasam khai hai kya????</t>
  </si>
  <si>
    <t>sh bhai .end logo ka maksad he Lahore ko flop team banana</t>
  </si>
  <si>
    <t>apni kal ki tweet itni jaldi bhol gaye andar se toh badhe khush ho</t>
  </si>
  <si>
    <t>Mere tweets Ap tk aty b Han ya nahiiiiii........</t>
  </si>
  <si>
    <t>Ap hmari team me hoty to aj Lahore wpis na ata....</t>
  </si>
  <si>
    <t>hmm my favourite team Lahore Qalandars but ab ma Peshawar or Quetta ko support kar raha hon</t>
  </si>
  <si>
    <t>Agle saal fir ayega ye badtameez@lahoreqalandars</t>
  </si>
  <si>
    <t>Yep bad luck lahoriyu ..and yeah ahmad ur right jeety ga toh koi ek hi aur wo hoga ZAALMI</t>
  </si>
  <si>
    <t>kash ap lahore ki team m hotay phr #bpl ki yadain taza hoty. Ap or chris gill ki kamal parfomance aj b yad hain.</t>
  </si>
  <si>
    <t>Psl men haar kisi ki nahe bal'k sab Pakistaniyun ki jeet hey. ;)</t>
  </si>
  <si>
    <t>first time ap ko tweet kr ri hun kia reply milay ga</t>
  </si>
  <si>
    <t>Par Karachi Haar kr B Jeet Gaya ( Qk hum heh ha diloon k badhshah</t>
  </si>
  <si>
    <t>Hair style Virat Kohli jaisa rakhne say koi Virat Kohli jaise batting Nae kar sakta ppl say rite abt u that u r plastic VK.</t>
  </si>
  <si>
    <t>ak ko to harna hi hota ha</t>
  </si>
  <si>
    <t>phr sy lala r shzad ko aik sath dekhna</t>
  </si>
  <si>
    <t>ko suport kr rhy thy abr aj @lahoreqalandars ko itni jaldi to girgit b ni rung budalta</t>
  </si>
  <si>
    <t>https://twitter.com/iamAhmadshahzad/status/699957464913948672</t>
  </si>
  <si>
    <t>mai ne aap k lyey pic edit ki ti aap ne fav hi nahi ki why</t>
  </si>
  <si>
    <t>ahmad aj kia mujhe ap se like mil sakta</t>
  </si>
  <si>
    <t>quetta ke pathan cha gae hain XD</t>
  </si>
  <si>
    <t>aj ap fb ki baarish kar rahe hai tho plsss follow he</t>
  </si>
  <si>
    <t>ahmad kitni unique lag rahi hai</t>
  </si>
  <si>
    <t>dear ahmed Quetta Baluchistan may 20% b baloch nahi ha Sarah pathan ha apnay kya baloch banaya ha apnay aap ko</t>
  </si>
  <si>
    <t>hezy bhai great catch.......lb u shezy bhai.</t>
  </si>
  <si>
    <t>wah wah aap log to blkul hamari trah blochi lag rahey ho</t>
  </si>
  <si>
    <t>tni buri Editing Idea Achha h Editing Buri h</t>
  </si>
  <si>
    <t>Sab Se MindBlowing Mera Shezzy lg raha hein "MashaAllah"</t>
  </si>
  <si>
    <t>phr bhi itni buri bhi nhi...lkn bnani nh chahye th jsny bhi bnayi h...ossy</t>
  </si>
  <si>
    <t>https://twitter.com/iamAhmadshahzad/status/699742062703439872</t>
  </si>
  <si>
    <t>We have done our part now good luck to Karachi kings :):) !! If u know what I mean !!</t>
  </si>
  <si>
    <t>paka aj muje lagat main merye wali Hun follow and like tysmmeri too Eid hoo gii jitna thanks kaho Kum ha</t>
  </si>
  <si>
    <t>Ap karachi kings ko support kar rahy ab to karachi kings zaroor jeety gi I.A</t>
  </si>
  <si>
    <t>Ahmad ye to humri duao ki waja se hoa ..lolx .</t>
  </si>
  <si>
    <t>Bhai Hmara Lahore Agy Jaye Ga Karachi Nhi.......Apka City Jo Howa Lahore</t>
  </si>
  <si>
    <t>khushi hui sun k, ky ap b karachi ko support kar rahy hain</t>
  </si>
  <si>
    <t>Aj Afridi or hafeez dono nay kuch nai keya</t>
  </si>
  <si>
    <t>Mein nai jitni prayers kal Quetta k liye ki i don't think so kbhi kisi match mein itni ki ho</t>
  </si>
  <si>
    <t>Ab itne bhi kaale nai ho jo aisa emoji daal dia.</t>
  </si>
  <si>
    <t>main ap ki iss tweet ka ye matlab samjoon ke</t>
  </si>
  <si>
    <t>mean to smjh gai mai but ye nahi smjh aarhi ap kab sai @darrensammy88 ki tarha "black emoji" dalne lag gaye African ho kya</t>
  </si>
  <si>
    <t>na mung lahore na bahr kao...zalmi ba ye win ky iA.</t>
  </si>
  <si>
    <t>ap nay to 4 scr kiya ap nay kea kia . ziada shokha hone ki lorr nahi hai</t>
  </si>
  <si>
    <t>Lahorries be like Tum wapas aao Ahmad !!! Tumhain chorenge Nhi</t>
  </si>
  <si>
    <t>Ahmad bhai ab apky lhr k fans me kami ayegi, if u knw wat i mean :D :D</t>
  </si>
  <si>
    <t>sanp upgrade ty afridi! Ye is ny bhi wohee harkat ki hai</t>
  </si>
  <si>
    <t>lannat ha ap py janab selfi master acha he houa WT20 sy ap.bahir ho gy krna tu wsy b kch ni tha u know what i mean :p</t>
  </si>
  <si>
    <t>Thanks Quetta ne kaam kardiya magr Aj Karachi ne apna hii kaam kardiya</t>
  </si>
  <si>
    <t>bhai asi baty na kro tum b to Lahore m peda huy thy or rhty b Lahore m ho</t>
  </si>
  <si>
    <t>insallah squad t20 change ho ga aur ap world cup zaror khala gay</t>
  </si>
  <si>
    <t>lol u r from lahore aur lahore ko ho mushkil me daal gaye</t>
  </si>
  <si>
    <t>khule amm lhaorion k khilaf zazish ka parda faaash</t>
  </si>
  <si>
    <t>ahmad bhai ap ny apna kam to kr lia pr abi wahab bhai hain zalmo mai u know what i mean.</t>
  </si>
  <si>
    <t>https://twitter.com/iamAhmadshahzad/status/699699364588027904</t>
  </si>
  <si>
    <t>Now this is team Quetta for u !! It's nothing like winning no matter where u playing or 4 which team u playing</t>
  </si>
  <si>
    <t>Ahmad Plz unblock me and follow me back again plz plz plz Ahmad meinay kuch nai kia tha</t>
  </si>
  <si>
    <t>haee M.A ap sab koloon bare sonay lagday hoo</t>
  </si>
  <si>
    <t>ahmad sab se pehlay meri nazar ap par hi parhi</t>
  </si>
  <si>
    <t>shehzad bai ap ko pata nai m ap ka kitna barha fan ho plz we needs runs score karo score apne ap ko agay Lao yar</t>
  </si>
  <si>
    <t>Ahmad bhai Playoffs m Hum fans apko Mom dkhna chahte hein..</t>
  </si>
  <si>
    <t>ahmad mujy kb replay milay ga milay ga b ya ni :(</t>
  </si>
  <si>
    <t>sir ap online ho plz reply toh kru apne balochistan k fans ko 4rm Gwadar mega port city</t>
  </si>
  <si>
    <t>final humara quetta team e jheet e ga innshallah balochistan</t>
  </si>
  <si>
    <t>Soja beta nai to wahab ajayega</t>
  </si>
  <si>
    <t>https://twitter.com/iamAhmadshahzad/status/699685856911695873</t>
  </si>
  <si>
    <t>Now this is t20 4 u!!wht a game of cricket tonight second time only 200+ has been chased in UAE &amp; cause of ths guy</t>
  </si>
  <si>
    <t>wsy adhi jan to hmari b nikli hoi thi</t>
  </si>
  <si>
    <t>Kia waque bachon ka khail smjha tha</t>
  </si>
  <si>
    <t>Mujhy b maa arha sir viv ko daikh k</t>
  </si>
  <si>
    <t>nahi jaag rhi han mujhe to khushi se need hi nahi a rhi</t>
  </si>
  <si>
    <t>Ahmed apni wrist ky about b tweet kr dy sb shahzadianz preshan hn</t>
  </si>
  <si>
    <t>KP n Bismillah khan ki foundation ne match ko badal diya. Per apko kiya huwa? High scoring game dekh k badi jaldi hoti hy?</t>
  </si>
  <si>
    <t>Bhaiiii jeet ki khushi Mian Aj follow e dy do na plgggggggg</t>
  </si>
  <si>
    <t>Tumse to kabhi aisi performance ho nahi sakti :D</t>
  </si>
  <si>
    <t>badtameez tujy day tho bismallah be acha player hai tu manhus sirf aurt hai</t>
  </si>
  <si>
    <t>Ahmad bhai aj phr disappoint kia apne.. :(</t>
  </si>
  <si>
    <t>ye he asli coach viv sare osam wark pliz sarfraz sehzad faida utha lo asa moka nahi mele ga</t>
  </si>
  <si>
    <t>u r now big going to b another misbah tukk tukk plzzz plzz pkay with agression... we want purana wala ahmed tuk tuk wla nai</t>
  </si>
  <si>
    <t>shehzad Bhai plz plz mujy reply dy waqi ap pathan hy plz</t>
  </si>
  <si>
    <t>https://twitter.com/iamAhmadshahzad/status/699346903218032640</t>
  </si>
  <si>
    <t>Sure I will but only if u will b our mediator !!</t>
  </si>
  <si>
    <t>Ahmad ek ek like alag mila hai na ek like akhta dain ;-)</t>
  </si>
  <si>
    <t>haha Ahmad ne mughe Chupke chupke de diya</t>
  </si>
  <si>
    <t>Ahmad dekhien Sare so gye bs mai uthi chupke se 2,3 likes aur de dein</t>
  </si>
  <si>
    <t>mujy bhi chup ky sy diya Ahmad ny ky chupa lo bisma kaise batana mt;-)</t>
  </si>
  <si>
    <t>zabardset kehla hai match</t>
  </si>
  <si>
    <t>mjhe b like naeee dya</t>
  </si>
  <si>
    <t>UC Browser For PC</t>
  </si>
  <si>
    <t>wah bhai thnx aap nai hamen bataya booohat alaaa</t>
  </si>
  <si>
    <t>july-aug/2015</t>
  </si>
  <si>
    <t>mozila firefox kaafi slow hai</t>
  </si>
  <si>
    <t>wahhh man gye guruuuuuuuuu</t>
  </si>
  <si>
    <t>bhai ma b ya browser istamaal kar raha hun buhut acha ha.</t>
  </si>
  <si>
    <t>thank you dear hum se shair karne ka shukriya</t>
  </si>
  <si>
    <t>#Sahil_Jaan bhai 1 fault hai es men ye cloud downloading ni krta</t>
  </si>
  <si>
    <t>WAH KIA BAAT HA BHAI</t>
  </si>
  <si>
    <t>Undelete 360|Recover Deleted Files</t>
  </si>
  <si>
    <t>AP KA SUKRIA mujha ya both acha laga</t>
  </si>
  <si>
    <t>zabardast software hai mane use keya hai</t>
  </si>
  <si>
    <t>gud</t>
  </si>
  <si>
    <t>zabardast software</t>
  </si>
  <si>
    <t>bohat acha</t>
  </si>
  <si>
    <t>kaam ki sharing hai bhai</t>
  </si>
  <si>
    <t>nice software hai review dey kar app ney kamal kardey thanks</t>
  </si>
  <si>
    <t>Thanks Janab.Aap ka bohot bohot shukria. Allah aapko Jaza e Khair da. Ameen</t>
  </si>
  <si>
    <t>buhat hi zaberdust soft hey</t>
  </si>
  <si>
    <t>download nahi ho raha</t>
  </si>
  <si>
    <t>http://www.itdunya.com/showthread.php?475039-Downlaod-idm-Portable</t>
  </si>
  <si>
    <t>Downlaod idm Portable</t>
  </si>
  <si>
    <t>Boht Achy....</t>
  </si>
  <si>
    <t>Very nice review</t>
  </si>
  <si>
    <t>dil khush kar deta</t>
  </si>
  <si>
    <t>bhai mujhe downloading link nazar ni aarahi</t>
  </si>
  <si>
    <t>wow is ki to zarorat thi</t>
  </si>
  <si>
    <t>sir ma download kia ha likin ye to portable nahi ha kia waja ha</t>
  </si>
  <si>
    <t>http://www.itdunya.com/showthread.php?514963-%26%231705%3B%26%231670%3B%26%231726%3B-%26%231575%3B%26%231602%3B%26%231583%3B%26%231575%3B%26%231605%3B%26%231575%3B%26%231578%3B-%26%231587%3B%26%231746%3B-%26%231575%3B%26%231662%3B%26%231606%3B%26%231746%3B-%26%231608%3B%26%231575%3B%26%231574%3B%26%231740%3B-%26%231601%3B%26%231575%3B%26%231574%3B%26%231740%3B-%26%231705%3B%26%231740%3B-%26%231587%3B%26%231662%3B%26%231740%3B%26%231672%3B-%26%231576%3B%26%231681%3B%26%231726%3B%26%231575%3B</t>
  </si>
  <si>
    <r>
      <t>کچھ اقدامات سے اپنے وائی فائی کی سپیڈ</t>
    </r>
    <r>
      <rPr>
        <b/>
        <sz val="10"/>
        <color rgb="FF333333"/>
        <rFont val="Calibri"/>
        <family val="2"/>
        <charset val="1"/>
      </rPr>
      <t xml:space="preserve"> </t>
    </r>
    <r>
      <rPr>
        <sz val="10"/>
        <color rgb="FF333333"/>
        <rFont val="Calibri"/>
        <family val="2"/>
        <charset val="1"/>
      </rPr>
      <t>بڑھا</t>
    </r>
  </si>
  <si>
    <t>bohat khoob bhai jan!!</t>
  </si>
  <si>
    <t>ap ny bohat aasani ke sath is tutorial ko hum sab ko samjhayaap ky aur threads ka wait rahe ga....!!!!!</t>
  </si>
  <si>
    <t>are wah gilani bhai aap ne tu wifi users ki mushkil hi asaan kar di..</t>
  </si>
  <si>
    <t>share karne ka Shukriya..</t>
  </si>
  <si>
    <t>Bahot Khoob</t>
  </si>
  <si>
    <t>Zabrdast Sharing</t>
  </si>
  <si>
    <t>Buhat ee ALA shraing k lie shkriya......</t>
  </si>
  <si>
    <t>Medical store software v 1.5</t>
  </si>
  <si>
    <t>error show kar rha ha run hony par</t>
  </si>
  <si>
    <t>Medical store software v 1.6</t>
  </si>
  <si>
    <t>Mere pas Bilkul ok work kar raha he.</t>
  </si>
  <si>
    <t>Medical store software v 1.7</t>
  </si>
  <si>
    <t>Visual basic install karen phir run kar key dekhain inshaallh work karey ga</t>
  </si>
  <si>
    <t>Medical store software v 1.8</t>
  </si>
  <si>
    <t>file ko system 32 me copy karnay kay baad bhi same error day raha hay kiya karein</t>
  </si>
  <si>
    <t>Medical store software v 1.9</t>
  </si>
  <si>
    <t>Pest Kar Ne Ke bad Vahi error De Ra he Plese Help Me</t>
  </si>
  <si>
    <t>Medical store software v 1.10</t>
  </si>
  <si>
    <t>error aa raha he janab</t>
  </si>
  <si>
    <t>Medical store software v 1.11</t>
  </si>
  <si>
    <t>inko simple google main search karen aur ooper di hui location pe paste kar dain ye asaani se mil jayen ge aur aap ka software chal jaye ga</t>
  </si>
  <si>
    <t>Medical store software v 1.12</t>
  </si>
  <si>
    <t>zbrdst sharing</t>
  </si>
  <si>
    <t>Medical store software v 1.13</t>
  </si>
  <si>
    <t>Best tips My Friend Problam salve Ho Gaya zazakallah</t>
  </si>
  <si>
    <t>Medical store software v 1.14</t>
  </si>
  <si>
    <t>achi sharing ha</t>
  </si>
  <si>
    <t>Medical store software v 1.15</t>
  </si>
  <si>
    <t>share krny ka shukria.......</t>
  </si>
  <si>
    <t>Medical store software v 1.16</t>
  </si>
  <si>
    <t>Problm aa rhe h</t>
  </si>
  <si>
    <t>Medical store software v 1.17</t>
  </si>
  <si>
    <t>sir g sab kuch kr k chek kr liya he phr bhi err arha he ab kya kre</t>
  </si>
  <si>
    <t>Medical store software v 1.18</t>
  </si>
  <si>
    <t>bhai g is software ka koi aur link be dan yahan say download nai ho raha. ager mediafire ka link hay to send kar dan.</t>
  </si>
  <si>
    <t>Medical store software v 1.19</t>
  </si>
  <si>
    <t>Bhot Bhot Shukria</t>
  </si>
  <si>
    <t>Medical store software v 1.20</t>
  </si>
  <si>
    <t>Baray Bhai.. ap ka software acha hay par Please agar sharing kar ne ho to Full software karo wana kam say kam bata do k price kea ho gay</t>
  </si>
  <si>
    <t>Medical store software v 1.21</t>
  </si>
  <si>
    <t>software kam nahi kar rha window 8 par</t>
  </si>
  <si>
    <t>Medical store software v 1.22</t>
  </si>
  <si>
    <t>Umda sharing</t>
  </si>
  <si>
    <t>Medical store software v 1.23</t>
  </si>
  <si>
    <t>yar ye to download nahi ho raha ap please ise download kar k upload karen yahan please.</t>
  </si>
  <si>
    <t>Medical store software v 1.24</t>
  </si>
  <si>
    <t>BHAI SOFTWARE DOWNLOAD NAHI HO RAHA KOI OR LINK BTA DEIN PLZ YA IS LINK SE DOWNLOAD KA TAREEQA BTA DEIN.</t>
  </si>
  <si>
    <t>Medical store software v 1.25</t>
  </si>
  <si>
    <t>bakwas post</t>
  </si>
  <si>
    <t>Medical store software v 1.26</t>
  </si>
  <si>
    <t>please is ka mukamil hall btahein k kesy install karein</t>
  </si>
  <si>
    <t>Medical store software v 1.27</t>
  </si>
  <si>
    <t>Buhat ee ALA shraing k lie shkriya</t>
  </si>
  <si>
    <t>Medical store software v 1.28</t>
  </si>
  <si>
    <t>kaam nahi kr rha</t>
  </si>
  <si>
    <t>http://www.itdunya.com/showthread.php?514899-%26%231575%3B%26%231662%3B%26%231606%3B%26%231740%3B-%26%231672%3B%26%231740%3B%26%231587%3B%26%231705%3B-%26%231657%3B%26%231575%3B%26%231662%3B-%26%231662%3B%26%231585%3B-%26%231605%3B%26%231705%3B%26%231726%3B%26%231740%3B%26%231608%3B%26%231722%3B-%26%231705%3B%26%231575%3B-%26%231672%3B%26%231726%3B%26%231740%3B%26%231585%3B-%26%231604%3B%26%231711%3B%26%231575%3B%26%231574%3B%26%231740%3B%26%231722%3B!!</t>
  </si>
  <si>
    <t>اپنی ڈیسک ٹاپ پر مکھیوں کا ڈھیر لگائیں!!</t>
  </si>
  <si>
    <t>Bohot achay</t>
  </si>
  <si>
    <t>Hahahahaha bht hi acha software</t>
  </si>
  <si>
    <t>Ye bohat kamal ka ha</t>
  </si>
  <si>
    <t>Ab Apni marza ka Theme Sttyle orRr Wallpaper lgaie'n</t>
  </si>
  <si>
    <t>Sab ko Adeel_Boss ka Pyar Bhara Salam</t>
  </si>
  <si>
    <t>ap ne bara zabar dast kam kia ha bro</t>
  </si>
  <si>
    <t>buhat achay</t>
  </si>
  <si>
    <t>pasand karnay ka Shukiriyaa</t>
  </si>
  <si>
    <t>Handbrake Software (Video Quality and Size Change)</t>
  </si>
  <si>
    <t>Yeh software kahan se download krin...</t>
  </si>
  <si>
    <t>Thanks bohit Achi sharing</t>
  </si>
  <si>
    <t>bohot shukriya Gilani_Pgc bhai</t>
  </si>
  <si>
    <t>http://www.itdunya.com/showthread.php?327845-Antivirus-life-time-free</t>
  </si>
  <si>
    <t>Antivirus life time free</t>
  </si>
  <si>
    <t>virus definations automatic update karta ha ?</t>
  </si>
  <si>
    <t>ji bhai ye autoupdate he</t>
  </si>
  <si>
    <t>Thank u bhai great software share kia hai per ap ny eas size nahi btaya k kitna hai?</t>
  </si>
  <si>
    <t>Buhut acha he</t>
  </si>
  <si>
    <t>kamal ki cheaz hay yaar....</t>
  </si>
  <si>
    <t>taib bhai me ne aap ko pm kar diya he check kar ke reply zaror kare sukriya</t>
  </si>
  <si>
    <t>ye system ko bilkul bhi slow nahi karta he aap befikar ho kar is ko use kar sakte he</t>
  </si>
  <si>
    <t>Bht ache janab...</t>
  </si>
  <si>
    <t>Acha antivirus hai, shukriya sharing karne ke liye.</t>
  </si>
  <si>
    <t>boht zabar dast bahi sahib</t>
  </si>
  <si>
    <t>jali antivirus a rahee he jo sirf virus heen care full plz</t>
  </si>
  <si>
    <t>ye virus remove nai karta</t>
  </si>
  <si>
    <t>bohot acha softwaer hai main kafi arse se use kar raha houn</t>
  </si>
  <si>
    <t>main kafi arse se use kar raha houn acha soft ware hai</t>
  </si>
  <si>
    <t>avast khud acha hai sb se</t>
  </si>
  <si>
    <t>boht khoob g</t>
  </si>
  <si>
    <t>buht achay bhai jaan</t>
  </si>
  <si>
    <t>http://www.itdunya.com/showthread.php?453989-Jo-Usb-Ya-Memory-Card-Farmate-na-hota-ho-is-Software-Se-Formate-Kare</t>
  </si>
  <si>
    <t>Jo Usb Ya Memory Card Farmate na hota ho is Software Se Formate Kare</t>
  </si>
  <si>
    <t>Main nay kuch din pehlay chek kia hai bkwas hai...kisi kam ka nahin.</t>
  </si>
  <si>
    <t>Bhai Mere Pass UsB Hai ''Write Protected'' Hai Aap Ne Jo Soft Diya Hai Os se Format Nahi Huwa...</t>
  </si>
  <si>
    <t>Yar mera card is sy formate nhi ho rha.</t>
  </si>
  <si>
    <t>kia karun yar mara memory card he nai show karta</t>
  </si>
  <si>
    <t>Sahil bhai mainy apka software try kia ha meri</t>
  </si>
  <si>
    <t>usb main write protecter ka eror ha wo</t>
  </si>
  <si>
    <t>is software sy format nhi hoi plz koi aur hal btye</t>
  </si>
  <si>
    <t>mujy main bht pershan ho</t>
  </si>
  <si>
    <t>Yeh intsal nai ho raha pc pa</t>
  </si>
  <si>
    <t>Umda sharing bro...Great</t>
  </si>
  <si>
    <t>bohot acha</t>
  </si>
  <si>
    <t>kya bat hay bhai nice</t>
  </si>
  <si>
    <t>Zabardast</t>
  </si>
  <si>
    <t>Main nay chek kia hai bkwas hai...kisi kam ka nahin.</t>
  </si>
  <si>
    <t>Ap ki aur aisi sharing ka intizaar rahy ga</t>
  </si>
  <si>
    <t>is se be nhn ho raha</t>
  </si>
  <si>
    <t>bakwas</t>
  </si>
  <si>
    <t>her PC use kerney waley ko is software ki zaroorat hoti hai</t>
  </si>
  <si>
    <t>Kam ke softwer ni he</t>
  </si>
  <si>
    <t>Wah zabardast kia bat hai aap ki?</t>
  </si>
  <si>
    <t>Kaise hain Sahil bhai? Sahil bhai kya aap facebook pe muj se baat kr sakte hain. Mujey thori help chaiye aap se</t>
  </si>
  <si>
    <t>kisi kam ka nahe hai</t>
  </si>
  <si>
    <t>yeh link kam nahi kar raha hai</t>
  </si>
  <si>
    <t>shukria bhai umdaa sharing k lie ... ..</t>
  </si>
  <si>
    <t>Bilkul Fazoooool hain</t>
  </si>
  <si>
    <t>aaala h g</t>
  </si>
  <si>
    <t>use kia hai kuch khas nhi hai dear</t>
  </si>
  <si>
    <t>bhot umda sharing</t>
  </si>
  <si>
    <t>Men Pahly Se Chak Kr Cukha Hun Bro Jis Ko Nahi Hona Hota He Wo Nahe Hota He KUch Bhi Kar Lo</t>
  </si>
  <si>
    <t>Mein ne download aur check kar k dek lia buht ache.</t>
  </si>
  <si>
    <t>Mujy es ka intezar tha thank you sooo much sahil Jan bhi</t>
  </si>
  <si>
    <t>nice yarrrr kamal he</t>
  </si>
  <si>
    <t>http://www.itdunya.com/showthread.php?478691-10-in-one-click</t>
  </si>
  <si>
    <t>10 in one click</t>
  </si>
  <si>
    <t>BuHAt Ache Bhai Nice</t>
  </si>
  <si>
    <t>11 in one click</t>
  </si>
  <si>
    <t>12 in one click</t>
  </si>
  <si>
    <t>bohat bohat bohat he good..khush raho</t>
  </si>
  <si>
    <t>13 in one click</t>
  </si>
  <si>
    <t>Wah boht he umdha</t>
  </si>
  <si>
    <t>14 in one click</t>
  </si>
  <si>
    <t>sab doston ka hosla afzai ka boht sukria ...</t>
  </si>
  <si>
    <t>15 in one click</t>
  </si>
  <si>
    <t>16 in one click</t>
  </si>
  <si>
    <t>bhai baqi sab to theek..... lekin softwares to achey add kartey</t>
  </si>
  <si>
    <t>17 in one click</t>
  </si>
  <si>
    <t>Boht achy...</t>
  </si>
  <si>
    <t>18 in one click</t>
  </si>
  <si>
    <t>wah yar</t>
  </si>
  <si>
    <t>19 in one click</t>
  </si>
  <si>
    <t>boht acha hai...lekin aap ye keise banatey hain kis software ko istimaal kartey hain</t>
  </si>
  <si>
    <t>20 in one click</t>
  </si>
  <si>
    <t>Mujhe is tarah ka hi installer banana hai jaisa k aap ne banana hai mere pass kuch software ka backup hai me chhata hoon k us ka aisa hi aik Cd banao k me jis par click karon wahi instal hojaye</t>
  </si>
  <si>
    <t>21 in one click</t>
  </si>
  <si>
    <t>agar aap bata denge meharbani hogi thanx</t>
  </si>
  <si>
    <t>22 in one click</t>
  </si>
  <si>
    <t>TAMAM DOSTON KA BE HAD SUKRIA..</t>
  </si>
  <si>
    <t>23 in one click</t>
  </si>
  <si>
    <t>Shukreya</t>
  </si>
  <si>
    <t>24 in one click</t>
  </si>
  <si>
    <t>bohat achay veri nice</t>
  </si>
  <si>
    <t>25 in one click</t>
  </si>
  <si>
    <t>http://www.itdunya.com/showthread.php?130804-Aik-buht-he-umda-software-dont-miss</t>
  </si>
  <si>
    <t>Aik buht he umda software ,dont miss</t>
  </si>
  <si>
    <t>Shukriya janab</t>
  </si>
  <si>
    <t>Hi Dear Link may ERROR hai not open</t>
  </si>
  <si>
    <t>yey hoi na baat waqaee bara dilchasp software hay</t>
  </si>
  <si>
    <t>good he yaar</t>
  </si>
  <si>
    <t>bhai eski koi doosri link do rapid share pa error aa raha hai</t>
  </si>
  <si>
    <t>link kam nhi kr raha</t>
  </si>
  <si>
    <t>Passand karne ka shukria!!!!!!!!!!!!!!!!!!!!!</t>
  </si>
  <si>
    <t>meri jaan ye to site me eror de rha he</t>
  </si>
  <si>
    <t>Aik buht he umda software</t>
  </si>
  <si>
    <t>Wo Jise Barish Pasand Na thi ,Najane Kiyun Aaj Dair Tak Tanha, December ki Barish mein Bheegta Raha</t>
  </si>
  <si>
    <t>laking agr screen shots k saath thora se use bhi btadety to kafi help hojati. Or wo friends jin ko virus ka prob araha hy wo is software ko google se search kr k download krlain or humain btain k unhoony ye software kesa paya!?</t>
  </si>
  <si>
    <t>yeh to humy pahly he pata hay</t>
  </si>
  <si>
    <t>Kaam ka lagta hai</t>
  </si>
  <si>
    <t>passand karne ka shukria</t>
  </si>
  <si>
    <t>boht ache bahi</t>
  </si>
  <si>
    <t>Buhat ee ALA shraing k lie shkriya...</t>
  </si>
  <si>
    <t>http://www.itdunya.com/showthread.php?500123-aik-aur-herakun-software</t>
  </si>
  <si>
    <t>aik aur herakun software</t>
  </si>
  <si>
    <t>bahot khoob bhai jan mgr link work nai kr raha hai open hote hi blank page show krta hai plz us ko again update kr do mere bhai</t>
  </si>
  <si>
    <t>Aray bai wa</t>
  </si>
  <si>
    <t>Ye theak nhe hai face ka koe problem aa jay to pher kaya ho ga..???</t>
  </si>
  <si>
    <t>Ok theak hai 1st mera comment pahly theak tarha read to karen ma ny thread ko bakwas nhe kaha theak hai mai ny face pasword ko bakwas kaha hai ky ye face pasword wala tariqa bakwas hai is ma face ki problem aa jay to pher ye kis kam ka...ma  ny thread ko or banany waly ko bakwas sharing nhe kaha theak hai all the best thankx.</t>
  </si>
  <si>
    <t>bht achay bhai jan</t>
  </si>
  <si>
    <t>bohat achi sharing ki ap ne shukriya</t>
  </si>
  <si>
    <t>Wah</t>
  </si>
  <si>
    <t>Kiya bat he...dost</t>
  </si>
  <si>
    <t>kam ki chez hai thanks</t>
  </si>
  <si>
    <t>BHAI LINK WORK KR RAHA H AP KA NET PRBLM HOGA</t>
  </si>
  <si>
    <t>wawa</t>
  </si>
  <si>
    <t>kia bat ha ji...</t>
  </si>
  <si>
    <t>Boht khoob</t>
  </si>
  <si>
    <t>Buhat ee ALA shraing k lie shkriya..</t>
  </si>
  <si>
    <t>http://www.itdunya.com/showthread.php?471331-%26%231705%3B%26%231578%3B%26%231606%3B%26%231740%3B-%26%231576%3B%26%231726%3B%26%231740%3B-%26%231670%3B%26%231726%3B%26%231608%3B%26%231657%3B%26%231740%3B-%26%231578%3B%26%231589%3B%26%231608%3B%26%231740%3B%26%231585%3B-%26%231705%3B%26%231608%3B-%26%231580%3B%26%231578%3B%26%231606%3B%26%231740%3B-%26%231670%3B%26%231575%3B%26%231729%3B%26%231746%3B-%26%231576%3B%26%231681%3B%26%231740%3B-%26%231705%3B%26%231585%3B%26%231740%3B%26%231722%3B</t>
  </si>
  <si>
    <t>کتنی بھی چھوٹی تصویر کو جتنی چاہے بڑی کریں</t>
  </si>
  <si>
    <t>pasand karne ka shukria g</t>
  </si>
  <si>
    <t>Mashallah bohat zabardat software share kia he agr pc hta to zaroor try karta waqie men</t>
  </si>
  <si>
    <t>zaroor check kare bht acha hay</t>
  </si>
  <si>
    <t>bhot ache....</t>
  </si>
  <si>
    <t>zabardast sharing</t>
  </si>
  <si>
    <t>boht umda</t>
  </si>
  <si>
    <t>kisi aur jaga ke link mil sakti hai kia hai naa mujhy download karna nahi arha hai...</t>
  </si>
  <si>
    <t>ni pyare bhai ye pc k leye hai</t>
  </si>
  <si>
    <t>wah keya bat hy</t>
  </si>
  <si>
    <t>bhai link update kro...work nahi kr raha...mtlb download nahi ho raha ab...</t>
  </si>
  <si>
    <t>Acha Software ha</t>
  </si>
  <si>
    <t>Bhai Link work nahi ker raha hai Please wapas se Link Upload karen</t>
  </si>
  <si>
    <t>Bohat a6y</t>
  </si>
  <si>
    <t>Bohot acche</t>
  </si>
  <si>
    <t>Bhai yeh download nhi horaha</t>
  </si>
  <si>
    <t>Allah kare tareaf k mutabiq ho</t>
  </si>
  <si>
    <t>urdu to theak tarha sey likh karo</t>
  </si>
  <si>
    <t>bht acha</t>
  </si>
  <si>
    <t>ap parh nahi sakte to mera kia kasoor</t>
  </si>
  <si>
    <t>pa g nice h</t>
  </si>
  <si>
    <t>oh shukar h reply krne ki post to complete hoi</t>
  </si>
  <si>
    <t>Bht Achy....</t>
  </si>
  <si>
    <t>buht khoob bhai lekin android ke liyebhe dy do</t>
  </si>
  <si>
    <t>Yar nhi download ho rha</t>
  </si>
  <si>
    <t>Bhai g ap ka thread to meri screen par show he nahi ho raja</t>
  </si>
  <si>
    <t>http://www.itdunya.com/showthread.php?355630-Ab-har-file-ko-lagay-password</t>
  </si>
  <si>
    <t>Ab har file ko lagay password</t>
  </si>
  <si>
    <t>Zarbardast Software Hai</t>
  </si>
  <si>
    <t>Nice software janab..</t>
  </si>
  <si>
    <t>Aap Check kar ke batay agar aap ke pas window 8 he to is ko install kare or try kare mere khayal se chale ga</t>
  </si>
  <si>
    <t>Nice softwer ,,koi aisa softwer btao jis se min hard desk min bany foldr hade kr skun ..</t>
  </si>
  <si>
    <t>wah bhai wah ap ne to kamal kar deya</t>
  </si>
  <si>
    <t>Phir se dekhlo wo software nahi hain wahan kahi ghayeb ho gya hai.</t>
  </si>
  <si>
    <t>best hai je yah software</t>
  </si>
  <si>
    <t>http://www.itdunya.com/showthread.php?487172-Laptop-Battery-Life</t>
  </si>
  <si>
    <t>Laptop Battery Life</t>
  </si>
  <si>
    <t>Bht achi iformations h</t>
  </si>
  <si>
    <t>Bahut zabardast yar</t>
  </si>
  <si>
    <t>information to achi hai bhi but hum to Windows use krna wala hain na k MAC Osx , chalo koe nahi windows main bh battry saver already hai but kabhi os ko configer nahi kia hai</t>
  </si>
  <si>
    <t>dosto me lap top lena chata hun jis ki praic bhi kam ho or acha bhi ho ap meri halp karo k me kon sa laptop lun ?</t>
  </si>
  <si>
    <t>Bahut umda sharing...</t>
  </si>
  <si>
    <t>http://www.itdunya.com/showthread.php?383936-kamal-ka-waiter</t>
  </si>
  <si>
    <t>kamal ka waiter</t>
  </si>
  <si>
    <t>pasand karnay ka shukriya dostoo...</t>
  </si>
  <si>
    <t>nice but yeh pehlay b eik baar share ho chuka ha sir bhai jan</t>
  </si>
  <si>
    <t>uthate huwe gir rahi hain aor girte girte pic nikali gayi hai</t>
  </si>
  <si>
    <t>kya bt hai wa g wa</t>
  </si>
  <si>
    <t>wah ji wa boht khob</t>
  </si>
  <si>
    <t>Wah bht achay</t>
  </si>
  <si>
    <t>kon kehta hai pakistan main telent nai hai.</t>
  </si>
  <si>
    <t>zbdrst</t>
  </si>
  <si>
    <t>kamal ki sharing bhai jan</t>
  </si>
  <si>
    <t>Shukriya</t>
  </si>
  <si>
    <t>http://www.itdunya.com/showthread.php?496951-%26%231711%3B%26%231585%3B%26%231740%3B%26%231657%3B-%26%231608%3B%26%231740%3B%26%231576%3B-%26%231587%3B%26%231575%3B%26%231574%3B%26%231740%3B%26%231657%3B</t>
  </si>
  <si>
    <t>گریٹ ویب سائیٹ</t>
  </si>
  <si>
    <t>Bahut acha site hai bhai</t>
  </si>
  <si>
    <t>wow gr8 sharing</t>
  </si>
  <si>
    <t>nice info....share krne ka shukriya...</t>
  </si>
  <si>
    <t>Bhot achi site di hay</t>
  </si>
  <si>
    <t>San doston Ka bohat bohat sukriya</t>
  </si>
  <si>
    <t>http://www.itdunya.com/showthread.php?497561-%26%231662%3B%26%231575%3B%26%231705%3B%26%231587%3B%26%231578%3B%26%231575%3B%26%231606%3B%26%231740%3B-%26%231601%3B%26%231740%3B%26%231587%3B-%26%231576%3B%26%231705%3B-%26%231662%3B%26%231575%3B%26%231705%3B%26%231587%3B%26%231578%3B%26%231575%3B%26%231606%3B%26%231740%3B-%26%231740%3B%26%231608%3B%26%231586%3B%26%231585%3B%26%231586%3B-%26%231705%3B%26%231746%3B-%26%231604%3B%26%231740%3B%26%231746%3B</t>
  </si>
  <si>
    <t>پاکستانی فیس بک پاکستانی یوزرز کے لیے</t>
  </si>
  <si>
    <t>ya bhi aur sites ki tharhn bnd ho jay ge.</t>
  </si>
  <si>
    <t>Mujhe fb se nafrat hai ye b same</t>
  </si>
  <si>
    <t>Bhot Bhot Achi bat hy k isy pak admin chulta hy sukeria</t>
  </si>
  <si>
    <t>No Bhai Ye Fb Se Mukhtalif Hai</t>
  </si>
  <si>
    <t>I Think Pakistanio Ko CopY Krne se Hatt K Kuch Krna ChahiYe, Dusron Ko bhi Pata Chale K WaQai Koi Achi Site BanaYi hai...</t>
  </si>
  <si>
    <t>bhot achi shareing</t>
  </si>
  <si>
    <t>Bakwas</t>
  </si>
  <si>
    <t>But ?...*...ThaNKs .fØR sHarInG*...?</t>
  </si>
  <si>
    <t>achi sharing hy</t>
  </si>
  <si>
    <t>http://www.itdunya.com/showthread.php?99357-Anti-Hacking-Apnay-Sysytem-ko-Hackers-se-door-rakahain</t>
  </si>
  <si>
    <t>Anti Hacking - Apnay Sysytem ko Hackers se door rakahain</t>
  </si>
  <si>
    <t>bohat achi information...keep it up..intzar rahye ga baki ki information k liye..</t>
  </si>
  <si>
    <t>Achi maloomat hay... Thanks for sharing</t>
  </si>
  <si>
    <t>nice info likin bachny ka tarika kaha ha??</t>
  </si>
  <si>
    <t>dear ye jo aap kaam kr rahay ho bohat acha he keep it up</t>
  </si>
  <si>
    <t>or mazeed b zroor btana main intzaar kron ga</t>
  </si>
  <si>
    <t>waoooo .......................</t>
  </si>
  <si>
    <t>http://www.itdunya.com/showthread.php?372061-Clean-Administrator-Password-In-WinXP-WinVista-and-Win7-With-Bootable-USB</t>
  </si>
  <si>
    <t>Clean Administrator Password In WinXP, WinVista and Win7 With Bootable USB</t>
  </si>
  <si>
    <t>Ji Bilkul aisi Threads zrori hai.</t>
  </si>
  <si>
    <t>yar g mujy is thred a bht intzar rhy ga.</t>
  </si>
  <si>
    <t>Bhai jan plx jaldi bata do apki merbani</t>
  </si>
  <si>
    <t>Intizar hai aap kay us thread ka</t>
  </si>
  <si>
    <t>maza e a gYa kamal ha Yr</t>
  </si>
  <si>
    <t>g janab bhot hi acha thread banaya ha apna.</t>
  </si>
  <si>
    <t>pr ma na to ITD k rules ma parha ha k iss tarha ka koi b thread post karna rules k khilaf ha pr apka thread to abi tak kisi na block nai kia, kiya baat ha janab? jab k apka thread b bilkul rules k khilaf ha.</t>
  </si>
  <si>
    <t>agar Rules k khilaf hota to ab tak block ho chuka hota ma na ya thread sirif un logon k liya banaya ha jo apna pasword bhol jaty hain na k un logo k liya jo iss ka miss use karian gy or isi liya meri sab sa guzarish ha k plzzzzz plzzzz iss ko miss use mat kariyega.</t>
  </si>
  <si>
    <t>wah g wah..uMDA...</t>
  </si>
  <si>
    <t>wah g wah</t>
  </si>
  <si>
    <t>great sharing maine hiren boot ko sirf isi aik options k liye download kiya th bt bat na bn saki Allah apku iska ajr daega ...</t>
  </si>
  <si>
    <t>bohat kaam ki cheez hay yeh bhai</t>
  </si>
  <si>
    <t>pasand karny ka bht bht shukriya pr plzzzz plzzzz iss ko sirif legal maqsad k liya use karna dear.</t>
  </si>
  <si>
    <t>supper effort, bhai ager app usb say window instalation bata detta to bht he mufeed aur helpful hotta.</t>
  </si>
  <si>
    <t>Acha huwa apne isay block kar diya ma janti thi k esa thread likhny pr is ko block kar dena cahiya, ap na abi tak ya thread delete q nai kia? meri Admin sa guzarish ha k plzzz ya thread b close ya delete kardain ta k iss kisim k thread ese forums pr kabi koi post na kary. plzzzzzzzzzzzzzzzzzzzzzzzzz.</t>
  </si>
  <si>
    <t>wah yar aj to kamal kar diya</t>
  </si>
  <si>
    <t>http://www.itdunya.com/showthread.php?27094-Hacking-say-bachnay-ki-Kuch-Tips</t>
  </si>
  <si>
    <t>Hacking say bachnay ki Kuch Tips</t>
  </si>
  <si>
    <t>sir g antiviruse se kuch nehi hota jis nei hack kerna hoo wo ker leta hei</t>
  </si>
  <si>
    <t>aap say kis nay kaha?? Bhaai jis k paas anti-virus na ho uska hack honay main zyada khatra hay</t>
  </si>
  <si>
    <t>bohot khoob brother, really nice work.</t>
  </si>
  <si>
    <t>kiyun ler rahe hoo yaar atta banto bhai apas main leave it now stupid</t>
  </si>
  <si>
    <t>hahah...tu hum ap ko buzurg nzr ate hy...kher.......buht achi tips ti bro...</t>
  </si>
  <si>
    <t>well bro kch had tak aap ki baat theek b hay</t>
  </si>
  <si>
    <t>bohat aaaallllllllllaaaaaaaa</t>
  </si>
  <si>
    <t>bilkol sahi good</t>
  </si>
  <si>
    <t>bohat shukurya bhai muje b hacking ka msla mesh aya ta tv me ne apna password change kiya ta</t>
  </si>
  <si>
    <t>bOHAT KHOOOB</t>
  </si>
  <si>
    <t>janab aap jaisey log hamare sath hen to hamain koi masla nahi hoga inshaallah thanks for sharing</t>
  </si>
  <si>
    <t>aray bhai kuch bhai tw lar rahay hain? kia ye smack down ya Raw ka ring hai? bhaio laro mat yaar.</t>
  </si>
  <si>
    <t>Bohot khob</t>
  </si>
  <si>
    <t>achai tarad ha</t>
  </si>
  <si>
    <t>Nice bhai jaan</t>
  </si>
  <si>
    <t>Shukrya bhai ap ne bohat achi tips share ki hein</t>
  </si>
  <si>
    <t>bohat achy yaaaaaaaae</t>
  </si>
  <si>
    <t>g thik he buzurgo</t>
  </si>
  <si>
    <t>Oye buzarg bhai thanx nice sharing :-d</t>
  </si>
  <si>
    <t>mery pass waqt ni on logon sy nafart krny k liy jo mujhsy nafart krty hn</t>
  </si>
  <si>
    <t>q k mein mashrof hn on logon sy mohbat krny mein jo mujh sy mohbat krty hn.</t>
  </si>
  <si>
    <t>Bohat khub trick..</t>
  </si>
  <si>
    <t>Bhai Jan ap ki as Post sy Mjy Bht Zda Hcking Me madad Mile ha : )</t>
  </si>
  <si>
    <t>Wo kethy hain na Aklmamdo k leay aeshra he kafi hota ha :$</t>
  </si>
  <si>
    <t>Buhat acha thread bnaya he apney.</t>
  </si>
  <si>
    <t>What is Hacking &amp; How to Hack Any Database</t>
  </si>
  <si>
    <t>Super Tutorial</t>
  </si>
  <si>
    <t>Bohat Achi information Di Aap Ne</t>
  </si>
  <si>
    <t>Bhoot He Umda Bhai</t>
  </si>
  <si>
    <t>Kamal Ka Review likha Ap Ny Jazak Allah</t>
  </si>
  <si>
    <t>Kafi Ziyda Izafa Howa Hai Maulmaat Main</t>
  </si>
  <si>
    <t>Aap ky Pasnd krny ka shukria</t>
  </si>
  <si>
    <t>Dil shah brother jitni b tareef ki jaie km hy...</t>
  </si>
  <si>
    <t>Bhoot ache andaz may samjhane ki koshish aap nay ki hy...great</t>
  </si>
  <si>
    <t>Masha ALLAH bohat Umda Likha HAI i Already Read In MagZiNe.........</t>
  </si>
  <si>
    <t>bht zbrdst</t>
  </si>
  <si>
    <t>JITNI TAREEF KI JAYE KAM HAY DOUR E HAZIR KI MOST DEMANDED AWARNESS SHARING KI JANAB NAY</t>
  </si>
  <si>
    <t>Apki mehnat ki dad deta hn...</t>
  </si>
  <si>
    <t>Jee bhai such kaaha boht mehat ki hy kafi dair sy bzy tha Main job main hi Boht shukria je ap sub ky pasnd krny ka</t>
  </si>
  <si>
    <t>Waqai Kafi mahnat sy or achy andaaz main smjhaya hain thanks</t>
  </si>
  <si>
    <t>sir g bohat he ache sharing ke ap ny</t>
  </si>
  <si>
    <t>Bohat He lajawab sharing dear brother,</t>
  </si>
  <si>
    <t>Zabardast maloomat</t>
  </si>
  <si>
    <t>kisi ne try kia yeh tareeka is it gud means k kam karta hai ye ya just puraney walo ki tarha ?</t>
  </si>
  <si>
    <t>wah..kia khub info di yar ap nay..thnkuuuuuuuuuuu soooo much..ALLAH apko khush rakhy..</t>
  </si>
  <si>
    <t>Umda Pai Saab</t>
  </si>
  <si>
    <t>bHAI mza aa gia kmaaal ki info hy</t>
  </si>
  <si>
    <t>Ap ki tareeeef mery leay kabil e fakhar hay</t>
  </si>
  <si>
    <t>bhai ITny tareeefaati kalimaaat ka boht shukria</t>
  </si>
  <si>
    <t>Boht khoob bhai boht achy..... bhai mjhe backtrack ke bary me janana he.....</t>
  </si>
  <si>
    <t>ufff Itna Kon Parhe jo hamen practicle pata B-)</t>
  </si>
  <si>
    <t>Tosiiii Gr8 ho geee</t>
  </si>
  <si>
    <t>Shok khtm ho gya tha hacking lgta hy is ko parhny k bad dobara shuru ho gya shok...well nice post kash k tumy mil skta aur sikh skta</t>
  </si>
  <si>
    <t>umdaa sharing</t>
  </si>
  <si>
    <t>bhai jaam kia kamal ka likha hai aapney bhai aap mujhey apna shagird bana lain main aap sey bhut kuchh seekhna chahta hoon</t>
  </si>
  <si>
    <t>http://www.itdunya.com/showthread.php?319808-World-s-Fastest-Video-Converter-Portable</t>
  </si>
  <si>
    <t>World's Fastest Video Converter-Portable</t>
  </si>
  <si>
    <t>thank you sooo much bhai pasand karne ka shukrya</t>
  </si>
  <si>
    <t>aslamo alikom bhai boht boht shukrya</t>
  </si>
  <si>
    <t>bhooot Achy Nice Sharing keep it up.....</t>
  </si>
  <si>
    <t>Aslam o Alikum great sharing convertors to boht hen per fast nahe hoty ap ny itna acha software share kiya check krty hen thnx for share..</t>
  </si>
  <si>
    <t>zaberdast ye to waqai he boht fast hai thanks for share</t>
  </si>
  <si>
    <t>bhai jo cheez chahye ho us ka thread banaya karo wesay ye lo app ke liye best easy way screen shot ke sath</t>
  </si>
  <si>
    <t>ab chek ker k pata lagey ga k fast hai k nia.....</t>
  </si>
  <si>
    <t>pehlay azmaye phir vishwas karay</t>
  </si>
  <si>
    <t>aur bhai ik baat azmane ke baad yahan par comment zaroor dijye ga ta ke dosre member ko bi is ki speed ka pata chalay</t>
  </si>
  <si>
    <t>zabardast sharing ki hai shukrya</t>
  </si>
  <si>
    <t>dil s shukriya</t>
  </si>
  <si>
    <t>Ye khud to bohat tezi se kam krta he mgr dosri programmes k process ko slow kr deta he</t>
  </si>
  <si>
    <t>salam. achi sharimg good.dosto maray sath ik masla araha hay main koi bhi file mediafire say downlode karna chahta hon to wo kuch kb ya byt k bad mokamal ho jati hay. kafi file par try kar choka hon.plz help</t>
  </si>
  <si>
    <t>g g ye jo sharing ha yani apne jo sharing ki ha wo mashallah sa ma ya kehna chahata hoon k bhot bhot achi ha,</t>
  </si>
  <si>
    <t>lajawab</t>
  </si>
  <si>
    <t>Ye boht hi acha ha</t>
  </si>
  <si>
    <t>bhooot Achy</t>
  </si>
  <si>
    <t>nice bro.... buht umdaa</t>
  </si>
  <si>
    <t>bohat achi</t>
  </si>
  <si>
    <t>Bhot Achi sharing</t>
  </si>
  <si>
    <t>bht khoob...</t>
  </si>
  <si>
    <t>Achi he bhai</t>
  </si>
  <si>
    <t>http://www.itdunya.com/showthread.php?116671-***-lt-__Type-anything-without-key-board-Amazing-___-gt-***</t>
  </si>
  <si>
    <t>***&lt;__Type anything without key board----Amazing ___&gt;***</t>
  </si>
  <si>
    <t>bahi jab keyboard hoga he nahi tou osk type he kesa hoga hehehehehe. agar just mouse hai tab apko start manu per jana hai then Accessories main jana hai then Accessibility main jana hai then apko On-Screen Keyboard selct kerna hai tou yehe osk open ho jaye ga per maine itna kaha hai iss lye jab keyboeard ho he nahi tab apne just shortkey di hai per user k pass agar keyboeard ho he nahi ore need ho mouse se kerna ho to yahe hoga hmmmm</t>
  </si>
  <si>
    <t>Bhoot ............... sukreya</t>
  </si>
  <si>
    <t>esa ho hi nai sakta fake hai yeh....</t>
  </si>
  <si>
    <t>Masha Allah, Bohat achi sharing ha,</t>
  </si>
  <si>
    <t>shukria</t>
  </si>
  <si>
    <t>but key board ho ga hi nai tu kese osk likhe ge......pagal na banao</t>
  </si>
  <si>
    <t>wao zabardast yar....</t>
  </si>
  <si>
    <t>wao zabardast yar....Lakin ye bt to thik ha k keyboard nai hoga to likhen gy kasy "osk".</t>
  </si>
  <si>
    <t>boht he aam baat share kia ap ne...ye post aap ko childern section me kerna chahye the</t>
  </si>
  <si>
    <t>bohat acha hay</t>
  </si>
  <si>
    <t>ismn new kya hai</t>
  </si>
  <si>
    <t>App Ki Sharing Bohat Hi Khoob ha............</t>
  </si>
  <si>
    <t>mene aj pehli martaba keyboard ke baghair type karna dekha hey awlaa bro</t>
  </si>
  <si>
    <t>A|A Sh4r!nG ^_^</t>
  </si>
  <si>
    <t>Brother keyboard to open hogaya , notepad b open kar diya leken mai note pad mai jo lekta ho to kam nahi karta, ya shaid muje tarika nahi ata.</t>
  </si>
  <si>
    <t>sab dost baghair kisi try kiye apne comments me likh detey hain :"nice sharing, very nice, thanks etc:" yar kam se kam usko practically kar key dekho phir apne comments do.very sorry for this.</t>
  </si>
  <si>
    <t>yeh to bohat purana hoo chuka hai...!</t>
  </si>
  <si>
    <t>bilkul sahi kaha aap nay...</t>
  </si>
  <si>
    <t>wah ji wah....</t>
  </si>
  <si>
    <t>Bohat aala</t>
  </si>
  <si>
    <t>Sukran</t>
  </si>
  <si>
    <t>wah wah</t>
  </si>
  <si>
    <t>matlab on screen keyboard ...kya kammal ki tip batae ha ...nhe pata thiii</t>
  </si>
  <si>
    <t>http://www.itdunya.com/showthread.php?495186-How-To-Activate-WhatsApp-Voice-Calling-Feature</t>
  </si>
  <si>
    <t>How To Activate WhatsApp Voice Calling Feature</t>
  </si>
  <si>
    <t>Nokia E5 se b hu gi call?</t>
  </si>
  <si>
    <t>ma apny whatsapp ma sirf 2 bndo ko call krta skta hu sub ko kese kro ? ya sirf kici kici ko kr skty ho?</t>
  </si>
  <si>
    <t>Whatsapp ka calling feature by default on ker diya hai sab logon kay liya. all you have to do is to install latest version of whatsapp from store and you will be able to call anyone but i am not sure about symbion series</t>
  </si>
  <si>
    <t>lekn ab to bus new whatsapp update karo to colling oppti0n aa jata ha</t>
  </si>
  <si>
    <t>bahi jin ko coll nai h0ti ha unk pas whats app ka 0ld vrgn ha bs use update karen plax store se r enjoy karen</t>
  </si>
  <si>
    <t>whatsapp ko Update kro Calling Opstion aa jaye ga</t>
  </si>
  <si>
    <t>kiya bhai symbian mobile par calling ho sakty hai whatsapp</t>
  </si>
  <si>
    <t>Bhai Symbian se Whatsapp Call kese activate karen??</t>
  </si>
  <si>
    <t>Symbain say call nahi hotah hai ok bhi jan</t>
  </si>
  <si>
    <t>*Trick to update blank status on FB*</t>
  </si>
  <si>
    <t>par iska kya faida</t>
  </si>
  <si>
    <t>bhai jan iska kuch khas faida to nai pr friends ko amaze krne k liye ya just for fun use kia jata hai</t>
  </si>
  <si>
    <t>Method sai tarah follow karo 1000 prcnt working hai</t>
  </si>
  <si>
    <t>Me khud test krke thread banata ho.</t>
  </si>
  <si>
    <t>http://www.itdunya.com/showthread.php?44844-Google-search-Tricks-and-tips-How-search-in-google-web</t>
  </si>
  <si>
    <t>Google search Tricks and tips. How search in google web?</t>
  </si>
  <si>
    <t>Wah g Wah kia baat hai...</t>
  </si>
  <si>
    <t>great sharing yaar OSSSSSSSSSSSSSS WARKA DAAAAANG</t>
  </si>
  <si>
    <t>buhut zabardast .khas tor par "farimarwat site:itdunya.com" wali trick great yar. thanx</t>
  </si>
  <si>
    <t>goood ap ney hamari woh problem solve ki hy jis ki waja se hum ghanton aik hi cheez ko search kar k time zaya karte they</t>
  </si>
  <si>
    <t>achi hai magar purani ho gae hai</t>
  </si>
  <si>
    <t>MashAllah bohat achhi mufeed sharring hai, aur ye purani honey ki baat gher zarori hai ap puraney user honge apko bohat kuch pata hoga Lekin jinhe nahi pata ya jinho ne ajj hi itdunya join kia ho unke Liye to yaqinan malomaati sharring hai, JazakAllah</t>
  </si>
  <si>
    <t>kafi informative hai aur searching par kafi asar para hai app ki tips say</t>
  </si>
  <si>
    <t>Bohat achi information ha...</t>
  </si>
  <si>
    <t>bhoot achay</t>
  </si>
  <si>
    <t>BHt khob dost!</t>
  </si>
  <si>
    <t>bohat khoub janab</t>
  </si>
  <si>
    <t>Assalam o alaikum</t>
  </si>
  <si>
    <t>mere pyare dosto umed hai k sub theek honge .</t>
  </si>
  <si>
    <t>Meri guzarish ye hai k mere pas nokia x2 00 aur mujhe minimize wala softwere chaiye jo 100% work ho agr koi frnd meri mdad kre to buh mehrbani hogi aur tafseel se btana. Plz</t>
  </si>
  <si>
    <t>ap k rply ka intzar.......</t>
  </si>
  <si>
    <t>Great hai yarr</t>
  </si>
  <si>
    <t>http://www.itdunya.com/showthread.php?365444-Watch-many-digital-tv-channels-online</t>
  </si>
  <si>
    <t>Watch many digital tv channels online</t>
  </si>
  <si>
    <t>kya yeh free hai?&gt;??</t>
  </si>
  <si>
    <t>sharing to boht achi hai but ye chal ni rha mre pas, koi dusra player send kren plz</t>
  </si>
  <si>
    <t>sharing k lye thankx but ye ni chlrhi koi dusra player send kren plz</t>
  </si>
  <si>
    <t>yeh 100% kaam kr rha haii awla</t>
  </si>
  <si>
    <t>kafi chanel 1 2 br chalty hen phr work nae krty</t>
  </si>
  <si>
    <t>chal nahe rha kisi ache player ka link post kren</t>
  </si>
  <si>
    <t>acha hai</t>
  </si>
  <si>
    <t>woww yeh to kaam kr rha hai</t>
  </si>
  <si>
    <t>ap koi bata sakta hai ke rtmp ke new links kaun sey site sey miley gey yeh bhot sare channel nahi chal rahey hai</t>
  </si>
  <si>
    <t>poor quality hain yar</t>
  </si>
  <si>
    <t>dear channel list download nhe ho rahi, mediafire k link sy, plz 4shared ka download link do</t>
  </si>
  <si>
    <t>BHai wo to wahan se delete ho chuka hain koi aur rasta btado.please</t>
  </si>
  <si>
    <t>Full Speed Internet Broadband Connection</t>
  </si>
  <si>
    <t>achi information hai janb</t>
  </si>
  <si>
    <t>Passand Karne Ka Shukriya</t>
  </si>
  <si>
    <t>ali gellani bhai main is ko try kar chuka hu mgr downloading speed ko kuch b faraq nai para tha han browsing thori si fast ho gai thi</t>
  </si>
  <si>
    <t>Brother Aiyqdq Browsing Mein Yeh Soft Use Hota Hai kam ki cheez hai</t>
  </si>
  <si>
    <t>kuch farq nahi para</t>
  </si>
  <si>
    <t>bhai aap log ye bhi tau bataen ke kitna faida huwa.....kisi ka 1 mb wala connection fast ho ker 2 mb ki speed per chala ke naheen..............</t>
  </si>
  <si>
    <t>Shukriya dost:, ye kam ker raha he.</t>
  </si>
  <si>
    <t>gillani cha gya wain ..</t>
  </si>
  <si>
    <t>http://www.itdunya.com/showthread.php?497231-some-useful-FB-cods-must-try</t>
  </si>
  <si>
    <t>some useful FB cods must try</t>
  </si>
  <si>
    <t>Hmmm.zbrdsd bhai jan.thnx</t>
  </si>
  <si>
    <t>Bahot umda sharing</t>
  </si>
  <si>
    <t>I M SURE YE 1000 PERSENT WORK HAI.</t>
  </si>
  <si>
    <t>me ne khud check kiye hai</t>
  </si>
  <si>
    <t>Ghani bhai zaroor de deta likin mera net uploading nahi karta</t>
  </si>
  <si>
    <t>Ap ne sirf codes diye sath mein ye nahi bataya k procedure kia hai?</t>
  </si>
  <si>
    <t>bhai jan procedure buhat simple hai</t>
  </si>
  <si>
    <t>shukria bhai jan</t>
  </si>
  <si>
    <t>zabardast...in mein say kuch nahi kam kartay but most kartay hain ...grat stuff</t>
  </si>
  <si>
    <t>Butterfly on your Desktop :)</t>
  </si>
  <si>
    <t>Zabardast v.GOOD nice</t>
  </si>
  <si>
    <t>Achi sharing hai</t>
  </si>
  <si>
    <t>Bohat he Khoobsurat sharing hai ap ki.....!</t>
  </si>
  <si>
    <t>Mujay is type k software behadd pasnd hain.........</t>
  </si>
  <si>
    <t>Bhot Umda Sharing hy</t>
  </si>
  <si>
    <t>Bohat alwaaa yar</t>
  </si>
  <si>
    <t>Buht ache is tarah ache post karte rehna.BHAI</t>
  </si>
  <si>
    <t>bro g mje tu aap k thread se ziada aapka signeture acha lag rha he kia mje aik bna den gay?</t>
  </si>
  <si>
    <t>http://www.itdunya.com/showthread.php?150294-Installing-xp-in-10-minute</t>
  </si>
  <si>
    <t>Installing xp in 10 minute</t>
  </si>
  <si>
    <t>acheee</t>
  </si>
  <si>
    <t>deakhty hain.....achi sharing</t>
  </si>
  <si>
    <t>Ye to try karnay par hi pata chalay ga, kay aap key tip kis had tak sahi hay, agar kam kar jay to yakinan zabardast trik hay</t>
  </si>
  <si>
    <t>very good achi sharing</t>
  </si>
  <si>
    <t>time waste task manager ni open hota command prompt open hota ha shft+f10 se</t>
  </si>
  <si>
    <t>10 min me windows ye kesy mumkin hai zaror ye jugar hoga or jugar me nuksan he hota hai no way!!!!!!!!!! i will never try that</t>
  </si>
  <si>
    <t>try krty hain</t>
  </si>
  <si>
    <t>Jab apni XP windo karingay to try karingay</t>
  </si>
  <si>
    <t>bhai kuch smj nai i... urdu me samjae r agr hoske to snaps b dikay...</t>
  </si>
  <si>
    <t>dost try kren gay to pta chle ga aur ha agr koi ise try kr chuka hay to plz yahan hmen bhe bta do k waqai aisa possible hay THXNZZ</t>
  </si>
  <si>
    <t>daktay hai try kar kay,</t>
  </si>
  <si>
    <t>mery bhai is se bohat se files miss hu jati hain not good</t>
  </si>
  <si>
    <t>BHAI PHIR KOI GAMES MAI YA KISI OR SETUP MAI APP KO KOI EROR TOU NAHI MILA ? KAFI INTRESTING CHEEZ BATAI AAP NE KOI SIDE EFFECT MATLAB 2 DIN BAAD PHIR SE INSTALLATION KERNI PARY ESA TOU KUCH NAHI HOGA ?</t>
  </si>
  <si>
    <t>Nice sharing agar kaam karti hai tu. thanks</t>
  </si>
  <si>
    <t>Allah hafez bai jahan raho khush raho</t>
  </si>
  <si>
    <t>umda Sharing</t>
  </si>
  <si>
    <t>hello mri dostoo mri name wadood hai aor men yahi abhi aaya ho aur mujhy umeed hain ap thek ho gey</t>
  </si>
  <si>
    <t>nice tips bhi. boht aala</t>
  </si>
  <si>
    <t>nice sharing bro But rules k mutabik agar URDU me Thread hota tu Ziyada behter hota,</t>
  </si>
  <si>
    <t>in 8 pages k tamam replies mein sirf 3 replies aisy hain jinho ney ba qaida check krny k bad reply kia hai k ye tip work nahi kr rahi</t>
  </si>
  <si>
    <t>Yar aap ki post bil kul ghalat hai shame on you q k main 50 dafa try kar chuka ho aisa bilkul nahi hota aur itduniya ko chahiye k pehly khud try karey phir yahan shamil karey</t>
  </si>
  <si>
    <t>urdu main leho to main bhe jan sakon ga na</t>
  </si>
  <si>
    <t>deakhty hain wasay ho gai windows xp tu gud sharing</t>
  </si>
  <si>
    <t>ye trick kam nahi kar rahi</t>
  </si>
  <si>
    <t>Bhai agr aisa possible hai to its tooo goood</t>
  </si>
  <si>
    <t>Lekin jb tk try nahi kare ge to kia keh sakte he kisi ne practicle kia he bhaion....</t>
  </si>
  <si>
    <t>Aap jo 10 minutes me p install karne ka jo option batlaye bahot accha hai shukriya</t>
  </si>
  <si>
    <t>Mene Try kia lekn mere se to nae howa... :P</t>
  </si>
  <si>
    <t>Wah Sir kya baat he janab</t>
  </si>
  <si>
    <t>han yar sab log wesy he thanx thanx kar rahy hain main ney bhi kafi pehly try kia tha per kuch nahi hota</t>
  </si>
  <si>
    <t>yeh hui na perfect share.....</t>
  </si>
  <si>
    <t>Jab ham apnay computer main programs run kartay hain tu un ky kuch faltu files create ho jati hain, Un delete kr dainay se ap k computer ki performance main behtry aey gi.</t>
  </si>
  <si>
    <t>alla bro</t>
  </si>
  <si>
    <t>nice trick agar screen shots detay to zyada acha hota thanks</t>
  </si>
  <si>
    <t>Already share leken thanks share krnay ka liken 10 mints main nahi hoti kay dafa try ki hai</t>
  </si>
  <si>
    <t>Bohat acha g</t>
  </si>
  <si>
    <t>samaj nahi aya</t>
  </si>
  <si>
    <t>kaam nhi karta</t>
  </si>
  <si>
    <t>xp???????/ bht Khoob</t>
  </si>
  <si>
    <t>Bhot Umda Sharing</t>
  </si>
  <si>
    <t>achi sharing hai bhai</t>
  </si>
  <si>
    <t>achha hai</t>
  </si>
  <si>
    <t>http://www.itdunya.com/showthread.php?276608-%26%231576%3B%26%231729%3B%26%231578%3B-%26%231586%3B%26%231576%3B%26%231585%3B%26%231583%3B%26%231587%3B%26%231578%3B-%26%231705%3B%26%231605%3B%26%231662%3B%26%231740%3B%26%231608%3B%26%231657%3B%26%231585%3B-%26%231657%3B%26%231662%3B%26%231587%3B-%26%231590%3B%26%231585%3B%26%231608%3B%26%231585%3B-%26%231583%3B%26%231610%3B%26%231603%3B%26%231607%3B%26%231740%3B%26%231722%3B-</t>
  </si>
  <si>
    <t>بہت زبردست کمپیوٹر ٹپس‎ ‎ضرور ديكهیں‎ ‎@@@</t>
  </si>
  <si>
    <t>bahut zbrdst</t>
  </si>
  <si>
    <t>Aap sab k pasand karnay ka shokreya. Net-rider its ok</t>
  </si>
  <si>
    <t>bohat aala</t>
  </si>
  <si>
    <t>Ap sab k pasand farmanay ka shokreya</t>
  </si>
  <si>
    <t>Veeeeeeeeeeeeery Well aap ki bauht mehnut hay baht khoobe isi tarha sharing karty rahy bhai jan weldone</t>
  </si>
  <si>
    <t>Mashallah bohot achi sharing ke hain in tips ke taqreban her computer user ko zaroorat hoti hai jazak Allah</t>
  </si>
  <si>
    <t>zabardast</t>
  </si>
  <si>
    <t>Aghar parhnay may koye problem ho tho bataya karo</t>
  </si>
  <si>
    <t>bhot khob sharing ki he</t>
  </si>
  <si>
    <t>zabardast .bohat achi sharing hai. Keep it up</t>
  </si>
  <si>
    <t>Mashallah yar bht nice hai yai sub thanks.apka kay ap nay humary sath share kiya yai.</t>
  </si>
  <si>
    <t>wow kyaa bat hy zabrdast</t>
  </si>
  <si>
    <t>verrry nice @ bohat acha kam hai</t>
  </si>
  <si>
    <t>hmmm achi info hy ...</t>
  </si>
  <si>
    <t>thanks janaab shear karnay ka</t>
  </si>
  <si>
    <t>yeh yaqenan sab k leyeh feida mand hn ge......</t>
  </si>
  <si>
    <t>zbrdast hy jee bht he achi post dear shukrya...</t>
  </si>
  <si>
    <t>Bahot Must h</t>
  </si>
  <si>
    <t>zabardasttttttttttttttttttttttt</t>
  </si>
  <si>
    <t>bht achi</t>
  </si>
  <si>
    <t>bohot bohot thanks</t>
  </si>
  <si>
    <t>good umeed hay k ap aysi hi sharing kartay raho gay</t>
  </si>
  <si>
    <t>bohat khooob</t>
  </si>
  <si>
    <t>share karnay ka shukriyah..</t>
  </si>
  <si>
    <t>bohat bohat shukria jnab bohat zabardust tips hn jnab</t>
  </si>
  <si>
    <t>Buhut zabardast..</t>
  </si>
  <si>
    <t>Bohot achy Bro</t>
  </si>
  <si>
    <t>Bht allalaawww</t>
  </si>
  <si>
    <t>Bohut khob bro</t>
  </si>
  <si>
    <t>very good allah ap ko mazeed tarqqi ata farmay</t>
  </si>
  <si>
    <t>buht aala...keep it up</t>
  </si>
  <si>
    <t>bohat achay....khush raho</t>
  </si>
  <si>
    <t>Zabardust.</t>
  </si>
  <si>
    <t>bohat achi sharing hy..thx</t>
  </si>
  <si>
    <t>buht ache tips then.....thanks</t>
  </si>
  <si>
    <t>bhohat achhe sher hai bhai</t>
  </si>
  <si>
    <t>shukria salman sb</t>
  </si>
  <si>
    <t>Thanks g, buht khushi howe k ap ko pasand ayaya</t>
  </si>
  <si>
    <t>Kia baat hai! Hamare sath share karne keliay shukria.</t>
  </si>
  <si>
    <t>Thanks. Sab ka shokreya. Khush raho ameen</t>
  </si>
  <si>
    <t>WaH very nice bhai</t>
  </si>
  <si>
    <t>Khobsorat he</t>
  </si>
  <si>
    <t>http://www.itdunya.com/showthread.php?109279-Hidden-bluetooth-software-in-xp-and-vista</t>
  </si>
  <si>
    <t>Hidden bluetooth software in xp and vista</t>
  </si>
  <si>
    <t>Wonder Ful Be Tussi Tu Great Ho  Wese Aik baat btahoon me jhoot bhi bolta hoon lekin Lekin Ab nai bol raha</t>
  </si>
  <si>
    <t>yar xp py to chalta hai vista mainy use nai ki agar pat chala to zaroor bta do ga</t>
  </si>
  <si>
    <t>pasand krny ka thanx</t>
  </si>
  <si>
    <t>bohat heeeeeee ala bhai</t>
  </si>
  <si>
    <t>achi share ki ap ne</t>
  </si>
  <si>
    <t>Kia ye BLUETOOTH device k baghair b kam karta hain ya nahi?</t>
  </si>
  <si>
    <t>http://www.itdunya.com/showthread.php?65595-Windows-XP-New-Look-36-Attractive-Themes</t>
  </si>
  <si>
    <t>Windows XP New Look 36 Attractive Themes</t>
  </si>
  <si>
    <t>Bahi nice sharing but ya introudection section</t>
  </si>
  <si>
    <t>Sir acha to hay mgr links are not working at all..</t>
  </si>
  <si>
    <t>bohet khub very nice</t>
  </si>
  <si>
    <t>Shukriya Reply Ka Aap Ke Comment ka Intizar Rahe Ga</t>
  </si>
  <si>
    <t>Bhai Aap Ki Request Ke Liye Ye Munasib Thread Nehi Hai</t>
  </si>
  <si>
    <t>window bohat ziada Heavy ho jaye ge in themes se..jin ki ram 512Mb hai woh inhe use mat karen.....</t>
  </si>
  <si>
    <t>buhat khoob yar ! zabar dast !</t>
  </si>
  <si>
    <t>Bohat Achey Janaab</t>
  </si>
  <si>
    <t>Buhat a chy g</t>
  </si>
  <si>
    <t>yaar s tra ki sharing mjy zehr lagty han,,, pta ni kya msla hy log thaks thaks khty hn jb  hmy page nazar he nha ata............... yaara hme b btaona plzzzzzzzzzzzzzz</t>
  </si>
  <si>
    <t>thanks jee kia baat he</t>
  </si>
  <si>
    <t>Kool Hai Janab</t>
  </si>
  <si>
    <t>waqai mai attractive hai bhai</t>
  </si>
  <si>
    <t>boht khob bhai</t>
  </si>
  <si>
    <t>bhai ye site open hori ha dowlad ki mage dowload nhi hai yahnnn</t>
  </si>
  <si>
    <t>http://www.itdunya.com/showthread.php?438149-HOW-TO-INCREASE-RAM-(for-windows-xp-7-8)/page5</t>
  </si>
  <si>
    <t>HOW TO INCREASE RAM (for windows xp,7,8)</t>
  </si>
  <si>
    <t>nice buhat achi sharing ki very nice</t>
  </si>
  <si>
    <t>http://www.itdunya.com/showthread.php?438149-HOW-TO-INCREASE-RAM-(for-windows-xp-7-8)/page6</t>
  </si>
  <si>
    <t>bht khoob</t>
  </si>
  <si>
    <t>http://www.itdunya.com/showthread.php?438149-HOW-TO-INCREASE-RAM-(for-windows-xp-7-8)/page7</t>
  </si>
  <si>
    <t>nice sharing lakin kiya is high quality game chaltay hy k nahi</t>
  </si>
  <si>
    <t>http://www.itdunya.com/showthread.php?438149-HOW-TO-INCREASE-RAM-(for-windows-xp-7-8)/page8</t>
  </si>
  <si>
    <t>Bhot hi ala sharing hy</t>
  </si>
  <si>
    <t>http://www.itdunya.com/showthread.php?438149-HOW-TO-INCREASE-RAM-(for-windows-xp-7-8)/page9</t>
  </si>
  <si>
    <t>bhai agr screen shots dete to ziada acha hota</t>
  </si>
  <si>
    <t>http://www.itdunya.com/showthread.php?240868-Website-Links-of-Pakistani-Universities-Colleges-(Forever-Useful-Thread)</t>
  </si>
  <si>
    <t>Website Links of Pakistani Universities / Colleges (Forever Useful Thread)</t>
  </si>
  <si>
    <t>Bohaat Bohaat Aasan kar diya M-Qasim Bhai App nay</t>
  </si>
  <si>
    <t>Ess say bohaat Faida hoga sab ko</t>
  </si>
  <si>
    <t>Waah Qasim bhai.. Superb thread..</t>
  </si>
  <si>
    <t>Kitne hi dost mukhtalif sawalat karrahe hotai hen universities ke baare me..</t>
  </si>
  <si>
    <t>Ab yaqinan unhe universities ki websites dhundne me koi diqqat paish nahi aegi..</t>
  </si>
  <si>
    <t>Boht he umda sharing</t>
  </si>
  <si>
    <t>Ap nay itnay mehnat say yeh thread banaya hay</t>
  </si>
  <si>
    <t>Main nay tu thread apny fvrts main add ker liya hay</t>
  </si>
  <si>
    <t>Thanks Alot..........Ap nai kai members ki mushkil hal ki.</t>
  </si>
  <si>
    <t>Really Maha Thread</t>
  </si>
  <si>
    <t>Zbrdst bro</t>
  </si>
  <si>
    <t>Appne kafi achi koshish ki insaniyat ki help krne ki</t>
  </si>
  <si>
    <t>Kitne hi dost mukhtalif sawalat karrahe hotai hen universities ke baare me..Ab yaqinan unhe universities ki websites dhundne me koi diqqat paish nahi aegi..</t>
  </si>
  <si>
    <t>Wah Brother Bahut Achay.......</t>
  </si>
  <si>
    <t>Boht hi zabardast thread</t>
  </si>
  <si>
    <t>bohat ache Qasim bhai bohat useful sharing ki hai</t>
  </si>
  <si>
    <t>Shukriya bohat achi sharing hai.</t>
  </si>
  <si>
    <t>bohat hoob Qasim bhai</t>
  </si>
  <si>
    <t>bohat kaam k links diye hain app ny</t>
  </si>
  <si>
    <t>Members k liye kafi usefull sabit hon gy</t>
  </si>
  <si>
    <t>ara wah g kia bat ha ap ki</t>
  </si>
  <si>
    <t>bhai achi info hai lakin bohat old hai. matlab up to date nahi hai.ab tadad barh gai hai.</t>
  </si>
  <si>
    <t>Wah bhai kia khob shairing ki he aj tou kamal kardiya thnkx 4 shairing......</t>
  </si>
  <si>
    <t>Sab Doston Ka Bohat Shukriya ......</t>
  </si>
  <si>
    <t>Bohat zabardat yaar. wakai forever helpful post hai</t>
  </si>
  <si>
    <t>embed code main daity tu or acha tha link copy karny thy</t>
  </si>
  <si>
    <t>Qasim Bhai Qasaam Sy Kamal Kar Dia</t>
  </si>
  <si>
    <t>Etni Mehnat Ki Ha Ap Ny Es Py Allah Ap Ko Sada Khush Rakhay Or Bohat Bohat Taraqi Ata Karay</t>
  </si>
  <si>
    <t>bhoot hi umda sharing</t>
  </si>
  <si>
    <t>Bohat Aala, Bhai Bohat Mehnat Ki Hn Aap Ne!</t>
  </si>
  <si>
    <t>Masha Allah bht hi zabardast</t>
  </si>
  <si>
    <t>acha hai meri NUML ka bhi link ha</t>
  </si>
  <si>
    <t>hmmm thanks bai esy thread post karny chahiy jis sy ak bignne ko b faida ho jese k main</t>
  </si>
  <si>
    <t>Thanks bro ap ne bohat achi or kafi working ki hai...</t>
  </si>
  <si>
    <t>Boht bari ap ne help kar di</t>
  </si>
  <si>
    <t>Great work... Bhot zro0t thi is ki,</t>
  </si>
  <si>
    <t>zabrdast bhai achi post.hai</t>
  </si>
  <si>
    <t>Bhai Qasim Allah ap ki Umar Daraz Kre Aur Ap ke Nalig m Aur Izafa ho K ap Ne Tamam Student ki Madad ki</t>
  </si>
  <si>
    <t>http://www.itdunya.com/showthread.php?453384-Any-Info-about-Commerce-Field!!!!</t>
  </si>
  <si>
    <t>Any Info about Commerce Field!!!!</t>
  </si>
  <si>
    <t>Thankss main soch b nai sakta tha k mujai yahan se itni guaiding ho ge bhai samaj aa gaie me b.com hi karon ga inshaAllah again ap logon ka thanxxx</t>
  </si>
  <si>
    <t>Its my pleasure to help you all, agar future may b kuch poochna ho to, inshALLAH I will be there.</t>
  </si>
  <si>
    <t>reply ka shukaria and pu mein bba k entry test k bary mein agr hellp mil jya tu</t>
  </si>
  <si>
    <t>bhai llb ni karna us se apko jhoot bolna parta he us se apko gunnah mile ga</t>
  </si>
  <si>
    <t>hahaha zruri nahi hai bhai</t>
  </si>
  <si>
    <t>Dear mujhye bohat Khushi hoti agar es matter may aapki help kar saktye. 1 to BBA hamari field nhi or second PU hamarye flat se bohat door hy. Agar koi reference etc chahiaye ho to batana vo dhoond lye gye…</t>
  </si>
  <si>
    <t>Bohat bohat Dhanyavad</t>
  </si>
  <si>
    <t>may ny socha, bachye shugal mela laga lye, phir ans kartye hen.</t>
  </si>
  <si>
    <t>wesy nice hy to share ki</t>
  </si>
  <si>
    <t>Assalam o alaekum Umeed ha sab log kher o afiyat say hongay, Ap say aik mashwara lena tha wo ya k manay 1 saal qabl i-com kia or Alhamdulillah clear hva . uskay baad ma saudi agaya job karnay k liya, ab ma chahta hoon k ma parhai continue karoon ma B-A karna chahta hoon, mujhay chutti 2 saal k baad milay gi , koi meri behtar rehnumai kar sakta hai? Allah jazaiy khair day, ap k reply ka muntazir,</t>
  </si>
  <si>
    <t>mujhe aur b bohot kuch pochna hai agr koi contact apka mil jae fb whatsap or skype ka tu bari mehrbaani hugi yaar please</t>
  </si>
  <si>
    <t>Thread dakh k bhout kushe hoe k ap commerce k students ke guide bhout achy tareqy sy kar rhe han</t>
  </si>
  <si>
    <t>http://www.itdunya.com/showthread.php?206600-Allama-Iqbal-Open-University-(Complaints-amp-Suggestions)/page28</t>
  </si>
  <si>
    <t>Allama Iqbal Open University (Complaints &amp; Suggestions)</t>
  </si>
  <si>
    <t>barri achi soch he ap ki bahot acha bhai jan</t>
  </si>
  <si>
    <t>http://www.itdunya.com/showthread.php?206600-Allama-Iqbal-Open-University-(Complaints-amp-Suggestions)/page29</t>
  </si>
  <si>
    <t>bohat acha thread shuru kia hai app ny</t>
  </si>
  <si>
    <t>http://www.itdunya.com/showthread.php?206600-Allama-Iqbal-Open-University-(Complaints-amp-Suggestions)/page30</t>
  </si>
  <si>
    <t>AIOU k Students ko kafi mdad mily gi is thread se</t>
  </si>
  <si>
    <t>http://www.itdunya.com/showthread.php?206600-Allama-Iqbal-Open-University-(Complaints-amp-Suggestions)/page31</t>
  </si>
  <si>
    <t>Inshallah Malik Mari puri koshes han ka ma ITD users ki problems solved karoo....Thanks ka apna mera thread ko sticky kiya....i am really happly..  THANKS..</t>
  </si>
  <si>
    <t>http://www.itdunya.com/showthread.php?206600-Allama-Iqbal-Open-University-(Complaints-amp-Suggestions)/page32</t>
  </si>
  <si>
    <t>Hemesha problem us insaan ka sath ati ha ya to bohat laa perva ho, ya phir wo bohat ameeer insaan ho...</t>
  </si>
  <si>
    <t>http://www.itdunya.com/showthread.php?206600-Allama-Iqbal-Open-University-(Complaints-amp-Suggestions)/page33</t>
  </si>
  <si>
    <t>ap na admission liya ha or ma umeed karta hoo allah ap ko mazeed kamyabi ata karay...</t>
  </si>
  <si>
    <t>http://www.itdunya.com/showthread.php?206600-Allama-Iqbal-Open-University-(Complaints-amp-Suggestions)/page34</t>
  </si>
  <si>
    <t>salam irfaan bahi thanks me wait karoo ga aur Allah se dua hea k aap mera problem solve kar lo. again thanks</t>
  </si>
  <si>
    <t>http://www.itdunya.com/showthread.php?206600-Allama-Iqbal-Open-University-(Complaints-amp-Suggestions)/page35</t>
  </si>
  <si>
    <t>bhai aiou ka system bohat kharab ho geya hai na turor ka adress milta hai na books time pr milti hain bohat tension hoti hai in ko koi pochne wala nahi hai</t>
  </si>
  <si>
    <t>http://www.itdunya.com/showthread.php?206600-Allama-Iqbal-Open-University-(Complaints-amp-Suggestions)/page36</t>
  </si>
  <si>
    <t>Dear puchany walay to bohat han amal karnay walay shahid nahi han...any way...agar first time admission liya ha to books 2 months bad ati ha or agar tutor letter nahi aya to is link sa check kar saktya han...</t>
  </si>
  <si>
    <t>http://www.itdunya.com/showthread.php?206600-Allama-Iqbal-Open-University-(Complaints-amp-Suggestions)/page37</t>
  </si>
  <si>
    <t>,, AS SALAM,O,aLYKUM,, irfan BHAI BHT ACHA SILSILA START KIA HE APNE,, MENE 96 ME MATRIC K IMTIHAN DYE SCINCE K TAH MGR MATH ME REH GYA, GHR K HALAT ACHE NAHI THE TO KISI TRAH KUWAIT AGYA, AB DOBARA SE PERHNA CHAHTA HON KOI TREEQA HO TO BTAENGE AP PLZZ...</t>
  </si>
  <si>
    <t>http://www.itdunya.com/showthread.php?206600-Allama-Iqbal-Open-University-(Complaints-amp-Suggestions)/page38</t>
  </si>
  <si>
    <t>dear is link ko check kero mere khayal mein yahan tumhein zaroor koi maloomat mile gi ....</t>
  </si>
  <si>
    <t>http://www.itdunya.com/showthread.php?206600-Allama-Iqbal-Open-University-(Complaints-amp-Suggestions)/page39</t>
  </si>
  <si>
    <t>Nai dear yea mera masla ha ap ka nahi...</t>
  </si>
  <si>
    <t>http://www.itdunya.com/showthread.php?206600-Allama-Iqbal-Open-University-(Complaints-amp-Suggestions)/page40</t>
  </si>
  <si>
    <t>thanks sir plzz mera problem solve kara dea me aap ka boht bara ehsan mand hooga Allah aap ko jaza e khair de again thanks me wait karoo ga good news ka</t>
  </si>
  <si>
    <t>http://www.itdunya.com/showthread.php?206600-Allama-Iqbal-Open-University-(Complaints-amp-Suggestions)/page41</t>
  </si>
  <si>
    <t>Sir Thora wait kariya ap ki application submit ki hui ha...chand din ma reply a jaya ga...dont worry..</t>
  </si>
  <si>
    <t>http://www.itdunya.com/showthread.php?206600-Allama-Iqbal-Open-University-(Complaints-amp-Suggestions)/page42</t>
  </si>
  <si>
    <t>irfan bhai kese hain app umeed hain khariat-o-afiyat se ho ge.</t>
  </si>
  <si>
    <t>http://www.itdunya.com/showthread.php?206600-Allama-Iqbal-Open-University-(Complaints-amp-Suggestions)/page43</t>
  </si>
  <si>
    <t>Dear ap ka result menay check kiya ha...mujya batiya kya koi naqal case bana tha ap per....ya koi chetting ki thi ap nay...may UMC case bana ho...agar asi baat nahi to kuch problem to zaroor hui ho g....</t>
  </si>
  <si>
    <t>http://www.itdunya.com/showthread.php?206600-Allama-Iqbal-Open-University-(Complaints-amp-Suggestions)/page44</t>
  </si>
  <si>
    <t>allah say duwa hi k wo app ko hamsha tek tha rky buht acha thred strar kia hai app nay thanks \</t>
  </si>
  <si>
    <t>http://www.itdunya.com/showthread.php?206600-Allama-Iqbal-Open-University-(Complaints-amp-Suggestions)/page45</t>
  </si>
  <si>
    <t>Brother apka case abi under process ha thora wait kariya reply a jaya ga...inshallah jo be condition hui to apko zaroor bataoo ga...intna pershan na hon...</t>
  </si>
  <si>
    <t>http://www.itdunya.com/showthread.php?206600-Allama-Iqbal-Open-University-(Complaints-amp-Suggestions)/page46</t>
  </si>
  <si>
    <t>Dear umeed ha ap inshallah theak hon gay...Soory for late Reply Actually 5 din sa...Bohat sakhat Bukhar ho gya tha...</t>
  </si>
  <si>
    <t>http://www.itdunya.com/showthread.php?206600-Allama-Iqbal-Open-University-(Complaints-amp-Suggestions)/page47</t>
  </si>
  <si>
    <t>Dear First of All Koi be ap ko Case ka fori hall nahi bataya ga...mena apko 3 dafa pehlay be bata chuka hoo...ka thora sabar kairya....lakin ap bay sabray han....Kisi be case kay maximum 10 to 15 din hotay han working...ya rakhoo...</t>
  </si>
  <si>
    <t>http://www.itdunya.com/showthread.php?206600-Allama-Iqbal-Open-University-(Complaints-amp-Suggestions)/page48</t>
  </si>
  <si>
    <t>irfan saleem bohut acha thread start kiya hua hai ap nay.kiya ap bata saktay ho ap ke kiya education hai our ap Aiou mai kis post pai ho?agar ider nai pata saktay to pm he kar do..thx</t>
  </si>
  <si>
    <t>http://www.itdunya.com/showthread.php?206600-Allama-Iqbal-Open-University-(Complaints-amp-Suggestions)/page49</t>
  </si>
  <si>
    <t>Irfan bahi sorry aap reply nahi kar rahe the to me tens tha ab aap ne bataya k aap beemar the Allah aap ko shifa dea. Ab aap ki tabiyat kesi hea?</t>
  </si>
  <si>
    <t>http://www.itdunya.com/showthread.php?206600-Allama-Iqbal-Open-University-(Complaints-amp-Suggestions)/page50</t>
  </si>
  <si>
    <t>aap ka boht boht shukriya Allah aap ko sehat dea aur aap ki har nek khawahish puri karey.Allah aap ko jaza e khair de Aameen</t>
  </si>
  <si>
    <t>http://www.itdunya.com/showthread.php?206600-Allama-Iqbal-Open-University-(Complaints-amp-Suggestions)/page51</t>
  </si>
  <si>
    <t>mai to is university main admission lay ker phans gia hun,,,problems or time ki qillat ki wja say yahan admission lia or yahan or ziadah tensions galay par gain,,bohat jaga contact kia hai lekin koi nhi help krnay wala,,,kia is adress per koi umeed hai help ki?? agr yahan bhi pehlay ki tra khawari hogi to letter ka faidah? apka bohat shukria</t>
  </si>
  <si>
    <t>http://www.itdunya.com/showthread.php?514768-BSCS-or-BSSE-in-Quaid-e-Azam-Uni-Islamabad</t>
  </si>
  <si>
    <t>BSCS or BSSE in Quaid-e-Azam Uni Islamabad?</t>
  </si>
  <si>
    <t>Bro ya uni achi hy or i think ya nts ki base py admishan dyti hay</t>
  </si>
  <si>
    <t>Quaid-e-azam uni Islamabad  mare khayal se Achi study karwate ha Sub departments ma. Our students ko bhe achi mehnat karne parte ha. Baqi rahe CS/SE ke Value ke baat to ap jitne khud mehnat karo ge utne ache job ke chances honge.</t>
  </si>
  <si>
    <t>http://www.itdunya.com/showthread.php?511171-India-Kabhi-Hamara-Dost-Nahi-Ban-Sakta-Part-4</t>
  </si>
  <si>
    <t>India Kabhi Hamara Dost Nahi Ban Sakta - Part 4</t>
  </si>
  <si>
    <t>Bahi bhot bhot sukeria itni achi info daynay ka...</t>
  </si>
  <si>
    <t>http://www.itdunya.com/showthread.php?511171-India-Kabhi-Hamara-Dost-Nahi-Ban-Sakta-Part-5</t>
  </si>
  <si>
    <t>India Kabhi Hamara Dost Nahi Ban Sakta - Part 5</t>
  </si>
  <si>
    <t>boht boht shokrya,very nice</t>
  </si>
  <si>
    <t>http://www.itdunya.com/showthread.php?511171-India-Kabhi-Hamara-Dost-Nahi-Ban-Sakta-Part-6</t>
  </si>
  <si>
    <t>India Kabhi Hamara Dost Nahi Ban Sakta - Part 6</t>
  </si>
  <si>
    <t>Ye Mat Bholiye India Me Muslim Bhi Hain..</t>
  </si>
  <si>
    <t>http://www.itdunya.com/showthread.php?511171-India-Kabhi-Hamara-Dost-Nahi-Ban-Sakta-Part-7</t>
  </si>
  <si>
    <t>India Kabhi Hamara Dost Nahi Ban Sakta - Part 7</t>
  </si>
  <si>
    <t>Aur India Me Sabse Ziyadah Masjiden Hai.</t>
  </si>
  <si>
    <t>http://www.itdunya.com/showthread.php?511171-India-Kabhi-Hamara-Dost-Nahi-Ban-Sakta-Part-8</t>
  </si>
  <si>
    <t>India Kabhi Hamara Dost Nahi Ban Sakta - Part 8</t>
  </si>
  <si>
    <t>Puri Dunya Me Sabse Ziyadah Masjid India Me Hain.</t>
  </si>
  <si>
    <t>http://www.itdunya.com/showthread.php?511171-India-Kabhi-Hamara-Dost-Nahi-Ban-Sakta-Part-9</t>
  </si>
  <si>
    <t>India Kabhi Hamara Dost Nahi Ban Sakta - Part 9</t>
  </si>
  <si>
    <t>Dekho Bhai Log Mai India Se Hun Aur Muslim Hun.</t>
  </si>
  <si>
    <t>http://www.itdunya.com/showthread.php?511171-India-Kabhi-Hamara-Dost-Nahi-Ban-Sakta-Part-10</t>
  </si>
  <si>
    <t>India Kabhi Hamara Dost Nahi Ban Sakta - Part 10</t>
  </si>
  <si>
    <t>aur mai pak k muslim se Muhabbat karta hun lekin kafir se nahi...</t>
  </si>
  <si>
    <t>http://www.itdunya.com/showthread.php?511171-India-Kabhi-Hamara-Dost-Nahi-Ban-Sakta-Part-11</t>
  </si>
  <si>
    <t>India Kabhi Hamara Dost Nahi Ban Sakta - Part 11</t>
  </si>
  <si>
    <t>aap log bhi aesa karen...</t>
  </si>
  <si>
    <t>http://www.itdunya.com/showthread.php?511171-India-Kabhi-Hamara-Dost-Nahi-Ban-Sakta-Part-12</t>
  </si>
  <si>
    <t>India Kabhi Hamara Dost Nahi Ban Sakta - Part 12</t>
  </si>
  <si>
    <t>india bura nahi hai india ki sarkar buri hai...</t>
  </si>
  <si>
    <t>http://www.itdunya.com/showthread.php?511171-India-Kabhi-Hamara-Dost-Nahi-Ban-Sakta-Part-13</t>
  </si>
  <si>
    <t>India Kabhi Hamara Dost Nahi Ban Sakta - Part 13</t>
  </si>
  <si>
    <t>aur aap log muslim k thekedar nahi hain..</t>
  </si>
  <si>
    <t>http://www.itdunya.com/showthread.php?511171-India-Kabhi-Hamara-Dost-Nahi-Ban-Sakta-Part-14</t>
  </si>
  <si>
    <t>India Kabhi Hamara Dost Nahi Ban Sakta - Part 14</t>
  </si>
  <si>
    <t>aur ye hamne dekh hi liya hai.</t>
  </si>
  <si>
    <t>http://www.itdunya.com/showthread.php?511171-India-Kabhi-Hamara-Dost-Nahi-Ban-Sakta-Part-15</t>
  </si>
  <si>
    <t>India Kabhi Hamara Dost Nahi Ban Sakta - Part 15</t>
  </si>
  <si>
    <t>aap k yahan islamic huloomat k bawjood aaj Aashiq e Rasool Ghazi Mumtaz Qadri Jail K Salkhon k peeche hai.</t>
  </si>
  <si>
    <t>http://www.itdunya.com/showthread.php?511171-India-Kabhi-Hamara-Dost-Nahi-Ban-Sakta-Part-16</t>
  </si>
  <si>
    <t>India Kabhi Hamara Dost Nahi Ban Sakta - Part 16</t>
  </si>
  <si>
    <t>unhone to gustakhe rasool hi ka qatal kiya tha na ki aur koi ghalti thi unki..? bolo aap log...</t>
  </si>
  <si>
    <t>http://www.itdunya.com/showthread.php?511171-India-Kabhi-Hamara-Dost-Nahi-Ban-Sakta-Part-17</t>
  </si>
  <si>
    <t>India Kabhi Hamara Dost Nahi Ban Sakta - Part 17</t>
  </si>
  <si>
    <t>aur india ka ek qanoon hai agar koi social media me hamare nabi ki shaan me beadbi karta hai to uske khilaf kes darj hota hai. agar koi karna chahe to bas uski screen shot crime branch ko de de...to usko jail ho jayegi...</t>
  </si>
  <si>
    <t>http://www.itdunya.com/showthread.php?511171-India-Kabhi-Hamara-Dost-Nahi-Ban-Sakta-Part-18</t>
  </si>
  <si>
    <t>India Kabhi Hamara Dost Nahi Ban Sakta - Part 18</t>
  </si>
  <si>
    <t>is nazariye se dekha jaye to aap ki pak hukoomat india se baddtar hai.. pak ki jail me mumtaz jaise aashiq e rasool band hain.</t>
  </si>
  <si>
    <t>http://www.itdunya.com/showthread.php?511171-India-Kabhi-Hamara-Dost-Nahi-Ban-Sakta-Part-19</t>
  </si>
  <si>
    <t>India Kabhi Hamara Dost Nahi Ban Sakta - Part 19</t>
  </si>
  <si>
    <t>dekho mai ye nahi kehta india thik hai muslim k mamle me lekin aap ka pak bhi koi kam nahi hai. aur mai indian muslim hone par fakhr mehsoos karta hun...</t>
  </si>
  <si>
    <t>http://www.itdunya.com/showthread.php?511171-India-Kabhi-Hamara-Dost-Nahi-Ban-Sakta-Part-20</t>
  </si>
  <si>
    <t>India Kabhi Hamara Dost Nahi Ban Sakta - Part 20</t>
  </si>
  <si>
    <t>Kasam se Yar Aap log India Ko Kya Kya Bol Rahe Ho..</t>
  </si>
  <si>
    <t>http://www.itdunya.com/showthread.php?511171-India-Kabhi-Hamara-Dost-Nahi-Ban-Sakta-Part-21</t>
  </si>
  <si>
    <t>India Kabhi Hamara Dost Nahi Ban Sakta - Part 21</t>
  </si>
  <si>
    <t>wahan k mushrikin ko bolo..</t>
  </si>
  <si>
    <t>http://www.itdunya.com/showthread.php?511171-India-Kabhi-Hamara-Dost-Nahi-Ban-Sakta-Part-22</t>
  </si>
  <si>
    <t>India Kabhi Hamara Dost Nahi Ban Sakta - Part 22</t>
  </si>
  <si>
    <t>ham muslimon ko bhi aap lat se matoge..?</t>
  </si>
  <si>
    <t>http://www.itdunya.com/showthread.php?511171-India-Kabhi-Hamara-Dost-Nahi-Ban-Sakta-Part-23</t>
  </si>
  <si>
    <t>India Kabhi Hamara Dost Nahi Ban Sakta - Part 23</t>
  </si>
  <si>
    <t>Apne Ghirban me Jhako Aur Aqal ka istemal karo bol to aese rahe ho jaise pak wale dudh se dhule hain.</t>
  </si>
  <si>
    <t>http://www.itdunya.com/showthread.php?511171-India-Kabhi-Hamara-Dost-Nahi-Ban-Sakta-Part-24</t>
  </si>
  <si>
    <t>India Kabhi Hamara Dost Nahi Ban Sakta - Part 24</t>
  </si>
  <si>
    <t>sirf ram parsad naam wala kafir nahi hota kabhi kabhi fawad khan jaise log bji kufr kar dete hain...</t>
  </si>
  <si>
    <t>http://www.itdunya.com/showthread.php?511171-India-Kabhi-Hamara-Dost-Nahi-Ban-Sakta-Part-25</t>
  </si>
  <si>
    <t>India Kabhi Hamara Dost Nahi Ban Sakta - Part 25</t>
  </si>
  <si>
    <t>jaisa lagta hai puri muslim k thekedar pak hi hai..</t>
  </si>
  <si>
    <t>http://www.itdunya.com/showthread.php?511171-India-Kabhi-Hamara-Dost-Nahi-Ban-Sakta-Part-26</t>
  </si>
  <si>
    <t>India Kabhi Hamara Dost Nahi Ban Sakta - Part 26</t>
  </si>
  <si>
    <t>pak se ziyadah muslim india me hain... ye samjh lena chahiye</t>
  </si>
  <si>
    <t>http://www.itdunya.com/showthread.php?511171-India-Kabhi-Hamara-Dost-Nahi-Ban-Sakta-Part-27</t>
  </si>
  <si>
    <t>India Kabhi Hamara Dost Nahi Ban Sakta - Part 27</t>
  </si>
  <si>
    <t>shahid bhai Aap ki last posts balkey kisi bhi previous post ko abhi tak maine reply nahi kia,, Aap na pareshan hon ye post india ke musalmanon ke barey mein nahi hai,, na Aap aisa samjhen,, hum ahteram kartey hain india ke musalmanon ka,, yahan is post per bhi main Aap se izzat o ahteram se baat kar raha hoon jabke Aap apni posts mein ruwayya dekhen,, ye post muslims ke barey mein nahi hai,, raha ahadees ka to agar wo pakistani musalman bhi nahi manen ge to ghalt he honge,, jabke agar wohi ahadees germany ke musalman manen ge to saheeh honge,, ek baar ghor se dobara ye thread parhen &amp; apni ghalt fehmi ko door karen,, Shukriya,, aur main umeed karta hoon iske baad Aap yahan koi behes mubahisa wali post nahi karen ge</t>
  </si>
  <si>
    <t>http://www.itdunya.com/showthread.php?511171-India-Kabhi-Hamara-Dost-Nahi-Ban-Sakta-Part-28</t>
  </si>
  <si>
    <t>India Kabhi Hamara Dost Nahi Ban Sakta - Part 28</t>
  </si>
  <si>
    <t>Dekhiye Bhai Mai bilkul bhi bahes nhi kr raha hun..</t>
  </si>
  <si>
    <t>http://www.itdunya.com/showthread.php?511171-India-Kabhi-Hamara-Dost-Nahi-Ban-Sakta-Part-29</t>
  </si>
  <si>
    <t>India Kabhi Hamara Dost Nahi Ban Sakta - Part 29</t>
  </si>
  <si>
    <t>agar aap ye kahen india k kafir mere dost nhi to accha lage ga.</t>
  </si>
  <si>
    <t>http://www.itdunya.com/showthread.php?511171-India-Kabhi-Hamara-Dost-Nahi-Ban-Sakta-Part-30</t>
  </si>
  <si>
    <t>India Kabhi Hamara Dost Nahi Ban Sakta - Part 30</t>
  </si>
  <si>
    <t>aap bol rahe ho india mera dost nhi to bhai india me muslim bhi kaseer tadad me hain.</t>
  </si>
  <si>
    <t>http://www.itdunya.com/showthread.php?511171-India-Kabhi-Hamara-Dost-Nahi-Ban-Sakta-Part-31</t>
  </si>
  <si>
    <t>India Kabhi Hamara Dost Nahi Ban Sakta - Part 31</t>
  </si>
  <si>
    <t>ab agar mai ye kahun pak mera dost nhi to aap ko bhi bura lagega lekin agar mai ye kahun pak k mushrik mere dost nhi to shayed aap bhi isse sehmat rahen..</t>
  </si>
  <si>
    <t>http://www.itdunya.com/showthread.php?511171-India-Kabhi-Hamara-Dost-Nahi-Ban-Sakta-Part-32</t>
  </si>
  <si>
    <t>India Kabhi Hamara Dost Nahi Ban Sakta - Part 32</t>
  </si>
  <si>
    <t>I hope you understand.</t>
  </si>
  <si>
    <t>http://www.itdunya.com/showthread.php?511171-India-Kabhi-Hamara-Dost-Nahi-Ban-Sakta-Part-33</t>
  </si>
  <si>
    <t>India Kabhi Hamara Dost Nahi Ban Sakta - Part 33</t>
  </si>
  <si>
    <t>but bhai muaf kijiye agar meri baat se aap ka dil tota ho.</t>
  </si>
  <si>
    <t>http://www.itdunya.com/showthread.php?511171-India-Kabhi-Hamara-Dost-Nahi-Ban-Sakta-Part-34</t>
  </si>
  <si>
    <t>India Kabhi Hamara Dost Nahi Ban Sakta - Part 34</t>
  </si>
  <si>
    <t>tahe dil se sorry..</t>
  </si>
  <si>
    <t>http://www.itdunya.com/showthread.php?511171-India-Kabhi-Hamara-Dost-Nahi-Ban-Sakta-Part-35</t>
  </si>
  <si>
    <t>India Kabhi Hamara Dost Nahi Ban Sakta - Part 35</t>
  </si>
  <si>
    <t>ab mai is topic pr baat bhi nahi karunga.</t>
  </si>
  <si>
    <t>http://www.itdunya.com/showthread.php?511171-India-Kabhi-Hamara-Dost-Nahi-Ban-Sakta-Part-36</t>
  </si>
  <si>
    <t>India Kabhi Hamara Dost Nahi Ban Sakta - Part 36</t>
  </si>
  <si>
    <t>aur shayed mujhe banned bhi kar diya jaye.</t>
  </si>
  <si>
    <t>http://www.itdunya.com/showthread.php?511171-India-Kabhi-Hamara-Dost-Nahi-Ban-Sakta-Part-37</t>
  </si>
  <si>
    <t>India Kabhi Hamara Dost Nahi Ban Sakta - Part 37</t>
  </si>
  <si>
    <t>indian hone ki wajah se..</t>
  </si>
  <si>
    <t>http://www.itdunya.com/showthread.php?511171-India-Kabhi-Hamara-Dost-Nahi-Ban-Sakta-Part-38</t>
  </si>
  <si>
    <t>India Kabhi Hamara Dost Nahi Ban Sakta - Part 38</t>
  </si>
  <si>
    <t>but kuch bhi ham pak ka tahe dil se ehteram karte hain... kiyon ki o muslim mulk hai</t>
  </si>
  <si>
    <t>http://www.itdunya.com/showthread.php?511171-India-Kabhi-Hamara-Dost-Nahi-Ban-Sakta-Part-39</t>
  </si>
  <si>
    <t>India Kabhi Hamara Dost Nahi Ban Sakta - Part 39</t>
  </si>
  <si>
    <t>ALHUMDOLILLAH haq &amp; jaez baat karta hoon,, ALLAH PAAK hamesha saheeh rah per qaim rakhen,, Aameen</t>
  </si>
  <si>
    <t>http://www.itdunya.com/showthread.php?511171-India-Kabhi-Hamara-Dost-Nahi-Ban-Sakta-Part-40</t>
  </si>
  <si>
    <t>India Kabhi Hamara Dost Nahi Ban Sakta - Part 40</t>
  </si>
  <si>
    <t>filhaal yahan ki majority be-his ho chuki hai so ye sub usee ka result hai</t>
  </si>
  <si>
    <t>http://www.itdunya.com/showthread.php?511171-India-Kabhi-Hamara-Dost-Nahi-Ban-Sakta-Part-41</t>
  </si>
  <si>
    <t>India Kabhi Hamara Dost Nahi Ban Sakta - Part 41</t>
  </si>
  <si>
    <t>bilkul saheeh farmaya Aap ne,, jazakALLAH</t>
  </si>
  <si>
    <t>http://www.itdunya.com/showthread.php?511171-India-Kabhi-Hamara-Dost-Nahi-Ban-Sakta-Part-42</t>
  </si>
  <si>
    <t>India Kabhi Hamara Dost Nahi Ban Sakta - Part 42</t>
  </si>
  <si>
    <t>Shukriya,, aisa he hai</t>
  </si>
  <si>
    <t>http://www.itdunya.com/showthread.php?511171-India-Kabhi-Hamara-Dost-Nahi-Ban-Sakta-Part-43</t>
  </si>
  <si>
    <t>India Kabhi Hamara Dost Nahi Ban Sakta - Part 43</t>
  </si>
  <si>
    <t>Shukriya,, phir bhi log inhen he votes barey josh o jazba se de kar Aatey hain</t>
  </si>
  <si>
    <t>http://www.itdunya.com/showthread.php?511171-India-Kabhi-Hamara-Dost-Nahi-Ban-Sakta-Part-44</t>
  </si>
  <si>
    <t>India Kabhi Hamara Dost Nahi Ban Sakta - Part 44</t>
  </si>
  <si>
    <t>jazakALLAH Khair,, bilkul saheeh farmaya bhai Aap ne,, ALLAH PAAK sub ko samajh den,, Aameen</t>
  </si>
  <si>
    <t>http://www.itdunya.com/showthread.php?511171-India-Kabhi-Hamara-Dost-Nahi-Ban-Sakta-Part-45</t>
  </si>
  <si>
    <t>India Kabhi Hamara Dost Nahi Ban Sakta - Part 45</t>
  </si>
  <si>
    <t>jazakALLAH,, saheeh kaha Aap ne,, baqi log khud is mulk ke dushman hain jo aisey corrupt logon ko votes dete hain,, thats why main is system ko he islam ke khelaf samajhta hoon &amp; is se hona bhi kuch nahi,, in sha ALLAH proper kaam zuroor honge &amp; lazmi honge</t>
  </si>
  <si>
    <t>http://www.itdunya.com/showthread.php?511171-India-Kabhi-Hamara-Dost-Nahi-Ban-Sakta-Part-46</t>
  </si>
  <si>
    <t>India Kabhi Hamara Dost Nahi Ban Sakta - Part 46</t>
  </si>
  <si>
    <t>Aameen,, ye sub articles dekhen ge to in sha ALLAH bht faeda hoga</t>
  </si>
  <si>
    <t>http://www.itdunya.com/showthread.php?511171-India-Kabhi-Hamara-Dost-Nahi-Ban-Sakta-Part-47</t>
  </si>
  <si>
    <t>India Kabhi Hamara Dost Nahi Ban Sakta - Part 47</t>
  </si>
  <si>
    <t>India Kabhi Hamara Dost Nahi Ban Sakta</t>
  </si>
  <si>
    <t>http://www.itdunya.com/showthread.php?506274-Logon-Ko-Kabhi-Khush-Kia-He-Nahi-Ja-Sakta-My-New-Important-Thread</t>
  </si>
  <si>
    <t>Logon Ko Kabhi Khush Kia He Nahi Ja Sakta- My New Important Thread</t>
  </si>
  <si>
    <t>Bilkul sahi FasihudDin bhai, agar 100 log hen to sab ke sab ko khush karna kabhi mumkin nahin hota kisi chiz pe koi aitraz karta hai to kisi pe koi aor, life is short that's why we should live the way we like, humari zindagi hai bhai logon ka to kaam hi kehna hai agar humen happily bitani hai to apne dil ke kehne pe chalna parega ke humen kia sahi lagta hai, log to bolte rahe the bolte hen aor bolte hi rahenge un ka to kaam hi bolna hai</t>
  </si>
  <si>
    <t>iska ye meaning bhi nahi ke banda ISLAM ko chorr de,, but chahey Aap islam per bhi chal len hujjaten kabhi khatam he nahi hoteen</t>
  </si>
  <si>
    <t>maine khud bhi last kuch salon mein apni zindagi per kafi ghor kia &amp; society ko overall dekha,, is liye agar ALLAH PAAK razi hain &amp; ap khud theek hain to in sha ALLAH apke sath ALLAH PAAK ki rehmaten zuroor hongi</t>
  </si>
  <si>
    <t>bhai ap ne sahi kha</t>
  </si>
  <si>
    <t>pasand karney ka Shukriya bhai</t>
  </si>
  <si>
    <t>Aapka shukriya bhai,, ye qabahten her us jaga hoti hain jahan jehalat hoti hai</t>
  </si>
  <si>
    <t>Bilkul Sahi Likha Aap Ny Bhai Bohat Khoob.</t>
  </si>
  <si>
    <t>bhaai Allah aapko jazaiy e kher de,</t>
  </si>
  <si>
    <t>yaqeen karen k baat bilkul theek kahi,</t>
  </si>
  <si>
    <t>bas bhai is main AQAL walon k liye bohat bara sabaq ha wo ya k jab ye sari batain honi hain jo apne bayan kien to kyn na Allah rab bul izzat ki maan kar zindgi guzari jaiy,</t>
  </si>
  <si>
    <t>kyn k zindgi to 1 bar hi mili he,</t>
  </si>
  <si>
    <t>bar bar thori na milni he,</t>
  </si>
  <si>
    <t>mrne k bad sirf 2 raste hain teesra koi nahi.</t>
  </si>
  <si>
    <t>jannat ya jahannumab marzi he sabki k kon konsa rasta ikhtyar karta ha...</t>
  </si>
  <si>
    <t>jazakALLAH,, ALLAH PAAK mujh samet sub ko saheeh rasta per chalney wala banaen,, Aameen,, ye sub baten bilkul haq hain jo maine kaheen</t>
  </si>
  <si>
    <t>g bilkul beshak...</t>
  </si>
  <si>
    <t>maine overall society ki baat ki hai &amp; beshak ap dekh len aisey log hotey hain,, baqi hum sub ko bhi zuroor khud ko saheeh banana &amp; qaim rehna chahye,, ALLAH PAAK amal karney wala banaen,, Aameen</t>
  </si>
  <si>
    <t>Allah apko aisay hi rakhay. Apki baat bhi bilkul theek hai kay hum tu pehlay khud ko badal lain, balkay apni soch tu theek rakhain aur ye society ka log tu baad may aatay hain... aur fasih bhai ki baat bhi theek hai kay Allah ko khush krlo aur sirf Allah say umeed rakho beshak vo akela is dunya ka malik hai aur hum ne aik din zaroor vapis Allah ki taraf jana hai is dunya ko shor kr</t>
  </si>
  <si>
    <t>jazakALLAH,, wese bhi insan agar saari umer bhi laga rahey to hujjaten khatam phir bhi nahi hoteen,, is liye banda acha rahey but ALLAH PAAK ko &amp; islam ko muqaddam janey</t>
  </si>
  <si>
    <t>log ab bhi achey lagtey hain,, who said ke log burey lagtey hain?? meri post ka jo asal maqsad tha ya theme tha wo samjhen,, baqi hamesha koshish rahi &amp; ab bhi dua hai ALLAH PAAK mujhe bhi saheeh rah per qaim rakhen,, Aameen</t>
  </si>
  <si>
    <t>Aameen,, jazakALLAH,, Niyat,, Aamaal,, Ruwayye her cheez ko theek karney ki koshish karni chahye,, ALLAH PAAK hum sub ko hidayat den,, Aameen</t>
  </si>
  <si>
    <t>http://www.itdunya.com/showthread.php?503161-Free-Calls-Sastey-Packages-What-is-Reality</t>
  </si>
  <si>
    <t>Free Calls,, Sastey Packages,, What is Reality??</t>
  </si>
  <si>
    <t>Bilkul sahee kah</t>
  </si>
  <si>
    <t>jo jawan nasal saari saari raat baat kare gi,</t>
  </si>
  <si>
    <t>wo kya khaaak rang laai gi,,</t>
  </si>
  <si>
    <t>Allah ham sabko hidayat de,</t>
  </si>
  <si>
    <t>aameeen</t>
  </si>
  <si>
    <t>Shukriya,, mere dajjal series &amp; aisey ehm mazameen &amp; threads khud bhi parhen &amp; Aagey bhi phelaen</t>
  </si>
  <si>
    <t>ALLAH hamay dajjal k fitnay se mehfooz farmaaye</t>
  </si>
  <si>
    <t>Fire Effect (Adobe)</t>
  </si>
  <si>
    <t>nice sharing dear friend .bohat ache ha .</t>
  </si>
  <si>
    <t>Great Work...bia..... Kaia baat hay..</t>
  </si>
  <si>
    <t>thanks bhai ju app ni pasand kiya hai.</t>
  </si>
  <si>
    <t>Our Umed hai kaa tum Acha Kaam karo gaa.</t>
  </si>
  <si>
    <t>very niccce nice nice nice sahiring umed hai k next time bhi aap iss tarah ki achi achi post karain gay lekin iss post main aik khami hia wo ye k aap ne file ka size bhi bohat bara rakh hai halanke aap ko bohat purane user hain to aap se aisi galti ki umed nahin thi any way agay aap kial rakhain aap ne deakha ho ga k sidooon per aik aik inch jaga kali hai aagar aap isss ko pur ker dety to post main aur bhi dil kashi peda ho jani thi</t>
  </si>
  <si>
    <t>Dear app sahi kah rahi lakin mein kah sii sahi karo muj ko malum hai kaa App kokuch Zeyada atta hai lakin muj ko bi atta hai lakin mein ni abi abi Window ki hai asi liya sahi nahi ki hai lakin agga Sahi nahi hoti tee Hoti tee naa Yeh baat hai ager app ko samj agayi hai tu ache baat hai &amp;thanks ju appni Pasand kiya hai.</t>
  </si>
  <si>
    <t>Sajid bahi aaaaaap to naraz ho gay ho mera matlab aap ko hurt nahin kerna tha aap ne to khari khari suna di hain janab main ne aap ki galti ko point out kia hai aab mujhe ye to malooom nahin tha na k aaaap ne new window ki hai main ne to normal halat main baaaaaaaaat ki thi any way sorry next time main ihtaaat karooo gi mera to maqasad yehi hai k meri galtion aur dosoro ki galtion ko point out kia jaye take ayenda k liye bohat acha kaaaaaaam ho waisay bhi insann galtion se sikhta hai naraz nahin hona i am reallly really sorrrry aap to mujh se senior ho</t>
  </si>
  <si>
    <t>Nahi Dear Assi Baat Nahi Hai Mein Ni Tu App Ko Battya Hai Lakin App Ager Samti Hai Kaa Yeh Kussas Hai Tu Yeh App Ki Galti Hai Lakin Maar Dil Mein Assi Baat Nahi Tee Lakin App Kaa Dil Mein Ju Hai Mujko Malum Nahihai Lakin Mein App Sii Sorry Karta Hoin Lakin Yeh Baat Sahi Hai Kaa Gahlti Nikali Jaya Okk App Kaa Bhut Suhkriya Kaa Ju App Ni Mere Gahlti Nilali Hai Lakin Mere Window New Hoee Tee Ass Liya Nahi Ki Hai Lakin Abi App Ki Baat Sahi Hai Lakin Agga Siii Assa Nahi Karo Gaa. Lakin Sorry Ju App Naraz Ho Gayi Maara Yeh Nahi Taa Kaa App Muj Saa Naraz Ho Jaya .</t>
  </si>
  <si>
    <t>Appne Tu Simple Photoshop Ke Baare Main Dkhaya Hai Ye Tu Koi Kamal Nahi Hai Zara Kuch Aur Tu Karen Ye Tu Bachon Ka Kaam Hai Anyways Keep It Up...good Job</t>
  </si>
  <si>
    <t>nice sajid .................miss ji ........agar aap ko aata hai to mazmi nehi keh her kesi ho aata ho............unheen saikhny dain...........never mind......pllzzz</t>
  </si>
  <si>
    <t>Fire aise hoti hai kya....Ye Koi aur hi effect hai mager is ko Fire Effect kehna sara sar ghalat hai...</t>
  </si>
  <si>
    <t>mujhe koi khas acha nahin laga tutorial...</t>
  </si>
  <si>
    <t>Wah bhai, kia baat hai aap ke</t>
  </si>
  <si>
    <t>hmmmmm acha hai Par Fire be kaboo ho gai hai</t>
  </si>
  <si>
    <t>bohot hi zaberdast janab good job</t>
  </si>
  <si>
    <t>Dear Kush raho ....</t>
  </si>
  <si>
    <t>http://www.itdunya.com/showthread.php?221200-Text-Options-amp-Colours</t>
  </si>
  <si>
    <t>Text Options &amp; Colours</t>
  </si>
  <si>
    <t>Wah ji mein nay tu abi try bhi ker lia</t>
  </si>
  <si>
    <t>Zabardast ji</t>
  </si>
  <si>
    <t>very nice janab keya bat hee ap ke... thanks 4 shear</t>
  </si>
  <si>
    <t>zbrdst sharing sister</t>
  </si>
  <si>
    <t>Sister bhut hii zabrdast triqay se ap ne saray option smjha diay. Thanks a lot.</t>
  </si>
  <si>
    <t>boht khoob ..</t>
  </si>
  <si>
    <t>http://www.itdunya.com/showthread.php?271074-Water-Reflection</t>
  </si>
  <si>
    <t>Water Reflection .</t>
  </si>
  <si>
    <t>bohat hi achay tareeqay se apne samjya par thora sa color pic ka zyada kar diya karay ta k parne main asaani ho par tuo aby b ja raha hai par thora sa doondla hai well thanks all of them</t>
  </si>
  <si>
    <t>buhat khoob</t>
  </si>
  <si>
    <t>acha Tareeka hai smjhanay ka</t>
  </si>
  <si>
    <t>zabardast dear. bohat khoob keep it up.</t>
  </si>
  <si>
    <t>kafi umda sharing ki hay</t>
  </si>
  <si>
    <t>Bohat Shukriya Shair kArnay K Lia</t>
  </si>
  <si>
    <t>bohut hi zabardast thread likha hain aap nay aap ka bohut,bohut shukria</t>
  </si>
  <si>
    <t>great munna... lage raho</t>
  </si>
  <si>
    <t>achi hay. thanks</t>
  </si>
  <si>
    <t>bohat umada tutriol share karne ka bohat bohat shukria</t>
  </si>
  <si>
    <t>mazeed sharing ka intzar rahe ga</t>
  </si>
  <si>
    <t>Thanks bht he umda thareqa hai</t>
  </si>
  <si>
    <t>Text Dance In Adob.........</t>
  </si>
  <si>
    <t>KAAM PASAND KRNY KA SHUKRIA.</t>
  </si>
  <si>
    <t>bahoot khoob janab</t>
  </si>
  <si>
    <t>Wow kitna beautiful .i like it yar bahoot pasand aya.</t>
  </si>
  <si>
    <t>SHUKRIA BHAYOO AP KO PASAND AYA.</t>
  </si>
  <si>
    <t>wah kya bath hai o karley baby dance vance........</t>
  </si>
  <si>
    <t>THANX SIR APP KO MARA KAAM PASAND AYA..</t>
  </si>
  <si>
    <t>Realy u r a great man, ap ne boht ache tareke se sikhane ki koshish ki, me try krnga k me b bana saku, thx</t>
  </si>
  <si>
    <t>SHUKRYA KAAM PASAND KRNY KA . JAB MA NY BNA LYA TO HR KOI B BANA SKTA HY ITS EASY.</t>
  </si>
  <si>
    <t>wah wah i was looking for such thing. great work nice nice nice sharing.</t>
  </si>
  <si>
    <t>bohat he achi sharing hai aamir very nice yaar umed hai mazeed a c or b milen ge,</t>
  </si>
  <si>
    <t>APP SAB BHAIYON KA SHUKRIYAN K APP NY AS KAAM KO PASAND KYA...</t>
  </si>
  <si>
    <t>zabardast sir kamal kar diya app na</t>
  </si>
  <si>
    <t>bhai muj ko bahut pasan aya</t>
  </si>
  <si>
    <t>bohot acha janab</t>
  </si>
  <si>
    <t>APP NY PASAND KYA BOHAT ACHA LGA...</t>
  </si>
  <si>
    <t>SALAM to all.bhai dancing text daikh kar maira b dil chahta hai k main b dance karon kia ap ye b sika saktay hain.............jst kidding bro. acha kam hai bro</t>
  </si>
  <si>
    <t>je sir sikha skty hy app ko bas sekhna ka shok hona chahya.</t>
  </si>
  <si>
    <t>Zabardusth buhoth shukriya sher karne ka</t>
  </si>
  <si>
    <t>wowwwwwwwwwww very nice ALLAH ap ko jaza dain Ilam philany ki thankssssssssssssss very much app nay jasy apna name likha hai wasa bana b sikain na</t>
  </si>
  <si>
    <t>zaber dast ji kia bat hai thanks</t>
  </si>
  <si>
    <t>THANKS A LOT............main itne dino se yahi talash kar raha tha........</t>
  </si>
  <si>
    <t>kamal hai sir thanks</t>
  </si>
  <si>
    <t>ap ka kam buht acha hai</t>
  </si>
  <si>
    <t>hahahaha buhat aalaa</t>
  </si>
  <si>
    <t>Wha yar ap ki kia bat hai bhot achi tip hai mujhe tuh kuch pata hi nahi tha ap logo ki wajah se photoshop sekha ho or aj image ready per apna name likh kr bhot khoshi howi thanks a lot bhai</t>
  </si>
  <si>
    <t>TnxXx Bhai Ma Khud Chalana Nhe Janta Tha Bas Jo Kuch B Sekha App Doston Sa He.</t>
  </si>
  <si>
    <t>atni achi sharing ka shkria</t>
  </si>
  <si>
    <t>itna vip nahi tha</t>
  </si>
  <si>
    <t>fir bhai nice shearing ese hi karte rahiye aik din expert hounge</t>
  </si>
  <si>
    <t>chalo mujse to ache ho muje to itna bhi karna nahi aata</t>
  </si>
  <si>
    <t>nice shearing</t>
  </si>
  <si>
    <t>bohut bohut sukriya iss se pehly main ne adobe image ready use hi nahi kiya tha.. aap ka bohut bohut sukriya</t>
  </si>
  <si>
    <t>Ma Shah ALLAH</t>
  </si>
  <si>
    <t>BHUT ACHY JANAB</t>
  </si>
  <si>
    <t>http://www.itdunya.com/showthread.php?430239-Khana-kaba-ke-bare-me-kuch-malomat/</t>
  </si>
  <si>
    <t>Khana kaba ke bare me kuch malomat</t>
  </si>
  <si>
    <t>Mashaallah apna bhot achi malomat di ha</t>
  </si>
  <si>
    <t>bohot ache brother</t>
  </si>
  <si>
    <t>Bht shukriya jnb</t>
  </si>
  <si>
    <t>Bht malomat huwe</t>
  </si>
  <si>
    <t>super se b oper ki shareng ki hai apny bohat uma hamary sath itny achi shareng krny a shukriya</t>
  </si>
  <si>
    <t>Boht achi shearing</t>
  </si>
  <si>
    <t>http://www.itdunya.com/showthread.php?267647-need-Help-about-Antivirus&amp;p=2827086#post2827086</t>
  </si>
  <si>
    <t>need Help about Antivirus</t>
  </si>
  <si>
    <t>thanku  main abhi try krtahu</t>
  </si>
  <si>
    <t>http://www.itdunya.com/showthread.php?267647-need-Help-about-Antivirus&amp;p=2827086#post2827087</t>
  </si>
  <si>
    <t>wesay aap nod32 be istamal kr sakty hai bhot acha software hai computer speed pay bilkul aser andaz nhi hota.</t>
  </si>
  <si>
    <t>http://www.itdunya.com/showthread.php?267647-need-Help-about-Antivirus&amp;p=2827086#post2827088</t>
  </si>
  <si>
    <t>aur viruses b nhai phakarta....ye sirf aj se 2 saal phelae wale viruses pkarta hai....latest nahi phakarta.....use avast free....</t>
  </si>
  <si>
    <t>http://www.itdunya.com/showthread.php?267647-need-Help-about-Antivirus&amp;p=2827086#post2827089</t>
  </si>
  <si>
    <t>P3 pe koi bhi antivirus sahi nahi chale ga aur system slow ker de ga. Aap koi bhi antivirus install kerne se pehley us ki recommended system requirements read ker lena.</t>
  </si>
  <si>
    <t>http://www.itdunya.com/showthread.php?267647-need-Help-about-Antivirus&amp;p=2827086#post2827090</t>
  </si>
  <si>
    <t>Avast use kren Mera P3 hai us me b bohta achy sy chalta hia system b slow nahi ho ga...</t>
  </si>
  <si>
    <t>http://www.itdunya.com/showthread.php?267647-need-Help-about-Antivirus&amp;p=2827086#post2827091</t>
  </si>
  <si>
    <t>main ny Avast instal kr lia hy  ye buht acha chal rha hy  pehly main Avira use kr raha tha  wo bhi load nhi dalta tha per per wo start hony main buht time lagata tha .mera system onhony main 10 min lga deta tha. aur oper se humary bijli waly itny shararti hain. jb com start ho jata tha saath bijli bnd ho jati thi :P per abhi theek chal raha hy  avast fit hy</t>
  </si>
  <si>
    <t>http://www.itdunya.com/showthread.php?508635-JAVA-USER-S-K-LIYE-BEST-APPS</t>
  </si>
  <si>
    <t>JAVA USER'S K LIYE BEST APPS</t>
  </si>
  <si>
    <t>1 Aur Mazedar app</t>
  </si>
  <si>
    <t>Great bro java user ky ley bhut acha thread</t>
  </si>
  <si>
    <t>Ab Har Mobile Ka Control ap k hath main ho skta hai</t>
  </si>
  <si>
    <t>Bohat achai.</t>
  </si>
  <si>
    <t>bhai masha allah apke thread bhuht acha magar mera masla ab tak hal nhe huwa hai mujhe samjh mein nhe a raha hai agar ap short screen day to bhuht asani ho ge</t>
  </si>
  <si>
    <t>Ap Wait kro ap ka masale ka hal talash ho rha hai!</t>
  </si>
  <si>
    <t>Bhai ye thread to kamal ka hai ........chak k rakh</t>
  </si>
  <si>
    <t>Simple hy slect targt ka hal ye h download complte ho jai to uc browser open karo phr uc ka menu pe ja k file manger sy rename karo 2nd method pc sy rename karo pasand ahe to thanks banta h</t>
  </si>
  <si>
    <t>ap ke sharing lajawb</t>
  </si>
  <si>
    <t>bhai kuch apps dwonload ni ho rahe why ? Jaise waki taki</t>
  </si>
  <si>
    <t>http://www.itdunya.com/showthread.php?466747-unlimted-sms-save-aur-send-karo-with-screen-shots</t>
  </si>
  <si>
    <t>unlimted sms save aur send karo with screen shots</t>
  </si>
  <si>
    <t>Pehle se pata hai Per Mehnat pe thanks</t>
  </si>
  <si>
    <t>Bhut khub bro ,</t>
  </si>
  <si>
    <t>apka har thread bhut zbrdast hota ha</t>
  </si>
  <si>
    <t>http://www.itdunya.com/showthread.php?385782-Jazz-free-net-settings-(new)-only-for-S40-java-mobiles</t>
  </si>
  <si>
    <t>Jazz free net settings (new) only for S40 java mobiles</t>
  </si>
  <si>
    <t>thanx bhai chek krta ho mera 4din se net off ho gea ha</t>
  </si>
  <si>
    <t>yes bro check kar k btao ..me to ab bhi reply isi se kar rha hu..</t>
  </si>
  <si>
    <t>Thanks bhai. Mera net 3 din sy bnd tha, ab chl gaya hai, mein usi sy reply kr rha hn lakin iss ki speed pehly sy kam hai</t>
  </si>
  <si>
    <t>thanx check karta ho,</t>
  </si>
  <si>
    <t>yes bro abhi btain..</t>
  </si>
  <si>
    <t>100 fisad working hai,mai suba si pareshan ta ki ye jaz ko kia ho gia achank net block ho gai,boht si prov try kiy lykin koi bhi kam nai kr rha ta lykin ye prov kam kr rha hai.</t>
  </si>
  <si>
    <t>G han speed pehly si kam hai lykin chal to rha hai..ye bhi barhi bhat hai.</t>
  </si>
  <si>
    <t>Shukrya aap sab dosto ka</t>
  </si>
  <si>
    <t>100000000000000000000000000000000000000 Working hai brother.... Nokia 6303! Classic par...</t>
  </si>
  <si>
    <t>Ye b azma k dekhty he shyd kbi free net chal jaye........aj tk nai chala sb try kia he....</t>
  </si>
  <si>
    <t>Thanx bro mere mobile pe net chal pada hah...</t>
  </si>
  <si>
    <t>wese bohat achi sharing He Nic e brO Hmare sath share Karne Ka bohat Boht Shukriye</t>
  </si>
  <si>
    <t>bhai jany do prov hai e nhi kam kya kary gi</t>
  </si>
  <si>
    <t>Very nice dost aise hi khushi se sabh ki madad karte raho agar aap ki madad se kisi ka kaam ban jata hai phir to aap sabh ki duaon mein yad rahoge thanks</t>
  </si>
  <si>
    <t>http://www.itdunya.com/showthread.php?436711-%26%239829%3Bkisi-bhi-java-app-game-ka-screen-Size-tabdeel-kren-(wow)-%26%239829%3B</t>
  </si>
  <si>
    <t>♥kisi bhi java app/game ka screen Size tabdeel kren, (wow). ♥</t>
  </si>
  <si>
    <t>Very nice g.bhai maray pass nokia 2690 ha.aur woh to sirf jar application download karta ha.instale ka to option he nahi ata please help</t>
  </si>
  <si>
    <t>bhai, men apki bt samjh nhi ska. Ap Uc browser k zreye download kren na</t>
  </si>
  <si>
    <t>bhai resolution change karna ke smaj nahi aya.please ful step by step samjaian .eg mujhy ek app ke resolution 172*220 to 128*160 main karna ha.please ful help</t>
  </si>
  <si>
    <t>bhai, ap k mob. Ki screen ki jo Resolation hogi . Is se us app ki b yehi ho jaye gi.</t>
  </si>
  <si>
    <t>Yar kiya to thread h mera sb sy bra masla hal hogaya. Thanks alot!</t>
  </si>
  <si>
    <t>Kamal ha yaha ki sub post</t>
  </si>
  <si>
    <t>bhai koi asan tariqa bataya karo itna lamba process hai kse yad rhe ga ya phir koi aisa thread banao jis mein ap members k fav games/apps resize kar k do jo un k phone k resolution avalble nhi hein ya unhein nhi mil rhe hein.shukriya</t>
  </si>
  <si>
    <t>Waah kiya baat h</t>
  </si>
  <si>
    <t>Bhai 1 mashwarah hai ager ap is kaam k sath screen shorts bhi upload krain to bhut bihter ho ga</t>
  </si>
  <si>
    <t>http://www.itdunya.com/showthread.php?89276-Peer-Ka-Interview</t>
  </si>
  <si>
    <t>Peer Ka Interview</t>
  </si>
  <si>
    <t>Hmmmmmm Bahut Achay Swalat Pochay hain Aap Ne Jawabat Ka Intezaar Rahay Ga</t>
  </si>
  <si>
    <t>bohut achay kamal ki sharing hai peer o murshid ki asliat ahista ahista khul kr samne aa rahi hai very good</t>
  </si>
  <si>
    <t>bohat kamal ke sharing ke hai janab aap nay thnx ............</t>
  </si>
  <si>
    <t>Wahhhhhhhhhhhh Kamal Ka Interview Hay Peer Ko Be Nahi Bakhshhhhhhhhhhhhhhha  ha ha ha Parh Kar Maza Aa Giya...Zabar10 Ye Konsa Peer Hai Jis Nay Peer-o-Murshad Ko Be Nahi Bakhsha</t>
  </si>
  <si>
    <t>Bohat zabardast interview laselky bhai..... Kisi ko to chod dain... aap to sab k peechay hi par gaye ho... bohut zabardast.........</t>
  </si>
  <si>
    <t>Reply Ka shukria Janab</t>
  </si>
  <si>
    <t>awlaa...tusi te parinday de gham vich shayer hi ho gaye o</t>
  </si>
  <si>
    <t>Tashreeh Ka Shukia Zain............Waqey Ye Pahlo Bara Nazak Hai ........Deehat Men Shahoor Ujagar Ho Raha Hai Or Aak Din Aye Ga K Serf Peer Kay Qisay Kahaniya Hi Suni Suney Jain Gen</t>
  </si>
  <si>
    <t>bahut hee achaa letktee hay app,........Excellent............</t>
  </si>
  <si>
    <t>Wa Bhai Wah Maza Aa Gaya Laselky Bhai............ZABARDAST..... Laiken Aap Batein Gay Yeh Peer Sahib Hain Kon.................???</t>
  </si>
  <si>
    <t>Tabsaray Ka Shukria Or New Id Mubarak Ho</t>
  </si>
  <si>
    <t>hmari sub hamdardian aap k sath hain aik baar yahan dekhen kya ho raha hai peer o murshid ki kya halat hai</t>
  </si>
  <si>
    <t>bohat Achy</t>
  </si>
  <si>
    <t>Bohat Khoob</t>
  </si>
  <si>
    <t>Pasand Karnay Or Replies Ka Shukria</t>
  </si>
  <si>
    <t>bohat hi khob interview liya he ap ne aj kal ke peereon se bach kar hi rehna chahiye jo khilafe sunnat hon un se or allah or uske rsool صلی اللہ علیہ وسلم ke peronkaron ka daman thamna chahiye</t>
  </si>
  <si>
    <t>wah</t>
  </si>
  <si>
    <t>http://www.itdunya.com/showthread.php?27193-Interview-Of-Leon</t>
  </si>
  <si>
    <t>Interview Of Leon</t>
  </si>
  <si>
    <t>Bahut Hi Achy Sawalat Kiay Hain Aapny,Magarr Ye Tu Koi Baat hi Na Hoi Kay Baqi Kay Members Koi Sawal Na Karain....</t>
  </si>
  <si>
    <t>Waysay Mujhy Tu"Kafi Kuch" Pata Hay Leon Kay Bary Main. Well Mujhy "Leon" Kay Jawabaat Ka Inteezarr Rahy Ga(Salman Mainy Miss Nighat Say Tumhara Poocha Tha)</t>
  </si>
  <si>
    <t>shaandaar sawalaat........Laselky doost...bohat mahnit ki hay app nay.</t>
  </si>
  <si>
    <t>ab umeed hay keh janaab Leon shaib be ais kay jawabaat jald say jald daynay ki koshish kerain gay... jub un ka temp thora low ho ga tou</t>
  </si>
  <si>
    <t>Main koshish karun ga jaldi jawab doon, lekin aap ko jawabaat mukhtasir hi milen ge..</t>
  </si>
  <si>
    <t>wow........aik Hee post main tamam Sawalat...........</t>
  </si>
  <si>
    <t>welldone laselky brother.......app nay bahut hee AHEM Personality kee interview start ke hay.........aur app kee sawalat kee kaia he baat hay.......ab Leon Brother koo bahut sooch sooch kar jawab deena parega...</t>
  </si>
  <si>
    <t>Sawalaat Pasand Karney Or Hosla Afzaie Ka Bohat Shukria Aap Koshesh Karain Ki Leon Mukammal Jawabaat Dain</t>
  </si>
  <si>
    <t>Nahi Bhanjaay Jawabaat Mukamal DO Gaay  Mery Mehnat Ki Kuch Tu Qadar Karo ......</t>
  </si>
  <si>
    <t>Wah Kiya bat hay sab say pehly to eis Interview per tabsera kardoon keh eis Interview kay baad "Baqi Reh Geya 1"  g janab very nice bohot achay andaz main sawalat kiay hain aap nay Chanda Mamoon, umeed hay etnay hi mazay dar jawabat bhi milain gay</t>
  </si>
  <si>
    <t>aaaj to barray barray logggooon ka interview ho raha hay..</t>
  </si>
  <si>
    <t>Ye aap k interview ka kamal hay</t>
  </si>
  <si>
    <t>ye interview kafi acha hai maza agaya</t>
  </si>
  <si>
    <t>http://www.itdunya.com/showthread.php?6383-Interview-of-Shahid-Afridi</t>
  </si>
  <si>
    <t>Interview of Shahid Afridi</t>
  </si>
  <si>
    <t>Hahahahah...wah Editor Bhai Akhir Aap Nai Hamare Itna Acha Member Ko B Apna Ghiraft Malai Liy ...hahahaha.......chalai Kher Hia Koi Baat Nahi Achi Baat Hai ...hum B Thora Sai Apna Itna Acha Member Kai Bara Mai Jaan Lenga......welldone Editor Boht Acha Interview Likha Hia Aap Nai ...mujhay Lagta Hia Kai Kahi Aap Kahi Geo News Mai Jawab Dai Kai Script Incharge Tu Nahi Hia ....hahaha....nice</t>
  </si>
  <si>
    <t>aray wah afridi ka inteview bara maza ayeh ga waooo</t>
  </si>
  <si>
    <t>horra. Waisy ye konsa Shahid afridi hai.Cricketer ya koi our shahid afridi. ap ne etni thareef ki hai.tho Cricketer shahid afridi se kam nai hoga.</t>
  </si>
  <si>
    <t>Lagta Hey Shahid Afridi Interview Parh Kar Kisi Aur Ka Interview Karne Chale Giye Hein...hahahahah</t>
  </si>
  <si>
    <t>Editor bai ap ka bohath bohath Shokurya...... Inshallah Sawalath kay jewabath bohath jald a rehin hai.</t>
  </si>
  <si>
    <t>Mashallah Shahid Afridi</t>
  </si>
  <si>
    <t>Kamal Ka Interview Aur Bhot Ache Khaiyalat</t>
  </si>
  <si>
    <t>Jitni Taref Ke Jiye Kam Hey</t>
  </si>
  <si>
    <t>Pehley To Hum Aap Ko Sirf Shahid Afridi Ke Name Se Jante They</t>
  </si>
  <si>
    <t>Lakin Ab Hamare Zehan Mein Aap Ka Poora Naqsha Sama Giya Hey</t>
  </si>
  <si>
    <t>Mein Aap Ke Achi Soch Aur Khaiyalat Ko Mubarakbad Pesh Karta Hoon...</t>
  </si>
  <si>
    <t>Welldone Brother... Take Care</t>
  </si>
  <si>
    <t>Massalh parh kar bohat maza aya .. Or may yah .. Siraf Post barhanay kay liyahnahi kar raha .. pora Inteview parha hay  .. ( mazak kar raha hon )..</t>
  </si>
  <si>
    <t>Baqi Allah say doa hay k aap ki Wafa Parstee main mazeed izafa farmay aur aap k naik khayalat aur amaal ko qubool farmay. Ameen ya Rabbul Alameen</t>
  </si>
  <si>
    <t>bahoth achee soch hai.mere be koch sawalath hai. muskorate hoye***</t>
  </si>
  <si>
    <t>boht maza aaya aap ke ANSWERS parr kar.</t>
  </si>
  <si>
    <t>Shahid afridi bhai aap k khayalat k bary main janker bohat khoshi hoye....Mashallah bohat achy khayalat hai aap k....</t>
  </si>
  <si>
    <t>Ap k baray main jaan kr buhat acha lgaa</t>
  </si>
  <si>
    <t>bahth he achay khayalat hain aap kay.</t>
  </si>
  <si>
    <t>Bohat hi acha interview........</t>
  </si>
  <si>
    <t>aap ke mutaliq parh ke acha laga.......</t>
  </si>
  <si>
    <t>khud hi sawal pochay hai aur khud hi jawab likh kar kehtay ho kay shahid afridi ka interview liya hai ji ye sab bakwas hai</t>
  </si>
  <si>
    <t>Zabardast interview, achhay sawalat aur unkay detailed jawabat. nice.</t>
  </si>
  <si>
    <t>good questions yaar mari tharaf see aik sawal hai.. ke wo itni jhadi kiuht karte hai .. bating main aghar karte hai tu dhak kar taaz bating karye ta ke Pakistan ki team ko acha score mal sakke.. kiujhy hai na asi bhaat ..</t>
  </si>
  <si>
    <t>ZABARDAST INTERVIEW HAI AAPKA SHAHID AFRIDI BHAI</t>
  </si>
  <si>
    <t>Hmm Bouhat Acha Interview Liya Hai Aap Ne...</t>
  </si>
  <si>
    <t>afridi na aap k saal aik sawal ka b jawab nahe dia Lagta hey aap a khafa hey !!!!!!!!!</t>
  </si>
  <si>
    <t>http://www.itdunya.com/showthread.php?516260-wifi-2G-3G-4G-ki-speed-100-fast-karen</t>
  </si>
  <si>
    <t>wifi 2G 3G 4G ki speed 100% fast karen</t>
  </si>
  <si>
    <t>bht khoob check krte hein...</t>
  </si>
  <si>
    <t>Not possible waste of time aysy speed barh jati to DSL waly ghr ja bethty</t>
  </si>
  <si>
    <t>Bhai apne try kia agar nahi kia to try karen  Phele apne net ki speed chek karen pher is  app ko run karen aur taqreeban 10 secend  bad ap pher net ki speed chek karen aur net  use karen apko khud speed main fark pata  chale ga main khud ye app use karaha hon</t>
  </si>
  <si>
    <t>bhai sorry kehna pra but not working mene 3g pe use kiya or mera cell b rooted hai or app khol k bs apply patch krna tha na? mene yehi kiya or thori dair baad check kiya kch frak nai nazar aya btw kitny KB tak speed brhi bhai apki?</t>
  </si>
  <si>
    <t>Frk paya k ni</t>
  </si>
  <si>
    <t>plz playstore k ilawa kioy aur link dy</t>
  </si>
  <si>
    <t>Try kia hai or bhai jo DSL waly speed dy rhy ho for example 250kbps to dunya ka koi aysa software nhi hai jo unki limited speed ko bahrha dy DSL waly limit lgaty hain jo k unki device ki properties main ja k hoti hai or Rahi bat 3g 4g ki speed to wo dedicated speed hoti hai kbhi kam kbhi ziyada to bhai logon ko bewaqoof q bna rhy ho</t>
  </si>
  <si>
    <t>asa koi software nahi hai jo speed tez kary</t>
  </si>
  <si>
    <t>Bhai kya zong ka free net mobile pe bhi chal skta hai?</t>
  </si>
  <si>
    <t>koi aur link dain play store k illawa</t>
  </si>
  <si>
    <t>Ye lain bhai dosri link</t>
  </si>
  <si>
    <t>bhai ka thread theek hai. phely baat ko samjha karo.</t>
  </si>
  <si>
    <t>Jab aap pc par without IDM sy koi file downlod karty ho to uski speed kitni hoti hai. Aur jab IDM k zareye download karty ho to uski speed double hojati hai. Kuch to samaj aaya ho ga</t>
  </si>
  <si>
    <t>Kuchh nh hua :-/</t>
  </si>
  <si>
    <t>http://www.itdunya.com/showthread.php?462016-Creat-Backup-for-SPFlash-Tool-(Qmobiles-and-other-Chiness-Androiad-Mobiles)</t>
  </si>
  <si>
    <t>Creat Backup for SPFlash Tool (Qmobiles and other Chiness Androiad Mobiles)</t>
  </si>
  <si>
    <t>bhai app na bohat achi tarha samjaya agar app SP tool kay baray ma thora bata datay to aur be acha hota</t>
  </si>
  <si>
    <t>very good theard muje QMobile a30 ka backup chaye plz bro help me</t>
  </si>
  <si>
    <t>Amjad bhai ap ny mobile ka backup banana sikhaya ap ka bht shukrya allah ap ko jazay kher dy ( aameen)</t>
  </si>
  <si>
    <t>Thanks bro mujhe is traha ke thered ki talash thi . Kia main mtk tool ke zarye Huawei mobile honor 3c ke rom ka backup le sakta hoon</t>
  </si>
  <si>
    <t>bhai apka buht buht shukria.</t>
  </si>
  <si>
    <t>Bro ap ka Thread kafi omda and kanaal ka hai</t>
  </si>
  <si>
    <t>Apne bhut hi khobsorat thread bnaya aiski jitni tareef ki jaye kam hi..</t>
  </si>
  <si>
    <t>http://www.itdunya.com/showthread.php?351730-*Partition-Your-SD-Card-%26%231575%3B%26%231606%3B%26%231672%3B%26%231585%3B%26%231575%3B%26%231574%3B%26%231740%3B%26%231672%3B-%26%231705%3B%26%231740%3B-%26%231604%3B%26%231608%3B-%26%231605%3B%26%231740%3B%26%231605%3B%26%231608%3B%26%231585%3B%26%231740%3B-%26%231705%3B%26%231575%3B-%26%231593%3B%26%231604%3B%26%231575%3B%26%231580%3B*</t>
  </si>
  <si>
    <t>~*Partition Your SD Card--انڈرائیڈ کی لو میموری کا علاج*~</t>
  </si>
  <si>
    <t>Kya ye non rooted sets pe kam karega?</t>
  </si>
  <si>
    <t>Han ji blkl</t>
  </si>
  <si>
    <t>wa ji</t>
  </si>
  <si>
    <t>agr ye km kr jay to no doubt is sec ki block buster thread ho gi</t>
  </si>
  <si>
    <t>BHOT UMDA TUT PESH KIA SISTER APNAY</t>
  </si>
  <si>
    <t>NIHAYAT SHUKRIA</t>
  </si>
  <si>
    <t>AUR YEH KIA SIRF AIK CHOTI SI BILKUL CHOTI BAT POCHNAY PER APNAY MERA NAM SPECIAL THNKS MEN DAL DIA ..NHE SISTR SARI MEHNAT APKI HY ......... AISY SHARMINDA NA KIYA KREN</t>
  </si>
  <si>
    <t>pasand krny ka shukria</t>
  </si>
  <si>
    <t>bhai Jan wo kafi bdi prblm.thi mery lye</t>
  </si>
  <si>
    <t>bohut achi sharing.</t>
  </si>
  <si>
    <t>Oh g mazy karo tusii</t>
  </si>
  <si>
    <t>ye bht masla daita hy... aj kal... apps khud he opn hojati hain.. kaam k apps khud he bndd ho jati hy</t>
  </si>
  <si>
    <t>ok thanx... mjy yakeen hy... koi na koi hall nikal aega. ab.... INSHAALLAH...</t>
  </si>
  <si>
    <t>v nice yar aap ne humara bht bara masla hal kr diya he again thanks</t>
  </si>
  <si>
    <t>thanks, bohat he acha aur complete tetorial hay, kia humay non root android phone kay liya 1st tariqa istimal karna hay please zaroor batain, kun kay ya bohat say aisay phones ka masla hal karsakta hay jo root nahi ho sakta</t>
  </si>
  <si>
    <t>ridau g aap ka bahoot sukria k ap nay madad ki</t>
  </si>
  <si>
    <t>Ma-sha-Allah bohat achi sharing ha. keep it up...</t>
  </si>
  <si>
    <t>bhot acha tutorial bnaya hay thanks for sharing</t>
  </si>
  <si>
    <t>wah bahot hi umda or bahot hi asan tareqe se</t>
  </si>
  <si>
    <t>samjhaya hai sis apne</t>
  </si>
  <si>
    <t>pata nahin yar agar esa hojaeyga to achi bat hai let's see tomorrow</t>
  </si>
  <si>
    <t>sorry dear Bro main apko kuch zyada he tang kar raha hu..</t>
  </si>
  <si>
    <t>bohat hi ala</t>
  </si>
  <si>
    <t>sb jhot hai ye mera htc wildfire,s memory card ki memry pick ni kr rha or uski partition bi ki hai plz sahi saya btaye</t>
  </si>
  <si>
    <t>http://www.itdunya.com/showthread.php?456000-%26%231575%3B%26%231740%3B%26%231606%3B%26%231672%3B%26%231585%3B%26%231575%3B%26%231574%3B%26%231672%3B-%26%231605%3B%26%231740%3B%26%231722%3B-%26%231575%3B%26%231585%3B%26%231583%3B%26%231608%3B-%26%231606%3B%26%231608%3B%26%231585%3B%26%231740%3B-%26%231606%3B%26%231587%3B%26%231578%3B%26%231593%3B%26%231604%3B%26%231740%3B%26%231602%3B-%26%231601%3B%26%231608%3B%26%231606%3B%26%231657%3B-%26%231705%3B%26%231575%3B%26%231581%3B%26%231604%3B</t>
  </si>
  <si>
    <t>اینڈرائڈ میں اردو نوری نستعلیق فونٹ کاحل.</t>
  </si>
  <si>
    <t>Bohat Achi Sharing Hai Share Karne Ka Shukriya</t>
  </si>
  <si>
    <t>Apne tawajuh di magar ye masla sirf nastaleeq font men hi he dosrun men nahin aur nastaleeq baharhal ham jese aurdu walon ka psandeeda he</t>
  </si>
  <si>
    <t>Kamal very useful</t>
  </si>
  <si>
    <t>Buhat achay but links expired</t>
  </si>
  <si>
    <t>http://www.itdunya.com/showthread.php?455700-Track-Your-Android-Phone</t>
  </si>
  <si>
    <t>Track Your Android Phone</t>
  </si>
  <si>
    <t>yeh tarika tab kam karta hai jab ap k mobile maih net chal raha ho. and i think its usless.</t>
  </si>
  <si>
    <t>sab ka pasand karne ke lie shukria</t>
  </si>
  <si>
    <t>thnx bro bht achi sharing ki ap ne</t>
  </si>
  <si>
    <t>sorry bhai mene bhi is thread bana ne ke bad dekha he  parr apnee usme android app kee. baarre me ni bataya</t>
  </si>
  <si>
    <t>wo app built in hoti hy download krny ki koi zroort nahi agr app download krni hy to wo without software kesy raha????</t>
  </si>
  <si>
    <t>bhai mene ye kaha he ke in case agr ap ke pas pc ni to ap kisi or android me yeh app install karen jis ka nam android device manage</t>
  </si>
  <si>
    <t>thanks. or akk bat ye achi lagi ke ap ne bhot hi safai se apna thread post kara he read kerney me bari asani howi.</t>
  </si>
  <si>
    <t>bhai phr ni karega</t>
  </si>
  <si>
    <t>bhot allaaa</t>
  </si>
  <si>
    <t>amy way jo bhi ho apko meri sharing pasand aai yeh bohat he</t>
  </si>
  <si>
    <t>Wah g Wah Kamal</t>
  </si>
  <si>
    <t>masha ALLAH zabardast thread useful thread hai</t>
  </si>
  <si>
    <t>bohot he Umda sharing thi....shukria bhai</t>
  </si>
  <si>
    <t>http://www.itdunya.com/showthread.php?20585-!%95%A4(-%A4Funny%A4-%A4%95Urdu%95%A4-%A4Poetry%A4-)%A4%95!</t>
  </si>
  <si>
    <t>!•¤([¤Funny¤]¤•Urdu•¤[¤Poetry¤])¤•!</t>
  </si>
  <si>
    <t>shaandaar..</t>
  </si>
  <si>
    <t>laiken agar urdu font main hotay to tan-o-mazah main aa jatay</t>
  </si>
  <si>
    <t>bus karo yar</t>
  </si>
  <si>
    <t>http://www.itdunya.com/showthread.php?508896-Wow-Whatsapp-Best-Trick</t>
  </si>
  <si>
    <t>Wow Whatsapp Best Trick</t>
  </si>
  <si>
    <t>pasand krny ka shukriya bro</t>
  </si>
  <si>
    <t>acha hai bhai acha hai....</t>
  </si>
  <si>
    <t>are waaaaaaaah</t>
  </si>
  <si>
    <t>Hmmm mujhe to pehle se pata hai Par jinko nhi pata unki taf se thanks</t>
  </si>
  <si>
    <t>Buhat achi info or truck btai he apney.</t>
  </si>
  <si>
    <t>Bhai mere pas sindhi languge whats app main sahi nhe aa rahi</t>
  </si>
  <si>
    <t>http://www.itdunya.com/showthread.php?510361-apne-android-phine-pe-kali-linux-backtrack-install-karain-(easy-way-but-time-consumin</t>
  </si>
  <si>
    <t>apne android phine pe kali-linux backtrack install karain (easy way but time consumin</t>
  </si>
  <si>
    <t>Ho tho jaye ga per process bahuth hard aur time consumig hai aur wait me ye tutorial complete krloo.</t>
  </si>
  <si>
    <t>bhai Wifi hacking Ho jay Gi ???aGr hn TO Kai$e?</t>
  </si>
  <si>
    <t>Oky Band main PO$t kr dena Thank$</t>
  </si>
  <si>
    <t>ab vnc viewer open krai aur ye settings karai. Note..password ab nahi dlana wo baad mai mangay ga ab daal bhi nahi skthe edit nahi hoga yaha se</t>
  </si>
  <si>
    <t>bht achy but khyal krna yaha wifi hacking allow nai ha</t>
  </si>
  <si>
    <t>bilkul sahi kaha ma sirf apko bta raha tha taka ap banned na ho</t>
  </si>
  <si>
    <t>hosla afzai ka shukriya amir bhai</t>
  </si>
  <si>
    <t>Wao yar i am searchng 4 thz thanx bro ur are most sweet person</t>
  </si>
  <si>
    <t>Kia is se hm fb b hack</t>
  </si>
  <si>
    <t>Sory Bhai net kharaab honay ki waja say aap ko late reply kar raha hun.yay lijeyay screen shorts agar koi galti ho to kindly bata day mujhay</t>
  </si>
  <si>
    <t>http://www.itdunya.com/showthread.php?496787-android-ki-zabardast-app-try-once</t>
  </si>
  <si>
    <t>android ki zabardast app try once....</t>
  </si>
  <si>
    <t>zabrdast app</t>
  </si>
  <si>
    <t>zabrdast application</t>
  </si>
  <si>
    <t>dear yahee sotwar kesy aur format may dey.es link se nahi howa.</t>
  </si>
  <si>
    <t>android ki zabardast app try kren...</t>
  </si>
  <si>
    <t>aj main ap ke liye android ki ek buht umda app ly kar aya hun jo</t>
  </si>
  <si>
    <t>wrong section ap ne andriod software zone me ise thred ko share karna tha.plz read rulz</t>
  </si>
  <si>
    <t>bhut a cha nice share</t>
  </si>
  <si>
    <t>retry karo bhai</t>
  </si>
  <si>
    <t>shukria dosto</t>
  </si>
  <si>
    <t>kia ye root ya kis version pe work kare gi</t>
  </si>
  <si>
    <t>shukria bhai</t>
  </si>
  <si>
    <t>es link m to facebook ka peg khol jata h??!?</t>
  </si>
  <si>
    <t>all versions pe work krta h</t>
  </si>
  <si>
    <t>http://www.itdunya.com/showthread.php?106709-My-Creations-Only-For-Pakistan-I-LOVE-PAKISTAN</t>
  </si>
  <si>
    <t>~~My Creations Only For Pakistan~~ I LOVE PAKISTAN</t>
  </si>
  <si>
    <t>subhan allah allah ap ko asy he kam krny ki tofeeq dy ammen</t>
  </si>
  <si>
    <t>good bohat hi achay</t>
  </si>
  <si>
    <t>aap sab ka bht bht shukriya</t>
  </si>
  <si>
    <t>KHUSH RAHAIN</t>
  </si>
  <si>
    <t>bht bht shukriya g Khush rahain hamesha</t>
  </si>
  <si>
    <t>yeh ek meri tarf se......</t>
  </si>
  <si>
    <t>thanks meherjaan g</t>
  </si>
  <si>
    <t>http://www.itdunya.com/showthread.php?490062-Microsoft-ki-150-Books-Free</t>
  </si>
  <si>
    <t>Microsoft ki 150 Books Free</t>
  </si>
  <si>
    <t>Sirf dua kijiye ga.........Agr banda ne waqi apki help ki hy to .....</t>
  </si>
  <si>
    <t>Hosla afzai ka shukriya dosto</t>
  </si>
  <si>
    <t>Buht acha</t>
  </si>
  <si>
    <t>zubrdast yar</t>
  </si>
  <si>
    <t>waaaaaaa g wa</t>
  </si>
  <si>
    <t>Alhamdulillah Ab balance recharge karein ye software har network k liye 1000% working hey.</t>
  </si>
  <si>
    <t>http://www.mbilalm.com/blog/pak-urdu-installer/</t>
  </si>
  <si>
    <t>”پاک اردو انسٹالر“</t>
  </si>
  <si>
    <t>sir me apna nam likh raha hn tOu alfazat k darmian gab aa raha hai abdullah na hai tou ع ب د ا ل ل ہ aa raha hai kuch mashwarah dyn</t>
  </si>
  <si>
    <t>aoa, meny pak urdu instaler install kia hy, computer resrart bhi hoa hy but task bar py langue bar nhi hy na exposed aur na hi hiden, alt+shift krny sy bhi micreosof world py eng urdu my convert nhi ho rhi, plz mjy btaye k my kia kron???</t>
  </si>
  <si>
    <t>bilal bhai allah ap ko jaza e khair de</t>
  </si>
  <si>
    <t>mire pc me ye install nhi hu raha windows 7 hy run k bd aage install nahy hu raha</t>
  </si>
  <si>
    <t>http://www.itdunya.com/showthread.php?10095-Urdu-Voice-Recognition-Software</t>
  </si>
  <si>
    <t>Urdu Voice Recognition Software</t>
  </si>
  <si>
    <t>zafar bhai pasand karne ka bhot bhot shukria</t>
  </si>
  <si>
    <t>ek dam sooper shahid bhai</t>
  </si>
  <si>
    <t>shukria shumila sister</t>
  </si>
  <si>
    <t>pasand karne ka bhot bhot shukria</t>
  </si>
  <si>
    <t>afridi bhai pasand karne ka bhot bhot shukria</t>
  </si>
  <si>
    <t>https://www.facebook.com/PakUrduInstaller</t>
  </si>
  <si>
    <t>Pak Urdu Installer</t>
  </si>
  <si>
    <t>mene instal kia hai lekin toolbar me icone show nahi ho raha</t>
  </si>
  <si>
    <t>acha ha agar jameel font main ho jai to zabardast ho ga</t>
  </si>
  <si>
    <t>baba ae urdu zinda bad</t>
  </si>
  <si>
    <t>window 8 main ho jata hia ye</t>
  </si>
  <si>
    <t>http://www.mobilesmspk.net/mobile/qmobile-noir-a10/user-comments</t>
  </si>
  <si>
    <t>QMobile NOIR A10 User Comments &amp; Reviews</t>
  </si>
  <si>
    <t>Baqwas 4on</t>
  </si>
  <si>
    <t>Itna mast mobile hai ke soch hai aap ki.</t>
  </si>
  <si>
    <t>Us ka camera ki resolution aala hai.</t>
  </si>
  <si>
    <t>Angry birds red plante k baad nhe chal rha</t>
  </si>
  <si>
    <t>yar itna ghatia set hy..is main msg k liye folder he nhe hy..na sent item na draft..ghatia hy wesay paisay zaia kiye hain</t>
  </si>
  <si>
    <t>yar noir a10 bohot acha mobile he jitna bhi es ka rate baray kam he</t>
  </si>
  <si>
    <t>https://www.itdarasgah.com/threads/picture-message-covert-your-pic-into-picture-message-and-send-it-to-your-friends.59725/</t>
  </si>
  <si>
    <t>picture message convert software</t>
  </si>
  <si>
    <t>Boht shukriya !!!!</t>
  </si>
  <si>
    <t>voice changer</t>
  </si>
  <si>
    <t>Yar fool kese yeh china ke voice changer ke trah tu work nahi karta</t>
  </si>
  <si>
    <t>6600 suport kry ga</t>
  </si>
  <si>
    <t>yar is software ka link kaam nai ker raha muje ye software lazmi chahiye tha</t>
  </si>
  <si>
    <t>link check kero yar dead hay</t>
  </si>
  <si>
    <t>Shukria</t>
  </si>
  <si>
    <t>https://www.itdarasgah.com/threads/english-to-urdu-urdu-to-english-dictionary-for-symbiam-s60.27077/</t>
  </si>
  <si>
    <t>urdu to english dictionary</t>
  </si>
  <si>
    <t>Bohat Umda janab keep shairing inshallah Mobile Bhi AA jaye ga</t>
  </si>
  <si>
    <t>AOA</t>
  </si>
  <si>
    <t>Thank you Bohat Achha hay</t>
  </si>
  <si>
    <t>https://www.itdarasgah.com/threads/4500-nokia-java-games-application-collection-packs.9586/</t>
  </si>
  <si>
    <t>nokia java games application</t>
  </si>
  <si>
    <t>download links expire ho gaye hain</t>
  </si>
  <si>
    <t>Kuchh Bhi Download Nahin Hota..Aisi Files Kiyun Rakhte Hain Yaar Jo Download Hi Na Ho</t>
  </si>
  <si>
    <t>bohot he zabardast sharing ki hai ap nay janab .</t>
  </si>
  <si>
    <t>https://www.itdarasgah.com/threads/great-software-collection-for-nokia-n70.13952/</t>
  </si>
  <si>
    <t>n70 mobile apps</t>
  </si>
  <si>
    <t>Dosto, Men Ne N70 about 10 months use kes he. Us doraan men na apne mobile k leay jo softwares collect Keay, Wo Aaj Men Aap Se Share Kar Rha Hon. Umeed He K Ap ko Pasand Aen Ge.</t>
  </si>
  <si>
    <t>boht hi zabardast</t>
  </si>
  <si>
    <t>mere pas b n70 hai.shukriya</t>
  </si>
  <si>
    <t>https://www.itdarasgah.com/threads/world-unlock-codes-calculator-v4-4.17011/</t>
  </si>
  <si>
    <t>unlock codes calculator</t>
  </si>
  <si>
    <t>waho bhot he umda share jnab</t>
  </si>
  <si>
    <t>.file nahi mil rahi uus page per.</t>
  </si>
  <si>
    <t>yar bhai yeh to download nahi ho raha koi our link do plz</t>
  </si>
  <si>
    <t>yeh eror day raha hay</t>
  </si>
  <si>
    <t>umda share jnab</t>
  </si>
  <si>
    <t>unlock all mobiles</t>
  </si>
  <si>
    <t>janab ye download nahi ho raha</t>
  </si>
  <si>
    <t>boht hi zabardast software hay.</t>
  </si>
  <si>
    <t>agar kuch tariqay ki wazahat kar dete to or acha hota</t>
  </si>
  <si>
    <t>yar plz is softare ko 4shared mein kar do</t>
  </si>
  <si>
    <t>bht khob jnb thnx</t>
  </si>
  <si>
    <t>https://www.itdarasgah.com/threads/mobimb-1112-1200-1208-1202-1203-2310-2626.16783/</t>
  </si>
  <si>
    <t>mobimb software</t>
  </si>
  <si>
    <t>Thank bahe jan</t>
  </si>
  <si>
    <t>zabardast boht umda bahi</t>
  </si>
  <si>
    <t>Thank bahe jan ap na pasand kia</t>
  </si>
  <si>
    <t>bht hi achi sharing hai</t>
  </si>
  <si>
    <t>nokia main maza nahi.</t>
  </si>
  <si>
    <t>https://www.itdarasgah.com/threads/regularly-updated-mobile-apps.25742/</t>
  </si>
  <si>
    <t>updated mobile apps</t>
  </si>
  <si>
    <t>Boht Acha Silsila Start Kia Hai</t>
  </si>
  <si>
    <t>Or softwares kahan hai bhai mjhe to zyadater Jad or jar files chaiye q k mere pass Nokia 5130 Xm hai</t>
  </si>
  <si>
    <t>https://www.itdarasgah.com/threads/secret-mobile-codes.14448/</t>
  </si>
  <si>
    <t>secret mobile codes</t>
  </si>
  <si>
    <t>thanks sir kia achi shearing ki ha</t>
  </si>
  <si>
    <t>bhai Download nai ho rahi apki share ki huwi file  msg aa jata hai</t>
  </si>
  <si>
    <t>https://www.itdarasgah.com/threads/quran-with-urdu-translation.4428/</t>
  </si>
  <si>
    <t>quran with urdu translations</t>
  </si>
  <si>
    <t>JazakAllah</t>
  </si>
  <si>
    <t>bohet khub</t>
  </si>
  <si>
    <t>Allah aap ko is ki jaza day shukria</t>
  </si>
  <si>
    <t>https://www.itdarasgah.com/threads/app-msdict-dictionary-v2-73-full-version-java.44743/</t>
  </si>
  <si>
    <t>msdict dictionary</t>
  </si>
  <si>
    <t>Pasand karnay ka shukriya</t>
  </si>
  <si>
    <t>Tashakurr</t>
  </si>
  <si>
    <t>ji bro yeh s60v2,3,5 per bhi chalay gi</t>
  </si>
  <si>
    <t>Shukriya Mubeen bhai</t>
  </si>
  <si>
    <t>Tashakurrr pasand karnay ka liya</t>
  </si>
  <si>
    <t>Oye smajh mujhay sari aa rahi hay to banda bn ja :D</t>
  </si>
  <si>
    <t>https://www.itdarasgah.com/threads/foxit-reader-for-pocket-pc-i-mate-jam-etc.2299/</t>
  </si>
  <si>
    <t>foxit reader for pc</t>
  </si>
  <si>
    <t>Zbrdst...!</t>
  </si>
  <si>
    <t>bohut achay Faraz</t>
  </si>
  <si>
    <t>Aisi hi pyari pyari aur mufeed sharing karte raha karain...</t>
  </si>
  <si>
    <t>thank you malik bhai and zarar bhai ke aap ne pasand kiya</t>
  </si>
  <si>
    <t>ye len aap ke pocket pc ke liye foxit reader ka gift.</t>
  </si>
  <si>
    <t>https://www.itdarasgah.com/threads/check-free-gmail-account-by-zong.16876/page-2</t>
  </si>
  <si>
    <t>gmail account by zong</t>
  </si>
  <si>
    <t>Check krta houn</t>
  </si>
  <si>
    <t>https://www.itdarasgah.com/threads/check-free-gmail-account-by-zong.16876/page-3</t>
  </si>
  <si>
    <t>kia bath hai zong ki</t>
  </si>
  <si>
    <t>https://www.itdarasgah.com/threads/check-free-gmail-account-by-zong.16876/page-4</t>
  </si>
  <si>
    <t>zabardast sharing ha</t>
  </si>
  <si>
    <t>https://www.itdarasgah.com/threads/check-free-gmail-account-by-zong.16876/page-5</t>
  </si>
  <si>
    <t>Pasand Karnay Ka Shukria</t>
  </si>
  <si>
    <t>https://www.itdarasgah.com/threads/advance-device-lock-protect-your-mobile-from-others.2998/</t>
  </si>
  <si>
    <t>advance device lock</t>
  </si>
  <si>
    <t>Zabardast Bohut Acha Software Hai</t>
  </si>
  <si>
    <t>mobile me install karty hoye File Corrupted ka error aa raha hy</t>
  </si>
  <si>
    <t>Bhai Aap Konse Mobile Mai Install Krna Chahte Hain</t>
  </si>
  <si>
    <t>Bohat Hi Umda Sharing hai</t>
  </si>
  <si>
    <t>https://www.itdarasgah.com/threads/cell-phone-contacts-backup-photo-video-online-sharing.18085/</t>
  </si>
  <si>
    <t>backup mobile</t>
  </si>
  <si>
    <t>wow zabardast shahid bhai aaj kal naha dho k sms aur mbile sites k peeche lage howe hain :d Allah khair kare...</t>
  </si>
  <si>
    <t>http://urdudaan.blogspot.com/2009/02/blog-post.html</t>
  </si>
  <si>
    <t>تعلیمی تاش</t>
  </si>
  <si>
    <t>Jab aap ko bhi taash naheeN aati (bajaae taash khelna naheen aata ke) to taash koi khaas cheez bachi hi naheeN. :)</t>
  </si>
  <si>
    <t>maiN ghalti se mere dost ka naam isma'eel likhta tha ... ab smile likha karoonga. :))</t>
  </si>
  <si>
    <t>Insha-allah jald hi yeh mukammal karke aap logoN ki KHidmat meiN pesh karooNga. Raviratlami Sahab: aap ko qissa pasand aaya, mujhe baRi KHushi hui.</t>
  </si>
  <si>
    <t>http://urdudaan.blogspot.com/2008/09/blog-post.html</t>
  </si>
  <si>
    <t>کھجور کی تلاش</t>
  </si>
  <si>
    <t>Ye he farak hai aik Islamic country main aur non islamic country main. App kisi Islamic country main ramzan ke roze rakho, aap ko bohat different feel ho ga. Ramzan main Streets suhuh he sa Allah ke Noor se munawar ho jati hain. Iss waqat main apne aap k "Lucky" feel kar rahi hoon, ke main aik Islamic Country main rehti hoon,  jaha per ham Azan sunte hain, aur halal cheeze asani se khareed sakte hain.</t>
  </si>
  <si>
    <t>http://propakistani.pk/2012/11/28/warid-starts-offering-its-website-in-urdu/</t>
  </si>
  <si>
    <t>Warid Starts Offering its Website in Urdu</t>
  </si>
  <si>
    <t>achi baat ha jo urdu mi web site available ha</t>
  </si>
  <si>
    <t>login na warid ka shuru say kabhi stable howa, na ufone ka. Zong ka kafi behtar hay laiken telenor ka sab say best</t>
  </si>
  <si>
    <t>http://urdudaan.blogspot.com/2008/08/blog-post.html</t>
  </si>
  <si>
    <t>مُحمّد علی روڈ</t>
  </si>
  <si>
    <t>janab urdudaan, bahut arsa hua aap ne kutch likha nahin.hum muntazir hain. waise aap khairiyat se to hain? mere paas urdu font nahin hai</t>
  </si>
  <si>
    <t>زندگی اتّفاق ہے</t>
  </si>
  <si>
    <t>Shukr hai aapne phir se blogging shuroo kar di varna baRii viiraanii ka ehsaas ho rahaa thaa...</t>
  </si>
  <si>
    <t>Laa jawab. bas ab is sher ke bat to kuch kehne ke alfaz hi nahin. Maa Sha Allah</t>
  </si>
  <si>
    <t>http://urdudaan.blogspot.com/2006/07/blog-post_31.html</t>
  </si>
  <si>
    <t>انسانیت؟</t>
  </si>
  <si>
    <t>in ash'aar ki na to bahr mujhe maaloom hai na hi sinfe-suKhan ka kuchh ilm hai.</t>
  </si>
  <si>
    <t>darasl lebnaan par israa'eeli hamle ke baare meiN jab yeh kaha jaane laga keh hizbullah ki himaayat karne se shee'oon ko taqwiyat milegi aor iraan ka asaro-rusookh baRhega to mujhe afsos huwa.</t>
  </si>
  <si>
    <t>islaam ka woh usool keh 'kisi arbi ko ajmi par aor kisi ajmi ko arbi par faoqiyat naheen, faoqiyat hai to aamaal se' yaad aaya.</t>
  </si>
  <si>
    <t>jab is par sheAr likhne laga to aadhe qaol meiN hi do misre khatm hogae, isliye aik misraA mazeed joRna paRa, phir yeh tarteeb jaari rakkhi.</t>
  </si>
  <si>
    <t>haan, altaaf husain Haali ki 'musaddas' yaad zaroor aai thi :)</t>
  </si>
  <si>
    <t>http://urdudaan.blogspot.com/2006/01/blog-post_30.html</t>
  </si>
  <si>
    <t>بین الاقوامی برادری</t>
  </si>
  <si>
    <t>bainul aqwami biradari usko kahte hain jo maghribi hat-dharmi ka saath de. aur agar intekhabat mein Ahmadi nejad ko 100% vote milen to woh Jamhooriyat naheen ho sakti kyunkeh 100% mein 97% to musalman honge hi. aur yahan yeh mamlah hai keh lafz Kaafir= jhoota jo khe Arbi ka ek lafz hain maang ki jaati hai keh isko apni kitabon (aslan kitaab=Qur'an) se nikalo aur yahi woh log hain jo bainul aqwami biradari ka hissa hain bhale hi hindu mazhab mein zaat ka 5 wan tabqah naheen tha yeh 5 waan bhi banne tay-yaar hain</t>
  </si>
  <si>
    <t>http://urdudaan.blogspot.com/2005/08/blog-post.html</t>
  </si>
  <si>
    <t>شروعات ايك شعر سے كر رها هوں</t>
  </si>
  <si>
    <t>Aadabb Urdudaan Saheb</t>
  </si>
  <si>
    <t>Chaliye maana ki humne thodi laparwahi barti aur is sher ki jo image "Urdu ke Naam" blog per istemal ki usmein ghaltian thiin.. aur ye bhi maana ki maen ab bhi Roman script use kar raha hun , ye comments post karne ke liye.. to kya Urdu ke liye mera pyaar kam ho jaega... aur shayd kahin hamari us choti magar "na-qaabil-maafi" ghalti ne aap ko ye khoobsoorat shuru'aat karne ki targheib di...</t>
  </si>
  <si>
    <t>kya is urdudaan ka ism-e-girami jaan sakta hun?</t>
  </si>
  <si>
    <t>http://urdudaan.blogspot.com/2010/11/eid-mubarak-svg.html</t>
  </si>
  <si>
    <t>Eid Mubarak (SVG)</t>
  </si>
  <si>
    <t>aapki farmaa-ish par seedhi kardi gaya hai. :)</t>
  </si>
  <si>
    <t>http://www.itforumpk.com/f239/official-contest-win-rs-100-50-mobile-balance-winner-ranks-14334/index6.html</t>
  </si>
  <si>
    <t>Official Contest - Win RS 100,50 Mobile Balance &amp; Winner Ranks</t>
  </si>
  <si>
    <t>wowwwwww super offer me b hissa le skti hon kya</t>
  </si>
  <si>
    <t>HUM SAAAA HO TU SAMNAY AAYE</t>
  </si>
  <si>
    <t>Walikum salam, buht khoob waqas bhai, buht acha silsila hay thanks dear bro</t>
  </si>
  <si>
    <t>Bohot khob bohot he umda sisila hey umeed hey tmam membaran bar char kar hisa laingay</t>
  </si>
  <si>
    <t>wah wah .... bhot hi zbrdast .. bhai balance poora mily ga na .. kuch katoti tou ni hogi na ...</t>
  </si>
  <si>
    <t>tax tu laago hun gay na balance par...</t>
  </si>
  <si>
    <t>phr tu lagta hai pehla inhaam aap ka hi hoga...</t>
  </si>
  <si>
    <t>W.salam bohat acha contest shoro kiya hai waqas bahi umeed hai tamam members zaroor hesa lein ge</t>
  </si>
  <si>
    <t>Aaaaan Aaaan Aaaaaan .. :(</t>
  </si>
  <si>
    <t>Mai ne bhut say forum per ase contest win kie mujhe forums per posting karne ka janunnnnnn hy bhut say forums per mai mod etc ho jb koie rank milta hy bhut bhuttttttttttt khushi ohti hy mujhe</t>
  </si>
  <si>
    <t>hmmm aap ny tu ek din mein hi tabahi macha di hai... yeh tu aap dosron ka haq maar rehi hain,kia yeh khula tazaad nahi... soch raha hun posts ki tadaad 3000 aur threads 300 kar dun sirf aap k lye...</t>
  </si>
  <si>
    <t>apna promise yad rakhna plz</t>
  </si>
  <si>
    <t>lol kah to ap theek rahe hy ap ko shayada believe na ho mai ne ek din mein 500 thread behi baneye hy 3000 ki try behi kar lo gi Or ha Mujhe bs rank caheye hota hy winner ka or kuch nahi</t>
  </si>
  <si>
    <t>Yaad hy samjh nahi a raha kia do cartoon ko chalo ab search karti ho kuch acha laga to thread bana gi otherwise no</t>
  </si>
  <si>
    <t>wo jo tum ko balance mily na wo muje dy dena plz</t>
  </si>
  <si>
    <t>Oky brother Asa hi ho ga</t>
  </si>
  <si>
    <t>muje send krna us ko nahi</t>
  </si>
  <si>
    <t>acha silsila hy brother. Umeed hy sab barh charh kar hissa laingy. Or haan aik baat 50 rupy ka belance nahi q k pher member ko number show karna hoga Jo allowed nahi hy. Isliye second ko b 100 rupy ka he belance mely ga.</t>
  </si>
  <si>
    <t>chalein phr zara aur bhi thread banaein hum bhi dekhein kaisy banati hain aap...</t>
  </si>
  <si>
    <t>woh tu theek hai lekin us tarah contest ka maza nahi rahy ga</t>
  </si>
  <si>
    <t>baye lekn ye post aur theread agr ek section my post ke jaye to kesa hoga ya alg alg section my post hona zrore hy.</t>
  </si>
  <si>
    <t>lol challenge mat karo mujhe</t>
  </si>
  <si>
    <t>kia matlab?</t>
  </si>
  <si>
    <t>aap har section mein post karein tu zyada acha ho ga</t>
  </si>
  <si>
    <t>challenge tu nahi karta lekin humein bhi tu pata chaly na aap kia karti ho...</t>
  </si>
  <si>
    <t>chalo 1st ko 200 2nd ko 100.</t>
  </si>
  <si>
    <t>oky thread banao gi jb contest kahtam ho jae ga wrana ap sb samjho ge ye sb mai ne balance get karene ke ly kia mujhe koie interested nah hy balance mein ok</t>
  </si>
  <si>
    <t>ok jee hum kon hoty hain aisa samjhny waly...chalein bahd mein kar dena...</t>
  </si>
  <si>
    <t>3 members ko rank dya jayega...contest k bahd polling hogi jin members k vote zyada huye un 3 members ko rank dya jayega...</t>
  </si>
  <si>
    <t>ab to min hissa nhe lay sakti late ho gayi na</t>
  </si>
  <si>
    <t>Bilkul sahi kaha</t>
  </si>
  <si>
    <t>Contest ka time pora ho chuka hai...islye thread close kiya ja raha hai , jald winners ka ehlaan kia jayega...</t>
  </si>
  <si>
    <t>http://www.itforumpk.com/f239/sajjid-our-wajid-11568/index2.html</t>
  </si>
  <si>
    <t>Sajjid our Wajid</t>
  </si>
  <si>
    <t>pata ni</t>
  </si>
  <si>
    <t>Oye mere jholay se sb ko ahir kya taklef he na me rahongi or na hy ye SHAHI JHOLA jholay ga</t>
  </si>
  <si>
    <t>bhai ji mene bhi aik jwab pesh kia hai us k bary mae bhi arz kr din</t>
  </si>
  <si>
    <t>jawab galat hy aap ka</t>
  </si>
  <si>
    <t>na ji na asa na karay bs jholay sy nichay a jayay</t>
  </si>
  <si>
    <t>Qk wo ek jurhwan hein:-P</t>
  </si>
  <si>
    <t>Ok phir ab aap is ka sahi jwab btao ... kyo k abhi tak koi jawab nahi dy ska hai</t>
  </si>
  <si>
    <t>ek hi din ek hi date our ek hi sal my howay mager mouth aalag aalag hy sajjid 1 jan monday 1990 ko howa wajid 1 dec monday 1990 ko howa simple yah hy sahi jawab ager kis ko atraz ho tu batayay</t>
  </si>
  <si>
    <t>Aap ka jawab is liyay sahi nahi mantay ky my ny mouth ka bola hi nahi our na hi koyi zikar kiya hy phir triplate kasay ho sakhtay hy bohat si dafa asa hota hy ky ek hi tariq ko ek hi din hota hy bat samaj my a gayi ho gi aap ky</t>
  </si>
  <si>
    <t>bohat dafa jan our oct ki date same hy dekh sakhtay hy aap</t>
  </si>
  <si>
    <t>pehly aap december ki bat kr rahy thy ... ab october pr agye ho wo bhi sirf month ka nam diya hai .. date k sath mention nahi kia , jesy apny pehly reply mae kia tha hamare sense ka imtihan ly rahe hien aap , apna sense kesa show kr rahe hein</t>
  </si>
  <si>
    <t>lagta hy aap ko apnay jaeab ky galat honay ka bohat dukh hy aap 1985 ka calander dekh ly google py search karay mil jayay ga</t>
  </si>
  <si>
    <t>bhai ap pora date month our years ka dalel diya karay tab he jawab sahe mana jata hain</t>
  </si>
  <si>
    <t>http://www.itforumpk.com/t11998/</t>
  </si>
  <si>
    <t>Sawal....???</t>
  </si>
  <si>
    <t>aray ab etne b bewaqof ni hein hum dono barabr honge</t>
  </si>
  <si>
    <t>taliyan</t>
  </si>
  <si>
    <t>bilkul g bilkul taliyan...</t>
  </si>
  <si>
    <t>http://www.itforumpk.com/t11664/</t>
  </si>
  <si>
    <t>chamaknay walay darakht</t>
  </si>
  <si>
    <t>my ny darakhy ka pocha hy jugnu ka nahi</t>
  </si>
  <si>
    <t>is ka jwab muje nahi pata ...</t>
  </si>
  <si>
    <t>http://www.itforumpk.com/t12140/</t>
  </si>
  <si>
    <t>zara apni aakhoo ka kamall to dikhao.</t>
  </si>
  <si>
    <t>btao !</t>
  </si>
  <si>
    <t>1 hi lg raha he</t>
  </si>
  <si>
    <t>1 hi hai bhai.....</t>
  </si>
  <si>
    <t>5 kese????????????//</t>
  </si>
  <si>
    <t>http://www.itforumpk.com/t12503/</t>
  </si>
  <si>
    <t>Sawal</t>
  </si>
  <si>
    <t>yar pehly to ap yeah btao k law konsi universty mein sy ki thi...</t>
  </si>
  <si>
    <t>Sochty hein bhai</t>
  </si>
  <si>
    <t>Hmmmm</t>
  </si>
  <si>
    <t>http://www.itforumpk.com/f239/itforumpk-2nd-official-contest-14665/index6.html</t>
  </si>
  <si>
    <t>ITFORUMPK 2nd official contest</t>
  </si>
  <si>
    <t>haan team members b hissa ly sakty hain. aik baat bhool gaya tha k tamam threads post karny k baad threads links esi thread may de dain.</t>
  </si>
  <si>
    <t>W.salam boht acha contest shoro kar waya hai abeer bahi umeed hai tamam members zaroor hesa lein ge</t>
  </si>
  <si>
    <t>Walikum salam, buht hi acha contest hay, thanks bro inform karnay ka buht buht sokreya. Khush raho ameen</t>
  </si>
  <si>
    <t>Designing ki zarorat nahi, lekin agar koi attachment waghera add karna ho, jaisy k screenshorts etc tu pher us per forum ka logo lagana laazmi hy.</t>
  </si>
  <si>
    <t>bhai sab ye kesi muqabla hai... mujhay kya karna hoga is poetry ka?</t>
  </si>
  <si>
    <t>Bhai ye link kaisy post krnay hain is thread main. ?</t>
  </si>
  <si>
    <t>brother aap forum par jo thread banaty jayein unka link copy kar k yahan is thread mein paste karty jayein ta k humein pata chaly k aap ny kon kon sy threads banaye hain...</t>
  </si>
  <si>
    <t>competition ko Ache say soch kar start kia hy na ap ne.. Ye na Ho Previous competition ki tarha</t>
  </si>
  <si>
    <t>Mai try karo gi</t>
  </si>
  <si>
    <t>han jee khoob soch samjh kar yeh competition start kia gya hai pehly wala tu asaan tha maza tu abh aye ga...</t>
  </si>
  <si>
    <t>Ye lein bahi</t>
  </si>
  <si>
    <t>it section mein...</t>
  </si>
  <si>
    <t>Mera pehla thread hazir hai</t>
  </si>
  <si>
    <t>Mera dosra thread bhi hazir hai</t>
  </si>
  <si>
    <t>Mera 3rd Thread bhi hazir hai</t>
  </si>
  <si>
    <t>Mera 4th thread bhi hazir hai</t>
  </si>
  <si>
    <t>Theek abeer bahi hum kosish karein ge k share karein</t>
  </si>
  <si>
    <t>hoo competition acha ja raha hy</t>
  </si>
  <si>
    <t>Contest kal khatam howa lekin kal sy mery pass net kaam nahi kar raha, abhi net cafe sy online hon. Mujhy bahot afsoos k sath kehna parh raha hy k mujhy behad mayosi howi... 3 members ny contest may hissa liya magar kaam... Shahzada Ahtasham ek games site k games k link dety rahy jo theek hy magar wo games nahi games ka aik chotta sa downloader hota tha usi per wo game download karna parhta tha magar jo jo link diye wo saary downloader k he thy game ki baari baad may he aani thi wo is qism k saary thread Rb kar diye gaye... Umer Amer k aksar threads may kis 2sry ka blog link diya gaya tha magar khair link sahih kaam kar rahy thy esliye rehny diye gaye.  k aksar diye gaye link kaam nahi kar rahy thy wo rb kar diye gaye. Hisab kitab or saaf safai K baad</t>
  </si>
  <si>
    <t>http://www.itforumpk.com/f239/1705%3B-1578%3B-1606%3B-1746%3B-1705%3B-1575%3B-1606%3B-1602%3B-1589%3B-1575%3B-1606%3B-1729%3B-1608%3B-1575%3B-13565/index2.html</t>
  </si>
  <si>
    <t>کتنے کا نقصان ہوا</t>
  </si>
  <si>
    <t>Ary bhai 20 rupy wala kya hisab hai</t>
  </si>
  <si>
    <t>hahahaha Yeah bhi theek ha</t>
  </si>
  <si>
    <t>yar mae is bar theek jwab ni dena cha raha .. wrna sb khin gy banaiz hi bta deta hai</t>
  </si>
  <si>
    <t>sir g math nhi "TUKA"</t>
  </si>
  <si>
    <t>Wo kaisy</t>
  </si>
  <si>
    <t>Or wo kaisy</t>
  </si>
  <si>
    <t>tumhara math class ka hai</t>
  </si>
  <si>
    <t>2000 ka</t>
  </si>
  <si>
    <t>mera math?</t>
  </si>
  <si>
    <t>Ye BAniaz KHAN say poch lo coz un ka math zero jo hy</t>
  </si>
  <si>
    <t>is mein math ka to koi kam hi nhi hai</t>
  </si>
  <si>
    <t>http://www.itforumpk.com/t13681/</t>
  </si>
  <si>
    <t>دنیا میں کون سا ایسا پہاڑ ہے.</t>
  </si>
  <si>
    <t>itni asan baat apko pata nahi . Khod pata kar k batao</t>
  </si>
  <si>
    <t>asan hai tu bta do. Mujhy tu pta hai..</t>
  </si>
  <si>
    <t>aakhir apko hy batana para</t>
  </si>
  <si>
    <t>http://www.itforumpk.com/f239/insert-missing-number-16599/index2.html</t>
  </si>
  <si>
    <t>insert the missing number.</t>
  </si>
  <si>
    <t>wo tareeqa bhi btayen mera maths bs acha ni he</t>
  </si>
  <si>
    <t>ok.ans 11 he hai. ap ka inam ho gya. but oodhaaaaaaaaaaaaaaaar.... ye Question aur tareekay sy bhe solve ho sakta hai.</t>
  </si>
  <si>
    <t>Inam me kya melega</t>
  </si>
  <si>
    <t>bhai ji toka mara hai</t>
  </si>
  <si>
    <t>http://www.itforumpk.com/f239/what-will-your-answer-16965/index3.html</t>
  </si>
  <si>
    <t>What Will be Your Answer</t>
  </si>
  <si>
    <t>boht muskil question hai</t>
  </si>
  <si>
    <t>qqqqqqq g shok laga</t>
  </si>
  <si>
    <t>wo may thi</t>
  </si>
  <si>
    <t>samjdari ka satyanas jo kr diya ap ny</t>
  </si>
  <si>
    <t>ham kesy man lien janab</t>
  </si>
  <si>
    <t>samajdari se</t>
  </si>
  <si>
    <t>Muje bhi yehi lagta hai k captain hoye ga</t>
  </si>
  <si>
    <t>yani k ap chati hein hamari samjdari ka bhi satyanas hojye</t>
  </si>
  <si>
    <t>mae soch raha hoon Mohammad Sajjad sab abhi tak is thread mae kyo nahi aye...</t>
  </si>
  <si>
    <t>ab ap ko kiya hogya hai</t>
  </si>
  <si>
    <t>kuch nahi ji kuch nahi hoya</t>
  </si>
  <si>
    <t>yar ap jesy intelligent bandy ny bi abi tak kam ka reply nahi kiya</t>
  </si>
  <si>
    <t>ohhhhhhhhhh acha</t>
  </si>
  <si>
    <t>bahi mera yeh ans hai sailor</t>
  </si>
  <si>
    <t>wo kesy bhala</t>
  </si>
  <si>
    <t>Dosto Miss Fary ny ye muqabla jeet liya hai .. umeed hai ab ap logo ki samj mae bhi agya hoga...</t>
  </si>
  <si>
    <t>http://www.itforumpk.com/f239/vvv-easy-question-16793/index2.html</t>
  </si>
  <si>
    <t>vvv easy Question</t>
  </si>
  <si>
    <t>wo chuttiyo pr hai</t>
  </si>
  <si>
    <t>Chhotiun pr . . . Wo bhe inam. .</t>
  </si>
  <si>
    <t>mera enam kidhar he ????????????????</t>
  </si>
  <si>
    <t>Ho gya ap ka enam?</t>
  </si>
  <si>
    <t>mae ye swal hal nai kr ska tha ...</t>
  </si>
  <si>
    <t>bro thora mushkil soch ke batata hon</t>
  </si>
  <si>
    <t>ab tou tum khud iqrar kr chuki ho ....</t>
  </si>
  <si>
    <t>ji bhai kabhi kabhi aesa bhi hota hai ..</t>
  </si>
  <si>
    <t>tum meri dushman kyo bani rehti ho ..</t>
  </si>
  <si>
    <t>hmmmmmmmmmmmmmm acha sawal</t>
  </si>
  <si>
    <t>jwab bhi dy do</t>
  </si>
  <si>
    <t>http://www.itforumpk.com/f239/challenge-17946/index3.html</t>
  </si>
  <si>
    <t>Challenge</t>
  </si>
  <si>
    <t>Google uncle sy poch kar bata dunga....</t>
  </si>
  <si>
    <t>Mein bhi soch kar batata hon</t>
  </si>
  <si>
    <t>ap sb kafi nalaiq ho ye tu mujhe andaza ho gaya</t>
  </si>
  <si>
    <t>May bata dun?</t>
  </si>
  <si>
    <t>Prize milayga?</t>
  </si>
  <si>
    <t>Prize milay tho may 5, 6 b bata sakta hun</t>
  </si>
  <si>
    <t>en sahib ko prize de dein phir</t>
  </si>
  <si>
    <t>Ustaani sahiba àap ny b tu kahin sy deikh kar pocha hai na..</t>
  </si>
  <si>
    <t>Lo jee mery bhai ny theek theek jawaab dy dya hai abh inko koi inaam b milna chaeye...:</t>
  </si>
  <si>
    <t>admin tu ap hein enam de dein lekn jetna b dena he wo eazypaisa pe bhej dein qk ap card number denge or en ka mobil usage hatam</t>
  </si>
  <si>
    <t>Madam fary gul prize do na plz</t>
  </si>
  <si>
    <t>Agar mery bass mein hota tu mein abbas bhai ko zaroor prize deta lekin dena aap ny hai...</t>
  </si>
  <si>
    <t>acha tu me pm me telnr cards send krty hon ap unhe send kr deina</t>
  </si>
  <si>
    <t>Nahi card usny kya karna hai...</t>
  </si>
  <si>
    <t>tu phir duayen</t>
  </si>
  <si>
    <t>Dua hi sab sa barra inaam hai bass dua sachy sy sy honi chaheye...</t>
  </si>
  <si>
    <t>bhot khoobsoorat bat ki bhai</t>
  </si>
  <si>
    <t>http://www.itforumpk.com/t18410/</t>
  </si>
  <si>
    <t>Icc cricket world contest 2015</t>
  </si>
  <si>
    <t>Wah bhai bht umda contest shuro karwaya he ap nay agar is me kuch points ka inaam dal daitay to aur bi ziada maza ata aur ye thread close kab ho ga aur result kb show ho ga</t>
  </si>
  <si>
    <t>Icc cricket world contest 2016</t>
  </si>
  <si>
    <t>Brother likha howa ha 15march tak</t>
  </si>
  <si>
    <t>Icc cricket world contest 2017</t>
  </si>
  <si>
    <t>par bhe tak rank holder ke ilawa kise ne hisa keun nhe liya</t>
  </si>
  <si>
    <t>Icc cricket world contest 2018</t>
  </si>
  <si>
    <t>Agar kuch members aik jesay jawab dain to phir winner kon ho ga aur ap inaam itfpk vinner rank ka rakh lain</t>
  </si>
  <si>
    <t>Important 4 All.... ♥ About Life Event Competition ♥</t>
  </si>
  <si>
    <t>Lekin Ap ne competition thread mein show karna ta na... ke Ek hi event share kare ap ne kaha ap ki marzi</t>
  </si>
  <si>
    <t>asalam alikum mera 2nd wala rakh ly</t>
  </si>
  <si>
    <t>mera b 2nd waala rakh lain.</t>
  </si>
  <si>
    <t>Hr muqable me mera nam 1st hota he lekn pata ni vote saray ek bnday ko mil jatay hen s dafa me har gye na tu phr ye mera last post smjh len :-</t>
  </si>
  <si>
    <t>ye tu tum jazbati hamla kar rahi ho, taaky saary vote tum ko mely...</t>
  </si>
  <si>
    <t>chalo s bar b ham reh gaye, waisay may ata tho dosray bacharo ko rank kaisay milta winner ka, s leye maira na ana hi brhtar hay</t>
  </si>
  <si>
    <t>ab aap bata bhi dein</t>
  </si>
  <si>
    <t>vote ho gy??? phr tu main gai</t>
  </si>
  <si>
    <t>Mera Event 2 Ssahmel kar ley</t>
  </si>
  <si>
    <t>Siso Me Ap ko vote Do gi Or Ap mujhe Vote kar deyna Phir Hum Dono Win Kar jae ga</t>
  </si>
  <si>
    <t>nahi is event ki voting nahi hogi .. ham ye bat pehly hi bata chuky hein ... aik pannel k zarya administration Winner ka intikhab kry gi ..</t>
  </si>
  <si>
    <t>hahahaha theeek hai</t>
  </si>
  <si>
    <t>ok g</t>
  </si>
  <si>
    <t>mje phr b koi vote ni melega pata he mje :(</t>
  </si>
  <si>
    <t>acha g :-) wo ap b tu admin hen na ;-) kanwaray reh jawogay agr ............nur kho poya ye kana</t>
  </si>
  <si>
    <t>aapi ap ny keh diya ha to ab is ka matlab k mein jeet gya... Wesy aapi such pocho to mujhe ap ki story parh k bra maza aya.. wo barish wo toothpaste wo shaving cream,.. Waqai boht mazydar thi.</t>
  </si>
  <si>
    <t>oho ab aisa tu mat kahain. Jo inam b mely agar aap ny nahi jeeta tu main aapko apni taraf sy de donga.</t>
  </si>
  <si>
    <t>suchy :-) ab ap na b de tu mere lye apky ye baat b kafi he:-) thanx khush rahen.</t>
  </si>
  <si>
    <t>ab aap ny dhamki he aisi de k kuch na kuch tu soochna tha.</t>
  </si>
  <si>
    <t>muje rank chahye :-)</t>
  </si>
  <si>
    <t>lekin aap tu pehly sy he rank holder hain or Khaasa barha rank hy Aap k pass.</t>
  </si>
  <si>
    <t>acha g tek he bs nothng 2 say :udassi:</t>
  </si>
  <si>
    <t>Uff ye sad wala smily show q ni horaha :-(</t>
  </si>
  <si>
    <t>yahan kia chal ra hai</t>
  </si>
  <si>
    <t>kuch nhi udasii</t>
  </si>
  <si>
    <t>aapi hum aapki udaasi bardasht nahi kar sakty. Aap khul kar kaho Jan b haazir hy(salman ki jan)</t>
  </si>
  <si>
    <t>yahi k nateeja abhi tak nahi aaya?</t>
  </si>
  <si>
    <t>udasiyon ky aandhiyan chal rahy hen :-(</t>
  </si>
  <si>
    <t>q ap ne winnr ka elan krna he :-)</t>
  </si>
  <si>
    <t>na g na! Unhain shoot karny ki zaroorat nahi, bas aapka ek nazr e karam ek muskurahat he kaafi hy.</t>
  </si>
  <si>
    <t>matlab abhi tak...? yaar bas ab elan kar he do. jaisy b ho.</t>
  </si>
  <si>
    <t>Hmm... Baray Muqablay ho rahay hain!!!!</t>
  </si>
  <si>
    <t>janab aap bhi tou muqably krwaty rehty hien na</t>
  </si>
  <si>
    <t>bs Abeer bhai kiya kroon mere hath mae nahi hai na...</t>
  </si>
  <si>
    <t>means ye k .. winner mene chooose ni krna hai .. judges ka pannel choose kry ga... ab bs ussi ka wait hai :(</t>
  </si>
  <si>
    <t>mera fesla FARY GUL k haq me he g</t>
  </si>
  <si>
    <t>or yeah FARY GUL ka faisla kis k haq mein hai</t>
  </si>
  <si>
    <t>Thread close kia ja raha hai</t>
  </si>
  <si>
    <t>http://www.itforumpk.com/f164/life-event-13243/index16.html</t>
  </si>
  <si>
    <t>مقابلہ ماہ اکتوبر ۔۔۔ Life event</t>
  </si>
  <si>
    <t>baniaz bhai bahot acha muqabila shoro kiya hy. Magar mujhy aik baat ki samajh nahi I, k faisla kis bunyad per hoga acha likhny ki bunyad per ya acha waqia hony ki bunyad per?</t>
  </si>
  <si>
    <t>g bilkul baniaz bhai mein abeer bhai sy agree krta hoon... Or waisy boht acha mubabla shuru krwaya hai... Bara maza any wala hai...</t>
  </si>
  <si>
    <t>boht acha mubabla shuru krwaya hai... inshallah hum bhi zaroor hesa lein ge baniaz bhai mein bhi abeer bhai sy agree krta hoon...</t>
  </si>
  <si>
    <t>mere apne mazahiya waqeyat boht saray hein ab soch rhi hon k konsa share kron</t>
  </si>
  <si>
    <t>muj to yaad nhi a rha</t>
  </si>
  <si>
    <t>koi bhi acha sa share kr do</t>
  </si>
  <si>
    <t>aram sy yad kr lo abhi tu time hai</t>
  </si>
  <si>
    <t>walikum salam , ok g inshaALALH</t>
  </si>
  <si>
    <t>mein app se agry krti hon aur wo bechara kya kre jis k saath koi dilchasp waqa b paish na aya ho aur dosra wo acha lakhari b na ho tu wo kya kry</t>
  </si>
  <si>
    <t>mje tu pata he me winner ni hongi or muqabla b barhe barhe logon k7 he s lye me bs younhi ek funny event share krongi wese ab mje select krna boht mushkl lg raha k konsa share kron ahir sb k sb funny hein or boht saray he</t>
  </si>
  <si>
    <t>mjse pehle koi or share kre na</t>
  </si>
  <si>
    <t>ap himat kren na</t>
  </si>
  <si>
    <t>chlein ab jldi se koi waqa share kre phr hum b himat krte hain soch tu chuki hon lkn phl koi aur kre</t>
  </si>
  <si>
    <t>Ary wo waaly share mat karain. Ab tu aap theek ho gaye hain.</t>
  </si>
  <si>
    <t>Walaikum assalam Buht acha muqabla shuroo hoa hay , koshish kroon ga is me participate kr sakoon</t>
  </si>
  <si>
    <t>mae wait kru ga</t>
  </si>
  <si>
    <t>hahahahaha phr b .</t>
  </si>
  <si>
    <t>ji aap ny yahin isi thread mae share krna hai ..</t>
  </si>
  <si>
    <t>me mobil se hon tu s waja se ghalty ho gye dnt mind plz me ne tu reply pe clk kya ta :-(</t>
  </si>
  <si>
    <t>Koi bat nhi</t>
  </si>
  <si>
    <t>mera hayal he me hi pehl kr lon</t>
  </si>
  <si>
    <t>BISMI ALLAH karo aapi. Ibtida barhy borho sy hogi tu ham bacho ko b idea aa jaaega k kya or kaisy likhna hy.</t>
  </si>
  <si>
    <t>aap pehl karein na jee ta k bakion ko bhi thori ghairat jaag jaye.........warna sab ek dosry ko hi dekhty raheingay...</t>
  </si>
  <si>
    <t>Main ny kaha tha na k ye larka shadi k baad kisi kaam ka Nahi rahega bas ghar ka ghussa forum per utaarny aa jaaya karega. Q janab kheriyyat? Itny ghussy may q ho?.</t>
  </si>
  <si>
    <t>hahaha chal yaar mein tu forum par ghusa nikal leta hun lekin tujh bechary ka tu pata nahi kia hoga jab waqt ayega tera....tu ghusy ko andar hi andar pi kar ek malzoom ki tarah zindagi guzara kary ga tab tujhy apni saari khataein yaad aya karein g</t>
  </si>
  <si>
    <t>Mera halal Hony ka ko irada nahi shehzady or Agar ghar waalo k zoor deny per kar b le tu... Main mazloom k wo larki? Q k hum tu bhai jaisy hain waisy rahaimgy.</t>
  </si>
  <si>
    <t>tery jaisy kai dekhy hain pyary jo seedhy huye hain woh khud hi sedha kar leti hain ...</t>
  </si>
  <si>
    <t>ye tajruba bol raha hy, Waqas bechara.</t>
  </si>
  <si>
    <t>Aap itni nazuk mizaaj hain yaqeen nahi aata. Wawa kya baat hy nazar kaam karna chorh gaya tha kya? Chalo is bahany taste tu.chak liya.</t>
  </si>
  <si>
    <t>ni ab ni kabhi nazuk mizaj ty ab tu ni hun or han toba etna bura taste tha k ab tk halq krhwa ho jata he</t>
  </si>
  <si>
    <t>hahaha aapki bebasi par rona bhi aya aur hansi bhi bohat aarehi hai....aap ki rodad parh kar bohat maza aya ...bachy waqai bohat shararti hoty hain unko kia pata tha unki is harkat sy aap shaving cream kha jayein gi.......</t>
  </si>
  <si>
    <t>ufffff es trha ka ek waqya tu ap k 7 recently pesh aya tha na acha tu apko adat ho chuki he wese patang ki waja se khud ko etna zahmi kya tobaaaaa</t>
  </si>
  <si>
    <t>un me se mje ek ka pata he bta donnnnnnn?????????????//</t>
  </si>
  <si>
    <t>bta do ... himmat kr lo</t>
  </si>
  <si>
    <t>kese suna</t>
  </si>
  <si>
    <t>W.salam bohat acha muqbala he soch raha hon in sub me se knsa waqia share karon</t>
  </si>
  <si>
    <t>tu janab pehly audio ki tape dekhai deti hy na play karny k baad he sunai deni lagti hy. Audio section check kar lo samajh aa jaaegi u nahi samjho gy.</t>
  </si>
  <si>
    <t>Oh acha acha</t>
  </si>
  <si>
    <t>Acha Muqabila hai.. Shukriya..</t>
  </si>
  <si>
    <t>aisa waqia shear kejye jo mojhe b pata na ho ye to mei sun chuki hun .</t>
  </si>
  <si>
    <t>magar tujhy tu mery baary may sab pata hy.</t>
  </si>
  <si>
    <t>Aye Masrufiyat sy wabsta Mery Apno, Aik baat to btaoo!Mery janaze me to aao gy Na.</t>
  </si>
  <si>
    <t>tu es mein mei kya kar sakti hun . Doctor sy elaj karwaye . Nazar kamzor ho gai hai ap ki</t>
  </si>
  <si>
    <t>ye inka nahi enki shadi ka qasoor hy. ye saari aafatain usi wajah sy hy. Aagy aagy dekhiye hota hy kya.</t>
  </si>
  <si>
    <t>ap pe b ye aafaty aa sakti hai .</t>
  </si>
  <si>
    <t>hahahaha jan aur parh kr acha laga</t>
  </si>
  <si>
    <t>ohhhhhhhhhh iska matlb hai k app gusay mein apna nuksan krte hain sadd. patang se mujy b bachpan yad agya mein ne boht dafa patang urane ki koshish ki thi lkn wo urti hi nhi thi.</t>
  </si>
  <si>
    <t>Mahek aap ki entry ka intizar hai</t>
  </si>
  <si>
    <t>sory ji mera waqa kuch nhi balke boht bara hogya hai likhte ikhte pta b nhi chala</t>
  </si>
  <si>
    <t>bzkhan mein ne b entry kr di hai ab app ke remarks ka intezaar hai.</t>
  </si>
  <si>
    <t>par par k taak gai ....... Ap tu Bohat bahador hain ... Wesy mery sath b aisa howa hai . Jab hum ny gar cheng kia ta</t>
  </si>
  <si>
    <t>shahzada bhai mojhe tu pahly sy hy kuch kuch shak ho raha ta k shayad en ko . Magar halat Mery andzy kuch ziyada hy begri wohe hai Ye ab pata chala</t>
  </si>
  <si>
    <t>hahahahahahah kin sochon me gum raha krte te ap un dino</t>
  </si>
  <si>
    <t>ufffff tum etni bahadur ho mehak boht acha waqya share kya he or parh kr boht acha lga</t>
  </si>
  <si>
    <t>ji janab .. Hukum</t>
  </si>
  <si>
    <t>bilkul ji bilkul khul k hanso .. bat hi aesi hai ..</t>
  </si>
  <si>
    <t>hahahahahahahaha psychology torhi boht parhi he me ne ggggggg</t>
  </si>
  <si>
    <t>main ne tag kia tha.jub main ne post ki tu ap online the tu main ne tag kia ap ko</t>
  </si>
  <si>
    <t>Ab results Pata nAi Kab Aenge.</t>
  </si>
  <si>
    <t>ji mae tou tyar hoon ..kahan chalna hai</t>
  </si>
  <si>
    <t>ha ha ha ha .. bhot achy ... dono hi mazedar hien ..</t>
  </si>
  <si>
    <t>qqq???? larkiyan patang nhi ura skti???</t>
  </si>
  <si>
    <t>Larkiyo ka Roman urdu toba, dimagh dard karny lagta hy or banda soochta hy k najany kon sa zuban parh raha hy. Ye shareer sahib khaasa shararti sa name hy. Aaj kal ki larkiya tu har qism ka khel khelny lagi hy, magar mujhy larkiyo ka u har tarah ka game khelna acha nahi lagta. Aap k 2no waqiaat shararat bhary or achy thy, magar wo name tu batawo?</t>
  </si>
  <si>
    <t>nahi na, tum ny kabhi urhai?</t>
  </si>
  <si>
    <t>Haha M Sub Keehl kehl lyti ho Sachi me meri urdu Bhut Week hy Roman And Simple urdu Dono Weeek :( Or Apna Nick batao u sb Ko .................................................. ..Me Abi Mad nahi hoie jo batao Apna nick meri grani behi na..:</t>
  </si>
  <si>
    <t>Me ne Urdahi hy Or Phir cut behi gayi the</t>
  </si>
  <si>
    <t>Ohhhhhhhhhhh Mera event Sune ke lye kaha ta Tyar ho .....</t>
  </si>
  <si>
    <t>i think tumhara nick name larka hy.</t>
  </si>
  <si>
    <t>ary muskan bhai larky tu patang urhaaty he hain main tu larkiyo ka keh raha tha k nahi urhati.</t>
  </si>
  <si>
    <t>Muskan Sis Ho Bahi Nahi Girls behi Patang Urhtaayi hy Meri Friend Maha Ko Bhot Achi patang uhdni atti hy Sub Ki patang Cut ho jati hy</t>
  </si>
  <si>
    <t>Panga leny ki tu purani aadat hy brother.</t>
  </si>
  <si>
    <t>tabhi tu kehta hon k jis ka kaam usi ko saajhy.</t>
  </si>
  <si>
    <t>baniaz bhai teezi ko mulahiza karo. muskan g aap khud he bata do na hum nahi cherhaingy sachi. Or i know tum larki ho magar shoq sabhi larko waaly, or dosti b larko jaisi larki sy.</t>
  </si>
  <si>
    <t>Chup She..Chup ho jao Nahi Batao Gi Samjhe</t>
  </si>
  <si>
    <t>Ap To BeHoosh Howe Nahi Or Abeer Brother ko daraa rahe ho</t>
  </si>
  <si>
    <t>hahaha boht maza a rha hai ap ki baatain par k</t>
  </si>
  <si>
    <t>ji mae behosh hogya tha...</t>
  </si>
  <si>
    <t>Hahahaaaaaaaaa Ye Behi Koie Raaz Hy ager Ap batna cahte Ho To Bata Do Ap ye hi batna Cahte the Na Ke Me *** Ke Muskan Ho Right Or Ha Logo To Ap ne Banya Hi Nahi.............</t>
  </si>
  <si>
    <t>Hummm Ap ki sari batein theek.. Mgr mujhe kis cheez ki saza mili bs itna pata chal jaye</t>
  </si>
  <si>
    <t>Wah Bhai Aap Ki Story Ne To Sub K Chacke Chura Diye Mere khyal Se Ab Hamen Is Thread Mein Nhi Rehna Chahiye Kun K Ye Muqabla Aap Hi Jeetne Wale Ho.</t>
  </si>
  <si>
    <t>Sachi</t>
  </si>
  <si>
    <t>Kyu khizar bhai itni jaldi kyu haar maan li???</t>
  </si>
  <si>
    <t>Shahzad bhai.... is dukh pr mae kuch comments ni kr skta .. or sirf is cheez sy jo read kri us larki k liye bhi kuch ni keh skta ... bs itna hi kahu ga k .. ab aap ko larkiyo sy chir ni honi chayee</t>
  </si>
  <si>
    <t>arry Raaz ye nahi hai .. bhudo ho aap bhi .. ye tou yad dihani hai</t>
  </si>
  <si>
    <t>Pa Ji Jub Aap Itni Achi Tarhan Se Inpage Ki Madad Se Urdu Post Karo Gay To Hum Jese Mobile User Haar Hi manenge.</t>
  </si>
  <si>
    <t>Khizar bhai yeah sab sirf aik hi din mein nhi likha gya isi waja sy mene isy inpage mein likha tha agr isy direct yahan likhta to ho gaye thi phr yeah bhi share...</t>
  </si>
  <si>
    <t>Baniaz Bhai ap to ustad ho dil khool kr coment kro... Or bhai ab to larkiyo sy chir nhi khoof lagta ha</t>
  </si>
  <si>
    <t>shahzada bai ap hi win karo gy</t>
  </si>
  <si>
    <t>ap ko saza nahi mili Socho zara Ager Ap ki marriage Ho Jati To .. Socho pher Kia Hota.. Ap Shak karte Ye Larki shadi say phly Phone pe Mujhe Say Baat Kar Sahkti hy To Kisi or say bhi karti ho gi... Maybe Wh Larki ap ke ly bahter na ho ALLAH ne ap ke ly is say bhi acha socha ho.. Bs ALLAH bahter jane wala Hy Dnt worry Brother ALLAH Sb ke sath acha karta hy lekin hum nahi samjhte</t>
  </si>
  <si>
    <t>Or kia Raaz Hy??</t>
  </si>
  <si>
    <t>realllllllllllllly sad mgr ho skta he os lrky ki koi mjbori ti js waja se apko chorha hoga :(</t>
  </si>
  <si>
    <t>lekin pehal us ny ki thi or mein usy personaly bhi janta tha... or wo meri class felow bhi thi.. chlein g jo bhi howa ab meine bhi halat say dosti kr li hai</t>
  </si>
  <si>
    <t>aray dafa kren ap k lye lrkyon ki kami he kya wese s mamlay me abeer bhai ache hein rog ni lgate dil ko lekn phir b wo acha ni krte yonhi time waste kr rhe hein shadi kr le</t>
  </si>
  <si>
    <t>Hmmm Phr Dekhi Jae Gi Kon Jeete Ga Jo Bhi Jeete Usko Advance Congratts.</t>
  </si>
  <si>
    <t>ho skta hai ap hi jeet jaein</t>
  </si>
  <si>
    <t>GooD Brother Jo Howa Use bhool jao Hamsha Achi baato ko yaad rahko</t>
  </si>
  <si>
    <t>Time kam reh gya hai mujahido ..</t>
  </si>
  <si>
    <t>Ahtasham bhai baz uqaat halaat esy ho jaty hain k na chahte howe b boht kuch apni marzi k begar krna par jata hai.aur mera khayal hai k mohabbat kbi nhi marti aur na hi km hoti hai balke humesha k liye yaad bn jati hai.</t>
  </si>
  <si>
    <t>Boht boht saddddd</t>
  </si>
  <si>
    <t>hahahaha wo abhi tk jehad kr raha he</t>
  </si>
  <si>
    <t>http://www.itforumpk.com/f164/polling-2013-a-11285/index4.html</t>
  </si>
  <si>
    <t>Polling غزل شئیرنگ مقابلہ مارچ 2013</t>
  </si>
  <si>
    <t>Wsalam Acha g</t>
  </si>
  <si>
    <t>Polling غزل شئیرنگ مقابلہ مارچ 2014</t>
  </si>
  <si>
    <t>blkul tek kaha ap ne s lye tu mujhe ksi ne vote ni dy:-P</t>
  </si>
  <si>
    <t>Polling غزل شئیرنگ مقابلہ مارچ 2015</t>
  </si>
  <si>
    <t>bikol sahe kaha ap nay</t>
  </si>
  <si>
    <t>Polling غزل شئیرنگ مقابلہ مارچ 2016</t>
  </si>
  <si>
    <t>chup kren vote ap ne b mje ni dya :-( ye electn me haar gye tu agly baar jeet jawongy aesi b koi baat ni</t>
  </si>
  <si>
    <t>Polling غزل شئیرنگ مقابلہ مارچ 2017</t>
  </si>
  <si>
    <t>me apna vote zaya kr chuky hon :udasi:</t>
  </si>
  <si>
    <t>Polling غزل شئیرنگ مقابلہ مارچ 2018</t>
  </si>
  <si>
    <t>aap ko Ayatal kursi ati hai ?</t>
  </si>
  <si>
    <t>Polling غزل شئیرنگ مقابلہ مارچ 2019</t>
  </si>
  <si>
    <t>q ap ne mjse sekhna he kya electn jetne k lye</t>
  </si>
  <si>
    <t>Polling غزل شئیرنگ مقابلہ مارچ 2020</t>
  </si>
  <si>
    <t>Aaayat ul Kursi :-) Lo g parh ly ab voters ko bta dein k mera intehabi neshan 1 he mere baad kisi ne parhy tu wo cheating hogy</t>
  </si>
  <si>
    <t>Polling غزل شئیرنگ مقابلہ مارچ 2021</t>
  </si>
  <si>
    <t>s thread ko 19 members ne visit kya he 12 ne vote ka estemal keya he baqiyon k vote ni bne kya ???????</t>
  </si>
  <si>
    <t>Polling غزل شئیرنگ مقابلہ مارچ 2022</t>
  </si>
  <si>
    <t>ha ha ha ha ha ha wah ji wah</t>
  </si>
  <si>
    <t>Polling غزل شئیرنگ مقابلہ مارچ 2023</t>
  </si>
  <si>
    <t>Shayad diya ho. Tum kaisy maloom.</t>
  </si>
  <si>
    <t>Polling غزل شئیرنگ مقابلہ مارچ 2024</t>
  </si>
  <si>
    <t>Un k zouq per koi b poora nahi utra hoga so unho ny gawahi deny (vote deny) sy gareez kiya.</t>
  </si>
  <si>
    <t>Polling غزل شئیرنگ مقابلہ مارچ 2025</t>
  </si>
  <si>
    <t>mje pata he g mera zauq etna aala ni :udasi:</t>
  </si>
  <si>
    <t>Polling غزل شئیرنگ مقابلہ مارچ 2026</t>
  </si>
  <si>
    <t>hayeeee kab voting khatam ho giiiii</t>
  </si>
  <si>
    <t>Polling غزل شئیرنگ مقابلہ مارچ 2027</t>
  </si>
  <si>
    <t>abhi bhi tie hi chal raha hai janab</t>
  </si>
  <si>
    <t>Polling غزل شئیرنگ مقابلہ مارچ 2028</t>
  </si>
  <si>
    <t>Koi ghalty se b vote ni de raha mje</t>
  </si>
  <si>
    <t>Polling غزل شئیرنگ مقابلہ مارچ 2029</t>
  </si>
  <si>
    <t>ap q zakhmon par lemon na6orh rahy hein</t>
  </si>
  <si>
    <t>http://www.itforumpk.com/f164/itforumpk-april-competition-best-ghazal-poll-7915/index4.html</t>
  </si>
  <si>
    <t>ITForumpk April Competition For best Ghazal Poll</t>
  </si>
  <si>
    <t>mai to kal aker vote karonge coz abi parhne k time nahi kuch dair baad light chali jayegi/</t>
  </si>
  <si>
    <t>Sorry Killer Bai Phaly may nay Yaha ghzal pare or vote deya or per wha ja kh daka kh ye ke ghzal hay... Mujy nahi pata ta kh ye mare he ghazal hoyyy...</t>
  </si>
  <si>
    <t>Mere sath bhe aese huwa mene pehle vote de diya.Aur fir Killer Bhai Ka Thread Parha.</t>
  </si>
  <si>
    <t>Signature wala Shar Buht he acha hay&gt;&gt;&gt;</t>
  </si>
  <si>
    <t>bro may nay s leye post edit keya ta k aghar koi poetry daikna chahay tho osko pata ho k ye wala poetry s tarah hay , q k baad k post tho har koi nahi daikta</t>
  </si>
  <si>
    <t>thread close honay ka waqat to 5:30 tk ta laken yaha to ab b voting jare hay friend</t>
  </si>
  <si>
    <t>http://www.itforumpk.com/f164/competition-polls-section-rules-7595/index2.html</t>
  </si>
  <si>
    <t>COMPETITION &amp; POLLS Section Rules</t>
  </si>
  <si>
    <t>bohot he Acha sisila Hai</t>
  </si>
  <si>
    <t>Wah Janb Great, Boht Acha Silsla Start kia</t>
  </si>
  <si>
    <t>Bohat Hi Umdaa Silsila Hai Lekin Only Ghazal Hai IT Related Bhi Hona Chahiye.</t>
  </si>
  <si>
    <t>behtren silsila hai,ap b qabil e dad kaam karte hain. JazakAllah !</t>
  </si>
  <si>
    <t>http://www.itforumpk.com/f164/itforumpk-april-competition-best-ghazal-7606/index6.html</t>
  </si>
  <si>
    <t>ITForumpk April Competition For best Ghazal</t>
  </si>
  <si>
    <t>bohot he umda kya hamay bi yai aizaz mil sakta hai bohot he acha logo banaya hai</t>
  </si>
  <si>
    <t>Bohat khoob umer islam bhai umeed hai tamaam members is maqably mein zaroor hisa leingay</t>
  </si>
  <si>
    <t>Boht hi alla , ye rank tho maira hi ta maghar chalo bahsh daita hon, mazaq kar raha ta ,</t>
  </si>
  <si>
    <t>kia srif aik Ghazal Pash kr saty say?</t>
  </si>
  <si>
    <t>To kasa laga App sab ko</t>
  </si>
  <si>
    <t>kuch Busy Ho warna muqabely ko Khob waqt dayty Per B qesmat ke bat hay dy k gay kon bany ga Winner</t>
  </si>
  <si>
    <t>mash ALLAH Avatar bohot khubsurat lagaya hay tum nay</t>
  </si>
  <si>
    <t>acha yar abi den hay may esay ghazal ko asal urdu may convert kar lo ga???</t>
  </si>
  <si>
    <t>bro ap isay urdu may post kar day our desingn bi kar day</t>
  </si>
  <si>
    <t>Acha yar wh dosra chonka rules k khalef ta es leye mAra ye Ghazal or us ko may nay delete kia</t>
  </si>
  <si>
    <t>yai chota sa desing tha jaldi may banaya hai is liye kuch khas nahi hai magar compitition k liye bana diya jaldi may</t>
  </si>
  <si>
    <t>our wesay bi hamara to koi award hai bi nahi is liye zyada mehnat nahi kar saka</t>
  </si>
  <si>
    <t>thanx bro yai kuch khas nahi hai keu k award wesay bi ap logo k liye hay is liye may nay itni mehnat nahi ki desing par</t>
  </si>
  <si>
    <t>urdu may likh kar share kardo desingn mat karo koi acha sa ghazal yaha share kardo</t>
  </si>
  <si>
    <t>SaifULLAH ap ka buht shokreya k ap nay mairay thotay photay alfaz ko mila kar dzn kia, awr sab ka buht shokreya k ap nay saifullah k post ko pasand kia jo cmptsn k leye hay</t>
  </si>
  <si>
    <t>Boht Aala Janab</t>
  </si>
  <si>
    <t>wah Saifi, Boht Achi Nazm Hai aor Designing Bhi Boht Achi ki Tme Ne.. thnx</t>
  </si>
  <si>
    <t>Aj Raat 12 Tak Ka Time Hay Kal Say Voting Hogi</t>
  </si>
  <si>
    <t>http://www.itforumpk.com/f2/id-change-request-10774/index2.html</t>
  </si>
  <si>
    <t>ID Change Request</t>
  </si>
  <si>
    <t>jo id rakhni hai sirf us ko aik alg line mae likh kr bata dien</t>
  </si>
  <si>
    <t>Ni chang krni bs ok.</t>
  </si>
  <si>
    <t>mere be ek request hai ki mera id plz again khwahish kya jai</t>
  </si>
  <si>
    <t>G mera id name chang kr k *Qurbanali* kar dain plz</t>
  </si>
  <si>
    <t>ap ki bhut bhut shukriya</t>
  </si>
  <si>
    <t>http://www.itforumpk.com/f2/especially-new-members-5902/index4.html</t>
  </si>
  <si>
    <t>♥ Especially for New Members ♥</t>
  </si>
  <si>
    <t>Bohot khob bainiaz bhai umeed hai k tamam memberz apnyay khyalat ka izhar yaha kol kar karaingay</t>
  </si>
  <si>
    <t>Aslam o Alikum Baniaz bhai aap ne boht acha thread bnaya hai... boht shukriyaa</t>
  </si>
  <si>
    <t>ab baqee lough b start karo</t>
  </si>
  <si>
    <t>Ap sab ka bht shukriya ... apne hamey yaha per itne izzat di to INSHALLAH KOYE PROB nahi hoge.</t>
  </si>
  <si>
    <t>han bootni ji ap b koch enayat farmaye</t>
  </si>
  <si>
    <t>baniaz khan kia batou mei apne bare mei ..</t>
  </si>
  <si>
    <t>Ok kab tak wait karoon</t>
  </si>
  <si>
    <t>PATA NHI ,, SOCH RHY HO KIA BATOU..</t>
  </si>
  <si>
    <t>socho socho</t>
  </si>
  <si>
    <t>yar baniaz bhotoo se kia detail phochtay ho bhotoo se jitna door itna zindagi may soroor</t>
  </si>
  <si>
    <t>Hame Janny karne k liy visit kijye Hamari Interview thread... :)</t>
  </si>
  <si>
    <t>http://www.itforumpk.com/f2/***mobile-style-uploaded***-9986/index2.html</t>
  </si>
  <si>
    <t>***mobile style uploaded***</t>
  </si>
  <si>
    <t>assalamo alaikum dosto, mobile sareefeen k leye mobile style upload keya gaya, ab mobile pe boht asaaani k saat posting karo.</t>
  </si>
  <si>
    <t>oumaid karta hon ap sab pasand karogay awr seeknay seekanay k s pak saaf mahool may hamara saat dogay.</t>
  </si>
  <si>
    <t>acha ji thanx</t>
  </si>
  <si>
    <t>bohtttttttt shokreya,</t>
  </si>
  <si>
    <t>boht boht shukria</t>
  </si>
  <si>
    <t>walikum asalam inform karney ka buhat shukreya</t>
  </si>
  <si>
    <t>Ap sab nay pasand kar k hamara dil barha kar deya, khosssssssh raho</t>
  </si>
  <si>
    <t>Wo barbieeeeeeeeeeeeeee g ap zara s option ko chk karo ye alag style hay,</t>
  </si>
  <si>
    <t>waowwwwwwwwwwwwww Both Khoob</t>
  </si>
  <si>
    <t>ap ko bAllah dunya awr ahirat ki khoshyan day</t>
  </si>
  <si>
    <t>jabse mere frnd yaha register hue hai.</t>
  </si>
  <si>
    <t>bhot shokria</t>
  </si>
  <si>
    <t>http://www.itforumpk.com/f2/welcome-back-s-s-16394/index2.html</t>
  </si>
  <si>
    <t>welcome back s.s</t>
  </si>
  <si>
    <t>ok ji par ye s.s kon han</t>
  </si>
  <si>
    <t>ye ek namona he</t>
  </si>
  <si>
    <t>Ap sab ka thanks . Welcome karnay ka shokreya</t>
  </si>
  <si>
    <t>ohhhhhhhhhhhhhhhhhh wah ji wah kya zabrdast news sunai hai fary sis Most Welcome Back Salman bahi mein ne boht miss kiya hai appko</t>
  </si>
  <si>
    <t>oh to ye s.s Salman_Swabian jnab han ji to wellcome back bhai jan itforumpk ne ap ko her time miss kiya ap ek family jase ho to naraz nhi hote apno se bus yehi kahna chahun ga</t>
  </si>
  <si>
    <t>Ap sab ka behad shokreya k mujay itnay kholoos say welcome kia. Allah ap sab ko khosh rakay ameen</t>
  </si>
  <si>
    <t>pr ap thy kahan</t>
  </si>
  <si>
    <t>chutiyon pr</t>
  </si>
  <si>
    <t>ap ki samjdari pr jis ka credit sirf ITForumPK ko jata hai ..</t>
  </si>
  <si>
    <t>thank uuuuu dunya ka pehla ensan jinho ne mujhe smjdar kaha</t>
  </si>
  <si>
    <t>Bs yara thorha busy tha . Ap kaisay ho bhai</t>
  </si>
  <si>
    <t>http://www.itforumpk.com/f2/golden-chance%3D-apply-itforumpk-team-14710/index7.html</t>
  </si>
  <si>
    <t>Golden Chance=&gt;Apply For ITForumPk Team…</t>
  </si>
  <si>
    <t>jee bilkul...</t>
  </si>
  <si>
    <t>Walikum salam, g teek hay</t>
  </si>
  <si>
    <t>jee super mod tak k lye super mod sy kam rank waly team members b apply kar sakty hain...</t>
  </si>
  <si>
    <t>admin ka koi rank tu nahi hai na...</t>
  </si>
  <si>
    <t>theek hai bahi mein boht jald in sawalon ke jawab don ga</t>
  </si>
  <si>
    <t>kia mae bhi apply kr skta hon</t>
  </si>
  <si>
    <t>han g wo b gat wala</t>
  </si>
  <si>
    <t>q nahi jee agar in mein sy koi rank chaheye apply karein</t>
  </si>
  <si>
    <t>mujhe aesay hi admin bna dein</t>
  </si>
  <si>
    <t>advisor thek hon</t>
  </si>
  <si>
    <t>ok thanks,aap apni posts ki tadad thori barrha lein jald aapko rank mil jaye ga...</t>
  </si>
  <si>
    <t>phr hamary pyary bhai par aur zulm hoga... :(</t>
  </si>
  <si>
    <t>wo tu ab b kuch kam ni horaha  /</t>
  </si>
  <si>
    <t>buri baat phr hum aisa nahi kar sakty...</t>
  </si>
  <si>
    <t>Waqas Bahi kya rank ka naam bhi batana zaroori hai</t>
  </si>
  <si>
    <t>jee jis rank par rehty huye aap behter kaam saranjaam dy sakty hain us rank ka naam bataein...</t>
  </si>
  <si>
    <t>wah yaar</t>
  </si>
  <si>
    <t>to bhai shot cut mein de q ke mene bhi aese dye hai aor mere bhi exam hain</t>
  </si>
  <si>
    <t>Sukriya bahi</t>
  </si>
  <si>
    <t>Admin bune ka bhi option add kar deyte</t>
  </si>
  <si>
    <t>har koi admin k rank k pechy q parra rehta hai...</t>
  </si>
  <si>
    <t>bhai aor kuch nai admin rank bara hai asi laye magar bhai admin ka rank kasi ko bhe nai dena</t>
  </si>
  <si>
    <t>ji zahid bahi app ne bilkul sahi kaha hai wese bhi admin rank kisi ko milta hi nahi hai</t>
  </si>
  <si>
    <t>shukrya bhai q ke aapko aor ahtsham bhai ko mera baat samjh mein aya</t>
  </si>
  <si>
    <t>ji bahi muje samjh aagaya hai</t>
  </si>
  <si>
    <t>jee bilkul members ka forum k sath mukhlis hona bohat zarori hai...</t>
  </si>
  <si>
    <t>Ek din reh gya hai thread close hony mein jo members apply karna chahty hai jaldi apply karein...</t>
  </si>
  <si>
    <t>Bhai Mene To Apply Kiya Hai</t>
  </si>
  <si>
    <t>g han bhai aapne sahi kaha jo bhe member apply karna chahta hai wo jaldi kare</t>
  </si>
  <si>
    <t>Admin g ajj thread kab close hoga?</t>
  </si>
  <si>
    <t>Aap Bura Na Manna Lakin Main Fazul Posts Ni Kar Chahta</t>
  </si>
  <si>
    <t>aap ko kon kehta hai fazool posts karein,aap karamad posts karein...</t>
  </si>
  <si>
    <t>walaikumassalam Aaj last date hai golden chance ki agar aap apply karna chahty hain tu first page par dye gaye aasaan sawalat k jawabaat k sath apply kar sakty hain..</t>
  </si>
  <si>
    <t>g han bhai awan mujhe bhe pata hai ke ye rank kaha kaha ke han</t>
  </si>
  <si>
    <t>jal g mein aapse yahi kahna pasand karoga ke aap apne kuch posts baraie</t>
  </si>
  <si>
    <t>Ham bhi koshish kare gay.</t>
  </si>
  <si>
    <t>http://www.tafrehmella.com/threads/mobile-history.229730/</t>
  </si>
  <si>
    <t>Lataest Mobile Phone Info</t>
  </si>
  <si>
    <t>aje kal kch zayda he active hain :) nice thread</t>
  </si>
  <si>
    <t>jb se mod bne ho is section ko to char chand laga dyye hein :D :p</t>
  </si>
  <si>
    <t>is se toh type bhi nai kar paaun thk se (213)</t>
  </si>
  <si>
    <t>apne kisi kaam ka nhi yeh mob :p</t>
  </si>
  <si>
    <t>itna khasa acha nahn he :p</t>
  </si>
  <si>
    <t>acha hy yeh bhi</t>
  </si>
  <si>
    <t>but aaj kal itny mn samaung glaxy duos grand aa raha hy itna hi display zabardast hy wo</t>
  </si>
  <si>
    <t>ashwww meny kaha ina sohna mob kurriyan wasty hi ho skda hai :p</t>
  </si>
  <si>
    <t>bht awlaa mobile hai</t>
  </si>
  <si>
    <t>Gud congrats wesy lumia acha hy</t>
  </si>
  <si>
    <t>yep ... its a very smooth... many amazing features.. bari screen hai ... good quality of camera... etc...</t>
  </si>
  <si>
    <t>Bohat fit mobile hay mayry ps s2 hay wo bi theak hay</t>
  </si>
  <si>
    <t>http://www.tafrehmella.com/threads/samsung-android-secret-codes.229589/page-2</t>
  </si>
  <si>
    <t>waise aajkal QMobile bhee bohat chhaya hua hai</t>
  </si>
  <si>
    <t>http://www.tafrehmella.com/threads/samsung-android-secret-codes.229589/page-3</t>
  </si>
  <si>
    <t>nope {(nix)} i'm syeda : ) sheikh tou bhot bhoky hoty hai :p</t>
  </si>
  <si>
    <t>http://www.tafrehmella.com/threads/samsung-android-secret-codes.229589/page-4</t>
  </si>
  <si>
    <t>chalo shukar manaa to saheeh chahe ghalat he manaa...., hamesha ki taraah :)</t>
  </si>
  <si>
    <t>http://www.achidosti.com/archive/index.php?t-64937.html</t>
  </si>
  <si>
    <t>Top Poster of the Month May 2015</t>
  </si>
  <si>
    <t>walaikum salam.</t>
  </si>
  <si>
    <t>Top Poster of the Month May 2016</t>
  </si>
  <si>
    <t>jeetne walon ko bht bht mubarak</t>
  </si>
  <si>
    <t>Top Poster of the Month May 2017</t>
  </si>
  <si>
    <t>sath hi mazrat ke bilkul bhi time nahi nikal pa rha forum ke liye</t>
  </si>
  <si>
    <t>Top Poster of the Month May 2018</t>
  </si>
  <si>
    <t>kch routine aisi hoti jarhi hai........ likin akhri month hai in shaAllah aglay aik do months mien jb ghar jayain ge tu online zaror aya kron ga</t>
  </si>
  <si>
    <t>Top Poster of the Month May 2019</t>
  </si>
  <si>
    <t>mubarak ho meri taraf say bhi,</t>
  </si>
  <si>
    <t>http://www.achidosti.com/showthread.php?t=16840</t>
  </si>
  <si>
    <t>raqs karnay ka mila hukam</t>
  </si>
  <si>
    <t>bohat zabardast..</t>
  </si>
  <si>
    <t>http://www.achidosti.com/showthread.php?t=16841</t>
  </si>
  <si>
    <t>pasand karny ka shukriya</t>
  </si>
  <si>
    <t>http://www.achidosti.com/showthread.php?t=16842</t>
  </si>
  <si>
    <t>bahut khoooooooooooooooooob</t>
  </si>
  <si>
    <t>http://www.achidosti.com/showthread.php?t=16843</t>
  </si>
  <si>
    <t>Bhot achy roshan mia</t>
  </si>
  <si>
    <t>http://www.achidosti.com/showthread.php?t=16844</t>
  </si>
  <si>
    <t>meri boht pasandeeda poetry hay,, boht umdah awesome sharing,,,</t>
  </si>
  <si>
    <t>http://www.achidosti.com/showthread.php?t=16845</t>
  </si>
  <si>
    <t>http://www.achidosti.com/showthread.php?t=16846</t>
  </si>
  <si>
    <t>kho00b.........</t>
  </si>
  <si>
    <t>http://www.achidosti.com/archive/index.php?t-63090.html</t>
  </si>
  <si>
    <t>Need prayers…</t>
  </si>
  <si>
    <t>Allah pak karam farmay ameen</t>
  </si>
  <si>
    <t>Walikum salam Ameen Allah sab per rehem fermaaye</t>
  </si>
  <si>
    <t>Walaikum Assalam Allah Tallah hum sub per reham farmaye Tamam beemaron ko shifaye kamla wa ajla ata farmaye Allahuma Ameen</t>
  </si>
  <si>
    <t>walekumassalam ji bilkul thik keh rahe hain aap... Allah pak hum sab par rahem farmae...nagahani musibaton aur aafton se bachae...Aameen</t>
  </si>
  <si>
    <t>Allah Pak Sub bimaro ko shifayab karein, or qarzdaron ki qarzdoori karein, Pareshan hall ki preshani door karein, or sub ko apni Rehmatoon k saye mein rakhein, Khasoosan bil khasoos jin k liye dua ka kaha gya hay un par reham farmayein, ameen,,</t>
  </si>
  <si>
    <t>sath mein chota sa mashwara bhi hay k jitna bhi asani say mumkin ho sadka karein Allah Pak Reham farmanay wala hay..</t>
  </si>
  <si>
    <t>Aaameeen Summaa Ameeen Allah Talah Sub ko apni hefz ao aman mai rakhy</t>
  </si>
  <si>
    <t>Ameen sum ameen ap sb ki duaon ka bht bht shukriya :)</t>
  </si>
  <si>
    <t>Ameen Inshallah sab theek ho jayega. hosla rakhain</t>
  </si>
  <si>
    <t>Allah sub per apna karam farmaye</t>
  </si>
  <si>
    <t>aur shafay e kamila ata kare.ameen.......</t>
  </si>
  <si>
    <t>http://www.achidosti.com/archive/index.php?t-63260.html</t>
  </si>
  <si>
    <t>Top Poster of the Month January 2015</t>
  </si>
  <si>
    <t>walaikum salam bari umeed se thread open kiya tha ke hm bhi poster hon gy top na sahi  2nd, 3rd hi sahi</t>
  </si>
  <si>
    <t>Top Poster of the Month January 2016</t>
  </si>
  <si>
    <t>sari umedon per astara phir gaya</t>
  </si>
  <si>
    <t>Top Poster of the Month January 2017</t>
  </si>
  <si>
    <t>@is month koshish kar lain main apni speed halki kar lon geen</t>
  </si>
  <si>
    <t>Top Poster of the Month January 2018</t>
  </si>
  <si>
    <t>Walaikum Assalam nice thread sis  congrats app dono ko bhut sara</t>
  </si>
  <si>
    <t>Top Poster of the Month January 2019</t>
  </si>
  <si>
    <t>paper kon de ga?</t>
  </si>
  <si>
    <t>Top Poster of the Month January 2020</t>
  </si>
  <si>
    <t>or phr papers ke baad rest kron ga ke posts?</t>
  </si>
  <si>
    <t>Top Poster of the Month January 2021</t>
  </si>
  <si>
    <t>walikum salam nice thread</t>
  </si>
  <si>
    <t>Top Poster of the Month January 2022</t>
  </si>
  <si>
    <t>meri taraf se sb ko congrats</t>
  </si>
  <si>
    <t>http://www.achidosti.com/archive/index.php?t-45422.html</t>
  </si>
  <si>
    <t>Rules Of Achidosti</t>
  </si>
  <si>
    <t>Walekumassalam bilkul thek hai......Forum ka mahol accha rakhne ke liye rules follow karna bahot zaroori hai..</t>
  </si>
  <si>
    <t>koshish hogi hogi ke kisi bhi rule ki khilaf warzi na ho.......</t>
  </si>
  <si>
    <t>Walikum salam...!!! bohat umda thread banaya hai....</t>
  </si>
  <si>
    <t>in sha Allah sab rules follow krney ki poori koshish hogi....</t>
  </si>
  <si>
    <t>Aur main tu sirf yah 2 ladies ko pm karta hoon....</t>
  </si>
  <si>
    <t>Un saye kisi ko bi shikayat hoo tu wo intazamiyah saye rabta karye...</t>
  </si>
  <si>
    <t>Phir intazamiyah jo faisla karye mujhe manzoor hai....</t>
  </si>
  <si>
    <t>Chaiye tu baan kar daye....</t>
  </si>
  <si>
    <t>wo sub theek hay yahan likha gya hay k marad hazar kisi khawteen ko koy glat kisam ka pm nae kr skta ager khwateen krain gi pm koy asia waisa phirrrrrrrrrr</t>
  </si>
  <si>
    <t>sory glti say ako quote ho gya fiza g</t>
  </si>
  <si>
    <t>Good rules and jo log keh rahy hy k if girls aisa kry to un k be rules k mutabiq bartao ho ga</t>
  </si>
  <si>
    <t>http://www.achidosti.com/showthread.php?t=54948</t>
  </si>
  <si>
    <t>Top Poster of December 2013</t>
  </si>
  <si>
    <t>walaikum salam. nice rhread siso</t>
  </si>
  <si>
    <t>http://www.achidosti.com/showthread.php?t=54949</t>
  </si>
  <si>
    <t>or jeetne walay tamam hazraat ko bht bht mubarak ho</t>
  </si>
  <si>
    <t>http://www.achidosti.com/showthread.php?t=54950</t>
  </si>
  <si>
    <t>aise hi posts krte rhein</t>
  </si>
  <si>
    <t>http://www.achidosti.com/showthread.php?t=54951</t>
  </si>
  <si>
    <t>Wa-alikUm-assLam.... MubarAkan ....JeetNy walO....</t>
  </si>
  <si>
    <t>http://www.achidosti.com/showthread.php?t=55341</t>
  </si>
  <si>
    <t>Top Poster of the Month January 2014</t>
  </si>
  <si>
    <t>sis.n aik mark aap ne kyo chora</t>
  </si>
  <si>
    <t>http://www.achidosti.com/showthread.php?t=55342</t>
  </si>
  <si>
    <t>anyways jeetnay waloon ko bht bht mubarik</t>
  </si>
  <si>
    <t>http://www.achidosti.com/showthread.php?t=55343</t>
  </si>
  <si>
    <t>bohat shukriya bhai thread ki tareef key liye</t>
  </si>
  <si>
    <t>http://www.achidosti.com/showthread.php?t=55344</t>
  </si>
  <si>
    <t>oh my Allah...</t>
  </si>
  <si>
    <t>http://www.achidosti.com/showthread.php?t=55345</t>
  </si>
  <si>
    <t>2nd and 1st k beech kitna margin hay..</t>
  </si>
  <si>
    <t>http://www.achidosti.com/showthread.php?t=55346</t>
  </si>
  <si>
    <t>zaheen bhai, thora control yaar..... over speedan changian nahin...</t>
  </si>
  <si>
    <t>http://www.achidosti.com/showthread.php?t=55347</t>
  </si>
  <si>
    <t>na g na....</t>
  </si>
  <si>
    <t>http://www.achidosti.com/showthread.php?t=55348</t>
  </si>
  <si>
    <t>boht boht mubarak ho aap ko..</t>
  </si>
  <si>
    <t>http://www.achidosti.com/showthread.php?t=55349</t>
  </si>
  <si>
    <t>khush rahain aur khushian baanten, isi ka naam zindgi hay..</t>
  </si>
  <si>
    <t>http://www.achidosti.com/showthread.php?t=55350</t>
  </si>
  <si>
    <t>koi baat nahi thanks ki...</t>
  </si>
  <si>
    <t>http://www.achidosti.com/showthread.php?t=55351</t>
  </si>
  <si>
    <t>aapke liya koun sa mushkil thaa kr letii baraber...</t>
  </si>
  <si>
    <t>http://www.achidosti.com/showthread.php?t=55352</t>
  </si>
  <si>
    <t>lijye month khatam hoa to kya hai apni marzi b koi cheez hai naa...</t>
  </si>
  <si>
    <t>http://www.achidosti.com/showthread.php?t=55353</t>
  </si>
  <si>
    <t>marzi to hum masoom mem ki nahi cahlti...</t>
  </si>
  <si>
    <t>http://www.achidosti.com/showthread.php?t=55354</t>
  </si>
  <si>
    <t>arey nahi nahi sis</t>
  </si>
  <si>
    <t>http://www.achidosti.com/showthread.php?t=55355</t>
  </si>
  <si>
    <t>is mamley mein hamari bhi nahi chelti computer automatic kaam kerta hai</t>
  </si>
  <si>
    <t>http://achidosti.com/showthread.php?s=c18ab6f393fada75f72dffebf03e001d&amp;t=55394</t>
  </si>
  <si>
    <t>Welcome Back Crystal</t>
  </si>
  <si>
    <t>dearu shukar hy mein ap logon ko yad hon</t>
  </si>
  <si>
    <t>http://achidosti.com/showthread.php?s=c18ab6f393fada75f72dffebf03e001d&amp;t=55395</t>
  </si>
  <si>
    <t>bas sis masrofiyat aise the k aa pae ni... ji bilkul ab ghaib hoti ni.. Insha Allah</t>
  </si>
  <si>
    <t>http://achidosti.com/showthread.php?s=c18ab6f393fada75f72dffebf03e001d&amp;t=55396</t>
  </si>
  <si>
    <t>sis such such batein apko kse pta k mjko bhok lgae hy...</t>
  </si>
  <si>
    <t>http://achidosti.com/showthread.php?s=c18ab6f393fada75f72dffebf03e001d&amp;t=55397</t>
  </si>
  <si>
    <t>suchi mein bari zoron ki bhok lge hy...</t>
  </si>
  <si>
    <t>http://achidosti.com/showthread.php?s=c18ab6f393fada75f72dffebf03e001d&amp;t=55398</t>
  </si>
  <si>
    <t>once again thank u dearu..</t>
  </si>
  <si>
    <t>http://achidosti.com/showthread.php?s=c18ab6f393fada75f72dffebf03e001d&amp;t=55399</t>
  </si>
  <si>
    <t>Thank u janab...</t>
  </si>
  <si>
    <t>http://achidosti.com/showthread.php?s=c18ab6f393fada75f72dffebf03e001d&amp;t=55400</t>
  </si>
  <si>
    <t>or ap he ho wo jo mry khanay py nazar laga k rkhty ho..</t>
  </si>
  <si>
    <t>http://achidosti.com/showthread.php?s=c18ab6f393fada75f72dffebf03e001d&amp;t=55401</t>
  </si>
  <si>
    <t>wow ye to waqai good News hay</t>
  </si>
  <si>
    <t>http://achidosti.com/showthread.php?s=c18ab6f393fada75f72dffebf03e001d&amp;t=55402</t>
  </si>
  <si>
    <t>W/assalam Welcome back crystal wali sis</t>
  </si>
  <si>
    <t>http://achidosti.com/showthread.php?s=c18ab6f393fada75f72dffebf03e001d&amp;t=55403</t>
  </si>
  <si>
    <t>Sis apko kse bhol skti hn bhala mein</t>
  </si>
  <si>
    <t>http://www.achidosti.com/showthread.php?t=25226</t>
  </si>
  <si>
    <t>Thank You to Emaan For This Useful Post</t>
  </si>
  <si>
    <t>gg bohat he achi sharing hai aur umeed hai jo k members promote ho k ae ga un main ye sab qualities ho gi</t>
  </si>
  <si>
    <t>http://www.achidosti.com/showthread.php?t=25227</t>
  </si>
  <si>
    <t>ek baar samjh aa jaye then koi mushkil nahi</t>
  </si>
  <si>
    <t>http://www.achidosti.com/showthread.php?t=25228</t>
  </si>
  <si>
    <t>tusi wi follow karoo...</t>
  </si>
  <si>
    <t>http://www.achidosti.com/showthread.php?t=25229</t>
  </si>
  <si>
    <t>acha member ban nay ke bhi rules hain yehi...</t>
  </si>
  <si>
    <t>http://www.achidosti.com/showthread.php?t=25230</t>
  </si>
  <si>
    <t>bhot bhot bhot achi sharing sis ur kafi informative be about mod duties thanks for sharing with us</t>
  </si>
  <si>
    <t>http://www.achidosti.com/showthread.php?t=25231</t>
  </si>
  <si>
    <t>thank you sis lekin trust me koi itna mushkil kaam be nahi hai</t>
  </si>
  <si>
    <t>http://www.achidosti.com/showthread.php?t=25232</t>
  </si>
  <si>
    <t>mein be yehi samjhti thi lekin abb pata chala hai ke koi be kaam tab tak mushkil hai jab tak wo kerna na aaye</t>
  </si>
  <si>
    <t>http://www.achidosti.com/showthread.php?t=25233</t>
  </si>
  <si>
    <t>http://www.achidosti.com/showthread.php?t=25234</t>
  </si>
  <si>
    <t>in shaa Allah sis and mujhy bahut khushi ho ge aapko mod dekh ker</t>
  </si>
  <si>
    <t>http://www.achidosti.com/showthread.php?t=25235</t>
  </si>
  <si>
    <t>buhat achi info say agahi di app nay...</t>
  </si>
  <si>
    <t>http://www.achidosti.com/showthread.php?t=25236</t>
  </si>
  <si>
    <t>Is par amal karny ki pori try karain gay. Allah bless you.</t>
  </si>
  <si>
    <t>http://www.achidosti.com/showthread.php?t=25237</t>
  </si>
  <si>
    <t>W/salam thanks Emaan sis  main bhi achi membr banny ki koshish krongi:p</t>
  </si>
  <si>
    <t>http://www.achidosti.com/showthread.php?t=25238</t>
  </si>
  <si>
    <t>thank you soo much behnoo or bhaioo</t>
  </si>
  <si>
    <t>http://www.achidosti.com/showthread.php?t=25239</t>
  </si>
  <si>
    <t>JazakALLAH Both pyaray asool byan kia hain apnay</t>
  </si>
  <si>
    <t>http://www.achidosti.com/showthread.php?t=25240</t>
  </si>
  <si>
    <t>Assalam o Alikum,, boht hi pyaray asool ki tarteeb di hay Emaan sis nay,, or m agree with Emaan sis k ye koi itna special or mushkil work nai k aap ko kisi bhi field mein agay barhay k liye koi special karna paray,, ye to hamaray basic asool hony chahiyen takay hum apni zindagi mein yoon hi har jaga kamyab hoty jayein,, Allah Hum sub ka Hami o Nasir ho..</t>
  </si>
  <si>
    <t>http://www.achidosti.com/showthread.php?t=25241</t>
  </si>
  <si>
    <t>Achy rulz hain thanks,</t>
  </si>
  <si>
    <t>http://www.achidosti.com/showthread.php?t=25242</t>
  </si>
  <si>
    <t>Thank u Emaan sister aap nay boht hi assan lafzoon mein new users ko is baat say aagaah kiya hay, thanks alot we will try our best to gain best ranks on this forum</t>
  </si>
  <si>
    <t>http://www.achidosti.com/showthread.php?t=25243</t>
  </si>
  <si>
    <t>main forum ki dunya main naya nhi hoon aap ne mem ki info k liye thread acha bnaya hai main es waqt kafi forums pe apni khidmat as a team mem de rha hoon</t>
  </si>
  <si>
    <t>http://www.achidosti.com/showthread.php?t=25244</t>
  </si>
  <si>
    <t>waisey jitna samjhdaroun wala reply aap ne kiya  iss se aap bachy to her giz nahi lagty</t>
  </si>
  <si>
    <t>http://www.achidosti.com/showthread.php?t=25245</t>
  </si>
  <si>
    <t>Bht tough Job hy  jaisay banda roz exams dy raha ho :p Best of luck</t>
  </si>
  <si>
    <t>http://www.achidosti.com/showthread.php?t=25246</t>
  </si>
  <si>
    <t>Aap sab ka behad shukriya</t>
  </si>
  <si>
    <t>http://www.achidosti.com/archive/index.php?t-53395.html</t>
  </si>
  <si>
    <t>Top Poster Of The MOnth Sep 2013</t>
  </si>
  <si>
    <t>Congratssssss aap teeno ko</t>
  </si>
  <si>
    <t>Top Poster Of The MOnth Sep 2014</t>
  </si>
  <si>
    <t>Lolxxxxxxx mera list mein dhondnay pe be naam nahi nazar aya</t>
  </si>
  <si>
    <t>Top Poster Of The MOnth Sep 2015</t>
  </si>
  <si>
    <t>Beautiful thread laado rani</t>
  </si>
  <si>
    <t>Top Poster Of The MOnth Sep 2016</t>
  </si>
  <si>
    <t>jee jee kosish keroo ga . after Ramdan</t>
  </si>
  <si>
    <t>Top Poster Of The MOnth Sep 2017</t>
  </si>
  <si>
    <t>waise Mentions kioun nahi hota command kya hy.</t>
  </si>
  <si>
    <t>Top Poster Of The MOnth Sep 2018</t>
  </si>
  <si>
    <t>haaan naaa</t>
  </si>
  <si>
    <t>Top Poster Of The MOnth Sep 2019</t>
  </si>
  <si>
    <t>u ko counting hi nahi aati</t>
  </si>
  <si>
    <t>Top Poster Of The MOnth Sep 2020</t>
  </si>
  <si>
    <t>dobara count karo meri posts Assassin bro sy ziyada hongi</t>
  </si>
  <si>
    <t>Top Poster Of The MOnth Sep 2021</t>
  </si>
  <si>
    <t>thank u so much</t>
  </si>
  <si>
    <t>Top Poster Of The MOnth Sep 2022</t>
  </si>
  <si>
    <t>main ne waqai main</t>
  </si>
  <si>
    <t>Top Poster Of The MOnth Sep 2023</t>
  </si>
  <si>
    <t>socha tha ki main hi jitungi</t>
  </si>
  <si>
    <t>Top Poster Of The MOnth Sep 2024</t>
  </si>
  <si>
    <t>itnee tez speed se jo running ki hai</t>
  </si>
  <si>
    <t>Top Poster Of The MOnth Sep 2025</t>
  </si>
  <si>
    <t>or mere do no contenders ko bhi bahut mubarak ho  @Rani and Assassin brother</t>
  </si>
  <si>
    <t>Top Poster Of The MOnth Sep 2026</t>
  </si>
  <si>
    <t>ohhhoo nice  is liye itni speedain jari thi  good job sis</t>
  </si>
  <si>
    <t>Top Poster Of The MOnth Sep 2027</t>
  </si>
  <si>
    <t>next time sis .. ab main dobara counting karon gi to main neechay chali jaon gi</t>
  </si>
  <si>
    <t>Top Poster Of The MOnth Sep 2028</t>
  </si>
  <si>
    <t>kia matlab aap kahen k aenda ghapla nahi karongi</t>
  </si>
  <si>
    <t>Top Poster Of The MOnth Sep 2029</t>
  </si>
  <si>
    <t>ohhh aap dekh rahy thy  main tu mazaq kr ri thi na</t>
  </si>
  <si>
    <t>Top Poster Of The MOnth Sep 2030</t>
  </si>
  <si>
    <t>Ramdan Ma pakora N Samosa kha kr taza dam ho jaoon ga</t>
  </si>
  <si>
    <t>Top Poster Of The MOnth Sep 2031</t>
  </si>
  <si>
    <t>hahahaha tu bta dety k mubarak nahi di ab ham bhool bhi jaty</t>
  </si>
  <si>
    <t>Top Poster Of The MOnth Sep 2032</t>
  </si>
  <si>
    <t>chalo sab bahas main mubtila hain</t>
  </si>
  <si>
    <t>Top Poster Of The MOnth Sep 2033</t>
  </si>
  <si>
    <t>hum apni first position ko enjoy kar rahe hain</t>
  </si>
  <si>
    <t>Top Poster Of The MOnth Sep 2034</t>
  </si>
  <si>
    <t>waise bhi main ajj tak kabhi awwal nahi aayi na</t>
  </si>
  <si>
    <t>Top Poster Of The MOnth Sep 2035</t>
  </si>
  <si>
    <t>to issliye bahut zyada khushi ho rahi ha</t>
  </si>
  <si>
    <t>Top Poster Of The MOnth Sep 2036</t>
  </si>
  <si>
    <t>@ rani sis second aane ka dard main samjhti hoon  rani sis  kyunki iss position par to main  bhi pahunch chuki hoon</t>
  </si>
  <si>
    <t>Top Poster Of The MOnth Sep 2037</t>
  </si>
  <si>
    <t>walikum slam sabko mubrk ho</t>
  </si>
  <si>
    <t>Top Poster Of The MOnth Sep 2038</t>
  </si>
  <si>
    <t>dawat to app sab ko mujhe deni chahiye taki  mujh main hamesha taqat bani rahe posting karne ki</t>
  </si>
  <si>
    <t>Top Poster Of The MOnth Sep 2039</t>
  </si>
  <si>
    <t>walikum salam buhat buhat mubrak hO</t>
  </si>
  <si>
    <t>Top Poster Of The MOnth Sep 2040</t>
  </si>
  <si>
    <t>main nay b ik din posting ki thi kafi zayda..</t>
  </si>
  <si>
    <t>Top Poster Of The MOnth Sep 2041</t>
  </si>
  <si>
    <t>us k bad time nahi milla.. is month tu main he toper hon ga</t>
  </si>
  <si>
    <t>Top Poster Of The MOnth Sep 2042</t>
  </si>
  <si>
    <t>hum tu smjhe the aap mar pitai nahi krtein</t>
  </si>
  <si>
    <t>Top Poster Of The MOnth Sep 2043</t>
  </si>
  <si>
    <t>theek na khilain kuch</t>
  </si>
  <si>
    <t>Top Poster Of The MOnth Sep 2044</t>
  </si>
  <si>
    <t>are naraz mat ho bhai</t>
  </si>
  <si>
    <t>Top Poster Of The MOnth Sep 2045</t>
  </si>
  <si>
    <t>app dawat maang rahe the na or itnee door kuch or khane ko  nahi bhej sakti thi  issliye maar khila rahi thi</t>
  </si>
  <si>
    <t>Top Poster Of The MOnth Sep 2046</t>
  </si>
  <si>
    <t>hahahaha, nahi sister naraz nahi horha  aise hi tang krne ke liye kiya tha</t>
  </si>
  <si>
    <t>Top Poster Of The MOnth Sep 2047</t>
  </si>
  <si>
    <t>waise point aap ka bhtt zbrdst hai  itni dor kch khila nhi skte mar khila dein</t>
  </si>
  <si>
    <t>Top Poster Of The MOnth Sep 2048</t>
  </si>
  <si>
    <t>chaliye khush rahiye hamesha</t>
  </si>
  <si>
    <t>Top Poster Of The MOnth Sep 2049</t>
  </si>
  <si>
    <t>hUm 3 toppErS ko kSi ny MubarAk e ni d  JaL kuKkaR saRay  hUm toppErs tO haiN na CHaHy nChy saY e hAin</t>
  </si>
  <si>
    <t>Top Poster Of The MOnth Sep 2050</t>
  </si>
  <si>
    <t>wow zabardast.. ana to is bar chaa gai hein,, mubarak ho meri taraf say bhi,,</t>
  </si>
  <si>
    <t>http://www.achidosti.com/archive/index.php?t-60784.html</t>
  </si>
  <si>
    <t>Congrats and Prayers for New Born Baby Boy</t>
  </si>
  <si>
    <t>Bht bht mubarik ho jaldi sy picz b upload ki jayn</t>
  </si>
  <si>
    <t>shukriya sis</t>
  </si>
  <si>
    <t>AwWwWwWwE.....</t>
  </si>
  <si>
    <t>ALlaaaWw nEWs....</t>
  </si>
  <si>
    <t>MaShaAllah....</t>
  </si>
  <si>
    <t>Allah paak...baby ki kiSmat aChi kaRain....or farManbarDar banaiN Allah aMeen</t>
  </si>
  <si>
    <t>S0hNa tHreaD maKTi hO</t>
  </si>
  <si>
    <t>JeeTi rAho</t>
  </si>
  <si>
    <t>walikum salam mashaAllah bahut bahut mubarik ho bro</t>
  </si>
  <si>
    <t>Allah pak bachy ka naseeb acha karen or sehat tandrusti ata fermyen</t>
  </si>
  <si>
    <t>Walikum slam sis, mash Allah bht hi payara thread banya hai aap ne aur naik wishes k liye thanks and thnks to all AD team.</t>
  </si>
  <si>
    <t>thank u so much sis Allah pak tmam be aulad ko naik aur saleh aulad e nareena ki naimat atta farmaye amee.</t>
  </si>
  <si>
    <t>Walaikum Assalam great news MASHALLAh bhut bhut mubarak ho apko bro</t>
  </si>
  <si>
    <t>http://www.tafrehmella.com/threads/3rd-april-embroidery-class-by-star24.216239/</t>
  </si>
  <si>
    <t>3rd April -embroidery Class By Star24</t>
  </si>
  <si>
    <t>walikum salam woOoOow sisO awesOme gr8 wOrk  kab se u ki threaad ka wait karrahe finally apni pOst kardya superb wOrk sis</t>
  </si>
  <si>
    <t>thank u sis bus pic zyada thi is liye unko aik hi pic mai fix kr rhi thi jo k bohot hi mushkil kam lga{} abhi koi tagg kr dey sabko:eek:</t>
  </si>
  <si>
    <t>yeah aapki mehnat dekay de rahe hai realy awesOme wOrk :)</t>
  </si>
  <si>
    <t>wah zabardast.... @Star24 sis ap tu chaa gaein.. MASHA'ALLAAH... ok tag kerta hoon..</t>
  </si>
  <si>
    <t>wahhhhh zabardast work rooh afza aur stpe by step sikhaya hai :-bd mai yeh cheezain lain kar try karungi INSHA'ALLAH</t>
  </si>
  <si>
    <t>tou mar ku rahy ({smilestar)}</t>
  </si>
  <si>
    <t>aaj ho hi jaein du du haath..</t>
  </si>
  <si>
    <t>thik hai fir {(phy)}</t>
  </si>
  <si>
    <t>ye beymani hey... meney haath ka bola tha.. foran MQM wali ban gaein {}{456</t>
  </si>
  <si>
    <t>lol ye lo fir {(blame)}</t>
  </si>
  <si>
    <t>ab tu bht deir hogae.... banda tu kab ka lorka diya aapney {}{456</t>
  </si>
  <si>
    <t>okay ab bs appi ka thread khrab nhi karo /:)</t>
  </si>
  <si>
    <t>Chulbuli jawab anhe deti batameezoyee mujhe tagg naii milaaa tha.....:eek:</t>
  </si>
  <si>
    <t>mainny b aisa e kch seekha tha kisi zamany mein  :rolleyes:</t>
  </si>
  <si>
    <t>Zabardast :D</t>
  </si>
  <si>
    <t>Yh Ap ne banaya hai! :oo Its Awesome :eek: Really Awesome :) Itni Nafasat MASHALLAH! :) Thumbs up star apoo :) Loved it :p</t>
  </si>
  <si>
    <t>wOoooHooooOooo star sisso impressive work :-bd Ma'sha'ALLAH</t>
  </si>
  <si>
    <t>bohat nicely banana sikhaye hain aap ne :) Thank U</t>
  </si>
  <si>
    <t>bohat achy se sekhya hy mugy is men se bas aik bhrai tanka nhi ata tha ab us ki bhi samughagi thanxxxxxxxxxxxxxxxxx</t>
  </si>
  <si>
    <t>w/salam sis bhut zabardast thread hy :)</t>
  </si>
  <si>
    <t>zbrdst wrk siso mashAllah sab bht ache design hain</t>
  </si>
  <si>
    <t>WahOo wonderful wOrk..! bOhat hardwOrk kia hay aap ne Appi. {()|asf</t>
  </si>
  <si>
    <t>aur bOhat zaberdast tutorial hay sab kuch easily samjh araha hay..!  :-bd</t>
  </si>
  <si>
    <t>walaikumusslaa... tara ye meko aati hy :D 6 class mae mam ny sikhai thi school mae nd mae ny apni shirt b sath mae e tank di thi ;)) q k meko zyada shoq chrha hua tha seekhny ka :p</t>
  </si>
  <si>
    <t>waooooo zabardast infact bht achay se samjhaya ap ne :)</t>
  </si>
  <si>
    <t>apne to bhooli hoy cheezin yaad kra din........</t>
  </si>
  <si>
    <t>massi bht ziada makhan lagaya karo acha yeah acha nhi hota, aik paon qabar main hai kuch tau khiyal karo</t>
  </si>
  <si>
    <t>Ager ap apna Embroidery work yahan share karain gi tou jis ki embroidery zyada achi hui unko TM ki janib sey certificate diya jaey ga,,,apki sharing submit krwaney ki last date 10 April hai</t>
  </si>
  <si>
    <t>meri taraf se ap submit krwa do apoo :p</t>
  </si>
  <si>
    <t>g nhi :) mai embroidery nhi kr sakti 3 din tak hand pr zakham hua hai,,,(hgj)</t>
  </si>
  <si>
    <t>meri bari zakham ho gya :oops:</t>
  </si>
  <si>
    <t>yeh to bohot asaan hai :p</t>
  </si>
  <si>
    <t>bohat achy se kia hy kaam :-bd</t>
  </si>
  <si>
    <t>waowwwwwwww ye tou MASHA ALLAH bohot pyara bnaya hai ap ney,,,,kya ye 1st time bnaya hai ,,,,?</t>
  </si>
  <si>
    <t>aisa 1st time hi banaege na log...dikhta nahio_O</t>
  </si>
  <si>
    <t>Apooo me seeekh gaya dekho :D :p dekho baalon me mene emoriodery ki hai @ChoCo and me nice laging na :D {(hi5)}</t>
  </si>
  <si>
    <t>39th April -embroidery Class By Star24</t>
  </si>
  <si>
    <t>And yeh Shy ko apni itni pasand ayi kay us ne me juice pilaya khush ho kar lol :)) @ShyPrincess {(martini)}</t>
  </si>
  <si>
    <t>patta koch murjhaya howa nai lag raha ? :D</t>
  </si>
  <si>
    <t>Walaikum Salam :D wah ji wah Aap nay bhi kamal kardiyaaaaaa apooooooo :rolleyes: goood work {}{43r5</t>
  </si>
  <si>
    <t>bht acha banaya hai kabhi kabhi achay kaam bhi kr leti ho aapa u :p</t>
  </si>
  <si>
    <t>(hgj) pic clear nhi nazer a rhi bari pic post kro phir</t>
  </si>
  <si>
    <t>u bhi chota sa certificate dedo jo clear na ho lol :p</t>
  </si>
  <si>
    <t>q k is nay mujy tagg nae kia.:(</t>
  </si>
  <si>
    <t>main apni pics delete akrne laggi hun phir huh :s</t>
  </si>
  <si>
    <t>shukrya pasand karne ka :p</t>
  </si>
  <si>
    <t>hahaha garmio may murjayega hoi :p mousmi flower hay ye ;))</t>
  </si>
  <si>
    <t>hainnn kia amtlab aisa hi banega /:) huh jal kukru :p</t>
  </si>
  <si>
    <t>khud b bna k dikhayain na main b daikhun :p</t>
  </si>
  <si>
    <t>:nea iss me pink color aur add kr thora :))</t>
  </si>
  <si>
    <t>pehli baat kehny ki zrurat nai thi u live keh chuki thi huh :-s</t>
  </si>
  <si>
    <t>nice work...ache safaye say kkarhaye ki hay,,,,{(cray)}</t>
  </si>
  <si>
    <t>@hoorain siso sab thek ha bs R me thori garbar ho gai ha na...........</t>
  </si>
  <si>
    <t>wese acha lag raha ha</t>
  </si>
  <si>
    <t>3 down 2 more classes to go chalo next candle aur make-up try karna :D</t>
  </si>
  <si>
    <t>haha :D chal aaja ab kuch bada kartay hain :cool:</t>
  </si>
  <si>
    <t>shanku ;;) par apa ro kio rhi hain :s</t>
  </si>
  <si>
    <t>haha shanku ;;) :p haan jee ab makeup ak try akrungi Bhabhi ka aankh udhar le kar ;))</t>
  </si>
  <si>
    <t>aap sab kio nhi participate akr rhi kisi class may???? :-?</t>
  </si>
  <si>
    <t>Dar gaya bas {)^})</t>
  </si>
  <si>
    <t>nhi trace kiya tha but bas aise hi kiya ;)</t>
  </si>
  <si>
    <t>aapko aati hay embroidery?</t>
  </si>
  <si>
    <t>main to aap py tars kha k ni kr rahi @hoorain :p agr myn krliya to u ko toh pkka certificate ni milna ;))</t>
  </si>
  <si>
    <t>angoor khattey hain rubi,,na aata ho to aise hi bahane lgaye jaate hain ;)) :p</t>
  </si>
  <si>
    <t>waise befikar rho reham dil aatma :p certificate har pass hone waale candidate ko milna hay ;)</t>
  </si>
  <si>
    <t>ji pehle bht achi atti thi ab yaad nai ha bczz no practice</t>
  </si>
  <si>
    <t>ahan jee muje bab practice nhi ,,,kaafi arse pehle maine b kuch kuch seekhi thi :p ab bilkul bhool gai!</t>
  </si>
  <si>
    <t>o hahah :-ss pr aap pass v to ni hui naw abi tk baji :p aur agr main share krdi to mery muqably myn apki sharing pheeki o jani :p</t>
  </si>
  <si>
    <t>koi baat nhi main khulley dil se apaki tareef karungi q k u meri BMw ho :p</t>
  </si>
  <si>
    <t>mai kalse embroidery k kaam mai lagi thi socha agar achi bani share karungi nhi tou bhol jao</t>
  </si>
  <si>
    <t>but MASHA'ALLAH bht zyada achi ban gayi mujse woh bhi first try mai</t>
  </si>
  <si>
    <t>tou maine aapne nephew k kurty pe kardi Hope you guys like it X_X</t>
  </si>
  <si>
    <t>w slaaam waowwwwwwwwww zaberdast bna hai @Fa!th</t>
  </si>
  <si>
    <t>http://www.achidosti.com/archive/index.php?t-61401.html</t>
  </si>
  <si>
    <t>Top Poster of the Month October 2014</t>
  </si>
  <si>
    <t>Mere Sab Sey Zayada Posts theein Inteligent ne chorii ki hain :/</t>
  </si>
  <si>
    <t>ab hum dharna dey gey :/</t>
  </si>
  <si>
    <t>most welcome brother</t>
  </si>
  <si>
    <t>thread pasand krney ka shukriya</t>
  </si>
  <si>
    <t>wo to mera third number per hona hairaan kun tha</t>
  </si>
  <si>
    <t>Janab Sabsey Baray luterey aap hain :/ chalain meri posts moraain ab boht ho gya</t>
  </si>
  <si>
    <t>lolzzz,kuch membraan ko to dant bhi perhney wali ho rahi hai</t>
  </si>
  <si>
    <t>dekhien hamara kamal invisible ho kr posting krte hein</t>
  </si>
  <si>
    <t>kis khushi main pary gi ?</t>
  </si>
  <si>
    <t>Walaikum Assalam itna neechy :sadmay sy behosh hony wali smiley:</t>
  </si>
  <si>
    <t>aap to bohat mushkil sey list mein aayi hain</t>
  </si>
  <si>
    <t>lolzzzzzz shukriya shukriya</t>
  </si>
  <si>
    <t>Mah sharminda lag rhi hay</t>
  </si>
  <si>
    <t>Lol me ko khud herani ky name kaisy agaya</t>
  </si>
  <si>
    <t>Sorry bus time itna khas nahi mila next month IA top 5 main aye ga</t>
  </si>
  <si>
    <t>mushkil kuch bhi nahi hota</t>
  </si>
  <si>
    <t>Han yeh to hay laiken hum sust logon ky liye to muskil na</t>
  </si>
  <si>
    <t>susti bhaganey k liye</t>
  </si>
  <si>
    <t>sis is sy bhagni hoti to kab ki bhag chuki hoti hum asy nahi sudhrty</t>
  </si>
  <si>
    <t>aisy brain per zor na dain aqal chli jani</t>
  </si>
  <si>
    <t>http://www.achidosti.com/archive/index.php?t-63624.html</t>
  </si>
  <si>
    <t>Top Poster of the Month February 2015</t>
  </si>
  <si>
    <t>walaikum salam lolzz Alhamdullilah hm ne bhi century ki hai  ^_^</t>
  </si>
  <si>
    <t>tmam top posters ko mubarak ho</t>
  </si>
  <si>
    <t>walkumassalam hum alhumdulillah ache hain...aap kaisi hain?</t>
  </si>
  <si>
    <t>sabhi posters ko mubarakbad..</t>
  </si>
  <si>
    <t>shukriya shukriya</t>
  </si>
  <si>
    <t>posters mien tu hm bhi shamil hain</t>
  </si>
  <si>
    <t>haw haye such mein  yeh to phir ghalat baat hai</t>
  </si>
  <si>
    <t>shukriya bhai</t>
  </si>
  <si>
    <t>lekin phir bhi posting ka match haar gaye</t>
  </si>
  <si>
    <t>alhumdulillah, main bhi theek hun</t>
  </si>
  <si>
    <t>ji bilkul aap ko bhi mubarak baad</t>
  </si>
  <si>
    <t>century is an honour hmaray behtreen captain nhi kr sky pr hm ne ki hoi</t>
  </si>
  <si>
    <t>O maiN saDqAy...</t>
  </si>
  <si>
    <t>IsS waRi huM b t0p paR aa gY haiN...</t>
  </si>
  <si>
    <t>AynDa hOpE sOo ni aaOngi</t>
  </si>
  <si>
    <t>insan achi umeed hi rakh leta hai</t>
  </si>
  <si>
    <t>zada chalakiyan dikhaayen gay to mehngi per jayen gi is liye chup chap lagey rahein</t>
  </si>
  <si>
    <t>isi liye to hum ney challenge accept nahi kiya susti zinda baad</t>
  </si>
  <si>
    <t>http://www.achidosti.com/archive/index.php?t-60743.html</t>
  </si>
  <si>
    <t>عید مبارک</t>
  </si>
  <si>
    <t>Khair mubarak</t>
  </si>
  <si>
    <t>Umeed hai ue eid apke lye bht khushyan layi hogi</t>
  </si>
  <si>
    <t>http://www.achidosti.com/archive/index.php?t-60369.html</t>
  </si>
  <si>
    <t>اللہ حافظ</t>
  </si>
  <si>
    <t>Ha haye main ty dur hi gai si k ay fr mery passy ditty bager doran laga</t>
  </si>
  <si>
    <t>chutiyaan bhi koi bht achi cheez nahi hain , main pichlay 2,3 maah sy chutiyu par hn</t>
  </si>
  <si>
    <t>Jo Log Kuch Nahin Karte Wo Kamaal Karte Hain</t>
  </si>
  <si>
    <t>walaikum Assalam  khair khairyat sy phunchain</t>
  </si>
  <si>
    <t>shukr chutyan khtm hui warna in chutyon ny bhut khon jalaya</t>
  </si>
  <si>
    <t>me ki chutyan nahi ho rhi then or yeh bar bar chiraty thay kay hum ki chutyan to isliye jan jal rhi thi kay jaldi khtm ho taky bhai sab itrana band karain</t>
  </si>
  <si>
    <t>http://www.achidosti.com/archive/index.php?t-60155.html</t>
  </si>
  <si>
    <t>دعائے خیر</t>
  </si>
  <si>
    <t>Allah humy zalim hukumrano, load-shedding, deshat gardi, ghurbat, mehangai, unemployment sae nejaat ata Farmaye or Pakistan ko Islam ka mazbooT killah banai Ameen</t>
  </si>
  <si>
    <t>walaikum salam Allah hum pr achay hukmran hukumat karain , aur pakistan main aman ho</t>
  </si>
  <si>
    <t>http://www.achidosti.com/showthread.php?t=26575</t>
  </si>
  <si>
    <t>دو ہفتوں کی چھٹیاں</t>
  </si>
  <si>
    <t>yaar me ko duaae mughfrrt nhi aati , so behtr hay jb tk main usse yaad kron tum aatay rehna forum pe.........jb yaad ho jaye tb beshak wafaat pa jana................</t>
  </si>
  <si>
    <t>http://www.achidosti.com/showthread.php?t=26576</t>
  </si>
  <si>
    <t>have a good time... jaldi say wapis a jana</t>
  </si>
  <si>
    <t>http://www.achidosti.com/showthread.php?t=26577</t>
  </si>
  <si>
    <t>yeh assassin pe bhi hmaad ka assr ho gya ........... is ne diamagh ka d,hi krna shuroo kr diya hay ........</t>
  </si>
  <si>
    <t>http://www.achidosti.com/showthread.php?t=26578</t>
  </si>
  <si>
    <t>chnga bhla munda vigar gya saada</t>
  </si>
  <si>
    <t>http://www.achidosti.com/showthread.php?t=26579</t>
  </si>
  <si>
    <t>lolxxxxxx bahut pounchi hui cheez hain bhai aap</t>
  </si>
  <si>
    <t>http://www.achidosti.com/showthread.php?t=26580</t>
  </si>
  <si>
    <t>aapke saath pori honay ke liye sitara sis he sahi hai</t>
  </si>
  <si>
    <t>http://www.achidosti.com/showthread.php?t=26581</t>
  </si>
  <si>
    <t>yaar main tou khud pnaah maan rhi hon is ne ...............yeh khrboozay ko dekh kr khrbooza rnng pkr rha hay .......... yeh hmaad ki meher baaniyaan hain , k aj kl assassin ki zubaan bhi kisi ikshaa dhaari nagin ki trha chlti hay ............</t>
  </si>
  <si>
    <t>http://www.achidosti.com/showthread.php?t=26582</t>
  </si>
  <si>
    <t>khud hmaad tou mujhay kisi phapha kutni zalim n,nd se km nhi lgta .............. baat ki woh taang khenchta hay k ALLAH ki pnnah .........</t>
  </si>
  <si>
    <t>http://www.achidosti.com/showthread.php?t=26583</t>
  </si>
  <si>
    <t>ok ok jaen dyhan say naqly mar k paperz dyn or wapis aayn</t>
  </si>
  <si>
    <t>http://www.achidosti.com/showthread.php?t=26584</t>
  </si>
  <si>
    <t>sb ka buhut buhut shukriya. agar duain di hen us ka bhi.. agar miss kiya he us ka bhi... agar "shuker" ada kiya bhagne pr, us ka bhi.</t>
  </si>
  <si>
    <t>http://www.achidosti.com/showthread.php?t=26585</t>
  </si>
  <si>
    <t>sb khush rahen</t>
  </si>
  <si>
    <t>http://www.achidosti.com/showthread.php?t=26586</t>
  </si>
  <si>
    <t>4 din reh gye baaki bhoot k aanay main  phir pkaaou aaye ga or aa kr dimagh ka d,hi kray ga........</t>
  </si>
  <si>
    <t>http://www.achidosti.com/showthread.php?t=26587</t>
  </si>
  <si>
    <t>kehri nwwi gll hay ............... u ka hobby hay chwlaain maarna so keep it up ......... kmm chuk k rkkh or hm ko paagl khaanay puhancha kr dmm lena tum or hmaad or dark mystry........</t>
  </si>
  <si>
    <t>http://www.achidosti.com/showthread.php?t=26588</t>
  </si>
  <si>
    <t>u ka hobby hay chwlaain maarna</t>
  </si>
  <si>
    <t>http://sachiidosti.com/forum/world/44399-roman-urdu-ko-urdu-banayen.html</t>
  </si>
  <si>
    <t>رومن اردو کو اردو بنائیں</t>
  </si>
  <si>
    <t>hia tu zaburdast chez leken roman tu araha hai</t>
  </si>
  <si>
    <t>haan jee hina Internet explorer main hogaya  opera main nahi horaha tha .. thanks zaburdast chez hai</t>
  </si>
  <si>
    <t>maine kuch hi din pehle dekha tha yeh</t>
  </si>
  <si>
    <t>zaburdast cheez hiana</t>
  </si>
  <si>
    <t>u urdu mai likh k ku nahi type karing?</t>
  </si>
  <si>
    <t>karle gai aise bhi kiya jaldi hai</t>
  </si>
  <si>
    <t>wow , mujhe tu boht maza araha hai likhne main , thanks , boht hiiiiiiiiiiiiiiiiiii achi post ki hai aap ne</t>
  </si>
  <si>
    <t>woow ki lagti fir idar b likh k dikhao na</t>
  </si>
  <si>
    <t>bohat achi chez hay ya</t>
  </si>
  <si>
    <t>maine abhi dekha... itna late.. yeto  hay .. thanks</t>
  </si>
  <si>
    <t>http://www.achidosti.com/archive/index.php?t-56295.html</t>
  </si>
  <si>
    <t>pecial Invitation For Special Friends</t>
  </si>
  <si>
    <t>sukr ha ap k paper khatam hon gy wrna laghta ha  sara saal he ap papers dety ho  wesy to me bi drive kr skti hun lakin ager meri driving  pr bharosa nahe to sitara ko driver hire kr lin na</t>
  </si>
  <si>
    <t>zaaror zaror bhai hum phoolon k haar ly k khary hon gy</t>
  </si>
  <si>
    <t>Bohat sukrya Masoom bhai</t>
  </si>
  <si>
    <t>me drive kar sakti hoon aap yaqeen kijye ankhien band kr k b drive karoon to kr saktii hoon....</t>
  </si>
  <si>
    <t>http://www.achidosti.com/archive/index.php?t-48984.html</t>
  </si>
  <si>
    <t>Mar jaun…</t>
  </si>
  <si>
    <t>wah ji wah ............ kia bat hai janab ki...  bari speed mari hai ji ..</t>
  </si>
  <si>
    <t>wow api bhot zberdst design bnia ap ny</t>
  </si>
  <si>
    <t>Sawal ka jawab dena zaroori hai kya...:ati:</t>
  </si>
  <si>
    <t>tareef ke liye aur points ka sochne ke liye Shukriya...:P</t>
  </si>
  <si>
    <t>ji zaroori hai :P</t>
  </si>
  <si>
    <t>kia baat hai dear 2 good bohooooot he cooool design hai</t>
  </si>
  <si>
    <t>wah bhut khoob janaba :x</t>
  </si>
  <si>
    <t>log humari baat ka jawab bhi nahi dete :(</t>
  </si>
  <si>
    <t>log aise sawal puchte kyun hain??????:thinking:</t>
  </si>
  <si>
    <t>aainda kuch nahi pochain ge</t>
  </si>
  <si>
    <t>cha gayi hain ;)</t>
  </si>
  <si>
    <t>bohat hi umda design banaya hai</t>
  </si>
  <si>
    <t>acha puch liya karen aap...;;)</t>
  </si>
  <si>
    <t>kia aap ne be ye comp ke liye banya hai design?</t>
  </si>
  <si>
    <t>ji sis Comp ke liye hi banaya hai..:ati:</t>
  </si>
  <si>
    <t>acha phir theek hai</t>
  </si>
  <si>
    <t>points nhi deti phir kyun ke aap ne comp mein prize jo lena hai :P</t>
  </si>
  <si>
    <t>aap ke mun main aapki fvrt chocolate sis...;;)</t>
  </si>
  <si>
    <t>waisey ghee shakar kehten to wo be chalta :P</t>
  </si>
  <si>
    <t>sisso maine socha shayad Uk main ghee shakkar ka riwaj na ho.:ati:</t>
  </si>
  <si>
    <t>zabrdst , Fiza sis aap ki designing to kamal ha</t>
  </si>
  <si>
    <t>Bhout he alag</t>
  </si>
  <si>
    <t>bht umda kam hai sis:x</t>
  </si>
  <si>
    <t>http://www.achidosti.com/archive/index.php?t-56145.html</t>
  </si>
  <si>
    <t>دعا</t>
  </si>
  <si>
    <t>Allah pak reham fermyen or apna karam karen</t>
  </si>
  <si>
    <t>Apki jo be pershani hai Allah pak apny fazl o karam se hall ferma dein ameen</t>
  </si>
  <si>
    <t>Allah pak aPki pResHani doOr fRamaain aMeeN</t>
  </si>
  <si>
    <t>brO plz ReciTe AYaT kaReeMa fOr aNy mUshkiL</t>
  </si>
  <si>
    <t>http://www.achidosti.com/archive/index.php?t-56219.html</t>
  </si>
  <si>
    <t>Congrats Mask Bhai</t>
  </si>
  <si>
    <t>Mask bhai aap ko dhairon mubarak baad  Allah aap ko or aap ki family ko hamesha khush rakhey hamarey bhateejey ko naik or maa baap ka fermaaberdaar banaye Aameen</t>
  </si>
  <si>
    <t>Lolxxxxx had he nhi ho gye Uss becharay nanhay se bachay ko bada bhai ban diya or khud nanhay kakay ban gaye @naam abi nahi pata bro</t>
  </si>
  <si>
    <t>BAS mask bhai ne pm ker ke itni he itlha de thi Baqi wo khud online aa ker apni khushi share kare karen gy hamaray saath</t>
  </si>
  <si>
    <t>Wa-alikUm-assLaaM..... Gr8 neWs......</t>
  </si>
  <si>
    <t>CoNgRatEs bRo.....fOr haVinG niKa kaKa... ALLAH paK usY laMbi r naiK znDgi aTa kaRAin AmeeN</t>
  </si>
  <si>
    <t>Yup siso Mujhy be sunn ker bahut khushi hui</t>
  </si>
  <si>
    <t>Maryam ko Allah pak ne rehamt ban ker bhaija uske baad AD pe nehmten he nehmten mashaAllah</t>
  </si>
  <si>
    <t>Pehly irfan bhai ke twins abi mask bhai ka baby mashaAllah</t>
  </si>
  <si>
    <t>walekum asalm........... achi news hai mask bhai apko bht bht mubark...........</t>
  </si>
  <si>
    <t>Walikum slam bht bari khabr hai sis ye tu Allah pak usko naik Saleh aur maa baap ka farmabardar bnaye aur uski umar draz farmaye aur Allah pak uske wasely se baki tmam be aulaad ko be aulaad e nareena atta farmaye aur naik naseeb farmaye ameen bht bht mubrk ho mask bhai aapko</t>
  </si>
  <si>
    <t>walekum asalm bht bht mubarik humari terf se b.</t>
  </si>
  <si>
    <t>A.o.A, Tamam Doston, Behno, or Bhaiyoon ka boht boht shukria.. Jazak Allah..</t>
  </si>
  <si>
    <t>Khair Mubarak.. ye mithai sub k liye meri taraf say..  or Naam uska meri Walida nay rakha jis par mujhay boht khushi or pasand bhi hay,,</t>
  </si>
  <si>
    <t>http://www.achidosti.com/showthread.php?t=56038</t>
  </si>
  <si>
    <t>FFA Winners Announcement</t>
  </si>
  <si>
    <t>Walaikum Assalam buhat acha raha AD pe oper ye FFA ka safar kafi kuch new karney ko mila sab se barh kar dosti ke rishtey mazboot huwe</t>
  </si>
  <si>
    <t>http://www.achidosti.com/showthread.php?t=56039</t>
  </si>
  <si>
    <t>Allah khush rakhey Aap sab ko InshaAllah yahan ata jata rahon ga aap log bhi duwaon main yaad rakhiye ga</t>
  </si>
  <si>
    <t>http://www.achidosti.com/showthread.php?t=56040</t>
  </si>
  <si>
    <t>AD team , Emaan sis , Assassin bhai Ranii ,Mask bhi aor AD k sab members ka dil sy thansk k uno ny bohat acha sab arrange kiya , jahan jahan help ki zarort the ap log wahan mojod thy aor bohat acha laga hume AD pr aa k , yeh challenges aor muqably to aik bahana hain aaps me mil bathny ka , asal maqsad dilon ko jeetna ha aor Alhamdulillah is me hum sab he khushkismat hain k hume atn achy dost mily , sab ki kosish hoti ha k wo sab sy perh k apni chahat aor mohabat show kary , bohat khushi hoti h yeh sab dekh k</t>
  </si>
  <si>
    <t>http://www.achidosti.com/showthread.php?t=56041</t>
  </si>
  <si>
    <t>Thanks AD, Thanks HV, Thanks FM. and Thanks DD   khush rahin sab</t>
  </si>
  <si>
    <t>http://www.achidosti.com/showthread.php?t=56042</t>
  </si>
  <si>
    <t>duaaon key liye bohat bohat shukriya bhai  or aap ka apna forum hai jab chahein aap yahan aayein hamein bohat acha lagey ga</t>
  </si>
  <si>
    <t>http://www.achidosti.com/showthread.php?t=56043</t>
  </si>
  <si>
    <t>most welcome sis  hamein bhi aap sab sey baat ker key bohat acha laga</t>
  </si>
  <si>
    <t>http://www.achidosti.com/showthread.php?t=56044</t>
  </si>
  <si>
    <t>or aap to pehley sey hamarey sath hain eb baqi bhi achey achey frnds mil gaye hain May Allah bless you all Ameen</t>
  </si>
  <si>
    <t>http://www.achidosti.com/showthread.php?t=56045</t>
  </si>
  <si>
    <t>w.salam bht hi pyaray pyaray threads banaye hain aap ne EMAAN siso</t>
  </si>
  <si>
    <t>http://www.achidosti.com/showthread.php?t=56046</t>
  </si>
  <si>
    <t>itny achy or kamyab contests arrange karny pe apko bht mubarak ho....</t>
  </si>
  <si>
    <t>http://www.achidosti.com/showthread.php?t=56047</t>
  </si>
  <si>
    <t>ALLAH ye achi dosti yunhi qaim o daim rakhy ameen...</t>
  </si>
  <si>
    <t>http://www.achidosti.com/showthread.php?t=56048</t>
  </si>
  <si>
    <t>main to apke threads ki animations dekh kr hi lutf andoz horhi hoon</t>
  </si>
  <si>
    <t>http://www.achidosti.com/showthread.php?t=56049</t>
  </si>
  <si>
    <t>bahut shukriya dear bro</t>
  </si>
  <si>
    <t>http://www.achidosti.com/showthread.php?t=56050</t>
  </si>
  <si>
    <t>aap be hamesha khush rahen bas abb tyar rahen hum be jald aa rahey hain aapke dolat khanay per</t>
  </si>
  <si>
    <t>http://www.achidosti.com/showthread.php?t=56051</t>
  </si>
  <si>
    <t>thank you sweet siso and you mostttttttttt welcome aap be hamesha khush or abad rahen ameen</t>
  </si>
  <si>
    <t>http://www.achidosti.com/showthread.php?t=56052</t>
  </si>
  <si>
    <t>awww thank you soo much siso  mujhy animation and glitter dono bahut pasand isi liye abb bas haath paoun chalati rehti hoon iss mein</t>
  </si>
  <si>
    <t>http://www.achidosti.com/showthread.php?t=56053</t>
  </si>
  <si>
    <t>apko pasand aya iske liye alag se thankooo</t>
  </si>
  <si>
    <t>http://www.achidosti.com/showthread.php?t=56054</t>
  </si>
  <si>
    <t>awwww bro aap to point denay waloun mein se thy ye leny waloun ke line mein kab se kharay ho gaye</t>
  </si>
  <si>
    <t>http://www.achidosti.com/showthread.php?t=56055</t>
  </si>
  <si>
    <t>Wa alaikum salaam Sab se pehle to buhut buhut mubarak ho AD ki pori Team Specially Emaan sis,The mask,Assassin,Moto Ranii,mehak sis aur pore AD members ko jinho ne itni khoobsurti se pora contest manage kia aur buhut hi pyare tareeqe se sab ki zarorat ka khayal rakha ALLAH TAALA AD ko din dogni raat chogni taraqqi ata farmae...</t>
  </si>
  <si>
    <t>http://www.achidosti.com/showthread.php?t=56056</t>
  </si>
  <si>
    <t>us k baad tamam FFA doston ko bhi mubarak jo apne qeemti wqt me se kuch wqt nikal kar pora month FFA ko dete hain aap sab ko bhi buhut buhut mubarak ho apni kamyabion par har jeet se zyada maene rakhta hai hamari dosti aur relation jo k wqt k sath sath aur mazeed ache hote ja rahe hain...</t>
  </si>
  <si>
    <t>http://www.achidosti.com/showthread.php?t=56057</t>
  </si>
  <si>
    <t>Dua hai ALLAH TAALA hum sab ka sath hamesha aise hi qaim rakhe... AAMEEN</t>
  </si>
  <si>
    <t>http://www.achidosti.com/showthread.php?t=56058</t>
  </si>
  <si>
    <t>Ameen bohat shukriya bhai</t>
  </si>
  <si>
    <t>http://www.achidosti.com/showthread.php?t=56059</t>
  </si>
  <si>
    <t>aur sab hi FFA frnds ney bohat sath diya</t>
  </si>
  <si>
    <t>http://www.achidosti.com/showthread.php?t=56060</t>
  </si>
  <si>
    <t>sab ka bohat bohat shukriya</t>
  </si>
  <si>
    <t>http://www.achidosti.com/showthread.php?t=56061</t>
  </si>
  <si>
    <t>Walikum Asallam Emaan sis  MashAllah result Announce hogaya our boht he</t>
  </si>
  <si>
    <t>http://www.achidosti.com/showthread.php?t=56062</t>
  </si>
  <si>
    <t>pyari Thread banai aap ne Colorful</t>
  </si>
  <si>
    <t>http://www.achidosti.com/showthread.php?t=56063</t>
  </si>
  <si>
    <t>AD per FFA ka Round boht he achha raha yahan aap sab k sath hamain boht he apnapan mehsoss hova</t>
  </si>
  <si>
    <t>http://www.achidosti.com/showthread.php?t=56064</t>
  </si>
  <si>
    <t>Emaan sis, The Mask, Ranii Assassin Mehak aap our Baqi team members MashAllah MashAllah boht he shandar tariqy say Host and manage kia Allah aap k forum ko taraqi day our ye Dost Sallamat rahy  ameen</t>
  </si>
  <si>
    <t>http://www.achidosti.com/showthread.php?t=56065</t>
  </si>
  <si>
    <t>Ameen JazakAllah sis hamesha khush rahein</t>
  </si>
  <si>
    <t>http://www.achidosti.com/showthread.php?t=56066</t>
  </si>
  <si>
    <t>lolxxxx koi nahi aap fiker na karen aapko shield dilwany ka to paka irada ker liya abb hum ne</t>
  </si>
  <si>
    <t>http://www.achidosti.com/showthread.php?t=56067</t>
  </si>
  <si>
    <t>points ka be kuch intezam kerty hain</t>
  </si>
  <si>
    <t>http://www.achidosti.com/showthread.php?t=56068</t>
  </si>
  <si>
    <t>bas ye bandooq neechay ker lein iss se hamen bahut dar lagta</t>
  </si>
  <si>
    <t>http://www.achidosti.com/showthread.php?t=56069</t>
  </si>
  <si>
    <t>ameen sum ameen thank you soo much sweet siso</t>
  </si>
  <si>
    <t>http://www.achidosti.com/showthread.php?t=56070</t>
  </si>
  <si>
    <t>itna kuch or be kerna chahty thy hum log lekin time ke kami or phir hum sab ke online anay ke diffrent timings ke wajha se reh gaya</t>
  </si>
  <si>
    <t>http://www.achidosti.com/showthread.php?t=56071</t>
  </si>
  <si>
    <t>in sha Allah next time iss se behter kernay ke koshish karen gy   ager aap sab ka isi tarha saath raha to</t>
  </si>
  <si>
    <t>http://www.achidosti.com/showthread.php?t=56072</t>
  </si>
  <si>
    <t>thank you App ka shukriya</t>
  </si>
  <si>
    <t>http://www.achidosti.com/showthread.php?t=56073</t>
  </si>
  <si>
    <t>BOHAT KHOOB......NICE SHARING</t>
  </si>
  <si>
    <t>http://www.achidosti.com/showthread.php?t=56074</t>
  </si>
  <si>
    <t>AAP SAB KO MUBARAK</t>
  </si>
  <si>
    <t>http://www.achidosti.com/showthread.php?t=56075</t>
  </si>
  <si>
    <t>wa-aLikUm-assLaM  boHaT bOhaT cOngRts tO TmAm tEaM</t>
  </si>
  <si>
    <t>http://www.achidosti.com/showthread.php?t=56076</t>
  </si>
  <si>
    <t>saB kO waDhaiYan :p</t>
  </si>
  <si>
    <t>http://www.achidosti.com/archive/index.php?t-55166.html</t>
  </si>
  <si>
    <t>Imp. Announcement :)</t>
  </si>
  <si>
    <t>Walikum Asallam  InshAAalh aap k Exams achhy sy hongay our  result bhi achha he aayega  Khush rahain shadi enjoy karain</t>
  </si>
  <si>
    <t>W/assalam Wah wahhh ye tu bht achi khabarrr hai</t>
  </si>
  <si>
    <t>Khushi sy dil bagh baagh ho gya  Mazrat ki zarorat ni Exams k liye best of luck</t>
  </si>
  <si>
    <t>walikum asallam  inshaaalh aap k exams achhy sy hongay our  result bhi achha he aayega</t>
  </si>
  <si>
    <t>khush rahain shadi enjoy karain</t>
  </si>
  <si>
    <t>Koiiii baat ni acha waqt jitnaaaaa bhi ho Enjoy krna chahiye</t>
  </si>
  <si>
    <t>walekum asalam............ chlen kheriyt sy jain assasin bhai........ stey blessed.....</t>
  </si>
  <si>
    <t>haw kyun u humari achi wali behna nahi hain?</t>
  </si>
  <si>
    <t>jin ke khawab baray hotay hain unki  neeend bhi zyaada hoti hai...</t>
  </si>
  <si>
    <t>toba apa kitna hansti hain  bachay dar jayain ge</t>
  </si>
  <si>
    <t>nazar lagani hai??</t>
  </si>
  <si>
    <t>shukriya shukriya bhai</t>
  </si>
  <si>
    <t>hmmm acha phr mein aise kahon tu nhi lagay gi na?</t>
  </si>
  <si>
    <t>mashaAllah barii hi khofnak hansi hai humari behna ki  jab hanstin hain tu dooor dooor bachay ro partay hain</t>
  </si>
  <si>
    <t>dooor dooor Assassin ro pertey hain</t>
  </si>
  <si>
    <t>masoom bachon ko daratin hain</t>
  </si>
  <si>
    <t>han or isi liye masoom bachy itna hans rahey hain</t>
  </si>
  <si>
    <t>bsh mashoomiyat</t>
  </si>
  <si>
    <t>masoom bachey to rotey bhi hain ro ker dikhaayen zra</t>
  </si>
  <si>
    <t>abhi nahi araha rona</t>
  </si>
  <si>
    <t>http://www.achidosti.com/showthread.php?t=19215</t>
  </si>
  <si>
    <t>Pehli Barish</t>
  </si>
  <si>
    <t>Bahut khoob...........nice sharing</t>
  </si>
  <si>
    <t>http://www.achidosti.com/showthread.php?t=19216</t>
  </si>
  <si>
    <t>Bohat alaa..</t>
  </si>
  <si>
    <t>http://www.achidosti.com/showthread.php?t=19217</t>
  </si>
  <si>
    <t>bohat umda</t>
  </si>
  <si>
    <t>http://www.itdunya.com/showthread.php?366844-Meri-tanhai</t>
  </si>
  <si>
    <t>Meri tanhai</t>
  </si>
  <si>
    <t>umr bhai agr khod se design kia he to.bht zbrdst</t>
  </si>
  <si>
    <t>App sab ka sukriya</t>
  </si>
  <si>
    <t>bht khooob</t>
  </si>
  <si>
    <t>http://www.itdunya.com/showthread.php?398-Opera-8-51-Aik-complete-Web-Browser-Sub-koo-bool-jayee</t>
  </si>
  <si>
    <t>Aik complete Web Browser......Sub koo bool jayee…</t>
  </si>
  <si>
    <t>waqi hi afridi bhai aap ka kam bohat acha ja raha hai........</t>
  </si>
  <si>
    <t>kia aap mujhe Opera 7 ki Registration key de sukte hain........</t>
  </si>
  <si>
    <t>mozola bohot achha hai, opera bohot mushkil browser hai</t>
  </si>
  <si>
    <t>WEll waisy main ne Opera Browser ki Dono Versions 7 aur 8 ko use kia hai.. laikin mere khayal main Opera ka 7 version zaida acha hai     laikin aik masla hai ki mere pass uske Registration key nahi hai..</t>
  </si>
  <si>
    <t>mujhe to aise browser ki talash thy thanks</t>
  </si>
  <si>
    <t>http://www.achidosti.com/archive/index.php?t-338.html</t>
  </si>
  <si>
    <t>Mano Salwa by Umera Ahmed</t>
  </si>
  <si>
    <t>umera ahmad great writer itna zaberdst likhty hy k jawab ni bhot sabaq azeez stories likhty hy specialy girls k liy .i like her very much. i pray ALLAH HAMREE UMREA AHMAD SIS K LAMBI LIFE DY UR WO HAMRY LIY AISY ACHY ACHY STORIES LIKHTY RRAHY ameen</t>
  </si>
  <si>
    <t>sahi kaha aap ne Ikram bhai meri fvt writers mein se ek ye be hain balka top of the list inka he naam hai</t>
  </si>
  <si>
    <t>aap sab ka bahut shukriya</t>
  </si>
  <si>
    <t>jaha aik tarf dosry writer nojawno k zihan khrab kr rahy hy waha dosry traf umera ahmad ki stories parh ky nojawano k qadam misjid ki janam uth rahy hy .</t>
  </si>
  <si>
    <t>http://www.itdunya.com/showthread.php?240806-Aqwal-(Huzor-e-Aqdas-Sallalahu-Aleh-wasallam)</t>
  </si>
  <si>
    <t>Aqwal (Huzor-e-Aqdas Sallalahu Aleh wasallam)</t>
  </si>
  <si>
    <t>sab ka pasand karnya ka liya thx a lot</t>
  </si>
  <si>
    <t>Juma ka Khutba Urdu Translation</t>
  </si>
  <si>
    <t>koie comment nahi haai kuy k islam mai her ik baat bohat ki payari or khoobsurt haai or boaht meaningful haai</t>
  </si>
  <si>
    <t>ALLAH PAK hum sab ko islam kay batay howaye rahsatey toor tareekoo pay ammal pahra honay ki tofeek atta farmaiye ameen suma ameen</t>
  </si>
  <si>
    <t>http://www.itdunya.com/showthread.php?254871-ConvertXtoDVD-4-1</t>
  </si>
  <si>
    <t>ConvertXtoDVD 4.1</t>
  </si>
  <si>
    <t>Aap Ka Bohat Sukariya</t>
  </si>
  <si>
    <t>http://www.itdunya.com/showthread.php?254871-ConvertXtoDVD-4-2</t>
  </si>
  <si>
    <t>ConvertXtoDVD 4.2</t>
  </si>
  <si>
    <t>Waqiye kuch dino say aap ki taraf say musalsal behtareen sharing aa rahi hain....</t>
  </si>
  <si>
    <t>http://www.itdunya.com/showthread.php?254871-ConvertXtoDVD-4-3</t>
  </si>
  <si>
    <t>ConvertXtoDVD 4.3</t>
  </si>
  <si>
    <t>Share karnay ka behad shukriya...</t>
  </si>
  <si>
    <t>http://www.itdunya.com/showthread.php?254871-ConvertXtoDVD-4-4</t>
  </si>
  <si>
    <t>ConvertXtoDVD 4.4</t>
  </si>
  <si>
    <t>dheroon duain....</t>
  </si>
  <si>
    <t>http://www.itdunya.com/showthread.php?254871-ConvertXtoDVD-4-5</t>
  </si>
  <si>
    <t>ConvertXtoDVD 4.5</t>
  </si>
  <si>
    <t>Achi Sharing hay janab.</t>
  </si>
  <si>
    <t>http://www.itdunya.com/showthread.php?254871-ConvertXtoDVD-4-6</t>
  </si>
  <si>
    <t>ConvertXtoDVD 4.6</t>
  </si>
  <si>
    <t>very nice dear mujhay flv ko vcd mein convert ka bataien gay mein usb say video tv per chalana chata hoon jaisay car ki lcd</t>
  </si>
  <si>
    <t>http://www.itdunya.com/showthread.php?254871-ConvertXtoDVD-4-7</t>
  </si>
  <si>
    <t>ConvertXtoDVD 4.7</t>
  </si>
  <si>
    <t>share krny ka shukriya</t>
  </si>
  <si>
    <t>http://www.itdunya.com/showthread.php?254871-ConvertXtoDVD-4-8</t>
  </si>
  <si>
    <t>ConvertXtoDVD 4.8</t>
  </si>
  <si>
    <t>Reply Ka Sukariya................!!!!</t>
  </si>
  <si>
    <t>http://www.itdunya.com/showthread.php?321-EXPLORER-7-Free</t>
  </si>
  <si>
    <t>EXPLORER 7 Free</t>
  </si>
  <si>
    <t>Uhmmm Download Ker KE Dekh Raha Hoon Dekhta Hoon Kon Se Chiez Hay Yea  i hope u win98 per chalay ga ?</t>
  </si>
  <si>
    <t>is ka passwd kia hay jub winrar main is file ko open kerta hon to passwd mang raha hay so plz tell me</t>
  </si>
  <si>
    <t>Dua Sis Aap ney Jab Bhi Kia Kamal Hi Kia Hay.............</t>
  </si>
  <si>
    <t>Dear Jamshorian Iss Ka Password hay www.itdunya.com</t>
  </si>
  <si>
    <t>very good dua jee shar karnay ka bohat bohat shukriya</t>
  </si>
  <si>
    <t>Thanx Dua Sister Mujhe is ki talah thi.</t>
  </si>
  <si>
    <t>Janab Is Ka Hal Bhi Hay ...may Nay Ie7 Install Kiya Hoa Hay ...aur Pirtaed Windows Par</t>
  </si>
  <si>
    <t>Aap ka link kam nahin kar raha delete ho gaye hai file</t>
  </si>
  <si>
    <t>dua app ka bohath bohta sukurya kay nay itna acha sowftwar hum logo kay sat shir keya</t>
  </si>
  <si>
    <t>no file there ,dua jee ik bar phir link dejiye aur dua lijye</t>
  </si>
  <si>
    <t>Rapid share per sharing denay ka yahi nuqsaan hota hay File not found ho jati hay Afridi bro kuch karo</t>
  </si>
  <si>
    <t>Yar app yay software download kar lain app ki Windows Genuine (Orignel) ho jae gi. Iss link say kar lain:</t>
  </si>
  <si>
    <t>Yaar genuine windows ka bol raha hay web...</t>
  </si>
  <si>
    <t>I mean Download nahi ho raha...</t>
  </si>
  <si>
    <t>Fantastic sharing Dua Bohat acha Bye</t>
  </si>
  <si>
    <t>yaar kaha hay explorer 7 mujay tu nazar nahi araha</t>
  </si>
  <si>
    <t>link sahi nahi hain</t>
  </si>
  <si>
    <t>http://www.itdunya.com/showthread.php?1920-PowerDVD-6-A-Great-Media-Player-for-All-Video-Formats</t>
  </si>
  <si>
    <t>PowerDVD 6 A Great Media Player for All Video Formats</t>
  </si>
  <si>
    <t>Great sharing Afridi bhai...and great news for me ......bucz mere pass samsung ka regestred software hay mein iss ko abhi update karta hoon....</t>
  </si>
  <si>
    <t>App kee har section may app ka jo bee post ho wo qabil takhseen hota hay</t>
  </si>
  <si>
    <t>Afridi Bahi Ko Dowa May Yad rako kiyon kay wo It dunya kay liye is be zeyad it dunya kay leye koch ker sakin</t>
  </si>
  <si>
    <t>App logo kaa saat rahe to inshallah aur be bhaut kuch hogaa..</t>
  </si>
  <si>
    <t>ap ka dost saqib hon mere ak problem ha ka ma na power dvd download kia ha down load to ho giay per ak problem ha ka wo CD key mang raha ha. plz ap mujay woo CD key send kar day mary email per massage kar day. muntazer raho gay</t>
  </si>
  <si>
    <t>https://www.itdarasgah.com/threads/make-your-own-brush-in-photoshop-and-save-it-in-abr-format-a-complete-tutorial.63075/</t>
  </si>
  <si>
    <t>photoshop tutorial</t>
  </si>
  <si>
    <t>Mubeen Bhai Bohat e KarAamad Tutorial Share Kiya Hay Aap Ne....</t>
  </si>
  <si>
    <t>Kiya kahne ,,,Mubeen bhai bohat khubsurat tutorial banaya hai aap ne .</t>
  </si>
  <si>
    <t>kuch din se men is k bare men soch rha tha or ap ne tut bana dia he! ab mery liye boht easy ho gaya!!</t>
  </si>
  <si>
    <t>Mobeen bhai boht boht acha.thanx</t>
  </si>
  <si>
    <t>mobin bhai zabardast sharing hy.</t>
  </si>
  <si>
    <t>Mubeen bhai kamal ki baat batai he matlab ab hum apna brush bhi khud bana saktey hain..</t>
  </si>
  <si>
    <t>bht khub..</t>
  </si>
  <si>
    <t>Styles banany ka b plz bat Devin,,</t>
  </si>
  <si>
    <t>https://www.itdarasgah.com/threads/how-to-write-urdu-in-adobe-photoshop-direct-</t>
  </si>
  <si>
    <t>how to write urdu in adobe</t>
  </si>
  <si>
    <t>Boht umda</t>
  </si>
  <si>
    <t>adobe fotoshop 7 hay es meen kis trh urdu install hoge..edit meen pref to a rhe hay lekn type ka option nhe hay .</t>
  </si>
  <si>
    <t>bohat umda tutorial hai lagta hai CS 6 install karna paray ga bohat asani ho jay gi</t>
  </si>
  <si>
    <t>https://www.itdarasgah.com/threads/curve-frame-banana-seekain.59546/</t>
  </si>
  <si>
    <t>curve frame tutorial</t>
  </si>
  <si>
    <t>Left &amp; Right karo gay tu banay ga nahi tu nahi muskil nahi hea bikul bhi ak bar try zaroor karna</t>
  </si>
  <si>
    <t>bht hi ache tareeke se samjhaya aapi  aur frame piece kitna piyara he and frame bhi bht acha lag rha he</t>
  </si>
  <si>
    <t>MashaAllah Bohat Umda aor Karaamad Tutorial hai, aor aap ne kafi mahnat se banaya aor samjhayai.  Bohat shukriya aapi jee</t>
  </si>
  <si>
    <t>bohat achy tareqy sy samjhaya hy.</t>
  </si>
  <si>
    <t>Superb Tutorial Lakin apnay short cut language zyada use ki hay un short cuts ki sath mai thori thori tafseel bhi hoti to new learners ko maxeed asani ho jati aur woh mazeed jaldi baat ko pick kar laitay :)</t>
  </si>
  <si>
    <t>Bohat umda Koshish hmaray sath share karnay ka shukriya... :)</t>
  </si>
  <si>
    <t>Aapi Jab Polygon Lasso Tool Select kerke Select kerta hun phir Delete Kerta hun to wahan se Selected Area Delete hojata hai aur frame kharab hojata hai...:(</t>
  </si>
  <si>
    <t>Umda.....</t>
  </si>
  <si>
    <t>bohat umda tutorial hai</t>
  </si>
  <si>
    <t>https://www.itdarasgah.com/threads/how-to-make-a-perfect-frame-piece.82498/page-2</t>
  </si>
  <si>
    <t>perfect frame tutorial adobe</t>
  </si>
  <si>
    <t>Bhai ! boht acha tutorial banaya ha ap ne. thanx</t>
  </si>
  <si>
    <t>https://www.itdarasgah.com/threads/how-to-make-a-perfect-frame-piece.82498/page-3</t>
  </si>
  <si>
    <t>wah maza aagya ... boht achy samjhaya hai  jald he home work check karwati hon :)</t>
  </si>
  <si>
    <t>https://www.itdarasgah.com/threads/how-to-give-text-effects-in-designed-poetry-complete-tutorial.60157/page-4</t>
  </si>
  <si>
    <t>text effects in designed poetry tutorial</t>
  </si>
  <si>
    <t>buhat acha tutorial likha</t>
  </si>
  <si>
    <t>https://www.itdarasgah.com/threads/how-to-give-text-effects-in-designed-poetry-complete-tutorial.60157/page-5</t>
  </si>
  <si>
    <t>bohat umda kam lakin hamare kis kam</t>
  </si>
  <si>
    <t>https://www.itdarasgah.com/threads/how-to-give-text-effects-in-designed-poetry-complete-tutorial.60157/page-6</t>
  </si>
  <si>
    <t>Bohat umda tutorial banaya hai aap ne bhai... agar style ki .asl file bhe share kardete tu achha ho tha :)</t>
  </si>
  <si>
    <t>https://www.itdarasgah.com/threads/how-to-give-text-effects-in-designed-poetry-complete-tutorial.60157/page-7</t>
  </si>
  <si>
    <t>result image mery pass khul nahi rha.sad.</t>
  </si>
  <si>
    <t>https://www.itdarasgah.com/threads/how-to-give-text-effects-in-designed-poetry-complete-tutorial.60157/page-8</t>
  </si>
  <si>
    <t>wow.. Yar wese beautiful he tut aapka .. Hr kuch managed he..</t>
  </si>
  <si>
    <t>https://www.itdarasgah.com/threads/how-to-give-text-effects-in-designed-poetry-complete-tutorial.60157/page-9</t>
  </si>
  <si>
    <t>Bohat acha Toturail banaya hay janab aap ne.,..</t>
  </si>
  <si>
    <t>https://www.itdarasgah.com/threads/how-to-give-text-effects-in-designed-poetry-complete-tutorial.60157/page-10</t>
  </si>
  <si>
    <t>bohat hi umda bohat acha sumjahya hea</t>
  </si>
  <si>
    <t>https://www.itdarasgah.com/threads/text-effect-tutorial-for-poetry-designing-by-the-killer.63638/page-2</t>
  </si>
  <si>
    <t>poetry designing tutorial</t>
  </si>
  <si>
    <t>Pagi bht zabardast bht umda Me khud itni settings nahi karta bus wahi do chaar click maar leta hun basic see. Me khud bhi isey try karunga Bht shukria</t>
  </si>
  <si>
    <t>https://www.itdarasgah.com/threads/text-effect-tutorial-for-poetry-designing-by-the-killer.63638/page-3</t>
  </si>
  <si>
    <t>Umar Bhai kamal,ka Tutorial ha Par Sirf Designers K Liye</t>
  </si>
  <si>
    <t>https://www.itdarasgah.com/threads/text-effect-tutorial-for-poetry-designing-by-the-killer.63638/page-4</t>
  </si>
  <si>
    <t>Mein Ne Kb Follow kia isey</t>
  </si>
  <si>
    <t>https://www.itdarasgah.com/threads/text-effect-tutorial-for-poetry-designing-by-the-killer.63638/page-5</t>
  </si>
  <si>
    <t>Kuch aur maang leti to shayad woh bhi mil jata :P</t>
  </si>
  <si>
    <t>https://www.itdarasgah.com/threads/انتہائی-آسان-زبان-میں،فوٹو-شاپ-میں-انیمیشن-بنانا-سیکھں-اردو-ٹیٹوری70013</t>
  </si>
  <si>
    <t>animation in adobe</t>
  </si>
  <si>
    <t>G bhai buhat buhat shukria bhai . aapse kaafi kuch sikhne ko mila tusi saadde ustad ho gavay ho g. a lo g tusi vi lo oyee pension not dosti vich a gal te choti choti hondi aayi haha</t>
  </si>
  <si>
    <t>https://www.itdarasgah.com/threads/انتہائی-آسان-زبان-میں،فوٹو-شاپ-میں-انیمیشن-بنانا-سیکھں-اردو-ٹیٹوری70014</t>
  </si>
  <si>
    <t>Walikum Aslaam bht zabardast</t>
  </si>
  <si>
    <t>https://www.itdarasgah.com/threads/انتہائی-آسان-زبان-میں،فوٹو-شاپ-میں-انیمیشن-بنانا-سیکھں-اردو-ٹیٹوری70015</t>
  </si>
  <si>
    <t>bahut khoob janab shukriya</t>
  </si>
  <si>
    <t>https://www.itdarasgah.com/threads/انتہائی-آسان-زبان-میں،فوٹو-شاپ-میں-انیمیشن-بنانا-سیکھں-اردو-ٹیٹوری70016</t>
  </si>
  <si>
    <t>bohat zabardast</t>
  </si>
  <si>
    <t>https://www.itdarasgah.com/threads/انتہائی-آسان-زبان-میں،فوٹو-شاپ-میں-انیمیشن-بنانا-سیکھں-اردو-ٹیٹوری70017</t>
  </si>
  <si>
    <t>:mehrbani</t>
  </si>
  <si>
    <t>https://www.itdarasgah.com/threads/انتہائی-آسان-زبان-میں،فوٹو-شاپ-میں-انیمیشن-بنانا-سیکھں-اردو-ٹیٹوری70018</t>
  </si>
  <si>
    <t>bahi ji yah Adobe 7.0 par nhi ho skta..</t>
  </si>
  <si>
    <t>https://www.itdarasgah.com/threads/انتہائی-آسان-زبان-میں،فوٹو-شاپ-میں-انیمیشن-بنانا-سیکھں-اردو-ٹیٹوری70019</t>
  </si>
  <si>
    <t>https://www.itdarasgah.com/threads/انتہائی-آسان-زبان-میں،فوٹو-شاپ-میں-انیمیشن-بنانا-سیکھں-اردو-ٹیٹوری70020</t>
  </si>
  <si>
    <t>YE ME NE FIRST TIME ANIMATION BNAI HE WO BHI LECTURE KE SATH SATH</t>
  </si>
  <si>
    <t>https://www.itdarasgah.com/threads/انتہائی-آسان-زبان-میں،فوٹو-شاپ-میں-انیمیشن-بنانا-سیکھں-اردو-ٹیٹوری70021</t>
  </si>
  <si>
    <t>salam........ mujhy adobe bilkul nhi aata</t>
  </si>
  <si>
    <t>https://www.itdarasgah.com/threads/انتہائی-آسان-زبان-میں،فوٹو-شاپ-میں-انیمیشن-بنانا-سیکھں-اردو-ٹیٹوری70022</t>
  </si>
  <si>
    <t>Kafi acha tutorial dia ha ap ny</t>
  </si>
  <si>
    <t>https://www.itdarasgah.com/threads/apni-photo-ko-feather-lgaana-sekhein-photosho-mein-urdu-mein-biggest-itd-tutorial.46422/</t>
  </si>
  <si>
    <t>feather making tutorial adobe</t>
  </si>
  <si>
    <t>Or jab Feather lag jaye tab simply apni photo ko File Menu sy Save par click kr ky save kar lein ya direct shot cut CTRL+S press kr ky save kr lein .Apni Raye zroor dijiye ga..ky ap ko ye tutorial kaisa laga</t>
  </si>
  <si>
    <t>liakin bhai Ye Sirf samjany ky liye lgai gai hein... or mukamml Tutorail Ko is pic ki madad sy Desgine kia giya hy..</t>
  </si>
  <si>
    <t>Ab is ko Edit karna buhat mushkil hy..</t>
  </si>
  <si>
    <t>https://www.itdarasgah.com/threads/ٹیکسٹ-کا-عکس-بنانا.82361/page-2</t>
  </si>
  <si>
    <t>text shadow tutorial</t>
  </si>
  <si>
    <t>Achyy sy samhiya ap ny......Baki ye to simle bg k liyea hai complex bg k liyea....Txt ko duplicate krain upper layer ko flip vertical krain....Drag down krain....Aur layer mask add krain aur gradient(black to transparent) invetred text k half dy thora upupar tuk apply krain thn result dakhain</t>
  </si>
  <si>
    <t>https://www.itdarasgah.com/threads/ٹیکسٹ-کا-عکس-بنانا.82361/page-3</t>
  </si>
  <si>
    <t>wah zbrdst magar aks ulta hai transfer horizontal b kar den</t>
  </si>
  <si>
    <t>https://www.itdarasgah.com/threads/image-mixing-tutorial-simple-and-easy-way.82434/page-2</t>
  </si>
  <si>
    <t>image mixing tutorial</t>
  </si>
  <si>
    <t>Assalam o Alaikum...... Aj kal thora masroof hoon is waja sy net py ane ka time nahi mil raha.... Aik tutorial bniya tha... Socha share kr dooo.... Ap sab k homework ka intazar rahy ga</t>
  </si>
  <si>
    <t>https://www.itdarasgah.com/threads/image-mixing-tutorial-simple-and-easy-way.82434/page-3</t>
  </si>
  <si>
    <t>walikum as salam bht achy andaz se samjhya ...try kroge</t>
  </si>
  <si>
    <t>https://www.itdarasgah.com/threads/image-mixing-tutorial-simple-and-easy-way.82434/page-4</t>
  </si>
  <si>
    <t>boht hi shandar tutorial</t>
  </si>
  <si>
    <t>https://www.itdarasgah.com/threads/image-mixing-tutorial-simple-and-easy-way.82434/page-5</t>
  </si>
  <si>
    <t>Dogar bhai toturial to ap ki designing ki tarha kamal ka hai</t>
  </si>
  <si>
    <t>https://www.itdarasgah.com/threads/image-mixing-tutorial-simple-and-easy-way.82434/page-6</t>
  </si>
  <si>
    <t>WalaikumAsslam..  mene bhi try kiya.. Par meri pic me lighness zyada kiu hy.. I mean mujhe wahan image ko slightly light rakhne ka option nahi mila koi .</t>
  </si>
  <si>
    <t>https://www.itdarasgah.com/threads/image-mixing-tutorial-simple-and-easy-way.82434/page-7</t>
  </si>
  <si>
    <t>Mujhe brush wali list horahi hy,, ryt click se</t>
  </si>
  <si>
    <t>https://www.itdarasgah.com/threads/image-mixing-tutorial-simple-and-easy-way.82434/page-8</t>
  </si>
  <si>
    <t>achaaa ,, samjhii</t>
  </si>
  <si>
    <t>https://www.itdarasgah.com/threads/image-mixing-tutorial-simple-and-easy-way.82434/page-9</t>
  </si>
  <si>
    <t>sab sy phaly bohat mazrat masroofiat ke bina par mai forum py nahi a saka kuch fursat mili to socha hazrii laga loooooon ustani jeeee ap image k py click krain nahi to top right py file k neechy brush setting panel ho ga us sy settings ho jyin geee</t>
  </si>
  <si>
    <t>https://www.itdarasgah.com/threads/image-mixing-tutorial-simple-and-easy-way.82434/page-10</t>
  </si>
  <si>
    <t>mai apki baat samjha nai ap thori wahzat krain taa k mazeed bhatr treeky sy apko samjhaa sakoon</t>
  </si>
  <si>
    <t>https://www.itdarasgah.com/threads/image-mixing-tutorial-simple-and-easy-way.82434/page-11</t>
  </si>
  <si>
    <t>bohat khoob</t>
  </si>
  <si>
    <t>https://www.itdarasgah.com/threads/image-mixing-tutorial-simple-and-easy-way.82434/page-12</t>
  </si>
  <si>
    <t>Matlb k Jo PIc Lighten kar k hum Back ground me lagate hyn na..Wo meri pic isqadar ligh kiu hy</t>
  </si>
  <si>
    <t>https://www.itdarasgah.com/threads/image-mixing-tutorial-simple-and-easy-way.82434/page-13</t>
  </si>
  <si>
    <t>mixing mai bohat rare he koi pic mixing k liye lighten ke jatii hai baki ap images batyin mai mix kr k psd apko send krta hoon</t>
  </si>
  <si>
    <t>https://www.itdarasgah.com/threads/سمپل-پوئٹری-ڈیزائننگ-ٹیوٹوریل.51379/</t>
  </si>
  <si>
    <t>JI oe !!!!</t>
  </si>
  <si>
    <t>Jitni taarif ki jaaye wo kam hai zabardast nice</t>
  </si>
  <si>
    <t>Image multiply karne tak mujhe samjh aagaya.. Baqi , Border kaisi bana hy..wo nai aaraha :(</t>
  </si>
  <si>
    <t>https://www.itdarasgah.com/threads/how-to-create-background-for-poetry-designing.80701/</t>
  </si>
  <si>
    <t>background creation tutorial</t>
  </si>
  <si>
    <t>main b cs6 use kr raha hoon agar filters show nahi ho rahy to ap ctrl+k press krain ps ka settings panel open ho jy ga..... is main plugins k option pr click krain.... aur show all plugins to check in kr k save kr lain</t>
  </si>
  <si>
    <t>bohat bohat shukria paaaa jeeee</t>
  </si>
  <si>
    <t>bohat bohat duain behna.....  je zaroor try krain mujy khushi ho ge k ap ko kuch sikha piyaa</t>
  </si>
  <si>
    <t>jazak Allah bahi...  inshaAlla next zaroor khyal rakhoon ga</t>
  </si>
  <si>
    <t>hshahaha actually silentjan ke post ko quote krna thaaa apki ko kr diyeaaaa</t>
  </si>
  <si>
    <t>ap sab ka bohat shukria</t>
  </si>
  <si>
    <t>walikum as salam</t>
  </si>
  <si>
    <t>jazak Allah.....  wasy bahi apki baat samaj nahi paiya  background banana sikhiya hai ya background dikhiya hai....  ye samaj nahi aya</t>
  </si>
  <si>
    <t>jazak Allah Khush Rahain</t>
  </si>
  <si>
    <t>bohat bohat shukria behna  ap k liyea specially ap zaroor zaroor try krain</t>
  </si>
  <si>
    <t>bahi designing main phala kam background bnana hota hai ....us k bad image mixing phr poetry text aur title aty hain.....inshaAllah step wise sikhane ke khosish kroon ga</t>
  </si>
  <si>
    <t>bhna ap in sary folders main sy plugin file ko copy krain aur C:/program files/adobe/ plug-ins k folder main redfield nam ka folder bnayin aur us main paste kr k aik bar system reboot kr lain..... phr ap k ps main ye show ho jyin gy</t>
  </si>
  <si>
    <t>mashaAllah siso perfect banaya hai</t>
  </si>
  <si>
    <t>bohat bohat duain........ ap ny jo clouds layer bnai us ke opacity thori c aur kam kr k chk krain look aur shandar ho jy ge....</t>
  </si>
  <si>
    <t>paaaaa jeeee blue id kis ke haiiiiii ay ty dasoooooo '</t>
  </si>
  <si>
    <t>behna mujy khushi is baaat kr hai k main ap ko kisi had tuk sikhane main kamuab howa hoon..... siso filters yo byshumar hain kisi din fursat sy sary aik sath share kroon ga along review</t>
  </si>
  <si>
    <t>Paaaa jeee jitny b filters hain wo auto settings configure krty hain...... Main phr b 64 bit k liyea dakhta hoon</t>
  </si>
  <si>
    <t>BHAI BOHAT ACHA TUTORIAL BANA HAI AP NAY.HUM BHI TRY KRTAIN HAIN.JAZAKALLAH</t>
  </si>
  <si>
    <t>https://www.itdarasgah.com/threads/how-to-create-title-text-effects.80761/</t>
  </si>
  <si>
    <t>text effects tutorial adobe</t>
  </si>
  <si>
    <t>mashAllah...  bht bht hi umda :d....zbrdst....=D&gt;.</t>
  </si>
  <si>
    <t>Boht acha tutorial hai Brother</t>
  </si>
  <si>
    <t>Paaaa jeeee @silentjan ny theek kaha.... Jahan ap k pass light yellow aur transparent colour dikh raha hai is main jasy Sohaib sy batiya ap clivk krain to ap k pass colour picker a jy ga..... Sath ye gradients khud bnye jaty hain isi traha colours change kr kr k</t>
  </si>
  <si>
    <t>Aik adad chota sa task ap k liyea siso...... Dono tutorials ap ny pass kr liyea ap aik achi c poetry fesign kr k share krain....... Mujy image mixing ka tutorial likhne main masla a raha hai..... Isi liye av'bi poetry txt tutorial lokhooon ga</t>
  </si>
  <si>
    <t>Shabash mary shair wo b bina dum k.....</t>
  </si>
  <si>
    <t>Siso mushkil kuch b nahi hota chalain ap Drood Pak Design kr k share krain.     Framing bzat e khud mujy achi nahi lagti lakin krta zaroor hoon insha Allah jald he framing ka tutorial likhoon ga aur sath he usi main simple bg b bnana sikha doon ga do ya 3 filters k istamal sy ya phr simple texture file sy jo b easy raha.....</t>
  </si>
  <si>
    <t>Paaaaa jeeeeeee Thnx to sohaib k us ny itny achy sy samjha diyea Main b aaj video bnanye ka soch raha thaaaa.... Lakin sohaib ny phaly he bna de..... Aur paaaa jeeee ab ap k double jurmana...... Nxt design jumma k bad share kroon ga aur ap ny same to same wasabhe design bnana haiiii...... Do tutorials ap k samny hain ap ny bg aur text bnana hai...... Waqat k sath sath image manipulation b sikhaooon ga insha Allah</t>
  </si>
  <si>
    <t>......... double post ho gye</t>
  </si>
  <si>
    <t>Ye lain bahi sorry late ho gya light chali gye theee</t>
  </si>
  <si>
    <t>wasy paaa jeee main b groups bna k he design bnata hoon bohat asani hoti hai..... tusi uthy screenshiot wich layer panel wakho ahooooooooo....... aur paaa je is tutorial main jo design add kiyea na ia ka background 97 layers py mushtamil hai....... aur sara ka sara colours sy bniyaaa</t>
  </si>
  <si>
    <t>bohat bohat bohat umdaaaa  mashaAllah zabardust</t>
  </si>
  <si>
    <t>paaaaaa jeeeeeeeee is ka jawab openly dy doooon</t>
  </si>
  <si>
    <t>hahahahahaha Chalo koi nahi jawab mily ga paaaa jeeee</t>
  </si>
  <si>
    <t>Bohat bohat shukria bahi</t>
  </si>
  <si>
    <t>paaa jeee Inner shadow main gradient editor par click krain....  mouse k coarser ko editor main kis jaga clivk krain aik color poniter add ho jy ga...... usy click n drag kr k desired location py set krain.... usi colour pointer ko click krain gy to ab k pass colour picker box oopen ho jy ga...... usi box k neechy 6 figures ka coloyr code likha ho ga..... us maib jo codes main ny likhy wo add kr dain colour set ho jy ga......</t>
  </si>
  <si>
    <t>jazak Allah bhna......  next batyin konsa tutorial likhoooon</t>
  </si>
  <si>
    <t>https://www.itdarasgah.com/threads/photoshop-signature-making-special-effect-tutorial.4623/page-3</t>
  </si>
  <si>
    <t>signature making tutorial on adobe</t>
  </si>
  <si>
    <t>Wow.chaa gaye ho......bohut hi zabardast tut hai.... Bohut shukriyaa............</t>
  </si>
  <si>
    <t>https://www.itdarasgah.com/threads/photoshop-signature-making-special-effect-tutorial.4623/page-4</t>
  </si>
  <si>
    <t>zabrdast</t>
  </si>
  <si>
    <t>https://www.itdarasgah.com/threads/photoshop-signature-making-special-effect-tutorial.4623/page-5</t>
  </si>
  <si>
    <t>thanx alot aap sab ka........ :)</t>
  </si>
  <si>
    <t>https://www.itdarasgah.com/threads/photoshop-signature-making-special-effect-tutorial.4623/page-6</t>
  </si>
  <si>
    <t>Shukar ha ap ko b kuch ata ha</t>
  </si>
  <si>
    <t>https://www.itdarasgah.com/threads/photoshop-signature-making-special-effect-tutorial.4623/page-7</t>
  </si>
  <si>
    <t>bohut hi zabardast tut hai</t>
  </si>
  <si>
    <t>https://www.itdarasgah.com/threads/photoshop-signature-making-special-effect-tutorial.4623/page-8</t>
  </si>
  <si>
    <t>Bohat khoob............</t>
  </si>
  <si>
    <t>https://www.itdarasgah.com/threads/photoshop-signature-making-special-effect-tutorial.4623/page-9</t>
  </si>
  <si>
    <t>Zabdast balay ji baly</t>
  </si>
  <si>
    <t>https://www.itdarasgah.com/threads/photoshop-signature-making-special-effect-tutorial.4623/page-10</t>
  </si>
  <si>
    <t>bht ziada zabardast</t>
  </si>
  <si>
    <t>https://www.itdarasgah.com/threads/photoshop-signature-making-special-effect-tutorial.4623/page-11</t>
  </si>
  <si>
    <t>Bohut Achi Sharing Hai</t>
  </si>
  <si>
    <t>https://www.itdarasgah.com/threads/photoshop-signature-making-special-effect-tutorial.4623/page-12</t>
  </si>
  <si>
    <t>Share Kerne Ka Shukria ...</t>
  </si>
  <si>
    <t>https://www.itdarasgah.com/threads/photoshop-signature-making-special-effect-tutorial.4623/page-13</t>
  </si>
  <si>
    <t>Chaa gaye o janab</t>
  </si>
  <si>
    <t>https://www.itdarasgah.com/threads/how-to-add-new-style-in-adobe-photoshop-step-by-step-tutorial.11298/</t>
  </si>
  <si>
    <t>new style in adobe tutorial</t>
  </si>
  <si>
    <t>Bahot Acha Tutorial Hai :)</t>
  </si>
  <si>
    <t>Buhat He Kaam K Styles Load Karne aur Use Karne Ka Tarika Bataya Ap Nai.........</t>
  </si>
  <si>
    <t>Malik bahiya ma app ko pata nahi skta kamal kar diya app na ager is thread k points hote to pore1000 points dta kamal hay</t>
  </si>
  <si>
    <t>aap points wese bhi de sakte ho:d give away points pr click kr k:pagal:</t>
  </si>
  <si>
    <t>bht hi achi sharing hai.</t>
  </si>
  <si>
    <t>Bhut He Zaberdast....Hum se Share Kerne Ka Bhut Bhut Shukeria</t>
  </si>
  <si>
    <t>bohat khoob janab :)</t>
  </si>
  <si>
    <t>Pasand Krne Ka Shukriya:)</t>
  </si>
  <si>
    <t>buhat acha tutorial share kia hai aap ne...  Umeed hai isi tarah aap hume achi achi aur mufeed sharing k zariye sikhate rahenge</t>
  </si>
  <si>
    <t>Pasand Krne Aur Commets Dene Ka Shukriya:)</t>
  </si>
  <si>
    <t>Jazak ALLAH:)</t>
  </si>
  <si>
    <t>syles ka folder kaha hai bro yaha to sirf s wala folder hai us ka naam sample ha</t>
  </si>
  <si>
    <t>meray pas cs6 portable hay is mein kaisay paste karon ???</t>
  </si>
  <si>
    <t>https://www.itdarasgah.com/threads/-create-border-easily-in-photoshop-.59532/</t>
  </si>
  <si>
    <t>border creation tutorial</t>
  </si>
  <si>
    <t>walaikumusSalam...  bht umdagi sey sikhaya aap ney!</t>
  </si>
  <si>
    <t>Bohat umda tareka janab.. :)</t>
  </si>
  <si>
    <t>bohat asan tareqy sy border bnana sikhaya hy ap ny.</t>
  </si>
  <si>
    <t>Walaikum assalam Wrwb mashaAllah waqar bhai bahot umdagi se aapne ye baat samjhayi. jazakAllah khair</t>
  </si>
  <si>
    <t>kai aap nay introductory image isi tariqay say banaya hay ????</t>
  </si>
  <si>
    <t>https://www.itdarasgah.com/threads/creat-a-mind-blowing-text-in-adobe.53893/</t>
  </si>
  <si>
    <t>text effects adobe tutorial</t>
  </si>
  <si>
    <t>bht achey par bhai Background pey ITDG stamp lazmi laga dein</t>
  </si>
  <si>
    <t>Buhat khoob janab........Buhat useful aur interesting tut hai per mjhe Logo ki kami Nazar ayi...Logo Laga lain takey Apki Mehnat Chori hone se bach sakey</t>
  </si>
  <si>
    <t>Buhat Khoob Janab</t>
  </si>
  <si>
    <t>https://www.itdarasgah.com/threads/make-geo-logo-in-adobe-photoshop-arsalan.33950/page-2</t>
  </si>
  <si>
    <t>geo logo making tutorial</t>
  </si>
  <si>
    <t>Thank u so much or mubeen apne hath se banai hoi cheez ka maza hi kuch or hota ha Thanks</t>
  </si>
  <si>
    <t>https://www.itdarasgah.com/threads/make-geo-logo-in-adobe-photoshop-arsalan.33950/page-3</t>
  </si>
  <si>
    <t>Bohat Umdah Janab</t>
  </si>
  <si>
    <t>https://www.itdarasgah.com/threads/make-geo-logo-in-adobe-photoshop-arsalan.33950/page-4</t>
  </si>
  <si>
    <t>mubeen apne hath se banai hoi cheez ka maza hi kuch or hota ha Thanks</t>
  </si>
  <si>
    <t>https://www.itdarasgah.com/threads/make-geo-logo-in-adobe-photoshop-arsalan.33950/page-5</t>
  </si>
  <si>
    <t>bohat acha tutorial he .. aur bohat mehnat se tayar kia hai ap ne :Thanks:</t>
  </si>
  <si>
    <t>https://www.itdarasgah.com/threads/make-geo-logo-in-adobe-photoshop-arsalan.33950/page-6</t>
  </si>
  <si>
    <t>Zaber10 Bohat Umdah Jiti Tareef Ki Jai Kum Hey</t>
  </si>
  <si>
    <t>https://www.itdarasgah.com/threads/aik-zabardast-image-effect-in-photoshop.6907/page-3</t>
  </si>
  <si>
    <t>image effect in photoshop</t>
  </si>
  <si>
    <t>Shukriyah</t>
  </si>
  <si>
    <t>https://www.itdarasgah.com/threads/aik-zabardast-image-effect-in-photoshop.6907/page-4</t>
  </si>
  <si>
    <t>bohot shandar...</t>
  </si>
  <si>
    <t>https://www.itdarasgah.com/threads/aik-zabardast-image-effect-in-photoshop.6907/page-5</t>
  </si>
  <si>
    <t>Maine Yeh banaya hai</t>
  </si>
  <si>
    <t>https://www.itdarasgah.com/threads/aik-zabardast-image-effect-in-photoshop.6907/page-6</t>
  </si>
  <si>
    <t>Hmmmmmmmmmmmmmm Me ne try kia Mashallah AP k sary thered Achy hein</t>
  </si>
  <si>
    <t>https://www.itdarasgah.com/threads/aik-zabardast-image-effect-in-photoshop.6907/page-7</t>
  </si>
  <si>
    <t>zaberdast work..</t>
  </si>
  <si>
    <t>https://www.itdarasgah.com/threads/aik-zabardast-image-effect-in-photoshop.6907/page-8</t>
  </si>
  <si>
    <t>wa pa g wa</t>
  </si>
  <si>
    <t>https://www.itdarasgah.com/threads/aik-zabardast-image-effect-in-photoshop.6907/page-9</t>
  </si>
  <si>
    <t>Bohat Umdah dost</t>
  </si>
  <si>
    <t>https://www.itdarasgah.com/threads/aik-zabardast-image-effect-in-photoshop.6907/page-10</t>
  </si>
  <si>
    <t>bohat achay</t>
  </si>
  <si>
    <t>https://www.itdarasgah.com/threads/aik-zabardast-image-effect-in-photoshop.6907/page-11</t>
  </si>
  <si>
    <t>Zabardast bhai jann cha gaye ho app bohat achay tareekay say samjhaya apnay...</t>
  </si>
  <si>
    <t>https://www.itdarasgah.com/threads/aik-zabardast-image-effect-in-photoshop.6907/page-12</t>
  </si>
  <si>
    <t>BossisBack nain bhi kamal kia hay</t>
  </si>
  <si>
    <t>https://www.itdarasgah.com/threads/make-frame-in-adobe-photoshop.12295/page-2</t>
  </si>
  <si>
    <t>frame making tutorial</t>
  </si>
  <si>
    <t>Maine Kosish ki ha Un dostoo k liye jo Adobe ma Frame nahi Bana Saktey woh aik iss tareeqe se try kar saktey hain Ainda phir hazir hoonga Tab Tak k liye Ijazat ALLAH HAFIZ</t>
  </si>
  <si>
    <t>https://www.itdarasgah.com/threads/make-frame-in-adobe-photoshop.12295/page-3</t>
  </si>
  <si>
    <t>bohot acha tutorial hai</t>
  </si>
  <si>
    <t>https://www.itdarasgah.com/threads/make-frame-in-adobe-photoshop.12295/page-4</t>
  </si>
  <si>
    <t>Bohat zabardast Tut hai,</t>
  </si>
  <si>
    <t>https://www.itdarasgah.com/threads/make-frame-in-adobe-photoshop.12295/page-5</t>
  </si>
  <si>
    <t>Aap k Pasand karne ka shukria janab</t>
  </si>
  <si>
    <t>https://www.itdarasgah.com/threads/make-frame-in-adobe-photoshop.12295/page-6</t>
  </si>
  <si>
    <t>zabardast main zaroor try karon gi thanks</t>
  </si>
  <si>
    <t>https://www.itdarasgah.com/threads/make-frame-in-adobe-photoshop.12295/page-7</t>
  </si>
  <si>
    <t>g bilkul</t>
  </si>
  <si>
    <t>https://www.itdarasgah.com/threads/make-frame-in-adobe-photoshop.12295/page-8</t>
  </si>
  <si>
    <t>Shukria Janab Visit karne k liye</t>
  </si>
  <si>
    <t>https://www.itdarasgah.com/threads/make-frame-in-adobe-photoshop.12295/page-9</t>
  </si>
  <si>
    <t>thanks pasand karne k liye</t>
  </si>
  <si>
    <t>https://www.itdarasgah.com/threads/make-frame-in-adobe-photoshop.12295/page-10</t>
  </si>
  <si>
    <t>Meri aik koshish Thanx Janab aap ne boht bari problem hal kar di thanx alot</t>
  </si>
  <si>
    <t>https://www.itdarasgah.com/threads/make-frame-in-adobe-photoshop.12295/page-11</t>
  </si>
  <si>
    <t>wah jee wah kia baat hai</t>
  </si>
  <si>
    <t>https://www.itdarasgah.com/threads/mix-images-in-photoshop-useful-for-peotry.21685/</t>
  </si>
  <si>
    <t>mix images tutorial</t>
  </si>
  <si>
    <t>Buhat hi acha tutorial hai bhai....</t>
  </si>
  <si>
    <t>bohut khoob</t>
  </si>
  <si>
    <t>https://www.itdarasgah.com/threads/make-frames-youreself-in-photoshop.11546/page-3</t>
  </si>
  <si>
    <t>yahoo ab aik aur tarika pata chal gaya frames banane ka:4:</t>
  </si>
  <si>
    <t>https://www.itdarasgah.com/threads/make-frames-youreself-in-photoshop.11546/page-4</t>
  </si>
  <si>
    <t>Excellent malik Bhai! Me to waise hee tukey lagata hun..Ab isko daikh ke zara asaani hogi..thankx</t>
  </si>
  <si>
    <t>https://www.itdarasgah.com/threads/make-frames-youreself-in-photoshop.11546/page-5</t>
  </si>
  <si>
    <t>https://www.itdarasgah.com/threads/make-frames-youreself-in-photoshop.11546/page-6</t>
  </si>
  <si>
    <t>Chalo Mehnat Kisi K To Kaam ayi:)</t>
  </si>
  <si>
    <t>https://www.itdarasgah.com/threads/make-frames-youreself-in-photoshop.11546/page-7</t>
  </si>
  <si>
    <t>Bhut He Zaberdast... Bhut Bhut Shukeria... :)</t>
  </si>
  <si>
    <t>https://www.itdarasgah.com/threads/make-frames-youreself-in-photoshop.11546/page-8</t>
  </si>
  <si>
    <t>kia baat hai janab ki</t>
  </si>
  <si>
    <t>https://www.itdarasgah.com/threads/make-frames-youreself-in-photoshop.11546/page-9</t>
  </si>
  <si>
    <t>Boht Khoob Malik Sahab Ki Kiya Bat Ha</t>
  </si>
  <si>
    <t>https://www.itdarasgah.com/threads/make-frames-youreself-in-photoshop.11546/page-10</t>
  </si>
  <si>
    <t>https://www.itdarasgah.com/threads/make-frames-youreself-in-photoshop.11546/page-11</t>
  </si>
  <si>
    <t>zabar10</t>
  </si>
  <si>
    <t>https://www.itdarasgah.com/threads/make-frames-youreself-in-photoshop.11546/page-12</t>
  </si>
  <si>
    <t>lekin mjhey locked layer ko Unlock karna nahi araha..</t>
  </si>
  <si>
    <t>https://www.itdarasgah.com/threads/make-frames-youreself-in-photoshop.11546/page-13</t>
  </si>
  <si>
    <t>Locked Layer Unlock Nhi Ho skta...  Aisi Soorat Mai Layer Pr Right Click Kr K Duplicate Layer Kr Liya Krien... Duplicate Layer Unlocked Hi Hoga..:)</t>
  </si>
  <si>
    <t>https://www.itdarasgah.com/threads/make-frames-youreself-in-photoshop.11546/page-14</t>
  </si>
  <si>
    <t>kafee mhnat sa ye thread likha hai aap na</t>
  </si>
  <si>
    <t>https://www.itdarasgah.com/threads/kisi-pic-main-se-logo-ko-remove-karna.44447/page-3</t>
  </si>
  <si>
    <t>removing logo from pic tutorial adobe</t>
  </si>
  <si>
    <t>Zbrdst bro Designing bhi bouht achi hai aik thread designing pr bhi bana dain Boss!</t>
  </si>
  <si>
    <t>https://www.itdarasgah.com/threads/kisi-pic-main-se-logo-ko-remove-karna.44447/page-4</t>
  </si>
  <si>
    <t>Brother Mujhay Boss mat kahein Mujhay bohat kam Designing aati hai ...and age main aap se b chota houn main :d</t>
  </si>
  <si>
    <t>https://www.itdarasgah.com/threads/kisi-pic-main-se-logo-ko-remove-karna.44447/page-5</t>
  </si>
  <si>
    <t>Bohat shukriya :d</t>
  </si>
  <si>
    <t>https://www.itdarasgah.com/threads/kisi-pic-main-se-logo-ko-remove-karna.44447/page-6</t>
  </si>
  <si>
    <t>Zabbardast janaB.....</t>
  </si>
  <si>
    <t>https://www.itdarasgah.com/threads/kisi-pic-main-se-logo-ko-remove-karna.44447/page-7</t>
  </si>
  <si>
    <t>Shukriya Sister</t>
  </si>
  <si>
    <t>https://www.itdarasgah.com/threads/kisi-pic-main-se-logo-ko-remove-karna.44447/page-8</t>
  </si>
  <si>
    <t>kafe moskel he..........</t>
  </si>
  <si>
    <t>https://www.itdarasgah.com/threads/kisi-pic-main-se-logo-ko-remove-karna.44447/page-9</t>
  </si>
  <si>
    <t>mehnet karo to kiya nae ho sakta?</t>
  </si>
  <si>
    <t>https://www.itdarasgah.com/threads/kisi-pic-main-se-logo-ko-remove-karna.44447/page-10</t>
  </si>
  <si>
    <t>Ustad jee aik thread designing pe be hona chahye..plz</t>
  </si>
  <si>
    <t>https://www.itdarasgah.com/threads/kisi-pic-main-se-logo-ko-remove-karna.44447/page-11</t>
  </si>
  <si>
    <t>super yaar bhoet achay se semjay hai</t>
  </si>
  <si>
    <t>https://www.itdarasgah.com/threads/kisi-pic-main-se-logo-ko-remove-karna.44447/page-12</t>
  </si>
  <si>
    <t>bohut hi umda class hain</t>
  </si>
  <si>
    <t>https://www.itdarasgah.com/threads/kisi-pic-main-se-logo-ko-remove-karna.44447/page-13</t>
  </si>
  <si>
    <t>Bohat Aala</t>
  </si>
  <si>
    <t>https://www.itdarasgah.com/threads/how-to-create-a-text-shadow-in-photoshop-cs5.70916/</t>
  </si>
  <si>
    <t>text shadow in adobe tutorial</t>
  </si>
  <si>
    <t>Walikum Assalam bht umda  atni piyari sharing ka bht bht shukria</t>
  </si>
  <si>
    <t>islam bahi kia aap adob photoshop 0.7 kay baray ma bi toturial bana du.</t>
  </si>
  <si>
    <t>https://www.itdarasgah.com/threads/design-your-own-background-for-peotry.21684/page-3</t>
  </si>
  <si>
    <t>background for poetry tutorial</t>
  </si>
  <si>
    <t>Zabardast............kal hi maine socha muzafar bhai kahan ghaib ho gaye yar.....  Buhat khoob.....  Buhat hi acha tutorial hai..</t>
  </si>
  <si>
    <t>https://www.itdarasgah.com/threads/design-your-own-background-for-peotry.21684/page-4</t>
  </si>
  <si>
    <t>mashALLAH buhat he khoob muzzafar bhai aisi sharing kerte raha kare shukria</t>
  </si>
  <si>
    <t>https://www.itdarasgah.com/threads/design-your-own-background-for-peotry.21684/page-5</t>
  </si>
  <si>
    <t>bhot he umda sharing hai bhai kamal kr dia....</t>
  </si>
  <si>
    <t>https://www.itdarasgah.com/threads/design-your-own-background-for-peotry.21684/page-6</t>
  </si>
  <si>
    <t>Zbrdst</t>
  </si>
  <si>
    <t>https://www.itdarasgah.com/threads/design-your-own-background-for-peotry.21684/page-7</t>
  </si>
  <si>
    <t>zabar 10 bro</t>
  </si>
  <si>
    <t>https://www.itdarasgah.com/threads/design-your-own-background-for-peotry.21684/page-8</t>
  </si>
  <si>
    <t>main vactions par tha , itdarasgah ki taraf se ,  Shukria sab ki hosla afzai ka ,</t>
  </si>
  <si>
    <t>https://www.itdarasgah.com/threads/design-your-own-background-for-peotry.21684/page-9</t>
  </si>
  <si>
    <t>zabar dust</t>
  </si>
  <si>
    <t>https://www.itdarasgah.com/threads/design-your-own-background-for-peotry.21684/page-10</t>
  </si>
  <si>
    <t>zabardast sharing ki hai bro........shukria '</t>
  </si>
  <si>
    <t>https://www.itdarasgah.com/threads/design-your-own-background-for-peotry.21684/page-11</t>
  </si>
  <si>
    <t>Wow Muzaffar Bhai...  Bohat Khoob....</t>
  </si>
  <si>
    <t>https://www.itdarasgah.com/threads/design-your-own-background-for-peotry.21684/page-12</t>
  </si>
  <si>
    <t>Bohat umda janabb keep it up bohat help full tutorial hay....</t>
  </si>
  <si>
    <t>https://www.itdarasgah.com/threads/design-your-own-background-for-peotry.21684/page-13</t>
  </si>
  <si>
    <t>Jitni Tareef Ki jaye Kam Hain Lajawab</t>
  </si>
  <si>
    <t>https://www.itdarasgah.com/threads/design-your-own-background-for-peotry.21684/page-14</t>
  </si>
  <si>
    <t>behtareen thread</t>
  </si>
  <si>
    <t>https://www.itdarasgah.com/threads/design-your-own-background-for-peotry.21684/page-15</t>
  </si>
  <si>
    <t>bht khib confuse bhai..bht fit..mashallah</t>
  </si>
  <si>
    <t>https://www.itdarasgah.com/threads/design-your-own-background-for-peotry.21684/page-16</t>
  </si>
  <si>
    <t>wawo yaar zaberdast</t>
  </si>
  <si>
    <t>https://www.itdarasgah.com/threads/design-your-own-background-for-peotry.21684/page-17</t>
  </si>
  <si>
    <t>zbardast well done janab buhat asaan method sey samjhaya ha aap ney mazeed sharings ka intizaar rahey ga</t>
  </si>
  <si>
    <t>https://www.itdarasgah.com/threads/how-to-make-a-bullet-in-photoshop.54341/page-2</t>
  </si>
  <si>
    <t>bullet making tutorial</t>
  </si>
  <si>
    <t>Buhat Umda Janab</t>
  </si>
  <si>
    <t>https://www.itdarasgah.com/threads/how-to-make-a-bullet-in-photoshop.54341/page-3</t>
  </si>
  <si>
    <t>wao zbrdast tutorial pesh kiya saqib mein abhi try kar ke result yahin pesh karti hon sir theek he</t>
  </si>
  <si>
    <t>https://www.itdarasgah.com/threads/how-to-make-a-bullet-in-photoshop.54341/page-4</t>
  </si>
  <si>
    <t>are wah extreamer ji kia golian barsai hen car par  yani k ab firing karne ki bhi zaroorat nahi jis ko bhi marna he bas photoshop k zariye mado or pakre bhi na jao</t>
  </si>
  <si>
    <t>https://www.itdarasgah.com/threads/how-to-make-a-bullet-in-photoshop.54341/page-5</t>
  </si>
  <si>
    <t>kafi mahnat say ye sharing ki hain</t>
  </si>
  <si>
    <t>https://www.itdarasgah.com/threads/17944آئی-گلاس-ریفلیکشن-ان-ایڈوب-فوٹوشاپ.</t>
  </si>
  <si>
    <t>glass effect in adobe</t>
  </si>
  <si>
    <t>bhot umda mry bhai  is tra achi achi sharing krty rehye ga</t>
  </si>
  <si>
    <t>Zabardastttttttt</t>
  </si>
  <si>
    <t>bht zabardast tutorial hai....</t>
  </si>
  <si>
    <t>Wah Boht Khoob Boht Umdah Tutorial Pesh Kiya Hai</t>
  </si>
  <si>
    <t>bohat zabardast tutorial..</t>
  </si>
  <si>
    <t>Buhat acha tutorial hai.... aap ki mazeed pyari pyari sharing ka intizar rahega</t>
  </si>
  <si>
    <t>App sab ka Pasand karny ka sukriya.</t>
  </si>
  <si>
    <t>magar mujhay photoshop nahin aata :(</t>
  </si>
  <si>
    <t>try karo gi tu a jaya ga. buhat asan hai. :1::1::1::1::1:</t>
  </si>
  <si>
    <t>Bahaut khoob g kamal e kar dita j</t>
  </si>
  <si>
    <t>Sukriya</t>
  </si>
  <si>
    <t>https://www.itdarasgah.com/threads/correct-way-to-make-a-frame-korner.65514/page-5</t>
  </si>
  <si>
    <t>frame korner making tutorial</t>
  </si>
  <si>
    <t>Kya Baat He Killer Bro Killer Shering ki he</t>
  </si>
  <si>
    <t>https://www.itdarasgah.com/threads/correct-way-to-make-a-frame-korner.65514/page-6</t>
  </si>
  <si>
    <t>wah killer bhai boht umdah</t>
  </si>
  <si>
    <t>https://www.itdarasgah.com/threads/correct-way-to-make-a-frame-korner.65514/page-7</t>
  </si>
  <si>
    <t>Bohat Umda Tutorial banaya hai aap ne share karne ka bohat shukriya Khush rahain</t>
  </si>
  <si>
    <t>https://www.itdarasgah.com/threads/correct-way-to-make-a-frame-korner.65514/page-8</t>
  </si>
  <si>
    <t>Jitni tareef ki jaye km he :)</t>
  </si>
  <si>
    <t>https://www.itdarasgah.com/threads/correct-way-to-make-a-frame-korner.65514/page-9</t>
  </si>
  <si>
    <t>ab jald Text k liye bhi ap aisa hi kuch Zarbardast sa likhain...</t>
  </si>
  <si>
    <t>https://www.itdarasgah.com/threads/correct-way-to-make-a-frame-korner.65514/page-10</t>
  </si>
  <si>
    <t>ji bhai bilkul aesa he hota hai lekin ab apnay samjh dia shukria</t>
  </si>
  <si>
    <t>https://www.itdarasgah.com/threads/correct-way-to-make-a-frame-korner.65514/page-11</t>
  </si>
  <si>
    <t>Zbrdast or samjhane ka andaz bhi bht acha tha</t>
  </si>
  <si>
    <t>https://www.itdarasgah.com/threads/correct-way-to-make-a-frame-korner.65514/page-12</t>
  </si>
  <si>
    <t>https://www.itdarasgah.com/threads/correct-way-to-make-a-frame-korner.65514/page-13</t>
  </si>
  <si>
    <t>bohat acha tutorial hai alignment ki baat achi lagi is say kafi help milay gi</t>
  </si>
  <si>
    <t>https://www.itdarasgah.com/threads/creat-tipical-animation-in-photoshop.19780/page-3</t>
  </si>
  <si>
    <t>animation tutorial</t>
  </si>
  <si>
    <t>vERY nYc Bro yeh image ready mai i think ho ga</t>
  </si>
  <si>
    <t>https://www.itdarasgah.com/threads/creat-tipical-animation-in-photoshop.19780/page-4</t>
  </si>
  <si>
    <t>Image ready ye CS k kisi b version main ho ga</t>
  </si>
  <si>
    <t>https://www.itdarasgah.com/threads/creat-tipical-animation-in-photoshop.19780/page-5</t>
  </si>
  <si>
    <t>Boht Umdah:)+Lajawab</t>
  </si>
  <si>
    <t>https://www.itdarasgah.com/threads/creat-tipical-animation-in-photoshop.19780/page-6</t>
  </si>
  <si>
    <t>zaberdast</t>
  </si>
  <si>
    <t>https://www.itdarasgah.com/threads/creat-tipical-animation-in-photoshop.19780/page-7</t>
  </si>
  <si>
    <t>khoob</t>
  </si>
  <si>
    <t>https://www.itdarasgah.com/threads/creat-tipical-animation-in-photoshop.19780/page-8</t>
  </si>
  <si>
    <t>Brother Animation to main ne bna lee aor play b kr lee es ko save kese krna hay? ye smajh nahi aa rahi</t>
  </si>
  <si>
    <t>https://www.itdarasgah.com/threads/creat-tipical-animation-in-photoshop.19780/page-9</t>
  </si>
  <si>
    <t>bhai nh howa .. :( esa</t>
  </si>
  <si>
    <t>https://www.itdarasgah.com/threads/creat-tipical-animation-in-photoshop.19780/page-10</t>
  </si>
  <si>
    <t>bohat khoooooooob</t>
  </si>
  <si>
    <t>https://www.itdarasgah.com/threads/make-a-photo-a-handmade-photo.40547/page-2</t>
  </si>
  <si>
    <t>handmade photo tutorial</t>
  </si>
  <si>
    <t>pasandeedgee or hosla'afzai ka shukria jee!!!</t>
  </si>
  <si>
    <t>https://www.itdarasgah.com/threads/make-a-photo-a-handmade-photo.40547/page-3</t>
  </si>
  <si>
    <t>AAp baron ki hsla'afzai hee hamarey liye sab kuch hey!!</t>
  </si>
  <si>
    <t>https://www.itdarasgah.com/threads/make-a-photo-a-handmade-photo.40547/page-4</t>
  </si>
  <si>
    <t>Aapke tutorials se mujhe bhi shoq paida howa, is liye jo seekha, wo oron ko sikhane ki koshish kee...!  Aapke pyare pyare comments and hosla'afzai ka bohat shukria bhaijaan.</t>
  </si>
  <si>
    <t>https://www.itdarasgah.com/threads/make-a-photo-a-handmade-photo.40547/page-5</t>
  </si>
  <si>
    <t>BUHAT KHOOOB</t>
  </si>
  <si>
    <t>https://www.itdarasgah.com/threads/make-a-photo-a-handmade-photo.40547/page-6</t>
  </si>
  <si>
    <t>Pasandeegee ja shukria jee..!</t>
  </si>
  <si>
    <t>https://www.itdarasgah.com/threads/make-a-photo-a-handmade-photo.40547/page-7</t>
  </si>
  <si>
    <t>pasand farmaney ka shukria jee</t>
  </si>
  <si>
    <t>https://www.itdarasgah.com/threads/make-a-photo-a-handmade-photo.40547/page-8</t>
  </si>
  <si>
    <t>bohat bohat shukria piyary bahi</t>
  </si>
  <si>
    <t>https://www.itdarasgah.com/threads/make-a-photo-a-handmade-photo.40547/page-9</t>
  </si>
  <si>
    <t>BOHAT KHOOB.ACHA TUTORIAL SHARE KIA HAY.SHUKRIYA</t>
  </si>
  <si>
    <t>https://www.itdarasgah.com/threads/make-a-photo-a-handmade-photo.40547/page-10</t>
  </si>
  <si>
    <t>wah bohat khoob sirf teen steps mai bohat umda ban gya</t>
  </si>
  <si>
    <t>https://www.itdarasgah.com/threads/background-banana-seekain.55091/page-2</t>
  </si>
  <si>
    <t>background making</t>
  </si>
  <si>
    <t>buht umdaa....</t>
  </si>
  <si>
    <t>https://www.itdarasgah.com/threads/background-banana-seekain.55091/page-3</t>
  </si>
  <si>
    <t>https://www.itdarasgah.com/threads/background-banana-seekain.55091/page-4</t>
  </si>
  <si>
    <t>Buhat khoob Fatima Aapi.........Buhat umda tut hai</t>
  </si>
  <si>
    <t>https://www.itdarasgah.com/threads/background-banana-seekain.55091/page-5</t>
  </si>
  <si>
    <t>bohat achi shering ki hai ap ne</t>
  </si>
  <si>
    <t>https://www.itdarasgah.com/threads/background-banana-seekain.55091/page-6</t>
  </si>
  <si>
    <t>Bohat khuub... Umdaah Kaam..</t>
  </si>
  <si>
    <t>https://www.itdarasgah.com/threads/background-banana-seekain.55091/page-7</t>
  </si>
  <si>
    <t>achi class hai</t>
  </si>
  <si>
    <t>https://www.itdarasgah.com/threads/background-banana-seekain.55091/page-8</t>
  </si>
  <si>
    <t>https://www.itdarasgah.com/threads/background-banana-seekain.55091/page-9</t>
  </si>
  <si>
    <t>bohat khobsorat background banaya hai umda tutorial</t>
  </si>
  <si>
    <t>https://www.itdarasgah.com/threads/how-to-make-a-frame-piece-must-see.71962/page-3</t>
  </si>
  <si>
    <t>frame piece making tutorial</t>
  </si>
  <si>
    <t>bohot hi umda siter. bohot achi frame bnai hay ap nain. :d</t>
  </si>
  <si>
    <t>https://www.itdarasgah.com/threads/how-to-make-a-frame-piece-must-see.71962/page-4</t>
  </si>
  <si>
    <t>bhot zaberdast  jazakAllah</t>
  </si>
  <si>
    <t>https://www.itdarasgah.com/threads/how-to-make-a-frame-piece-must-see.71962/page-5</t>
  </si>
  <si>
    <t>wah je wah aap nay tu kamal kar dia</t>
  </si>
  <si>
    <t>https://www.itdarasgah.com/threads/how-to-make-a-frame-piece-must-see.71962/page-6</t>
  </si>
  <si>
    <t>BOHAT UMDA TUTORIAL HAY.JAZAKALLAH</t>
  </si>
  <si>
    <t>https://www.itdarasgah.com/threads/image-inside-text.80359/page-3</t>
  </si>
  <si>
    <t>image inside text tutorial</t>
  </si>
  <si>
    <t>bhoot zabardast main bhi try karoon gi</t>
  </si>
  <si>
    <t>https://www.itdarasgah.com/threads/image-inside-text.80359/page-4</t>
  </si>
  <si>
    <t>mera kaam kion ghyab ho gia is thread se ... :-?  koi wajah hi bata de</t>
  </si>
  <si>
    <t>https://www.itdarasgah.com/threads/image-inside-text.80359/page-5</t>
  </si>
  <si>
    <t>.bht bht shukria .</t>
  </si>
  <si>
    <t>https://www.itdarasgah.com/threads/image-inside-text.80359/page-6</t>
  </si>
  <si>
    <t>mashAllah bht bht hi zbrdst work sister g....... bht khushi hohi apne work kiya</t>
  </si>
  <si>
    <t>https://www.itdarasgah.com/threads/image-inside-text.80359/page-7</t>
  </si>
  <si>
    <t>inshAllah zaror........  bht bht shukria appi g..............</t>
  </si>
  <si>
    <t>https://www.itdarasgah.com/threads/image-inside-text.80359/page-8</t>
  </si>
  <si>
    <t>W.salam bohat hi umda tutorial sis nehi cheez sikhne ko mili hai share karne ke liye sukriya</t>
  </si>
  <si>
    <t>https://www.itdarasgah.com/threads/image-inside-text.80359/page-9</t>
  </si>
  <si>
    <t>sister g....app ps tutorial section ko visit karain .. tu wahan start ki sab classes ke tutorial hain app try karain jis cheez ki samjh na aay tu app pooch sakti hain.. inshAllah apki zaror help karain gy</t>
  </si>
  <si>
    <t>https://www.itdarasgah.com/threads/adobe-photo-shop-main-purkasish-text-banana-seekhain-ایڈوب-میں-پرکشش-ٹیکسٹ-اُردو.54851/page-3</t>
  </si>
  <si>
    <t>text making tutorial</t>
  </si>
  <si>
    <t>bohot he zabrdast tutorial</t>
  </si>
  <si>
    <t>https://www.itdarasgah.com/threads/adobe-photo-shop-main-purkasish-text-banana-seekhain-ایڈوب-میں-پرکشش-ٹیکسٹ-اُردو.54851/page-4</t>
  </si>
  <si>
    <t>boht zabardast tutorial paish kya hai thanks</t>
  </si>
  <si>
    <t>https://www.itdarasgah.com/threads/adobe-photo-shop-main-purkasish-text-banana-seekhain-ایڈوب-میں-پرکشش-ٹیکسٹ-اُردو.54851/page-5</t>
  </si>
  <si>
    <t>bohut hi zabardast thread likha hain</t>
  </si>
  <si>
    <t>https://www.itdarasgah.com/threads/adobe-photo-shop-main-purkasish-text-banana-seekhain-ایڈوب-میں-پرکشش-ٹیکسٹ-اُردو.54851/page-6</t>
  </si>
  <si>
    <t>boht acha tutorial hai</t>
  </si>
  <si>
    <t>https://www.itdarasgah.com/threads/adobe-photo-shop-main-purkasish-text-banana-seekhain-ایڈوب-میں-پرکشش-ٹیکسٹ-اُردو.54851/page-7</t>
  </si>
  <si>
    <t>https://www.itdarasgah.com/threads/apni-photo-ko-khubsurat-banaye-yani-mukamal-make-up-kare-urdu-tutorial-in-photoshop.53068/page-2</t>
  </si>
  <si>
    <t>photo makeover tutorial</t>
  </si>
  <si>
    <t>wa alaikum salam wah laal taara wah profesional kam shru kar diye huun</t>
  </si>
  <si>
    <t>https://www.itdarasgah.com/threads/apni-photo-ko-khubsurat-banaye-yani-mukamal-make-up-kare-urdu-tutorial-in-photoshop.53068/page-3</t>
  </si>
  <si>
    <t>Bht Umda</t>
  </si>
  <si>
    <t>https://www.itdarasgah.com/threads/apni-photo-ko-khubsurat-banaye-yani-mukamal-make-up-kare-urdu-tutorial-in-photoshop.53068/page-4</t>
  </si>
  <si>
    <t>g buhat khob</t>
  </si>
  <si>
    <t>https://www.itdarasgah.com/threads/add-your-picture-to-any-background.79552/</t>
  </si>
  <si>
    <t>add photo to background</t>
  </si>
  <si>
    <t>wowwwwwwwwww sis bohat payara tutorial banaya hai bohat asan tareeqe se samjh diya hai bohat sukriya pyari sis allah appko hemesha kush rekhe ameen</t>
  </si>
  <si>
    <t>https://www.itdarasgah.com/threads/picture-my-text.571/page-2</t>
  </si>
  <si>
    <t>picture to text</t>
  </si>
  <si>
    <t>App ka bohat bohat</t>
  </si>
  <si>
    <t>https://www.itdarasgah.com/threads/picture-my-text.571/page-3</t>
  </si>
  <si>
    <t>Zabrdsat........</t>
  </si>
  <si>
    <t>https://www.itdarasgah.com/threads/picture-my-text.571/page-4</t>
  </si>
  <si>
    <t>Mujhe Usi Ki Talash Thi...Bhut He Zaberdast...</t>
  </si>
  <si>
    <t>https://www.itdarasgah.com/threads/picture-my-text.571/page-5</t>
  </si>
  <si>
    <t>https://www.itdarasgah.com/threads/picture-my-text.571/page-6</t>
  </si>
  <si>
    <t>Bahut hi acha tutorial paish kiya hay aap nay..Thanks</t>
  </si>
  <si>
    <t>https://www.itdarasgah.com/threads/picture-my-text.571/page-7</t>
  </si>
  <si>
    <t>zbrdast</t>
  </si>
  <si>
    <t>https://www.itdarasgah.com/threads/picture-my-text.571/page-8</t>
  </si>
  <si>
    <t>Zardast Jee</t>
  </si>
  <si>
    <t>https://www.itdarasgah.com/threads/picture-my-text.571/page-9</t>
  </si>
  <si>
    <t>bara dimagh chalaya hai aap ne</t>
  </si>
  <si>
    <t>https://www.itdarasgah.com/threads/picture-my-text.571/page-10</t>
  </si>
  <si>
    <t>bhaut umda tip hai. thank you dost.</t>
  </si>
  <si>
    <t>https://www.itdarasgah.com/threads/master-slection-in-adobe-photoshop.52192/page-3</t>
  </si>
  <si>
    <t>master collection in adobe</t>
  </si>
  <si>
    <t>ALLAH APKO ISKA AJAR DAY.</t>
  </si>
  <si>
    <t>https://www.itdarasgah.com/threads/master-slection-in-adobe-photoshop.52192/page-4</t>
  </si>
  <si>
    <t>bohut umda</t>
  </si>
  <si>
    <t>https://www.itdarasgah.com/threads/master-slection-in-adobe-photoshop.52192/page-5</t>
  </si>
  <si>
    <t>bht shukria Killer     ye tareeqa khud me ne hafta do hafta pele aik dost se seekha tha. bht munfarid or asan tareeqa he. ap ne bht umdagi se samjhaya he..  isi tarah sharing kijye. jazakallah</t>
  </si>
  <si>
    <t>https://www.itdarasgah.com/threads/master-slection-in-adobe-photoshop.52192/page-6</t>
  </si>
  <si>
    <t>Wah G WAh Zbardast Work Buhat Khoub</t>
  </si>
  <si>
    <t>https://www.itdarasgah.com/threads/master-slection-in-adobe-photoshop.52192/page-7</t>
  </si>
  <si>
    <t>Bohat he umda sharing ha.....thanks.</t>
  </si>
  <si>
    <t>https://www.itdarasgah.com/threads/master-slection-in-adobe-photoshop.52192/page-8</t>
  </si>
  <si>
    <t>buhat umda Ap k next tutorial ka intzar rhy ga</t>
  </si>
  <si>
    <t>https://www.itdarasgah.com/threads/master-slection-in-adobe-photoshop.52192/page-9</t>
  </si>
  <si>
    <t>Superb Yar kya baat hai....</t>
  </si>
  <si>
    <t>https://www.itdarasgah.com/threads/master-slection-in-adobe-photoshop.52192/page-10</t>
  </si>
  <si>
    <t>buhat achi sharing ki aap nay ...</t>
  </si>
  <si>
    <t>https://www.itdarasgah.com/threads/how-to-change-the-background-of-a-picture.79356/</t>
  </si>
  <si>
    <t>changing background tutorial</t>
  </si>
  <si>
    <t>Behad umda tutorial sis</t>
  </si>
  <si>
    <t>walikum asalam buhat hi acha aur malomati thread adobe seekney walon k leye share karney ka buhat buhat shurkeya kush rahen jahan rahen</t>
  </si>
  <si>
    <t>https://www.itdarasgah.com/threads/designing-course-class-4.73653/</t>
  </si>
  <si>
    <t>designing class</t>
  </si>
  <si>
    <t>Buhat he umda class Toqeer bhai, Allah ap k ilm main izafa farmy, Ameen.</t>
  </si>
  <si>
    <t>https://www.itdarasgah.com/threads/designing-course-class-5.73654/</t>
  </si>
  <si>
    <t>assalam ualikum bohut hi achi class hain janab</t>
  </si>
  <si>
    <t>Toqeer Saheb Mashallah bohat hi khobsurat style hai. main nay bohat say thread dekay hain likan ap kay thread ka jawab nahi.meri tarf say bohat mubarik ho eisa umda style bananay par</t>
  </si>
  <si>
    <t>Boht shukriya janab :)</t>
  </si>
  <si>
    <t>https://www.itdarasgah.com/threads/اپنی-پسند-کا-فریم-پیس-بنانا-سیکھیں.62624/page-3</t>
  </si>
  <si>
    <t>frame making</t>
  </si>
  <si>
    <t>yani k uss frame piece ko better way mein utilize kesy kya jaye!!!:)</t>
  </si>
  <si>
    <t>https://www.itdarasgah.com/threads/اپنی-پسند-کا-فریم-پیس-بنانا-سیکھیں.62624/page-4</t>
  </si>
  <si>
    <t>Bohat Umda idea hai....aor aap ne tutorial bhe bohat umda banaya hai Shukriya</t>
  </si>
  <si>
    <t>https://www.itdarasgah.com/threads/اپنی-پسند-کا-فریم-پیس-بنانا-سیکھیں.62624/page-5</t>
  </si>
  <si>
    <t>bohat achay tareekay s samjhaya hai aap n ...mazeed sharing ka intizaar rhay ga</t>
  </si>
  <si>
    <t>https://www.itdarasgah.com/threads/اپنی-پسند-کا-فریم-پیس-بنانا-سیکھیں.62624/page-6</t>
  </si>
  <si>
    <t>khoo0o0b try karo00n gee</t>
  </si>
  <si>
    <t>https://www.itdarasgah.com/threads/اپنی-پسند-کا-فریم-پیس-بنانا-سیکھیں.62624/page-7</t>
  </si>
  <si>
    <t>behad shukria janab</t>
  </si>
  <si>
    <t>https://www.itdarasgah.com/threads/اپنی-پسند-کا-فریم-پیس-بنانا-سیکھیں.62624/page-8</t>
  </si>
  <si>
    <t>me zaror try kronga</t>
  </si>
  <si>
    <t>https://www.itdarasgah.com/threads/اپنی-پسند-کا-فریم-پیس-بنانا-سیکھیں.62624/page-9</t>
  </si>
  <si>
    <t>Behad Umda tutorial</t>
  </si>
  <si>
    <t>http://www.tafrehmella.com/threads/apni-tareef-kerna.262631/</t>
  </si>
  <si>
    <t>Apni Tareef Kerna</t>
  </si>
  <si>
    <t>aur Mujhe apna nature bhi pasand hy ;;)</t>
  </si>
  <si>
    <t>lolz meny ye btana hai ke mein apny ap mein kia like kerti hu mager maloom nai :s</t>
  </si>
  <si>
    <t>lolz hanso nai wernaaaa................ mein roun g :((</t>
  </si>
  <si>
    <t>lolz jaldi socho ina time nai mah passh :p</t>
  </si>
  <si>
    <t>http://www.tafrehmella.com/threads/rod-tucker-looks-funny.281576/</t>
  </si>
  <si>
    <t>Rod Tucker Looks Funny</t>
  </si>
  <si>
    <t>walaikum slam bongi dun</t>
  </si>
  <si>
    <t>wah :D</t>
  </si>
  <si>
    <t>mujhy rona araha :((</t>
  </si>
  <si>
    <t>Sir mat khujaen ja rahi hunh</t>
  </si>
  <si>
    <t>Em bad gurl hoon hunh gandy bachy</t>
  </si>
  <si>
    <t>http://www.itbunyad.com/t15588</t>
  </si>
  <si>
    <t>انیمیٹڈ ڈیزائین بسم اللہ</t>
  </si>
  <si>
    <t>Zabardast bht hi umda imran bhai bht hi aala design kia he ap ne</t>
  </si>
  <si>
    <t>http://www.itbunyad.com/t15589</t>
  </si>
  <si>
    <t>zabar dast</t>
  </si>
  <si>
    <t>http://www.tafrehmella.com/threads/my-2nd-designed-poetry-%E2%98%BA.284509/</t>
  </si>
  <si>
    <t>My 2nd Designed Poetry</t>
  </si>
  <si>
    <t>Bahot Khoobsorat Nazam AUr Designing Kamal Ki Hai......</t>
  </si>
  <si>
    <t>hayee uh k sigi n mra dil le lya meko b istrh ka sigi do messi &lt;3</t>
  </si>
  <si>
    <t>Wowwwwwwwwwwwwwwww zabardast keep it up ...</t>
  </si>
  <si>
    <t>ary wahh tm tm ne khud desighn kia :eek:</t>
  </si>
  <si>
    <t>ary wahh yaar acha desighn kia hai :D</t>
  </si>
  <si>
    <t>wow ;;)</t>
  </si>
  <si>
    <t>u tou bareycreative ho :joy sara shizu ka asr hai</t>
  </si>
  <si>
    <t>Boht acha design kia hai MA SHA ALLAH</t>
  </si>
  <si>
    <t>Super moderaters jo bhi online hai delete this</t>
  </si>
  <si>
    <t>spamming aur forum se choraya gaya hai</t>
  </si>
  <si>
    <t>http://www.tafrehmella.com/threads/my-first-designed-poetry-%E2%98%BA.284386/</t>
  </si>
  <si>
    <t>My First Designed Poetry ☺</t>
  </si>
  <si>
    <t>alaaw hai :))</t>
  </si>
  <si>
    <t>Ahaan baqi sb to theek hy colour match nhi kr rha text ka :p</t>
  </si>
  <si>
    <t>waqe hi first lag rhi hay :D</t>
  </si>
  <si>
    <t>achi koshsih hy</t>
  </si>
  <si>
    <t>Achii koshish hyy :-bd</t>
  </si>
  <si>
    <t>agay koi masla hua to Feel free to ask  :)</t>
  </si>
  <si>
    <t>Zabardast :-bd:-bd:-bd:-bd:-bd:-bd:-bd:-bd:-bd:-bd:-bd:-bd:-bd:-bd</t>
  </si>
  <si>
    <t>poetry n image ki matching mn fault ha @X_w</t>
  </si>
  <si>
    <t>me se color chng ni hore the actualy kfi dmgh laraya akhr m ase h rhne diya =))</t>
  </si>
  <si>
    <t>Yakh &gt;.&lt;</t>
  </si>
  <si>
    <t>Nhi usman bhai hum gandy kam nhi krty :3</t>
  </si>
  <si>
    <t>Haan haan sary jhoot to me he bolti hun na :shifty</t>
  </si>
  <si>
    <t>wowwwwwwwwwww great</t>
  </si>
  <si>
    <t>esay design kehtay hai :eek: achi koshish</t>
  </si>
  <si>
    <t>http://www.tafrehmella.com/threads/my-own-painting.282110/</t>
  </si>
  <si>
    <t>My Own Painting</t>
  </si>
  <si>
    <t>awwllaaa :-bd</t>
  </si>
  <si>
    <t>abhi bhi kafi improvement ki zarurat hay</t>
  </si>
  <si>
    <t>bura to nahi lga sb tarefon k pahar bandh rahy aur mai yeh bol dia?</t>
  </si>
  <si>
    <t>nahi nahi aisi baat nahi hai</t>
  </si>
  <si>
    <t>MASHA'ALLAH bht hi khubsurat calligraphy ha</t>
  </si>
  <si>
    <t>MASHA'ALLAAH bht acha kaam kia hey.. n Beautiful... Allaah pak deeni jazba se u ko maala maal karen wid aafitat aameen,</t>
  </si>
  <si>
    <t>main ny seekhi nahi hai yeh just try hai mera aap ny kaha sahi kaha yeh aap nahi sb kehty hain</t>
  </si>
  <si>
    <t>jazak'Allah namal shukriya pasand karnay ka</t>
  </si>
  <si>
    <t>MA SHA ALLAH boht achi hai</t>
  </si>
  <si>
    <t>AAAwwllaaa</t>
  </si>
  <si>
    <t>mashAllah khush rahO ;;)</t>
  </si>
  <si>
    <t>Masha Allah Acha bana hai ;;)</t>
  </si>
  <si>
    <t>MashaAllah simple aur bht hi beautiful :)</t>
  </si>
  <si>
    <t>Ma sha Allah its really nice... Allah apki is maharat mai or ziada izafa farmaey aafiat k sath... aameen</t>
  </si>
  <si>
    <t>MA SHA ALLAH bohot umdah koshish</t>
  </si>
  <si>
    <t>ALLAH kare aapka hunar mazeed nikhre Aameen : )</t>
  </si>
  <si>
    <t>bahot Khoobsorat</t>
  </si>
  <si>
    <t>http://www.tafrehmella.com/threads/%E2%99%A5%E2%99%A5-dp-editing-z0ne-%E2%99%A5%E2%99%A5.283709/</t>
  </si>
  <si>
    <t>♥♥ Dp Editing Z0ne ♥♥</t>
  </si>
  <si>
    <t>Haww aww inni jaldi maan gye :eek: wowwwwww =))</t>
  </si>
  <si>
    <t>Hahahahahahahaha Awesome ha</t>
  </si>
  <si>
    <t>Awsome hai tu fir creative rank dayna tha na :eek: =))</t>
  </si>
  <si>
    <t>Achaaaaaaaaaaaaaaaaaaaa =))</t>
  </si>
  <si>
    <t>ghalti hogayii..</t>
  </si>
  <si>
    <t>kisii ne sach hei kaha hai larkiu kay sath pangay nai lenay chaiyeh =))</t>
  </si>
  <si>
    <t>Tubah kitna boltey hu ap =)) .. aur bs mein na bht hans liya ab mjhy roza lg rha ha ;;)</t>
  </si>
  <si>
    <t>woOw :eek: mast hai :p</t>
  </si>
  <si>
    <t>shukran :p</t>
  </si>
  <si>
    <t>Acha theek hai</t>
  </si>
  <si>
    <t>wah wah kya edit maara hai :D :p</t>
  </si>
  <si>
    <t>nazar na lagayi yawr =))</t>
  </si>
  <si>
    <t>wow excellent mere liye bh bnao ..</t>
  </si>
  <si>
    <t>wahh zbrdst yaar yaar {(friendz)}{(giveheart)}</t>
  </si>
  <si>
    <t>Wah wah kia baat hai :)</t>
  </si>
  <si>
    <t>Apki marzi</t>
  </si>
  <si>
    <t>http://www.tafrehmella.com/threads/meri-shiraz-khan-karachi-to-mirpur-khas-trip-ki-kuch-photos-ya-highlights-kehlo-p.280202/</t>
  </si>
  <si>
    <t>Meri(shiraz-khan) Karachi To Mirpur Khas Trip Ki Kuch Photos Ya Highlights Kehlo :p</t>
  </si>
  <si>
    <t>Hahahahaha :p bohot mazay ka trip lag raha hay :) Bas chocolate missing hay :p</t>
  </si>
  <si>
    <t>haan g bht maza aya.. Village ka mahool... bt issey b ziada hamarey father land or motherland village me maze aatey hein... :D</t>
  </si>
  <si>
    <t>haan yaar chocolate or swimming both ki kami hey :(( :((</t>
  </si>
  <si>
    <t>Ufff chocolate bhi Koi miss karnay wali cheez hay</t>
  </si>
  <si>
    <t>wow bro kafi mazey ka trip guzar ke aye hai pics bhi achi hai</t>
  </si>
  <si>
    <t>Anhann Sun set aur food etc ki jo Pics hyn Wo bohat zabardstt aayi hyn :-bd U ki Pic me Khud ki bachpan laga k kia Saabit karna chah rahen hyn uncle? :p kuych bhi karlen , uncle uncle hi hota hy :joy =))</t>
  </si>
  <si>
    <t>thnko :p u khud uncle /:) mey piara lagne ki try ker raha hun =))</t>
  </si>
  <si>
    <t>hahahhahahhahaaha wah je wah itna mazy ka safar 8-&gt;. or itna kuch khaya {(nyam)}. .realy so nice .</t>
  </si>
  <si>
    <t>JAZAKALLAAHU KHAER... haahaha haan maza agaya khaa pee ker tu :p</t>
  </si>
  <si>
    <t>aur apki pix =)) reham kren us chotoo c pic per {(laugh)}</t>
  </si>
  <si>
    <t>last wali pics achi hn janwarun wali :p</t>
  </si>
  <si>
    <t>bohot acha tri raha jee ham bhi sair kar rahe the apki baton se</t>
  </si>
  <si>
    <t>aap b Saudia ki Muqaddas jagahen humsey share kerliya karen.. ap ko tu wahan ki jagahen or ache sey pata hongi.... kuch aisa b jaanne ko mila aap sey jo normally nae milta INSHA'ALLAAH... :)</t>
  </si>
  <si>
    <t>asal me ye photography ka shauq nahi warna bohot se maqmaat par jane ka mauqa milte rehta hai</t>
  </si>
  <si>
    <t>Bro nice bht alaw...</t>
  </si>
  <si>
    <t>awwlllaaaa pics hain broo ... maza aya dekh kr :p</t>
  </si>
  <si>
    <t>MASHA'ALLAH nice trip Photography b bht achi thi Saty Blessed :)</t>
  </si>
  <si>
    <t>Nice sharing hai bro pics bhi achi then</t>
  </si>
  <si>
    <t>oh wah laala bht achay wesay kab gaye thay aap</t>
  </si>
  <si>
    <t>sari pics bht awesome hain or pora thread to aalla hai</t>
  </si>
  <si>
    <t>Hilarious journey =)) Aur apkey andaz-e-biyan na aur bhe char chand lgaye iss mein :) :p</t>
  </si>
  <si>
    <t>shorry :(</t>
  </si>
  <si>
    <t>zalim samaaaj... meri masomiat ne b u ko mpress nae kia :((</t>
  </si>
  <si>
    <t>wawa kia bat hai bro ghuma phira ja raha hai..gud :-bd....ye picz mirpurkhas ki hain</t>
  </si>
  <si>
    <t>http://www.tafrehmella.com/threads/tafrehmella-logo-designed-by-me-d.282748/</t>
  </si>
  <si>
    <t>Tafrehmella Logo Designed By Me :d</t>
  </si>
  <si>
    <t>Umeed Hai pasand ayega :( :p</t>
  </si>
  <si>
    <t>wahh fit ayyy :-bd</t>
  </si>
  <si>
    <t>kamallllllllllllllllllllll</t>
  </si>
  <si>
    <t>shukran! :p</t>
  </si>
  <si>
    <t>well. behtreen ha</t>
  </si>
  <si>
    <t>Acha hai</t>
  </si>
  <si>
    <t>oye hoye fit ayy bhaiya :p ;;)</t>
  </si>
  <si>
    <t>bas thek hi hai :p</t>
  </si>
  <si>
    <t>Bohot acha bnaya hai MashaAllah</t>
  </si>
  <si>
    <t>http://www.tafrehmella.com/threads/mere-haathon-ki-special-nikaali-hui-c-h-a-y-e-specially-for-hoor-bajo-x.281699/</t>
  </si>
  <si>
    <t>Mere Haathon Ki Special Nikaali Hui '' C H A Y E '' Specially ForHoor Bajo :x</t>
  </si>
  <si>
    <t>wah nyc</t>
  </si>
  <si>
    <t>mubarak ho tea ap ko</t>
  </si>
  <si>
    <t>wahh chaye bana li u ne mubarakan :p</t>
  </si>
  <si>
    <t>Mujhe nahi Psnd Chaye :p</t>
  </si>
  <si>
    <t>bohat maze k lgging,,saariiiiii thaka utar gai dekh k hi ;;)</t>
  </si>
  <si>
    <t>hahaha aww mama ki bnayi hui chaiye husna k hathon se nikali gai wahhh :p</t>
  </si>
  <si>
    <t>http://www.itdunya.com/showthread.php?515636-Earn-More-From-Adfly-(Pop-Ads)/page2</t>
  </si>
  <si>
    <t>Earn More From Adfly (Pop Ads)</t>
  </si>
  <si>
    <t>bhai agr ap twitterfeed ka adfly ka zarya fb wala trick working bta do to pher many ap ko kah waqa he ap best ho</t>
  </si>
  <si>
    <t>http://www.itdunya.com/showthread.php?515636-Earn-More-From-Adfly-(Pop-Ads)/page3</t>
  </si>
  <si>
    <t>Is k liye to website chahiye jis daily kam se kam 200 se 300 visitors hon phir achi earning hogi</t>
  </si>
  <si>
    <t>http://www.itdunya.com/showthread.php?515142-Earn-10-per-day</t>
  </si>
  <si>
    <t>Earn 10$ per day</t>
  </si>
  <si>
    <t>Kaha sy c0py/paste kiya hy?</t>
  </si>
  <si>
    <t>Brthr it is nt copy paste ye site k rules hay k english main post karo aor 100 points lo ab payment proof day to best hoga</t>
  </si>
  <si>
    <t>bhai copy paste acha kar leta hay, nice work</t>
  </si>
  <si>
    <t>minmum pay out kitny hai</t>
  </si>
  <si>
    <t>Bhai apko copy paste say matlb hai ya earning say , ya rule tha Kay English main post karna us site ka, ap logoo Kay liya 0.04 wali PTC best hain wasy,</t>
  </si>
  <si>
    <t>Baqi jis nay kaam karna hai start ho jayoo kya pata kab ya site bund ho jayaa,</t>
  </si>
  <si>
    <t>Kya khalaf</t>
  </si>
  <si>
    <t>Un ka Rule hai keh non reff link add karna zroori hai jo ap ne nai ki ..ager apko points mily tu kindly bta dain...?</t>
  </si>
  <si>
    <t>Post kis kis jga pr kr skte ha lala?</t>
  </si>
  <si>
    <t>bahi different forums hotay hain kahi par b kar do</t>
  </si>
  <si>
    <t>Promo codes kon kon se hain</t>
  </si>
  <si>
    <t>Dear free agr ap without investment and easy work say money earn karna chahtay hain 1000% true check link easyforexpk . tk space nahin dana web site main</t>
  </si>
  <si>
    <t>bhai aap ye try karo aap ko bhut pasand aye gi must check this ye varified aur secure sites hain.</t>
  </si>
  <si>
    <t>My dears Brother igr ap online money earn krna chahte hain to in link ko join kr lo ap online pasa kma skte hain ye trusted work hay Trading ka r trusted broker hay..baki sb ptc site froud hain my dears Me 4 years se ptc site per money waste kr chuka hn ab ja key ye links mile hain real earning ke.</t>
  </si>
  <si>
    <t>ji janab magar is ki payment kese mile gi ye bhi batain chek ke zariye ya credit ke zariye kiyunke mujhe woh payment pasand he jo credit card nahi balke chek ke zariye ho agar aap janna chahte hain ke social media se kese kamain click karen make money</t>
  </si>
  <si>
    <t>http://www.itdunya.com/showthread.php?515388-make-Acount-at-Payoneer-and-get-free-Cradit-card-Yahoo!!-and-vrify-Paypal-acount</t>
  </si>
  <si>
    <t>make Acount at Payoneer and get free Cradit card Yahoo!! and vrify Paypal acount</t>
  </si>
  <si>
    <t>sari zindgi kay liay kaha hota hai maine aesa verify kiya tha lakin ab woh call verification mangty hai us liay ab use nai karta main 3 month chla hai bas</t>
  </si>
  <si>
    <t>Bahi yar chalo payoneer ka account bna lo</t>
  </si>
  <si>
    <t>nahi hota poineer mene 2,3 martaba try kia hai card milta hi nahi ya to request cancel ho jati hai</t>
  </si>
  <si>
    <t>payoneer time wasting dear fazool hai means ye k pehlai hota ta ab nhi hota</t>
  </si>
  <si>
    <t>mjhe fully variefied krna ata ha last week mera paypal account Limited hogya tha or call yaa msg varefication maang rha tha but mene 1 trick se usay fully varified kr liya ha or Limitaion b khatam kr di... Or mene abhi kal hi sites se pay out ki hai 19$ ki Allhamdulilah fully varefied ha ab...</t>
  </si>
  <si>
    <t>bro ap is tariqe k mutalaq thread bnao plz is se bht se dosto k help ho jaye</t>
  </si>
  <si>
    <t>To chacha hume b batao na kase verifi hota ha khod kr k beth gy ho bakio ki b help kro</t>
  </si>
  <si>
    <t>hmmm bht acha hai yr</t>
  </si>
  <si>
    <t>http://www.itdunya.com/showthread.php?515212-Realy-Best-Website-For-All-Earners</t>
  </si>
  <si>
    <t>Realy Best Website For All Earners</t>
  </si>
  <si>
    <t>han bahai g proof do pehle phir check krte he</t>
  </si>
  <si>
    <t>Yaar chawal site hai, visitor count hi nahin hotay main nay kal sign up kia tha.</t>
  </si>
  <si>
    <t>Yar wese ye site 3 saal ke liye register he scame to nai lagti</t>
  </si>
  <si>
    <t>Acha bhai ye btap ke fake trafic li ja sakti he ke nai</t>
  </si>
  <si>
    <t>yar koi earning nai ho rahi</t>
  </si>
  <si>
    <t>Koi faida nai bhai is ka</t>
  </si>
  <si>
    <t>Facebook pe share ki he mere friend dekh b rahe hen lekin earning nai ho rahi</t>
  </si>
  <si>
    <t>http://www.itdunya.com/showthread.php?514993-Earn-Daily-5-to-10-from-Facebook-by-Adfly-(-Part-4)-visit-All-Member-by-Rao-saim/page9</t>
  </si>
  <si>
    <t>Earn Daily $5 to $10 from facebook by adfly (part 4)</t>
  </si>
  <si>
    <t>Mery pas system ni hy warna zarur krta my . . . K0i d0xt kr dy to bht mhrbni h0gi</t>
  </si>
  <si>
    <t>http://www.itdunya.com/showthread.php?514993-Earn-Daily-5-to-10-from-Facebook-by-Adfly-(-Part-4)-visit-All-Member-by-Rao-saim/page10</t>
  </si>
  <si>
    <t>bht achy... ap k next step ka intazar rahe ga....</t>
  </si>
  <si>
    <t>http://www.itdunya.com/showthread.php?514993-Earn-Daily-5-to-10-from-Facebook-by-Adfly-(-Part-4)-visit-All-Member-by-Rao-saim/page11</t>
  </si>
  <si>
    <t>wao unbeliveble thread apny to sara masla he hal kardiya Bhai</t>
  </si>
  <si>
    <t>http://www.itdunya.com/showthread.php?514993-Earn-Daily-5-to-10-from-Facebook-by-Adfly-(-Part-4)-visit-All-Member-by-Rao-saim/page12</t>
  </si>
  <si>
    <t>Rao saim G ap ke Tmam threads bohat zbrdast hote hain Working Me 100% fine Thanks bhai</t>
  </si>
  <si>
    <t>http://www.itdunya.com/showthread.php?514993-Earn-Daily-5-to-10-from-Facebook-by-Adfly-(-Part-4)-visit-All-Member-by-Rao-saim/page13</t>
  </si>
  <si>
    <t>bhai yah tmam Ids ap Apny mobile par bhe bna sakty ho boht he easy hain bhai</t>
  </si>
  <si>
    <t>http://www.itdunya.com/showthread.php?514993-Earn-Daily-5-to-10-from-Facebook-by-Adfly-(-Part-4)-visit-All-Member-by-Rao-saim/page14</t>
  </si>
  <si>
    <t>Thanks bhai INSHALLAH ap ko mary Next steps sy bohat faida hoga thanks bro</t>
  </si>
  <si>
    <t>http://www.itdunya.com/showthread.php?514993-Earn-Daily-5-to-10-from-Facebook-by-Adfly-(-Part-4)-visit-All-Member-by-Rao-saim/page15</t>
  </si>
  <si>
    <t>Thanks Waqaryounis bhai Yah Sb ALLAH ka fazal ha bhai hum nacheez hain he kia</t>
  </si>
  <si>
    <t>http://www.itdunya.com/showthread.php?514993-Earn-Daily-5-to-10-from-Facebook-by-Adfly-(-Part-4)-visit-All-Member-by-Rao-saim/page16</t>
  </si>
  <si>
    <t>bhai Ap us link par jao Ap ke problem solve hojyge aur bhai name koi news wala rakhna jasa Paknews etc page ka name</t>
  </si>
  <si>
    <t>http://www.itdunya.com/showthread.php?514993-Earn-Daily-5-to-10-from-Facebook-by-Adfly-(-Part-4)-visit-All-Member-by-Rao-saim/page17</t>
  </si>
  <si>
    <t>G bhai ap try kro bn gayagah main</t>
  </si>
  <si>
    <t>http://www.itdunya.com/showthread.php?514993-Earn-Daily-5-to-10-from-Facebook-by-Adfly-(-Part-4)-visit-All-Member-by-Rao-saim/page18</t>
  </si>
  <si>
    <t>thanks ke koi bt nhe bro yah to mara fraz tha ap ke madad krna</t>
  </si>
  <si>
    <t>http://www.itdunya.com/showthread.php?514993-Earn-Daily-5-to-10-from-Facebook-by-Adfly-(-Part-4)-visit-All-Member-by-Rao-saim/page19</t>
  </si>
  <si>
    <t>bro ap ko kahn pr masla araha ap woh btayen</t>
  </si>
  <si>
    <t>http://www.itdunya.com/showthread.php?514993-Earn-Daily-5-to-10-from-Facebook-by-Adfly-(-Part-4)-visit-All-Member-by-Rao-saim/page20</t>
  </si>
  <si>
    <t>hahaha bhai Nhe attko ga ap ko jahn masla ho poch lain INSHALLAH madad kronga</t>
  </si>
  <si>
    <t>http://www.itdunya.com/showthread.php?514993-Earn-Daily-5-to-10-from-Facebook-by-Adfly-(-Part-4)-visit-All-Member-by-Rao-saim/page21</t>
  </si>
  <si>
    <t>to bhai Ap ko kia masla paish araha ap ko</t>
  </si>
  <si>
    <t>http://www.itdunya.com/showthread.php?514993-Earn-Daily-5-to-10-from-Facebook-by-Adfly-(-Part-4)-visit-All-Member-by-Rao-saim/page22</t>
  </si>
  <si>
    <t>bro Yah triqa follow kro to hogate hain</t>
  </si>
  <si>
    <t>http://www.itdunya.com/showthread.php?514993-Earn-Daily-5-to-10-from-Facebook-by-Adfly-(-Part-4)-visit-All-Member-by-Rao-saim/page23</t>
  </si>
  <si>
    <t>psnd krna ka shukria</t>
  </si>
  <si>
    <t>http://www.itdunya.com/showthread.php?514993-Earn-Daily-5-to-10-from-Facebook-by-Adfly-(-Part-4)-visit-All-Member-by-Rao-saim/page24</t>
  </si>
  <si>
    <t>bro Ap ka kahn par masla araha</t>
  </si>
  <si>
    <t>http://www.itdunya.com/showthread.php?514993-Earn-Daily-5-to-10-from-Facebook-by-Adfly-(-Part-4)-visit-All-Member-by-Rao-saim/page25</t>
  </si>
  <si>
    <t>bro ap mare Agly tricks by youtube wale Use krna woh boht easy ha aur usy paisy bhe zyda bntain hain</t>
  </si>
  <si>
    <t>http://www.itdunya.com/showthread.php?514993-Earn-Daily-5-to-10-from-Facebook-by-Adfly-(-Part-4)-visit-All-Member-by-Rao-saim/page26</t>
  </si>
  <si>
    <t>bhai ye twitter pr work kr rha ha but facebook pr nahi kar rha work... Koi post show hi nh ho rhi fb pr.. Only tweetr pr work kia hai mere pas</t>
  </si>
  <si>
    <t>http://www.itdunya.com/showthread.php?514993-Earn-Daily-5-to-10-from-Facebook-by-Adfly-(-Part-4)-visit-All-Member-by-Rao-saim/page27</t>
  </si>
  <si>
    <t>bhai ap mre Next Threads Jo Kah INSHALLAH bohat jald main adf. Ly ka bry main share kronga from youtube ap us sy faida uthna woh easy bhe hoge</t>
  </si>
  <si>
    <t>http://www.itdunya.com/showthread.php?514993-Earn-Daily-5-to-10-from-Facebook-by-Adfly-(-Part-4)-visit-All-Member-by-Rao-saim/page28</t>
  </si>
  <si>
    <t>Bhai plzz meri help kro yar</t>
  </si>
  <si>
    <t>http://www.itdunya.com/showthread.php?514993-Earn-Daily-5-to-10-from-Facebook-by-Adfly-(-Part-4)-visit-All-Member-by-Rao-saim/page29</t>
  </si>
  <si>
    <t>Mene ap ke btay hue method se sab kuch kr liya</t>
  </si>
  <si>
    <t>http://www.itdunya.com/showthread.php?514993-Earn-Daily-5-to-10-from-Facebook-by-Adfly-(-Part-4)-visit-All-Member-by-Rao-saim/page30</t>
  </si>
  <si>
    <t>Lekin abi tak mere fb page pe kuch bhi nai aya</t>
  </si>
  <si>
    <t>http://www.itdunya.com/showthread.php?514993-Earn-Daily-5-to-10-from-Facebook-by-Adfly-(-Part-4)-visit-All-Member-by-Rao-saim/page31</t>
  </si>
  <si>
    <t>Kese aynge plzzz btao</t>
  </si>
  <si>
    <t>http://www.itdunya.com/showthread.php?514993-Earn-Daily-5-to-10-from-Facebook-by-Adfly-(-Part-4)-visit-All-Member-by-Rao-saim/page32</t>
  </si>
  <si>
    <t>BHAI aap ka thread boht acha hae nice work but..... 0% worked for me abhi tak 1 bhi view nahi huwa kya problem hae????</t>
  </si>
  <si>
    <t>http://www.itdunya.com/showthread.php?514993-Earn-Daily-5-to-10-from-Facebook-by-Adfly-(-Part-4)-visit-All-Member-by-Rao-saim/page33</t>
  </si>
  <si>
    <t>ok nahi btana to koi baat nahi thank you bye...</t>
  </si>
  <si>
    <t>http://www.itdunya.com/showthread.php?514993-Earn-Daily-5-to-10-from-Facebook-by-Adfly-(-Part-4)-visit-All-Member-by-Rao-saim/page34</t>
  </si>
  <si>
    <t>bhai jald main ek thread bnaoga Ap usko follow krna boht easy ha</t>
  </si>
  <si>
    <t>http://www.itdunya.com/showthread.php?514993-Earn-Daily-5-to-10-from-Facebook-by-Adfly-(-Part-4)-visit-All-Member-by-Rao-saim/page35</t>
  </si>
  <si>
    <t>bro Ap tension Nh lain main koi nh Koi triqa zaror nikalonga INSHALLAH fb wala</t>
  </si>
  <si>
    <t>http://www.itdunya.com/showthread.php?514993-Earn-Daily-5-to-10-from-Facebook-by-Adfly-(-Part-4)-visit-All-Member-by-Rao-saim/page36</t>
  </si>
  <si>
    <t>agr koi masla ho poch lana</t>
  </si>
  <si>
    <t>http://www.itdunya.com/showthread.php?514993-Earn-Daily-5-to-10-from-Facebook-by-Adfly-(-Part-4)-visit-All-Member-by-Rao-saim/page37</t>
  </si>
  <si>
    <t>Ok bhai please jaldi share kro nya thread jo working b ho</t>
  </si>
  <si>
    <t>http://www.itdunya.com/showthread.php?514993-Earn-Daily-5-to-10-from-Facebook-by-Adfly-(-Part-4)-visit-All-Member-by-Rao-saim/page38</t>
  </si>
  <si>
    <t>Kuch b nai ho raha pata ni kya masla he yar</t>
  </si>
  <si>
    <t>http://www.itdunya.com/showthread.php?514993-Earn-Daily-5-to-10-from-Facebook-by-Adfly-(-Part-4)-visit-All-Member-by-Rao-saim/page39</t>
  </si>
  <si>
    <t>bro is website pe mujhe points lene mai mushkil ho rahi hai koi easy tareeka bata do plz mujhe points nai mil rahe....</t>
  </si>
  <si>
    <t>http://www.itdunya.com/showthread.php?515138-itdunya-1st-time-free-earning-method</t>
  </si>
  <si>
    <t>itdunya 1st time free earning method</t>
  </si>
  <si>
    <t>Nice Thread ...Apky Neechy Register Ho rha Hn</t>
  </si>
  <si>
    <t>ye software kuch ajeb language me hai</t>
  </si>
  <si>
    <t>are bhai plz ye btao kya ye sach me pay kre gi ya nai</t>
  </si>
  <si>
    <t>Aur ap ka softwear use krne se acount to block nai hojay ga na</t>
  </si>
  <si>
    <t>Bhai scame lag to nai rahi q k ye 2013 se chali aa rahi he aur 2015 me update bhi hui he</t>
  </si>
  <si>
    <t>bohat acha thread banaya ap ne....</t>
  </si>
  <si>
    <t>Me is me link deta hu to ye koi error de deta he</t>
  </si>
  <si>
    <t>wow great yar Ye kaam kr raha he</t>
  </si>
  <si>
    <t>Softwear to chal raha he lekin mere acount me views nai barh rahi hen</t>
  </si>
  <si>
    <t>Bhai yar kya masla he plz hal kro jaldi</t>
  </si>
  <si>
    <t>Admin ya moderator ic member ko acha sa rank diya jai</t>
  </si>
  <si>
    <t>dear kuch din baad may ek aur mega thread lekar aavounga inshallah jo halchal macha dega ptc site pe</t>
  </si>
  <si>
    <t>Ye softwear 31 viws de ke ab sahi kaam nai kr raha</t>
  </si>
  <si>
    <t>bhai inshaALLAH jingling se auto bot ki trick me upload kronga with proof bas mere 100 post pure hone do phir inshaALLAH dekhiye ga jald hi thread bnaonga.. 10$ PER DAY EASILY with out any work</t>
  </si>
  <si>
    <t>Bhai or b trick batao na plzz</t>
  </si>
  <si>
    <t>wah g asghar sahib ap itny arsy bad kaisy zahir ho haey</t>
  </si>
  <si>
    <t>http://www.itdunya.com/showthread.php?514901-Invest-money-and-get-gauranteed-profit</t>
  </si>
  <si>
    <t>Invest money and get gauranteed profit</t>
  </si>
  <si>
    <t>aj me ap ke lye kamal ki website laya hun jis pe ap ne sirf register hona hai aur investment karni hai paise khud hi barhte jaen ge no skils required and no risk of loss</t>
  </si>
  <si>
    <t>Brthr ye sub haram hay sood hay aor agar yaqin nai to kisi achay aalim say pocho</t>
  </si>
  <si>
    <t>acha aur jo log websites per click kar k earn karte hain wo bhi to haram hai na</t>
  </si>
  <si>
    <t>ager ye sood hai tu rental reffral b sood hain jnab ..</t>
  </si>
  <si>
    <t>ap ke kehne ka matlab hai k bank aur stock exchange wagera jaisa karobar haram hai</t>
  </si>
  <si>
    <t>ap ne bilkul sahi kaha</t>
  </si>
  <si>
    <t>bus aor behes na karo jis nay join krna khushi khushi krlay vo janay us ka Khuda janay mjhay 1 kam ghalat laga main nay us per tanqeed ki ab koi mairay 7 ikhtilaf krna chahta hay to vo us ki apni marxi main is thread ki bat kar raha aor ap log aor aor qissay nikal rahay ho.</t>
  </si>
  <si>
    <t>G ha bilkul haram hoga agar us main sood hoga</t>
  </si>
  <si>
    <t>waise ap ki bat sahi hai ap kiun nahi mashwara kar laite kisi aalim se</t>
  </si>
  <si>
    <t>Sood haram hay to haram hay mjhay itna pata air main apna dimagh fazool main kharab nahi krna chahta lagay raho Jo marzi asi MAzgHA kharabawai</t>
  </si>
  <si>
    <t>JnaB Yahan Kis Ne Kaha Keh Sood Halal Hai ?? Mger Gusa Haram hai Bhai ...Dimagh Kharab na Kro ap plz</t>
  </si>
  <si>
    <t>Hum main se kisin ne bhi ye nahi kaha k sood halal hai but this is not the sood</t>
  </si>
  <si>
    <t>Earn 5$ daily for life time from adfly</t>
  </si>
  <si>
    <t>Greatest thread in Itdunya Wao Imazing Fully life time 1000% working this thanks Rao saim</t>
  </si>
  <si>
    <t>pasnd karna ka shukria brother</t>
  </si>
  <si>
    <t>A.O.A Itdunya Members sb ALLAH Kay fazal sy theak honga mare traf bohat Mazrat Ha kah main ap ka sath dhora busy ho ny ke waja sy apne thread jald nhe bna saka sorry to All Umeed ha ap sb ny mujhy maf kardia hoga.</t>
  </si>
  <si>
    <t>Hmmmm veryy gud jnab facebook pe try kroga kyn k twitter nahi chalta mbl pe symbain mbl pe</t>
  </si>
  <si>
    <t>bohat umda thread banaya ap ne....</t>
  </si>
  <si>
    <t>bhai inshallah kosis kronga thanks</t>
  </si>
  <si>
    <t>Yeh sb ALLAH ka fazal ha bro</t>
  </si>
  <si>
    <t>Ap sb ke boht mahrbne hoge</t>
  </si>
  <si>
    <t>bro uska koi masla nhe ap dobra mare wale link sy kisi aur browser sy bna lo pher bhe kam hojyga usko use kro zydatar</t>
  </si>
  <si>
    <t>bro all step bohat easy hain ap try to krya</t>
  </si>
  <si>
    <t>Rao saim facebook ka easy hoga ye bht mushkil hai phr b mene try kiya to error agya hai nhi huwa</t>
  </si>
  <si>
    <t>mera masla solve kro</t>
  </si>
  <si>
    <t>Mare Aj ke post 50 mukaml honey ke wajay sy main ap logo ka jwabt nhe dy sakta hon main inshallah kal ap logo sy mulaqat kronga.</t>
  </si>
  <si>
    <t>mare trf sy Nahyat he mazrat sy Guzarish ha ap logo sy</t>
  </si>
  <si>
    <t>wow saim bhai kamal kar dea.symbian mobile walo ka lea bhe kuch kren.please</t>
  </si>
  <si>
    <t>bro Ap ko kahan par masla araha ha ap batya main InshALLAH usko Hal krny ke kosis kronga</t>
  </si>
  <si>
    <t>g bhai woh bhe bohat Jald hoga ap phly Us sy faida uthain INSHALLAH woh bhe post krta hon jaldi he</t>
  </si>
  <si>
    <t>bro twitter ka account to boht he easy ha</t>
  </si>
  <si>
    <t>bhai main ap sy bilkul bhe nrz nhe hon mara Pkg nhe tha sms usliya uska liya sory .bhai main uc browser main use kr raha hon</t>
  </si>
  <si>
    <t>bhai ap ka masla solve hogaya</t>
  </si>
  <si>
    <t>http://www.itdunya.com/showthread.php?514347-hacksvilla-Com-new-work-payment-method-changed</t>
  </si>
  <si>
    <t>hacksvilla.Com new work payment method changed</t>
  </si>
  <si>
    <t>aasa h hota ha jb koi site chal pare</t>
  </si>
  <si>
    <t>Tahir bhai Dimagh ki dahi tu nai bnani aik thread post krny pe 0.005 de rhi hai..</t>
  </si>
  <si>
    <t>Sambhal ky rakho apni new schem ko itny kanjos ban gay ho itni payari site thi ab ziro ho gai hai...</t>
  </si>
  <si>
    <t>Isay best to ptc hai ab,</t>
  </si>
  <si>
    <t>Mujy lagta hai hackvilla admins larr pary hai wo bichara sub admin jisny hacksvilla ki itd ma tasheer ki usko bohat lose hua ho ga itny aram say earning kr raha tha but jab log web par aay to head admin ny koe our chakar chala lia hahaha very bad for admins</t>
  </si>
  <si>
    <t>Achi ha site yara</t>
  </si>
  <si>
    <t>Hur kixi k chracter pr keechur na uchala krain</t>
  </si>
  <si>
    <t>Haha thankx chalo tanqeed ka kuch sila to mila our ma Expect be kar raha tha k admin zaror earning barhay ga to kuch to faida hua but 1.5 karo to acha ho ga thankx,</t>
  </si>
  <si>
    <t>Hahaha bro chOOna tha sUb ab earninG kro</t>
  </si>
  <si>
    <t>http://www.itdunya.com/showthread.php?514074-The-Ultimate-Earning-Formula-!Earn-10-50</t>
  </si>
  <si>
    <t>The Ultimate Earning Formula !Earn 10-50$</t>
  </si>
  <si>
    <t>Dear Kafi Achi Koshish Hai Mgar Thread Thora mazeed Lamba Karty Tu Acha hota</t>
  </si>
  <si>
    <t>http://www.itdunya.com/showthread.php?514074-The-Ultimate-Earning-Formula-!Earn-10-51</t>
  </si>
  <si>
    <t>Ap ky Next Thread ka Intazar ha ya Sub chezy Hamry pas Already ha</t>
  </si>
  <si>
    <t>http://www.itdunya.com/showthread.php?514074-The-Ultimate-Earning-Formula-!Earn-10-52</t>
  </si>
  <si>
    <t>Brthr thnx nd plz ye project jaldi cmplt karo to hum per barha ahsan kardogay waiting 4 u r next thread</t>
  </si>
  <si>
    <t>http://www.itdunya.com/showthread.php?514074-The-Ultimate-Earning-Formula-!Earn-10-53</t>
  </si>
  <si>
    <t>bhai mery demgh tu lasy ban geya ager kioy video ho tu share kary jaisy hackvilla par hai ya sacreen shot dy plz</t>
  </si>
  <si>
    <t>http://www.itdunya.com/showthread.php?514074-The-Ultimate-Earning-Formula-!Earn-10-54</t>
  </si>
  <si>
    <t>hahahah dear ap ny kaha wo fun talk waisy thread pasand aya....</t>
  </si>
  <si>
    <t>http://www.itdunya.com/showthread.php?514074-The-Ultimate-Earning-Formula-!Earn-10-55</t>
  </si>
  <si>
    <t>asfand bhai sardi aarahee hai lassi choro warna thand lag jaegy ya hakeem kehty hain hahaha...</t>
  </si>
  <si>
    <t>http://www.itdunya.com/showthread.php?514074-The-Ultimate-Earning-Formula-!Earn-10-56</t>
  </si>
  <si>
    <t>smj nh aii hm shareef han</t>
  </si>
  <si>
    <t>http://www.itdunya.com/showthread.php?514074-The-Ultimate-Earning-Formula-!Earn-10-57</t>
  </si>
  <si>
    <t>Nice Humy Ap Ky Second Thread ky Intazar Raha Ga</t>
  </si>
  <si>
    <t>http://www.itdunya.com/showthread.php?514074-The-Ultimate-Earning-Formula-!Earn-10-58</t>
  </si>
  <si>
    <t>Yar is Bandy na Kamal kar diya Ha</t>
  </si>
  <si>
    <t>http://www.itdunya.com/showthread.php?514074-The-Ultimate-Earning-Formula-!Earn-10-59</t>
  </si>
  <si>
    <t>Mujhy lagta ha Ya Trick 1000% kam kary ge</t>
  </si>
  <si>
    <t>http://www.itdunya.com/showthread.php?514387-ReQueSt-fOr-staRtinG-ClaSS_yOutUbe-OnLine-Earning</t>
  </si>
  <si>
    <t>ReQueSt fOr staRtinG ClaSS_yOutUbe OnLine Earning</t>
  </si>
  <si>
    <t>Bahi Ap NA BilKul Thk Farmiya Please Mery be Request ha Ky agar kisy Bahi ko YouTube Ky Earning ky Bary ma Pata Ha to wo Share Please Kary</t>
  </si>
  <si>
    <t>O gud yr both acha kia ap ne ye theard bna k hum waqi bor gy thy ptc site k theard dekh dekh k</t>
  </si>
  <si>
    <t>Bhai ptc sites. Per kaam na kra kren ek to time waste or hath kuch ni aata</t>
  </si>
  <si>
    <t>Bro har kaam me mehnat hoti hai or ye ptc se achi to hai jo kbhi band ni hogi</t>
  </si>
  <si>
    <t>.Is me mehnat krenge to inshALLAH mahiney me hi result mil jy ga</t>
  </si>
  <si>
    <t>buhat achi cheez hai yeh</t>
  </si>
  <si>
    <t>http://www.itdunya.com/showthread.php?514102-Free-Iphone-6-Win</t>
  </si>
  <si>
    <t>Free Iphone 6 Win</t>
  </si>
  <si>
    <t>umeed hai bhaio ap sb khariyat say ho gay</t>
  </si>
  <si>
    <t>Shukria bhai try karta hon.</t>
  </si>
  <si>
    <t>Mujha sumajh nahe ai</t>
  </si>
  <si>
    <t>Well bht muxhkil kam h.But phr b bna dunga waqfy waqfy xy.</t>
  </si>
  <si>
    <t>waooooooooo...............</t>
  </si>
  <si>
    <t>kia ye website gift deti bhi hay ya nahi</t>
  </si>
  <si>
    <t>ye froud to nahi....</t>
  </si>
  <si>
    <t>lag to sahi rahi hai...</t>
  </si>
  <si>
    <t>kamallllllllllllllllllllll ki cheeez</t>
  </si>
  <si>
    <t>kya matlab?????</t>
  </si>
  <si>
    <t>http://www.itilm.com/showthread.php?44497-NQ-Easy-Battery-Saver-FREE&amp;s=33a964fdd828ff51c0a2ecf980ec3884</t>
  </si>
  <si>
    <t>NQ Easy Battery Saver FREE</t>
  </si>
  <si>
    <t>bhut achi app share ki hai ap ne,</t>
  </si>
  <si>
    <t>http://www.itilm.com/showthread.php?44497-NQ-Easy-Battery-Saver-FREE&amp;s=33a964fdd828ff51c0a2ecf980ec3885</t>
  </si>
  <si>
    <t>ab tou charging se jan chut jae gi,</t>
  </si>
  <si>
    <t>http://www.itilm.com/showthread.php?44497-NQ-Easy-Battery-Saver-FREE&amp;s=33a964fdd828ff51c0a2ecf980ec3886</t>
  </si>
  <si>
    <t>thankx 4 sharing</t>
  </si>
  <si>
    <t>http://www.itilm.com/showthread.php?44497-NQ-Easy-Battery-Saver-FREE&amp;s=33a964fdd828ff51c0a2ecf980ec3887</t>
  </si>
  <si>
    <t>Bhot Achi Sharing ki hai</t>
  </si>
  <si>
    <t>http://www.itilm.com/showthread.php?44497-NQ-Easy-Battery-Saver-FREE&amp;s=33a964fdd828ff51c0a2ecf980ec3888</t>
  </si>
  <si>
    <t>Hamray Sath Share Karne ka Sukhriya</t>
  </si>
  <si>
    <t>http://www.itilm.com/showthread.php?44497-NQ-Easy-Battery-Saver-FREE&amp;s=33a964fdd828ff51c0a2ecf980ec3889</t>
  </si>
  <si>
    <t>keep it up</t>
  </si>
  <si>
    <t>http://www.itilm.com/showthread.php?44497-NQ-Easy-Battery-Saver-FREE&amp;s=33a964fdd828ff51c0a2ecf980ec3890</t>
  </si>
  <si>
    <t>boht achi sharing ki hai</t>
  </si>
  <si>
    <t>http://www.itilm.com/showthread.php?44497-NQ-Easy-Battery-Saver-FREE&amp;s=33a964fdd828ff51c0a2ecf980ec3891</t>
  </si>
  <si>
    <t>WAH JEE WAH</t>
  </si>
  <si>
    <t>http://www.itilm.com/showthread.php?44497-NQ-Easy-Battery-Saver-FREE&amp;s=33a964fdd828ff51c0a2ecf980ec3892</t>
  </si>
  <si>
    <t>KIA BAAT HAIN</t>
  </si>
  <si>
    <t>http://www.itilm.com/showthread.php?44497-NQ-Easy-Battery-Saver-FREE&amp;s=33a964fdd828ff51c0a2ecf980ec3893</t>
  </si>
  <si>
    <t>THANKS FOR GREAT THREAD</t>
  </si>
  <si>
    <t>http://www.itilm.com/showthread.php?35793-Google-Play-Store-(3-5-16)-apk-By-Ali&amp;s=33a964fdd828ff51c0a2ecf980ec3884</t>
  </si>
  <si>
    <t>koi bat nea paji</t>
  </si>
  <si>
    <t>http://www.itilm.com/showthread.php?49518-request-your-software-here&amp;s=33a964fdd828ff51c0a2ecf980ec3884</t>
  </si>
  <si>
    <t>bhai koi aisa software btao </t>
  </si>
  <si>
    <t>http://www.itilm.com/showthread.php?49518-request-your-software-here&amp;s=33a964fdd828ff51c0a2ecf980ec3885</t>
  </si>
  <si>
    <t>jis se edoriod set ka wifi ka password hack kia ja sky </t>
  </si>
  <si>
    <t>http://www.itilm.com/showthread.php?49518-request-your-software-here&amp;s=33a964fdd828ff51c0a2ecf980ec3887</t>
  </si>
  <si>
    <t>thanks</t>
  </si>
  <si>
    <t>http://www.itilm.com/showthread.php?49518-request-your-software-here&amp;s=33a964fdd828ff51c0a2ecf980ec3888</t>
  </si>
  <si>
    <t>bhai apne btya ni phr software ka </t>
  </si>
  <si>
    <t>http://www.itilm.com/showthread.php?49518-request-your-software-here&amp;s=33a964fdd828ff51c0a2ecf980ec3889</t>
  </si>
  <si>
    <t>but Bro is ki kuch pictures bhi share karo ta k andaza ho k ap ka layout kis tarhan ka hai.</t>
  </si>
  <si>
    <t>http://www.itilm.com/showthread.php?49656-wao-itilm-application-by-me-enjoy&amp;s=33a964fdd828ff51c0a2ecf980ec3884</t>
  </si>
  <si>
    <t>then sab installation bhi karen gy</t>
  </si>
  <si>
    <t>http://www.itilm.com/showthread.php?49656-wao-itilm-application-by-me-enjoy&amp;s=33a964fdd828ff51c0a2ecf980ec3885</t>
  </si>
  <si>
    <t>Nice bhai.achi sharing ki hai ap ney</t>
  </si>
  <si>
    <t>http://www.itilm.com/showthread.php?49656-wao-itilm-application-by-me-enjoy&amp;s=33a964fdd828ff51c0a2ecf980ec3886</t>
  </si>
  <si>
    <t>janab koi software bataye jo system ke liye ho jisse datacard / dongle use kare to uses ka pata chale</t>
  </si>
  <si>
    <t>http://www.itilm.com/showthread.php?45809-My-Data-Manager-Data-Usage&amp;s=33a964fdd828ff51c0a2ecf980ec3884</t>
  </si>
  <si>
    <t>Okayyyyyyy Sir</t>
  </si>
  <si>
    <t>http://www.itilm.com/showthread.php?45809-My-Data-Manager-Data-Usage&amp;s=33a964fdd828ff51c0a2ecf980ec3885</t>
  </si>
  <si>
    <t>Practice Makes A Man perfect.</t>
  </si>
  <si>
    <t>http://www.itilm.com/showthread.php?45791-PasswordBox-Free-Password-Safe&amp;s=33a964fdd828ff51c0a2ecf980ec3884</t>
  </si>
  <si>
    <t>zAberdAst jAnaab</t>
  </si>
  <si>
    <t>http://www.itilm.com/showthread.php?45791-PasswordBox-Free-Password-Safe&amp;s=33a964fdd828ff51c0a2ecf980ec3885</t>
  </si>
  <si>
    <t>very nice sharing thanks for sharing</t>
  </si>
  <si>
    <t>http://www.itilm.com/showthread.php?35388-Vlc-Player-For-andriod&amp;s=33a964fdd828ff51c0a2ecf980ec3884</t>
  </si>
  <si>
    <t>nice sharing</t>
  </si>
  <si>
    <t>http://www.itilm.com/showthread.php?35388-Vlc-Player-For-andriod&amp;s=33a964fdd828ff51c0a2ecf980ec3885</t>
  </si>
  <si>
    <t>http://www.itilm.com/showthread.php?35388-Vlc-Player-For-andriod&amp;s=33a964fdd828ff51c0a2ecf980ec3886</t>
  </si>
  <si>
    <t>bohut acchi site he men yahan cheif hun</t>
  </si>
  <si>
    <t>http://www.itilm.com/showthread.php?44496-Fixya&amp;s=33a964fdd828ff51c0a2ecf980ec3884</t>
  </si>
  <si>
    <t>Umeed hai ke tamam freinds theik thak hoon ge.</t>
  </si>
  <si>
    <t>http://www.itilm.com/showthread.php?46711-G-Five-Bravo-A2-Root-applications&amp;s=33a964fdd828ff51c0a2ecf980ec3884</t>
  </si>
  <si>
    <t>Freinds mujhe G'Five Bravo A2 Root karna hai ager koi trick ya software ho to please btaein</t>
  </si>
  <si>
    <t>http://www.itilm.com/showthread.php?45651-SMART-TOOL-Pro-(-Andriod-)&amp;s=33a964fdd828ff51c0a2ecf980ec3884</t>
  </si>
  <si>
    <t>thanks you bhai jan but aise tamam softwares jo free na ho wo share karna allow nahi.</t>
  </si>
  <si>
    <t>http://www.itilm.com/showthread.php?45651-SMART-TOOL-Pro-(-Andriod-)&amp;s=33a964fdd828ff51c0a2ecf980ec3885</t>
  </si>
  <si>
    <t>bRo nEw liNk dia hAi yAhan sE downLoad kErin</t>
  </si>
  <si>
    <t>Topic</t>
  </si>
  <si>
    <t>http://dailydose.pk/exclusive-pictures-video-of-mairam-nawazs-daughter-marriage</t>
  </si>
  <si>
    <t>Exclusive Pictures &amp; Video Of Maryam Nawaz’s Daughter Marriage</t>
  </si>
  <si>
    <t>L00k At Maryam Safdar W0h Kya Kehtay Hain K Buddi Gh0ri Lal Lagaam..</t>
  </si>
  <si>
    <t>feb-march/2016</t>
  </si>
  <si>
    <t>14th Lux Style Awards 2015 – Review</t>
  </si>
  <si>
    <t>apni language aati nhin chale dusron ki seekhney... ;P</t>
  </si>
  <si>
    <t>Ese logon ko naa urdu ati hai aur na english</t>
  </si>
  <si>
    <t>as they say wordz pey q jaana emotions ko samjhana chahie... ;D :P</t>
  </si>
  <si>
    <t>hehehe... ryt... ;) hum toh hamesha yehi kehty hain galati sey kucch galat likha jaye n fr bhi samaney wala samajh jaye toh... ;) arey yaar tu bhi na...emotions pr jao wordz pr nhin... ;) :</t>
  </si>
  <si>
    <t>good one... ab me b kahakrun g....:)</t>
  </si>
  <si>
    <t>jo urdu boley ga wo paindu h... i mean seriously....mere nazdeek jis ko uedu nai aati wo paindu h.</t>
  </si>
  <si>
    <t>jisey apni mother tongue nhin aati woh shame hai apney liye... ;)</t>
  </si>
  <si>
    <t>Those chichorey log.... hate them.... meri class fellow h ek she use to do this.... nd muj boht ghussa aata h us pr</t>
  </si>
  <si>
    <t>yeah... me too...meri bhi unfortunately ek classmate hai aisi... ;) woh koi bhi notice perhti hai hindi mein toh aisey pronunciation krti hai jaisey k vilayat sey aai ho aur galt bolkr kehti hai mjhey maloom nhin aisa hi kucch tha tab hum theek tareeka batatey... :/</t>
  </si>
  <si>
    <t>Hate those..... nafrat he aise logon se..</t>
  </si>
  <si>
    <t>aisey log kabhi apna future better nhin kr paengey coz they know anything compeletly... ;)</t>
  </si>
  <si>
    <t>sorry DON'T likhna bhool gayi thi</t>
  </si>
  <si>
    <t>Muj smjh aa gai thi...</t>
  </si>
  <si>
    <t>shukriya...</t>
  </si>
  <si>
    <t>aur...hum jesey log toh... ;) ahem ahem...shukriya shukriya... ;D arey taaliyan mat bajaayiye... ;D arey arey...tareef k lye shukriya... ;D tareef ki zarurt nhin... ;D</t>
  </si>
  <si>
    <t>mjhey bhi... ;) us sey toh mein bol bhi chuki hoon boht baar ki yeh galat baat hai...but these so called " sophisticate " ppl... ;)</t>
  </si>
  <si>
    <t>han apne aap ko boht descent and educated show krne ka tareeqa h.... :)</t>
  </si>
  <si>
    <t>perhayi puri huwi nhin aur... ;D</t>
  </si>
  <si>
    <t>Waise bhi buhat se actors/directors/writers hei jo mujhe yakeen hai thank you krte huve ziada bolte agr itna angrazi mahol na hota. Chalei mix kr lei lekin aisa tu na karei na ke jese Urdu bolni hi nahi.</t>
  </si>
  <si>
    <t>han bus jese farz h k eng e bolni h.... :)</t>
  </si>
  <si>
    <t>bilkul, ghult baat hai. Un log ke saath ziadati hai jin ki English itni achi nahi. Ab un k pass bus thank you ka word hi reh jata hai bus.</t>
  </si>
  <si>
    <t>tou wo urdu bol len na unhe kon mana kr raha h.... but ap ne sai kaha mahol e eng ka tha tou wo kya krte.... :(</t>
  </si>
  <si>
    <t>apna apna opinion hota h..... but mere opinion tou yeh h k national language hmari priority honi chahiye... wo mulk ko represent krte hen r unhe rdu ni bolna aati...</t>
  </si>
  <si>
    <t>agr English ki bjae Urdu bol ly gain to koi izzat nhi ghatt jaye gi, atleast apny shows mein to Urdu bolo!! vesy mein koi itny shoq se dance dekhti nhi but good to know k Pakistani songs pr dance performances hoien</t>
  </si>
  <si>
    <t>Mahira pr ye hair style itna acha nhi lg rha....khuly straight baalon mein ziada achi lgti hai like in Humsafar!!</t>
  </si>
  <si>
    <t>Mei bhi usually dance performances forward kr deti hu because mujh se vo ajeeb o ghareeb kism k lyrics wale Indian songs bardasht nahi hotey aur saath ajeeb kism ke dance steps lekin is baar aisa nahi tha waise most cases mei.</t>
  </si>
  <si>
    <t>Hairstyle bilkul neat nahi tha,</t>
  </si>
  <si>
    <t>Chalei ab dekh ke bhi batana kesa laga show:)</t>
  </si>
  <si>
    <t>Khooob...</t>
  </si>
  <si>
    <t>Har koi bura bula keh raha ha taman celebs ko ky eng language myn baat ki wagaira wagaira aor mazy ki baat ky keh bh osy zuban myn rahy hyn.. Acha mazak hai.:)</t>
  </si>
  <si>
    <t>mahira hiltee buhut hain.. kafi odd lag raha tha</t>
  </si>
  <si>
    <t>Last time sanam jung aur hamza ali ali abbasi ne hosting ki thi or fawad or mahira se kafi achi ki thi.</t>
  </si>
  <si>
    <t>http://reviewit.pk/ahsan-khan-and-neelam-muneer-all-set-to-start-a-film-career</t>
  </si>
  <si>
    <t>Ahsan Khan And Neelam Muneer All Set To Start A Film Career</t>
  </si>
  <si>
    <t>Dono sath bs theek hi lgy gain.</t>
  </si>
  <si>
    <t>mujhy hairat hai Faisal Qureshi q films mein nhi a rha?? usko bhi abb films mein ana chahiye, dramas mein to kafi a chuka, abb films bhi krni chahiye!!</t>
  </si>
  <si>
    <t>candle appi ap namal perhti ho is lye yeh sawal poch rhi hn faris ne court mn kaha k wo os raat waha tha jaha mard hi mard thy koi larki nahi thi.</t>
  </si>
  <si>
    <t>mojhy samjh nahi ai apko kya samjh ai k fatis os raat kaha tha? Please tell me</t>
  </si>
  <si>
    <t>Wo gay club mein tha uss waqt 20mins k liye...muhtaram wahan beth kr mazy se coffee pi rhy thy?? lol ye sb Namlians k liye boht unexpected tha...hai na?? :D</t>
  </si>
  <si>
    <t>Bas faris kay wahi jany ki kasar reh gae thi. Mjhy osny bataya tak nahi.</t>
  </si>
  <si>
    <t>App ny Faris se pocha bhi to nhi...agr app pochtien to Mamu apko bta dety??</t>
  </si>
  <si>
    <t>apas ki baat hai vesy khalis biwiyon wala Qs pocha tha app ne aur apko ehsaas tk nhi hoa??</t>
  </si>
  <si>
    <t>Hahaha :-D me bahut jald ap kay mamu se divorce lay rahi hn phir sawal jawab pochnay ka qissa hi khatam ho jye ga :-D</t>
  </si>
  <si>
    <t>OMG!! plz Zumar aisa zulm mat krna...Mamu k sath sath hum Namlians ka dil bhi toot jaye ga...</t>
  </si>
  <si>
    <t>app aisa nhi kr sktien app k pass haq-e-talaq nhi hai :P</t>
  </si>
  <si>
    <t>Allah Allah.??..Aise mat kijiye ga hamare mamu tanha reh jayen gay.??????</t>
  </si>
  <si>
    <t>Lol. Ap to dar gayen :-D</t>
  </si>
  <si>
    <t>Darne wali baat bhi hai...??.</t>
  </si>
  <si>
    <t>Akhir hamare mamu par itne logon ki nazar hai lekin mamu ki nazar to ap par hi hai sirf.??</t>
  </si>
  <si>
    <t>Mjhy to lagta hy ajkal wo surkh scarf wali pr uski nazar hy.</t>
  </si>
  <si>
    <t>Hmm mujhe bhi usi girl friend par shakk hai.????</t>
  </si>
  <si>
    <t>Jab dekho oskay sath mulakaten ho rahi hoti then. :-D</t>
  </si>
  <si>
    <t>OMG okay. lol yay to hei kiyun kay faris mamu bht se kaam unexpected hi kate hein.</t>
  </si>
  <si>
    <t>Jaise humein pata nahi tha kay mamu ko hashim Kay bary me sab pata hei kay qatal osi ne kiye hein. Me to shock me thi kay mamu itne saal chup kaisy bethy rahe.</t>
  </si>
  <si>
    <t>Oh haan...yeh mystery abhi solve honi hai k Mamu ko sb kuch kesy pta Hashim k bary mein...</t>
  </si>
  <si>
    <t>Koi shak nhi!!</t>
  </si>
  <si>
    <t>aap bhi khelti thi wid same name chupan chupai.... ;D</t>
  </si>
  <si>
    <t>me bhi khelti hun.</t>
  </si>
  <si>
    <t>aap toh bzy insan hain... ;D tym kahan milta hoga khelney ka... ;D</t>
  </si>
  <si>
    <t>http://reviewit.pk/ayeza-khan-and-danish-taimoors-next-project-together-coming-soon</t>
  </si>
  <si>
    <t>Ayeza Khan and Danish Taimoor’s Next Project Together – Coming Soon!</t>
  </si>
  <si>
    <t>Hashim Kardar k pss itna Faltu tym nai hai k Lv stories pr bany hoe fazul dramas dekhy.kch suspense waly n dffrnt story wly dramas hon tu mn dekhon b.mn soch rha hn mn hi aik drama bana deta hon.akhir Karror-pati hn.paisa is km nai aye ga tu or kis kam aye ga.InShaAllah sab viewers jald he Hashim Kardar ka bnaya hoa drama Tv par onaired hoga.??</t>
  </si>
  <si>
    <t>Black money se bna hoa drama hum nhi dekh sakty??</t>
  </si>
  <si>
    <t>Hahaha...Lol....??.....Bara fit answer dia ha</t>
  </si>
  <si>
    <t>Jb mera bnaya hua drama onaire hoga.to apki aankhein mera bnaya hua drama dkhne pr majbur ho jein ghi.??</t>
  </si>
  <si>
    <t>Hahahah sare dramas i think black money pe e ban rahe hain but hum ye drama is lie nahi dekhe ge k ham khoon kharabii wale drame nahi dekhna chajte jo full of tention hn...so in ka drama super flop ho ga islie inhe baaz e ana chahie.</t>
  </si>
  <si>
    <t>Hehe, Hashim aur dramas bnaye...kitna ajeeb lgta hai na sunty hoy :D hum Hahsim ko brdasht nhi kr skty aisa drama kaha dekhy gain jisko Hashim ne produce kiya ho phir chahy drama ki story kesi bhi ho :P</t>
  </si>
  <si>
    <t>Kisi gangster ki story par banaye ga yaqeenan....</t>
  </si>
  <si>
    <t>Bilkul, apny jesa hi koi hoga aur phir hero bhi ussi ko bna dega??</t>
  </si>
  <si>
    <t>han, apko bhi boht mubarak??</t>
  </si>
  <si>
    <t>ayeza khan ko ye style b acha lag rha hai...beautiful couple..:)</t>
  </si>
  <si>
    <t>Teri Meri Jori. Tera Mera rishta. Teri Meri kahani......aur ab Teri Meri Live Story. Khuddddaaaaaa k liye naam rekhtey huey hi thora creative ho jaya keren. Banda ye samajh k hi dekhna shuru ker deta hai k chalo naam to different hai, shayed drama bi kuch different hoga. Bilkul repel kerney wala title</t>
  </si>
  <si>
    <t>Banaye jao, factory mein , drama bi or unke titles bi. Phir chahe Ayza Khan ho , chahe Mahira Khan , kya ferq parta hai.</t>
  </si>
  <si>
    <t>Hair style acha lag rha hai ayeza ka.</t>
  </si>
  <si>
    <t>bike pr aala lg rae hen dono... :)</t>
  </si>
  <si>
    <t>Waise Geotv k dramas fazul hi hoty hain.. But ye drama daikhna pare gha.. Kiunk isme m sure ronydhony wali heroin nhi hoghi.. Aeyza is looking v pretty.</t>
  </si>
  <si>
    <t>I think Valentine's Day k liye ye drama banya hai inhon ne!</t>
  </si>
  <si>
    <t>Phir tou ye telefilm hoghi..aik hi ep par mabni drama hoga shaied..</t>
  </si>
  <si>
    <t>Yeah, mujhy bhi aisa lgta hai...</t>
  </si>
  <si>
    <t>http://reviewit.pk/bin-roye-review</t>
  </si>
  <si>
    <t>Bin Roye – Movie Review! :)</t>
  </si>
  <si>
    <t>Q Remove kartay Ho Hmaray Comments ...</t>
  </si>
  <si>
    <t>Yahan comments krnay ki hmain permission di gai Hai to karnay Do Bhai .... Remove q krtay Ho ........ :-&lt;</t>
  </si>
  <si>
    <t>Baqion k To 2,3 kilo K comments delete Nh krtay Dramasonline...... Hum sE koi Dushmani Hai.'</t>
  </si>
  <si>
    <t>Esa Kya Bura Likhtay Hn ..</t>
  </si>
  <si>
    <t>Bin royee ansoo best novel ha tu movie tu hit ho GI he</t>
  </si>
  <si>
    <t>Jannet k Patty per movie honi cheye</t>
  </si>
  <si>
    <t>Movie agr bne gi uss pr to zahir hai phir songs bhi hon gay...iss terha to novel Khrab ho jaye ga.</t>
  </si>
  <si>
    <t>Zaroor perhyee ga boht he ala ha</t>
  </si>
  <si>
    <t>well i am in shocked yarr ya to waki alvida walo na farhat istiaq ka novel ke copy ke hoi ha.direction promos sa pta chul rehi the ka achi ha. actors be acha tha or story ko to pta tha ka bohat achi ha.well done bin roye aunso team.</t>
  </si>
  <si>
    <t>yeah KKHH ki story mein aur "Bin Roye"ki story mein zameen asman ka ferq hy..:-)</t>
  </si>
  <si>
    <t>ha ha .. woh kamina ..kisiko nahi bakhstha ... ek C grade insaan se aap kya expect kar sakte ho .. uska review dekhna apne aap mai badi himmat ki baat hai. The sole reason I wanna watch this movie is .. Maheera Khan :)</t>
  </si>
  <si>
    <t>Zahra aapke review ki kya taarif karu .. alfaaz kum padte hai .. Thanks so much :)</t>
  </si>
  <si>
    <t>pakistani movies se kafi differnt hy.</t>
  </si>
  <si>
    <t>amily k saath ye movie daikhi Ja sekti hy..main movie abhi daikhi nahi hy,,but soon I will watch it :-) in these pictures</t>
  </si>
  <si>
    <t>O phir tou ye super-duper film hoghi..???? saba,irtaza n saman ka childhood period dikhaya giya hy??:-)</t>
  </si>
  <si>
    <t>Nahi, as such to bilkul  nahi. :)</t>
  </si>
  <si>
    <t>Alvida part...movie release hone ya kuch time baad drama on-air ker dete.</t>
  </si>
  <si>
    <t>Humtv walo ne iss pr socha hi nhi hoga k storyline dono ki match kerti hain....shayd Alvida lgane ki jaldi thi...movie dekhne k baad detail mein cmnt karun gi :)</t>
  </si>
  <si>
    <t>entertainment movies bhi acchi hain jaesy ki prem ratan dhan payo , queen etc.. :)</t>
  </si>
  <si>
    <t>filmy in the sense k woh entertainment k purpose sey bnaayi jaati hain... :)</t>
  </si>
  <si>
    <t>.thora viwers ko message wid entertainment k liye comedy toh daalni hogi and agar koi enterteinment k liye banaayi gayi hai toh filmy toh chahiye hi hoga na.. :)</t>
  </si>
  <si>
    <t>movies fun k liye bhi dekhi jaati hain sirf lessons k liye nhin... :)</t>
  </si>
  <si>
    <t>sv ko hak hy aagey bhadney ka... jo bhi kijiey danke ki chot par... meney Pakistani movies ni dekhi hy but being indian i will say yhaha pr achi movies banna bht km hgyi hy... alll they want is fame and money. :)</t>
  </si>
  <si>
    <t>agar pakistani movies dkhney ka mauka mila to i will see :)</t>
  </si>
  <si>
    <t>jab se commercial movies ka trend chala hai indian movies ka level fall hua hai.</t>
  </si>
  <si>
    <t>Mer matlab tha k dialogues achay hain ya wo ho ghisaay pitay dialogues hain loke</t>
  </si>
  <si>
    <t>Mjhe to thek lagay!</t>
  </si>
  <si>
    <t>Herat ki baat ye hai kay Sheheryar Munawwar ne kabhi bhi apnay kisi interview mein iss baat kaa ziker nahi kiya kay wo Sultana Siddiqui kaa bhateeja hai. Ye baat mujhay bhi aaj hee pata chali.</t>
  </si>
  <si>
    <t>Hasan Ahmad (Sunita Marshall's husband) ne bhi iss baat ko hamesha chhupanay ki koshih ki hai kay wo senior actor Latif Kapadia ka grandson hai.</t>
  </si>
  <si>
    <t>Pata nahin inn actors ko kiss qism ki insecurities hoti hain jo wo iss tarah kay facts ko chhupatay hain!</t>
  </si>
  <si>
    <t>Asmanon Py Likha drama dekha hai app ny iska?? bohat ala hy</t>
  </si>
  <si>
    <t>G , mein ne dehka. Bohut acha tha. Shereyar Munwar ne bhi bohut acha acting ki, so did Sajal Ali.</t>
  </si>
  <si>
    <t>Buhat shukria itnay achay or detailed review ka.</t>
  </si>
  <si>
    <t>Maine kal ye movie daikhi or kal se abhi kuch dair pehlay tak kai baar Reviewit.pk ka chakar laga chuki hoon k shayad kisi ne is film ka review likha ho :))</t>
  </si>
  <si>
    <t>shukar hai kisi ne to likha. Aur likha bhi wohi kuch jo maine mehsoos kiya.</t>
  </si>
  <si>
    <t>Mujay bhi ye film buhat hi achi lagi. Acting se lay ker direction tak. Sab kuch kamal hai. Aur sab se barh ker jo khushi hai k ye hamari apni film hai. Jaisay jab do loog apas main miltay hain to hello, hi ki bajaye salaam kertay hain, Sura e Kaafiroon ki tilawat. Or sab se bari baat k koi item number nahi.</t>
  </si>
  <si>
    <t>Aap apni ammi abba k saath bhi ye film daikh saktay hain.</t>
  </si>
  <si>
    <t>Mairi film daikhnay ki waja Mahira thin lakin cinema house se bahir nikaltay waqt tak main Adeel or Sheryaar ki acting se impress ho chuki thi:) Adeel to achi acting hi kerta hai lakin sheryaar nay waqayi hiraan ker diya.</t>
  </si>
  <si>
    <t>film khob business karay ta kay mazeed achi or pakistani culture ko represent kernay wali filmain ban sakain.</t>
  </si>
  <si>
    <t>Mjhe b yehe umeed hy k film buhut acha business kary ta k Pakistani main isi tarha ki movies banyn. Na k cheap Indianised copies. Agar hm ny item songs hee dykhny hyn to ham wo Indian movies main dekh sakty hyn jin ka dance hm sy buhut behtar hta hy.</t>
  </si>
  <si>
    <t>Mjhe b Sheheryaar ki acting ny kafi impress kia. Adeel aur Mahira to waisy hee buhut achy actors hyn. Aur mjhe Sonya Jahan ki acting aur character b kafi pasand aya.</t>
  </si>
  <si>
    <t>Diyar-e-Dil – Episode 30!</t>
  </si>
  <si>
    <t>Yeah mein ne bhi read kiya tha ye cmnt...even k abhi aik post i hai yahan pr jis mein Amitabh Bachan ne bhi Pakistani dramas ko saraha hai...</t>
  </si>
  <si>
    <t>Hahah bilkulllll aise hi halaat yahan pe bhi the. :)</t>
  </si>
  <si>
    <t>well zahra, lagta hai aap ruhi k charchtr k bare main kafi naalan hai, but jahan tak mjhe samjh aya hai woh ye hai k ruhi khud janti hai k aagha jan kitnay achay hain, jese farah ka dil aagha jaan k liye gawahi deta tha, ruhi ka bhi , woh dil ki buri nahi hai, usey sirf insecuirty thi k agar behroz Agha jan k pas chala gya to mjhe chorr na de, mjhse door na hojaey, wo janti hai k Agha jaan theek the, theek hain, laikn ab uska lehjaa hi nadamat se bhra para hai, woh nahi bayan karskti ilfaz main apni nadamat,sharmindgi, but her accent and aajzi showed it all .....</t>
  </si>
  <si>
    <t>must say, hats off to all charterers ,wali,farah,ruhi, tajjamul, zohra, agha jan ki fikrmandi and ofcourse bichara moeez, saaari nafrtain apnay sarr li, waaaoo.... a big applause to awl ....</t>
  </si>
  <si>
    <t>shaid hi kui esa drama hai jiss main sare kirdaad mukammal torr par apnay kirdaad main hain, as a literature student main dramas ko boht keenly dekhti hu, or kirdaar main naa ho to mza nahi ata, this draama is a "MASTER PIECE" :)</t>
  </si>
  <si>
    <t>Apni thoughts share karne ka bohat shukriya Heer. :) Shayad jo app Ruhina ke baray mai keh rahi ho wo theek bhi ho aur shayad nahi bhi kyunki kabhi aisa dikhaya to nahi gaya ke Ruhina ne akele mai beth ke kabhi Agha Jaan ke ehsanon ke baray mai socha ho.</t>
  </si>
  <si>
    <t>Aisa kabhi nahi bataya gaya ke us ne kabhi ye realize kiya gaya ho ke aggar Behroz ke baad Agha Jaan usay support na karte to wo kahan jati, in fact usay jab bhi ye jataya gaya to us ne apna haq bata kar us baat ko ignore kar diya aur apna pair hamesha upper hi rakha. I really hope aisa hi ho jaisa appne kaha lekin abb koi farq nahi parhta kyunki abb to zahiri baat hai, jab shohar aur bhai ka sahara nahi raha to usay Agha Jaan ka khayal ayega hi. :)</t>
  </si>
  <si>
    <t>drama specialy wali and fara or fara ki ma ka roll bekar haii uski jaga kisi or ko hona chiye tha</t>
  </si>
  <si>
    <t>I think uska role enough hai lekin Sanam Saeed ne justice nahi kiya aur uski normal si acting ki wajah se kuch baat nahi bani Ruhina ke character ki.</t>
  </si>
  <si>
    <t>Sanam jung ne abhi sirf three dramas kiyay hain..jis mein usski acting takreerban aik jaisi thi..ussne abhi tak koi challenging role nhi kiya..jaise sanam baloch kae challenging roles kar chukin hain..:)</t>
  </si>
  <si>
    <t>Yar yeh tuesday itnay zidad days k bad kiun ata hai...??</t>
  </si>
  <si>
    <t>I am wondering agr wali ko kuch hua na writer to mene dharna de dena hai.. yad rkhna p k khilaf hum sb ne ehtjaj krna hai...</t>
  </si>
  <si>
    <t>Next epside mein rugi haveli mein baithi thi kiun k jis kamray mein wo thi same waisa hi farah ka room the..</t>
  </si>
  <si>
    <t>Hehe bilkul, I am sure writer ko andaza hoga ke logon ko Wali kitna pasand hai isi liye wo usay kuch nahi karaingee. Actually Ashar Khirad ki chemistry mere hisab se overrated thi, yahan to mamla hi kuch aur hai,</t>
  </si>
  <si>
    <t>zabrdust kism ki acting ki moeez na ,kisi bhi lamhay ye nahi laga k acting ha aur farah na jo jaldi ki us k sath janay ma is se ye bhi laga k waqi ma farah dil se sochti ha,amazing episode ...</t>
  </si>
  <si>
    <t>fatima plzzzzzzz aitraaz ko dobara review krna shuru krdain.....plzzzzzzz</t>
  </si>
  <si>
    <t>Apni laadli beti aaj tumhe sonp raha hu... Iska bht khial rakhna... Ager isko koi takleef hui tou wo takleef mujhe pohanchay gi... '</t>
  </si>
  <si>
    <t>Aur janaab aaj ka dialogue of the day tou aap mention kerna bhool e gai "In khilono se mujhe na darao mein inse bachpan se khelra aaya hu"</t>
  </si>
  <si>
    <t>Main janta hun tum upset ho.</t>
  </si>
  <si>
    <t>mein jaanta hu tum mujhse mohabbat karti o"</t>
  </si>
  <si>
    <t>zahra ek request hai .."unsuni" drama on ptv usai bhi reviwe karai ..</t>
  </si>
  <si>
    <t>i watchd 1st episode light sa ,thora hut kar namkeen drama hai tuc ki tarah :)</t>
  </si>
  <si>
    <t>Thank you so much Zain. Zaroor, aggar time mila to try karoongi. :)</t>
  </si>
  <si>
    <t>Bilkul, ye wala episode to bohat hi intense tha aur sab actors ne amazing amazing amazingggg kaam kiya hai hehe. :)</t>
  </si>
  <si>
    <t>Mjhe gul khan ka bhi seen bht acha laga.k puranay waqaton ma mulazim hote thay na Jo kahte thay malik ka namak khaya hai aur os ma gardari nahi karte thay like yeh khan hai wayli ne Jo Jo bataya tha agaha Jan aur arjumand k smany os ki bat rakhi.haq ada kiya.'</t>
  </si>
  <si>
    <t>warna aj kal har dramay ma aik Hi chaar laga k bat phelate hain .agha Jan ki haveli k mulazim saraon ma Hi part bht acha hai.respect karte hain like familyember ki tarhan etc etc</t>
  </si>
  <si>
    <t>but mujhe aik baat samajh nahi ati... yeh lahore se gilgit aur gilgit se lahore ese atay jatay hn jese sath wala mahalla ho :/</t>
  </si>
  <si>
    <t>Hehe bilkul, yehi baat meinne bhi discuss ki appni sis se while watching the drama, even Islamabad se Gilgit/Skardu itni jaldi jana possible nahi hai, ye to phir Lahore se aa raha tha. But chalain itna acha drama hai, choti moti geographical ghaltiyan hum ignore kar sakte hain. :)</t>
  </si>
  <si>
    <t>No hero hai aise nahi janay dain gay.bht se logon ka kahna hai goli bazo ma lagi ho gi.</t>
  </si>
  <si>
    <t>Ye tou wese dikhaya tha</t>
  </si>
  <si>
    <t>Aur Farah ne Jo mouiz ko thapar Mara bht fit tha</t>
  </si>
  <si>
    <t>Mera os waqat waqai bus nahi chal raha tha sceen se hath nikal k wo thapar Marti aur osu waqat k sahi kisam ka laapaar laga.thandak pari dil ko</t>
  </si>
  <si>
    <t>Han par pata nahi kyun jab tak next epi ma dekh na lain sakon nahi ai ga</t>
  </si>
  <si>
    <t>Bht acha review hai epi end hone k baad se Hi wait hone lag jata hai k review kab tak ai ga.I really enjoyed aj ka review parh k. Epi was soo perfect..yes shuru ma lighting decoration bht achi lagi.aur end pa Jo background pa behroz ki batain yad anay wala seen tha os se tu aur acha lag raha tha wali kliye aur ezat bharh rahi thi k wo just farah ko wife k toor pa nahi bacha raha.</t>
  </si>
  <si>
    <t>bharay baba se kiya wada bhi nibhana hai aur mjhe rohi pa bilkul tars nahi aya aur na Hi os ki hamdardi ma ose room se nikalwany ka wait tha.bus yeh tha k rohi nikalay gi tabhi wali ko kuch bata sakay gi na.isliya bus bechani Thi k kab proudy stick (roohi) bahar ai aur call karay.</t>
  </si>
  <si>
    <t>Really words nahi hai es dramay ki tareef kliye mere pass.loved everything.</t>
  </si>
  <si>
    <t>Thank you so much DA, aj ki episode ne in fact kafi energized rakha aur 45 minutes ke andar andar review posted tha. :D Waqay hi, aj ke episode mai lighting aur background mai candles bohat hi amazing lag rahi thin. Yes, waqay hi, beshak Ruhina pe pahaar kyun na toot paray, shayad us se tab bhi hamdardi na ho haha. :) Waqay hi, ye baat appne sahi kahi, aj Wali ki respect aur barh gai. :)</t>
  </si>
  <si>
    <t>Yes thank u for reviewing so fast.yeh bhi aik honaar hai.time lagta hai dekhi cheez ko wording ma beyan karna.par mash Allah u always did very very well</t>
  </si>
  <si>
    <t>But mujhe aj aapka review thora sa chota laga.??</t>
  </si>
  <si>
    <t>Hehe, asal mai aj ke episode mai aik hi situation se related saray scenes the aur wo self-explanatory the, isi liye. :)</t>
  </si>
  <si>
    <t>ufff maza aa gaya</t>
  </si>
  <si>
    <t>zohra ne jo boya wohi aaj kaat rahe hain n Ruhi ko bi akhir aqal aa gayi ki kaun uss ka dost tha n kaun dushman aur wali se ziada faarah ko koi suit nhi kar sakta</t>
  </si>
  <si>
    <t>wali r faarah ke scenes ki bhi honi chahiye like confession of their love for each other n thank you Zahra for ur wonderful review</t>
  </si>
  <si>
    <t>Bilkul, aik nahi balkay 2 - 3 episodes hone chahiyen Faarah aur Wali ko dedicated hehe as baqi sab ko bohattt coverage mili lekin abb inki baari hai. Bilkul, Ahmed Zeb ne aj impress kar diya, he performed phenomenally &amp; confidently. Itni fawlessly itna intense scene act karna kamal ki baat hai. :) Ruhina ko aqal aa jaye yan maafiyan bhi maang le,</t>
  </si>
  <si>
    <t>Zahra, first epi was simply superb! Shukr hy akhr kar tuesdays ko b kch acha dekhny ko mila after PA ;) sub ki acting behtreen hy i must say apny characters m fit bethy sb.</t>
  </si>
  <si>
    <t>yes AR ki acting kfi improve hui h, dono bhai ki mohabat ko bht khubsurti se dikhaya gya hy ^_^</t>
  </si>
  <si>
    <t>Sbse best tou locations hn just Wow... meny apni wishlist m dal lya is bar Pak jaty hi skardu must jana hy ;)</t>
  </si>
  <si>
    <t>ye no spoiler alert policy hr review m mention krni pregi people love to kill suspence ov others :p</t>
  </si>
  <si>
    <t>thank you so much Hira. Yes, waqay hi mera khud dil aa gaya hai in locations pe, hehe. :)</t>
  </si>
  <si>
    <t>acting be sub ke achi ha</t>
  </si>
  <si>
    <t>Behroz tu bara akroo aur selfish nikla, Mr ka attitude Dekhne wala tha kese bechari arjumand ko dant diya.</t>
  </si>
  <si>
    <t>Sub ki acting Boht achi thi specially Abid Ali.</t>
  </si>
  <si>
    <t>Diyar-e-Dil ki baat ho aur saath mai Jackson Heights ki to maza kharab ho jata hai. ;)</t>
  </si>
  <si>
    <t>it means un ki mohabbat kai samnai wo ghutnai thaik he daiga</t>
  </si>
  <si>
    <t>well behroz aur sohaib to hawaili mai aisai lag rahai thai jaisai kai Bonanza ka ADD ho raha ho ..</t>
  </si>
  <si>
    <t>sanam saeed to hai he meri fvrt aur ye (dosri bevi ki pehli bevi :D ) bhi promissing lag rahi hai moti pathaan :D</t>
  </si>
  <si>
    <t>laila ka character bhi kafi pasand hai mujhai ..mai laila aur sohaib ki screen sharring ziyada dhaikna chahunga ..</t>
  </si>
  <si>
    <t>Haha appne sab kuch kafi clarity se keh diya, reply karne ki jagah hi nahi bachi. :D</t>
  </si>
  <si>
    <t>shukar hai kai aap ne reply ki warna mai to dayar e dil se bai yaaro madad gaar jaanai waala tha :D :D ..BDW mai ne alvida dhaikna chor deya hai ab sirf ST aur DD :)</t>
  </si>
  <si>
    <t>yes or no ki reply dai diya karai takai mujhai pata chalai :)</t>
  </si>
  <si>
    <t>Jee accha. :D</t>
  </si>
  <si>
    <t>so wat? ap kya chahti hn hr dramy m actors/actress same role kren?</t>
  </si>
  <si>
    <t>ye drama h koi real lyf to ni k uncle bna to bhai ni bn skta :p</t>
  </si>
  <si>
    <t>karna hi parhta hai na. :/</t>
  </si>
  <si>
    <t>Mjhy pta tha</t>
  </si>
  <si>
    <t>Hehe ye to mai kitni jagah kitne articles pe bata chuki thi heheheh. :)</t>
  </si>
  <si>
    <t>Mai comments km e parhti hn dobara review mai ja k</t>
  </si>
  <si>
    <t>excellent review...zahra..thanks...while episode bohat lush tha and location kay to kia hi kehnay,,,</t>
  </si>
  <si>
    <t>kya jagah choose kiya hai</t>
  </si>
  <si>
    <t>hum too abhi aap ko batanay walay thay k agay kya honay wala hay ..... Bataoon ?? buss kaan mein batayein gay kissy ko pata bhi nahin chalay ga ??</t>
  </si>
  <si>
    <t>Baar haal jaysa k aap nay kaha baray hiiiiiii dinoo baad hum excited hein.. Humaray dramay karachi ki chaar gharoon say bahir niklay oor Masha Allah gayee bhi too KAHAN gaye ..... Wah wah...hur cheeze khoobsorat oor haweli too aysa jaysay hum waqi appnay purr dada ki haweli mein ghoom rahay hoon ... Agreed is qist mein ali Rehman nay waqi humein bhi BOHAT huraan Kya hay.</t>
  </si>
  <si>
    <t>Oor us say bari baat aap ka review click kya oor mojood ??</t>
  </si>
  <si>
    <t>Hehe shukriya Ms. Khan. Waqay hi, locations to itni khoobsurat hain, is drama ke promos ne mujhe Skardu se jo mera loveeee tha wo wapis se yaad dila diya hehe, abb to meinne Skardu jana hi jana hai. :D It is absolutely beautiful.</t>
  </si>
  <si>
    <t>Ali Rehman ne waqay hi bohat impress kiya hai, pichlay dramas ki acting aur is drama ki 1st episode ki acting mai hi pata laga gaya ke Ali Rehman ne kitna improve kiya hai</t>
  </si>
  <si>
    <t>Humein jo wahid khoof hay woo Mikal oor Osman say hay Allah karay yeah appnay role sahi tarha nibha sakein... Mikal ka role mushkil hay but dua hay k woo bhi apnay aap ko manga sakein.... Osman pata nahin shayeed humein hi lagta hay ...</t>
  </si>
  <si>
    <t>Ya shayeed bicharay ki height itni LAMBI hay k humein unki robotic acting LAGTI hay dill chahta hay us say kahein ki bunda relax apnay aap ko akkra k na rakhoo.... Khair daykhtay hein :-)</t>
  </si>
  <si>
    <t>Ohhh haha. I am sure Mikaal ki acting achi hogi as promos dekh ke to yehi laga aur Osman Khalid Butt ne to mere hisab se mostly achi hi acting ki hai siwaye Ek Nayi Cinderalla drama ke. Promos se Osman bhi kafi promising laga, aggay aggay dekhte hain hota hai kya. :)</t>
  </si>
  <si>
    <t>abi tak time aya hi nai jab aye ga to aur bi budha ho chuka ho ga.wo age ki line ha</t>
  </si>
  <si>
    <t>puri rerhan story cover nhi kr sky even wo bin roye kiu rehi wajah hi nhi explain kr sky....2 3jegah bore b kiea. ,,,,,story bout fast chali bhag dor ma movie end b ho gaue. ...but it was a great attempt. ..,,wrong number se behter his. .,,,,and...music was great</t>
  </si>
  <si>
    <t>Bhai sb jo type kro usy 1 baar dekh liya kro...kiya sari responsibility parhny waly ki hai k wo apki typo mistakes to khud se correct kr k read kry..</t>
  </si>
  <si>
    <t>meney daam nhe dekha but Dastaan ki jaga tw koi nhe le skta :)</t>
  </si>
  <si>
    <t>Gussah sb se ziada mujhy guard pr hai halan k usse pata tha k Fara raat ko Moiz k sath gae hai phir bhi usne Wali ya AgaJan mein se kisi ko bhi nhi btaya...Fara k jany k baad kharaty lay rha hoga mazy se...wo to Agr Wali na uthta to Fara k jany ka pata nhi na chalta....</t>
  </si>
  <si>
    <t>LOL! I think Wali ko time hi nahi mila guard se poochne ka in fact mai khud wait kar rahi thi aisay scene ka jahan guard aa ke Wali ko batata ke Faarah Moeez ke saath gai hai.</t>
  </si>
  <si>
    <t>shuker hai Tajjamul ko hosh aa gaya aur haan, jitna acha Wali aur Ruhina ko saath dekh ke laga, Ruhina ke liye bilkul bhi sympathy nahi feel hui. Honestly speaking, abb wo beshak maafi maang bhi le to ziyada farq nahi parega because abb to saaf si baat hai ke pehle husband ka sahara khatam hua to bhai ke pass gai abb bhai ka sahara khatam hua to Agha Jaan ke pass gai, maafi maang legi lekin I think maafi us tarhaan mangni chahiye thi ke wo khud dekhti Agha Jaan ko ke wo kitne achay hain. Abb to wo bas halaat se majboor aur sir pe chath lene ke liye shayad maafi maang le, but she doesn't concern me at all!</t>
  </si>
  <si>
    <t>Roohi ka character kuch neglected sa lag raha hai mujhe. Kisi aik episode mein usko akeley mein beth ker reflect , recall or regret kertey huey bhi dikhana cgahye tha. Apne maazi ke barey mein or apni nafrat mein ki gaee badtameezio , farah ko ignore krney etc.in sub pe ghor ker k hi wo maafi manti hui achi lage gi.</t>
  </si>
  <si>
    <t>Abhi tak wo sub negative mehsoos kerti rahi hai ,ab kuch positive bhi dikhana chahye. Halanke wo phir bhi itni aasani se motaber nahin ho jaygi. Per usko Farah ki maan or Wali ki saas to lagna chahye</t>
  </si>
  <si>
    <t>Bilkul. Abb uski maafi bohat bemaini lagegi aur yehi lagega ke jab Shohar aur Bhai ka sahara nahi raha to usay apne Sasur ka khayal aa gaya. Waqay hi, uski maafi mai wazan dalne ke liye unhain ye dikhana chahiye tha ke us ne kabhi akele mai beth ke Agha Jaan ke ehsanon ke baray mai dil se socha ho aur ye feel kiya ho ke Behoz ke baad Agha Jaan usay na sambhalte to wo kahan jati.</t>
  </si>
  <si>
    <t>Jaisay Faarah ko uski ghaltiyon ke baray mai sochta hua dikha kar unhon ne uski purani mistakes ko nullify aur negate kar diya, isi tarhaan Ruhina ke liye bhi karna chahiye tha.</t>
  </si>
  <si>
    <t>agha jaan k aap kisi ko na bhejiye ga ab mein khud aau gi aapke paas. But dramay mein story zara change ker d e\</t>
  </si>
  <si>
    <t>Yes, ye to hai...Rohi bs thali ka bangan hi reh gae hai k kabhi idhar to kabhi udhar....Fara ki terha ussy bhi sb feel hona chahiye tha k haveli waly dil k boht achy hain n jaisa wo unko samajhti thi wo vesy k nhi....</t>
  </si>
  <si>
    <t>Mujhy kuch aur bhi pochna tha app se Zahra...Zarmeenay k fiance ka chehra to dikhaya hi nhi...kiya wo Wali se ziada handsome hai jo humary dekhny se ussy nazr lag jaye gi?? :)\</t>
  </si>
  <si>
    <t>Yaar ibaad ko dikhaya tha in the scene when he met suhaib with laila. Although it was just one glimpse. Wo wo hai jo Zindagi Gulzar Hai mein Kashaf ka step brother tha. But they really shudve showeln the engagement party</t>
  </si>
  <si>
    <t>Ahan...tb to wo kam-umer hoga mein jawan ibaad ko dekhny ka keh rhi hun...ye to theek kaha app ne engagement party dikhani chahiye thi...humein phir ye bhi pata chalta k gilgit k culture k mutabiq engagement kaisy karty hain ye log....</t>
  </si>
  <si>
    <t>itna b kam umer nai tha yaar it was just 4 yrs bk. Baki cast b yei wali t uss waqt so ibaad b change nai oga same actor oga. Yaar ab engagement nai dikhai tou Wali aur Faarah ki shadi dikha dein ab. Wo b na dikhai tou ill kill the production team!!!</t>
  </si>
  <si>
    <t>Nhi unki shadi zaror dekhaye gain...Fara Wali k milny k baad unn k scenes zaror hony chahiye....Maza nhi ana phir..</t>
  </si>
  <si>
    <t>Actually novel mein Wali n Faarah ki shadi ka scene nai tha. But i really hope drama mein dikhayein zarur zarur. Infact i wish dono behen bhaio ki ikathay shadi o jae tht would b so cool!!! ??</t>
  </si>
  <si>
    <t>Right...jb mein ne novel complete perh liya tha to meri wish thi k Fara n Wali k moments kuch aur agy dikhaty but hasrat hi reh gae but hope so k full wedding na sahi but unko dulha dulhan bna to dikha dein?? Iss terha hum do do couples ki khushi dekh lain gay</t>
  </si>
  <si>
    <t>I feel dikhayein gay wedding. Cuz novel wali ending dramay pe suit nai karey gi it vll b too subtle. Dramas end on a more complete note</t>
  </si>
  <si>
    <t>hello zahra ur review is fantastic...aur episode k to kia kehny bt this time i thought that it ended too early ;( lga tha k abi dekhna shuru e kia aur sath e khtm b ho gya...same thing came in my mind which u said abt the last scene when wali was forwardng towards moeez and remembring his baray baba's words...that scene was too emotional i loved it :)</t>
  </si>
  <si>
    <t>tai ammi finally sedhi ho gaen kesy bhag k wali k sath gari me beth gai thin kahan usko dekhna b pasand ni krti thin..</t>
  </si>
  <si>
    <t>waqt bary baron ko sabaq sikha deta h ...aur tai to ab wali wali kr rhin haha bht e mza aya dekh kr..well jis trha wali ny apny ghar me ksi ko kuch ni btaya aur gul khan ko sb smbhalny ka kaha that was really impressing...moez ki acting b through out e achi rhi h good actor...jab wali ny marna shuru kia moez ko tb to sai hero lga loved his josh...</t>
  </si>
  <si>
    <t>par pata nhn kya dushmani hai hmare cable operator ko hum se k har tuesday exact 7:45 pae hmari cable chali jati hai aur pura week cable ko koi masla nhn hota....kya yeh khula tazad nhn.......</t>
  </si>
  <si>
    <t>shadi k shadyano k sath na k zarmeenay ki tarah jis ki hum se chup k mangni krwa di..</t>
  </si>
  <si>
    <t>boht achi cheez ye dikhai gai hy iss episode mein..ab tou tajammul bhi mooez ki madad kerne k liye ready nhi hongy.. mooez jail ki sulakhon ky piche hi apni baki ki lyf guzare ga..zahir si bat hy"Insaan jo boota hy wahi kaatta hy"..:)</t>
  </si>
  <si>
    <t>dramas mein n reality mein parents bechay kisi ko takleef dene ky liye apni limits tak cross kar jaty hain..Aur parents onko saza dene ki bejaye onki galtiyon par perda dalne ki koshish kerty hain..jo intahai galat bat hy.</t>
  </si>
  <si>
    <t>Mujhe bhi ruhina ka wali ky sath polite behavoiur dekh kar acha laga..did u notice wali ky sath car mein beth kar ruhina ne apna ser bhi dhaanpa hoa tha..:) it means hum aagy ruhina mein jald hi positive change dekhein gy..:)</t>
  </si>
  <si>
    <t>mooez ko maar khate dekh kar kaleje mein thandak par gai..bara faarah se shaddi kerni thi isne..mooez ka devil wala kehka???? sunn kar aur mooez ko dekh kar mera dil kar raha tha isko manhoos ko shoot kar Don..:P per wali ne muka-e-waardat par pohanch iski achi khasi dulahi kar di..:D</t>
  </si>
  <si>
    <t>Zahra I think jab wali faarah ky room mein SUBHA jata hy..tou shayed wo usse yehi betane ja raha tha.."mein tumhay diavorce nhi de raha"..kiya wo yehi usse kehnay ja raha tha?? Ye sence daikh kar Mujhe tou yehi lag raha tha..per badqismati se wo faarah se yeh keh nhi seka..iss mooez ki waja se sara maza chooppat hogiya..:P</t>
  </si>
  <si>
    <t>yeah wali ko goli lagi hy..but wo bach jaye ga..so mujhe bhi koi tension nhi..:)</t>
  </si>
  <si>
    <t>Waqay hi ye episode bohat interesting tha aur haan Tajjamul ka Moeez ko ghalat tehrana bhi bohat positive baat thi. Tajjamul khud bhi koi masoom nahi hai lekin usay sirf paison ki lalach thi, is baat ka us ne kabhi nahi socha tha ke wo Ruhina yan Faarah ko nuksaan pohanchayega wo bhi paison ki wajah se.</t>
  </si>
  <si>
    <t>Yes, Ruhina ko abb chahay kuch bhi ho haar manni hi paregi lekin still I am not concerned about her at all because abb to zahir si baat hai usay shelter aur support ke liye Agha Jaan ki hi zaroorat hai. I wish wo Agha Jaan ki achai dekh ke apne appko convince karti ke wo achay hain, abb to ye normal si baat lagegi ke bhai aur uske bete se dhoka khaya to Agha Jaan ki kadar aa gai.</t>
  </si>
  <si>
    <t>Well, may be aisa hona ho lekin mujhe ye feel nahi hua. I think Wali us se sirf uske rone ki wajah poochne gaya tha lekin aggay usay khud hi rona para hehe. :)</t>
  </si>
  <si>
    <t>Well said lalach ne usse andha kar diya tha..iss had tak mooez girr jaye ga..kisi ko bhi maloom nhi tha..per mein ye tajammul se ye bilkul bhi expect nhi ker rehi thi..ky wo bety ko choor karr behan n bateeji ka sath dein gy..</t>
  </si>
  <si>
    <t>Aur I am shocked ky zohra that time bhi Tajjamul se bus yehi keh rehin thin..usska nuksaan ho jaye ga"..isko tou bus apne bety ky nuksaan ki hi pari hoe thi..:P inka wo Hissab hy"sab jaein jahanum mein bus hamara nuksaan na ho..:P</t>
  </si>
  <si>
    <t>Hahah Zohra ko hamesha se hi Ruhina se chirh rahi hai isi liye usay Ruhina ki ziyada fikar nahi thi!</t>
  </si>
  <si>
    <t>Hehe aur jab bhai ne ruhina n faarah ki side Li hoghi..tab tou zohra ko ye daikh kar aur bhi zyada aag laghi hoghi..:D</t>
  </si>
  <si>
    <t>Bari baat hai k Rohi ne apna sar sarhi k pallu se dhaanp liya....warna puri epi mein uss k baal matti se atty hoy lag rhy thy... :P jaisy k sar pury aik month se na dhoya ho..</t>
  </si>
  <si>
    <t>LOL ruhina ko shampo nhi mila hoga apna ser dhone k liye..Aur ruhina ki sarhiyan bhi kitni purani n maili si legti hain 4saal pehly bhi ussk pass yehi maili si sarhee thi..:P</t>
  </si>
  <si>
    <t>Ajj kal rohi gareeb hoe ve hai iss liye :)</t>
  </si>
  <si>
    <t>pora drama ek traf ye episode ek traf mai ne 3 times dekhe selected scens</t>
  </si>
  <si>
    <t>or phr moeez ki kotai lol Masha Allah our drama industry is best, n thx zahra for amazing review pora fb dhondne k bd Google kia hai apka review cuz I know ap b meri tarhan fan hain is drama ki :)</t>
  </si>
  <si>
    <t>Zbrdst Review hai Zahra (thumbs up), I liked the flash back or the request by Behroz when Wali &amp; Faraah were tied in a knot. K wada karo iska khyal rakhogy or else.. or same time uski qabaeeli (tribal) izzat nafs majrooh horahi hoti h phr wo moeez pr start hota h Dramey ka best part tha. I watched it thrice :D</t>
  </si>
  <si>
    <t>Mujhe insani jazbat par likhna bohat pasand hai.</t>
  </si>
  <si>
    <t>Agreed aur Liza ka character Sanam Baloch ko play krna chahiye...</t>
  </si>
  <si>
    <t>Zahra 100% aap say ittifaaq kartay hein... Humein itni khushi hoyee k wasay too is episode ko director, writer or actors bohat filmy tareeqay say bhi dikha saktay thay ... Kuch nahin too music hi Indian soap wali daal saktay thay Magar...... Nahin jee aysa nahin hoa....</t>
  </si>
  <si>
    <t>Humein itni khooshi hoye k is dramay mein waqi sub nay bohat mehnat ki hay ... Aik cheeze Jo aap sub nay bhi notice Kya hoga woo tajamul ka darwazay k handle nikal kur lock khoolna tha ... Jub k yeah baat bohat hi mamooli si hay k ruhi jub nechay aati hein too woo handle tajamul Sahab k HAAT mein hi rehta hay.... Is tarha ki details aap even hollywood mein bhi nahin daykhtay...</t>
  </si>
  <si>
    <t>Korean mein bhi nahin ????.. Acting direction sub bohat AALAA .... Abb waqi depression shoroo ho raha hay k is dramay k baad Kya daykhein gay????</t>
  </si>
  <si>
    <t>Oor Je aap ka recommended drama bhi daykh lya ??????</t>
  </si>
  <si>
    <t>bohat cute ... Halaan k hum aliens type movies ya drama nahin daykhtay Magar itna maza aya daykh kur ... Kaye Dafa heroin k dialogues pur baysakhta hansi aa jati thee... Magar .... Healer ko abbhi tuk kisy nay beat nahin Kya hay Uss ki too baat hi alag hay hero heroin doono ka muqabla nahin ...Korean Larkoon k shayeed yeah style hay maathay (forehead) pur Baal rakha wook k ilawa sub ko daykh kur dill chahta tha ka pakar kur pony ya pin kur Dein...</t>
  </si>
  <si>
    <t>appka comment parhne ka phir se bohat maza aya. Waqay hi mujhe to abbhi se hi soch ke depression ho rahi hai ke Diyar-e-Dil ke baad Tuesdays ko mai kya karoongi. :/ It's going to leave a void in our hearts honestly.</t>
  </si>
  <si>
    <t>Jee bilkul, choti choti details hamesha se hi is drama ko unique banati ai hain, is se scene ki continuity ka bhi pata lagta hai aur aik realistic feel bhi ati hai. Hehe, well mai ye baat pe zaroor emphasis karoongi ke Korean dramas mai bhi isi tarhaan ki detailing hoti hai. ;)</t>
  </si>
  <si>
    <t>Jun Ji Hyun ne Cheon Song Yi ka character bohat hi mazay se portray kiya hai, in fact she was effortless &amp; flawless because itne mazay se comedy karna bohat kam logon ko ata hai. Yes, forehead tak extended hair Korean larkon ka aik patent hairstyle hai aur jab unhon ne formal karna hota hai to wo gel back kar ke aik dam appni looks change kar lete hain. Kim Soo Hyun ne to bohat baar is mai hairstyles change kiye different eras ki look apnanay ke liye. :)</t>
  </si>
  <si>
    <t>Zahra aap ko sub k naam kaysay yaad hein ???? hum too apnay favorite hero ka bhi "wook" hi Bari mushkiloon say yaad rakhay hay ..aap nay bilkool sahi kaha Jun Ji Hyan waqi flawless Thein.... Humein Umeed hay Jiss raftar say hum dramay daykh rahay hein next year tuk Urdu ki jagha Korean mein baat kur rahay hongay ....</t>
  </si>
  <si>
    <t>Oor bhi agar koye drama yaad aye to aap recommend karye ga.... Aap bhi soch rahe hongi k yeah too chupak hi gayein.... Magar haqeeqat mein kDramay kafi mukhtalif hein hum yahan jitna log hein unko bhi zaroor recommend karein gay....</t>
  </si>
  <si>
    <t>Hum US dramas oor movies k aashiq thay .... Khyrr abbhi bhi hein but K dramay bhi humari list mein add ho gayehein</t>
  </si>
  <si>
    <t>Hehe bas naam yaad nahi rehte, Google help kar deta hai hehe but haan characters ke naam yaad reh jatay hain.</t>
  </si>
  <si>
    <t>Mujhe to bohat time ho gaya koi bhi American shows dekhe hue, Korean ke samne aur koi achay nahi lagte.</t>
  </si>
  <si>
    <t>abb appko romantic comedies dekhni chahiyen aur us ke liye best option is 'Personal Preference/Personal Taste'. Mujhe ye drama bohatttttt pasand hai aur bohat funny bhi hai, ye try karna iske baad kuch Highschool dramas recommend karoongi. :)</t>
  </si>
  <si>
    <t>u give the best review ever!! jitna maza episode dekhne mn aata hai utna e review prhne mn aata hai! ur awsome!</t>
  </si>
  <si>
    <t>http://reviewit.pk/drama-of-the-week-meri-zaat-zara-e-benishaan</t>
  </si>
  <si>
    <t>Drama Of The Week – Meri Zaat Zara-e-Benishaan</t>
  </si>
  <si>
    <t>HS :P Paani jaisa pyaar,daam,doraha,dur re shawar i think aap log apni marzi say karan hum to bus..</t>
  </si>
  <si>
    <t>http://reviewit.pk/fatima-surayya-bajia-passed-away</t>
  </si>
  <si>
    <t>Fatima Surayya Bajia passed away</t>
  </si>
  <si>
    <t>nhin yaar...aisa nhin hai k kashmiris ko mara ja raha hai....apko ghalat information di gayi hai.... :) maloom hai kashmiris ko kitney rights hain humein bhi nhin hai woh rights toh,.... ;D woh india mein khin bhi zameen jaydaad le sakty hain but hum nhin le sakty kashmir mein... ;D</t>
  </si>
  <si>
    <t>apney jo nehru wali baat boli uss barey mein toh mein nhin janti but haan kashmir k raja hari singh ka decision tha k kashmir india ka part nhin hoga but wahaan invasions ho rhi thi pak ki side sey toh india ki help li king ney iss condition per k kashmir india ka part ban jaega... :) toh isliye kashmir india ka part hai... :)</t>
  </si>
  <si>
    <t>and haan kashmiri pandits ki halt kharab hai iss wqt toh...unhein unkey native place sey hi nikal dia gaya hai ... :( muslim majority hai but pandits ko bhi toh wahaan rehney ka haq hai...but fr bhi kucch nhin kiya jaa raha... :( but agar wahaan sey non pandits ko nikala jata na (may god not) , jis trh kashmiri pandits ko nikal diya hai , toh kitna hungama hota na india mein k unkey haq ko khtm kiya jaa raha but pandits k liye koi kucch nhin keh raha... :(</t>
  </si>
  <si>
    <t>kashmir ney boht develop kr liya hai...:) apko maloom nhin hai... :) faisal shah ko 1st rank mili UPSC mein which is the second toughest exam in the world.. :) kashmiri hain woh... :) yahaan koi dicrimination nhin hai mein rehti hoon roz dekhti roz dekhti hoon kiya hota hai n kaisey hota hai... :) apko media k through pta prta hai india k bary mein n humein pak k barey mein... :)</t>
  </si>
  <si>
    <t>mein pak k barey mein issi wajah sey kucch nhin kehti coz mjhey kiya pta k wahaan k zamini haqiqat kiya hai...media toh masala newz dekhti hai... ;D mjhey kiya pta pak mein sab kaisey hota hai ...that's y i don't say anything about pak... :) media ka kiya bharosa woh kaunsa wahaan jakr dekhtey hain... ;D</t>
  </si>
  <si>
    <t>ALLAH janta h k sach kya h n history bhi... n you are right we can't trust media... it spreads rumours... :)</t>
  </si>
  <si>
    <t>hmmm... :) nehru wali baat toh meney perhi nhin hai... :) ho sakta hai aap sahi hon agar aapney perha hai toh... :) meney abhi tk uss period ki history perhi nhin hai... :)</t>
  </si>
  <si>
    <t>ab ap kahen g k attack pak ne kia tha tou us ka yeh jwab h k abhi jis country ko bne hue jumma jumma haath din nai hue wo attack kese kr skti h???4</t>
  </si>
  <si>
    <t>Pakistan k pass abhi refugees ko rehabilitate krne ka boht bara kam pra hua tha... itni bari migration aj tk nai hui jitni 1947 me hui thi from india to Pakistan...</t>
  </si>
  <si>
    <t>un tamam muhajireen ko food,medicines(ku k wo ache halaat me pak me nai pohnche they you know better) :)</t>
  </si>
  <si>
    <t>homes dena kitna mushkil tha ap andaza b nai lga sktin... r itne arse me weapons b aa gae n soldiers b jis se attack kren ge??? pakistan ko tou ek ordanance factory nai di ja rai thi wo attack kya krta?</t>
  </si>
  <si>
    <t>Pakistan ko jo early problems face krne paray na me unki listnai bna skti abhi</t>
  </si>
  <si>
    <t>Gul-e-Rana – Episode 11</t>
  </si>
  <si>
    <t>Agr mujay sahi lga to phir ye kia hai sab? Itna 3rd class drama?</t>
  </si>
  <si>
    <t>http://reviewit.pk/gul-e-rana-episode-11</t>
  </si>
  <si>
    <t>Meinay tu jis se bhi baat ki us ka yehi khayal hai. Lekin yeh bhi such hai k yeh drama is wakt sub se ziada dekha ja raha hai!</t>
  </si>
  <si>
    <t>Aap ko pata hay hum bollywood ki paristaar qaum sab kuch darguzar kar dayti hay bass hero ko heroine mil jaaye. Self respect kis chirya ka naam hay kya pata wo hum kab kay urra chukkay.</t>
  </si>
  <si>
    <t>Waisay ye drama bilkul saar payr kay bagheir hay or tufff hay hum per kay phir bi her week..</t>
  </si>
  <si>
    <t>Theek kaha aap ne, self respect ka kya krni hai agr hero mil jaye haha! Asher never hit or abused Khirad and he was not a rapist or a two timing jerk.</t>
  </si>
  <si>
    <t>Mujhe tu koi khushi nahi hui thi Hamsafar ki ending se, meinay tu Asher ko bhi maaf nahi kiya LOL</t>
  </si>
  <si>
    <t>Aik din pehlay she caught her husband attempting rape and next day wo aram say breakfast ker rahi thi.</t>
  </si>
  <si>
    <t>ye itni bari baat wo uss friend evidence kay sath apnay taya ko bata sakti hay.</t>
  </si>
  <si>
    <t>Aur timaardari kay liya gye thi ab theek hay to wapas aa ker exams day,taya nay iss baat per side li thi. Leykin writer kisi jungle mein hay kay rasta bhool jata hay kahan say aye thay.</t>
  </si>
  <si>
    <t>Jub Ary ke chup raho ki itni rating thi tu ye tu hum ka drama hai. Wohi pair hai, wohi harassment , wohi naazreen.</t>
  </si>
  <si>
    <t>Aj kul bus time hi aisa hai jo kuch controversial hota hai vo hit ho jata hai</t>
  </si>
  <si>
    <t>tu na chai pe pe ke mar jayi ga ek din,</t>
  </si>
  <si>
    <t>aur Rana chai bana bana ke - perfect ending! Koi Asher bhai ko bhi chai de de taake un ki ankhei khulei.</t>
  </si>
  <si>
    <t>Lol, bechare Ashar bhai ka gala thak gaya magar koi ek payali chai na mili</t>
  </si>
  <si>
    <t>Is drama mei chai sirf mangne se milti hai, he did not ask for it haha!</t>
  </si>
  <si>
    <t>Haha, lol, woh bechara tou pani pe guzara kar rahi hai</t>
  </si>
  <si>
    <t>Hi zahra. sorry ma off the topic aap say kuch pooch rahi hun. reviews par nahi lekin kiya dosri posts par hum commenters cricket par discussion kar saktay hein?</t>
  </si>
  <si>
    <t>Exactly....no common sense. Even that frnd had no sense k wo room lock kr k soti. Aur rana b itni batain sunanay ke bjae yehi keh daiti k bibi kundi lga k so ja shabash..</t>
  </si>
  <si>
    <t>Yeh tu hamare dramas mei itna hota hai, log entrance door bhi nahi band krte aur jis ka dil krta hai undr aa jata hai.</t>
  </si>
  <si>
    <t>Aik tu friend ne nahi lock kia aur Adeel sahab bhi jo bhi krne ja rahe thay vo bhi unlocked room ke saath hi ... ajeeb si baat hai!</t>
  </si>
  <si>
    <t>Meri samajh mein to abhi tak ye hi nahin aya , Islamabad mein ager kisi ka office ho to wo Murry ke janglaat mein kion rehe ga ja ker.</t>
  </si>
  <si>
    <t>Adeel ki frnd bhi , "geeder ki jab maut ati hai to wo shehr ko bhagta hai" ki terha panah lene aisee jaga pe aa gaee jahan se bhagne ka rasta hi na ho.</t>
  </si>
  <si>
    <t>Kaafi sari common sense missing hai , per drama hai k hit hai.</t>
  </si>
  <si>
    <t>Mujhe tu yeh herani hai ke Adeel ne itne arse kisi lrki ke saath just friendship rukh kese li!</t>
  </si>
  <si>
    <t>Or wo is friendship k dooran Adeel ki haqeeqat nahin jaan saki, panah lene, bakri bherye ke gher aa gaee. Apni beewi k hote hue bhi wo us larki k kamre mein pohunch gya , jese koi psycho tha. Apni jahil cousins k saath tou kabhi aisa nahin kiya. Mujhey laga tha k ye sab Adeel or uski friend milke Rana ko tease krne k liye kr rahe hain.</t>
  </si>
  <si>
    <t>girl islam me mard aur aurat ki dosti jaiz nahi to koi rana sahiba se poche why she considers asher bhai her friend</t>
  </si>
  <si>
    <t>somehow accept k wo ghar me se kisi se baat nahi karsakti</t>
  </si>
  <si>
    <t>ye khud kia ashar bhai se raz o niaz krti rhti h wo jaiz h.</t>
  </si>
  <si>
    <t>Rana ne us lrki ko bola k Islam me larki aur larky ki dosti jaiz nahi to</t>
  </si>
  <si>
    <t>R SINGER ka nam kia hai ?</t>
  </si>
  <si>
    <t>yh knsi movie ka song hai?</t>
  </si>
  <si>
    <t>Lgta to ye hai ke</t>
  </si>
  <si>
    <t>Jo bhi ho kisi ko ye haq nahi ponchta ke wo kisi dusre insan ka mazaaq uraye</t>
  </si>
  <si>
    <t>ap bhi islamabad rehti hen???</t>
  </si>
  <si>
    <t>pehla Islamabad k khilaf h.... ohoooo..... chlen me PESHAWAR k sath hun.... ;) :p M. Hafeez &lt;3</t>
  </si>
  <si>
    <t>Summa Ameen! Allah har buri nazar se bachai hamari pori cricket board ko!</t>
  </si>
  <si>
    <t>then phr hr match me hm discuss kren ge..</t>
  </si>
  <si>
    <t>tamam duaen is k sath hen... :)</t>
  </si>
  <si>
    <t>wese agr zada se cricket fans akhte ho jayen tou shayed koi article likh dia jaye....</t>
  </si>
  <si>
    <t>chlo phr sb cricket fans compaign chlaten hen... article likhne k haq me.... :) :</t>
  </si>
  <si>
    <t>yes! that is a very good idea! aur agar phir b na banai to ihtajaj shuru karte hain! lol jk!!!!!!!</t>
  </si>
  <si>
    <t>han..... :)</t>
  </si>
  <si>
    <t>Jeena hoga marna hoga.....</t>
  </si>
  <si>
    <t>dahrna hoga dharna hga..... :)</t>
  </si>
  <si>
    <t>oh yeah sorry uss ko toh bhool hi gaye and 1 more i like green apple. yaar Zahra aur Fatima maan jaye toh bas baat hi kuch aur hai! aisey dialogues lekh ke denge ka sub ke hosh hi ur jayen ge!! lol i love their articles!</t>
  </si>
  <si>
    <t>Shukar hai ipl se jan chuti aur psl start ho rahi hai....bhai hmara vote b aap k sath hai</t>
  </si>
  <si>
    <t>oh JazakAllah! mein bohat kush hoon Pakistan aik aisa step ley raha hai hamari cricket ke liye! can't wait for it already! who r u supporting?</t>
  </si>
  <si>
    <t>me too.... same pinch..... me b yahi sochti thi</t>
  </si>
  <si>
    <t>hum fans ke dil aur dimagh aik jese he hain! lol! good luck Pakistan!</t>
  </si>
  <si>
    <t>apko nahi pata?</t>
  </si>
  <si>
    <t>Ap ne dekhna h?</t>
  </si>
  <si>
    <t>Ap ne lazmi dekhna h.... me pochon g ap se.... hahahaha..... :) wese dekho g ap???</t>
  </si>
  <si>
    <t>wo to t.v py hoga na me tv n dekhti is lye mje n pta k kb start hoga or nythng else abt that so ap bta dna k kb ho ra h start phr zrur dekhu g</t>
  </si>
  <si>
    <t>b hen pta nai kon kon se...</t>
  </si>
  <si>
    <t>yeah...names na desi touch latay hen</t>
  </si>
  <si>
    <t>Han yad aya.</t>
  </si>
  <si>
    <t>Kash mama dear nay tarbeyaat per bi tawajoo di hoti sirf bayti fair and bright kernay mein reh gyen</t>
  </si>
  <si>
    <t>Thek hai light ni thi to itna chilai q aur chilai bhi to abuse ??? Jaise jasie pata chal raha tha k she was being recorded wese wese chekhna loud ho ra tha k chalo video viral ho jayge to kuch shohrat mil jayge. Badnam honge to kaya nam na hoga type.</t>
  </si>
  <si>
    <t>kaprey toh full pehney hain but zabaan... :P</t>
  </si>
  <si>
    <t>maloom hai bhai aap andhi nhin but hum bhi beharey nhin... ;D :P pagal nhin ho behan ji toh chilla q rahih ho...? :P koi behra thori hai... ;D :P</t>
  </si>
  <si>
    <t>http://reviewit.pk/gul-e-rana-episode-13</t>
  </si>
  <si>
    <t>Gul-e-Rana – Episode 13</t>
  </si>
  <si>
    <t>Bohat zyada! Yaar ye dono toh kabhi twins lagti hein! Sajal posted a selfie on insta and everyone was saying that it's not Sajal, it's Saboor! Mein dhekun gi zaroor!</t>
  </si>
  <si>
    <t>who told u shadi k baad mently sick ya bechghana herktien or lerhaian</t>
  </si>
  <si>
    <t>kerny waly husband ni milty??</t>
  </si>
  <si>
    <t>Already Stopped watching this Crap, Lagta hay kisi immetueir Teenager larki ko Kisi ne pen page pakra deya hay k Script liko, ju dil me ata hay likho :s</t>
  </si>
  <si>
    <t>Aisa hi lagta hai. Koi sur pair nahi aur ajeeb bachgana larayan aur relationship hai dono ka.</t>
  </si>
  <si>
    <t>aisa hota ha tbhe dikhaya ha dialouges weak h magr we never judge situation !</t>
  </si>
  <si>
    <t>esa hta h not a big deal -\</t>
  </si>
  <si>
    <t>Tum dekhlo, is episode mein bohut progress hai. I swear Saboor's voice sometimes is exactly like Sajal and shakal bohut milti hai!</t>
  </si>
  <si>
    <t>Yaar, I agree, kabhi kabhi twins lagti hai! Dhono ke anci green hazel hai, mashallah.</t>
  </si>
  <si>
    <t>Milte hei bilkul lekin is sub ko logical tareeqe se bhi dikhaya ja sakta tha ke drama dekhne ke qabil bhi ho. Jaise Alvida mei dikhaya tha.</t>
  </si>
  <si>
    <t>har cheez ki logic must nee hti life may -_______- r drama dekhny k qabil h ap k lye nee to kia karain .. Alvida bonga tha intehai -______________-</t>
  </si>
  <si>
    <t>Agree! What dramas are you watching nowadays? Preet Na Kariyo, Naraaz, Tum Mere Kya Ho and Main Kaisy Kahoon? Aaj kal Naraaz acha chal raha hai, lekin pace zara slow hai, Naraaz mein progress har 2-3 episodes ke baad hoti hai, magar the story is different</t>
  </si>
  <si>
    <t>Ap ko acha nai laga yah darama??</t>
  </si>
  <si>
    <t>haan mein ne bhi yahe socha tha.</t>
  </si>
  <si>
    <t>Haan me apni ammi ke sath Gul e Rana dekh rahi thi aur phir uske baad hum beqasoor dekh rahe the aur mein ne ammi se kaha ke ye dono behne hein! She was like yes they look alike especially the eyes! The r so similar! ????????????????</t>
  </si>
  <si>
    <t>Shayad aap ke biwi drama baz hai, magar sari females aise nahi hai. Aur aurti education bhi karti hai aur job pe, ghar ko pe sambalti hai,</t>
  </si>
  <si>
    <t>I swear, kuch na hi kaha jaye to behtar ha</t>
  </si>
  <si>
    <t>I think, ye drama sajjal ali ki waja se loag dekhte hen. Us ki acting is me achi he.mann maael k bare me kia khayal he??</t>
  </si>
  <si>
    <t>Mann Mayal accha drama hai, at least beginning to achi hai. Baqiyon se kafi behtar aur different.</t>
  </si>
  <si>
    <t>ja kar Kay sahra mein safar dekho. Shroo say. Specially episode 4 is larki ki acting OMG jab wo job Kay leay ghar say qadam nikalti hai.</t>
  </si>
  <si>
    <t>dramay ki pace thori slow ho gayee hai, but drama is good. meray jannay walon main to sub gul e rana shoq se dekh rhain hain</t>
  </si>
  <si>
    <t>Achi baat hai:) Comment krne ka thank you.</t>
  </si>
  <si>
    <t>Adeel is more like a mohallay ki khala jo bus lagaye bujaee kerti rehti hay</t>
  </si>
  <si>
    <t>Iss drama ka OST bi hona chahiyay saza hay dohri saza haaaaay.</t>
  </si>
  <si>
    <t>Kabi kisi baba ji ya aunty ji ko nahi milti ye bakirdaar aurat. Ab adeel ko iska nashtay mein omelette bana ker kha layna chahiyay</t>
  </si>
  <si>
    <t>Taya abu aur baaki sare characters ko apna ilaj krwane ki zarurat hai.</t>
  </si>
  <si>
    <t>Hahahahaha Asher aur Rana ki shadi wala part in your comment is hilarious. Asher ka character bilkul hi lifeless hai. Rana is so much like Rameen, Rameen bhi tu aise hi thi! Aik taraf itni samjdari ki batei aur dosri taraf kisi ko bhi trust kr lena.</t>
  </si>
  <si>
    <t>Aisha is mazedar comment ke liye buhat buhat thank you.</t>
  </si>
  <si>
    <t>Kyu Ky is Ma Laray Ni hui Adeel Or Gul-e-Rana Ki Is Lya.</t>
  </si>
  <si>
    <t>Jb larai hoti hai to mujhe zyada hasI ati hai.. lolzz</t>
  </si>
  <si>
    <t>Larai krny sy pyar barhta hay. holy holy sy ho jay ga pyar jhalia</t>
  </si>
  <si>
    <t>Han Kyu Na Ho! Kyu Ky Larai krny Or Manany Sy Pyar Barhta Hy</t>
  </si>
  <si>
    <t>Asher Bhai! Shayed dur se thori ankhei hi khul jayen.</t>
  </si>
  <si>
    <t>Maana ka gharana bhi acha drama hai ,,But Nikah and Mari Natasha are still unbeatable .....lol</t>
  </si>
  <si>
    <t>Starting buhat acha tha abb kahani ko ajeb shikal da dy hai husband nafsyati hai jo Muhabbat bhi karta hai or apna khilaf Rana main nafrat bhi bhara raha hai... borr kar dy story yah kesy Muhabbat hai Writter ??</t>
  </si>
  <si>
    <t>Bhai hamari industry ko sirf indians ki copy karna ati hai, fuzul me ese bekaar dramo par peise phenkne aate hain aur drama directors ko lead heroins ko apne sath sulaane ki offers karni ati hain.</t>
  </si>
  <si>
    <t>Esa hai to quality production ka sawal he peida nahi hota. A&amp;B Entertainment kyu barbaad hue? Isi waja se. Baki sab production houses ne bhi yehi trend chalaya hua hai.</t>
  </si>
  <si>
    <t>Yahi story agar kisi indian movie may hoti to "khobsoorat tajziya" ki lines lag jateen. Please viewers open your aesthetic and realistic eyes and then comment on these fake reviews.</t>
  </si>
  <si>
    <t>hahaha......tum log sirif es daramy ki baat kar rahy ho kh ya esa hai wesa hai...abay pagalon bay maqsad daramein dekhny walon..</t>
  </si>
  <si>
    <t>ya batao konsy daramy maqsad waly hain hahahahaha..tamam channels kay tamam daramy hi bay maqsad faltu waqat zayah karany waly hain...hehehehehe</t>
  </si>
  <si>
    <t>achi starting ke bad wohi ...ghisi ..phati...story .... writer ko khud kashi kr leni chahye</t>
  </si>
  <si>
    <t>hairangi ki baat tho ye hai ke Adeel ko Rana se muhabbat bhi ho jati hai,, jis ki waja se wo os se shadi ki koshish bhi karta hai jis mai wo kamyab bhi ho jata hai,, aur phir Rana satata bhi bahot hai,, ye kaisi muhabbat ho gayi thi os ko Rana se?</t>
  </si>
  <si>
    <t>mis or mrs fatima ghar my bheth k baatien benana boat easy hota hai jubh app khood gul e dana wali situation my hiti to kia keratin?????</t>
  </si>
  <si>
    <t>ya kia ker lati???? pak my hazaroun gharoun my aisa ho ra hai ourtoun k sath madam!</t>
  </si>
  <si>
    <t>khawbo ki kahani ka haqeeqat se door door ka wasta nahi,</t>
  </si>
  <si>
    <t>i dnt knw gul e rana hr dramy me 2 years ki bachi ki trha q react krtii ha.khud ghlti pa hti ha bt usko smjh hi nhi hoti es bat ki jst like pagal</t>
  </si>
  <si>
    <t>bakwaaaaaaaasss hai</t>
  </si>
  <si>
    <t>pata naheen in mun phutt larkyun ka mun kyun kuch kehne ke waqt khula ka khula reh jata hai.. aur phir producer dramay ki aik aur episode guzarney main kamyab hojata hai..</t>
  </si>
  <si>
    <t>PTV ka era theek tha jub dramay ki 13 episodes huwa kartee theen. Same should be implemented now..</t>
  </si>
  <si>
    <t>Gul-e-Rana Ashar Ka Bhi Khyal karo Wo Tumharay Pyar Mein Mar Rha Hy.</t>
  </si>
  <si>
    <t>'6 foot ka mard b agr shukk kary to uska qadd b chohey jitna hota hai'</t>
  </si>
  <si>
    <t>'aurat jub shukk krti hai to ghar jorny lgti hai lekin jub mard shukk karta hai to ghar tor deta hai'</t>
  </si>
  <si>
    <t>'mard dundyan nall v kaaar tabah ni kar skda tey aurat soooi dy nakkey naal v kaar tabah kar dendi ey'</t>
  </si>
  <si>
    <t>'jo wo chaand ko dekhti hai na....to aesa ni lgta k wo chaand ko dekh rahi hai,lgta hai k chand usy dekh raha hai''''''</t>
  </si>
  <si>
    <t>'muhabbat k fooran baad agr koi shukk kary to sub ko mil kar usy gaaliyan deni chaye'</t>
  </si>
  <si>
    <t>Khalil sahab ne is drama industry k 7 buht zulm kiya hai unhn ne viewers ka standard itna raise kar diya hai k ub average dramas burey lgty hain aur bury aur b burey lgty hain</t>
  </si>
  <si>
    <t>Main ne tau dekhna chor diya hai. Reviews pe hi guzara ho jata hai ?? K</t>
  </si>
  <si>
    <t>Please koi Gulab Khan ko bulae aur drama band karwae..</t>
  </si>
  <si>
    <t>Haha Gulab Khan kya kya kare;)</t>
  </si>
  <si>
    <t>http://reviewit.pk/ho-mann-jahaan-film-review</t>
  </si>
  <si>
    <t>Ho Mann Jahaan – Film Review</t>
  </si>
  <si>
    <t>Any one siraiki here?? Please mujhe Khush Paya waseen k lyrics koi bta do. Tina Sani is awsome.</t>
  </si>
  <si>
    <t>Friends koi ' sana javed ' k dramon k naam bta dy ..</t>
  </si>
  <si>
    <t>, Pyary Afzal and future wala is Zara Yaad Kar.</t>
  </si>
  <si>
    <t>ye dono dekhy hue mane ..</t>
  </si>
  <si>
    <t>Has anybody seen Mana ka gharana?? qk main start karne laga hu. Dekhne se phle, Need your suggestion qk mujhe first episode dkhne k bad story kuch khas nai lagi.</t>
  </si>
  <si>
    <t>hmmmm. Chalo apke khne pe dkh leta hu. Wese mene ek episode dekhi hai andaza ho gaya hai k kesa ho skta hai drama.</t>
  </si>
  <si>
    <t>Please jab dehkli tou opinion mujhe message kardi. :''</t>
  </si>
  <si>
    <t>Sb sy zyada dar to aap sy hta hy coz aap buhut hee sakht critic ho! :P</t>
  </si>
  <si>
    <t>Serayiki nahi aati mjhe!</t>
  </si>
  <si>
    <t>wo isliye k jab bhi hamari koi movie banti hai to sb se phle yahe bt ati hai k yeh falan bollywood movie ki copy hai.</t>
  </si>
  <si>
    <t>Jaw.ani phir ni ani Mast ki copy hai etc etc. That's why we just want to tell k hum un se bhtr movie bna skte hain and we are making the best movies. ....:):).</t>
  </si>
  <si>
    <t>hahhaha. yeah u are right. but yar india phle ata hai na train b jati hai. Train se phle bollywood ko beat karte hain na. Phir plan se hollywood ko beat karenge.:)</t>
  </si>
  <si>
    <t>haan but bollywood bhi pche ni... :) ;) :P</t>
  </si>
  <si>
    <t>hahaha... :) ;) aisi koi baat nhin hai.. :)</t>
  </si>
  <si>
    <t>but aap technically dekhein na..ek trf aapney kaha that bollywood n pak are similar.... :)</t>
  </si>
  <si>
    <t>http://reviewit.pk/jawani-phir-nahi-aani-movie-review</t>
  </si>
  <si>
    <t>Jawani Phir Nahi Aani – Movie Review!</t>
  </si>
  <si>
    <t>Kiya faida phir hum logon ki anti-vulgarity debates karnay ka. Qaul aur Fail may tazaad hona achi baat nahi.</t>
  </si>
  <si>
    <t>Movie buhut achi hai. Koi shak nahi. Main film ki team ki kavishon ka muatarif hoon</t>
  </si>
  <si>
    <t>Main ek aam sa Pakistani hoon. Mujhe nahi maloom kya cheezen vulgarity ke zumre mein aati hain. Jin logon ko filmon mein vulgarity ki shikayat hai un ki raye ka ehteraam laazim hai bus meri ek chhoti si guzarish hai umeed hai giraan nahi guzre gi</t>
  </si>
  <si>
    <t>Cinema hall ko ek book library ki tarah hona chaahiye jahan par her insan ko uss ke mazaaq ke mutabiq kitab mil jaye. Ek hi tarah ki filmon se log ukta jaate hain aur Pakistani film industry jo abhi revive ho rahi hai iss tarah ke qaid o band se to woh phir se fana ho jayegi aur dobara indian filmon ka daur daura ho jayega. Manto agar aap ne dekhi hai to woh bhi ek sanjeeda film hai msgar uss mein bhi Manto sahab ke un afsanon ki dramatization maujood hai jin ke baais Manto sahab par fuhush nigari ke ilzam lage. Main Manto sahab aur Ismat Chaghtaai aur Wajidah Tabassum ka qaari raha hoon in sab par bhi yehi ilzamat lagte rahe lekin aaj film manto ko ek fanpaara tasawwur kiya ja raha hai.</t>
  </si>
  <si>
    <t>Appka comment parh ke bohat acha laga. Appki puri thought process bohat positive hai. :)</t>
  </si>
  <si>
    <t>dil de diya ha Jaan tumhe denge dagha nahi karenge Sanam wali movie kia nam tha uska jis me vivek oberoy aur ritesh deshmukh aur ek banda aur tha..</t>
  </si>
  <si>
    <t>Ye actually 2 questions hogaye hain lekin basically mera question Pehle wala he ha :)</t>
  </si>
  <si>
    <t>mere khyal mai ek chiz miss ha is film mai aur wo hai romantic song atif aslam ka ek romantic song hona chahye ta.</t>
  </si>
  <si>
    <t>http://reviewit.pk/kapoor-and-sons-trailer-watch-it-now</t>
  </si>
  <si>
    <t>Kapoor And Sons Trailer – Watch It Now!!</t>
  </si>
  <si>
    <t>Do bhai aik larki k peechy pagal...mery hisaab se dono ko hi uss larki se shadi nhi krni chahiye!!</t>
  </si>
  <si>
    <t>woh toh nhin pta... ;D bt movie acchi lag rhi hai n rishi kapoor cute n fawad kucch ziyada hi handsome... ;D</t>
  </si>
  <si>
    <t>main bhi... :) aur neerja k liye bhi... :)</t>
  </si>
  <si>
    <t>nhin yaar... :( abhi toh tym hai release mein... :)</t>
  </si>
  <si>
    <t>mere brother ki dulhan dekhi hai...? :) katrina ali zafar imran khan ki...? :)</t>
  </si>
  <si>
    <t>Bohat acha lag rha hai trailor.bas ab fawad qurbani ka bakra na bana ho film men .</t>
  </si>
  <si>
    <t>trailer sey toh important role lag raha hai... :) credits mein bhi siddhartha alia sey pehley naam ayaa hai n khoobsurat bhi kaafi dikhaya hai un ko... :)</t>
  </si>
  <si>
    <t>Kal lgna hai Amina Sheikh ka drama "Pakeeza"Yup, mein dekhun gi sirf Amina ki waja se...dekhty hain kesa drama hai....</t>
  </si>
  <si>
    <t>http://reviewit.pk/karachi-se-lahore-a-review</t>
  </si>
  <si>
    <t>Karachi se Lahore – A review</t>
  </si>
  <si>
    <t>isi auraten ....... jahan unhen apne teesre shohar ke pehle betay se muhabbat hojati hai'</t>
  </si>
  <si>
    <t>nahi yar boht funny film hai, main ne to boht enjoy kiya aur do dafa dkhi,</t>
  </si>
  <si>
    <t>tum mere kya ho.</t>
  </si>
  <si>
    <t>Jis movie me item song ho wo movie achi ho hi nahi sakti.</t>
  </si>
  <si>
    <t>http://reviewit.pk/mann-mayal-episode-3</t>
  </si>
  <si>
    <t>Mann Mayal – Episode 3</t>
  </si>
  <si>
    <t>unke ilawa kissi aur ka likhna bad news hai mere liye..bcuz Fatima jee se most of the time main connect ker paati hoon....aur aapk aur mere Khayalat bht kam milte hain toh woh aur bhi buri baat hai.....baaki aap likhti toh kamal ho kaafi mature.</t>
  </si>
  <si>
    <t>http://reviewit.pk/mann-mayal-episode-4</t>
  </si>
  <si>
    <t>Mann Mayal – Episode 4</t>
  </si>
  <si>
    <t>Bhaut Khub Noorie</t>
  </si>
  <si>
    <t>http://reviewit.pk/mann-mayal-episode-5</t>
  </si>
  <si>
    <t>Mann Mayal – Episode 5</t>
  </si>
  <si>
    <t>Nahi Kanwal aap buhat achi hein;) I am sure Aiman ka yeh matlab nahi tha.</t>
  </si>
  <si>
    <t>http://reviewit.pk/mann-mayal-episode-6</t>
  </si>
  <si>
    <t>Mann Mayal – Episode 6</t>
  </si>
  <si>
    <t>Lol..mera waaki main WOH matlab nahi tha..</t>
  </si>
  <si>
    <t>http://reviewit.pk/mann-mayal-episode-7</t>
  </si>
  <si>
    <t>Mann Mayal – Episode 7</t>
  </si>
  <si>
    <t>Mujhe bhi buhat acha laga Mannu ke father ka reaction dekh ke, unexpected tha aur achay tareeqe se handle kiya situation ko</t>
  </si>
  <si>
    <t>http://reviewit.pk/mann-mayal-episode-8</t>
  </si>
  <si>
    <t>Mann Mayal – Episode 8</t>
  </si>
  <si>
    <t>Agr Mannu ko rokte tu bhi yehi sub hota hai. Mannu ko waise bhi apne aba pe bara maan tha, ab vo maan bhii nahi tootey ga. haha yes mujhe Sara Baji k kpre dekh kr yehi khayal aya;) Last scene wakehi buhat emotional tha.</t>
  </si>
  <si>
    <t>http://reviewit.pk/mann-mayal-episode-9</t>
  </si>
  <si>
    <t>Mann Mayal – Episode 9</t>
  </si>
  <si>
    <t>every thing is superb.bijli gas ati nahe sona ac kay nechay.bahr manji daoo tay slepoo.</t>
  </si>
  <si>
    <t>http://reviewit.pk/mann-mayal-episode-10</t>
  </si>
  <si>
    <t>Mann Mayal – Episode 10</t>
  </si>
  <si>
    <t>LOL sahi kaha aap ne wakehi patang ke peechay bhagne wale scene ke jaisa hi tha vo haha!! Chachi is too negative and she has a big ego isi liye apni beti ko wapas nahi jane de rahi.</t>
  </si>
  <si>
    <t>http://reviewit.pk/mann-mayal-episode-11</t>
  </si>
  <si>
    <t>Mann Mayal – Episode 11</t>
  </si>
  <si>
    <t>wao brilliant .. drama dekhny waly ko samaj ni ai tu wo ap janab ka review perh ly :D</t>
  </si>
  <si>
    <t>http://reviewit.pk/mann-mayal-episode-12</t>
  </si>
  <si>
    <t>Mann Mayal – Episode 12</t>
  </si>
  <si>
    <t>Haaaye. Ishq ka pagal pan ??</t>
  </si>
  <si>
    <t>http://reviewit.pk/mann-mayal-episode-13</t>
  </si>
  <si>
    <t>Mann Mayal – Episode 13</t>
  </si>
  <si>
    <t>Bilkul , sun ko hi is episode ki editing buhat pasand aye.</t>
  </si>
  <si>
    <t>http://reviewit.pk/mann-mayal-episode-14</t>
  </si>
  <si>
    <t>Mann Mayal – Episode 14</t>
  </si>
  <si>
    <t>Mannu k liye Salahu ne darwaza nhi khola uss waqt boht taras aya uss pr!! jb Mannu apny bhai k sath bhaag kr Salahu k gher ja rhi thi mujhy Mannu ko bhagty dekh kr hansi i, I mean itna taiz chal rhi thi k uska bhai uss k bilkul sath nhi dor pa rha tha :)</t>
  </si>
  <si>
    <t>http://reviewit.pk/mann-mayal-episode-15</t>
  </si>
  <si>
    <t>Mann Mayal – Episode 15</t>
  </si>
  <si>
    <t>Mannu ki tarf se dar tha k wo kuch galat na kr bethy but acha hai abb wo khud hi sb samjh jaye gi !!</t>
  </si>
  <si>
    <t>http://reviewit.pk/mann-mayal-episode-16</t>
  </si>
  <si>
    <t>Mann Mayal – Episode 16</t>
  </si>
  <si>
    <t>Salahu k father ne bhi theek faisla kiya k agr unki beti ka aisy larky k liye rishta ata to wo kabhi qabool na krty aur ye bhi acha dikhaya k sath mein apny dost ka bhi khiyal rkha, kuch kehny se pehly hi wo loot aye Mannu k gher se, dosti ho to aisi...</t>
  </si>
  <si>
    <t>http://reviewit.pk/mann-mayal-episode-17</t>
  </si>
  <si>
    <t>Mann Mayal – Episode 17</t>
  </si>
  <si>
    <t>Maya n Hamza ne last scene boht acha act kiya, aik dam perfect???? Aiman Khan also did a fab job!!</t>
  </si>
  <si>
    <t>http://reviewit.pk/mann-mayal-episode-18</t>
  </si>
  <si>
    <t>Mann Mayal – Episode 18</t>
  </si>
  <si>
    <t>Last k scenes boht emotional thy, Mannu n Salahu k sath mein bhi roi</t>
  </si>
  <si>
    <t>http://reviewit.pk/mann-mayal-episode-19</t>
  </si>
  <si>
    <t>Mann Mayal – Episode 19</t>
  </si>
  <si>
    <t>shayed agr mere bachay mere agay peechay na ghoom rahe hotey tu mei bhi roti LOL!! When there are people around tu thora control krni prti hai emotions;) Aj sari episode mei tu bechari Mannu bhagti hi rahi aur log us ke peeche bhagte rahe.</t>
  </si>
  <si>
    <t>http://reviewit.pk/mann-mayal-episode-20</t>
  </si>
  <si>
    <t>Mann Mayal – Episode 20</t>
  </si>
  <si>
    <t>Haha, sahi baat hai agr tv pr koi scene dekhty hoy rona a jaye to eve e sb k samny sharmindagi hoti hai...</t>
  </si>
  <si>
    <t>http://reviewit.pk/mann-mayal-episode-21</t>
  </si>
  <si>
    <t>Mann Mayal – Episode 21</t>
  </si>
  <si>
    <t>I hope k Mannu ko aur bhagna na pary Salahu ko jldi se achi si job mil jaye aur shadi ho jaye dono ki..</t>
  </si>
  <si>
    <t>http://reviewit.pk/mann-mayal-episode-22</t>
  </si>
  <si>
    <t>Mann Mayal – Episode 22</t>
  </si>
  <si>
    <t>mery khiyal se Salahu ko aik bar Mannu se baat kr leni chahiye thi....</t>
  </si>
  <si>
    <t>http://reviewit.pk/mann-mayal-episode-23</t>
  </si>
  <si>
    <t>Mann Mayal – Episode 23</t>
  </si>
  <si>
    <t>Hum tu yehi chahei gay ke baat kr le lekin phir story agay kese jai gi suspense ke saath:)</t>
  </si>
  <si>
    <t>http://reviewit.pk/mann-mayal-episode-24</t>
  </si>
  <si>
    <t>Mann Mayal – Episode 24</t>
  </si>
  <si>
    <t>Us ne baat krne ki koshish tu ki thi lekin upur se Mannu ke parents aa gaye aur baat ulti ho gaye.</t>
  </si>
  <si>
    <t>http://reviewit.pk/mann-mayal-episode-25</t>
  </si>
  <si>
    <t>Mann Mayal – Episode 25</t>
  </si>
  <si>
    <t>Use bhi pata hai Mannu ne baat waise tu samajni nahi, kafi zidi hai vo.</t>
  </si>
  <si>
    <t>http://reviewit.pk/mann-mayal-episode-26</t>
  </si>
  <si>
    <t>Mann Mayal – Episode 26</t>
  </si>
  <si>
    <t>Jalaad sift Chachi ka kiya dhara hai sb, inhon ne hi unko Mannu k pichy doraya tha...aik tarf Mannu ki fikr bhi karti hain aur dusri tarf uss k parents ko bharka bhi rhi hain k wahan shadi mat krna...</t>
  </si>
  <si>
    <t>http://reviewit.pk/mann-mayal-episode-27</t>
  </si>
  <si>
    <t>Mann Mayal – Episode 27</t>
  </si>
  <si>
    <t>Chachi ka fikr krne ka andaz anokha hai. Lrkiyo ki khushi ki prwa nai, jo unhi sahi lagta hai waise hona chahyeh.</t>
  </si>
  <si>
    <t>http://reviewit.pk/mann-mayal-episode-28</t>
  </si>
  <si>
    <t>Mann Mayal – Episode 28</t>
  </si>
  <si>
    <t>Nice review. Money and status are more important than the other qualities in our society. It's difficult but that is reality. This is pakistani drama not indian. Agar india ka hota to salahuddin darwaza zarroa kholta. I like all the situations in drama...all scenes looks real. The best scene at the end was the close eyes captured of Sallauddin &amp; Manno</t>
  </si>
  <si>
    <t>http://reviewit.pk/mann-mayal-episode-29</t>
  </si>
  <si>
    <t>Mann Mayal – Episode 29</t>
  </si>
  <si>
    <t>Yaar se wehre aayi tapp tapp galiyaan</t>
  </si>
  <si>
    <t>http://reviewit.pk/mann-mayal-episode-30</t>
  </si>
  <si>
    <t>Mann Mayal – Episode 30</t>
  </si>
  <si>
    <t>Azfar Rehman ka khd k bry mn keya khiyl hai??Ayesha Omer iski closed frnd hai tbhi osko Innocent kah rha hai.agr yeh iski friend na hoti to yeh ispar b ngtv comments dy rha hota.</t>
  </si>
  <si>
    <t>http://reviewit.pk/mann-mayal-episode-31</t>
  </si>
  <si>
    <t>Mann Mayal – Episode 31</t>
  </si>
  <si>
    <t>G hashim bhai bilkul theak kaha ap ne..but ap k wali adat hai is mai b jaise apko jewlery madam r sheroo innocent lagte hain na inhe v ayesha lagti...:-P</t>
  </si>
  <si>
    <t>http://reviewit.pk/mann-mayal-episode-32</t>
  </si>
  <si>
    <t>Mann Mayal – Episode 32</t>
  </si>
  <si>
    <t>bechy apni family k log hr aik ko innocent hi lgty hain</t>
  </si>
  <si>
    <t>http://reviewit.pk/mann-mayal-episode-33</t>
  </si>
  <si>
    <t>Mann Mayal – Episode 33</t>
  </si>
  <si>
    <t>Danish k jitny bhi interviews dekhy hain aisa kbhi lga to nhi k wo flirt hai ya usny kisi se romantic way mein baat ki ho sawaye Ayeza k....eve e fazool baat kahi Azfar ne!!</t>
  </si>
  <si>
    <t>http://reviewit.pk/mann-mayal-episode-34</t>
  </si>
  <si>
    <t>Mann Mayal – Episode 34</t>
  </si>
  <si>
    <t>Agr ye mazak mein kaha giya hai to boht hi bura mazak tha!!</t>
  </si>
  <si>
    <t>http://reviewit.pk/mann-mayal-episode-35</t>
  </si>
  <si>
    <t>Mann Mayal – Episode 35</t>
  </si>
  <si>
    <t>Aap kyun itna seriously le rahi hai?</t>
  </si>
  <si>
    <t>http://reviewit.pk/mann-mayal-episode-36</t>
  </si>
  <si>
    <t>Mann Mayal – Episode 36</t>
  </si>
  <si>
    <t>Ye bhi koi pochny wali baat hai.</t>
  </si>
  <si>
    <t>http://reviewit.pk/mann-mayal-episode-37</t>
  </si>
  <si>
    <t>Mann Mayal – Episode 37</t>
  </si>
  <si>
    <t>sahir ke hur koi taref kurta ha....per waki acha ho ga</t>
  </si>
  <si>
    <t>http://reviewit.pk/most-memorable-negative-characters-2015</t>
  </si>
  <si>
    <t>Most Memorable Negative Characters (2015)</t>
  </si>
  <si>
    <t>Perfect list Fatima &amp; Zahra as always, mery mind mein bhi yehi sb characters thy :)</t>
  </si>
  <si>
    <t>http://reviewit.pk/most-memorable-negative-characters-2016</t>
  </si>
  <si>
    <t>Moiz itni izzat deserve nhi krta k ussy izzat k sath Moiz Tajjamul kaha jaye :D List mein mojood sb characters ne apni apni tarf se boht awlaa performance di..</t>
  </si>
  <si>
    <t>http://reviewit.pk/most-memorable-negative-characters-2017</t>
  </si>
  <si>
    <t>Fatima &amp; Zahra app k ye articles, phir inn pr discussion ko mein boht enjoy krti hun?? Hats off to u guys????</t>
  </si>
  <si>
    <t>http://reviewit.pk/most-memorable-negative-characters-2018</t>
  </si>
  <si>
    <t>hm bhi aap ke comments buhat enjoy kr rahe hei, keep them coming;)</t>
  </si>
  <si>
    <t>http://reviewit.pk/most-memorable-negative-characters-2019</t>
  </si>
  <si>
    <t>Thank you so much Candle, hamesha ki tarhaan appreciate karne ke liye aur aik humorous comment dene ke liye.</t>
  </si>
  <si>
    <t>http://reviewit.pk/most-memorable-negative-characters-2020</t>
  </si>
  <si>
    <t>nice song but K.k sir  ki voice me hota to zada better ho jata?</t>
  </si>
  <si>
    <t>http://reviewit.pk/most-memorable-negative-characters-2021</t>
  </si>
  <si>
    <t>Appne jo adjectives lagaye hain wo bilkul perfect hain, waqay hi ye sab actors ne in characters mai jaan daal di thi. :)</t>
  </si>
  <si>
    <t>http://reviewit.pk/most-memorable-negative-characters-2022</t>
  </si>
  <si>
    <t>LOL! Kya karoon pura aur sahi naam dalna tha warna mera mood to list mai bhi Meesna Moeez likhne ka tha, as mera diya hua naam itna hit ho gaya tha hahah! :) Thank you so much once again!</t>
  </si>
  <si>
    <t>http://reviewit.pk/most-memorable-negative-characters-2023</t>
  </si>
  <si>
    <t>ganaa toh lajawab hai par yea video kya kehna chahata hai woh toh samajh se pare hai.....koi samjhawo bhai?</t>
  </si>
  <si>
    <t>http://reviewit.pk/most-memorable-negative-characters-2024</t>
  </si>
  <si>
    <t>haha, apka diya hoa naam itna pakka ho chuka hai k wohi ziada suitable lagta hai Moiz pr....DeD ki discussions ka abhi tk asar hai hum pr :)</t>
  </si>
  <si>
    <t>http://reviewit.pk/most-memorable-negative-characters-2025</t>
  </si>
  <si>
    <t>Haha bilkul, Diyar-e-Dil ki discussion to shayad hamesha hi itni acchi aur pleasant rahaygi. :)</t>
  </si>
  <si>
    <t>http://reviewit.pk/most-memorable-negative-characters-2026</t>
  </si>
  <si>
    <t>Lol Candle aap ne tou sab chrcters k bikul sahi names k sath define kiya hy.:D Rameez pshyco hone k sath sath Girgitt bhi tha..jo her sence mein apna rung badalta rehta tha..:D</t>
  </si>
  <si>
    <t>http://reviewit.pk/most-memorable-negative-characters-2027</t>
  </si>
  <si>
    <t>Haha, jb mein ye cmnt kr rhi thi to meri sister ne mujhy bhi yehi kaha tha k mein Rameez k liye girgitt likhin but jis terha uska Haya k sath behaviour tha uss waja se pshyco likh diya :) vesy ye bhi theek hai k rang boht badalta tha wo :D</t>
  </si>
  <si>
    <t>http://reviewit.pk/most-memorable-negative-characters-2028</t>
  </si>
  <si>
    <t>Waise ye dunu names hi isk liye suitable hain..:)</t>
  </si>
  <si>
    <t>http://reviewit.pk/most-memorable-negative-characters-2029</t>
  </si>
  <si>
    <t>sb k taarifi Alqaab boht khoob liye ap ny,,,,,,,,,:-D specially Phaphy kuttni Rasheeda ,,,,,LOL</t>
  </si>
  <si>
    <t>http://reviewit.pk/most-memorable-negative-characters-2030</t>
  </si>
  <si>
    <t>Bilkul :)</t>
  </si>
  <si>
    <t>http://reviewit.pk/most-memorable-negative-characters-2031</t>
  </si>
  <si>
    <t>Haha, "Meesna" to Zahra ka diya hoa hai baqi jo zehn mein aye likh diye....thanks Fatima :)</t>
  </si>
  <si>
    <t>http://reviewit.pk/most-memorable-negative-characters-2032</t>
  </si>
  <si>
    <t>baqi sb to thek ye aap ne dp kia lgai hai??</t>
  </si>
  <si>
    <t>http://reviewit.pk/most-memorable-negative-characters-2033</t>
  </si>
  <si>
    <t>Mery fav drama k hero heroine hain</t>
  </si>
  <si>
    <t>http://reviewit.pk/most-memorable-negative-characters-2034</t>
  </si>
  <si>
    <t>acha kon sa drama hai?</t>
  </si>
  <si>
    <t>http://reviewit.pk/most-memorable-negative-characters-2035</t>
  </si>
  <si>
    <t>ok i think shyd turki drama hai qun k mujhe nai pta us ka g thek hai g aap daikhain:)</t>
  </si>
  <si>
    <t>http://reviewit.pk/most-memorable-negative-characters-2036</t>
  </si>
  <si>
    <t>Yup, Turkish drama hi hai</t>
  </si>
  <si>
    <t>http://reviewit.pk/most-memorable-negative-characters-2037</t>
  </si>
  <si>
    <t>sab actors ne apne negative chrcters ko ba-khubi nibhaya tha...</t>
  </si>
  <si>
    <t>http://reviewit.pk/most-memorable-negative-characters-2038</t>
  </si>
  <si>
    <t>Sabki performances kaabl-e-tareef thin.. But mujhe sanam saeed kis performance itni achi nhi laghi thin iss drame main..</t>
  </si>
  <si>
    <t>http://reviewit.pk/most-memorable-negative-characters-2039</t>
  </si>
  <si>
    <t>MASdrama mein ne abhi pichle dino dekha hy.. Iffat omer ki acting la-jawab thi..?? it was most hated character of 2015..but APA ji ko jitna negative dikhaya giya hy..mujhe ye chrcter thora unrealistic laga.. Ab reality mein koi orat itni zyada negative minded nhi hoti.. Jitni APA ji ko dikhaya giya hy..</t>
  </si>
  <si>
    <t>http://reviewit.pk/most-memorable-negative-characters-2040</t>
  </si>
  <si>
    <t>Thanks Fatima n Zahra for written an excellent article..??????</t>
  </si>
  <si>
    <t>http://reviewit.pk/most-memorable-negative-characters-2041</t>
  </si>
  <si>
    <t>Sanam Saeed se bohat ziyada expectations thin aur baqi sab se nahi lekin asal mai opposite ho gaya jahan Sanam Saeed itna acha nahi perform kar saki, acting experience mai Sanam ke juniors like Ali, Osman aur even Hareem ne bohat hi zaberdast acting ki, isi liye Ruhina ke taur pe wo itni suit nahi hui.</t>
  </si>
  <si>
    <t>http://reviewit.pk/most-memorable-negative-characters-2042</t>
  </si>
  <si>
    <t>Apa Ji ka character, haan waqay hi kafi negative tha lekin actually jiss tarhaan ki stories meinne suni hain apni life mai, trust me, koi kuch bhi kar sakta hai hehehe!!</t>
  </si>
  <si>
    <t>http://reviewit.pk/most-memorable-negative-characters-2043</t>
  </si>
  <si>
    <t>You're most welcome, we enjoyed making this list aur hamei sub ke comments ka bhi buhat intizar hota hai:</t>
  </si>
  <si>
    <t>http://reviewit.pk/most-memorable-negative-characters-2044</t>
  </si>
  <si>
    <t>small pack moeez sbse ganda laga ku k us character ne bohat suspense creat kiya.</t>
  </si>
  <si>
    <t>http://reviewit.pk/most-memorable-negative-characters-2045</t>
  </si>
  <si>
    <t>moeez itna ganda meesna nikle ga baki appa ji or rasheeda ne to kamaal he kia.or farisha lalchi ko tou daikhne ka dil bhi nhe karta tha drama main.</t>
  </si>
  <si>
    <t>http://reviewit.pk/most-memorable-negative-characters-2046</t>
  </si>
  <si>
    <t>rameez ziada bura lagne ki bijaye us pe thora sa taras ata tha ajeeb he cheez tha wo psycho.</t>
  </si>
  <si>
    <t>http://reviewit.pk/most-memorable-negative-characters-2047</t>
  </si>
  <si>
    <t>ishq parast ka hamza he did a great job you should mention his name</t>
  </si>
  <si>
    <t>http://reviewit.pk/most-memorable-negative-characters-2048</t>
  </si>
  <si>
    <t>rasheeda and rukhsana were the best among all jin per itna ghussa ata tha ke bas hadd nahi.rameez ka caharacter amongst men negative sab se acha tha.gud article</t>
  </si>
  <si>
    <t>http://reviewit.pk/most-memorable-negative-characters-2049</t>
  </si>
  <si>
    <t>One more name, Rubina Ashraf in meray drd ki tujhay kia khabar. Main ne sirf rubina ashraf ki wajah se ye drama dekha tha. phir Ahmed Ali (Hamza) in Ishq prast bhi achha villain tha.</t>
  </si>
  <si>
    <t>http://reviewit.pk/most-memorable-negative-characters-2050</t>
  </si>
  <si>
    <t>is ma chup raho ka nomair nhi ?</t>
  </si>
  <si>
    <t>http://reviewit.pk/most-memorable-negative-characters-2051</t>
  </si>
  <si>
    <t>is baat pe agree krty hn k uska damaagh buht khraab tha :)</t>
  </si>
  <si>
    <t>http://reviewit.pk/most-memorable-negative-characters-2052</t>
  </si>
  <si>
    <t>Aapa jee is the best. Award lazmi milna chahiay</t>
  </si>
  <si>
    <t>http://reviewit.pk/most-memorable-negative-characters-2053</t>
  </si>
  <si>
    <t>I agree Numair ka character bhi buhat ziada negative tha lekin vo drama itna bura tha ke usay kisi kisam ka credit dena baaki achay dramas ke saath ziadati ho jati.</t>
  </si>
  <si>
    <t>http://reviewit.pk/most-memorable-negative-characters-2054</t>
  </si>
  <si>
    <t>Aur Numair ko kuch ziada hi high and mighty bana diya tha, akhir mei us ki saza kafi nahi lagi.</t>
  </si>
  <si>
    <t>http://reviewit.pk/most-memorable-negative-characters-2055</t>
  </si>
  <si>
    <t>Farisa tu aik dam fit hai.thumbs up ! :D</t>
  </si>
  <si>
    <t>http://reviewit.pk/most-memorable-negative-characters-2056</t>
  </si>
  <si>
    <t>.ISko tu kitni baar dil chaha k Do lagaon per khairhai :p :p aur haan JIbran Syed(chup raho ) ka name na dalna tu ghalat hoga..</t>
  </si>
  <si>
    <t>http://reviewit.pk/most-memorable-negative-characters-2057</t>
  </si>
  <si>
    <t>Is se bara negative character 2015 mein tu nhi hoga koi.. halankay drama meine few epi dekhi then last epi magar i must say Jibran Syed Tum hi ho the most ghatiya negative character :/</t>
  </si>
  <si>
    <t>http://reviewit.pk/most-memorable-negative-characters-2058</t>
  </si>
  <si>
    <t>episode dekhi is liye ap ko idea nahi ke unhu ne Numair ko buhat hi ziada negative kr ke us character ka impact khatam hi kr diya hai - they overdid it!</t>
  </si>
  <si>
    <t>http://reviewit.pk/most-memorable-negative-characters-2059</t>
  </si>
  <si>
    <t>Sahi baat hai ..aur acha hua k nhi dekha as u said kuch ziada hi hogaya yeh :/ .. ..chalein theek hai list uskey baghair bhi ..thumbs up :)</t>
  </si>
  <si>
    <t>http://reviewit.pk/most-memorable-negative-characters-2060</t>
  </si>
  <si>
    <t>Yup aur akhir mein bht acha hua farisa k sath... aisey log aur aisa hi anjaam ..khali hath reh jatey hain.. hmm chup raho 2015 tk chala tha is liye uska name yad reh gaya tha mujhe :)</t>
  </si>
  <si>
    <t>http://reviewit.pk/most-memorable-negative-characters-2061</t>
  </si>
  <si>
    <t>Yes, mujhe khud Fatima ne bataya ke 2015 mai end hua tha hehe. :)</t>
  </si>
  <si>
    <t>http://reviewit.pk/my-take-on-dastaan-the-end</t>
  </si>
  <si>
    <t>My Take on Dastaan: The End!</t>
  </si>
  <si>
    <t>aur usmey kucch ghalat nahin dikhaya..</t>
  </si>
  <si>
    <t>aur sikh logo ko accha b toh dikhaya hai wo nahin dikha kisi ko pas ek negetive cheez dikhi aur talwarein kheench di... not good... :)</t>
  </si>
  <si>
    <t>Baki deanekhne kea kabal hai</t>
  </si>
  <si>
    <t>ab lagta hai daikhna he paray ga.. :)</t>
  </si>
  <si>
    <t>aur sikh logo k liye b..</t>
  </si>
  <si>
    <t>Bus jo bhi tha,but the fact is k jaisa Dastaan tha na,agar is main say aik single cheez,character,dialouge ya kuch bhi aur missing hota na,tou Dastaan kabhi Dastaan na hota,the Mega-Dastaan..</t>
  </si>
  <si>
    <t>Ahaan, chalo abb zaroor dekhna. :)</t>
  </si>
  <si>
    <t>k chaahay koi patriotism pay sochta hai ya story pay ya characters pay, the fact is k Dastaan is say behtar nahin ho sakta tha the way it is,,,....:-)</t>
  </si>
  <si>
    <t>Humsafar/Dastaan ko bhool jao gi..yeh baat ek Humasafar ka fan keh raha hai aapse...Daam ka level hi alag hai.</t>
  </si>
  <si>
    <t>.aajkal k saare superhit dramas bhi is ke level k nahi chahe Humsafar ho ya Dastaan ya ZGH ya DeM....</t>
  </si>
  <si>
    <t>Humsafar...... yeh cmnt aapko nai kia tha..ghalti se ho gaya...ek to disqus per cmnt del b nahi hota ...</t>
  </si>
  <si>
    <t>http://reviewit.pk/nida-yasir-planted-show-exposed-badly</t>
  </si>
  <si>
    <t>Nida Yasir Planted Show Exposed Badly</t>
  </si>
  <si>
    <t>Taubah hai!! Nida k show mein pehli bar nhi ho rha ye sb ratings k liye....Senior Actor Shabir k sath mil kr bhi inho ne yhi drama kiya tha just for so-called ratings!</t>
  </si>
  <si>
    <t>jb inn ka morning show koi dekhta nhi to cheap tactics se ratings barhany ki koshish krty hain ye log!! What a shame!!</t>
  </si>
  <si>
    <t>Or nida ko ye sab kr ke sharam bhi nhi ati dosre din barey confidence se bethi hoti ha.</t>
  </si>
  <si>
    <t>Inko kis baat ki fikr, dheetaie ki hadd hai!!</t>
  </si>
  <si>
    <t>Shabir wala scandal asal tha!</t>
  </si>
  <si>
    <t>Nhi....agy clip nhi dekhi app ny??</t>
  </si>
  <si>
    <t>wo to nida mujhe lagta hai wese scandal chuppane k liye kr rhi th</t>
  </si>
  <si>
    <t>woh tu sara show khud pa r apnay khandan pa karti ha ??????</t>
  </si>
  <si>
    <t>Sahi kaha , wo tu ooncha ooncha hansti rehti hai bas .</t>
  </si>
  <si>
    <t>MASHALLAH se jumping bhi bht achi kr leti</t>
  </si>
  <si>
    <t>Hahahahahah sari apney aap ko choyee moyee samajhti hain na tv per aa ker.apney aapko pata nahi kon si makhlooq samjhney lagti hain.gher bhar bhool jata hai only tv yad rehta hai .</t>
  </si>
  <si>
    <t>Hahaha bilkul sahi kaha.??</t>
  </si>
  <si>
    <t>Wesey Nida yasir ka show sabbbb se bekaaar show hai .bakwas tareen .awen ghaseet rahi hai is morning show ko.</t>
  </si>
  <si>
    <t>Hm log ap logo ko rspct dete h lakin ap khd sbko mjbur krte h k hm esa na kre.</t>
  </si>
  <si>
    <t>aaj kal sab morning shows main yeh sab ho raha hai...tamam morning shows ko banned kar dena chaheye...</t>
  </si>
  <si>
    <t>Pol Khul gai!</t>
  </si>
  <si>
    <t>Yaar maza aya iss ki beizati hota dekh kr!</t>
  </si>
  <si>
    <t>Sare morning show hosts aur in k masterminds ko khara kr ke GOLI maar deni chahiye!</t>
  </si>
  <si>
    <t>Oh mere ALLAH g.... :0 yeh kya tha....??</t>
  </si>
  <si>
    <t>Hareem apko Bermuda Triangle ka pta h?</t>
  </si>
  <si>
    <t>han pta h... kyun???</t>
  </si>
  <si>
    <t>ye dp ko kya hua</t>
  </si>
  <si>
    <t>ap ki tou itne arse se ek dp h..... :)</t>
  </si>
  <si>
    <t>hmmm wesy e.......... ab sochu g</t>
  </si>
  <si>
    <t>hmm... lazmi sochiye ga... :)</t>
  </si>
  <si>
    <t>kahan ho yar??</t>
  </si>
  <si>
    <t>kya hua??</t>
  </si>
  <si>
    <t>Apko 1 lqab dene ko g cha ra h</t>
  </si>
  <si>
    <t>di jiye... :)</t>
  </si>
  <si>
    <t>Shetan...... haha</t>
  </si>
  <si>
    <t>seriously me abi apko msg krne ka soch r th or ap hazir ho gai</t>
  </si>
  <si>
    <t>dil ko dil se rah hoti hai.... :)</t>
  </si>
  <si>
    <t>hmmm bilkul or wts up</t>
  </si>
  <si>
    <t>kuch nai... bore ho rai thi but ab nai..... :)</t>
  </si>
  <si>
    <t>ab q n</t>
  </si>
  <si>
    <t>ab meri frnd aa gai h na is waja se.... ;)</t>
  </si>
  <si>
    <t>hahahaha.... mil jaye ga tume.... n me tumari tareef nai kr rai thi apni frnd ki kar rai thi.... ;) lol... :)</t>
  </si>
  <si>
    <t>ooo Hareem itni tareef n kro k me hwao me urne lgu...... u knw pehle hi aj mosm bht srd h or hwao me to koi clinic b n milna......</t>
  </si>
  <si>
    <t>Bisti n ho gai? ........lolz</t>
  </si>
  <si>
    <t>nai yar tumari hi bat kr rai thi... just joking yar.... btao tum kya kr rai ho??</t>
  </si>
  <si>
    <t>kyun kya hua net ko??</t>
  </si>
  <si>
    <t>kuch b thek se play n ho ra 1ep ne hi mind mouf kr dya h</t>
  </si>
  <si>
    <t>kis ki episode??? me tou abhi guzarish dekhne lgi hun...</t>
  </si>
  <si>
    <t>Dramas online ne dailymotion ki jga youtube on kr d h. bht prblm ho r h</t>
  </si>
  <si>
    <t>youtube on ho gya h wese chl jata h drama tou... hum youtube pr dekhte hen....</t>
  </si>
  <si>
    <t>youtube se me mostly eng ya korean music sunti h dramas dramas online se dekhti h</t>
  </si>
  <si>
    <t>good..... wese kitni ep dekhi hen guzarish ki???</t>
  </si>
  <si>
    <t>sbhi me jo b drama dekhti h 1st se e strt krti h or end ka final n hta</t>
  </si>
  <si>
    <t>OMG yar lgta h hm ne sb km 1sath e krne hote h me b usi ki bat kr r h</t>
  </si>
  <si>
    <t>hahahahahaha tum kaha se dekhti ho dramas online se?</t>
  </si>
  <si>
    <t>preet na kryo dekhti ho?</t>
  </si>
  <si>
    <t>nai muj wo boring lga tha...</t>
  </si>
  <si>
    <t>or mje dfrnt i mean rmnc k ilawa bhi h us me kuch</t>
  </si>
  <si>
    <t>drama dekhne lgi?</t>
  </si>
  <si>
    <t>dekh chuki...</t>
  </si>
  <si>
    <t>kaha gai\</t>
  </si>
  <si>
    <t>tm agr thek se 1 b ep dekho na to intrstng feel hoga\\</t>
  </si>
  <si>
    <t>mene dekhi hen sari...</t>
  </si>
  <si>
    <t>hmmm chlo koi bat to dfrnt hui..</t>
  </si>
  <si>
    <t>Aj news dekhi???</t>
  </si>
  <si>
    <t>q kya hua?</t>
  </si>
  <si>
    <t>pshwr blast ki bt kr r ho?</t>
  </si>
  <si>
    <t>g usi ki... :( kitna bura hua na.... :(</t>
  </si>
  <si>
    <t>http://reviewit.pk/pakistani-celebrities-with-their-fathers-pictures</t>
  </si>
  <si>
    <t>Pakistani Celebrities With Their Fathers – Pictures</t>
  </si>
  <si>
    <t>Great, Baap ki mojoodgi Suraj ki man'nind hoti hai, Suraj garm zaror hota hai agr Suraj na ho to andhera chah jata hai....ALLAH humary fathers ka shafkaat bhara saya humary saron pr humesha salamat rkhy...Aameen!!</t>
  </si>
  <si>
    <t>baap ka waqai koi replacement nhi hota koi hum jese bacho se poche jinho ne bachpan mai hi kho dia wo azeem saya.</t>
  </si>
  <si>
    <t>http://reviewit.pk/pyarai-afzal-last-episode</t>
  </si>
  <si>
    <t>Pyarai Afzal – Last Episode</t>
  </si>
  <si>
    <t>rulana thha hame bas !</t>
  </si>
  <si>
    <t>Baat rulanay ki bhi nahi hai. Incomplete honay ki hai, Rona tou tab shayd zada he ata agar baad mai aik do scenes Farah aur Moulvi sahab ki family ke dikha detay but atleast mukamal ending hoti na.</t>
  </si>
  <si>
    <t>uss tarah bhi atleast ham in dono ko sath tou dekh letay na.</t>
  </si>
  <si>
    <t>Afzal and Farah ki shadi hoti and after that usko next day goli lag jati,</t>
  </si>
  <si>
    <t>nai kahani afzal ki thi or afzal ke sath katam ho gai</t>
  </si>
  <si>
    <t>Mera aansoo tau ek nae nikla, but i was sitting alone in dark room watching drama n TV aur jaisay hi Afzal ko goli lagi tau mujhay aisa jhatka lga jaisay ruqayya ko neend me lga ;-)</t>
  </si>
  <si>
    <t>Ending was INCOMPLETE. After 37 weeks, v deserved a better end. By better, i don mean k Afzal na marta... Rabia wali baat k jb Bhae bn gya tha, tb hi ye idea tau ho gya k aisa kuch ho ga... Kuch tau elaborate krtay k what happened to Farah and Afzal's family on this news? Maulvi sahb who had one heart attack because of his temporary absence, how did he take the news? Ruqqaya? Arifa?</t>
  </si>
  <si>
    <t>I had a better end in my mind.. Farah aur Afzal ki shadi ho jati. Shadi k baad face to face confess krtay. Phr Afzal mar jata.. Is tarah Farah aur Afzal k parents ek doosray ko hosla detay, gham chupatay aur ultimately khush rakhtay zindagi guzaar letay.. Atleast Farah me Afzal daikh kr kuch tau jeenay ki umeed thi.. Ab kia hua Afzal k parents ka?</t>
  </si>
  <si>
    <t>wo jhatka ruqeyya wala hum sb ko laga...lolzzz</t>
  </si>
  <si>
    <t>Aur shadi ke baad ek saal guzar jata unn donon ka ek baby hojata pyara sa phir maar dete uss ko. Ab Farah ki life tou barbaad hogai na :(</t>
  </si>
  <si>
    <t>kiya hua ho ga afzal k parents ka .....lol mujhe hansi aa gayi dono ne rukkaya aur maulvi saheb k avatar khatam kiya aur firdaus jamal aur saba ban k apne ghar chale gaye</t>
  </si>
  <si>
    <t>dialogues par bhi rona a jata tha,like when babu hamid says "mout say darr nahi lagta magar jenay ka bohot dill karta hai " when "Yasmeen says Karachi mai dekha hai na badal ajatay hain par barish nahi hoti ,meri zindagi mai bhi aisa howa badal ay magar barish nahi howi "(background music) and many many more.....</t>
  </si>
  <si>
    <t>itna rula diya thha tou thoda aur rula dete lekin emptiness tou na feel hoti :(</t>
  </si>
  <si>
    <t>ye bhi hai.. par zyada heavy heart k sath uthtay phir hum screens k saamnay se.. :(</t>
  </si>
  <si>
    <t>Chalo atleast woh uss ke dost hi dikha dete :(</t>
  </si>
  <si>
    <t>exactly mera bh yhi khyal hy....marna bh tha to atleast baki sab k reactions to dikhaty...esa laga adhura end tha..lag hi nh rha tha end hua hy</t>
  </si>
  <si>
    <t>jaan se bhi pyara tha.. par jaan pyari nahi thei usai.. :(</t>
  </si>
  <si>
    <t>mughay abhi tak kisi dramay ka gana pehlay shair sa ziada yaad nahi hoa na hee koi dialogues mgr is dramay ka pata nahi kitnay dialogues yaad hain mughay</t>
  </si>
  <si>
    <t>Agr aap pakistan mai rehti hain to subah ho jayay gi comments parhtay parhtay aur jawab detay detay. Mai to khair sa movie dekh raha hoon aur konsa koi subha uthnay ki jaldi ha</t>
  </si>
  <si>
    <t>mai bhi kam nahi aik aik ko jawaab dai kar chorungey..</t>
  </si>
  <si>
    <t>koi achi mil nahi rahi thi. X-men the days of Future past ka yify par intezaar kar raha hoon</t>
  </si>
  <si>
    <t>tamaam fairytale characters hain uss mai jo real world mai ajatay hain.. 3 seasons aa chukay hain uss k.. 4th oct mai ayai ga shayed.</t>
  </si>
  <si>
    <t>Mai abhi season 3 k mid par houn.. :P</t>
  </si>
  <si>
    <t>haan mgr larkion ko afzal kee ziada yaad aye gi. Mughay to story aur dialogues kee yaad aye gi.</t>
  </si>
  <si>
    <t>hahaaha.. wakaie.. mujhe tou afzal mara hua lag he nahi raha.. acha khaasa tou hai bechara HAA zinda.. :P .</t>
  </si>
  <si>
    <t>Abhi sab logon ko 14th August ko phir Afzal nazar ayey ga Waar mai. Aur jab wo Shaheed ho jayay ga to phir sochain in larkion ka kia banay ga ............... :P</t>
  </si>
  <si>
    <t>hahahaahhahaa... mai tou pehlay he shaheed hota hua dekh chuki.. or aaj aik or baar shaheed ho gaya bechaara..</t>
  </si>
  <si>
    <t>Becharay HAA ke kismat mai marna he likha hai wesay.. :( :D</t>
  </si>
  <si>
    <t>ACha aap Waar dekh chuki hai ?</t>
  </si>
  <si>
    <t>mai kisi city mai nahi rehta is liye Waar nahi dekh saka</t>
  </si>
  <si>
    <t>yup.. mai 3rd day of release ko dekh aye thei.. cinema mai it was a great experience to watch. mujhe nahi pata tv par kesa lagay ga.. :)</t>
  </si>
  <si>
    <t>koi nahi ge.. aap tv par enjoy ke jye ga.. :)</t>
  </si>
  <si>
    <t>Mgr is jagah par har waqt bijli hoti. :P</t>
  </si>
  <si>
    <t>hahahaha.. ye tou sab se fit baat hai na phir.. Mai islamabad mai hoti houn.. humari light bhi baaki cities se bohat kam jati hai as its capital.. :)</t>
  </si>
  <si>
    <t>Mughay to nuclear power plants ghar ki chaat sa sa nazar arahay hotay hain.</t>
  </si>
  <si>
    <t>So thats why</t>
  </si>
  <si>
    <t>Haha, yeh pata hey k jaha afzal hey waha sey koi khat nahi aata, yeh nahi pata k waha khat jata b nahi hey:)))</t>
  </si>
  <si>
    <t>Khalil sahib ko dhoondo aaj to safe matim bichh gyi k afzal marr gaya</t>
  </si>
  <si>
    <t>afzal ne murder kiya but kis k kehne pe aur mujrim kon tha asal main..... yani us ko aik kathputli ki tarah use kar k maar daala gaya jo k pakistani nojawanon ka role model tha ..... not as afzal bhai but as Afzal SubhanAllah.</t>
  </si>
  <si>
    <t>usai u dikha detay k bhaie logoun he nay maar dala.. not police atleast..</t>
  </si>
  <si>
    <t>bhai logo m itni himat ni thi k k is sy panga leti is m inho ny yh dekhaya ha k bhai log or police politicians k hatho m kath potliya hn or yh 100 prsnt tru ha m to kehti hn in topic pr drama or film bnain ta k Pakistan m asy logo ko benaqab keya ja saky jb marz ka pta chal jay ga to ilaj b ho jay ga</t>
  </si>
  <si>
    <t>hero ny aabi hayat thora hi piya hota ha jo mary ga ni or pakistani drama k yh hi to qulty ha k yh reality bass hota ha ab idian drama thori ha k ghonda b ho or 4 naslo tk zinda b rahy</t>
  </si>
  <si>
    <t>maine konsa kaha k na marta, marr gaya lekin end wasn't expected this way from fans so we reacted thts'it</t>
  </si>
  <si>
    <t>aik aur cheez samajh na aa saki wo jo afzal k karachi janay pe dil thaam k reh gaye the us k marne pe kiya hua ho ga, tragic end dikhana tha to wo family dikhatay aur sath main farah b marr jati aur mohabbat ammar ho jati.</t>
  </si>
  <si>
    <t>2 aaye afzal ko goli lagi ho lekin maray na. but nahi ho sakta what the hell he has done with our pyaray afzal and pyari farah</t>
  </si>
  <si>
    <t>ap k pehli bat to bilkul thek ha farah ko agr sb pehly pta chal jata tha to ab keyao na chala</t>
  </si>
  <si>
    <t>bt 2nd bat thek ni ha agr os ka murdr na hota to boht sy nojawan osy copy krty boht real dekhaya ha inho ny bt khair sad end tha or..</t>
  </si>
  <si>
    <t>ghondy k omr 30 35 sy ziyada ni hoti</t>
  </si>
  <si>
    <t>LOL no :P Lekin atleast shadi dikha dete uss ke baad maar dete Afzal ko :( Hamza ke page ne tou bht mayoos kiya!</t>
  </si>
  <si>
    <t>Pata nae kis murder ka effect hai un k mind pe jo hr dramay me murder krwa krwa k bhi nahi nikl raha</t>
  </si>
  <si>
    <t>its like writer ne bht achi building bana k end pe pillar hata diya and building went dhrrhhaaaam</t>
  </si>
  <si>
    <t>Han yar itna rulane wala end kiya :(</t>
  </si>
  <si>
    <t>dragged scenes and afzal farah ke confrontation daal detay.. phir maar detay afzal ko.. kher.. kya kahain ab</t>
  </si>
  <si>
    <t>discussion krnay ko b dil nahi kiya..</t>
  </si>
  <si>
    <t>Jab Afzal pe Pihli Goli chali tu main Aisa</t>
  </si>
  <si>
    <t>chonka jaisa k kisi nay mujh pe fire kar dia,because of the TV volume or maybe... Kia aap ko bhi Aisa laga?</t>
  </si>
  <si>
    <t>meray saath bhi exactly yehe hua .. :D .. actually gumm ho kar jab dekho kuch tou yehi hota hai.. :)</t>
  </si>
  <si>
    <t>Trp ka kal tak he pata chalay ga exact figure..</t>
  </si>
  <si>
    <t>kafi recommend kya logu ne tou</t>
  </si>
  <si>
    <t>story buht different hai aur aesay to kuch bata nahi sakta aap aik dafa try karein. Albata mai baki comedy dramas kee tarha bore to nahi hoa tha pehli 3 episodes mai at least</t>
  </si>
  <si>
    <t>han han muja bhe aesa he feel huwa jesay kisi na muj pa goli chala di ho</t>
  </si>
  <si>
    <t>14 augst ko jashn e azadi manai ya afzal ka soyam:-/;-D</t>
  </si>
  <si>
    <t>sub ka dukh kam hojaiga</t>
  </si>
  <si>
    <t>kuch ghanton hee main 160 comments ho gay hain</t>
  </si>
  <si>
    <t>humari dramasonline main site par janaab 900 above ho chukay hain comments.. :)</t>
  </si>
  <si>
    <t>maine aik tasweer dekhi thi usme HAA ka face tha Amir Liaquat ka face ki jaga aur likha hoa tha "To phir kaisa dia"</t>
  </si>
  <si>
    <t>Afzal kay marnay par Nawaz shareef bhi ro para.</t>
  </si>
  <si>
    <t>(pyare afzal) ki haalaqat ki zemedari Taliban ne qabol karli.</t>
  </si>
  <si>
    <t>haan waqai sochne wali baat hai</t>
  </si>
  <si>
    <t>Ya pehla jum-e-raat</t>
  </si>
  <si>
    <t>yeh aap kis tarha maloom karty hain ?</t>
  </si>
  <si>
    <t>without twitter acct ho jata hai ?</t>
  </si>
  <si>
    <t>Mera twitter account hai...twitter per side main current trends ka batate hain...wese without twitter bhi malom ker sakte hain...Google per type karo "twitter trend map in Pakistan" woh ek website show karega trendmap ki...</t>
  </si>
  <si>
    <t>Main Afzal se Muhabbat kerti hoon Lubna</t>
  </si>
  <si>
    <t>Farah ka confuse hona, ghussa kerna, rona, mazak urana,jaalna aur aakhir main toot jana...Aiza Khan ne apne career ki Best Performance di hai is drama main...even yeh scene bhi...Farah k ek ek expression lajawab tha..</t>
  </si>
  <si>
    <t>Ek thi Yasmeen, mere Bhai se pyar kerti thi...but mera Bhai Farah se pyar kerta tha..</t>
  </si>
  <si>
    <t>Usko dekh ker laga k pyar agar one-sided ho to pyar se kuch ziada hota hai...per yeh nai pata chalta k pyar, pyar se ziada ho to kia hota hai.</t>
  </si>
  <si>
    <t>kya surat e haal hai twitter ke janab phir ?</t>
  </si>
  <si>
    <t>wo Arifa wala dialogue bhi to tha jis ma us na Muhabbat sa ziada wali cheez ka zikar kia tha</t>
  </si>
  <si>
    <t>aik yehe dialogue poori episode mai aala tha.. jo diary par likh rahi thei woh..isi mai he uss ne kaha tha k pyaar , pyaar se ziada ho tou kya hota hai ?</t>
  </si>
  <si>
    <t>Magar masla yeh tha afzal going to karachi his car is black or grey he enters hydrabad his car turns white and I was like nahi</t>
  </si>
  <si>
    <t>Mene car black dekhit tou kaha oh ok aisa kuch nahi hoga kyn ke photos main car white hai aur jab wapsi pe car white hoi tou mene kaha nahi this cant be happening</t>
  </si>
  <si>
    <t>usay maarna he tha Khaleel sahab ne.. unhain maarnay ka bohat shauq hai heroes ko.. :)</t>
  </si>
  <si>
    <t>Haaan yeh tou hai</t>
  </si>
  <si>
    <t>sab ne notice kiya main to baqaida shukar kar rahi thi k car grey hai ab nahi maray ga lekin wo car white thi wapsi pe,,,,,,,,,,,,,,haye</t>
  </si>
  <si>
    <t>hahahahh.. cute.. :P .. mai tyaar ho gaye thei scene k lyai laken phir bhi chonk gayee aik dum mai.. :P\</t>
  </si>
  <si>
    <t>yar car ko tou notice hi nahi kiya dukh ke mare :D</t>
  </si>
  <si>
    <t>. Perfect ending .. iss drame ke ending ye he banti thi .. Afzal ka Anjaam ye he hona tha ..Hamza abbasi ka ye first drama tha jo itna Ziada hit ho gya .. Hamza abbasi tou fawadkhan se be agay nikal gya ..welldone hamza ..</t>
  </si>
  <si>
    <t>Ek dafa jab koi gangster ban jaye to wapis normal life nai guzar sakta, either has to continue with crime or sacrifice life.</t>
  </si>
  <si>
    <t>Rabia ittni jaldi review?? oor itna acha !!!! is purr too aap ko MUBARAKBAAD dayna paray gee(just kidding) humein maloom tha k afzal ko marna hay but aik halki sii umeed thee MAGAR .....</t>
  </si>
  <si>
    <t>Jub goli chali too hum bhi bardasht na kur sakay oor moonh say hiiii oor Lahul nikal... Baar haal end acha tha oor yeah hi hona bhi chahye tha ..</t>
  </si>
  <si>
    <t>Bohat different oor mazay ka drama tha oor waqi humein pehlay na aizah pasand the na soha magur doono nay humaray rahee badal dee..</t>
  </si>
  <si>
    <t>scenes or daal detay na kuch tou maza he aa jata.. :)</t>
  </si>
  <si>
    <t>beyaqeeni hai abhi bhi</t>
  </si>
  <si>
    <t>Bechara afzal Allah ko peyara hogya .. Exactly iss ka Anjaam ye he hona tha .. 12 murder os ne kiye thy .. akhir iss ka hisaab tou dena he tha osne .</t>
  </si>
  <si>
    <t>Writer ne bilkul theek kiya .. Jo Farah ka r os k ghar walon ka ni dekhaya .. verna on sb ko dekh ker or Ziada dukh hota ..thumbs up ..</t>
  </si>
  <si>
    <t>Bichar gaya........the scene when afzal return ring to yasmeen was owsum......the ost jany wo kaise log thay jin k pyar o pyar mila.</t>
  </si>
  <si>
    <t>Afzal ko marny ka Idea Jis ka b Tha go0od Thaa..</t>
  </si>
  <si>
    <t>her Character jb apny Dialogue deliver Kertha....they create a New sense in Scene.......</t>
  </si>
  <si>
    <t>go0od jo0ob i like.</t>
  </si>
  <si>
    <t>Drama start howa hi tha k humari aankhon se aanso behne lagey the...Yasmeen ka pyar wakee main pyar se kuch ziada tha..</t>
  </si>
  <si>
    <t>Taweel muddat ki mangini hai ammi...shadi hotay hotay umar beet jaigi..."</t>
  </si>
  <si>
    <t>Indeed.. Phir arfa theek he kehti hai na .. pyar, pyar se ziada ho to kia hota hai.. yasmeen's love was beyond expectations, far from reality.. atleast aaj kal ke dunya mai tou its impossible..</t>
  </si>
  <si>
    <t>Mere paas tou aansoo aye kahan se yeh nahi pata!</t>
  </si>
  <si>
    <t>mere khayal se farah aur afzal dono ko goli maar deni chahiye thi...phir agar ending aadhuri bhi rehti to kisko dukh nhi rehta ye soch kar ki aakhir mai dono mil to gye...matlab ki kya scene hota dono 1 dusre ki baaho me dum todte... writer sahab ka record bhi nhi toot ta aur viewers ko 1 achi ending mil jaati... .par ek ko marr k ek jinda chod diya..ye bahut galat kiya...farah ki jindagi ajaab ho gyi hogi...afzal jaan se gya aur farah jahan se...acha hua 1 proper end nahi dikhaya farah ki haalat bardaasht nahi hoti.......:(</t>
  </si>
  <si>
    <t>i think jis tarah hunger games novel ki post-mockingjay fan fiction hain written by fans humain bhi pyaray afzal ki fan fictions likhni chahiyen.</t>
  </si>
  <si>
    <t>Farah kameeni tr tr krti gai...saari zindagi tou afzal ko khawaar kiya he akhri tym py b kalma parhny nahe dia ussay....:D :D :D :D waise afzal ne 12 bnday maaray thy...mrna he tha ussay...mrnay ka koi afsos nahe hua uss k albatta farah ka reaction dikhana chahiye tha or afzal ki behen or parents ka....</t>
  </si>
  <si>
    <t>afzal mra b tou farah ki waja se he...ussi ki waja se ghunda bna.... farah deserved something that could overcome all those problems that were caused by her in afzal's life. drama aacha tha magar ending iss se buri ho he nahe sakti the is ki....ghattiyaaa end</t>
  </si>
  <si>
    <t>Lol@ farah kaminee tr tr ..sari zindagi khawar kiaa aur kalma bhi nahi parhne dia.</t>
  </si>
  <si>
    <t>Jab aus ko wali ne kalma parhne ko kaha tha tu aus ka jawab tha ke mein molvi ka beta hun kalma to har waqt parhta hun</t>
  </si>
  <si>
    <t>kal marne se pehle PYARE AFZAL ne mere mobile par SMS kiya k agar mujhe kuch hua to kanoon ko apne hath mein nahi lena PYARE AFZAL ne pur aman rahe ki apeel ki hai nahi to aap logo ko pata jitni dair ma laptop shutdown hota ha os se bhi jaldi puri duniya ko band kar sakta hai .-)</t>
  </si>
  <si>
    <t>ha is ny b koi 10 beghonaho ka mrdr to likha ha na hahah</t>
  </si>
  <si>
    <t>uski toh abhi 25 bhi nahi hogi :( :'( :D</t>
  </si>
  <si>
    <t>http://reviewit.pk/raasta-%D8%B1%D8%A7%D8%B3%D8%AA%DB%81-teaser-is-out</t>
  </si>
  <si>
    <t>Raasta (راستہ), teaser is out</t>
  </si>
  <si>
    <t>Saima Azhar ko mein ne Madventures Season 2 mein dekha tha wo pyari hai lekin Saahir Lodhi ko as a hero/leading role mein kaun bardasht kare gaa. Saahir phata hua dhol hai.</t>
  </si>
  <si>
    <t>Is ki to awaz hee ajeeb nikal rahee hai.. charsee lag raha hai..</t>
  </si>
  <si>
    <t>naveed saab bachay kaa shauk hai filmi hero ban'nay kaa aur shahrukh khan ko takkar dena ka, aik film kar lenay dain. dekhain kiya public response aata hai.</t>
  </si>
  <si>
    <t>Acting ke hawalay se srk koi itna khas bhee naheen magar us ki apni identity hai... us ki asal pehchan us ka off the scene humble style hai. Spontanoeus humorous attitude hai. Ye maskira radio pe he behtar tha.. Jo ap ka asal style hai us ko continue karain...</t>
  </si>
  <si>
    <t>Yar mera dil to chahita hai social media</t>
  </si>
  <si>
    <t>pe aik proper movement ho k jo hamaray media persons ya dramas hain jo hamaree badnami ki waja ban rahay hain un ko ban kia ja'ay...</t>
  </si>
  <si>
    <t>concerned logoan ko un ki auqat main rakha ja'ay.. belagam ghorey bantay ja rahay hain... Dilwale ki promotion pe jo ridiculous tareeqa raha hai woh jag hansai ke liye kafi naheen tha...</t>
  </si>
  <si>
    <t>pak film industry ab apne zawaal ki taraf ... :)</t>
  </si>
  <si>
    <t>Ye bat dil pe lgi r mere ansu nikal aye.</t>
  </si>
  <si>
    <t>Noori r roomi ko ek sath dekhte hi mere zehn mein mushtaq ki perdiction aa jati hai r i think us ki bat sach sabit hogi.</t>
  </si>
  <si>
    <t>Yaqeenan flop hogi ye movie. :)''</t>
  </si>
  <si>
    <t>wohi bardasht karain gay, jo Saahir ko TV aur morning shows mein pasand kartay hain. aakhir ko Saahir ka morning show bhi to itna arsa say chal raha hai, koi dekhta hi ho gaa jo abhi tak 6-7 saal say chal raha hai</t>
  </si>
  <si>
    <t>Aap ki baat bilkul theek hai lekin hosting &amp; acting, 2 alag alag cheezen hain. Dekhtay hain awaam kaa response kesa hota hai naqli Shahrukh ko movie mein dekh ker. :)</t>
  </si>
  <si>
    <t>yes yeh aap nay bilkul durust farmaya, hosting aur acting 2 alag alag cheezain hain</t>
  </si>
  <si>
    <t>jab asli shahrukh ki film pakistan mein lag rahi hai, to utnay hi paison mein kon jaye gaa made in china shahrukh ko dekhnay. end mein shayed Sahir Lodhi aur Aijaz Aslam akeley hi dekhain is film ko.</t>
  </si>
  <si>
    <t>just chill saahir ka bhi shoq hain ... ho sakta ha bachara ki radio fans is movie ko bhut buri tarha flop hona sa bacha lein VERY BAD LUCK SAAHIR SAHAB'</t>
  </si>
  <si>
    <t>Ye film jis din lagay gi usi din uttar jaye gi!</t>
  </si>
  <si>
    <t>Mujhe dar hai ye movie buri tarhan flop hogi.</t>
  </si>
  <si>
    <t>http://reviewit.pk/reham-khans-strength-makes-shaista-lodhi-cry</t>
  </si>
  <si>
    <t>Reham Khan’s Strength Makes Shaista Lodhi Cry!</t>
  </si>
  <si>
    <t>Reham sorry to say but ap jese log bht sare logo k ideal hote h but alas jb ap log ese words or ese bat krte ho apk lye to mzak hota hoga mgr un logo ki nzar me apka image kesa hota hoga.......... think abt it</t>
  </si>
  <si>
    <t>http://reviewit.pk/sanam-jungs-nikkah-pictures</t>
  </si>
  <si>
    <t>Sanam Jung’s Nikkah Pictures</t>
  </si>
  <si>
    <t>No…urdu speaking families mien nikah kay waqt ivory or white yaa koi khaas color pehenay ki koi tradition nhi hai.</t>
  </si>
  <si>
    <t>Really? Maine hamesha apni urdu speaking friends ko aisay light colors pehenay dekhay hai unkay family kay nikahs par.</t>
  </si>
  <si>
    <t>Aur apna traditional sharara pehenti hain. Stores main ads bhi dekhein nikah ka joray ki joh hamesha light hotain hain aur rukhsati day ka red dress ki ads. Toh kya aisa kuch bhi nahi? Maine toh ghalat guess kiya hain phir.</t>
  </si>
  <si>
    <t>sanam k dress ka colour kitna dull sa hy.. Iss par ye colors zra bhi suit nhi kar rehe.. N lipstick bhi itni bright lagai hoi hy.. Jo achi nhi lag rehi..Aw congratulations..may Allah bless u.Alvida me jb shadi hti h tou kitni cute lg rai thi... r asal shadi pr blkl achi ni lg rai....</t>
  </si>
  <si>
    <t>Alvida me jb shadi hti h tou kitni cute lg rai thi... r asal shadi pr blkl achi ni lg rai....</t>
  </si>
  <si>
    <t>Right Alvida mein iska dress bhi acha tha..n make over bhi..ab daikhty hain barat par ye kaisi lag rehi thi..:)</t>
  </si>
  <si>
    <t>achi lg rhi hai Sanam but color nhi acha dress ka....bindi teeka bhi nhi lgaya.</t>
  </si>
  <si>
    <t>i thing its maang teeka... ;D aap bindi teeka kehty hain... ;D</t>
  </si>
  <si>
    <t>Kuch "bindiya" kehty hain, kuch "teeka" kuch "bindi teeka" apni marzi se jo marzi keh lo :)</t>
  </si>
  <si>
    <t>ek baat bolu.. ? :)</t>
  </si>
  <si>
    <t>and ek aur meney boht pak newz channels dekhy hain but ziyadatar woh india sey related newz chalaty hain... ;P i mean india mein yeh burayi india ney yeh kiya india ki yeh movie... hadd hai bhai pak k baarey mein kucch kehty hi nhin... ;D i laughed a lot when on a pak newz channel anchor declared the character of chand nawab in BB as an isi agent... ;D :P</t>
  </si>
  <si>
    <t>Abb aisa bhi kuch nhi....Pakistani channels pr Pakistani issues pr hi baat hoti hai....wo jo terrorist attack hoa hai, haan ajkal wo under discussion hai humary tv shows pr qk India ne khud add kiya hai iss mamly mein Pakistan ko to zahir hai India k bary mein baat hogi hi...chand nawab kon?? :)</t>
  </si>
  <si>
    <t>india ne kiya add kiya..? :) woh terrorists UJC k the jo pak mein hai.. :) nhin matlab jitna discussion hota hai merey hisaab sey utna bhi nhin hona chahiye coz faaltu hai... :) but merey hisaab sey utni bhi nhin honi chahiye...paisey waste hoty hain.... ;)</t>
  </si>
  <si>
    <t>chand nawaab bajrangi bhaijaan mein ek character hai.. :) india mein yeh ho raha hai woh ho raha hai pura ka pura ek programme us ko dedicate kr detey hain... :) even here was an article by rashid ji too which said the same thing... :)</t>
  </si>
  <si>
    <t>Jee haan, India mein jb bhi koi terrorist attack hota hai Pakistan ka naam app log lety ho k Pakistan ne krwaya....abhi bhi aisa hi hoa hai, hmm to tb hi karty hain discussion jb hum pr baat ati hai, aisy to app k channels pr bhi Pakistan k bary mein boht kuch kaha jata hai.</t>
  </si>
  <si>
    <t>phir app k channels ko bhi Pakistan k bary mein discussion nhi krni chahiye, jitni bhi hoti hai utni bhi nhi honi chahiye qk fazool hai....paisy to app k bhi waste hoty hain :)</t>
  </si>
  <si>
    <t>Mein ne to apny channels pr kahin aisa nhi dekha k ROZ hi India k bary mein aik show on-air hoa ho.</t>
  </si>
  <si>
    <t>ajeeb lga boht...article agr Rashid sahb dety bhi hain to Pakistan India dono k bary mein hota hai India k bary mein hi sirf nhi hota usmy....vesy bhi showbiz se related hoty hain wo articles ;)</t>
  </si>
  <si>
    <t>and mein kucch nhin kehti na krti.. :) india me pak ka naam liya gaya coz usss terrorist group ne khud responsibility li hai... :)</t>
  </si>
  <si>
    <t>plus pak aap sabhi sey bana hai unn terrorist sey nhin toh aap apney upr naa liya karein yeh sab negativity... :)</t>
  </si>
  <si>
    <t>huwa isliye discussion ho raha hai... :) warna wahaan ki movies wagerah pr koi discusson nhin hota balki relations pr zroor hojata hai but hr tym nhin... :)</t>
  </si>
  <si>
    <t>Acha, bta dein konsa article :) apko nhi keh rhi k app aisa kehti ho "app log" se matlb India k wo log jo Pakistan ko blame krty hain terrorist attacks k liye....negativity to nhi but apni country ki fikr to hoti hai na jb humary mulk pr baat ati hai.... :)</t>
  </si>
  <si>
    <t>haan...but abb jab pak mein baitha ek group apny upr zimmedari leta hai attack toh kya kiya jaa sakta hai... :)</t>
  </si>
  <si>
    <t>pot calling the cattle black yeh article tha... :)</t>
  </si>
  <si>
    <t>haan toh mein pak ki bhi toh hoon na... :)and newz toh yeh bhi aa rahi hain k pak airbase pe training li thi unn terrorists ne... :( but u see jab pak mein baitha koi group keh raha hai tabhi kaha ja raha hai yeh sab... :)</t>
  </si>
  <si>
    <t>i know apko fikra toh hogi but pak ppl ko koi blame nhin kr raha... :) pak ka naam aa raha hai coz woh terrorist group pak mein chipa baitha hai... :(</t>
  </si>
  <si>
    <t>To terrorists ko parky na ye log....Pakistan ko blame mat karein....hum to khud unko khatm kr rhy hain apny mulk se, hr tarf fasad phila rkha hai in terrorists ne....apka jo operation ho rha tha sb mary gaye terrorists unn mein??</t>
  </si>
  <si>
    <t>haan ... :) airbase mein chupey terrorist toh maar diye gaye hain.. :) but abhi bhi pathankot mein terrorists ghoom rhey hain... :(</t>
  </si>
  <si>
    <t>pak ko blame nhin kiya ja raha... :) pak govt. ka kaha ja raha...n govt.pak ki hai sirf isliye pak ka naam aa raha... :)dat dosen't mean k aap logo ko kucch kaha ja raha hai.. :) isi ka haath bhi kaha ja raha hai..n isi pak mein hai dat's y pak ka naam aa raha hai... :(</t>
  </si>
  <si>
    <t>nhin toh pak k logon ki toh kayi baar tareef ki gayi hai... :) PM ne bhi ki hai n general ppl n prominent logon ne bhi... :) pak ka burey mein naam aya hai toh sirf terrorists k wajh sey..... :( and i think pak k PM ka bhi koi fault nhin utna coz full democracy bhi nhin hai...nhin toh apkey PM boht sidhe sey lagty hain.. :)</t>
  </si>
  <si>
    <t>bura mat maniega... :)mjhey aisey muslims jo Islam k naam pr bewakoofi kartein hai na kaafir lagty hain... :)</t>
  </si>
  <si>
    <t>Esy nhi kehty.....agr wo koi bewakoofi krty hain to unko kafir keh dena isn't good....boht ziada hai ye!! kisi ko bhi ye haq nhi hai k wo kisi Muslim ko kafir kahy chahy wo kesa bhi ho....</t>
  </si>
  <si>
    <t>Abb hr koi farishta to nhi hota, galtiyan to phir insanon se hi hoti hain.... :)</t>
  </si>
  <si>
    <t>hahaha... ;D accha... :) benda bhi kaha jata hai ... :) n jo gol gol hoty hain rajasthan mein pehny jaatey usey Bodla... :)</t>
  </si>
  <si>
    <t>Mein ne nhi dekhy Rajasthani Bodlas :)</t>
  </si>
  <si>
    <t>yeh hai bodla... :)</t>
  </si>
  <si>
    <t>Hmm, piyary hain :)</t>
  </si>
  <si>
    <t>Haan, achi lg rhi hai mein kb keh rhi hun k buri lg rhi hai, color bs dull sa hai...</t>
  </si>
  <si>
    <t>Sanam Jung wesay tou hamesha long sleeve walay decent dress pehnti thi magar nikah mein itnay khulay dulay galay wala libaas pehen liya. Ye baat kuch ajeeb lagi. Bekaar dress hai, dopatta bhi achha nahi hai, hairstyle &amp; makeup bhi achha nahi hai. Wesay dulha acha hai Sanam kaa. :)</t>
  </si>
  <si>
    <t>mere zehn mein b yahi aya.</t>
  </si>
  <si>
    <t>Kafi slow motion main Sanam kee Shaadi jaa rahee hai??</t>
  </si>
  <si>
    <t>Itna deep r wide neck hai snam k dress ki.</t>
  </si>
  <si>
    <t>1st pic mein bht buri lg ri hai.</t>
  </si>
  <si>
    <t>Please thodra patli ho kr hum channel join krna.</t>
  </si>
  <si>
    <t>And isko ek drama per week karen warna udhar Zahra jee Dastaan ker rahi haon aur aapne MZZBN ker bhi lia..to yeh to 2 weeks main hi saare dramas ho jainge...</t>
  </si>
  <si>
    <t>Lol...nopes i mean main Fatima jee se itne arse se keh rahi hoon...</t>
  </si>
  <si>
    <t>http://reviewit.pk/shahid-afridi-and-his-cute-daughters-psl-pictures#comment-2511867796</t>
  </si>
  <si>
    <t>Shahid Afridi And His Cute Daughters – PSL Pictures</t>
  </si>
  <si>
    <t>Allah Taala nai khaas Karum frmaya hai..Betiyan to rehmut hoti hain..Abaya me bht bht cute or decent lug rhi hain.. :)..</t>
  </si>
  <si>
    <t>http://reviewit.pk/urwa-hocane-and-farhan-saeed-on-their-friends-wedding-pictures</t>
  </si>
  <si>
    <t>Urwa Hocane And Farhan Saeed On Their Friend’s Wedding – Pictures</t>
  </si>
  <si>
    <t>urwa ki dressing se pata chl raha hei kay yeh mawra ki beh hei</t>
  </si>
  <si>
    <t>Is person ny Yeh joh Urwa Churail k baray m lekha tha 100% sahi lekha tha.dressing sy hi lag raha hai k behaya Mawra ki behn hai yeh</t>
  </si>
  <si>
    <t>Apny AmmA Abba ko Keh Tujhe logon sy bat krny ki Tmz sikha dein.Tuje Q etni takleef o rhi hai vo joh merzhi lekhe it's none of your business jaa k Paandy maanjh ChaanSitara</t>
  </si>
  <si>
    <t>Aap dehkri hai?</t>
  </si>
  <si>
    <t>http://reviewit.pk/wrong-number-yasir-nawazs-new-film#comment-1944652303</t>
  </si>
  <si>
    <t>Wrong Number, Yasir Nawaz’s new film</t>
  </si>
  <si>
    <t>sasura yasir nawaz tou khud wraaang number hy :p</t>
  </si>
  <si>
    <t>http://www.dawnnews.tv/news1032935</t>
  </si>
  <si>
    <t>اس سال کی شروعات 'چائے' کی جنگ سے</t>
  </si>
  <si>
    <t>Fawad khan ki pasund danedar, hamza abbasi bolay Lipton pio danedar bhool jao gai, ladies trust me Jo Maza khuli Patti ki chayay main hai wo kisi main nai!! Try any DHABA on GT!</t>
  </si>
  <si>
    <t>http://dailydose.pk/another-leaked-video-of-ayesha-sana-see-what-she-did-this-time/</t>
  </si>
  <si>
    <t>Another Leaked Video of Ayesha Sana, See What She Did This Time ??</t>
  </si>
  <si>
    <t>aur phr yahi log tv par bet kar meera ki burayiyan karty hain LOL</t>
  </si>
  <si>
    <t>or dusron ka interview b bohot meethey lehjey me kartey hain</t>
  </si>
  <si>
    <t>Meera to different item hae, vo to muskrahatay bekhairtee hae apni angaraizi say!</t>
  </si>
  <si>
    <t>ye zruri nhi k jo dikhaya gya whi such h hm ne tsweer ka 1 rukh dekha h back story kya h we dunno</t>
  </si>
  <si>
    <t>No..... Meine wo sari video dekhi ha jahan meera bt kar rahi thi sab se itna bura tarika se</t>
  </si>
  <si>
    <t>me ne b dekhi h mgr who knws th reality</t>
  </si>
  <si>
    <t>Ankh ojhal phaar ojhal</t>
  </si>
  <si>
    <t>Daekho jaha insaan hae waha Khair bhee hae aur Shar bhee! Yeh sik'kay kae 2 rukh hae hum insano kae!</t>
  </si>
  <si>
    <t>http://reviewit.pk/sanam-jung-wedding-pictures-exclusive/</t>
  </si>
  <si>
    <t>sanam Jung Wedding Pictures Exclusive</t>
  </si>
  <si>
    <t>Ache to lag rehy he ...dress bhi Nice he ....makeup kuch suitable nei sayad ".? Apka ka kyal he "? Miss</t>
  </si>
  <si>
    <t>roop tab ata jab koi sharam haya ho to tab. In all her pics she looks like a morning show host. Itna bhi chichorapan kya!</t>
  </si>
  <si>
    <t>Sanam pe koi rop nehi aya mehndi pe ? !</t>
  </si>
  <si>
    <t>piyari larkian</t>
  </si>
  <si>
    <t>Achhi Khaasi T0u Thi Surgery Ki Zarurat Kya Thi..</t>
  </si>
  <si>
    <t>Es ki zaban kitni lambi ha ya to larayon wali khala lag rahi ha</t>
  </si>
  <si>
    <t>Insaan ki pehchan ilm se nhi blk adab se hoti h qk ilm to iblees k pas bhi tha mgar wo adab se mehroom tha</t>
  </si>
  <si>
    <t>is ko ganji kiu nahi ker detay ta ke koi issue hi na rahay.</t>
  </si>
  <si>
    <t>Manmayal episode4</t>
  </si>
  <si>
    <t>Kal Sangat ki last episode hai....shukr!!Unhon ne khud ye drama abb dekhna chor diya hai tbhi wo isky reviews nhi detien....</t>
  </si>
  <si>
    <t>http://reviewit.pk/mann-mayal-episode-4/</t>
  </si>
  <si>
    <t>Haan, magar shayad agar woh last episode dehkle aur phir last episode ke review kari.</t>
  </si>
  <si>
    <t>Candle aap bhi follow kr rahi ho Sangat? Mubarak ho:)</t>
  </si>
  <si>
    <t>Nhi nhi, itna stamina nhi hai mera....Humtv pr bta rhy thy k Thursday ko last epi hogi to mein ne socha ye khush-khabri share kr di jaye :)</t>
  </si>
  <si>
    <t>agar Mannu or Salahuddin ki shaadi asaani se hojaye. But lagta nehin, ke zaalim samaj itni asaani se shadi hone dega, koi na koi ruakawat to aayegi samne ;)</t>
  </si>
  <si>
    <t>Haan ji aisa hi hai! Aap ke khayal mei Chachi jaan yeh shadi honey de gi LOL!! Chachi tu hitler hei puri.</t>
  </si>
  <si>
    <t>Hmm lgta to yhi hai aur zalim samaj agr larki k gher waly hoty to bhi theek tha but larky k gher waly bhi asaani se talny waly nhi...let's c kiya hota hai abb to dono k rangy hathon pakry jany k baad situation aur gambheer ho jani hai :)</t>
  </si>
  <si>
    <t>Lo g itni sharafat se shadi ho gae to drama kia reh jaey ga :)</t>
  </si>
  <si>
    <t>Ho jati to bhi kafi twists banty drama mein...like unki married life, husband agr jobless hai to kiya kuch face krna parta, biwi agr Mannu ki terha immature ho to husband ka kis terha guzarah hota etc etc aur bhi boht kuch :)</t>
  </si>
  <si>
    <t>Sahi baat hai Candle, lekin OST mei kuch aur hi dikhaya hai! Goher ki bhi entry achi thi, liked the chemistry between him and Maya too.</t>
  </si>
  <si>
    <t>Mein OST nhi dekh rhi sb pata chal jaye ga k kiya hona hai, full OST bhi released hoa wo bhi nhi suna....Humtv ne to baaz ana nhi k OST mein sb kuch na dikhaien iss liye hum khud hi baaz a jayien....oh yes, wo scene bhi boht mazy ka tha...Goher ki acting bhi achi thi....</t>
  </si>
  <si>
    <t>Acha kiya aap ne kyunke OST se sari story ka clearly pata chal raha hai!</t>
  </si>
  <si>
    <t>Humtv ko sochna chahiye iss pr warna phir sirf audio release kr diya karien....sara suspense hi khatm ho jata hai..</t>
  </si>
  <si>
    <t>Ya phir thoray scenes daal diya karei jo 2 episodes mei logo ne waise hi dekh lye hu. Pata nahi is ke peechay kya logic hai!</t>
  </si>
  <si>
    <t>Exactly shaadi aaram say toh nahi hogi.. Lekin Jo bhi ho, I hope ho jae... Warna mje sadma hojae ga..</t>
  </si>
  <si>
    <t>Hamza ............! naam hi kafi hai.?</t>
  </si>
  <si>
    <t>baki bakwas ha pashto songs he sot kr ty ha is py?</t>
  </si>
  <si>
    <t>walmaba kerny hahahahha is kis ny bola ka urdu song sing kroo urdu bola nhi ata isy :P?</t>
  </si>
  <si>
    <t>Afzal ko uska pyr nahi mile?</t>
  </si>
  <si>
    <t>so emotional yar ALLAHA esa end kesi ka na kre ,,,,,,, so so oooo sad insan jis ko sari zindgi chayee aur end per wo mil jaye jub ap mr rahe hn kia feeeling he yara .........so emooooo tional?</t>
  </si>
  <si>
    <t>zra thum ka</t>
  </si>
  <si>
    <t>hamayion saeed ki film ho r family k sath bth kr dkhi ja sky "impossible"</t>
  </si>
  <si>
    <t>Mr shamim ke saath unka beta musammil ???</t>
  </si>
  <si>
    <t>Agar ho sakhai to please Bin Roye bhi upload kardi jiye ga I really want to watch it :´(?</t>
  </si>
  <si>
    <t>Punjab pavee Pakistan da hovay pavee India da, aih kar kar di story aa. Shareekaybaazi bht buri cheez aa khandaan mukaa dendi?</t>
  </si>
  <si>
    <t>aap religion aur country ki baat karte ho....uss masoom ka kya....jo mann hi</t>
  </si>
  <si>
    <t>mann muze apna shohar maan chukki hai aur khud ko meri ek jatt sikh ki begum bhai yaar main mazaak nai kar raha sach main she is</t>
  </si>
  <si>
    <t>dying for me aur main aap se iss liye baat kar raha hoon keun k wo bhi apne naam k piche AKHTAR lagati hai..</t>
  </si>
  <si>
    <t>Adeel Hassan thanks veer ji aaj mainu pata laga k pakistan vich tuhade warge nek insaan v rehnde jo dil di feelings nu samjde ..plz veer ji help us?</t>
  </si>
  <si>
    <t>jatt nu beej samajke dabban di koshish na kari, je jatt bungar peya te bhajjan nu raah ni labna</t>
  </si>
  <si>
    <t>baap dade di zameen ethe hi reh jaaani, kato bande o vari .</t>
  </si>
  <si>
    <t>Thanks a lot Fatima for an amazing review, you said it all :)</t>
  </si>
  <si>
    <t>I think Salahu ki ammi theek keh rhi thi.</t>
  </si>
  <si>
    <t>.Salahu Mannu ko perhany jata hai agr aisi vesi koi baat hoi to Mannu k gher waly usi ko hi galat samjhy gain..</t>
  </si>
  <si>
    <t>lekin sochny wali baat yeh hai k wo dono agr aik dusry ko pasnd krty hain to kuch bhi galat krny ki bjae shadi krna chahty hain to unki shadi krwa deni chahiye warna phir Mannu koi galat qadam bhi utha sakti hai.....behtr yehi hai k izzat k sath ussy Salahu k sath rukhsat kr diya jaye!!</t>
  </si>
  <si>
    <t>I agree, ajkal k dramas mein jis terha k "sakht mazaaj" abba dikhaye jaty hain Mannu k abbu kafi different hain unsy...kafi understanding n loving se hain... sakht mazaaj abba se pta nhi humesha Waseem Abbas zehn mein q a jaty hain :D</t>
  </si>
  <si>
    <t>Love Salahu n Bia's nook jhoonk....Bia ka to bs chaly abhi agly scnd hi Mannu aur Salahu ki shadi krwa dy, dadi amma!! Chachi to ajj rishty karwany wali maie bani hoi thien "larka kesa hona chahiye"!! I guess Chachi agy episodes mein kafi hangama machaye gien Mannu aur Salahu k relation ko ly kr....Khair hi ho bs!!</t>
  </si>
  <si>
    <t>Samira Fazal ko waise tu hum buhat bura bhala kehte hei lekin Samira ke dramas mei kuch parents kafi chilled out hotey hei jo mujhe pasand hai. Ab dekhte hei yeh cool-headed aba jaan Salahuddin ko Mannu ka haath pakre dekhe gay tu itne hi cool rahe gay ya nahi LOL!!</t>
  </si>
  <si>
    <t>Uff Chachi is a nightmare! Hud dekho apni beti ko us k husband ke pass nahi jane de rahi. Haha yes, although yeh episode 1st episode ke jaisa nahi tha lekin definitely looking forward to the next episode. I need a break from husbands who abuse their wives, rapists who live in the same house with women they raped and girls who are becharis!!</t>
  </si>
  <si>
    <t>Hehe, shukr hai k kal internet theek tha tbhi jaldi ho giya cmnt, ainda se aisa hi hoga I.A :)</t>
  </si>
  <si>
    <t>LOL, mujhy nhi lgta k abba abb itny cool reh paye gain, unka cooling system dono ko dekhny k baad car k engine ki terha garm ho jana hai :D</t>
  </si>
  <si>
    <t>Mannu ki ammi k reaction ko bhi nhi bhoolna chahiye....Chachi eve e hitter bani hoi hain, abb to shadi ho gae apni beti ko abb uss k gher jany do...</t>
  </si>
  <si>
    <t>Inn 3 topics pr to dramas ban'ny hi nhi chahiye, balky agr telecast hon bhi to ban kr diye jayein...hadd hai, abb to nafrat ho gae hai esy dramas se Jin mein aurat bechari ho, uska husband usy abuse kry hr waqt aur rapist jesy ballaien hon!!</t>
  </si>
  <si>
    <t>aap ka internet theek hi rahe taake yahan ronak lagi rahe;)</t>
  </si>
  <si>
    <t>haha theek kaha aba ke bare mei, ab hum un ko blame bhi nahi kr skte. Parents must also feel very led down jub aap bachay se expect nahi krte ke aisa kuch kare lekin vo rangey hatho pakra jaye tu afsos tu hota hai.</t>
  </si>
  <si>
    <t>Bilkul sahi kaha aap ne, tang aa gaye hei is kism ke dramas se.</t>
  </si>
  <si>
    <t>Sadqay Tumhare – Last Episode</t>
  </si>
  <si>
    <t>Sadqay tumharay men bhi shaadi nahi hui</t>
  </si>
  <si>
    <t>Zahra humnay Indian movies itni nahin daykhee hoye magar khanay wala seen humein waqi hazum nahin hoa ... Aik Taraf to Salahuddin ko pata tha rishta Mannu ka hi a raha hay phir khana kyoon nahin khaya??</t>
  </si>
  <si>
    <t>Again too filmy buss abb Dua hay samira ka ghar ka TV hamesha k lye kharaab ho jaye na rahay ga TV na daykhein ge Indian movies ... Novels ki copy phir bhi burdasht hay ..</t>
  </si>
  <si>
    <t>Haqeeqat mein humein first episode Zada achi lagi the ... Ajj ki bus theik thee oor khass taur pur preview daykh kur to sur pakar lya ... Aik Taraf Salahuddin ahtayaat ki baat kaurtay hein doosri Taraf larki ka HAAT pakray baythay hein hudd ho Gaye yeah too.</t>
  </si>
  <si>
    <t>Yes, ye bohat herani ki baat hai ke Samira Fazal ne itna naam kamaya hai lekin unhon ne appni mental growth pe jaisay stop laga diya hai</t>
  </si>
  <si>
    <t>Abb to ye bohat ajeeb si baat lagti hai ke jahan Samira Fazal ka naam aye, wahan unki copying pe automatically dehan chala jata hai. Aur recently Hum TV ke dramas mai kuch bollywood touch ziyada feel ho raha hai as unhon ne puray ke puray scenes waisay ke waisay hi lift kiye hue hain pehle Gul-e-Rana aur abb Mann Mayal!</t>
  </si>
  <si>
    <t>Humein bhi wapas aap sub k darmayaan ana BOHAT acha lag raha hay... Magar humaray gayeeb honay mein SARA KA SARA qasoor aap ka hay ?? humein app nay Jo aik naye duniya dikha de hay .</t>
  </si>
  <si>
    <t>oor haqeeqat mein koye bhi drama dhung ka nahin a raha ya yeah kahein humein acha nahin lug raha.</t>
  </si>
  <si>
    <t>Afsoos hota hay humaray yahan writers ka itna fuqdaan hay ??? Ginti ka writers bachay hein... story mein ya dialogue mein koye wazan hi Nahin... Abb too humaray hubby ka baqool aap itnay mukhtalif Mulkoon ka ghaat ka pani pee chuki hein( yani dramay daykh shukk hein) ka aap ab likhna shuru kur dein</t>
  </si>
  <si>
    <t>dramay ka start Pakistani lein phir thoora irani masala phir Korean romance oor lamba kurnay ka lye Amriki soap drama oor end Amriki dramay jaysa ... Lejay hit drama tayyar....</t>
  </si>
  <si>
    <t>Haha zaberdast, appki ye recipe waqay hi acchi hai but abb hum wish hi kar sakte hain ke koi writer is baray mai soche. Accha, ye to bari acchi baat hai ke app Korean dramas dekh rahi hain. Abb tak kaunse dramas dekhe hain appne? Aj kal mai bhi aik ke aik Korean dramas dekh rahi hoon. :)</t>
  </si>
  <si>
    <t>Tum Kon Piya – Launch Pictures</t>
  </si>
  <si>
    <t>Phir qasoor tu viewers ka hi huva na. Agr aik du stars ko cast kr ke drama hit ho sakta hai tu story pe kon mehnat kare! Aj kul hur director complain krta hai ke buhat pressure hota hai producers ki taraf se ke aik certain time mei wrap up krna hai sub jo ke thora time hota hai tu buhat sare scenes akhate shoot krne perte hei. Actors bhi yehi kehte hei aur zahir hai yehi pressure writers pe bhi ho ga.</t>
  </si>
  <si>
    <t>Fatima bara afsoos hoa sun kur oor aap Yaqeenan sahi keh rahe hein yeah hum viewers hi hein Jin nay teleivision ka mayaar khud giraya hay ..</t>
  </si>
  <si>
    <t>Morning shows daykh lein</t>
  </si>
  <si>
    <t>.kisy nay bilkool sahi kaha hay k humara media AWARA logoon k haat mein hay Jo qaum ko AWARA bana rahe hay aik zimaydaar Shehri nahin... Abb hum Jo baat Kehnay ja rahay hein woo shayeed sub ko buri lagay magar hum is baat pur yaqeen rakhtay hein k media pur hukumat ka zabrdast qism DANDA zaroor hona chahye..</t>
  </si>
  <si>
    <t>Oor channels ko zimaydaar banayein k woo qaum ko tabdeel karnay ki zamadri share karein hukumat k saat. Warna yeah hum aik is duldul mein phustay chalay jayein gay</t>
  </si>
  <si>
    <t>Bilkul aisa hi hai, television wale yeh sub kyu dikhaye gay agr koi dekhe ga nahi. Aik baat such hai ke controversial celebrities aur dramas ko log buhat criticize krte hei lekin un ke bare mei curious bhi buhat hote hei aur un ko follow bhi krte hei.</t>
  </si>
  <si>
    <t>Haan ji aap ne theek kaha, agr government chahe tu aisa kr skti hai lekin pehle log apni soch tu badlei!'</t>
  </si>
  <si>
    <t>Aap bilkul sahi keh rahe hein Imrana.... Sameera k Zada tur daramay kissy oor ki takhleeq say aakhuz key hein</t>
  </si>
  <si>
    <t>Actors oor directors unki BOHAT si Galtyoon pur parda daal daytay hein. Afsoos hota hay ...</t>
  </si>
  <si>
    <t>Aik aisee mussannifa ,jo award winning hain, kaamyaab dramon k peechey unka naam hai, Hum tv ki favorite writer hain .</t>
  </si>
  <si>
    <t>Lekin adabi halkon mein or Urdu literature mein inki koi haisyat nahin hosakti. Jesay k Farhat ,</t>
  </si>
  <si>
    <t>Umera, Faiza Iftikar ya Maha Malik, Sarwat Nazeer established writers samjhi jati hain, drama na bi likhen , log phir bi unko perhen ge....</t>
  </si>
  <si>
    <t>dunu behan bhaiyon k sences bht mazay k thy..I really liked aiman's acting..???????? bht natural acting ki hy isne...</t>
  </si>
  <si>
    <t>salahuddin ne bikul thek kaha"aise mamlat mein sirf muhbbat kafi nhi hoti n bhi cheezein aham hoti hain"..salahuddin Beshak Mannu se bht muhabbat krta hy Mannu ko bus salahuddin ki muhbbat chahiye but Mannu k parents sirf ye cheez daikh kar usski shadi par razi thori ho jaein gy</t>
  </si>
  <si>
    <t>.sabse barhi bat k salahuddin jobless hy n koi parents apni ladli beti ka hath aik jobless ladke k hath mein dene se tou rehe..</t>
  </si>
  <si>
    <t>agr salahuddin k pass jab hoti tou Mannu k parents iss shadi par razi bhi ho jaty agr salahuddin k parents usk ghar rishta ly kar jaty.</t>
  </si>
  <si>
    <t>kiunk Salahuddin educated hy shareef hy..but ab situation diffrent hy Mannu k parents iss shaddi par razi nhi hongy.kiunk dunu rangy hathon pakre gaye hain..maybe ab Mannu k parents ussi ladk se uski shadi par razi ho jein.</t>
  </si>
  <si>
    <t>kiunk ab unhe dar ye dar lag giya hy k Mannu koi ghalat qadam na utha ly iss liye maybe jaldbazi mein usski shadi(goher Rasheed)se teh kar dein gy..</t>
  </si>
  <si>
    <t>sab ghar ki khwateen k ser par duppattas daikh kar bht acha laga..Sara baji ne itne dull colours k dresses perhne hoty hain aise legta hy she is a widow..:D ink liye colouful dresses shaied khtm ho chuke thy..:P</t>
  </si>
  <si>
    <t>Maya Ali n Hamza Ali Abbasi ka on-screen couple bht acha hy..dunu aik sath bht ache lag rehe hain..</t>
  </si>
  <si>
    <t>.kiya hum agr koi review likhna chahein tou wo Urdu mein write kar sektein hain??kiya ye zaruri hy k review hum English mein hi likhein??:)</t>
  </si>
  <si>
    <t>LOL yes bechari Sara Baji;) Ab aisi bhi baji nahi vo ke colorful clothes na pehan sake. Haan ji Ana reviews English mei hi post krte hei lekin hm koshish kr rahe hei ke future mei Urdu mei bhi kr sake.</t>
  </si>
  <si>
    <t>Chalein jab Urdu mein reviews krne wala processes start krein gein..tou aap mujhe inform kr dijiye gha..:)</t>
  </si>
  <si>
    <t>Zarur, tub tuk aap apne views in discussions mei zarur share kijiye ga.</t>
  </si>
  <si>
    <t>Sorry to say but pyarey afzal was a masterpiece...every girl wanted that afzalshould have alive but this isn't the way life goes on...he murdered some people so he got his punishment and KRQ said...'kya hoti hai ye happy ending, hum sub ne b mar jana hai aur agr ye zinda reh jata to aap sub log isy bhool jaty ub ye mar gya hai to ye sub k dil mein chuby ga aur sub ko yaad rahy ga'</t>
  </si>
  <si>
    <t>Fatima humein pehli episode Zada pasand aye the yeah wali theik the kuch scene achay thay magar kuch BOHAT hi filmy say lagay... App ki baat say hum ittifaaaq kurtay hein Kaye dafa humein bhi BOHAT shiddat say dialogues ka Gayr Miyari honay ka ahsaas hoa ..</t>
  </si>
  <si>
    <t>Agar yeah drama Khalil ya umera ya even farhat likhein too bohat mukhtalif hota oor hum BOHAT si khamyaan ignore kur daytay .. agay Dua hay Allah writer ka Zehn oor un k qulm ko taqqat day ... Acting baar haal sub hi achi kur rahay hein.</t>
  </si>
  <si>
    <t>Bilkul mei aap se agree krti hu pehli episode ziada achi thi, dialogues bhi ziada miyari thay. UA ne tu kafi arsay se kuch aisa nahi likha lekin KRQ ke kuch plays recently dekhe hei is liye un ke dialogues ki buhat kami mahsoos hui. Ameen. Aap ka positive criticism buhat acha la</t>
  </si>
  <si>
    <t>epi nd beautiful review fatima! HAA ki acting achi thee aj</t>
  </si>
  <si>
    <t>act kr rahi hai itnay sab seniors kay sath, aur kafi prominent acting hai oski.</t>
  </si>
  <si>
    <t>btw where is aisha khan????</t>
  </si>
  <si>
    <t>bilkul hum sub Aiman ko appreciate kr rahe hei. Us ne Beqasoor mei bhi buhat acha kaam kiya hai.</t>
  </si>
  <si>
    <t>Ayesha Khan thori later stage mei aye gi after Salahuddin is well off and all.</t>
  </si>
  <si>
    <t>Fatma ap Urdu ma tjzeeya kun nahe likhte? Kia hm Urdu ko hm likhte huee kunnn sharmate hain ? Ma ap p etraz nahe kr rahe afsoooos ha k ap jeseee log kun naheeee apni zuban se mohabat krte</t>
  </si>
  <si>
    <t>Ab yah mat Kahye ga k yahan international zuban samjh ate ha</t>
  </si>
  <si>
    <t>Ap an kabhi European USA Canada Arabic ya koiiii ar mulk ki qualm ko dekha ha k wo hmare liye Urdu Bole ya Urdu ma tarjma Kare Fatma sochyeeeee ga!</t>
  </si>
  <si>
    <t>ap k iShQ ki madhoOshi me doOba hai ye alam ?????</t>
  </si>
  <si>
    <t>aj kal darama halat per nahi khyalat per lekha jata hai</t>
  </si>
  <si>
    <t>chalo ........koi achi story to dekhne ko mili</t>
  </si>
  <si>
    <t>dekhte hain aik bar phir mohbot ka qatal......</t>
  </si>
  <si>
    <t>http://reviewit.pk/mann-mayal-episode-2/</t>
  </si>
  <si>
    <t>Mann Mayal – Episode 2</t>
  </si>
  <si>
    <t>Jo achay lagay unmein.... Secret garden .. Is dramay ka hero ka character itna acha banay a hay ... Phir the Heirs , Faith obviously Kehnay ki zaroorat nahin hay Lee min ho hein too humein pasand hongay hi ??</t>
  </si>
  <si>
    <t>Mannu: Kaheen bahar chalien aap aur main?</t>
  </si>
  <si>
    <t>Sallahuddin: (cuts it out) Naheen</t>
  </si>
  <si>
    <t>Ager mannu sirf bia k bhai se muhabbat karti to phir yh bat munasib thi lakin yeh student/tutor love track dikhana bohot ajeeb laga school colleges me parhne wali generetion k kachy zehanon pe is chez ka bohot gehra or bura ta'asur pare ga aik writer ki bohot bari zimmadari hoti he hey apni tehreeron me muashrey ki achi iqdaar ko parwan charhana</t>
  </si>
  <si>
    <t>Thank you Fizza. Kaye dafa ziada promote krne se logo ki expectations raise ho jati hai tu aisa hota hai:) Review prhne aur comment krne ka buhat shukriya:)</t>
  </si>
  <si>
    <t>think yeh script ka fault bhi hai sirf Maya ka nahi;</t>
  </si>
  <si>
    <t>Ek bt smjh ni aa rhi,, ek side to manu ki apni sister sara se itni close relationship h n wo janti bhi h ki sara apne husband se kitna pyar krti h then wo uske liye rishta aane pr(acc. To her) khush kaise ho sakti h??</t>
  </si>
  <si>
    <t>I think jab usne suna tha ke rishta uske liye nahi, Sara baji ke liye hai, woh sukoon ka saas le ke khush ho rahi thi but next qist ki promo ko dekh kar lag raha hai ke Sara uski shikayat kar le gi apni Ma se</t>
  </si>
  <si>
    <t>I think vo is baat pe khush thay ke rishta Sara ke liye aya hai us ke liye nahi!</t>
  </si>
  <si>
    <t>Aur ye ab log naraz hony pr khana q nhi khaty?? khany jesi be-zuban cheez ko nazargi dekhana ziyadati wali baat hai :)</t>
  </si>
  <si>
    <t>Yar ye hamza ali abbasi tv par to kuch nahin dikhta samne se dekho to bohot ziada handsome banda hai.????</t>
  </si>
  <si>
    <t>.mujhy Jeena k bjae Mikael ka character negative lg rha hai.</t>
  </si>
  <si>
    <t>Maine airport par dekha or bus dekhti hi reh gai.</t>
  </si>
  <si>
    <t>Mo mein pani agaya tha mera!</t>
  </si>
  <si>
    <t>Hahaha...moun main pani hamza ko dekh kar...??</t>
  </si>
  <si>
    <t>is ne foundation bhi lagaya?</t>
  </si>
  <si>
    <t>Piyary Afzal k muqably mein Mann Mayal main ziada handsome dkh rha hai....</t>
  </si>
  <si>
    <t>Han....or shayd haircut ki wajah se bhi bari zulfain itni achi nhi lgti is par.</t>
  </si>
  <si>
    <t>Hehe, lambi zulfien to zra suit nhi ki thien Afrzal pr....kisi kisi pr hi achi lgti hain...</t>
  </si>
  <si>
    <t>Match kab start hoga pta hai.?</t>
  </si>
  <si>
    <t>Array hum apnay aap ko muhajir thoori keh rahay hein ... Hum too unko keh rahay hein Jin k baray mein bajia dramay bAmati thein .</t>
  </si>
  <si>
    <t>un k dramoon mein woo log thay Jo Hindustan say Pakistan hijrat karay thay ... Hijrat kurnay walay muhajir hi kehlatay thay oor afsoos k abhi tuk unmein say kuch log apnay aap ko muhajir hi samjhtay hein.</t>
  </si>
  <si>
    <t>Recently humnay poorana drama daykha ' Sungkyunkwan scandal' humein acha laga ... Boys over flower bus guzara thay ya yeah kahein k humari Umer ab aysay dramoon ki nahin Rahe ...</t>
  </si>
  <si>
    <t>Aap recommend karein agar koye oor acha drama aap nay daykha ho ...aap pur humein aytabaar hay kyoon k aap nay jitna bhi bataye thay Saray achay lagay thay humein ??</t>
  </si>
  <si>
    <t>Oh accha zaberdast. App ne to bari acchi list bana li hai dekhe hue dramas ki hehe aur Lee Min Ho ke dramas hon to bas phir kya hi baat.</t>
  </si>
  <si>
    <t>Meinne recently jo dekhe un mai Oh My Venus aur She Was Pretty bohat achay the, matlab simple si stories hain</t>
  </si>
  <si>
    <t>Simple sa drama hai family aur friendships ke baray mai jo ke aik neighborhood experience karta hai 1988 mai, is drama ne bohattt ziyada hasaya aur thora sa rulaya bhi. :) Before any other drama, I will suggest app Reply Me 1988 dekhain. :) Aur haan aik aur hai 2012 ka A Gentleman's Dignity, wo bhi bohat acha drama hai, app wo bhi baad mai dekhna but pehle Reply Me 1988! :</t>
  </si>
  <si>
    <t>Reply Me 1988 humnay Kaye dafa start kurnay ki koshish ki magar pata nahin kyoon reh jata tha oor koye oor drama start kur daytay thay ... Abb aap nay kaha hay too humara next drama yeah hi hoga...</t>
  </si>
  <si>
    <t>Oh accha, haan kabhi aisa hota hai hehe. Healer bhi 1st episode dekhne ke baad meinne 2nd episode dekha hi nahi, kitne months ghuzar gaye</t>
  </si>
  <si>
    <t>Haha Ms. Khan yeh dua wakehi krni pari gi. Haseeb Hassan ne aur sub actors ne jaan laga ke kaam kiya hai lekin script mei itni jaan nahi thi</t>
  </si>
  <si>
    <t>Lekin mei yeh kahoon gi ke script phir bhi Gul-e-Rana type dramas se behtr hai jo bilkul hi betooke hote hei lekin writer, director aur actors pata nahi logo ko yeh kyu convince krne ki koshish krte hei ke unhu ne koi masterpiece bana diya!</t>
  </si>
  <si>
    <t>Bilkul Fatima humein lagta hay Writer nazareen ko BOHAT hi baywaqoof samjtay hein .... Abb yeah baat kafi waazay dikh rahe hay k humari industry mein actor ko koye saani nahin naye hoon ya pooranay sub aik say burr kur aik hein .</t>
  </si>
  <si>
    <t>Yani aap k pass choice hay .... Iss hi tarha directors bhi BOHAT achay mojod hein bus Jiss cheeze ki shiddat say kami mehsoos ho rahe hay creative writers ki</t>
  </si>
  <si>
    <t>Aysa ho nahin Sakta ka aysay writers mojod na hoon bus thoori mehnut oor risk layna you ki zaroorat hay novel based dramoon say abb thoora humari industry ko hutna chahye jaysay writers humaray pass 1970 or 80s mein thay ..</t>
  </si>
  <si>
    <t>Yani romance k ilawa bhi bhayee zindagi mein kuch oor bhi hay</t>
  </si>
  <si>
    <t>Ms. Khan Bee Gul aur Amna Mufti jaise writers jo risk lene pe yakeen rkhte hei aur kuch alehda likhne ki koshish krte hei un ko industry mei koi achi nazar se nahi dekhan jata bulke log in ko criticize krte hei ke yeh commercial scripts nahi likh sakte.</t>
  </si>
  <si>
    <t>Bee Gul ne mujhe khud bataya tha ke Zid unhu ne sirf is liye likha kyunke un pe buhat pressure tha nahi tu un ka rujhhan aik commercial script likhne ki taraf bilkul nahi tha.</t>
  </si>
  <si>
    <t>Hum jo kuch log idhir hei hum tu ghissi pitti stories nahi dekhna chahte lekin such yeh hai ke buhat sare log hei jo dramas story ke liye nahi actors ke liye dekhte hei. Mei kitne logo se mili hu jo mujhe yeh kehte hei story se kya farq prta hai hum to fala fala actor ke liye dekh rahe hei.</t>
  </si>
  <si>
    <t>http://www.dailymotion.com/video/x33qwjq</t>
  </si>
  <si>
    <t>bahubali</t>
  </si>
  <si>
    <t>baahubali sprrrr kani chala tnkshion ga undi 2nd prt wting</t>
  </si>
  <si>
    <t>http://www.dawnnews.tv/news/1033106</t>
  </si>
  <si>
    <t>دنیا کی 15 خوبصورت ترین آبشاریں</t>
  </si>
  <si>
    <t>kam az kam Swat kay es abshaar ko daikhne main zaroor jaunga.. INWSHA ALLAH</t>
  </si>
  <si>
    <t>main abhi busy hu raat ki baat,karta hu</t>
  </si>
  <si>
    <t>TV screens aur peechay unkay bachon nay itna waawela machaya hua hota hai;-)</t>
  </si>
  <si>
    <t>http://reviewit.pk/drama-of-the-week-meri-zaat-zara-e-benishaan/</t>
  </si>
  <si>
    <t>lol....I make sure my kids are in bed on time taake aisa na ho</t>
  </si>
  <si>
    <t>naam hi kaafi hai;)</t>
  </si>
  <si>
    <t>Yeah Mehreen Jabbar ka to naam hi kafi hai... T</t>
  </si>
  <si>
    <t>Yaar MR ko tu lagta hai bara maza aata hai yeh roles krne ka..</t>
  </si>
  <si>
    <t>2 hr father aap ne muj pr bharosa na kr k ghalti nae ke bulke muje maaf na kr k ghalti ke</t>
  </si>
  <si>
    <t>Mzzbn pehle aaya tha humsafar nvl se...infact agar mjhe sahi yaad perta hai drama mzzbn b humsafar nvl se pehle aaya tha.</t>
  </si>
  <si>
    <t>woi baat kahani toh har dosri same hi hoti hai buss depend kerta hai sunai kese jaa rahi hai aur msg kia hai..</t>
  </si>
  <si>
    <t>MZZBN Ishq e hakiki ki kahani hai aur Humsafar ishq e majazi ki..</t>
  </si>
  <si>
    <t>mein ne daikha hi itni ziada baar hai... :D</t>
  </si>
  <si>
    <t>Blue hum bhi aap ki league main hain</t>
  </si>
  <si>
    <t>Plz koi acha sa HS ka review karay</t>
  </si>
  <si>
    <t>Lol...haan G kisi HS die hard fan se hi karwayen gi , no worries;)</t>
  </si>
  <si>
    <t>drama har aik ki zuban pr tha....</t>
  </si>
  <si>
    <t>play aur un ko jub pata chalta tha ke meinnahi dekh rahi tu heran hotay thay. Jub drama on air ho tu us ko dekhne ka apna hi maza hai.</t>
  </si>
  <si>
    <t>k agar koi apko taklif de toh aap usko maaf kardo.. badla mat lo .... wo mat karo jo usne kiya..... sara asks to saba y ?? kya farak padhta h</t>
  </si>
  <si>
    <t>JANNAT AUR JAHANAM ME KUCH TOH FARAK HOTA H NA...</t>
  </si>
  <si>
    <t>Aur parsoon to aapne dekhna start kia tha...dekh bhi lia poora???? FAARIGH!!!!!</t>
  </si>
  <si>
    <t>lol, bus dekh lo, du ratein lagi pur ho gaya kaam..</t>
  </si>
  <si>
    <t>Aapne Zip Buss Chup raho dekha hai??? Bht Bold hai bt mjhe bht pasand hai..</t>
  </si>
  <si>
    <t>Finally yeh silsila start to kia aap logon ne...mere kehne per na sahi...Kanwal jee k kehne per hi sahi....</t>
  </si>
  <si>
    <t>sirf review perhte perhte hi aankhen numm ho gai...ab to dekhna parega drama poora....</t>
  </si>
  <si>
    <t>Aap next Malal aur Vasl kerna plzzzxzz</t>
  </si>
  <si>
    <t>Zahra jee Daam,MAQH ker rahi hain aur Kanwal jee??? U guys shld try Uraan,Paarsa,ManoSalwa too</t>
  </si>
  <si>
    <t>ab dekhna yeh hai ke mein kitni farigh hun lol</t>
  </si>
  <si>
    <t>Bt aap bhi vasl dejh lena phir apna opinion zaror batana...mjhe to aaj kal regular plays dekhne ka time nahi mil raha..bari jalan ho rahi hai aap logo se -.^</t>
  </si>
  <si>
    <t>bad news is k mere aur Kanwal jee k khayalat kam hi milte hain.. ~_</t>
  </si>
  <si>
    <t>Ab mein itni bhi buri nahin ke aapko mera likhna bad news lagey :'(</t>
  </si>
  <si>
    <t>Lol...nopes i mean main Fatima jee se itne arse se keh rahi hoon</t>
  </si>
  <si>
    <t>.toh unke ilawa kissi aur ka likhna bad news hai mere liye..bcuz Fatima jee se most of the time main connect ker paati hoon</t>
  </si>
  <si>
    <t>http://dramaonline.com/ary-digital-tv-latest-dramas-episodes-online/</t>
  </si>
  <si>
    <t>Pakistani Dramas | Ary Digital Tv Latest Dramas Episodes Online</t>
  </si>
  <si>
    <t>Kya hl hai sub ka</t>
  </si>
  <si>
    <t>Mery ajnbi ka 8 episode nhi aya q aapko pata hu</t>
  </si>
  <si>
    <t>mujy b bht acha lagtaa ha</t>
  </si>
  <si>
    <t>apko ya drama pasand hai is liya is ko b ya drama pasand hai</t>
  </si>
  <si>
    <t>picnic point hai kya?</t>
  </si>
  <si>
    <t>http://reviewit.pk/fatima-surayya-bajia-passed-away/</t>
  </si>
  <si>
    <t>Humara too yeah haal hay k PSL matches daykh kur purayshaan hein kis ko support kurein... Pehlay gladiator ko support Kya kyoon k KP usmein hein oor hum Quetta ko jitana chahtay thay ... Phir Lahore or Islamabad bura khaylay too dill bura hoa oor u ko support Kya .</t>
  </si>
  <si>
    <t>uglay din sharminda k apnay hi shehr ko choor dyya too Karachi ko Kara phir hum hein too Pathan too zalmi k bhi saat dayna zaroori tha... Abb hum Kya karein sub too jet nahin saktay</t>
  </si>
  <si>
    <t>So hum koye bhi match daykhein afsurda hotay hein kyoon k koye na koye too harta hi hay????</t>
  </si>
  <si>
    <t>bt aapney toh kaha k aap bhi hijarat kr k aai... :) hehehe... ;D haan bt yeh accha nhin hai itney tym bad bhi mujahir keh rahey hain arey bhai pakistani hain woh bhi abb... :)</t>
  </si>
  <si>
    <t>Hum Umer walay hein magar itnay bhi baray nahin hein k hijrat kurnay waloon mein hoon ??</t>
  </si>
  <si>
    <t>umer hijarat kya difference hai dno mein..? :)</t>
  </si>
  <si>
    <t>nehru toh the hi aisey... ;D i like gandhi ji lal bahadur shastri badshah khan etc etc... :) they all were self less leaders... :)</t>
  </si>
  <si>
    <t>and haan...sorry... :) meri ghalati...kam knowledge ki wajah sey bol dia... :)</t>
  </si>
  <si>
    <t>sahi keh rahey hain aap... :) but yeh kehna ghalat hai k britishers ney railway wgerh india ki taqqi k liye banwae... :)</t>
  </si>
  <si>
    <t>unka matlb tha apney trade k liye banway unhonein na ki indians ki bhalayi k liye... :) and hyderabad mein jo traqqi huwi woh britishers ki krwayi huwi taqqi sey alag hai... :)</t>
  </si>
  <si>
    <t>britishers apni taraqqi chahtey the..but govt.hyderabad mein taraqqi logon k liye krwati coz wahaan democracy hai... :) and britshers k tym democracy nhin Rule tha... :)</t>
  </si>
  <si>
    <t>woh sabsey ziyada unbiased video lgti hai mjhey... :) woh insaan jisney yeh video bnai kaha k "mein 2 din pak mein camera lkr ghooma hoon aur indian honey k naatey mjhey boht overwhelming mili "... :) mjhey hi yahaan positive log mile jabki kaha jata hai pak k log indians ko pasand nhin karengey na indians pak ko... ;D but ap toh mjhey krty hain n mein bhi... :) isliye don't trust media... :) india wesa nhin jaisa aap boht saalon sey sochty hain... :) boht acchi tolerant n safe jagah hai... :)</t>
  </si>
  <si>
    <t>amm tor par ye word ziada bola nhi jata!</t>
  </si>
  <si>
    <t>Aap har jaga pohonch jati ho. Koi kaam shaam nahin gai shayad.</t>
  </si>
  <si>
    <t>http://www.fashionuniverse.net/55-childhood-pictures-of-celebrities-you-would-love-to-see/humaima-malik/</t>
  </si>
  <si>
    <t>Childhood Pictures Of Celebrities You Would Love To See! / Humaima-Malik</t>
  </si>
  <si>
    <t>achi lg rhi ho ap ...</t>
  </si>
  <si>
    <t>yr ye kya hai ..</t>
  </si>
  <si>
    <t>Cool hamza ali abbasi bilkul larki lagtay thy bchpan mein..:-P</t>
  </si>
  <si>
    <t>http://reviewit.pk/model-ayyans-latest-court-hearing-pictures/</t>
  </si>
  <si>
    <t>Model Ayyan’s Latest Court Hearing – Pictures</t>
  </si>
  <si>
    <t>Rassi jal gae mager bal nhi gaye..Bhatakti Atma :)</t>
  </si>
  <si>
    <t>ail main gym aur excersize na kerne ki wajha se kafi moti ho gai hai...... waise aise dressing aur makup dekh</t>
  </si>
  <si>
    <t>ker lagta nahi ke is ko jail jane per kisi bhi qisam ki koi sharmindagi hai,</t>
  </si>
  <si>
    <t>Lagta hy ap Khalil ur Rehman k dramy kch zada hi dekhny lgy hn -_-</t>
  </si>
  <si>
    <t>Janaab ye Khalil Ur Rehman Kon hain ? or inke DRAMY konse hain ? Zara hamey bhi to btaya jaye..</t>
  </si>
  <si>
    <t>drama writer hn... un k dramy "pyary afzal, man jali, sadqay tumhare, mera nam yususf hai," etc hn</t>
  </si>
  <si>
    <t>apke pass agr whats app hai to messg karien</t>
  </si>
  <si>
    <t>buray kaam ka bura anjaam..:(</t>
  </si>
  <si>
    <t>jail may reh ker bhi ye hair strate kerna or make-over kerna nahi bhooli..puri tip top hoe hoe hay..:D</t>
  </si>
  <si>
    <t>aap kindly "nimal" ko is se dour rukein :D</t>
  </si>
  <si>
    <t>Dhandli na hoy hoti to Imran Khan ne ye sab system thek b kr dena tha.</t>
  </si>
  <si>
    <t>Oye tu apne he comment pay reply mar rAha h</t>
  </si>
  <si>
    <t>Khud k wording deko phly admin nhe ja k primenstr ko cmplain kro woh b mera kuch nhe begarh saktha huuuh ..</t>
  </si>
  <si>
    <t>.mje koi shauk nhe hay tmy reply krny ka...u nay phly reply kya tha..</t>
  </si>
  <si>
    <t>.fake logo ke tarha apny cmnts dlt q krti ho himmath hay toh real rho na fake pplz pata nhe kdr say ajaty hay toba.</t>
  </si>
  <si>
    <t>http://www.hamariweb.com/Islam/ya_nabi_saw_nuskha_e_taskheer_ko_np2631.aspx</t>
  </si>
  <si>
    <t>Ya Nabi (SAW) Nuskha e Taskheer Ko</t>
  </si>
  <si>
    <t>BOHAT PAYARI NAAT HAI PLZ COMEBACK.</t>
  </si>
  <si>
    <t>MUJE AP KI YE NAAT BEY HAD PASAND HA....</t>
  </si>
  <si>
    <t>http://hamariweb.com/pakistan-tv-channels/geo_tez_live.aspx</t>
  </si>
  <si>
    <t>Geo Tez Live</t>
  </si>
  <si>
    <t>Assalm-o-alaikum</t>
  </si>
  <si>
    <t>Sir me ap se ye kehna chahta hu k mere papa bahir saudia me kam karte hai or jo kafeel hai wo lysence nai bana kar de raha plzz kuch btaye or istikhara kar ke mujhe btaye plzzz</t>
  </si>
  <si>
    <t>My best Chanel. Hmara web per sloelw cast hota hay</t>
  </si>
  <si>
    <t>Geo Tez ! ghanty me 4 bar news khan gai Geo tez News ghaib hain</t>
  </si>
  <si>
    <t>ap ka kehna tha k ghanty me 4 bar news ae ge jo k ab nai hai yyyyyyyyyy?</t>
  </si>
  <si>
    <t>Aap log awam se mafi mange , imran nai mange ga , imran khan na pakistan ko nai loota. INSHA ALLAH imran khan ke Govt. aiye Imran khan geeta ga. ALLAH PAK aisa nizam banae ga gis ma corruption nai hu gi , Bribery nai hu gi , Ghunda ghardi nai hu gi , Gharib ko insaf mila ga aur Imran khan uus mulk ka wazir e Azam hu ga</t>
  </si>
  <si>
    <t>Amir Bhai sy unky segment aalim online k liey swal hy k kya jisy him zkat k pesy dy rhy hy usy btana zruri hy k ye zkat k pesy hy q k kch log apni sfaidposhi ki wja sy kisi sy kch kehty nhi</t>
  </si>
  <si>
    <t>esi transmission rmzan me ho rhi hy wesi weekly ya monthly 1 time ho to aik tokknowledge me izafa hota hy r dusra hmary mulk sy Indian dramo ka bhoot utr jay ga q k unki wja sy hmari any wali nsl khrab ho rhi hy hr kaam me India k actor sma gy hy</t>
  </si>
  <si>
    <t>choty bcho k liey b maloomati programs hony chahy ta k wo entertain b kry r hindi cartoon sy by Jan chuty amir bhai r puri goe team k liey dhero duay.</t>
  </si>
  <si>
    <t>Aoa.amir Bhai ki rmzan nshriat bht achi hy r unky sygmnt aalim online k zriey deeni r dunayavi maumlo me bht rhnmai milti hey amir bhai ki kl ki transmition bht achi thi. Allah unky r hmary tmam gunah is pak maheeny k sdqy maaf frmay aameen</t>
  </si>
  <si>
    <t>BASHAWAR K SHAHEED BACHO K LIYE SUB DUWA KAREN SCHOOL K MASUM BACHO K LIYE</t>
  </si>
  <si>
    <t>Afghanistan ne to dekhaya ke Afghanistan mein pakistan ke dushman nahi reh sakta.</t>
  </si>
  <si>
    <t>http://hamariweb.com/pakistan-tv-channels/ktn_entertainment.aspx</t>
  </si>
  <si>
    <t>KTN Entertainment</t>
  </si>
  <si>
    <t>ktn chanel ne sindh k sath pore mulk k issues ko bhaut achee tarike se cover karta haii or jo humare village or pore sindh k kasbo tak k masail par achi covrege kartaa hai</t>
  </si>
  <si>
    <t>baba ktn KholiyOoo chOO bhla band ahay</t>
  </si>
  <si>
    <t>PPP k co chairman Zardari saheb bilkul sachay han k Misak e Jumhuriyat me ye faisla huwa tha 5,5 sal aik dusray ko na charan gy. apny apny tenyor me khub corruption karan gy or aik dusray ki corruption per parda dal k rakhan gy.</t>
  </si>
  <si>
    <t>. Ab ppp k doston ko corruption me pakra ja raha he to Zardari saheb Misak e Jumhuriyat k waday yad dilany me 100% haq bejanib han.....</t>
  </si>
  <si>
    <t>asslam o aulaiekum,</t>
  </si>
  <si>
    <t>district complex okara kay area main city cable par dawn news ki nushriyat kafi dare say band hain</t>
  </si>
  <si>
    <t>Karachi k halat rangars be sai krdiye mgr an q</t>
  </si>
  <si>
    <t>Zardari k door me q nh howe</t>
  </si>
  <si>
    <t>Karachi me halat sai hogae ab allah ka shokar h</t>
  </si>
  <si>
    <t>Magar rangars to zardari k door me bi thi jb q nh howe karachi k halat sai</t>
  </si>
  <si>
    <t>Bilawal ne ppp ki kaman sambalny ka aehlan kia he or bohet matharak nazar aaty han, yakinan ye bohet hi khushi ki bat he k koi to he jis ne dobti niya ko sahara deiny ka socha.</t>
  </si>
  <si>
    <t>Bilawal ne kabi ppp ki corruption ka ziker nhi kia, pahly in ko ppp k corruption karny waly leaderon ka aehtsab karna chahiye pher in ki bat behter tariky se suni jay gi. aisy chikhny chalany se koi faida na ho ga.</t>
  </si>
  <si>
    <t>dawn news walon s aik guzarish hy k reham ko houstig na di jay kun un ho ne ap jaysy media walon ko bura bhla kaha hy jab s un ki london digri jali nikli hy or un ho ne yeh bhi kaha k may is liye pakistani media nhe dekhte hon or pata nhe us hi media par housting bhi kar rahe hn reham khan ki kiya ahmiyat hesiyat hy kiya reham khan ne dawn walon ko paisy bohat doye hn pata nhe kiya baat hy jeey altaf hussain love you bhae.</t>
  </si>
  <si>
    <t>Justic Jawad kahty han k mazdur ki tankhwah bohet kam he, muzdur ka guzara mushkil he, hukumat ko sochna chahiye. Justic saheb ap ki mehrbani ap ne mazdur ka socha. maza to tab he ap apny ap se sharu karan kun k apki tankhwah b lakhon me he.is mulk me itni nainsafi k aik 5,6 lakh tankhwa le rha he or aik 6,7 hazar le raha he. dunya me tankhwa ki nisbat 1 se 5 ki he or Pakistan me ye nisbat hazaron me he.</t>
  </si>
  <si>
    <t>Dusray mulkon me koi 6 lakh leta he to mazdur b 2 lakh leta he, jis se mazdur b khushhal he or Pakistan me mazdur pis pis k mar jata he, bohet bari nainsafi he. zara socho...</t>
  </si>
  <si>
    <t>Altaf Hussain mulk k khilaf London me biyan bazi karta he or Pakistan me rabta comittyi us ki taeid karti he. Pakistan me bohet sari courts ne Altaf k worrent giriftari jari kiye han or bohet log hukumat se matalba karty han k Altaf ko interpol ki madad se wapis laya jay. hairat ki bat he Altaf to Londan me beitha he, jo us ki taaeid karty han or Altaf k haq me safaiyan or beyan deity han, un ko giriftar kun nhi kiya jata ?</t>
  </si>
  <si>
    <t>Ye ajeeb si or sharmnak si bat lagti he k mulk k faislay kabi Dubai or kabi Londan me hotay han. In logon ko aisa karnay se koi rokta tokta b nhi. in logon se koi puchay k Dobai or Landan walon ne b kabi apnay faisly Pakistan me aa ker kiay han ?. Pata nhi in logon ko kia majburi he k wahan ja k faislay karty han.... koi to mujbori ho hi gi......</t>
  </si>
  <si>
    <t>http://hamariweb.com/pakistan-tv-channels/tv_one.aspx</t>
  </si>
  <si>
    <t>TV ONE LIVE</t>
  </si>
  <si>
    <t>MAYA KHAN HO SAKE TO AIK NOHA SUNWA DEN YA ALI YA HUSSIAN FARHAN SE</t>
  </si>
  <si>
    <t>Maya khan Allah apko aur ata kare jse ap logo ki help kar rhi hai aur Allah TAMAM behno k naseeb ache kare aur khush rhe apne susral mein Ameen</t>
  </si>
  <si>
    <t>mera aik friend apni sister aur bhabi bhai k sath aya hai name Saleem Danish hai jo is time ap k program mein hai ho sake to uska face aik bar dikha de mein dor ho net par apka program dekh raha ho maya khan</t>
  </si>
  <si>
    <t>Salam Maya apka show dekh kar acha laga jese ramadan mein logo ki help hoti hai ap k program k through is tarah Aam dino mein bi ase hi help ho to buhat Asani hogi Low profile logo ki Allah Sab ko par apna karam kare aur ase hi logo ki help karne ka jazba ata kare Ameen</t>
  </si>
  <si>
    <t>app ka sho bhot ahha ha</t>
  </si>
  <si>
    <t>maya api aj ka program very nixx nd aj ap bhut achi lg ri hn</t>
  </si>
  <si>
    <t>salam maya api ap bht achi lag rhi hn nd ap ka show aj wala very nice nd aj ki transmittion mashallah achi lgi bht or mre bhai syed basharat hussain nat prhen gy</t>
  </si>
  <si>
    <t>Ye channel kaise aata hai tv one kaise set kiya ja sakta hai</t>
  </si>
  <si>
    <t>kuze gune season 2 chala de</t>
  </si>
  <si>
    <t>Aashiyana meri mohabbat ke session 3 plzz.</t>
  </si>
  <si>
    <t>Karadayi season 2 lga den plz .ap ne season 1 Kyon lgaya Jo season 2 nai lga rahe karadayi ka plzzzz karadayi season 2 lga den</t>
  </si>
  <si>
    <t>http://hamariweb.com/pakistan-tv-channels/express_news.aspx</t>
  </si>
  <si>
    <t>EXPRESS NEWS LIVE TV</t>
  </si>
  <si>
    <t>Ashiana meri mohabbat ka repeat karen plzzzz plzzz</t>
  </si>
  <si>
    <t>Urdu1 me drama mujhi achi lagti hain</t>
  </si>
  <si>
    <t>ashiana meri mohabbat ka ab kab shuru hoga??? plz reply</t>
  </si>
  <si>
    <t>Kala Pesa Pyar is very interesting please rat ko b repeat krdya kre 10 bj light h n hoti</t>
  </si>
  <si>
    <t>plz yeh hai mohabbatein ki repeat timings bata dein???</t>
  </si>
  <si>
    <t>Urdu 1 ka Jo darama mujhy acha lagta hai Wo hai Kala paisa payar</t>
  </si>
  <si>
    <t>kuzey guney ka season 2 dobara shuru karen or please ndia ke dramas mat dekhaya karen</t>
  </si>
  <si>
    <t>i don't no k Mary Tab main urdu1live nahe chall raha but mujy urdu1 k sary he dramy psdand hain sewayean India dramo k plllzzz is India k team fazull dramy na dekhya kary is se acha drama to asheyana mare mahobath ka tha India ka aik drama and kr k asheyana season3 start or dejean or plz kara para drama k epi bouhat he shout hoty hain ,i like it Urdu TV drama,s , Or plz kara para drama and tk he dekhana</t>
  </si>
  <si>
    <t>yar ye kal se itna arr kiyun raha hy</t>
  </si>
  <si>
    <t>Plllzzz kara para drama Epi bouhat shout hoty hain epi taim zeyada kr dy</t>
  </si>
  <si>
    <t>Good dramas urdu1 TV Naice drama kala paisa but is k epi shout hoty hain</t>
  </si>
  <si>
    <t>Kara para drama and tk he dekhana Agr ho saky to (medcezer Bolum) drama season3 zarorrr dekha degeyean urdu1 k Turkish dramy achy hoty gain par ap log and dekhyean baghyr and kr daty go laken KARA PARA drama k bar aisa nahe Karna 😡</t>
  </si>
  <si>
    <t>I like Urdu TV drama asheyana Mari Mahobat ka par mari samaj saen yean baher hain k jb complete drama dekha nahi sakhty to Turkish drama start he q karty hain? Vesy urdu1 TV k sary he dramy achy hain sewyean india dramo k plllzzzz India ka aik drama and kr k asheyana mari mahobat ka start kr dejeyean</t>
  </si>
  <si>
    <t>yar urdu 1 walay kisi bi comment ka answer kyun nhi daitay.sab pouch rahay hain ashiana meri muhabbat ka drama khtam kyun kia aur season 3 kab start hogah, answer us?</t>
  </si>
  <si>
    <t>Please mera ashiyana ka season 3 jaldi dub kary .hum ney kala paisa pyar nahi dhekna</t>
  </si>
  <si>
    <t>Hadi TV Live – Islamic TV Channel</t>
  </si>
  <si>
    <t>please es express chanasuna l ko theak karo ye bar bar 2 min recoding kr raha h</t>
  </si>
  <si>
    <t>hamare sheher k tamaam medical stores band hain pichle 2 din se koi pochne wala ni or jo hospital k ander k medical stores kule hain wo apni marzi k rates laga rahe hain</t>
  </si>
  <si>
    <t>javed ch. ko tu apny aap sy b problems hain</t>
  </si>
  <si>
    <t>RAO ABDUL WAHAB, KARACHI PEHLAY LIKHNA SAHI TARAH SE SEEKH LAI PHIR COMMENTS KEE JIYE GHA</t>
  </si>
  <si>
    <t>http://hamariweb.com/pakistan-tv-channels/geo_super_live.aspx</t>
  </si>
  <si>
    <t>GEO SUPER LIVE STREAMING</t>
  </si>
  <si>
    <t>Muhammad amir bhot acha bowler i think us wapas ana chahya</t>
  </si>
  <si>
    <t>Sarfaraz ko bhi team main shamil kia jae.</t>
  </si>
  <si>
    <t>I hate pcb workr pesy LA kr salectoin krny walo sham tm pr</t>
  </si>
  <si>
    <t>afridi ko odi mein wapas ana chye abi wo fit hay.</t>
  </si>
  <si>
    <t>afridi ko ODI say retirement ka faisla wapas layna chaye ..</t>
  </si>
  <si>
    <t>amir bhai koteam ma select kaiyaa jayaa ok</t>
  </si>
  <si>
    <t>numan anwer ko team may select kia jai</t>
  </si>
  <si>
    <t>miri pcs syn request hy ODI main haris sohail aur soaib maqsod ko dobara shamal kiya jahy</t>
  </si>
  <si>
    <t>Muhammad irfan ko t20 selection we out kia jay WO 50 over match ka bowler ha uski Java Muhammad Amir ko ak chanc dia jay</t>
  </si>
  <si>
    <t>T20 me imaad wasim ko all roundar ki jaga khelaya ja RHA ha meri PCB se request ha ka imaad wasim ki jaga Abdul razzaq ko khelaya jay all roundar acha mil jayga and team me all ready 2 spin bowler majood ha unko use kia jay afridi and malik</t>
  </si>
  <si>
    <t>nasir jamshad ko b team mn select kar na chiya wo both acha plyar ha</t>
  </si>
  <si>
    <t>zimbabwa ka sath series mn merya b name aya ga</t>
  </si>
  <si>
    <t>teast team mn muj ko select kar k captain banan chiya</t>
  </si>
  <si>
    <t>http://hamariweb.com/pakistan-tv-channels/apna_lahore_fm_107.4.aspx</t>
  </si>
  <si>
    <t>SAMAA LAHORE FM 107.4</t>
  </si>
  <si>
    <t>sana ap ka show mera favrote show hai ilisten all nigth ap bohat achi batay karti ho</t>
  </si>
  <si>
    <t>SAMAA LAHORE FM 107.5</t>
  </si>
  <si>
    <t>Sahir bhai , Kabhi harte nahi hey plz play Dil dooba .</t>
  </si>
  <si>
    <t>SAMAA LAHORE FM 107.6</t>
  </si>
  <si>
    <t>Sahir bhai Mosum bhi har jaga ke alag hote hey plz play Tujhe dehka .</t>
  </si>
  <si>
    <t>SAMAA LAHORE FM 107.7</t>
  </si>
  <si>
    <t>Sahir bhai Personal milne me farq hey plz play Har ghadi .</t>
  </si>
  <si>
    <t>SAMAA LAHORE FM 107.8</t>
  </si>
  <si>
    <t>Sahir bhai Always acche logo ke close rahe plz play O re kanchi .</t>
  </si>
  <si>
    <t>SAMAA LAHORE FM 107.9</t>
  </si>
  <si>
    <t>Entertainment ki kami hey plz play Ishqzade .</t>
  </si>
  <si>
    <t>SAMAA LAHORE FM 107.10</t>
  </si>
  <si>
    <t>Sahir bhai Sincere logo ki kami hey plz play Suraj hua madham .</t>
  </si>
  <si>
    <t>SAMAA LAHORE FM 107.11</t>
  </si>
  <si>
    <t>aaj meri sister zainab ki birthday hai plz aap apnay treaky say wish kar dain From Hafiz Abrar</t>
  </si>
  <si>
    <t>SAMAA LAHORE FM 107.12</t>
  </si>
  <si>
    <t>sana g ap ka show bohat denose son ta araha ho ap ka show bohat acha hy me ap ko mobail se bhy sms karta raha tha magar ap ne mere sms ko kabhy bhy nahy para ap mujh ko apne show me add karle plz plz</t>
  </si>
  <si>
    <t>SAMAA LAHORE FM 107.13</t>
  </si>
  <si>
    <t>Ilove sama fm myn sama fm pr saloo jam programe bohat showk sy sunta hun</t>
  </si>
  <si>
    <t>SAMAA LAHORE FM 107.14</t>
  </si>
  <si>
    <t>samaa fm bohat asha hay samaa fm ki pori team ko mara salam</t>
  </si>
  <si>
    <t>SAMAA LAHORE FM 107.15</t>
  </si>
  <si>
    <t>hy api mara name asad ha plz koi song ply kr dm ap apny jasa</t>
  </si>
  <si>
    <t>SAMAA LAHORE FM 107.16</t>
  </si>
  <si>
    <t>API NICE SHOW API APNAY 1:19am per konsa song play kiya plz bata day..</t>
  </si>
  <si>
    <t>SAMAA LAHORE FM 107.17</t>
  </si>
  <si>
    <t>sana appi ap show ka beckgraund music purana wala acha tha</t>
  </si>
  <si>
    <t>http://hamariweb.com/pakistan-tv-channels/samaa_fm_khi_107.4.aspx</t>
  </si>
  <si>
    <t>Samaa FM Karachi 107.4</t>
  </si>
  <si>
    <t>Refuse karne se kuch nahi milta plz play Kuch to hua .</t>
  </si>
  <si>
    <t>Kisi bhi cheez ke leye manzil ka hona zarori hey plz play Chale jaise .</t>
  </si>
  <si>
    <t>ap ki har bate dil par asar karti hai you are so good sana</t>
  </si>
  <si>
    <t>Khamosh rehne wale log chalak hote hey plz play Dewangi dewangi .</t>
  </si>
  <si>
    <t>Har cheez ke rules hote hey plz play Satrangi re .</t>
  </si>
  <si>
    <t>Promise sirf close logo se karte hey plz play Pretty woman .</t>
  </si>
  <si>
    <t>Alfazo se secrets ka pata chalta hey plz play Khattayi aankho .</t>
  </si>
  <si>
    <t>Sahir bhai , Sab ke leye tolerance plz play Chaand taara .</t>
  </si>
  <si>
    <t>Aslam0alikum. Sahir bhai mujhe apse milne ka bhot dil kr rha he me ap se kaha melo bhai plz ap mujhe btae love u bhi plz cntc lazmi krye ga.love u bhai.</t>
  </si>
  <si>
    <t>, Apni ability ka andaza khud hota hey</t>
  </si>
  <si>
    <t>Sochne se sab asaan hota hey</t>
  </si>
  <si>
    <t>http://hamariweb.com/pakistan-tv-channels/bbc_radio.aspx</t>
  </si>
  <si>
    <t>BBC RADIO</t>
  </si>
  <si>
    <t>koi job b dy dy bbc my.sirf tareef krwaty rhy gy kia</t>
  </si>
  <si>
    <t>BBC radio kitne bje chalta hai</t>
  </si>
  <si>
    <t>Mujhe BBC URDU bahut achha lagta hai mai hamesha BBC NEWS SUNTA HON</t>
  </si>
  <si>
    <t>hamariweb.com par bbc radio open nahi ho raha hai ...kya karun</t>
  </si>
  <si>
    <t>http://hamariweb.com/pakistan-tv-channels/josh_fm_99.aspx</t>
  </si>
  <si>
    <t>josh FM 99</t>
  </si>
  <si>
    <t>kaiis hain ap ???</t>
  </si>
  <si>
    <t>umeed hai hamesha ki tara tip top hnge lag b rahe hen</t>
  </si>
  <si>
    <t>ap ka show jaisa b ho ap k</t>
  </si>
  <si>
    <t>noor k liey ye sng play kar dain plz zaruri tha by rahat fateh ali</t>
  </si>
  <si>
    <t>plzzz plzz thra sa he chala dain</t>
  </si>
  <si>
    <t>ye kbhi nh chalega</t>
  </si>
  <si>
    <t>apka show boht acha ja raha hai</t>
  </si>
  <si>
    <t>ap ka show bhot acha ha</t>
  </si>
  <si>
    <t>ya q ni chal rha</t>
  </si>
  <si>
    <t>ap islam ki malomat b dia kary plz</t>
  </si>
  <si>
    <t>http://hamariweb.com/pakistan-tv-channels/apna_karachi_fm_107.aspx</t>
  </si>
  <si>
    <t>APNA KARACHI FM 107</t>
  </si>
  <si>
    <t>YA ALI A.S MADAD AND ASSALAM O ALAKIUM i love it SHOW bhoot acha chal raha ha</t>
  </si>
  <si>
    <t>APNA KARACHI FM 108</t>
  </si>
  <si>
    <t>and plz play song zaminali dil aj be tuhji</t>
  </si>
  <si>
    <t>APNA KARACHI FM 109</t>
  </si>
  <si>
    <t>bakwas chennel fm 107 na to khbre poori deete hain na hi tajziye mujhe aap ye batao</t>
  </si>
  <si>
    <t>APNA KARACHI FM 110</t>
  </si>
  <si>
    <t>mawaz shreef ne aap logo ko khareed to nhi liya fm 107 oor 105 bikaoo chennal hain fm p ganoo k elawa koi khas chees mujhe nazar ni nayi 24 ghante gane hadd ho gai hai sirf subha quraan pak ki tilawat achi lagti hai plz gane kam se kam play kiya kare tajziye khbre oor deen ki maloomat loogo ko bataein aaj ki noojawan nasal ko maloom hi nahi k haqooql ebaad kiya hain zaqat kiya hai hamari nasle barbad ho jaein gi jis tarah ki tarbiyat mil rahi he</t>
  </si>
  <si>
    <t>APNA KARACHI FM 111</t>
  </si>
  <si>
    <t>bes fm chanel apna karachi ha</t>
  </si>
  <si>
    <t>APNA KARACHI FM 112</t>
  </si>
  <si>
    <t>very good station ilikeit very much play song yeh watan hama rahy hum hain pasban es key thanks</t>
  </si>
  <si>
    <t>APNA KARACHI FM 113</t>
  </si>
  <si>
    <t>Ap ka soho boht acha hey dost alihassan from matiari</t>
  </si>
  <si>
    <t>APNA KARACHI FM 114</t>
  </si>
  <si>
    <t>mai apna karachi107 join krna chahata hu</t>
  </si>
  <si>
    <t>APNA KARACHI FM 115</t>
  </si>
  <si>
    <t>karachi se jo peyar hai aor os zameen mai dafun huta hai os ka karachi hai ye nahi k lootay karachi ko dfun kahi or ho allah alam</t>
  </si>
  <si>
    <t>APNA KARACHI FM 116</t>
  </si>
  <si>
    <t>ap ka show bout aha he</t>
  </si>
  <si>
    <t>APNA KARACHI FM 117</t>
  </si>
  <si>
    <t>plz saahir ko le kaar ao</t>
  </si>
  <si>
    <t>http://hamariweb.com/pakistan-tv-channels/ary_zauq.aspx</t>
  </si>
  <si>
    <t>» Ary Zauq Live</t>
  </si>
  <si>
    <t>Plz plz tave k opar piza or cake bana seekhye plzzz bahi</t>
  </si>
  <si>
    <t>Safat bahi apne jo band banya ha bagar oven k kase banye gai hum</t>
  </si>
  <si>
    <t>Ap ka ary zauk chanal online ni at kia wjha hy es ki frequency ko theek krin thanks</t>
  </si>
  <si>
    <t>ya chalta q nhe hy</t>
  </si>
  <si>
    <t>humari city ma channel nahi a raha</t>
  </si>
  <si>
    <t>sabhi chanals achy han lakin mujhy comedy programs ziada pasand han jesay keh</t>
  </si>
  <si>
    <t>mujy ya channel acah lgta hai</t>
  </si>
  <si>
    <t>Mujhe bohat pasand ha</t>
  </si>
  <si>
    <t>http://hamariweb.com/pakistan-tv-channels/masala_tv.aspx</t>
  </si>
  <si>
    <t>Masala TV</t>
  </si>
  <si>
    <t>apka show bhutt acha hain</t>
  </si>
  <si>
    <t>Salam Apa ye prg repeat Kb ho ga</t>
  </si>
  <si>
    <t>Salam aapa i like ur coocking show plz aap mujhey memon ki urad dal ki recpi dey ku key mey bhi memon hu jiyada sey ziyada memni desh dikhayeh plz ur show is to good i tried lost and lost ur dishies keep it up</t>
  </si>
  <si>
    <t>Salam aapa i live in uk i tried all ur recpi zaber zust aapa mujhey urad ki memon dall ki recpi dey ku key mey memon hu plz keep it up gays i love ur show</t>
  </si>
  <si>
    <t>Kis lafzoo me aap ki tarif karu har tarif har lafz aap ke samne kuch nahi sheerin aant</t>
  </si>
  <si>
    <t>salam zubaida apa ap buhat achi hain ap ka show be buhat he acha hay but aik problem ha jo ap ka show dekhne me rukawat paida karti ha wo ye ke ap ke dressing intiha se buri hoti hay plz ap thori deer apni dressing par ghoor kar lejie kia waque ap ke dressing islamic rules se hat kar hay if aisa hay to plz plz brae karam apni dressing change kar le by take kare</t>
  </si>
  <si>
    <t>ap ka show acha apki recipe bohat achi hoti hain meri mama tiar karti hain</t>
  </si>
  <si>
    <t>gulzar sahab in singers or acters ko zaror bulana tha takeh koi program nah dekh sake</t>
  </si>
  <si>
    <t>apa kesi ho apa mri ami ap ka show bohat soq se dekkhti hy ap plz kuch aisa batae k mri skin se oil khatam ho jae plz</t>
  </si>
  <si>
    <t>app ke show bohat achey hotey hain</t>
  </si>
  <si>
    <t>http://hamariweb.com/pakistan-tv-channels/zaiqa_tv.aspx</t>
  </si>
  <si>
    <t>Zaiqa TV</t>
  </si>
  <si>
    <t>2 din say awaz nai a rahi sirf picture dikayi deti hay</t>
  </si>
  <si>
    <t>is ko sahi karayI like very much cook like a chef well done,chef App ka program sub say</t>
  </si>
  <si>
    <t>jalal bhai apka chenal hamre tv par nahi ata srach bhi kia hai apne kaha tha me Kaplan karo ga</t>
  </si>
  <si>
    <t>acha hai or app cooking bhi bohut easy or mazay ki kartay ha</t>
  </si>
  <si>
    <t>Aisha api ap ka program bohat acha aur informativ hai plz mje apny liye diet plan chahiye mera wait eighty kg aur hight 5.6 hai main exersise b krti hun lakin wait tus sy mus nar hota plz help me.</t>
  </si>
  <si>
    <t>jiska zaika nahi khanay may kia maza ho ga bhala us kay phakanay may.</t>
  </si>
  <si>
    <t>Boht acha cenal h ple dubara start kar den</t>
  </si>
  <si>
    <t>http://hamariweb.com/pakistan-tv-channels/health_tv.aspx</t>
  </si>
  <si>
    <t>Health TV Live Online</t>
  </si>
  <si>
    <t>Allah karim Health tv team aour tamam ahle Haq ko EEMANI Ghalaba naseeb farmaye. Syasat say araz nahi hay. Haun deen say mukhabbat hay.Ayk den yeh aap ko sab kuch batla day ga k khukumat k asal haqdar kon haiin.Gusashta text may errors par maazerat!</t>
  </si>
  <si>
    <t>ALLAH kARIM AAP SAB KO bEHTAREEN SELA DAIN. SURA NISA KEE TILAWAT SOUN RAHA HOUN. IBADAT AOUR MAMELT KA ZIKRR HO RAHA HAY.IBADAT KA KAM TU AASAN HAIN.AUR QABEL MUAFEE HAY. MAGAR MAAMALAT KEE KHARIBIYAN KHATARNAK HAIN.DOCTOR SAHIB BEEMARION KA ZIKR AUR ROZA KA FARMA RAHAY. AYK KHATARRNAK BEEMARI MAIN MUBTALA HOUN MAGAR ROZA SAY BADAN MAIN DUM PAIDA HOTI HAT</t>
  </si>
  <si>
    <t>Mare pas 15 days se health tv nhe chal rha hai,</t>
  </si>
  <si>
    <t>Is ka koi hal batao friend......</t>
  </si>
  <si>
    <t>Allah Karim aap sab ko behtareen sela dain k aap subah subah Quran Majeed kee telwat telecast kartay hain.Jo Haqeeqi Tebbi nabavee hay.Agar main es bat par kitab likhoon k buhat sat muhlik beemarrion ka sabab taleemat e Nabavi Say roogardani aour baham aadam rawadaree hay. TU HAZAROUN SAFHAY BAR JAYE.</t>
  </si>
  <si>
    <t>salam me nadeem molve sb ke bare me kuch kehna chatee ho mera maqsad lise ke dil azare nai agar mere bat se kisse ka dil dukhai tu mujhe maaf ker de plzz. stock exchange me smal investor ko bohat bure nam se zikat kartai he aur kabhee bhee un ko paise nahi kamanei daite unko miss guide karte he aur siraf barai log he yahan se paisa kamana apna haq samajhtai he aur tariq sab ham jaise logo ko faida ponchani ke liya har shair ka kacha chattah hamare samnai khol ke rakh daitai he maga nadeem sab aisa kuch bhee nai kar rahe wo siraf aakar time zaya kar rahe aur aur mujh ko to wo</t>
  </si>
  <si>
    <t>smal investor ke dushman lagtai hai wo jo bat bata rehai he un se siraf aik paraha likha he kam kar sakta he ham jaisa kaha jaiy har company ke funda menton badalte rehtai he jo tariq sab batatei thai nadeem sab nai batatei . ham jaise kai log tariq sab kee wapsee ka intezar kar re hai.</t>
  </si>
  <si>
    <t>Aslam o Alakam Business plus chanal is the best kindliy ye batayn m past program tips of trade dekna chata hon kesy dheak sakon ga</t>
  </si>
  <si>
    <t>Awaaaz To Aarhe Hai Bohat HE Saaaf</t>
  </si>
  <si>
    <t>So Nice Channel</t>
  </si>
  <si>
    <t>bohat hi ghatya channel voice nahi ati kesa channel hai asee baad hi kar do</t>
  </si>
  <si>
    <t>Pl. Audio/Picture theek nai hye inko theek karvayain.</t>
  </si>
  <si>
    <t>awaz nahi thek kar saktay tu channel band kardain</t>
  </si>
  <si>
    <t>Channel Bahal ho gaya ... Thanks ... Abb Awaz bhi theek kar dain.</t>
  </si>
  <si>
    <t>Please AWAZ theek karo ... Har Waqt band ho jati hai ... Please iss masslay ko mustakil hal karoo .</t>
  </si>
  <si>
    <t>imran khan mgy bht afsoas hoa hm na antazar ap ka kea tha or maniwali nawaz shrif ah gaya ya kia hoa</t>
  </si>
  <si>
    <t>kadam parahao imran khan hum tumhara sath han</t>
  </si>
  <si>
    <t>khan allaha ap ko khymub kray</t>
  </si>
  <si>
    <t>jo pakistani dosre molko mein qaid hain in k liye tehreek chalai jae</t>
  </si>
  <si>
    <t>doctor afia ki rihai k liye hakomat p dabaoo dala jae balke nawaz k bangle k bahir 1 dharna ho ja</t>
  </si>
  <si>
    <t>http://hamariweb.com/pakistan-tv-channels/islam_tv.aspx</t>
  </si>
  <si>
    <t>Islam TV</t>
  </si>
  <si>
    <t>Please research kr lia kren thori c pehly k kis kis</t>
  </si>
  <si>
    <t>system pr kaisy kam kre ga! :-/ why you love wasting time of people</t>
  </si>
  <si>
    <t>aap jesay log kabhi talent ki qadar ni ker sakty</t>
  </si>
  <si>
    <t>aur na hi is qabil hty ho k kuch ker k dikha sako dunya ko.</t>
  </si>
  <si>
    <t>sab say pehlay to apka urdupages ki janib say bher-puur khair-maqdam!!</t>
  </si>
  <si>
    <t>aur saath hii aaj apki salgirah hay, apko bohat bohat nek tamannaein aur dheron duaein.</t>
  </si>
  <si>
    <t>khush rahiyey</t>
  </si>
  <si>
    <t>assalam-oalukm sir m atv chanal par acting shoro krna chahta hu agr ap mj sy tawn kry to</t>
  </si>
  <si>
    <t>allah hum sub masulmano ko quran pa amal karne ke taupeeq ata parmaye....ameeeeeen</t>
  </si>
  <si>
    <t>Ye channl har ghar men chalta rahi to har ghar men barkat he barkat hogi</t>
  </si>
  <si>
    <t>Ham sab ko ALLAH Quran pak sahee samjh bojh se parhny ki tofeeq ata farmaye. AAMEEN!</t>
  </si>
  <si>
    <t>Allah tamam musalmano ko Namaz parny or such bolne ki toffeq ata farmae .Aameen</t>
  </si>
  <si>
    <t>hum bahat pasand karte hai is channel zaja kalla</t>
  </si>
  <si>
    <t>Allah tamam musalmano ko tahajud karny ka toffeq ata farmae .amin</t>
  </si>
  <si>
    <t>allah mere sare gunah maf karde or mire har mushkel ko assan karde ameen</t>
  </si>
  <si>
    <t>Allah pak is tv chlane walon ko bakse our hum sab ko bhi ameen</t>
  </si>
  <si>
    <t>a allah meray sary gunah maaf farma aur sub kufiroh ko musalman bana dy (AMEEN)</t>
  </si>
  <si>
    <t>http://hamariweb.com/pakistan-tv-channels/madina_live.aspx</t>
  </si>
  <si>
    <t>Madina Live</t>
  </si>
  <si>
    <t>allah hamare babA jan ko zindagi sehat aur darajat main mazeed bulandi ata farmaey ameen.aur baba jan k ilm aur amal main izafa ata farmaey ameen.aur aye dawat e islami teri dhoom machti rahey ta qayamat.</t>
  </si>
  <si>
    <t>mujhy madni chenal se payaar hai</t>
  </si>
  <si>
    <t>moje madani chenal se peyar hy</t>
  </si>
  <si>
    <t>assalam o alaikum,i love BAPA JaaN. jab bhe ma madni chanal dekhti hon to mujy peary BAPA k PAS rehny waly tmam islami bhaiun par bhoooot RASHQ ata hy .wo tmam islami bhai Bhooot khush Qismat hen..</t>
  </si>
  <si>
    <t>bray madina mery leay dua frma den k ALLAH PAK mujhy naik bna dy ameen. madni channel jitna peara channel dunia maion kaheen nahi hy. ALLAH PPK hmari tmam nasloon ko madni mahool nasib frmay ameeeem</t>
  </si>
  <si>
    <t>Assalamu aliakum baba jana hmary ghar maen kise ka b ak dosry sy itfaq ni ho raha sb apas mean jagrty rahty han please baba jan rahnumi kejy assalamu Aliakum</t>
  </si>
  <si>
    <t>assalaikum o alaikum, i love dawateislami. bray madina mery leay dua frma den k main naik ban jaun.ALLAH Azawajal mujhy Peary BAPA Jaan k sadqy naik bnay, mera hafza teez frmay, mujhy Qalbe Huzori wale Namaz parny ke tofiq ata frmay Ameeeen. KHUDARA mery leay dua frmaiay. i like soooooooo much madni channel.</t>
  </si>
  <si>
    <t>assalamu aliakum baba jan ghunahon se bech ney ka wazifa btain.</t>
  </si>
  <si>
    <t>pyare baba jan mai ghuna chor na tou chata hon per chor ne ki taqt nhi h mujhe baba jan ap mere ljyeh khossosi dua kijae assalamu aliakum.</t>
  </si>
  <si>
    <t>I love DAWATEISLAMI ALLAH din dugni rat barwi tarakki ata farmae ameer e ahlesunnat or dawate islami or madni channel ko nazre bad or hasido k hasad se hifazat farmae. ameen</t>
  </si>
  <si>
    <t>asslam o aliqum hmary gar my har wkat jgra rhta hy rizaq ka be koi pta nhe chalta kha jata hy piz koi wzefa btay ham boht pryshan hy</t>
  </si>
  <si>
    <t>assalam alaikum ,mjy madni chaneel k schools ka adress chahye plz bta dn</t>
  </si>
  <si>
    <t>aslm o alikm mjh pai bht zeada taviz kiya ja rahy jiski waja mari tabyat bht khrab ho jati plz mjhy koi wazifa btayai jaye jis sai mairy oper en tavizu ka aser khtm ho jaye plz plz mari hlp krai</t>
  </si>
  <si>
    <t>Plz koi madni chanal ka contect send kr skta he kya?</t>
  </si>
  <si>
    <t>http://hamariweb.com/pakistan-tv-channels/qtv.aspx</t>
  </si>
  <si>
    <t>QTV Live</t>
  </si>
  <si>
    <t>Masheallah ARY QTv channel bhoot achaa channel hai,lekin mere india me nhi a rha hai,plz. India me channel set-up box me On kre.And other islamic channel on kriye.Plz.answer on my given e-mail id.</t>
  </si>
  <si>
    <t>Assalam u alaikum mujahay TV boat pasand hai laken live nahi ah raha main u.s.a main rahti hou please kuch kari Allah pak ap ko eis ke jaza thay ga ameen summa ameen Allah hafiz</t>
  </si>
  <si>
    <t>masaallah allah apko bahot zyada tarakki ata farmaye .me gujarat .india.</t>
  </si>
  <si>
    <t>hamare yaha me qtv. cebal canetion.me ata he plize.ise settop box</t>
  </si>
  <si>
    <t>pe lagvae .</t>
  </si>
  <si>
    <t>Naat khva dukane me kya dunyaka ilam le saktehe</t>
  </si>
  <si>
    <t>Allah ke vaste qtv live har musalman dek sake iasa karna</t>
  </si>
  <si>
    <t>mufti akmal ko le ay ifatar program me</t>
  </si>
  <si>
    <t>Slaam mara nam Amna hain mashallha hamara aub gahar wala bohat shok sa dakhta hain oorr jitni bhi naatkah ata hain onhaya bohat pasand karta hain.mujha bhii naatya parthana ka bohat shok hain orr mashallha kuda .na mujha partna kii sadadad bakahshii hain. Or mari kushnasbi ho gg ka maiann yaha akar naat pahtyoo pllzz main ap ka chanel main ana jahtii hoo pllzz mujha koyii jawab daya ka main kasaa ayoo ap ka stuido ayoo pllzz jawab dya maharbani ho g ..</t>
  </si>
  <si>
    <t>sir hamare city me qtv ko last me rakha hoa hai 1 numbr per karwaein</t>
  </si>
  <si>
    <t>Asslamualeykum qtv se 1 riqvest he me wankaner distt.morvi gujarat(india) se hu yha cebal me aata he setopbox lgana pdega or usme</t>
  </si>
  <si>
    <t>Qtv nhi aayega too aap chenal valo se riqvest he ki kuchh india ke prasanan mantri se bat kijiye or humare setopbox me qtv add kre yhi</t>
  </si>
  <si>
    <t>Aarj he aapse</t>
  </si>
  <si>
    <t>asallam o alaikum bhai jaan ye mere paass live nahe chalta plz help me.</t>
  </si>
  <si>
    <t>Maa sha Allah is chanel ko aur taraqqi mile mujhe to is par ane wala sure mulk behad pasand hai</t>
  </si>
  <si>
    <t>Mera naam zeenat parveen hai mAulana sahab maine kuch der pehle aapko apni pareshani likh kar bheji haI maulana sahab main aapse ye jaanna chahti hoon ki aapse kaise baat ho sakti hai humlog bahut pareshan hai barbadi ki kagaar par mera ghar aa gaya hai kuch samajh me nhi aa raha hai ki kya kiya jaaye banta hua kaam bigad jaa raha hai maulana saahab kya aapse skype se baat ho sakti h agar ho sake to jarur bataye aur koi bhi jawab mere email me bheje aapke jawaab ka jald intejaar rahega assalam alaiku</t>
  </si>
  <si>
    <t>ji ma buht preshan hon mujhy mery kuch sawalon k jawab naheen mil rahy hain please mujhy btaye by masseg by Facebook i you can</t>
  </si>
  <si>
    <t>http://hamariweb.com/pakistan-tv-channels/paigham_tv.aspx</t>
  </si>
  <si>
    <t>PAIGHAM TV LIVE</t>
  </si>
  <si>
    <t>Alla pak din dugni rat chugni traqi ata krai din k khidmat krni ke taufiq dain</t>
  </si>
  <si>
    <t>aaj first time paigham channel on kia mashallah bohat acha channel hy allah isy din dugni raat chugni taraqi dy amim</t>
  </si>
  <si>
    <t>Attock and Rawalpindi me Paigham TV ki nashriat nahi aa rahi</t>
  </si>
  <si>
    <t>MAA SHA ALLAH</t>
  </si>
  <si>
    <t>KHOOB DEENI PROGRAMES HOTY HAIN</t>
  </si>
  <si>
    <t>TAHAFFUZ E KHATM E NUBUWWAT AUR RADD E QADYANIAT K HAWALA SY DAILY PROGRAMES ZROOR SHAMIL FARMAYN.. BECOZ NOJAWAN MUSLIMS KO FITNA E QADYANIAT KI IRTEDADI PEROPEGANDAH SE BCHAYA JA SAKY UMEED HY ZROOR TAWAJJUH FARMAYN GY INSHA ALLAH</t>
  </si>
  <si>
    <t>JAZAAKUM ALLAH</t>
  </si>
  <si>
    <t>Allah pak salamat rakhy is chenal ki poori taem ko our is ko kamiyabi ata farmaey(Ameen)</t>
  </si>
  <si>
    <t>Masha ALLAH Bohat acha Chanel hai ALLAH Kawish ko Qubool Kare</t>
  </si>
  <si>
    <t>Allah to wahad hai or Allah ne Quran main apny liy KARTA HAI ka WORD istamal kia hai to pher hm ALLAH ky liy (KARTY HAIN kA word kaun istamal karty hain to kia hm b ALLAH KY Liy app ya karty hain ka word istamal kr sakty hain</t>
  </si>
  <si>
    <t>MASHA ALLAH bhut achaa ISLAMIC KNOWLDGE milti hai hamen i like it</t>
  </si>
  <si>
    <t>Mashaallah bohat hi acha channal hy paigham tv</t>
  </si>
  <si>
    <t>ye to allah ka shukar hy jis ne paigam jaisa saha socha chanal ata farmaya` alah rab ul izzat paigam chanal walo ko deen o duuuuuunya ki bhulaya ata farmay`` ameen</t>
  </si>
  <si>
    <t>MASHA ALLAH BUHAT HI ACHA ISLAMIC CHANNEL HAI ALLAH SUB KO AMAL KARNE HI HADAYAT ATA FARMAYE.</t>
  </si>
  <si>
    <t>http://hamariweb.com/pakistan-tv-channels/hadi_tv.aspx</t>
  </si>
  <si>
    <t>Hadi TV Channel</t>
  </si>
  <si>
    <t>Hadi TV Muslims ki rahnumai ka fariza achi tarh anjam dy rha h. Allah ic k baniyu &amp; karknu ko jazai kher dy. Aameen.</t>
  </si>
  <si>
    <t>Mashallah hadi Chenal bahot acha hai Lekin hamre yanhan Sirf Muharram me hi ata hai</t>
  </si>
  <si>
    <t>ye ehle tashee k ly bht he achi koshis hy, Allah ic k baniyan ko ajr.e.azeem de. bt last 2 years se hamri colony me hadi tv ni a raha.cabel waly ye kehty hain k hammain allow ni hy. plz ic matter ko jaldi hal keya jay.street no.03 mohallah sadt mali colony bhalwal dist,sargodha</t>
  </si>
  <si>
    <t>hadi tv aurwin tv se hijab ahista ahista dur ho raha hai chere awaz aakhka ali as kefael aur qaul se mukhtalif</t>
  </si>
  <si>
    <t>jis k dil mian bugze ALI as hoga ham us shaks ko apne dil mian nahi rakhtay from YASIR ALI</t>
  </si>
  <si>
    <t>labaik ya imam as.mola hamay apni ziarat k lia bola lain</t>
  </si>
  <si>
    <t>Plz plz Admin Muhktar re Saqafi k bare mein baten esa koi talk show rken bht km</t>
  </si>
  <si>
    <t>Logo ko Muhktar k bare mein pata hy so plz</t>
  </si>
  <si>
    <t>Ya Allah Humein or Hamara Waldain ko Hajj or Ziarat ka Sharaf Atta farma</t>
  </si>
  <si>
    <t>Asslam o Alikum ya ali madad hadi channel bhat acha chal rha hai MSHALLAH labaik ya hussain</t>
  </si>
  <si>
    <t>HADI TV PE NOHAY BOHAT ACHE CHALTE HAI THNX HADI T.V</t>
  </si>
  <si>
    <t>dua ye hai MOULA HUSSAIN as se k HADITV pakistan me dekha jye sab kehiye</t>
  </si>
  <si>
    <t>hadi t.v pe koi talk show ha? zahra nam ki koi lady host krti hain? plz btayen</t>
  </si>
  <si>
    <t>Pls hadi tv ka master volume thorha Karen so we can listen clearly ..</t>
  </si>
  <si>
    <t>http://hamariweb.com/pakistan-tv-channels/Noor_TV.aspx</t>
  </si>
  <si>
    <t>Noor TV</t>
  </si>
  <si>
    <t>HAZRAT PIR ALLAODIN SAHB AP INTHAEE ACHA BEAAN FARMATA HAN .ALLAH TALA AP KO LMBI ZINDGI ATA FARMAY AMEEN</t>
  </si>
  <si>
    <t>app ka programme bohat acha hai.</t>
  </si>
  <si>
    <t>assalamuallaikum,</t>
  </si>
  <si>
    <t>sir mai apse janna chahti hun ke zakat kaise ada ki jae,mere pass 4 tola sona aur 150000 cash hai ,to kya is per zakat dena zaroori hai?</t>
  </si>
  <si>
    <t>so sir plzz hamare is sawal ka jawab jald se jald de.</t>
  </si>
  <si>
    <t>Allah pir sahib ko lambi zindagi aour achi sehat atta farmai Ameen</t>
  </si>
  <si>
    <t>Ya Allah Mere Pir-o-Murshid ko sehat-e-kamila or darazi umer ata ferma (Aamin(</t>
  </si>
  <si>
    <t>mery peer ka fezaan jari rahy ga insha Allah .........</t>
  </si>
  <si>
    <t>ALLAH PAK PEER SAAHIB KO LAMBI ZINDAGI DE or din islam k liye un ki khidmat Qabool furmaye AAMEEN</t>
  </si>
  <si>
    <t>Main NY istakhara karva na ha lkn jb istakharry wala programme lagta ha USS waqt hamari light nae hoti please ki mashwara dain</t>
  </si>
  <si>
    <t>http://hamariweb.com/pakistan-tv-channels/takbeer_tv.aspx</t>
  </si>
  <si>
    <t>Takbeer TV</t>
  </si>
  <si>
    <t>mashalla jahna deen ki baten baht achi nasher hoti hen</t>
  </si>
  <si>
    <t>Ya Allah Hamain Hidayat Atta Farma. Hamain Apna Naik aur Farmanbedar Bana. Nabi Hazrat Muhammad (S.A.W.) kay Nakshay Qadam per Chalnain ki Taufeeq Atta frma. Muslimanoun ki HIfazat frma. Hamara Khatma Eman pay Karna. Mujhe, Meray ahlay Khana, Meray Waldain aur tmam Duniya kay Muslmanoun Ki Bakhshish Farma. Gis Waqt Ham Intiqal karain tow hamary Zuban par how (Mein Gwahi Deta houn keh Allah kay Siwa kaui Mabood nahin woh Akela hai us ka koi Shareek nahin.</t>
  </si>
  <si>
    <t>Hazrat Muhammad (S.A.W) Allah kay banday aur Rasool hain. (Ameen) Ya Allah Mujhaih, meray Ahlay Khana aur tmam Muslmanoun ko Hajj ki saadat Ata farma. Ya Allah Hamain Qabar kay Andhairon aur qabar kay Azab say bacahana. Qabar main Nabi (S.A.W) ki Ziarat Ata farmana. Jahanam ki Aag say Mehfooz Rakhna. (Ameen)</t>
  </si>
  <si>
    <t>aap ky ahmadiyyat ky bary main programs achy hany,kum az kum ye bat wazh ho gi k ahmadi musulman hyn.wo toheedpr yqeen rkhty hyn aur mohamad peace be upon ko manty hyn.agr tkbeer ye program krta rah to awm jld smjh jay gay k ulama ky pas kuch nahe.wo log arkane islam aur arkan eman pr yqeen rkhty hyn.</t>
  </si>
  <si>
    <t>aak ka progam bahat acha he</t>
  </si>
  <si>
    <t>assal u alkuam ka takbeer chanl news paes kar rah ha lahore ma koey borow ha head office ka number send kara M yousaf daily madia express lahore office adrees 8davea road lahoer</t>
  </si>
  <si>
    <t>Allah sub Musalmao ka hajj Kabool farmay or humain bhi apny ghr ka didar naseeb farmay HAMARI DANISTA OR NADANISTA GALTI KO MUAF FARMA Ameen JAVEED AKHTER CLERK Muslim town dera ghazi khan</t>
  </si>
  <si>
    <t>jo progrms kuch arsi siy tv monazro may dekaie ja raha hay , is sey qum ka waqar to asccha na howa ,bulky aur begar paida ho gai,</t>
  </si>
  <si>
    <t>PTV par accy program atiy hay ,aggar moqa maly to who hey dek kar baqhi sey maqabla karlay , specialy unki program host educated aur dedecated hoty hay.</t>
  </si>
  <si>
    <t>dost keh rha hy k ye qadiyano ka chanall he.bhi ye madin e wale ka chanall hy ye to fqeeron ka chanall hey.ALLAH hum sub sedhe rah dkhay,ameen.</t>
  </si>
  <si>
    <t>ye chanall on q nhai hota?</t>
  </si>
  <si>
    <t>http://hamariweb.com/pakistan-tv-channels/taraweeh_channel.aspx</t>
  </si>
  <si>
    <t>Taraweeh Channel</t>
  </si>
  <si>
    <t>Ya Allah Pak mujhe bhi apne fazal Ka'batullah aur Roza e Rasool saw ka deedar naseeb kar.</t>
  </si>
  <si>
    <t>Taraweeh Channel KI MADAD SE AJ HUM APNE GHAR BETHE HUYE HI MAKHA IKI TARAWEEH DEKH RAHE H.HUM ALLAH KA JITNA B SHUKR ADA KRE TO KAM H.PHIR B ALLAH KA SHUKR H.</t>
  </si>
  <si>
    <t>Ya allah hum sab ko aur meri ammi ko haj baitulla krna naseeb farma</t>
  </si>
  <si>
    <t>Ya Allah is na cheaz mehdi hassan ko be apne ghar ki ziyrat karwao</t>
  </si>
  <si>
    <t>mubarak ho allah ke ghar ka dedar is channel ke zarye dunya ke har musalman ko allah is chanel ko aour age bada ham sab mualman ko tere haram shareff ki dedar naseeb farma</t>
  </si>
  <si>
    <t>dua hai ke allah paak hum sab ko haram Shareef ki Ziarat karade</t>
  </si>
  <si>
    <t>Ya Allah main bhi tayray ghar ka dedar karna chahta houn aamin</t>
  </si>
  <si>
    <t>Ya ALLAH apnay ghar k tawaf k sadqay hamaray gunah maf farma or hamain apnay Piyaray Rasool (S.A) Ki sachi ghulami naseeb farma\</t>
  </si>
  <si>
    <t>ya Allah is aamir liaquat ko bhi apnay ghr mai hazri naseeb farmadain</t>
  </si>
  <si>
    <t>Ya Allah aik br phr balalo apnay ghr mai</t>
  </si>
  <si>
    <t>YA ALLAH AIK BR PHIR DIKHADAIN AP APNA GHR</t>
  </si>
  <si>
    <t>Ya Allah aik br apnay ghar ki ziarat karwadai dubara ya Allah Ya Rasool</t>
  </si>
  <si>
    <t>allah har insan ko namaz ki tofiq day ameen</t>
  </si>
  <si>
    <t>ya ALLAH her musalman ko khana kaaba aur masjid.e.nabwi ki dedar kara de</t>
  </si>
  <si>
    <t>ye allaha hmry waldeen ko ko apny or apny nabi(SAW) k gr ki zahart krwa (ameen)</t>
  </si>
  <si>
    <t>http://hamariweb.com/pakistan-tv-channels/minhaj-ul-quran_long_march_live.aspx</t>
  </si>
  <si>
    <t>Minhaj-ul-Quran TV</t>
  </si>
  <si>
    <t>Dr sahib salamt ta qayamat raho Dr sahib khuda or rasool ki baaty batane waley to pakistan me bahot hai lekin aap k jessa kaha moje aap se is liye eshk hai Q K aap ko gharebo se eshk hai</t>
  </si>
  <si>
    <t>Janabe aali mehrbani frma kr minhaj TV ko cable pe start krwa de ta hr ghar me peghaam pohanch sake,</t>
  </si>
  <si>
    <t>Ma apnay qaid pr qurban jaun Allah Pak apko hamaisha salamat rakhay aur hamari zindgi apko laga dy aamin i really really love my qaid Dr Tahir ul Qadri</t>
  </si>
  <si>
    <t>Great leader of this age Dr Muhammad tahir ul qadri. Allah aapki hifazat kary. Iss qoum ko achy bury ki prchan dy. Harm khaha k pechan he khatam ho gai hy. Din e haq ka hy wali tahir ul qadri. Muhammad shsfeeq sudhnoti azad Kashmir.</t>
  </si>
  <si>
    <t>plz cable py alhuda channel ko chaliya jaye yeh to chal heiiii nehi raha</t>
  </si>
  <si>
    <t>MAN NAY JAB BHE CHALAYA NAHE CHALA</t>
  </si>
  <si>
    <t>plz al huda ko chlain ye chl nai rha specially ismai bchon k liay zror dikhain</t>
  </si>
  <si>
    <t>al huda kyun nahi chal raha? koi tareeqa ho to bata dein please.</t>
  </si>
  <si>
    <t>Allah ko pahchanna hai</t>
  </si>
  <si>
    <t>Mulk Pakistan ko Bachana hai to Allah walon Ko lana hai 100% Pakistani Muslims ko Namaz qaim karna hi (Allah ka Khoof &amp; Akherat ke fikir ) lani hai</t>
  </si>
  <si>
    <t>ap ka tv mansehra mein nai chal raha plz plz plz plz plz kuch krin</t>
  </si>
  <si>
    <t>Asalam aap ka chanal hamary paas nhi aa raha.A Qadir karach</t>
  </si>
  <si>
    <t>mery pass to ye channal aa he nahi raha pata nahi kia masla hy. pls do some thing</t>
  </si>
  <si>
    <t>dear sir, (sanakhawan , hafiz m. kamran qadri )</t>
  </si>
  <si>
    <t>asalamu alikum</t>
  </si>
  <si>
    <t>ramzan ke amad amad hai sir muje apne chnnel k refrence se naat</t>
  </si>
  <si>
    <t>parhne ka muqa diya jay plz pakistan ke mashoor sanakhawan ke</t>
  </si>
  <si>
    <t>sath mahafil prhne ka muqa mila allah ka sukar hai</t>
  </si>
  <si>
    <t>mera album 2012 main aya ( madenay walay sarkar )</t>
  </si>
  <si>
    <t>plz plz</t>
  </si>
  <si>
    <t>mera al- Huda tv ni chal rah plz kuch krain</t>
  </si>
  <si>
    <t>http://hamariweb.com/pakistan-tv-channels/haq_tv.aspx</t>
  </si>
  <si>
    <t>Haq TV Live</t>
  </si>
  <si>
    <t>plz geo ko khole warna dharna shuro geo ke dushmano ke khelaf</t>
  </si>
  <si>
    <t>aaj marajay mustafa k babarkat din app sy guzarish ha meray bhai Rafaqat hussain ki sehat yabi k ly live duaa karain wo jiger k cancer main mubtala ha.....Jazakallah</t>
  </si>
  <si>
    <t>jahan Ramzan atay hi khanay penay ki chezaay ki price asman tk chaly jatian hain. koi pochany wala nhi.</t>
  </si>
  <si>
    <t>Yahn aksar log openlly Rozay k doran kahty petay nazar atain hain.</t>
  </si>
  <si>
    <t>Yahn pr Rozza-Khor ko koi saza nhi melti.</t>
  </si>
  <si>
    <t>Arab Country maen Price bhi kam, Rozza khor bhi kam, Saza bhi Melti hay. Laken Hamray Mulk maen ......!!!!! Hamay apni islah krni chahye.</t>
  </si>
  <si>
    <t>Assalato wasslamo alyka Ya syedi Ya Rasolallah sallallaho alyhy wa alyhi wa sahbyhi wasallam</t>
  </si>
  <si>
    <t>tamam musalmano ko eid e milad un nabi (PBUH) MUBARAK HO</t>
  </si>
  <si>
    <t>assalam-o-allekum sohne sb itnee malumat agar quran ke b rukhty to kya baath the</t>
  </si>
  <si>
    <t>aik pegham sab Pakistanis keliye ke ab jo PPP aor MQM ko vote dega woh</t>
  </si>
  <si>
    <t>Pakistan ka DUSHMAN hoga.</t>
  </si>
  <si>
    <t>mera ye comments khas tor py mery bhai Gulam e Saadat of Suriya sahib keliye ha,to jnab bhai(Yoon to Syad bhi ho,Butt bhi ho,Rana bhi ho,Jutt bhi ho,Afghan bhi ho,Bloch bhi ho,muhajir bhi ho,Tum sabhi kuch ho,Batao keh tum musalman bhi ho?sab apna ehtsab kareen or apny ander jhank k dekheen plz k ap waiqy 1 musalman ho?bicoz 1 musalman kabhi firqa waraiyat or intshar ko philany ki bateen nhi karta,1 sacha musalman Allah py yaqeen rakhta hai,jis ne Hazrat Adam(a.s)ko bin maa bap k paida kiya,Hazrat Ismaeel(a.s)ki Qurbani k badly Abe zum zum diya,or Hazrat younas(a.s)ko 40 din fish k paet ma zinda rakha,Hazrat yousaf (a.s)ko Lamehdood husan se nawaza</t>
  </si>
  <si>
    <t>ASSALAM-O-ALEKUM JANAB G SAADAT SB AAP K COMMENTS PARNY KA AJH ITTEFAQ HUWA AAP KEH REHY HAIN K GHAIR MUSLIM ALLAHA KE KITAB K MUNKIR HAIN TO MERY PIAREY BHAI YE KAM TO HUM MUSALMAN B KAR REHY HAIN KUCH HADEES PAYESH KARTA HU AAP KO SAMAJH AJAY GE MAI AIK MUSALMAN PEHLY PAKISTANI BAD MAI AAP SY ARZ KARTA HU K QURAN CHEKH CHEKH K KEH RAHA HAI K MURDEY SUNTEY NY HAIN LEKIN AKSERIAT KEHTEE HY K MURDEY SUNTEY HAIN YE HAMAREY SALAM KA JAWAB DAYTEY HAIN YE HAMAREY GHAR ATTEY HAIN</t>
  </si>
  <si>
    <t>http://hamariweb.com/pakistan-tv-channels/capital_tv_live.aspx</t>
  </si>
  <si>
    <t>Capital TV Live</t>
  </si>
  <si>
    <t>North Karachi may coverige nahen daikhy abhi tak</t>
  </si>
  <si>
    <t>irshad arif tumhara aur doosre mutasib tajzia nigaron se is qism ke ghatia tabsaron ke elawah aur kya expext kya jaa sakta hai. tum sub begharat aur bikoa maal ho. soobai tasub kaa bhapoor saboot de rahe ho. kamran khan khan, irshad arif, mujeeb ur rahman shami, haroon rasheed aur tumhari bradari ka maqsoos elaqai giroh mazzi main bhi sahafat ke naam ko badnaam karne ka zimmedar tha. magar tum log nehayat hi besharam aur beghairat log ho</t>
  </si>
  <si>
    <t>capital tv ki awaz nahi aa rahi. sirf video aa rahi ha. sound nothing.</t>
  </si>
  <si>
    <t>pti walon ko sharam nahi aati hai, kal tak imran khan niazi jis parliament ko galian de raha tha aaj oosi parliament main begharton ki tarha wapas aane ke lye betaab hai. imran khan ka koi deen iman nahi hai. imran khan niazi jaisa duffer leader Pakistan par hukmrani ka khwab dekh raha hai to phir RAHAY SAHAY PAKISTAN ka Allah hi Hafiz hai . shokat khanum hospital banane kaa credit imran khan ko nahi jaata hai, shokat khanum ke banane ka credit oos ki sabeqa biwi Jemima Goldsmith aur pakistani qom ko jaata hai.</t>
  </si>
  <si>
    <t>Kisi k aqeday py bat krny sy pehlay sochna chaheay...</t>
  </si>
  <si>
    <t>ye Ramzan transmission han ya aurtoon ki numaish</t>
  </si>
  <si>
    <t>Pti zinda bad..........imran khan zinda bad.........khan sb ny baldiyati election krwa kr apna wada sch kr diya..........ab baki parties ko bhi baldiyati elections krwany chahiya ta k awam apny faisly khud kr sakain.</t>
  </si>
  <si>
    <t>Kal ejaz ahmed k program may Asif iftikhaar r mufti naeem sharik the lekin ejaz jahilo k trah mufti naeem s behes kar raha tha wo pervez rashid k wakalat kar raha tha ye saray paiso k bhokay anchor hai jo kch paiso k khatir apna emaan b bech dete han</t>
  </si>
  <si>
    <t>Media ko chaye h k wo azadi s apna kaam kare kisi ki sarparsti ya wakalat nhi kare</t>
  </si>
  <si>
    <t>bri hairut ki baat hay kay jahaa capital vvvv news m aagay ja rahaa hay wahaaa sindh karachi ki elawaa covrage bhut kum hoti hay;;;</t>
  </si>
  <si>
    <t>aaj 15 may morning news main dist jamshoro ki news talka bhan saeed abad police aur daako muqablaaaaa.....</t>
  </si>
  <si>
    <t>ya news 3 din phlay ki hay........</t>
  </si>
  <si>
    <t>jisay pata chalaa kay news director ko koi knlowledge naheeeee....???</t>
  </si>
  <si>
    <t>http://www.hamariweb.com/pakistan-tv-channels/Jaag_tv_live.aspx</t>
  </si>
  <si>
    <t>JAAG TV</t>
  </si>
  <si>
    <t>bhaut kehti thi hakumat aur police aur degar idaray bhi kahtay thay ke Karachi mey aman qaim kr diya hai, ye aman qaim kiya hai, dahshatgard mazay se akar 40,50 logon ko maartay hain aur mazay se chalay jatay hain koi pochnay wala nai koi pakarnay wala nai, shame on govt, police and rangers</t>
  </si>
  <si>
    <t>I like Jaag tv very much mujay jaag tv ki kahaniyan bohut achi lagti hain. Inn kahaniyon say humay bohut kuch sikhnay ko milta hai .well done,</t>
  </si>
  <si>
    <t>Sir main jaag tv pe as a news anchor kaam karna chahta hun.</t>
  </si>
  <si>
    <t>asalamoleykum! may apky chanal pr aina chati hnn may cake banana chati hnn aur ak bht different soup ki basket plz contact me soon ly</t>
  </si>
  <si>
    <t>Allah se dua Peshawar hadsay me jo school k bechay or staff Shaheed hway hain Allah un ko jannat me aala makam ata fermay.Or un k waldain ko sbr ata fermay.Hm sb Haripur city walay b un k dukh me braber k shareek hain</t>
  </si>
  <si>
    <t>Danish Attari (Haripur)</t>
  </si>
  <si>
    <t>Sukkur ka darwaza number 2 kaam Q nahr kar raha hai kya masla hai wahan hame bhi to pata chale</t>
  </si>
  <si>
    <t>sukkur main ktna pani aa raha hai</t>
  </si>
  <si>
    <t>Sahaft Aur Media Per Tashadud Ke Pur Zoor Muzamat Krte Hain. Punjab Police Ne Aj Israel Se Km Nahi Kea. K Media Per Hath Authaya. Aur Is K Peche Ch Nisar, Rana Sana Ullah, Rana Mashood Ka Aur Hqoomat Ka Hath Hai. Aur Is Police Ke Uniform Main 50% Rented Ghundy Hain.</t>
  </si>
  <si>
    <t>http://www.zemtv.com/2014/05/14/geo-blasphemy-attempt-in-morning-show-must-watch/</t>
  </si>
  <si>
    <t>Geo Blasphemy attempt in Morning Show – MUST WATCH</t>
  </si>
  <si>
    <t>Aour per raqam ka taqaza kiya.Main nay araz kya k ham 3noun kee tu jan waqt guzanay k saat tarah tarah kee masayeb say adh mua ho chukee hay. Kisi elite k samnay mutaliba karo hamaray pass kya dhoondtay ho. Tahaham wo zaban k taiz thay.Tou main nay araz kya k aap mujay serf lafz 'ATTAHIYYAT"jo namaz main parhi jatee hay k maanay batao aour muj say 2,2 hazar rupay wasool karo. Yeh soun kar woh kisak gaye.Kahain aysa tu nahi k hamaray baaz siasi zuaama ko ye be maloom na houn aour logo k saro par swar houn.</t>
  </si>
  <si>
    <t>Main PTV par Hazrat Allama sahib kee taqreer soun raha houn Hajj k baray main.Chand sall ho gaye hain main Haramain Sharifain main mousam Hajj par maujoud tha.Jab main nay aarz e Quran ko daikha tau aab tak aansoo Khusk nahi hotay. Posheeda aahwal ka zahir karna danayee nahi.14 August Qareeb hay.Aksar loag watan e aziz main mukhtalif chezoun kee kami ka roana ro rahay hain.Magar ye bhool jatay hain K mutahidda hindusdtan samiragi qoum ka ghulam raha jo edher aapna Qanoon ko chor kar chalay gaye</t>
  </si>
  <si>
    <t>Hazrat Muhammad Ali Jinnah k koshesho say aazad watan wajood main aaya.Jo log qiam Pakistan k mukhalifat kar rahay thay pher elania kehnay lagay, Aab Masjed ban gayee hay Ess kee khifazat har kisi par lazim hay.Behno aour bhaeyoun ye doar Dajjal k zahoor k liye rah hamwar kanay ka zamana hay. Harchand k dunya k shareer qoumoun kee Raisha dawnio say ham ayk chotay say raqbay walay hessay say mahroom ho gaye.Laikan maujooda Pakistan Islam ka Qilla hay. Tafseel taweel hay.Hamain ayk doosray k dukhoun ko bantna chaheye</t>
  </si>
  <si>
    <t>janab md ptv abdul malak sahab hamarey village mein aik sall sey ptv news aur ptv home key nashriat subah 9 bajay sey ley kar shaam 5 bajay tak band rehtey hai is ka koi hal karein hamrey hain cable nahin local anteena par guzara kartey hain lakin aap key yeh channel subah 9 sey 5bajey tak band rahtey hain pahley bhi aap ko durkhsat ki thi lakin aap ney koi hal nahin kia agar nahin ho sakta tu koi tareeqa hamein bata dein</t>
  </si>
  <si>
    <t>http://hamariweb.com/pakistan-tv-channels/channel5tv.aspx</t>
  </si>
  <si>
    <t>Channel-5 News Live Tv</t>
  </si>
  <si>
    <t>Al murshid prog plz raat ko dobara telecast kry</t>
  </si>
  <si>
    <t>jab ap se namaz qaza ho jai to ye mat soco time nahi tha balke ye soco k hum se kon si galti hoi hai k us ne humain apny samny khary nahi hone dia</t>
  </si>
  <si>
    <t>hram magaz k blood ko treat krne vale Dr. sahab k program ko bhi on line krain or bohat bohat acha ha k logo ki islah k lia Drs ko tv pr bulaya jaraha ha is se marizon ko bohat islah milti ha or wase b pakistan me hapatitus, tb or Falage k marizon me din badin izafa ho rha ha agar asa rha to mulk k lia bohat bda dhachka ha jo k ane wale dino me hmare lia mushkil create kr sakta ha please drs ko zarur blayen or un k btaye treatment b online krain</t>
  </si>
  <si>
    <t>is chanal ka fb py koi page nai hy kia agr hy tp plz bta dyn</t>
  </si>
  <si>
    <t>nice channel faiza aur qadeer ghani achy news casters hn qadeer ghani to ab roze pay nazr araha hai c5 kiun chora usny wo c5 py ziada acha lagta tha</t>
  </si>
  <si>
    <t>qadeer ghani nam apka anchor kahan hai us sey news kerwain wo acha hai</t>
  </si>
  <si>
    <t>Tahir rasheed kalya khabar me jaan daal dta ha channel me dam ho na ho</t>
  </si>
  <si>
    <t>http://hamariweb.com/pakistan-tv-channels/royal_news.aspx</t>
  </si>
  <si>
    <t>Royal News TV</t>
  </si>
  <si>
    <t>i love royle tv and just royle daikhta hu q k royle tv pakistan main mojood tamam chezon k baray mai batata hai or world ranking etc pher b ham underdeveloped q??????????? an examplanery and true media of pakistan</t>
  </si>
  <si>
    <t>Roral tv humara pasndeda chanil hai</t>
  </si>
  <si>
    <t>i am mehtab ahmed mari ap key channels sey requst hai as ko karachi main sub jaga on karen hum ya channels pasanad kartey h per ya yan t v per nai aahta main karachi key areya manzoor colony uc2 sey bt ker reha hn</t>
  </si>
  <si>
    <t>main is website se mutmaeen hu pr is mein 1 cheez ki kami hai or wo hain Discovery channel is website main zyada tr news channels hai halanky wo bhi tik hai pr har waqt tu koi news nahi dekh skta,,,lehaza main request karta hu k discoveries channels ko bhi allowed kre, shukria...m.ali swat</t>
  </si>
  <si>
    <t>DAWN English News tv and Express English News tv keyo nhi chal raha main ny kafi baar try keya hai plz ais ko start kr den............plz im waiting your responce</t>
  </si>
  <si>
    <t>yar news k ilawa bhi Pakistani Awaam ko kuch dikha dea kro..kya Awaam ka kaam shoking news sun'na he reh gya hai?????/</t>
  </si>
  <si>
    <t>Aziz Pakistanyown! As Salam Alaikum! Agar hum thanday dil o dimaagh say Pakistan kee taareekh per nazar daalain tow ye waazeh ho jaata hai ke dou hee daur aisay guzray hain jin mein awaam ne kuch chain o sukoon ka saans liya aur zindagi kuch aasani se guzri. Woh dou daur hain mohtram janab aanjahani Ayub Khan Sahab (R.A.) aur janab Pervez Musharraf sahab ke. Aisa kiyoun mumkin hua? Zara souchyay. Wajah sirf ye hai ke bahaali wa taraqqi wa khush haali ke mansoobown ko amali jama peihnanay ke liyay qaum ka oon per muttafiq houna zaroori hai jo ke bawajooh nazaryaati, farouee, mazhabi, siyasi, qaumyati, shakhsi wa gurouhi mafadaat kee qa</t>
  </si>
  <si>
    <t>Pervez Musharraf case mein Pak fauj ko bhee fareeq banaya jai, aur oos waqt kee joint chiefs of staff committe prime minister Nawaz Shareef ko hatanay mein kisqadar involve thee ya phir ye Pervez Musharraf ka solitary decision tha, agar Pak afwaaj mulk aur qaum ke mafaad mein es mein involve thee, tow Pervez Musharraf ko tanha qusoor waar nahi theiraya ja sakta,</t>
  </si>
  <si>
    <t>yowm e takbeer na sirf musalmaanan e aalam ke liyay bil amoom balkay Pakistaniyown ke liyay bilkhusoos baa es e fakhr hai kiyunkay ye zaahir karta hai ke Pakistani ek atomi quwat ki tarah ek atoot qaum hein aur en ka towrhna etna hi mushkil hai jitna ek atom ka towrhna aur ye qaum es tarah ek larhee mein pirowee hui hai jistarah es qaum ne ek ho kar 28 May 1998 ko 7th aalmi, aalam e Islam ki pehli aur Pakistani nuclear power hounay ka aizaaz haasil kiya. Aaiyay mein aap ko batata hoon ke ye kaisay ek muttahida pakistani qaumi hadaf tha jo baa husn e khoobi Alhamdowlillah haasil kiya gaya</t>
  </si>
  <si>
    <t>http://www.hamariweb.com/pakistan-tv-channels/channel_24_live.aspx</t>
  </si>
  <si>
    <t>Channel 24 Live</t>
  </si>
  <si>
    <t>kal channal 24 per army se related documentary dekhayee gayee hai.its very very good.pakitani Awaam ko pata hona chahyee ke humare Fougi kitni mushkilo se apni life sirf humari hefaazat ke liye kahan kahan per beithay hain.salute to PAK ARMY.i loved it that progm very good efforts of channal24.MUBARAK HO AP LOOGO KO JIS NE PAK ARMY PER YE DECUMENTRY BANAYE HAI</t>
  </si>
  <si>
    <t>ap ka channel muja bhut a6e lagte he</t>
  </si>
  <si>
    <t>aslam-u-alikum to all...! please mujhy ye bta dain k jo 24 channel ki documentry ka time kiya hai please bta dain......</t>
  </si>
  <si>
    <t>ap ka channel bhot ache ja ray hai</t>
  </si>
  <si>
    <t>Sir Aslam alekum main aik sahafe hon aor pakistan k aik buhut baree news paper group se wabesta hon aor guzeshta 25 bers se kam ker rha hon main aap k channal 24 k liye sindh k district LARKANA se kam karna chahta hon leken aap se rabta nhe ho rha plese send me your contect cell no; on my e mail adress. Mushtaque Ali Soomro Friday April 24 2015 my contect 03083479565 03413710750</t>
  </si>
  <si>
    <t>sir main aap k channal main kam krna chahta hn aap se rabta nhn ho pa raha sir agar aap ka cell no mil to main rabta karlon larkana district k liye</t>
  </si>
  <si>
    <t>hum tv ne to ab boys ko b kharab kerdiya hai ab hr waqt boys tv e dekhte rehte hain jo k larkian ziada tv dekhti thi r dekhti b hain lkn ab boys b km nh</t>
  </si>
  <si>
    <t>Indian Darma ny hum Pakistanio ka Ghar Kharab kar diye thyee hum TV ny Pakistanio ka ghar thake ki hi. ALLAH PAK Hum TV ko bure Nazar say bachai</t>
  </si>
  <si>
    <t>plz update drama mohabbat Kearney walon k naam on him TV its old drama 2007 but I wanna to see .no link available to see this drama by episodes I m waiting plz update soon and I request u plz replay this drama on him tv</t>
  </si>
  <si>
    <t>hum sitaray best aik baat shaista wahedi jaysi baray umer ki khaton ko kis ne housting day di ap ka channal ka mayar gir jay ga pakistan may telent bohat hy or bohat c young girls hn jin ko housting di jane chahye shaista wahide very old khaton hn .</t>
  </si>
  <si>
    <t>humsitar hum may buhat acha lagta hai</t>
  </si>
  <si>
    <t>dear friends sadqy tumhare seriel isi channle py lagy ga</t>
  </si>
  <si>
    <t>http://hamariweb.com/pakistan-tv-channels/apna_tv_live.aspx</t>
  </si>
  <si>
    <t>Apna TV Live</t>
  </si>
  <si>
    <t>internet pe atv ki live transmission kiun nahi aa rahi?</t>
  </si>
  <si>
    <t>ATV par beintiha advertisements dikhatey hain .. :( bilkul bekaar channel hai .. :(</t>
  </si>
  <si>
    <t>fara api kea hal ha ap boht sewet ha or beatiful bi</t>
  </si>
  <si>
    <t>es pe boht peary darame lagty ha mgr mra pasndeda program ha kabol ha ha mra dil karta ha ka me us me ao ye comens me apne lover ki email se da rahhe ho mra name zunaira ha or us ka name mustafa plz api hamry ley kuda se dua karna ka kuda hame zalim dunya se ayzad kar de or ham ek dosry ko mli jaye ham ne es pear ko pane ka leye boht koshs ki or boht dua ki phr be hamy kuda se umed ha ap plz hamary ley dua karna kea pata ap ki dua kuda sun le</t>
  </si>
  <si>
    <t>farah api apka ramazan show bht acha hai mujhe gift chahiye.plz mujhe ac de den</t>
  </si>
  <si>
    <t>ek piyar kahani buhat acha drama tha....</t>
  </si>
  <si>
    <t>fahra api koi acha sa gaft he bhej do plz</t>
  </si>
  <si>
    <t>Ye Quali Ap Mujh ko Email Kar Sakte Hain My email Adress Mabrar061@gmail.com</t>
  </si>
  <si>
    <t>me apko sms kar raha ho leken ap jawab nahe dete</t>
  </si>
  <si>
    <t>Hlo Farah api mai ap ko kafi dino sai call kar rahi hoin ap mairi call attend hi nai krty.</t>
  </si>
  <si>
    <t>Farah je ap logon KO is program k zriye bewaqof banati hn much logon KO un k gift nhi mile or Jo kurandazi karti Han wo big am gpla hora ha k log ap KO msg keen lekn in bicharo KO KIA pata ha k he Sb jot ha Jo same dikhaya jata ha so Sb jhot ha camera k piche KIA kuch hota or log Jo gari k life SMS bejete hn in k sath dokha un garib logon k dilon we khalte hn wah he wah rmzan k maheene main he Sb much</t>
  </si>
  <si>
    <t>api ap meri call attend krain taky main gift win kr sko ...</t>
  </si>
  <si>
    <t>main Aapka ye live dekhne ka Fan hu.kya main aap se India se Live Phone pe baat kar ke koie swal poochh sakta hu ya nahi.....</t>
  </si>
  <si>
    <t>FarAh api mujhy gift abhi tak ni mla mene 3 July ko sawal ka jawab dia tha</t>
  </si>
  <si>
    <t>assalam o alikum . meri aap se guzarish he ke drama ek pyar kahani plz plz repeat ker de</t>
  </si>
  <si>
    <t>http://hamariweb.com/pakistan-tv-channels/such_tv_live.aspx</t>
  </si>
  <si>
    <t>Such TV Live</t>
  </si>
  <si>
    <t>asalam o alykum ..... meny kuch dino phaly is channel ik naat suni the wo arabic naat the ... meny usy bhot find kia pr nhi mili plzz wo naat k name bta dn bhot aa6i naat the... Allahumma Salli Ala yh wali the pr mujy nhi mili plz koi mujy wo naat k pura naam bta dy</t>
  </si>
  <si>
    <t>Salam. Ap ka chanal hmary liy oxigen hy. Baht he achi information milti hy. Bara e meharbani mujy agr ap bta skain k jo dua 26/06/2015 ko subha 02:30 sy 02:50 tak parhi gai wo kon c hy? Kisi emam ki hy? Ap mujy us dua ka link snd kr dain plz. JEZAKALLAH.</t>
  </si>
  <si>
    <t>Such tv ka tamam program bhot achy ha mazid acha program nashir karna ki tofiq ata farmaya .or agha iftkhar naqve sahab ko khuda salamat rakha .hm bare shoq sa such tv dakhta ha bhot acha program ha .very nic....</t>
  </si>
  <si>
    <t>Hi SUCH TV team........... Aap sab ko char saal pure karne ki bahut bahut mubarik ho .</t>
  </si>
  <si>
    <t>suchtv to bohoyt acha hy lekine picture qualty kuch thek nahe hy plz hd qualty istimal kary plzzzzzzz.</t>
  </si>
  <si>
    <t>sister aap mek up me kami kri to behtar ho ga itni mek up achi. bat nhi</t>
  </si>
  <si>
    <t>Such Tv ki Nashriyat Buht hi Achi hai likan Jobital Cabyel waly nahi Dhaika Rahy Shammmm,,,plzzz notec and Action pemra</t>
  </si>
  <si>
    <t>Such To Akhir Such Hay, Such Tv Tamam Pakistani News Channels se 1st No pr Hay, Allah Such Tv ke poori team ko kamiabi day, humari poori family Such Tv dekhte hay</t>
  </si>
  <si>
    <t>I like such tv .Bohat achi news dyta hai. Naam kai sath sath news bhi sach</t>
  </si>
  <si>
    <t>Saach TV wali pori team ko bhut bhut slam and duain</t>
  </si>
  <si>
    <t>http://hamariweb.com/pakistan-tv-channels/awaz_tv_live.aspx</t>
  </si>
  <si>
    <t>Awaz TV Live</t>
  </si>
  <si>
    <t>Awaz t.v muhunjo favourite channel Ahy sho ta maun uty 4 saal guzariya aahin tamam ghniyu yaadgiryu aahin</t>
  </si>
  <si>
    <t>Benazir Blouch Hum Aap ka program China country ma sun Rahi Hain Aj tariq hai 23 jul 2015 Aur program Chal raha hain Eid Say 4 din Phly ka jis me Aap ka topic ha SHOPPING,us ka ye Matlab hai live Broadcasting china ma nahy chal Rahy hai Please Make it Live...</t>
  </si>
  <si>
    <t>aawz tv channel bahot achha channel hay mujhay bahot pasand hay great man ceo awaz tv shah sb</t>
  </si>
  <si>
    <t>new update Lakhi ghulam shah me aadha ghanta pahly transform banane k baad dhmaka,</t>
  </si>
  <si>
    <t>dhamke me 2 dukane jal kar raakh. dukan ka malik behosh</t>
  </si>
  <si>
    <t>adi kiran ap ka program bhut achha hi hum bhut shoq se dakhti hin ap bhi peyari singer hi</t>
  </si>
  <si>
    <t>mujhe sindhi songs boht ache lgte h es lye i love awaz tv</t>
  </si>
  <si>
    <t>Awaz tv muhnjo pasand jo Chanel ahe. Khas kre mukhe Ayaz Mir sahib &amp; Shokat Zardai sahib ja programm dhadha pasand ahin. Unhan jo guftgu jo andaz, such &amp; dleri mookh dadhi pasand ahin. Alla Pak AWaaz chanel khe, un g saji teem khe pahnji hifazat me rakhe unhan Sindh j issues te dadho kum kayo ahe. (Mushtaque Ahmed Memon) Naushahro Feroze.</t>
  </si>
  <si>
    <t>wahh subhanALLAH aj ka apka programm bhot acha hai ALLAH khush rakhe ap k aj k naat khuwan ache the or jin hone mola ki shan bayan ki subhanALLAH</t>
  </si>
  <si>
    <t>Aj ka apka program bhot acha hai or Syed Ghulam Ali gilani sahab ne mehfil main 4 chand laga diye Mola salamat rakhe ameen</t>
  </si>
  <si>
    <t>MashahALLAH apki ramzan transmission bhot he behtreen hai or aj 1 naat khuwan ne Mola ali ki shan main jo parha subhanALLAH wo he lutf aya sun k or unho ne Mola ki shan bhot ache andaz main bayan ki MashahALLAH</t>
  </si>
  <si>
    <t>Chapal Garden Abul Hasan Isphani Rd ki pichlay 3 roze se KE ne bina kisi fault k band ki hui hay. Aap hamari madad karain.</t>
  </si>
  <si>
    <t>sindhee bhaio aap kisy aamandar shakhis ko vote kiyo nahi daty kia zardari k elawa ure koi nazar nahi aata sindh abad pakistan aabad apny uper rehm kary sindh ko Allah nay bary namtoo say nawaza hai</t>
  </si>
  <si>
    <t>http://hamariweb.com/pakistan-tv-channels/sohni_dharti_tv.aspx</t>
  </si>
  <si>
    <t>Sohni Dharti TV Live</t>
  </si>
  <si>
    <t>A.o.a sir I am wishal sahil from sialkot(Chawinda) I am press repotar sir men apny ilaky men sohni dharti t.v chenal dekhna chlana chata hun plz help me</t>
  </si>
  <si>
    <t>A.S.A sir mara name shafqat Abbas hai me ap k channel sohni dharti news par kam karna chahtta ho .</t>
  </si>
  <si>
    <t>pakistani nagmy mujy pasnd hain i love pakistan.</t>
  </si>
  <si>
    <t>men bohat parayshan hoon kush madad karan kunkay meri shadi hoi he aur do dafa marey bachay god men mar chukay hen kush kariay ga kay kia hua he shkria</t>
  </si>
  <si>
    <t>slam sir mn imtiaz ahmad khan pressreporter weekly sohnidharti multan pakistan sir mje channel k lia moka dn insh Allah ap kam se motmen honga (imtiaz ahmad khan from kabirwala)</t>
  </si>
  <si>
    <t>Salam aray bhai is channel ko mini Pakistan jaisay ..karachi shahar main bhi to Lao... Tab heto iski rating barhaygi.... v hope this channel will move touches the sky soon</t>
  </si>
  <si>
    <t>sir .me nisab ali ho akora khattak nowshera se me press reporter ho daily city information date ka sir me news reporter banna chahta ho sohni darte news ka mera</t>
  </si>
  <si>
    <t>mara name shakir hi me kesi bhi news channel me kam repoting ka karna chahtta ho plz mujhi si contact karii Me hala New me Rahta ho Ek Mouka Dou Plz mahnat Or Jan Se kam karroga inshallah shikayat ka mouka nahi doga plz plz plz plz sir</t>
  </si>
  <si>
    <t>aslam a alikom sir ma abo dhbi sa ktn nwez ma khaber send kar saghty ho ua nahe or sen ka tareki kasa hi</t>
  </si>
  <si>
    <t>Piz play zindagi aa raha hu mein and chal wahan jate hain daliy and pizzzzzzz break ke kam karee.</t>
  </si>
  <si>
    <t>jo 7 bjy k qareeb fsee ud deen shb ki natt play hoti hy us ka name bta do</t>
  </si>
  <si>
    <t>Hello 8xM Meri taraf Aap sab ko piyar bhara Salam Plz Plz Plz Plz Play the song Judaa Ishqedarriyaan (2015) Thanks..............!</t>
  </si>
  <si>
    <t>http://hamariweb.com/pakistan-tv-channels/n_vibe_tv.aspx</t>
  </si>
  <si>
    <t>Vibe TV Live</t>
  </si>
  <si>
    <t>mujh news suni hoti hai m yahn web on karta hu.lagta nh hai k m pakistan s dur hu pakistan zindabad</t>
  </si>
  <si>
    <t>Yha Hyderabad me no signal hain sirf ya style 360 channel kahi b ni chl ra plz guide me</t>
  </si>
  <si>
    <t>ma sadar mushraf ki help karna chatha hu banzer bhuto case ma</t>
  </si>
  <si>
    <t>lzzz sir jo August 2013key last week k show to upload kar de plz morning show hoga jis mai model Shanzay guest te</t>
  </si>
  <si>
    <t>Masha Allah vibe tv bht achha chal raha he hum sub dekhte hen ur pasand karte hen</t>
  </si>
  <si>
    <t>sector 5A/2 North karachi ma pani ki kilat rahti hai low pressure ki waja sa house No.L-260 saz L-350 tak 03 sall ho gya hai lakin koi nahi sunta hai logo ko tanker khared kar guzara karna parta hai.jab ka bills bhi regularly bhrta hai pher bhi pani nahi milta hai jab tak ain new connection nahi lagaya jai ga pani ka masala nahi hal ho ga.</t>
  </si>
  <si>
    <t>sir ye happy morning pakistan ka program dailymotion pr upload kren na</t>
  </si>
  <si>
    <t>fahad bhai ap ka show bht acha he</t>
  </si>
  <si>
    <t>ab iss show ko bnd hona chye ...boring bakwas</t>
  </si>
  <si>
    <t>fahad bhai muje ap ka show bohat acha lagta hai allah pak ap ko always happy rakhe aaamiiiiiiiiiiin</t>
  </si>
  <si>
    <t>fahad bhai m apko bht like krti hn apki acting nd apki personality mjy bht inspire krti ha so i like ur personality very much ALLAH PAK ap ko bht kamiyabi dy life m amen</t>
  </si>
  <si>
    <t>mujy jeeto pakistan acha lagta hai bcoz iss show k host Fahad bhai hain i like him very much</t>
  </si>
  <si>
    <t>Fahad bhai mery traf sy salm allah apka isi trah show chlata rahy or hamy bhi jeeto pakistan man shirkat ka moka den</t>
  </si>
  <si>
    <t>please drama serial rishtey aur behnain esi bhi hoti hain khtam kr dain,,,jo ary zindagi per aatay hain.</t>
  </si>
  <si>
    <t>http://hamariweb.com/pakistan-tv-channels/emax_tv.aspx</t>
  </si>
  <si>
    <t>EMax TV Live</t>
  </si>
  <si>
    <t>Our pyaar ho gaya kis time pa lgta ha</t>
  </si>
  <si>
    <t>I think express entertainment ko baa bahu baby k sath koi prb hai..kui k or ksi drame ka tyme server fail mahi hota per jab baa bahu or baby start hota hai kuch nah kuch masla ho ho jata hai.. chalana hai to theks chalao werna band kerdo ese torture nah karo.. huh</t>
  </si>
  <si>
    <t>Hello Saood Bhai or jaweria bagi Apki Live Tranmission Buhat achi jarhe hai malamal express mein jaweria bagi hai rambow bhai ki sath un ki sath un ki begum hone chahye sahiba bagi thank you for all keep it up this live transmission</t>
  </si>
  <si>
    <t>agaar pakistan hargiayto to may phora india ko aag lagadhonga</t>
  </si>
  <si>
    <t>ptv sports kho bhe chala ye yar..... yeh tu kohe sport ka chennil nahe hai........</t>
  </si>
  <si>
    <t>assalam o aliykum haq or sach bole or unka sath de.</t>
  </si>
  <si>
    <t>sir .koi art program suru kary jasy art atak ya pogo tv thekha rahy hain . main ak artist hu aur mery pas kafi art tacneces hain .hosakta hai man aap k kesi kam aa saku</t>
  </si>
  <si>
    <t>Ek jumle mein do martba, "Inshah Allah" our "Allah ke fazlo qaram se" bollne waalo tume Allah ka khof nahi. Apna halaf nama tabdeel kro aour Quran Sharif par haath rakh kar qasam le ke Pakistan ke mafad ke liye kam kroge. Aaeen ke mutabik kaam krnese pahele jo loot bazari ka amal qvaanin mein gooseda gaya hai use khatam kro.Awaam ke khof se itne tum dare huve ho ke mamuli ehtejaj per bhi lathinyan aur golyan chalate ho taake pablic khof zada rahe aur sadkon per na nikle.</t>
  </si>
  <si>
    <t>Rahim yar khan bht acha hai or pur aman hai</t>
  </si>
  <si>
    <t>saein meda rahim yar khan ech sadi mithi boli da hik pyara channel o v ni chlda sadi maa boli ty trs kro mehrbani kr rahim yar khan de area ech transmision dyo.asa tsady dhier thurait rahso.</t>
  </si>
  <si>
    <t>geo news prapoganda kar raha he paisa le k indian show bizz ki publicity karta he kabi pakistan k bary me b socha he geo walo apna emaan beachny walo lanat he tum pe</t>
  </si>
  <si>
    <t>kujh bhi ho jay saraiki ko koy nahin poche ga is sa ya acha hai ke kisi saraiki ko vote dain or ya chnnel walay kujh bhi nahin karen ge hamen bi punjabiyn me mix kia hoa hai ke ya bi punjabi hain ............ pakistan me kitni partyin hain sb saraiki kisi na kisi party me hai ya apni party q nahi bana te kia in me powr nahi hai</t>
  </si>
  <si>
    <t>payam tv on karo plz kohat ka don request kar raha ha</t>
  </si>
  <si>
    <t>shakeela g mein ap ka bohat bara fain hun ap ka show muje bohat acha lagta hai mein ne kaheen bar call karne ki kaoshesh ki lakan naheen mili muje nadeem abbas ka ana suna dain</t>
  </si>
  <si>
    <t>jab tk bare deshat gard zinda hain desht gardi khatam nahi ho gi nawaz bare magar mach p kabhi bhi haath nahi dale ga misalein aap k samne hain eshrat ul ebad abhi bhi apni seet p betha 1 governer ko nahi hatta sake haaaa</t>
  </si>
  <si>
    <t>Humain ap ka programme bhaut pasand ha hum brey shouque se sunte aur dekhte hn human afshan zaibi ka gana lokan doon doon yar banae</t>
  </si>
  <si>
    <t>shakila g men ap ka program bhot psand karta hon lakan ap ka no nhi lagta plz no re opan kary</t>
  </si>
  <si>
    <t>yr vo ak gana h " yr bakht lrawran h " ya ni mil raha pls mjhya ko btay k ya kaha sa mly ga mja waseb ka ak programme acha lgta he us ma ya chlta he</t>
  </si>
  <si>
    <t>waseb channal asaaday dil de pasand,saraiky mitthi zaban hay.Arif Malgani te waseb teem nu bahut bahut salaam. wasday raho. MALIK ABDUL WAHID FROM KARACHI.</t>
  </si>
  <si>
    <t>Aslmoalekoom. Naat parhne ke leye kisi bhi islami program me</t>
  </si>
  <si>
    <t>shirkat karna chahta hoon inshaallah aap ko mayus nahi karo ga</t>
  </si>
  <si>
    <t>kya hall ha bhai ap ka hum na ap ko phlay bhe sms kiya tha iam Arslan khokhar</t>
  </si>
  <si>
    <t>mujay bohat afsos hua yeh dekh kar ka tum indian film yadon ke barat hum ko deka rehe ho and us kay uooper monogram men Pakistani flag lehra hay men is ko kia smjoon ke tum kon tumhari soch kia and tum hum se kia umeed rektay ho........aj tum ko men galian nahee de sakta magar tum ko sharm ani chahy api gairaat ko jagao.............</t>
  </si>
  <si>
    <t>true leader wo hi hey jo sach boly,jo tax chor na ho,rishwat khor na ho,jo awam ka khadam ho, apni sari family ko tikt na dey,jis ka sara samia pakistn mein ho, mushkal waqat mein mulak chor kar na ja hey, corept na ho,marshal law ki paydawar na ho, jo ley dey ki siasat karta hey wo leader ni,is imran khan hi wahid shakhas hey jis mein yeh khobian hein, pti ko kamyab karein,yeh sab sey bater hey, yeh mulak corept nizam theek kar sakta hey,baqi to sab corept nizam ki paydawar hein</t>
  </si>
  <si>
    <t>http://dramaonline.com/amir-liaquat-made-fun-of-morning-show-hosts/</t>
  </si>
  <si>
    <t>amir liaquat made fun of morning show</t>
  </si>
  <si>
    <t>um kyo jealous ho rehe ho tum bhi nach lo ja pir apne se pehle wali host jo bhaag gei us se poch lo kya kya krthi thi woh.</t>
  </si>
  <si>
    <t>fazool admi dosroon ko glt bol kar apne ap ko acha nei kehte...is se pata chalta hai ap kaise ho. khod kya kya nei kehte rehe aur insult karthe rehe Public ki...? youtube pe dekhe is ke cmt.</t>
  </si>
  <si>
    <t>alam ? OMG .....khod agar quran aur ayat ka tarjuma parthe ho to in khatoon ko sab se pehle btao ke apne sarr par dupartha ja scarf le.....</t>
  </si>
  <si>
    <t>Venna M ki shaadi ko bhoole nei loog. aur un ke mms etc etc</t>
  </si>
  <si>
    <t>aj man hi lia k tu fake hai shame on u</t>
  </si>
  <si>
    <t>han. woh nacch nacch k subha Awam ko jagane ka trend bhi GEO (KANJAR ne hi set ki tha..... or ab dusro ko tankeed kar rahe ho.. jab tumse pehle show ko laat pari to dramay bazi kar rahe ho ab... dusro se jal rahe ho tum</t>
  </si>
  <si>
    <t>AAMIR LIAQUAT HARAMI..</t>
  </si>
  <si>
    <t>http://dailydose.pk/shocking-death-while-reciting-naat/</t>
  </si>
  <si>
    <t>shocking death while reciting naat</t>
  </si>
  <si>
    <t>SubhanALLAH, janat'ti log...iss k nxt day hi inn k gher inka beta paida hoa tha....dua hai k jb humara bhi akhri waqt aye to ALLAH aur RasoolALLAH ( sallallahu alihe wasallam ) ka zikr labon pr ho....Aameen!!</t>
  </si>
  <si>
    <t>Beshak!! ye jo Naat Khawan thy na inki family mein sbki deaths aisy hi hoi thein....</t>
  </si>
  <si>
    <t>http://dramaonline.com/gul-e-rana-episode-17-in-hd-2/</t>
  </si>
  <si>
    <t>gul e rana drama episdoe</t>
  </si>
  <si>
    <t>Baap bara na bhaeya, sab say bara rupaye'ya</t>
  </si>
  <si>
    <t>yup mojza ho hi gya</t>
  </si>
  <si>
    <t>shukr hy rana ny b koi stand lia finally</t>
  </si>
  <si>
    <t>Is lalchy aur besharam badleehaz Adeel aur Maria ke sath to acha huwa ..........An nxt epi aur ZULM ALLAH kare kwaab hoo ameen</t>
  </si>
  <si>
    <t>http://dramaonline.com/guzaarish-episode-15-in-hd/</t>
  </si>
  <si>
    <t>guzarish drama episode</t>
  </si>
  <si>
    <t>Mard Hamaesha aurat kae maazi ko daekhta hae jabkay Aurat Mard kae mustaqbil par nazar rakhtee hae. Jis tarha mad'deyat nae hamaray gird daera khencha hae aesay mae mohabbat talash karna bay'maine hae. Har Jazba melawat'zada aur har souch mae mafaad ki aa'maezesh hae!</t>
  </si>
  <si>
    <t>http://dramaonline.com/mere-ajnabi-last-episode-25-in-hd/</t>
  </si>
  <si>
    <t>mere ajnabi drama episode</t>
  </si>
  <si>
    <t>31:00 time line secn so nice es ko khety hain Yaar Anmoolay dosti k liye lover ko rola diya wah hmmm</t>
  </si>
  <si>
    <t>Rana aye gi wapis adeel hi k pas</t>
  </si>
  <si>
    <t>Tm log apna maghaz q kharab kar Rahy ho qpny choty sy dimagh pe zada zor na dala</t>
  </si>
  <si>
    <t>http://dramaonline.com/mere-ajnabi-episode-24-in-hd/</t>
  </si>
  <si>
    <t>Is time sirf 3 log aqlmnd nzr a re h Hareem ki frnd, mother and susar baqi sb to jese aqal se farig h. or Mr.Danyal wt a logic frnd ki glt fehmi dur krne ki bjae itne khubsurt rishte ko khtm krne chla...... lolz</t>
  </si>
  <si>
    <t>writer ne heran krne ka koi point n chora 1 baap jo apni beti ko apne ghr ane ki ijazat b shohr ko khush rkhne ki shrt pr de ra th whi baap beti ko smjhane damad se beth k bat krne or bcho ko smjhane ki bjae khud bcha bna hua h strange koi 1 point to dusre se match kr dete.</t>
  </si>
  <si>
    <t>drame ka sara charm khtm kr k rkh dya..</t>
  </si>
  <si>
    <t>I agree , drama kam dialogue bazi dikhai ja rhi bass hareem k baap ki aqal tu jesay ghass charne gaye hy. Stop this drama now.</t>
  </si>
  <si>
    <t>Think Yeh Daniyal Ka Plan Hai RomA Se Breakup Ka TaaKe Is AyaN Ko ThOriii AkaL AaJaYe ... Ya RomA GuSse MaiN AkaKe Apne Papa Ko SuB KuCh BaTa Dyy</t>
  </si>
  <si>
    <t>http://dramaonline.com/mere-ajnabi-episode-23-in-hd/</t>
  </si>
  <si>
    <t>Uff. Bta nahin is dramay ka end KB ho ga!</t>
  </si>
  <si>
    <t>Ye drama bhi ab boring ho chuka hai.</t>
  </si>
  <si>
    <t>http://reviewit.pk/mann-mayal-episode-6//</t>
  </si>
  <si>
    <t>mann mayal drama episode</t>
  </si>
  <si>
    <t>Sad episode, aaj ki epi dekh kr Maanu aur Salahuddin k liye boht afsoos hoa....</t>
  </si>
  <si>
    <t>poor Mannu ki abhi se azmaishein shuru ho gaein, na pehly usy uski khushi mili na abb wo khush hai.</t>
  </si>
  <si>
    <t>ubah 5 bajay ki uthi hony k baad abhi tk nashta nhi kiya😢 pehli hansti khailti Mannu to khwab o khiyal ho gae abb to....Mikael bhi ajeeb hi hai, kaam ka na kaaj ka...parties na ho gaien boht important meetings ho gaien jahan jana boht zarori hai... aur ye kiya word tha "shakal dikhaie"😂 lol</t>
  </si>
  <si>
    <t>Salahuddin ko bhi inhi logon ka gher milna tha rehny k liye, jahan aik se berh kr aik sariyal mojood yahan tk k wo kaam chor jameel bhi😔 bary gheron mein rehny waly choty dil k log, jo aik shaks ko apny gher mein mehman nhi rkh sakty aur Kanjoos hadd se ziada!! jesy Salahuddin k any se kangal ho jaye gain ye log, pakr k karvi Kuki madam ne itni baatien suna dien</t>
  </si>
  <si>
    <t>Hamesha ki tarah aap ka comment prh ke maza aya:) Haha yes shakal dikhaye was funny! Mikael ka indifference tu intiha ka hi tha, a little too much!</t>
  </si>
  <si>
    <t>Salahuddin aur Mannu dono buhat fake logo ke darmiyan phuss gaye hei, dekhe ab kese cope krte hei. Arjumand Rahim ki acting bhi bari pasand hai mujhe, is character ke liye perfect hei.</t>
  </si>
  <si>
    <t>Mujhy bhi Arjumand ki acting pasnd i plus Jamil ka character jinhon ne play kiya hai gussah any k bawajood unki acting bhi mazy ki thi....aik baat mujhy samjh nhi ati Mikael jesy log shadi se pehly bilkul theek hoty hain, dimag bhi sahi kaam kr rha hota hai lekin shadi k baad doray q parny shuru ho jaty hain inko :D</t>
  </si>
  <si>
    <t>I hope k Salahuddin inn fake logon k gher se jald hi chala chaye warna aisy logon k sath guzara mushkil ho jata hai...</t>
  </si>
  <si>
    <t>Haha haan ji aise log apni aukat shadi ke baad dikhate hei;) Mujhe lagta hai Salahuddin in ke saath rahe ga kyun ke sub actors prominent hei thora sa ziada screen time hi ho ga in ka.</t>
  </si>
  <si>
    <t>Sahi :) aur Jeena ki entry bhi sath hi hogi...</t>
  </si>
  <si>
    <t>Haan ji aise hi lagta hai.</t>
  </si>
  <si>
    <t>AC na chalana, office khudse jao, salary kam dunga, khana khao ge? Are tum to train me kha ae ho ge! Uff....</t>
  </si>
  <si>
    <t>Pakistani to bari mehman nawaz qom hai mere khyal main. Mehmanon K samne hm Pakistanis to bohat khuloos se paish ate he un se.</t>
  </si>
  <si>
    <t>Don't know from which planet do kooki and ifti belong.</t>
  </si>
  <si>
    <t>Magar yahan to nokar ka bhi aram pyara hai. Hehehehe</t>
  </si>
  <si>
    <t>agar woh acha naa hota naa tou mannu keh kahnay par sadi sai inkar naa karta...</t>
  </si>
  <si>
    <t>mugh ko tou biya kii bhi acting buhat achi lagi...</t>
  </si>
  <si>
    <t>Mikael na sirf selfish aur careless husband hy blk aik nakara insan bhi hy,, jisko sair spatoun ka elava aur koi kam nhi,,</t>
  </si>
  <si>
    <t>Mannu ki shadi usk parents ny ghalat jaga par kar di hy,,Mikael is so selfish person,,I was shocked when Mikael said to Mannu"mein apna room tmhare sath share nhi kr sekta"..agr itna hi akely rehny ka shoq tha tou shadi krne ki kiya tukk banti hy,,hdd hoti hy behissi ki..</t>
  </si>
  <si>
    <t>bechari ko room sy bhi bahir nikal diya,,dil kr rha tha iska mou toor don..:😠Mannu agr khod ko change bhi kar ly ghi,,tab bhi ye Mikael khod ko change krne wala nhi..aise Mard kaha bedelty hain,,bechari mannu ki hi lyf khrab ho gai,,:( iss se Kai ziada behter tou Salahuddin tha jo educated tha,,future bhi uska bright ho hi Jana tha,,beshak wo gareeb tha,,but km az km wo Mannu ki qader tou krta tha na,,n ye Mikael isko tou bus apna hi khiyal hy...:😯😡</t>
  </si>
  <si>
    <t>salahuddin bhi ghlat jaga par reh rha hy,,Salahuddin ka dost kitna Kanjoos admi hy,,n uski wife uss se bhi zyada chooty dil ki aurat..:O guest k sath aisa koi salook krta hy jaise indunu ny Salahuddin k sath kr rehy hain,,bechare ko room dia wo bhi itna ganda n bed ki bejae bechare ko mattress dia Sony k lye,,Salahuddin gareeb hy issi lye usk sath aisa salook kr rehy hain dunu agr ye Rich hota n ink ghar guest k tor pr rehta tou ye dunu isko ser ankhoun pr bithate isk aagy pichy goomty..bht hi cheap behavior tha indunu ka,,😱 Aur Jamil uss bhi zyada stupid mulazim..:☹️</t>
  </si>
  <si>
    <t>Jaise malik waisa hi mulazim..😜Salahuddin tou bara hi seedha sadda insan hy,,aise seedhe logon ko log apny pairoun taly round dete hain..😯 Salahuddin ki jitni insult ki hy cookie ny isko yhan sy foran chaly Jana chahiye..</t>
  </si>
  <si>
    <t>Thanks Fatima for written an excellent review..:😎</t>
  </si>
  <si>
    <t>Sorry meinay aap ke comment ka pehle bhi reply kiya lekin somehow post nahi huva. Bus kuch log duniya ko dikhane ke liye beto ki shadi krte hei even though un ko pata hota hai ke vo apni new life mei settle nahi ho sake gay.</t>
  </si>
  <si>
    <t>Sahi kaha aap ne Salahuddin aur us ki situation ke bare mei!</t>
  </si>
  <si>
    <t>Koi bat nhi Fatima..:) sometimes aisa ho jata hy:)</t>
  </si>
  <si>
    <t>But ye tou ghalat hy agr Mikael ki mother in-law ko apny bety ki shadi krwany ka itna hi shoq tha..tou seedhi sadi n simple si mashriki larki hi unhy pasand kiun ayi??</t>
  </si>
  <si>
    <t>apny jesi modern larki sy apny bety ki shadi krwati..pata nhi unhy Mannu q pasand agai??</t>
  </si>
  <si>
    <t>Ana Zai like Mikael said he isn't very educated shayed us ko modern lrki na milti. Mannu ke ghur walu ne bhi pehle is basis pe rishta reject kr diya tha baad mei tu desperation mei hi shadi hui.</t>
  </si>
  <si>
    <t>Pata nahi meinay aisa kya keh diya ke aap ko lagta hai ke mei glamour hi dekhti hu! Aik review prh ke yeh andaza lagana ajeeb si baat hai lekin kya karei jis ke mu mei jo ata hai yahan pe likh deta hai! Acha khasa review tu aap ne bhi kr diya drama ka meinay bhi characters hi discuss kiye hei meinay konsa glamorous element discuss kiya hai? Aur agr koi reviewer glamour bhi discuss kare tu koi aisi ghalt baat nahi kyuke review mei sub kuch hi likhna hota hai ab hr review mei yehi likhei k ghisi piti story hai aur kuch nahi tu phir hr week review krna kuch mushkil ho jaye ga aur reviews bhi drama ki tarah ghise pite ho jayen gay!</t>
  </si>
  <si>
    <t>chamak dhamak se impress hone wali hoti tu TV ki duniya tu chamkele dramas se bhari hai phir tu hr drama ki tareefei ho rahi hoti. Meinay actors ki tareef ki, direction ki tareef ki lekin meinay yeh bhi</t>
  </si>
  <si>
    <t>kaha ke Mikael ka character ghissa pitta hai, is mei kuch naya nahi.</t>
  </si>
  <si>
    <t>Fazool log tu woh hotey hei jo aik drama ke bare mei kisi ke views ki</t>
  </si>
  <si>
    <t>basis pe un ki puri personality ko judge kr lete hei. Bulke aise log sirf fazool hi nahi aqal se bhi paidal hotey hei jo bechare aik drama ki khatir dusru ko judge krte hei.</t>
  </si>
  <si>
    <t>Hr review different hota hai. Yeh baat meinay pehle reviews mei hi kr di thi ke story purani hai, is mei tu koi aisi rocket science nahi. Yeh tu bari hi obvious baat hai. Aap ne yeh cheez notice kr ke koi teer nahi mara. Mujhe nahi pata tha ke ab hr review mei yeh baat krni pare gi.</t>
  </si>
  <si>
    <t>comment krne se pehle apna lehja sahi rukhna nahi tu yeh aap ka last comment hi ho ga. Mujhe fazool kism ki behs mei prhne ka koi shok na especially un logo ke saath jin mei tameez nahi lekin dusru ko sabq dena ka buhat shok hai.</t>
  </si>
  <si>
    <t>I totally agree what ever you said, mera view is 100% your view. Na kahani ka sar naa pair, dosray dramon main larka larki ko kaheen pasand karta hai aur status janay bina ya mizaj janay bina rishta bhej daita hai aur phir shadi par pachtata hai but yahan they came from khi to hyderabad just to see manu aur maa betay ko pasand aaee .............aur from next day entire family has rejected her, kis baat ka badla liyay mikael nay manu say koee explain karay ga??................hum tv kay wahiyat dramon main aik aur izaafa and nothing else.</t>
  </si>
  <si>
    <t>ap apne country k logon ko itna bura kese keh sktey hen? they are our brothers. ap ne dp pr jo pakistan ka flag lgaya h wo kya srf lahore r peshawar k liye h... nai na tou ap b plz karachiites k baray me yeh sb na bolen... its just a drama so take it as a drama as well... me ap ki baqi baton se agree krti hun but yeh karachi wali se nai... ho skta h karachi k log aise e hote hun but ap ko aise nahi kehna chahiye...</t>
  </si>
  <si>
    <t>The story of the serial is Aik masoom larki ki kahani jis nay chora ghar, mohabbat ki khatir. Magar phir bhi reh gayi khali hath. Aur mehroom reh gayi apnay hissay ki mohabbat say.If you like to visit, follow this link:</t>
  </si>
  <si>
    <t>Ghalib uncle zinda hote hue bhi zinda to nahi hain!</t>
  </si>
  <si>
    <t>jo ke Maalik se already seperated hai aur kuch acha impression chorh ke nahi gai, us ne kaha zameen naam kar do aur Saleha chaddar le ke nikal pari court ke chakkar kaatne takay Mana ke naam zameen kar sakay. Aur matlab itni bebaaki ke husband se poochna tak zaroori nahi samjha, mazay se ai aur order kar diya.</t>
  </si>
  <si>
    <t>saleha aunty ki aqal ghaans charnay chalo gaye hai....matlabb agar ghar bhi unke naam kardengi toh khud sarak par rahengi ya shehryaar k hotel mai???</t>
  </si>
  <si>
    <t>Zahra app ne comments main ek baar kuch Korean dramo ke nam btaye the....:P mujhe wo post yaad nahe plzzzz app mujhe bhe btaye koi acha sa Korean drama I want to see :( :P</t>
  </si>
  <si>
    <t>jin logo k sath aap bachpan se rehtey ho you know them better then anyone, iss pagal gharaney mai ulta hay k kal k aaye hoye pe pora gharana ankh band kar k trust kara hay aur apney khizer pe nai. Maa beti sheri ki daulat mai andhi hogai hain! Bekaar drama shuru se hi grip nai thee aur ab tou aur hi farigh lik Gul e rana! Both dramas shud b removed from prime time &amp; be aired late night!</t>
  </si>
  <si>
    <t>Kyu?ye acha nahin hai kya?</t>
  </si>
  <si>
    <t>Dua kijiye ga aj ke match ke liye.</t>
  </si>
  <si>
    <t>In Sha ALLAH, umeed to boht hai k jeety gain qk PSL players bhi hain bich mein....</t>
  </si>
  <si>
    <t>Ye to hai lekin pata nahin kaun chalega aj ke match mai.</t>
  </si>
  <si>
    <t>Dekhty hain....bs sb acha acha ho!!</t>
  </si>
  <si>
    <t>hmmmmmm goood jnb me kal hi tme msg krne ka soch r th lakin phr socha tm tired ho g soo..</t>
  </si>
  <si>
    <t>nah party se aa kr tou bnda fresh hota h na k tired mere according... :)</t>
  </si>
  <si>
    <t>han lakin agr long tim fnctn ho to thori bht thkwt ho jti h na</t>
  </si>
  <si>
    <t>han yeh tou bat h.... :)</t>
  </si>
  <si>
    <t>aj to bht bht shukr ada ho ra h............hahahaha</t>
  </si>
  <si>
    <t>Bohot acha end hua. Overall, interesting drama tha. Maza aya dekh ker. :)</t>
  </si>
  <si>
    <t>Ashiq Hussain ka chehra jal gya lakin moonch na jali........:P :D lol</t>
  </si>
  <si>
    <t>yup nyc drama with nyc ending.. emotional kar gaya Aasshiq lolzzz</t>
  </si>
  <si>
    <t>Aisy saas ko aisy hi Bahu milni chahye thi :) Bohat Acha Wajhdaan Ki maa ke sath,. Balke dono saas k sath. One should be happy with sons happiness :)</t>
  </si>
  <si>
    <t>komal pagal lgte hai ksi hal ma khush nai rhte</t>
  </si>
  <si>
    <t>yeh larki hi pagal he jo maa ki waja se larkon ki zindagi kharab ker ker k chor rhi he</t>
  </si>
  <si>
    <t>zara k sath bht bura ho raha hy , zain hi uski zindagi ka sathi hy zain ko uski zindagi mae wapis aa jana chahiye , kya faisa saad se itne mohabbat ka ! saad ko tu apni maa k aagay kuch nazar hi nhi aata. ^-^</t>
  </si>
  <si>
    <t>Tehreem always use the word "hamari" :P</t>
  </si>
  <si>
    <t>hamari sadia ko ye kapray pehn'na naseeb nahi huey</t>
  </si>
  <si>
    <t>hamari hina jesi chaey koe nahi bnata</t>
  </si>
  <si>
    <t>hamari hira....... :p</t>
  </si>
  <si>
    <t>Maheen Zubairi na ho gayee, Michele Obama ho gaye!</t>
  </si>
  <si>
    <t>Awesome Episode... Sania Saeed Is Doin 100% Justice With Her Role... Playing Very Well But She Is A Modern Illetrate Lady.</t>
  </si>
  <si>
    <t>Laraka,Ziddi Aur Fasadan Aurat... And Why Imran Abbas Is Not Leaving Her... Zun Mureed... Aur Sana Javed Toh Ajeeb e Koi Cheez Hai.</t>
  </si>
  <si>
    <t>Apnay Aap Ko Achay Bnatay Bnatay Thakti Ny Hai... And Someone Please Give Arsalan's Mother a Brain.</t>
  </si>
  <si>
    <t>Kabhi Bhi Apna Damagh Use Ny Krteen Aunty... Hamesha Dusroon Ki Batun Main Aa Jati Hain</t>
  </si>
  <si>
    <t>Saniya Saeed's character is on right. Agar husband aesa kare to theek lekin agar aurat aesa kare to ghalat? Kyun? Why there are mindsets like this? I am 100% with Haniya. At first his mom insulted her and now why are they expecting any good from her?</t>
  </si>
  <si>
    <t>husband ko itna bechara kyun dikhaya ja raha hay?</t>
  </si>
  <si>
    <t>Respect naam ki cheez nei he in rishtoon mein. :( Aur Wajhdaan ki Ma'a to bht hi ziddi he - apni pehle Bhi manwana chahty this aur ab bhi. Interfare kare gi kissy bhi had tak Jaye gi.</t>
  </si>
  <si>
    <t>chalo saleem k lye to samina azad ho gayi, ab agay samina ki shadi saleem sa hi hogi</t>
  </si>
  <si>
    <t>Khus khabry he ?</t>
  </si>
  <si>
    <t>jab shahnaz gusy main ai thi to tb shakal daikhny wali thi iski</t>
  </si>
  <si>
    <t>sumat puri ho gae aashiq hussan ke</t>
  </si>
  <si>
    <t>Sunnut tubh hai jubh 4roon ko aik jaisa rakhaye naheen to aik kay sath hi ghuzer keray. Janaab na islaam ko bednaam kero</t>
  </si>
  <si>
    <t>sub khush hy to carry on jii...</t>
  </si>
  <si>
    <t>Lolzzz... Maza aa gya. Is k sath masla hai zehni tor py... 😂😂😂👌</t>
  </si>
  <si>
    <t>Main hoty to mar mar k Isco bachoon ke sath ghar she Nikhal dety ;( Uff Uff</t>
  </si>
  <si>
    <t>Funny "abbey kohl na ! Dekh pichey " Lolxx ;). Scotty Pe ney Dulhan Ammijaan Tumhare liye apne lye aur 4 Jaan ji apne lye - Is ka naam hi koi badal do take yeh kam Aashiquian Kare</t>
  </si>
  <si>
    <t>Ab paanchween shaadi kay liye Aashiq Husain ko 4 biwiyon main se kisi aik ko talaq deni paregi. :)</t>
  </si>
  <si>
    <t>kuch achi story nahi ha bor ha</t>
  </si>
  <si>
    <t>komal ki dost ki monafqat tu dekho pehlay keh rahi thi tum ne apnay shohar ko 2 crore diye hain uski tu nikal pari woh ab tumharay qadmo mein a kar giray ga aur apni ameer bv ko ghar le jaye ga.</t>
  </si>
  <si>
    <t>aur jab woh tokhar mar kar chala gya usko aur uskay paison ko tu ab keh rhi hai k uski naak bht unchi hai uski bv ne eski maddad hi tu ki hai....o stop it please yeh waqai larkiyan hoti hi aisi hain har bat ko - hi sochnay kabhi + nhi sochti....</t>
  </si>
  <si>
    <t>Aitraz darama main Rania ka roll boht hi bad hy... boht over acting kar rahi hy us ka roll es darama main byfazool hy ......i hate his acting and dilog in darama very overacting</t>
  </si>
  <si>
    <t>abi end ni hua ye drama???</t>
  </si>
  <si>
    <t>kya koi btaye ga k kahan tk pohnchi Ashiq ki journey??</t>
  </si>
  <si>
    <t>Khandani mansoba bandi k to boria bister lapat dia hii asiq husan ab 4 shadi kr li ab 100% deen py Amal kr k di khaoooo oooooooooooooo</t>
  </si>
  <si>
    <t>Ab 4thi biwi bhi isi murghi khanay main ajaye gi. :)</t>
  </si>
  <si>
    <t>26 episode ho chukay hain. mujhy samjh nahi ati k writer chahta kya hay maximum daramy ki 20 episode honi chahiay.poray dramay mn wohi story pehli biwi say wohi story hay ab 4rth honay walay biwi ki bhi wohi story. galat concept na dain logon ko 4 shadion ka writer sahab logon k dimag kharab mat karain. ap ko dikhana yeh chahiay k waldain ka farz kya hota hay or dikha kya rhay ho. bus kar dain writer sahab saray dramay ko farig kar k rakh dia.</t>
  </si>
  <si>
    <t>sb se classic ka drama hai alaww</t>
  </si>
  <si>
    <t>is daramay mn aisa kya classic hay waisay ????</t>
  </si>
  <si>
    <t>bkwas kar dia hai iss drama ko... ashiq sahib ko apni lage hue hai jab px waldain to apna bacho k lia kuch karty hai 2no betia ghr se bahr hai lekin iss ashiq sahib ki apna drama khatm nahe ho rahy</t>
  </si>
  <si>
    <t>Bakwas hay tu ap nh dekho!!!</t>
  </si>
  <si>
    <t>Khub bezat Kr rha hai Faisal Qureshi</t>
  </si>
  <si>
    <t>Males ko lolzz</t>
  </si>
  <si>
    <t>Its true kay male ki nature hai aisi</t>
  </si>
  <si>
    <t>But its not true kay daughter buri halat main hai tens hai</t>
  </si>
  <si>
    <t>Aur baap bayperwahhh hai</t>
  </si>
  <si>
    <t>Apni dhunn main magann</t>
  </si>
  <si>
    <t>konse wale saas...</t>
  </si>
  <si>
    <t>Drama bohat hi boring ho gia ha ab.koi nai baat nahi hai .ab iss ko band ho jana chahiye</t>
  </si>
  <si>
    <t>Lo ji Laila ki ammi bhi aagayen ab aur choon choon ka murrabba banay gaa iss gher main. :)</t>
  </si>
  <si>
    <t>Laila or use ki ammi dono shakal say bhi real ma beti Hi lagti haan!!!!</t>
  </si>
  <si>
    <t>miss Maheen hr wqt Hina py middl class hone ka stamp lgati h i think esi high class hone se middl class hona hi behtr hai js me mothers apne bcho ko cash krwati h or jinhe apni olad se zyada dolat azez hti h</t>
  </si>
  <si>
    <t>hmara standard hmari dolat se n blk mentality or aala zarfi se high hota hai</t>
  </si>
  <si>
    <t>hmm Magar Aj kal Ala zarf ki value khtam ho GAi hai just status ki value hai ....</t>
  </si>
  <si>
    <t>ep 11 Rabi ul awal ki wja se late i h</t>
  </si>
  <si>
    <t>Ashfaq Sahab kehte h "koi rishta koi jzba kbhi mushkil nhi hota, ink bhi paon hote h, bs hmara sluk or rwyya dekh kr kbhi ye bhag kr qreeb a jate h or bhi ahista ahista dur hote chle jate h".....</t>
  </si>
  <si>
    <t>wah wah kya shair bola app ne! maza aa gaya! so true! i hate Maheen. love Sajal sooo much! she looks stunning!</t>
  </si>
  <si>
    <t>kash ham b Ahmer ji hoty :( yh ep 1 week late kion upload huwi ?</t>
  </si>
  <si>
    <t>Kaafi interesting kahani hai. Bara mazedaar drama hai. :)</t>
  </si>
  <si>
    <t>drama is best but shehnaz ka kia ksor us k sath asa q hora ha.. :(</t>
  </si>
  <si>
    <t>Faisal yr is trha ka drama kiya karoo . Acha lagta hooo is drama</t>
  </si>
  <si>
    <t>FAISAL BHAI APP KA JAWAB NHI</t>
  </si>
  <si>
    <t>Mujya bhi aisa hi lagta hai k Bhola sirf Romi ko chachi or Ilyas se mutanafir kerna chahta hai isi liye un k baray main Romi se jhoot bol raha hai ta k Romi Nori ko ghar se bhaga laye or is terha Bhola Shagufta se un takaleef or dhukhoon ka badla lay sakay ga jo Shagufta ki waja se un k saray khandan ne uthaye.</t>
  </si>
  <si>
    <t>Sahi baat hai</t>
  </si>
  <si>
    <t>ab ker meri rafugari by saira raza(yes same title same writer)</t>
  </si>
  <si>
    <t>Baap to choro baqi saab bh</t>
  </si>
  <si>
    <t>news mein rehne ke aur bhi boht se tareeqe hain , aap ko yehi mila tha?</t>
  </si>
  <si>
    <t>ke idea copy kiya gaya hai, insan ki apni thoughts bhi ho skti hain.</t>
  </si>
  <si>
    <t>pak india ko bhi oscar mila... :D</t>
  </si>
  <si>
    <t>Bilkul theek, I agree...nhi, mujhy nhi pta kis cheez k liye mila?? :)</t>
  </si>
  <si>
    <t>meney newz paper mein perha dekh kr btati hoon... :)</t>
  </si>
  <si>
    <t>asif kapadia ki documentry "amie" ko mila hai... :)</t>
  </si>
  <si>
    <t>Amie matlb mother na?? :)</t>
  </si>
  <si>
    <t>nhin woh toh ammi hota hai amie ek english naam nhin hota wesa pronunciation likha tha... :)</t>
  </si>
  <si>
    <t>mein toh tum kaun piya hi gaye ja rhi hoon... ;D</t>
  </si>
  <si>
    <t>yaad ho gya sara?? :D</t>
  </si>
  <si>
    <t>sara toh nhin but accha jo jo laga woh toh ho gaya hai... :D wow...boht accha hai yar sach mein woh song... :) upr sey mjhey woh posters kucch ziada hi acchey lg gae... ;D</t>
  </si>
  <si>
    <t>uss song sey mjhey pta pda kitny sarey hindi wordz urdu mein bhi hain and aap sbhi ko samajh bhi aatey hain agar nhin bhi hain toh .... :) :D and usmein jo typical classical theme "dhage tit dha " hai mjhey nhin maloom tha pak mein bhi gatey hain... :D</t>
  </si>
  <si>
    <t>song to acha hai iss pr Rahet Fateh Ali ne gaa kr iss song to char chand lga diye....yeah, kafi words humary milty julty hain.... :)</t>
  </si>
  <si>
    <t>Aap ke baat teak hai, ghalti insan ko betar kar deta hai, taki woh os ghalti ko dobara na dorai.</t>
  </si>
  <si>
    <t>haan... aur uss fault ko accept krna aur fr usey theek krney k lie efforts krna koi buri baat nhin.... :)</t>
  </si>
  <si>
    <t>sharmeen ney bhi wohi kiya... :)</t>
  </si>
  <si>
    <t>apni country ko aur behtr bnana chaha n govt.ney cognition bhi liya... :) :D</t>
  </si>
  <si>
    <t>Pakistanis ka masla hi yehi hai jab kisi ko ziada fame mil jai us ko criticise karna shuru ho jatey hain. Jab Malala ko fame mila to us key pichay par gai aur ab is key pechay</t>
  </si>
  <si>
    <t>Syed Noor sahib khud India ki kon kon si film pe apnay haath saaf ker chukay hain unhain yaqeenan khud bhi yaad nahi ho ga</t>
  </si>
  <si>
    <t>honour killing acchi bat nahi hai.us ko highlighted kerna b thik hai...</t>
  </si>
  <si>
    <t>ki farq penda hai yaar... :D</t>
  </si>
  <si>
    <t>pak ko oscar mila isn't it important to you... ;D ? :)</t>
  </si>
  <si>
    <t>arey ek hi topic par boht sari movies ban skti hain yaar... ;D :) aur issi trh kucch movies ziyada influence kr leti hain logon ko ... :)</t>
  </si>
  <si>
    <t>better sey perfect ki or jaati hain movies.. :) aisey toh love par hazaaron movies bani toh hur koi ek dusre ka naam lgaega... ;D</t>
  </si>
  <si>
    <t>lakin pakistan k khilaf apni documentry main bat kerna,jaisay k yaahan sirf borai he borai hai,yeh bhi galat hai.kuch parts is doc. k daikhy hain jis main yeh kehti hain k pak terrorists produce kerta hai or dosry countries main hamlay kerata hai...</t>
  </si>
  <si>
    <t>Jb Sharmeen ko Oscar mil chuka tb Syed Noor ko yaad aya k mera idea copy kiya hai....boht jaldi khiyal a giya, kisi ki khushi bardasht nhi hoti inn logon se!! aur agr kisi ko lagta hai k bad image dikhaie gae hai iss documentary mein to iss k zariye agr koi law pass ho jata hai</t>
  </si>
  <si>
    <t>PM koi action le lety hain to iss se honor killings khtam ho gien humery mulk mein....kisi k iss issue pr tawajah dilwany se agr wo masla hal ho jata hai to kiya ye achi baat nhi, Mr Moammar Rana?!?!</t>
  </si>
  <si>
    <t>agar humary andar kucch kharabi hai toh uss ko accept krna aur usko khrabi ko sahi krna humein aur bhi behtar bna deta hai... :) :D</t>
  </si>
  <si>
    <t>jb se app ny aik reader k pochny pr kaha k app iss drama ka review de gien tb se mujhy app k review ka intazaar tha :)</t>
  </si>
  <si>
    <t>Story ka start acha liya but jb se Iqra k rishty ki baat shuru hoi, thora ajeeb lga mujhy....rishta na hoa football ho giya kbhi Kamran ki tarf to kbhi Ayaz ki tarf :D aisy lga jesy Iqra k ammi abba khud bhi confuse thy jaisy koi faisla na kr pa rhy hon..</t>
  </si>
  <si>
    <t>Iqra ki personality mein jo change aya hai I think uska sb se main reason Shazia ki kuch ziada hi "humari kamai pr humara bhi haq" jesi brainwashing aur ammi ka uss kamaie ko zarorat se ziada jor jor kr rkhna hai k beti ko uss kamaie mein se zra bhi sulah nhi mari ( thory paisy khud se kbhi nhi deny k beta apni marzi ki koi cheez khareed lo ).</t>
  </si>
  <si>
    <t>isi wajah se uss k zehn mein ye sb beth giya hai k ammi abba chahty hi nhi hain k meri shadi ho, mujh se pehly choti behn ki shadi krdi etc... I think bari behn ki shadi pehly krni chahiye parents ko k pehla haq unka hota hai aur agr aisa na ho to phir unka zehn negative sochny lgta hai....</t>
  </si>
  <si>
    <t>Mujhy bhi Shazia ki acting boht natural si lagi...aur sb se achi acting Zanish ki lgi, aik to uski acting aur sath mein uski awaz mujhy bohttt pasnd hai😍</t>
  </si>
  <si>
    <t>Kal ka eposode mein ne nhi dekha Govt ka cable operators k sath ajkal tax ko le kr issue chal rha hai to cable band thi to kal ki epi k bary mein koi cmnt nhi kar paoungi....</t>
  </si>
  <si>
    <t>Thanks once again for the review!!</t>
  </si>
  <si>
    <t>review parhne ka aur appreciate karne ka. :)</t>
  </si>
  <si>
    <t>Appne sahi kaha bilkul, Iqra ke parents ne khud Iqra ke samne yehi example set ki ke jiss ki job achi ho, wohi accha rishta hota hai.</t>
  </si>
  <si>
    <t>Pehle Ayaaz ko reject kiya Kamran ki khatir to abb aggar Iqra Shehryaar ki khatir Ayaaz ko reject kar rahi hai to ye bhi us ne apne parents se hi seekha hai. App ne sahi kaha, Iqra ki mother beshak Asma aur Khurram ki baat pakki kar detin lekin dono betiyon ki shadi aik saath kar deni chahiye thi as main kharcha un pe shadi ka tha to jahan Iqra ne Asma ki shadi ka kharcha uthaya wo apna bhi utha leti.</t>
  </si>
  <si>
    <t>Yes, Shazia ka bhi character shuru mai acha laga tha lekin usay baad mai sirf brainfeeding ke liye rakh diya lekin still, I feel ke sirf Shazia ki wajah se hi Iqra change nahi hui, main haath uski Ammi ka hai hehe. Oh ho, koi nai app online dekh lena episode aur phir appni raye share karna. :) Zarnish Khan ne waqay hi bohat achi acting ki hai aur mujhe uska accent bohat acha lagta hai, bohat clear hai. :)</t>
  </si>
  <si>
    <t>Sakhtee mae Begaar hae!</t>
  </si>
  <si>
    <t>nice Episode bhudha bara khazaab lgA raha tha hahahahahh betion pe kaise raub daLTA hai</t>
  </si>
  <si>
    <t>nice drama bht acha kia dabbo ne us bhudy k sath bara khazaab lga raha tha hahahahaha</t>
  </si>
  <si>
    <t>Theekh he ke ek Budget hota he Serial ka magar Producers ko chahye ke ek wedding dress pe kharchaa kar lein.</t>
  </si>
  <si>
    <t>Sajjal Ali ki sister ne yehi dress Tere Darr par aur Alia ne Begunaah mein pehna...tha...:(</t>
  </si>
  <si>
    <t>aur waise bi aj kal ke dramas mein bohat kuch galt dikha rehe he....jaise start mein lakdki bhaag na chahty ti....ek badkirdaar auraat ko rashaan dilwa ghar diya to nayaz rishta .....ladka maa jaise muqaddas rishta chor kar ageya apni psand ki khatir.</t>
  </si>
  <si>
    <t>baap ne gusse mein buddhe admi se shaadi te kar di aur ek gunde ne a kar zabardasty baraat rokh di ...?????????????? age age pata nei KYA KYA ho ga.......???? :(</t>
  </si>
  <si>
    <t>Omg v v v nice drama n rahat ki voice ne drame main jaan daal di hai best best ost</t>
  </si>
  <si>
    <t>Koun se larki is tarha thumak thumak kar chaltee hae Karachi ki sarko par?</t>
  </si>
  <si>
    <t>Star Plus ki tarha sab nae das das kilo ka makeup thopa hova hae.</t>
  </si>
  <si>
    <t>1998 kae baad say is mulk mae census nahee hovay hae, aik mohtaat andazay kae mutabiq Karachi ki abadi 3 crore ho chukee hae jab kae Dhai Crore on the basis of last census. According to Wikipedia, Karachi is** the most populous metropolitan city of the world.</t>
  </si>
  <si>
    <t>Bhaai K0 Larki Maamu Bana Rahi Hai..Intresting...!</t>
  </si>
  <si>
    <t>lolsss day change kur dea bcus of munmayel</t>
  </si>
  <si>
    <t>itna over make up hadd hai bhai</t>
  </si>
  <si>
    <t>Jab Baat Zindagi pey aa Jaey To Kufar b Jaez hai.</t>
  </si>
  <si>
    <t>Me ney to Bus Ishq kia hai...</t>
  </si>
  <si>
    <t>❤️wsom❤️ Dialoges.</t>
  </si>
  <si>
    <t>Kaash koi aesa kamal ho jayee</t>
  </si>
  <si>
    <t>Kambakht ishq ka inteqaal ho jayee</t>
  </si>
  <si>
    <t>waqai use bss apni hi khushyo ki parwa hai. itna bra qdam uthane ki himmat thi or baap se bat krne ki nhi.....hilarious</t>
  </si>
  <si>
    <t>subho ko baap ne faisla sunaya or mam ne chnd ghento me ghar ki chokhat par kr k baap ki izzat ko dao py lga dya..</t>
  </si>
  <si>
    <t>muhabbat krna gunnah nhi mgr maa baap ki muhabbat py chnd dino ki muhabbat ko foqyat dena bht bra gunnah hai..</t>
  </si>
  <si>
    <t>not saying that k uska baap thek hai of course he is not....... school me jis deen ki taleem deta h whi deen beti ko yeh haq bhi deta hai k uski zindagi ka itna bra faisla krne se pehle uski mrzi maloom ki jae.</t>
  </si>
  <si>
    <t>kisi bhi msle ka hal nikalne k lye use positive way me solve krne ki koshish krni chaye jo k in 2no baap beti ne nhi ki.</t>
  </si>
  <si>
    <t>Baap kamzor beti pe kaise zulm ker leta hay? Akhir ko to mard hay na. Afsos hota hay aese baapon pe. Baite ko bund ker ke dikhaye baap kamre may zara.....baiton se to baap darte hain kyunk baite to baite hote hain.</t>
  </si>
  <si>
    <t>Pata nahi baap betiyon ke sath aesa kyun karte hain? Beti ki marzi maani bhi to ja sakti hay. Pata nahi beti ko bojh kese samajh sakta hay koi baap. Bojh to baitay bante hain maan baap ke liye.</t>
  </si>
  <si>
    <t>how baitay bojh bnty hai???</t>
  </si>
  <si>
    <t>Ye drama zindagi ki chand zaroori pehloon ko highlight kar raha hai; adeel ko ameer baap ki bigri olaad dikhaya gya hai jis ki nazar me aurat zaat ki na to koi ehmiyat hai na hi vo izzat k qabil samjhta hai.</t>
  </si>
  <si>
    <t>koi kisi bhi hal me khush ni kuch na kuch problems nikalbhn lete hn log yehn tu kam ha inka just ignore all this and keep rocking 👍❤❤</t>
  </si>
  <si>
    <t>i thnk Adeel maria se shadi ka mana krdega and he will lose property and maria tou waise b money k peeche bhaag rhi hai uski ye sb sun k waise e peeche hat jaye gi 😂😂😂 haha.</t>
  </si>
  <si>
    <t>2 se 3 scenes the rana k father k jo dikha dikha k yaad krwa diye the humain</t>
  </si>
  <si>
    <t>tumhari shadi mujh se huwee hai tumharay taya se naheen' what rubbish!! Is jumley ko kisi aur tarah se bhee kaha jasakta tha.</t>
  </si>
  <si>
    <t>ye Maria kia maskhiri hai aur kia fuzul scene tha behoshi aur thande pani wala.. Ashher Bhai ka is tarah change hona theek tha.</t>
  </si>
  <si>
    <t>Log is tarah dub dub ke react karte hain.. Aur aik aur scene is drama main common hai k Adeel bolta rehta hai aur Rana kapray samaittee hai..</t>
  </si>
  <si>
    <t>Bus ab khatam karain drama ko.. Kyunke ye log na janay kis tarah Maria ke ilzam ko exploit kartay rahain gay aur nonsense coversation hotee rahay gee...</t>
  </si>
  <si>
    <t>Bara fazool tym hai ap k pas drama acha nhi lgraha to na daikhain ... daikhna laazim hai kia</t>
  </si>
  <si>
    <t>Saheeh kaha aap ne hijab (pata naheen is hijab main ap he hain ya she) lekin problem ye hai k mujhey dramas ko critical analyse karke un main paee janay walee khurafat ko publicly discuss karna pasand hai taake awam aur khawas donon tak hamaree awaz punhchey</t>
  </si>
  <si>
    <t>khas karke woh dramay jin ko awam main (bewaja) pazeeraee hasil hai.</t>
  </si>
  <si>
    <t>Hijab agr aap ko drama acha lug raha hai tu aap apna point of view zarur share karei idhir lekin personal attacks na karei dusre readers pr.</t>
  </si>
  <si>
    <t>pichhli 2 episodes thori boring theen. mgr kal ki episode ne t kmaal kr dia. waiting for next</t>
  </si>
  <si>
    <t>Akhir mein adeel or rana ko ek ka dejiyga bht hn haseen jori ha in dono k😍😘😘</t>
  </si>
  <si>
    <t>isi se tu attract ho kar ye drama dekha ha mene bht hn acha drama ha bilkul hit show ha 👍👍❤</t>
  </si>
  <si>
    <t>Kahani Mein Aik Naya More, Gul e Rana Ki Dil Ki Khwaish Pory hony Ja Rhy Hay.</t>
  </si>
  <si>
    <t>Shadi per dono hafta pehlay chali gyen or ab kya ho gya</t>
  </si>
  <si>
    <t>Adeel acha husband nahi hay to confront karo iss problem ko isi tara ye kya blame kabi maria per kabi kisi per dal ker bhaag rahi hay. Or ye kaysi baychargi of a so called strong girl kay wo apni maa ko bi sahi baat nahi bata rahi, bayshaak kay wo bi intahi baykaar khatoon haen, leykin wo aik tamasha mein situation say aagha ho rahi haen. By the way wo blood cancer wali baat kahan gye asher bhai to bhalay changay rana per line maar rahay haen. Writer say darkhowast hay kay last episode kay saffay agli episode likhnay say pehlay phara na karen phir wo bhool jatay haen kay story kahan thi or kuch kitcheri si pak jati hay.</t>
  </si>
  <si>
    <t>Kafi sare loopholes hei scripts mei and sometimes the actions of some of the characters do not make much sense either. Hahaha Ashe Bhai needs to stop crying, pleeeeeeassseee.</t>
  </si>
  <si>
    <t>well ab aya aunt pahare ka necha.</t>
  </si>
  <si>
    <t>iss drama main fault ya ha ya writer "gul a rana" character ko explain kurna main nakam rahi ha.na to gula rana kisi main interested ha,jub husband os ke teref kurta ha to os ke face pa kushi ka izhar nai hota,or jub dusri orat ka sath hota ha to jealous hoti ha.....</t>
  </si>
  <si>
    <t>Congrats to Sharmeen, aur ghairat/honor k naam pr jo qatal kiye jaty hain uska "ghairat" se koi taluq nhi hota balky log apni so-called ana k liye aisy qatal kr dety hain....In Sha ALLAH Pakistan se honor-killing ka khatma hoga!!</t>
  </si>
  <si>
    <t>Saahi bath ki hain ap ne</t>
  </si>
  <si>
    <t>yeh jo bhi mein likh rahi hoon ya keh rhi hoon yeh hindi bhi hai n ursu bhi.. ;D</t>
  </si>
  <si>
    <t>Hahaha... Woh to hai mgr woh lafz batao na Jo hmari Urdu main nhin aur aapki Hindi me hain. Main bhi btati hipun woh lafz Jo hmari Urdu !e hen</t>
  </si>
  <si>
    <t>humari aapki kucch nhin hota yaar... :)</t>
  </si>
  <si>
    <t>Hindi main shayed nhin hon</t>
  </si>
  <si>
    <t>language sabhi ki hoti hai... :) :D</t>
  </si>
  <si>
    <t>wesey bhi yahaan toh aisey boht sey wordz hain urdu k jo daily use mein hum use krtey hain widout thinking k yeh urdu k hain... ;D</t>
  </si>
  <si>
    <t>Mene is lie kaha K hm Urdu bolte hen to woh hmari (Pakistan ki) qomi zban hai aur aap ki (India ki) qomi zban Hindi wrna zbanen to koi b bol skta hai. :D</t>
  </si>
  <si>
    <t>nhin actually india ki koi quami zabaan hai hi nhin... ;D 21 languages hain constitutional and over 15000 other languages and dilects toh puchiye hi mat... ;D</t>
  </si>
  <si>
    <t>Waise Pakistan mein bhi aise hi hai, bahut saare languages</t>
  </si>
  <si>
    <t>u know kucch dialects toh jab hum suntey hain toh has has k pagal ho jaatey hain... ;D samajh bhi ajatey hain but kucch wordz nhin but funny hoty hain sun ney mein.. :) :D</t>
  </si>
  <si>
    <t>Yeah, idea hai. Pakistan me bhi bari variety hai wese. Dekhne me chota hai but population! Both hai! :).</t>
  </si>
  <si>
    <t>Acha pata hai kya, Mujhe acha nhin lgta jb Indian movies main woh pathanon ka ya Muslims ka mazaq urate hain. :(</t>
  </si>
  <si>
    <t>woh Jo bhi mazaq me dikhate hain na, ghaflat hi hota hai!</t>
  </si>
  <si>
    <t>population toh yaar sahi mein india mein bhi boht bad gayi hai jo ki acchi baat nhin... :) haan yeah kucch logon ka diya huwa epitaph hai... :) :D</t>
  </si>
  <si>
    <t>actually pak mein south indians nhin hai india mein hai who r similar to srilankas thora boht baaki sab toh same hai wahaan n yahaan... :)</t>
  </si>
  <si>
    <t>Sindhi Indians se milte julte lgte hain Mujhe. Karachi wale bhi. Pathan bilkul mukhtalif hain aur pyaare bhi. :) Punjabi beech beech me hain.</t>
  </si>
  <si>
    <t>pathan yahaan bhi hain... :) sindhi bhi hain boht tadaad mein aur punjabi toh hain hi... ;D sindhi sabhi indians sey toh nhin but punjabis sey n sindhis sey milty julty hongey... ;D</t>
  </si>
  <si>
    <t>Pathan India me kese??? Itna door to hai Khyber pakhtunkhawa India se... Mujhe lga sirf Punjabi common hai donon taraf</t>
  </si>
  <si>
    <t>mjhey khyber pakhtunkhwa naam bara accha lagta hai... ;D</t>
  </si>
  <si>
    <t>Mujhe bhi. XD</t>
  </si>
  <si>
    <t>hehehe... ;D baloch bhi hain yahaan toh... ;D boht hain pathaan toh n sindhi punjabi bhi boht aur muslims toh hain hi.. ;D</t>
  </si>
  <si>
    <t>Yeh sb wahan kese chale gae?</t>
  </si>
  <si>
    <t>yeh toh unsey hi poochna parega..... ;D ho sakta hai partition k waqt aa gaye hon... :) even srk is also a pathan... ;D</t>
  </si>
  <si>
    <t>Pathan pyare pyare hote hain. Karina Pathan hai, yeh to pata ha</t>
  </si>
  <si>
    <t>Lagta to nhin hai.</t>
  </si>
  <si>
    <t>kareena toh punjabi hai... ;D srk toh pyara tha young age mein.. ;D looks differ kar sakty hain wesey.. :) all fingers aren't the same... :)</t>
  </si>
  <si>
    <t>wesey aapney kis movie muslims ka mazak urtey dekha...? :) and haan aap bari hain k choti...? :)</t>
  </si>
  <si>
    <t>Mtlb ap ne notice kia hoga Indians and Pakistanis aapis me shadian kr hi lete hain mgr Indian Muslims se. Kiunke hmare den ki demand hai</t>
  </si>
  <si>
    <t>muslims hinduo mein bhi kr letey hain hindu muslims mein bhi... :) Imran tahir pak bowler unhonein ki hindu sey shadi n ab SA ki side sey khelty... :)</t>
  </si>
  <si>
    <t>unhonein hindu sey shadi ki.. :)</t>
  </si>
  <si>
    <t>Deen ko toh boht demands hain but woh bhi kucch log puri nhin krtey uspey q sawaal nhin shadi pr hi swaal uthtey hain... ;D</t>
  </si>
  <si>
    <t>shadi aik bohaaat bra decision hai??? Khair, leave it. You won't understand. Koi bat nhin. :)</t>
  </si>
  <si>
    <t>yeah boht bara decision hai i know... :) i understand yaar but kiya karein logon ko karni hai doosre religion mein shaadi toh.. ;D</t>
  </si>
  <si>
    <t>haan Islamic rule k hisaab sey toh ghalat hai... :) wesey hinduism ka koi rule nhin hai... ;D</t>
  </si>
  <si>
    <t>:) n koi text bhi nhin lyk Quran , Bible.. :)</t>
  </si>
  <si>
    <t>aap kiya perh rhi hain... :) ?</t>
  </si>
  <si>
    <t>sorry apko accha nhin lag raha ho toh... :)</t>
  </si>
  <si>
    <t>Nhin, abhi abhi dekha comment. Battery low thi. :)</t>
  </si>
  <si>
    <t>Pre engineering kar chuki, aage ISA engineering ka irada hai.</t>
  </si>
  <si>
    <t>Uff... Mene kaha pre engineering (12 class tak) kr chuki. Ab ISA (In Sha Allah) engineering ka irada hai. Ab pata chala?</t>
  </si>
  <si>
    <t>oh... :) mjhey nhin maloom tha pre engineering wahaan 12 th tk ko kehty hain.. :)</t>
  </si>
  <si>
    <t>Woh Jo shaid kapoor Rani mukher ki thi, pta nhin konsi. Plus, mje feel hua K jb bhi koi bura bnda bnana hota hai, use Muslim name de dete hain. Aur wo Jo thi, 'main nikla gaddi le ke' game wali film, pta nhin konsi, partition K waqt wali, jis me Bobby ya sunny del hota hai, us me bhi jb woh lrki Sikh se shadi kr leti hai (halan K Muslims ko Islam permission nhin deta K woh non Muslims se shadi kren) usme lrki K bap ko wahid aitraz Hindustani larka hone PR hota hai.</t>
  </si>
  <si>
    <t>Reality main koi lrki esa kr bhi le to wahid aitraz non Muslim hone PR hoga. Ghalat image dikhaya! Phir jb use aik Pakistani Muslim khatoon multi hain, woh itniiiii lalchi dikhai K us se sb kuch chheen leti hai. :</t>
  </si>
  <si>
    <t>haan ho sakta hai k aapko accha na laga ho actually meney woh movie nahin dekhi haan but jahaan tak pyaar ki baat hai aap kiya keh sakte hain jab insaan ko pyaar hota hai toh usey kucch nhin dikhta n usmein across border ka pyaar dikahaya hai toh hindustaan ka honey pr isliye aitraz dikahaya hoga... :)'</t>
  </si>
  <si>
    <t>mran tahir pak bowler hain jo ab south africa sey khelty unhonein hindu larki k liye apna pak chorr diya toh bas pyaar wali baat hai jab hota hai tab pata prta hai... ;D hum aur aap kiya kahein jinhein huwa aisa pyaar woh hi jaanty hain... :) ;D</t>
  </si>
  <si>
    <t>woh rani mukherji aur ranbeer kapoor ki hogi sawariya may be.. :) aapney zanjeer nhin dekhi amitabh bacchan ki jismein unkey sabsey loyal frn ko muslim dikhaya hai n song bhi gaya hai "yaari hai imaan mera yaar meri zindagi.." :)</t>
  </si>
  <si>
    <t>ek adh movie mein ho sakta hai kucch dikhaya ho but i don't think k hamesha bollywood movies mein muslims ko lekr bura hi dikhaya jata hai... :) bollywood thora liberal kism ka hai... ;D</t>
  </si>
  <si>
    <t>kab mazaak banaya..? :) halanki p.k mein toh hinduo ka mazak bana hai... ;D aur haan muslims ka mazak bana hi nhin sakty coz choti choti baato par yahaan protest krney lag jaatey hain... ;D</t>
  </si>
  <si>
    <t>pak mein nhin p.k movie mein... ;D aap bhi na... ;D</t>
  </si>
  <si>
    <t>aap bari hain ya choti...? :)</t>
  </si>
  <si>
    <t>Kis se? Ap se? Mje kese pata? Lol</t>
  </si>
  <si>
    <t>nhin mtlb kesey bhi.. ;D shadi ho gayi n job hai toh bary nhin toh chotey... ;D</t>
  </si>
  <si>
    <t>Parhne ka irada hai mazeed. In Sha Allah. Aur aap?</t>
  </si>
  <si>
    <t>mein bhi perh hi rhi hoon... ;D shaadi toh abhi door hai ... ;D</t>
  </si>
  <si>
    <t>Kia parh rhi ho?</t>
  </si>
  <si>
    <t>nhin mind kiyu karna hum larkiyan boht comfortable hoti hain ek dusrey k sth chahey jo bulao.. ;D arts perhi rhi hoon mein bachelors... :)</t>
  </si>
  <si>
    <t>oh...aap ne pehley bhi notice kiya hai kiya... ;D ? movies n serials dekhty dekhty bolney lagi... ;D :D</t>
  </si>
  <si>
    <t>Samajh nhi AI ap ki bat</t>
  </si>
  <si>
    <t>mera matlb aapney aap bhi na phrase phley bhi notice ki hai kiya merey comments mein..? :) n mein yeh phrase serials n movies dekhty huwe bolney lagi... :)</t>
  </si>
  <si>
    <t>Nhin jis tarah ajeeb se huliye (appearance) wale conservative Muslims banate hain, woh keh rhi thi.</t>
  </si>
  <si>
    <t>nhin aisa kucch nhin hai... :) srk toh khud muslim baney hain apni movies mein n salman aamir bhi toh woh kahaan ajeeb huliye k huwe... ;D aapko laga hoga but aisa nhin hai... :)</t>
  </si>
  <si>
    <t>haan ho sakta hai aap conservaive muslim na ho extremist na ho mein extremist na hon conserative hindu na ho but hoty hain aisey log har religion mein n agar story ki demand hai toh jo jahaan zaroori hai dikhana prta... :) p.k mein bhi hinduo ka n muslims n christians ka dikhaya jis sey logon mein change aaye n woh liberal n samajhdaar baney... :) :D</t>
  </si>
  <si>
    <t>Hindu extremist to mene kbhi nhi dekha movies main.</t>
  </si>
  <si>
    <t>OMG movie dekh lein... ;D n p.k dekh lein kitna mazaak bna hai hinduop ka but no one said a word... ;D coz jo theek hai whi dikhaya hai... :)</t>
  </si>
  <si>
    <t>muslim characters ki baat hai toh aapko btati hoon boht si movies Chak de india , Zanjeer , Haider , Sarfarosh , p.k , Bajrangi bhaijaan etc...in sabhi mein muslims ko accha dikhaya hai aur bhi bta sakti hoon coz koi intentionally nhin krta... :)</t>
  </si>
  <si>
    <t>Acha. :) wese mene suna tha K PK ban ho gyi, content ki waja se???</t>
  </si>
  <si>
    <t>Khair, mjhe Jo lga mene bta dia. No worries. :). In movies me se 1 bhi nhin dekhi mene.</t>
  </si>
  <si>
    <t>Bs agar woh wesa huliya rakhain insanon wala kesa hota hai Muslims ka aur Hindu Muslim marriage ki promotion bnd kr den to or acha hoga.</t>
  </si>
  <si>
    <t>Nhin, main Hindus ko bura nhin keh rhi, mgr apni religious values ko toot'ta hua nhin dekh skti. :)</t>
  </si>
  <si>
    <t>haan sabko pyaar hota hai apney religious values sey... :) haan but agar do logon ko door karengey toh unkey parivar walon ko bhi bura dikhana parega jo ki aur bura hoga... ;D nhin ban toh huwi hi nhin thi balki sabsey ziada kamaayi wali film hai bollywood ki... ;D</t>
  </si>
  <si>
    <t>insaano wala hi toh rakhty hain yaar.. ;D bajirao mastani mein mastani deepika ko banaya jo ki priyanka sey bhi khoobsurat hai n mastani ko dimaag wali larkib hi dikhaya hai... :) muslims sundr hoty hain sbhi janty hain... ;D</t>
  </si>
  <si>
    <t>Halanke asal me ese nhin hote.</t>
  </si>
  <si>
    <t>ummed toh hindi mein bhi hai... :) yeah...gaflat urdu word hai but frequently use hota hai hindi mein... :) man o salwa ka mtlb nhin maloom but dargor ka malom hai... :D</t>
  </si>
  <si>
    <t>yeah lyk dhanyawad (shukriya) and u can call some of the names of actors if u know hindi as some actors r south indian punjabi etc... :) :D i would not say hindu coz hindus bhi urdu naam rakh letey hain... :) :D</t>
  </si>
  <si>
    <t>I thought u r Muslim kiunke mano salwa na sirf Urdu blke aik Islamic term bhi he so Indians ko ati ho GI Jo Muslim hen. Khair, Mujhe adeekaar, samasya, _____(yad nhin a raha mgr mtlb 'agree krna' hota hai), dhanewad, chinta, shanti, bhasha, _____(yaad nhi a rsaha mgr uska mtlb proud hota hai jise Urdu me 'mje tm PR fakhar hai')</t>
  </si>
  <si>
    <t>akhra = garv salman khan ki movie bhi yeh... ;D and agree = sehmat... ;D oh...yeah mein hindu hoon but plz don't have prejudice for me.. :) mein boht acchi hoon ,,, ;D :P and aapney p.c k article mein boht sey hindus k positivity dekh li hogi... :)</t>
  </si>
  <si>
    <t>haan n unki ek movie bhi hai Garv : pride and honour... :) :D oh...thank u so much for not having any prejudices coz yaar mein bhi insaan hoon har religion mein insaan hoty hain n woh insaan acchey bhi ho sakty hain n burey bhi... aisa toh nhin k kisi ek religion mein sabhi burey ya sabhi acchey hain... :) :D</t>
  </si>
  <si>
    <t>nhin but mjhey dekhni hai woh... :) shayad similar ho thar mein lof lehenga wgerh pehnty n wahaan...? :)</t>
  </si>
  <si>
    <t>Wo to aap ko film dekh k hi pata chaley ga. Shayed usko ghagra choli kehtey hain. Elbow tak chooryan pehnti hain auratein, zyada ter safaid, naak mein nath or chader ser ke ooper se peechey shoulders se guzar ke agey ki taraf.</t>
  </si>
  <si>
    <t>Germi bohut hoti hai wahan or paani ki kami rehti hai. Baarish kam hoti hai. Muger us ilaqey ki apni khoobsorti hai. Mujhey to khud jaane ka bohut shouq hai, kabhi mouqa hi nahin mila.</t>
  </si>
  <si>
    <t>chadar nhin chunni.. ;D yeah...exactly yehi pehnty hain... :D pak k thar desert mein toh jaa hi skti hain ghoomney.. :) :D mjhey bhi boht pasand hai desert... :) :D aapko maloom hai ek bar wahaan baad aagai thi... ;D floods i mean... :D ;D</t>
  </si>
  <si>
    <t>yeah meney boht sari south movies dekhi hain... :)</t>
  </si>
  <si>
    <t>oh god... itney saare indians mil gaye yahaan toh... ;D</t>
  </si>
  <si>
    <t>oh yeah mein bhi nhin... ;D</t>
  </si>
  <si>
    <t>pak k kon kon se dramas dekhe hen ap ne???</t>
  </si>
  <si>
    <t>kaafi dekhey hain... man k moti tere ishq mein pyare afzal akbari asghari ashq maya pyaar ka haq daam mausam gauhar sabki ladli laraib waqt ne kiya kya haseen itam khoya khoya chand kabhi kabhi ladki hona gunaah nhin jackson hieghts mata e jaan ishq hamari galiyon mein</t>
  </si>
  <si>
    <t>aur serials k scenes yaad aa rahey hain naam nhin aa rahey dimaag sey nikal gaye... ;DDD :P :)</t>
  </si>
  <si>
    <t>hmmm in me se zada tar dekhey hue hen mene</t>
  </si>
  <si>
    <t>woh dekhey hi hongey coz pak best dramaz zindagi per aate hain n best dramaz toh aapney dekhey hi hongey... :D</t>
  </si>
  <si>
    <t>Thank you so much.bht khushi hoti hai jab dono mulk k logon k darmiyan pyar mohobat ho.</t>
  </si>
  <si>
    <t>mai indain dramay tu nahi dekhti par mjhe last year hi pata chala k india ka aik channal pakistani dramay dekha raha hai aur log bht fan ho gay hain,tu mai tab se ab tak zindagi channal k fb k page pa sirf logon k comment parhne jati hon,</t>
  </si>
  <si>
    <t>mjhe itni khushi hoti hai k bus bata nahi sakti,yeh bat nahi k hamare dramo ki tareef hoti hai,khushi yeh k saysai masalon ka wahan koi talook hi nahi,itnay kholay din se indain log pakistani dramo ko appreciate kar rahe hain.aur maza ata hai jaan kar k hamari zuban bhi samjh ati hai,</t>
  </si>
  <si>
    <t>mere yahan bht se indain frnds hain sikh bhi aur baki bhi sub hi bht achay tarike se milte hain,balkay meri tu yahan itni help ki jab mere babies howay thay.Allhamdulilah...koi aisi feeling nahi rakhta k dushman mulk k hain hum etc etc,u know what i mean..ap ka yeh artical parh k bhi bht khushi hoi hai.</t>
  </si>
  <si>
    <t>chalo aur dramay dekhte rahoo,mojaain karte raho,kon sa bill ana hai :P</t>
  </si>
  <si>
    <t>i wish yeh article meney likha hota.... ;D</t>
  </si>
  <si>
    <t>Dost dost ko samjati hai! :D</t>
  </si>
  <si>
    <t>And I want to visit Agra,Taj Mehal dekhny k liye....kitna khoobsurat hai na😍😍</t>
  </si>
  <si>
    <t>Mein ne Taj Mehal ka tasvir dekha, boht khobsurat hai! Agar mein gayi na Taj Mehal, boht selfiyan longi! And mein ne abhi Agra google kiya, it's beautiful!</t>
  </si>
  <si>
    <t>agra city sundr keh rhi hain..? :)</t>
  </si>
  <si>
    <t>Mein ne picture dehki Agra ke, boht khobsurat hai. :D</t>
  </si>
  <si>
    <t>Boht ziada, same mein bhi khoob selfiyan lun wo bhi hr angle se agr Agra gae to!</t>
  </si>
  <si>
    <t>Yeah! Mujhe tou new camera buy karna bari ka in selfiyan ke liye! :D</t>
  </si>
  <si>
    <t>mobile pr le lena salfiyan :D</t>
  </si>
  <si>
    <t>Woh storage nahi hai, mobile mein itni jeezi mein be download kar ke raki hai.</t>
  </si>
  <si>
    <t>Phir sahi hai, camera se hi salfiyan lena!!</t>
  </si>
  <si>
    <t>Yeah aur phir laptop bhi safe karlongi! :D</t>
  </si>
  <si>
    <t>tajmahal agra fort yeh sab boht sundar hain... :D</t>
  </si>
  <si>
    <t>mein gar Agra gae na to Taj Mehal k sath sath pura Agra bhi ghoomun gi :)</t>
  </si>
  <si>
    <t>aur delhi bhi ghoomiega... :D mughal garden of rajsthan n forts in rajasthan are too good... :D dekh kar man khush ho jata hai... :D :) chandigarh's rock garden is also too good... :)</t>
  </si>
  <si>
    <t>InshaAllah.... :) aapney p.k ya 3 idiots dekhi ho toh usmein delhi ko dikhaya hai.. . :) :D and agra and jaipur ka ek fort jodha akbar mein... :)</t>
  </si>
  <si>
    <t>Nhi, mein ne nhi dekhi....agr khud kbhi gae phir dekhungi :)</t>
  </si>
  <si>
    <t>Bahir se dekh kr lgta nhi hai k temple hai...hai na?? :)</t>
  </si>
  <si>
    <t>qk woh temple hai hi nhin... ;D tourist place hai... ;D golden temple bhi temple nhin gurudwara hai still uska naam temple hai... ;D :P aisey hi lotus temple bas naam hai not related to any religion... :)</t>
  </si>
  <si>
    <t>and haan temple bas naam hai hindu sey related mat samajh lena aap... ;D</t>
  </si>
  <si>
    <t>haan fr toh aap aakar hi dekhna ... :) :D boht saari tourist places hain india mein mjhey toh sabsey accha cultural rajasthan lagta hai... :) fatehpur sikri bhi accha hai... :) :D</t>
  </si>
  <si>
    <t>bina dekhey hi u fell in love wid the city... ;D haan but agar meney likha hota toh mjhey bhi sabka appreciation n love milta... ;D :P</t>
  </si>
  <si>
    <t>City ko mein ne movies aur pictures mein dehka. Koi baat nahi, yeh dost aap ko appreciate tou karti hai. :D</t>
  </si>
  <si>
    <t>haan woh toh hai but PC ko article likh boht pyaar mil gya ap sbka.. ;D oh...wesey mumbai accha hai n banglore delhi chandigarh is ranked second smart city in world by smart cities navigant research report... :) boht sundar hai chandigarh...n mehenga bhi... ;D :P</t>
  </si>
  <si>
    <t>town bhi boht acchey hain... :D pondicherry boht accha hai... :D u should visit there too... :D</t>
  </si>
  <si>
    <t>aapney p.k ya 3 idiots mein delhi dekhi hai... ?:)</t>
  </si>
  <si>
    <t>Mein ne woh dono movies dehki, magar yaad nahi hai Delhi consi film mein thi 3 idiots or PK? Amir Khan ne un dono films mein amazing job kiya and he did a great job in Taarey Zameen Pe Hai. Have you watched Bumm Bumm Bole?</t>
  </si>
  <si>
    <t>dono mein delhi hai... ;D i love tare zameen par... :D</t>
  </si>
  <si>
    <t>yeah... :) hur bacchey mein koi na koi khasiyat hoti hai... :)</t>
  </si>
  <si>
    <t>thank u so much pc yaqeen kre ap ka article padh ke boht kushi hue</t>
  </si>
  <si>
    <t>Pc aap ne bilkul mere dilki batain share krdi hain...main bhi kafi arse se PakistanI dramas dekhti hun main aur meri lil sis to boht bade faaaannnnn hain nd reviewit.pk pe roz he akr reviews pdhti hun but kbhi cmnt nhi kiya...but pc apke article ne aj dil ekdm gardn grdn krdiya:D plzzz aap aur bhi likhyega.,, lots of best wishes to u....</t>
  </si>
  <si>
    <t>Thankyou so much pC Pakistani dramas dekhny aur pasnd krny k liye....isi terha dramas dekhty rahiye aur Pakistan ana mat bhooliye ga :)</t>
  </si>
  <si>
    <t>Aur in mein se Ashok Chawla kon hai??</t>
  </si>
  <si>
    <t>Ye left wala hi lg raha hai.😜</t>
  </si>
  <si>
    <t>Apko bhi nhi pta :)</t>
  </si>
  <si>
    <t>Thori thori pr bolny nhi ati :)</t>
  </si>
  <si>
    <t>mein toh movies dekh kar thora boht wordz bol leti hoon... ;D</t>
  </si>
  <si>
    <t>Koi language seekhny mein movies bhi bari madad krti hain...agr koi zaban seekhni hai to gorr krna chahiye k log isko kesy bolty hain, words pr gorr kro...phir asaani se seekhi ja skti hai :)</t>
  </si>
  <si>
    <t>haan sahi kaha ... :) punjabi toh samajh bhi skty hain but south indian languages movies dekh kr nhin seekh sakty fr bhi... ;D</t>
  </si>
  <si>
    <t>utho Nacho pakistan hum sub permra se request kerte hain please is geo ko ab banned ker dena chahiy is k baad koi gunjaish nhi..</t>
  </si>
  <si>
    <t>agreeed ...jew channel ne islam ki dhajiyan urr dee morning show me ...yet people r senseless ...is qom ko hosh he ni aa rhe</t>
  </si>
  <si>
    <t>utho nacho pakistan .. fazol log ulte sedhe harkaten karty rahty hen. Apny ghar samhalty naahe hen dosron ke wedding celebrate karty hen or dosro ko suggestion dyty hen. what a joke</t>
  </si>
  <si>
    <t>in nachne wali mahfilon me nabi or un ki AAl ka zikr nauzbillah wo bhi nach nach ke dob maren aise show kerne wale</t>
  </si>
  <si>
    <t>agar kisi insan se galti ho ja toh muf kar dena chahye ALLAH muf karne wala hai</t>
  </si>
  <si>
    <t>aap sab loog geo chanal k hath dooo k par geye ho galti sab se hoti hai or galti ko muf kar dene se insan chota nhi hota</t>
  </si>
  <si>
    <t>tum pagal ho islam ki dihjia uranay walo ko tu zinda rahnay ka bhi koi haq nahi ur tum maff karnay ki bat karti ho</t>
  </si>
  <si>
    <t>Lakkkkkkkh lanat shaista pr or geo veena pr""!!!!!! Wajbul QATAL hain yahhhh ab sabbbb molviiiii so raheeeen hain UTHO jago MUsalamano!!!!!</t>
  </si>
  <si>
    <t>is main SHAista ka kia kasoor hai sab team ka hai ok kuch nhi bolna us ko and veena ko</t>
  </si>
  <si>
    <t>Shaista VEENA ap ki Bhabi hain Kia??? :- D lannnnnnnnnnnnnnnat on geo and shaista veena ,,,,,!!!!!!!MEEERA Sara LORen MATHIEERA sab Shaesta k program ki ijad ha lanaaaaaaaaaaaaaaaaaaaat in pr ALLLLLAH ki marrrrr or in ko defend krne walooooon pr bhii!!!!!</t>
  </si>
  <si>
    <t>maine Saista ka is liye bola tha k woh bas host hai show ki us k job hai bas</t>
  </si>
  <si>
    <t>veena k k ab shadi ho chuki hai us ki family hai husband hai</t>
  </si>
  <si>
    <t>sorry mera woh matlab nhi tha</t>
  </si>
  <si>
    <t>sorry ki koi bat Nahee dear</t>
  </si>
  <si>
    <t>Mustansar hossain ka morning show dekh k tu dil khush ho jata tha. that was the way to present a morning show a perfect way. jab sy ye khawateen k hath gaiay hain mazak ban gaya hai..... na waisy log hain na waise baatay, good old times passed away :(</t>
  </si>
  <si>
    <t>PTV aik mohazab channal tha or ab bhi hai ,, mustansar sahab aik educated mohazab aadmi they jinki batoun main knowledge hoti thi hum jub dekhty thaye un se seekhty thaye,,ab tou sirf culture ka bera gharq kia ja raha morning shows k naam per wedding show hain rating barhaney ki dour lagi hoi hai,,</t>
  </si>
  <si>
    <t>Veena Malik bohot khush qismat hai jo uss ki shaadi itnay handsome, young, aur ameer tareen Asad Bashir se hogayee. Asad Bashir is much better than Babrik Shah, Mohmmad Asif and Ashmit Patel.</t>
  </si>
  <si>
    <t>herat hai aap ko itni wahiyat ourat khush qismat lagi hai,,apni izzat baich k sub hasil kia iss ne,,</t>
  </si>
  <si>
    <t>Allah ny naseeb chupa k rkha hota hai, mai veena ke side nhe lay rhe (infect mje b us sb sy nfrt hai jo wo krte rhe hai ya kr rhe hai), laikin aik r b chez hai k Allah dobty ko tinkay ka sahara zaror daita hai. ho skta hai Allah ny us ko moka dia ho thek honay ka.</t>
  </si>
  <si>
    <t>Allah bht raheem hai, gunahgaron pe b rehm krta hai, warna hum sb kia hain, agr wo saza dainy pe ay to humain khana na dy sans na dy</t>
  </si>
  <si>
    <t>Bs dosron ko glt kehny ke bajay apny aap ko daikhna chahy r hr hal mai Allah ka shukar krna chahy. aj agr hum us jaisay gunah nhe kr rhy to is mai hamra koe kamal nhe Allah ka kamal hai jis ny hmain us rasty pe nhe lgaya.</t>
  </si>
  <si>
    <t>app ye b dekho ke veena malik ko kis moaiziz r azeem hasti se compare kia ja ra hy Hazrat Fatima jaanat me aurton ki sardar Hazrat Mohammad SAW ki beti ke sth....can u imagine.....oski oqaat kia hy on ke agy....i knw ke Allah bht Raheem hy bt os ke bandy nae..</t>
  </si>
  <si>
    <t>Allah insan ko moka deta hy bt Allah ne ye b kaha hy ke ma gunahgar ki rasi daraz kr deta hon ke jao jo krna hy karo r Hadess sharief me hy ke agr tm kisi ko gunah krty dekho tw osy hath ya zaban se roko agr is ki taqat nae rkhty tw dil me bura jano kyn ke agr tm esa nae karo gy tw tm b osky sth is gunah me shareek ho gy.</t>
  </si>
  <si>
    <t>ma janti hon ke hm khd b iny achy nae ke dosron ko baten kar saken bt at least jahan par itny moaziz r azeem logon ki behurmati ki baat ho ma esy logon ke bary me chup nae reh sakti jo intahae ghatya hon wo jitni marzi sae kyn na ho jae at the end ov day wo on ke qadmon ki khak ko b nae cho sakti....i m sry....</t>
  </si>
  <si>
    <t>aap bilkul theek hain...........</t>
  </si>
  <si>
    <t>bahar haal khuda ne is ko 1 mauqa dia he ke apne aap ko thik ker lo ya phir ye ho sakta he ke quran ki baat k mutabiq ke ( الخبیثون للخبیثات) ho sakta he wo bhi is jaisa hi ho</t>
  </si>
  <si>
    <t>ye jism faroshi ki expert he aur wo baighairti ka .............</t>
  </si>
  <si>
    <t>q k quran ka faisla bhi sach he ke ( المومنون للمومنات و الخبیثون للخبیثات)</t>
  </si>
  <si>
    <t>yup....second case is best for both ov thm...bt mjy larka thora masoom laga os se phr os larky ko khabees aurat kyn mil gae khair ma osy personally tw nae janti bt dekhny ki had tk innocent laga</t>
  </si>
  <si>
    <t>g shayad aap ki baat drust ho magar allah ka wada bhi to sacha he</t>
  </si>
  <si>
    <t>aisa nhi ho sakta k allah kisi ke sath zulm kray</t>
  </si>
  <si>
    <t>abb dikhne se koi masoom lagay to aur baat magar andar ki baat to khuda hi janta hay</t>
  </si>
  <si>
    <t>ap aik had tak thek ho but ap ye b to dkho veena malik ko kin moaziz hastion sy cmpare kia ja rha hy us ki kya oqat h in k agy.....is sy cmpare krk azeem hastion ki behurmati ki jarhy.</t>
  </si>
  <si>
    <t>sharam aani chahiye kahan bibi fatima aur kahan veena astaghfar kiya hogaya hai geo ko itni iZaat us ko jo pakistan ki izzat baich àayi cant tolerate this anymore nabi ki shan mqin gustakhi bilkul bardasht nabi qik fahisha aurat aur kahan nabi ki beti Allah se touba karo kahin azab ka silsila na barh jaye mulk main</t>
  </si>
  <si>
    <t>lanat ho shaista kameeni ki shakal pay</t>
  </si>
  <si>
    <t>iski khud ki kiya izat hay kay hamary islam ko bi use kar rahi hay begerat ki bachi iska show band kar dena chahy</t>
  </si>
  <si>
    <t>Utho jago pakistan and subah ka start begharti se start kar dou this is the motto of all morning shows in pak.</t>
  </si>
  <si>
    <t>bt i hope esa na ho In Shaa Allah.....hmmm....ma jo drama dekhti hon os ki aj last episode thi.....sad.</t>
  </si>
  <si>
    <t>means Mohabbat subah ka sitara hai.haan its also my fav but end kuch jaldi ho gaya zra zeeshan ke ghar walo ko and humna ke husband ko saza milni chey thi</t>
  </si>
  <si>
    <t>hmmm...phly sb ko end end ki pari thi r ab jb end ho gya tw sb yei keh rae hen ke r episode hni chahye thi....</t>
  </si>
  <si>
    <t>haan ye baat tou hai par app logo ka khyal hai end tou zra dhang se kartey atleast hassan ko saza milti chalou rumesaa ke lihaz se end teak howa.i think app raat ko dair taak jagti hain koi exams chal rey hain kiya</t>
  </si>
  <si>
    <t>yup....test lyk...n assingment bnani hti hy thts why.....ma phly apni neend pori kr leti hon....</t>
  </si>
  <si>
    <t>Woh great itnay mushkil subjects app nay select keye hain..larkiyan tou math se dour baugti hain app kasey iss filed main a gey...kis university se kar rhi hain</t>
  </si>
  <si>
    <t>ahan...sb larkiyan tw nae...Punjab uni lhr....</t>
  </si>
  <si>
    <t>wese main aj galti se study kar raha hoon</t>
  </si>
  <si>
    <t>night din ko nhi para jata...main tou kub se try kr raha hoon pir bhi kuch kuch na kami rey jati hai and with job study tou aur bhi mushkil hai</t>
  </si>
  <si>
    <t>yup....exactly....late night study zyada achi hti hy.</t>
  </si>
  <si>
    <t>wo tou kaal he deakh ley thi bataya tha na app ko ke end zra jaldi ho gaya app ka kiya khyal hai</t>
  </si>
  <si>
    <t>haeeeeyy....mera nae khayal....dkhen na ab sb kch dramy waly tw nae karen gy na....hamen b apni thori common sense use karni chahye....n i thnk so its a perfect ending....</t>
  </si>
  <si>
    <t>chalin muje bhi yehi acha lagta hai ke drama jaldi khtam ho jeye warna pir baud main bour hota jata hai...assignment ki sunou kesi rahi bun ge</t>
  </si>
  <si>
    <t>yupp....its almost done....kal sunday hy na tabi mojaen mar rae hon..</t>
  </si>
  <si>
    <t>actually i hv no personal id...thi bt khdi block kr de.....ab recently meri frnd ne id bnae hy na tw ma os se wo le leti hon...if u wnt...</t>
  </si>
  <si>
    <t>ek id mila tou hai par iss par add request option he nhi hai...kindly search my id with shahid.farid1 and send me request</t>
  </si>
  <si>
    <t>band hona chahiye geo yahudi agent na qabile bardasht hota jaraha hai geo.aik traf amir liaquat qaseeday parhta hai k sacha momin hai aur dusri traf yeah dramay bare jazbati ho apne rasool SA k liye to aashiq e rasool bano aur aagay bArh k haq ada karo .Allah hum sub ko naik hidayat de ameen.</t>
  </si>
  <si>
    <t>gnaba geo pe lanat bhegna mat bhulen</t>
  </si>
  <si>
    <t>Afsos hy Shaista or Jeo team per, Itny achy alfaz ki qwali or itni pak hastion k bary men uay apny show men nhi add krni chahiy thi, bhooot bara ghunah kr diya in logon ny, jitni b muafi mangen Allah k hazur wo kam ho g</t>
  </si>
  <si>
    <t>sharam se doob marry ab to Shaista or uski team</t>
  </si>
  <si>
    <t>aik manqabat ko kis ke sath munsalik kar diya AASTAGHFIRULLAH</t>
  </si>
  <si>
    <t>sharam naam ki cheez nai hai na amir liaqat sahab me r na he shaista lodhi mei.. r audience r shaista khud qwali par enjoy kar rae the shameless. agar kisi r ne aesa kam kia hota to amir liaqat sahab aik pura program karte.. geo must be banned after this shameless attempt.... or ye ise ghalti nahe hai js par in ke apologizes ko accept kia jaye ga</t>
  </si>
  <si>
    <t>GEO ko wapis aesa morning show present nae karna chaheye balke koi b morning show nae ... har waqt to ye tv actress ki shadiyan karate hain GEO or ARY DIGITAL wale.... koi kam ka to show ak b nae paesh kia in dono ne....</t>
  </si>
  <si>
    <t>in kanjaroon ko Pak hastiyoon kay sath mila rahay ho jahunmiyoon Khuda ki mar ho tum jahiloon per is ko Musalman kahtay hain pakistan kay loog murdah qoom ho chokay hain her baigairati ko apna kay khud ko so called modern kahtay ho jahiloo.....Geo ko bund karo bakwas channel</t>
  </si>
  <si>
    <t>Kabi buhat dukh hota k hum Kasy musalman hai,hum tu paray likhu jahil hai.."Karachi k halaat dakhu or in ki harkaty dakhu...</t>
  </si>
  <si>
    <t>aaj bhi sirf aik hi morning show hai jo waqai mei muhazib or bohat hi knowledgeable show hai or woh hai Farah Saadiya ka show. morning with Farah, bohat hi informative show hai jissay insaan ko bohat much seekhne ko milta hai or kaye maslo ki hal bhi mill jatay hain woh ese experts ko bulwati hain apne show par.</t>
  </si>
  <si>
    <t>ab agar aap issi site ki uss post par jaa kar dekhein jaha par shaista ki is harkat par mubashar lucman ne bohat condenmed kiya tha woh video hata di gaye hai or uski jaga par ab amir liaqat yaani k hamaray jaanay maanay disco moulvi sahab unki is harkat par shaista ka saat de rahay hain.</t>
  </si>
  <si>
    <t>waah jo yeh website ya tu dhamki se darr gaye hai ya phir paisay kha liye hian. shame on you dramasonline team!</t>
  </si>
  <si>
    <t>sharam to ati nae is ko,...... na geo walo me tameez hai or na he ary walo mein kanjar</t>
  </si>
  <si>
    <t>shadi mubarik ho veena &amp; asad or shaista ap ka koi kasoor nhe hai plz ap tanshan mat lo</t>
  </si>
  <si>
    <t>had kar di hai aglo ne or ap......sharam nae hai wexe</t>
  </si>
  <si>
    <t>Lanat ho is host shahista pe aur is ki pori team per begairat host aur begairat geo channel, begairat show k organizer</t>
  </si>
  <si>
    <t>lanat ho ese program dekane ur dekne walo pe shame to geo veena and begherat asad khatak koti shaista wahidi per</t>
  </si>
  <si>
    <t>Shaista ko saza Milne chahia na yeh Muslim orat na dupata lati hai or sobha uthty he nach gana</t>
  </si>
  <si>
    <t>Allah hm sb ki maghfirat farmae r esy logon ko hadayat ata farmae including all Muslims r Allah hamy koi bara bol kehny se b bachae ameen...</t>
  </si>
  <si>
    <t>sacreen k right corner pe blasphmy atempy by shaista click krain or pta chal jaye ga apko..</t>
  </si>
  <si>
    <t>utho Nacho pakistan ki is gustakhi k baad hum sub permra se request kerte hain please is geo ko ab banned ker dena chahiy is k baad koi gunjaish nhi..</t>
  </si>
  <si>
    <t>bohat piyare lag rahee ho dono A LLAH AAP KO BOHAT KUSH RAKEE MERI DUA HAI DONO K LIYE</t>
  </si>
  <si>
    <t>BAKI Allah insan k itne eaayab par parda dal detien hain fir hum log kon hotien hain dosrooo ko bataien karne waly</t>
  </si>
  <si>
    <t>A LLAH MUF KARIEN SAB KO AMEEN</t>
  </si>
  <si>
    <t>v nice....lagta app ne dekha nae mrng shw dehan se plz watch it again wth ur open mind....they r the bullshit....Allah eaboon par barda zaror dalta hy no doubht bt ye tw saaf Allah ke azaab ko awaz deny wala kaam hy madam...</t>
  </si>
  <si>
    <t>i like this show</t>
  </si>
  <si>
    <t>nazar utar rahi ak tu hindu tareeka secondly poucha k kia perh rahi ho tu kahti hai Darood Ibrahim shame on u aunty ser per dupatta he rahk lian at least shoe some respect for Darood.</t>
  </si>
  <si>
    <t>Mera b ye favt place hy,,jb b mein Lhr jati hon iss jaga pr zarur visit krti hon..:)</t>
  </si>
  <si>
    <t>Ahan, chalein phir jb app dobara Lahore aye gien to mein khud apko pura shehar ghooma'un gi...dono sath mein phir sair kary gain...theek??</t>
  </si>
  <si>
    <t>zarur jaisa aap kahein..:)</t>
  </si>
  <si>
    <t>ap bhi isb ki hen... wowwww.... me bhi :)</t>
  </si>
  <si>
    <t>sanam ki eyes bht hi drawni lag rehi hy..:</t>
  </si>
  <si>
    <t>Badshahi masque mein nikkah hoa...WOW</t>
  </si>
  <si>
    <t>ache laga veena ko dekh kar. bechari ko jitnaa bura bhala hum pakistaniyon ny kaha Allah ny usko humhi say hi itni ezzat dilwayi hai</t>
  </si>
  <si>
    <t>IQ level test. Jo sahi jawab dy ga usse meri taraf se inaam mile ga!</t>
  </si>
  <si>
    <t>Jb pata hi nhi hy kiya krna hy.. Tou mein isko solve kaise krti.. Waise isko solve kaise krna tha??Kiya mein answer de skti hun??</t>
  </si>
  <si>
    <t>Acha jahan pr star hai usko fill krna hai?</t>
  </si>
  <si>
    <t>Ap ne tau haw me teer chalaya he Candle haha.. kher it's 7 jahan se main ne ye quix pick kia hai wahan answer tha I only doubt the positions of 49 and 121 , I think they need to be interchanged , otherwise it is 7. But you're not even near that hehe.. kher it's Ok better luck next time ;) I asked the quiz just to check whether I'm right about 49&amp;21 or not..</t>
  </si>
  <si>
    <t>Haha, mujhy samjh hi nhi aya tha k krna kiya hai, waqai mein hawa mein teer chalya hai...lol</t>
  </si>
  <si>
    <t>Hehe no problem .. next time kuch fun rkhengy.. ;)</t>
  </si>
  <si>
    <t>firdos ki lawn aap k hoi..☺</t>
  </si>
  <si>
    <t>Yellow flower ki value utni hi rehy ghi,,blue waly flower ki value km hoghi,,:)</t>
  </si>
  <si>
    <t>aan but app sky-blue flower ko dekhien last mein...aik patta kam hai to last sky-blue flower ki value 4 ho jaye gi aur ans 26 aye ga..</t>
  </si>
  <si>
    <t>Sunflower ki value jo 2 thi isi liye 2 sunflowers de diye asaani k liye....</t>
  </si>
  <si>
    <t>Han na agr petals kam hony se value km hoti hai tau phr flowers km hony se b hoti he na.. last mein 1 sunflower hai so value b one he hogi phr.. nae??</t>
  </si>
  <si>
    <t>Nae, qk sunflowers mein koi difference nhi agr dekhein to., jb k blue flower mein hai..</t>
  </si>
  <si>
    <t>Either it's 27 or 25. Usually is tarha k questions main petal waghyra nahi dekhi jati (hence 27) aur agar aap usay include kr rahy ho to yellow wala aik flower b kam hy to us k b minus hoty hyn hence 25</t>
  </si>
  <si>
    <t>Well, abb mein ne to isi terha solve kiya hai chahye tareeqa kaisa bhi ho :) jinhon ne Qs poocha hai unhon ne to yehi kaha hai sahi answer hai....</t>
  </si>
  <si>
    <t>Ohkay kher acha raha sb :)</t>
  </si>
  <si>
    <t>I think Faris...qk "Zumar Bibi" kaha usny plus ye bhi k "mujhy app se mohabbat nhi rhi"....app kiya kehti ho k wo kis dhoky ki baat kr rha tha?? aur 8 saal konsy zaya hoy??</t>
  </si>
  <si>
    <t>Lol I think Zumar ne kaha hoga I loved you all through 8 years haha .. but that can't be the case .. mery zehn mei tau kuch khas ni sb filmi type ideas he hain.. what do you say?</t>
  </si>
  <si>
    <t>Haha, mujhy lgta hai k 8 years jo kaha hai usny zaror koi past ki story hogi jis k bary mein hum ne abhi perha nhi....vesy ye jaan kr khushi koi k app bhi Namlian ho :)</t>
  </si>
  <si>
    <t>Yes sb se ziada chances iske he hain.. main Aab e hayat b parh rae hun pr Salar ki death wali bat hazam ni hui.. naml ziada behtr ja raha.</t>
  </si>
  <si>
    <t>Salar ki death nhi hoi,,,shaied uss 10 year k bechy ko bht sy readers jibaeil samajh rehy hain,,but wo koi aur hy,</t>
  </si>
  <si>
    <t>you are right,,:)mujhe b aisa hi legta hy..let's c</t>
  </si>
  <si>
    <t>Really Naml ki to kiya hi baat hai...vesy mujhy nhi lgta k jis 10 saal k bachy k father ki death hoi hai wo Jibraiel hoga..</t>
  </si>
  <si>
    <t>Ye b hai.. aur mjy lgta shayd salarr disappear ho gya ho kch tym k liey.. kher jo b ho Allah usko zinda rkhen.. wesy ye Abdaar wali storg b ajeeb he na? Wo faris se bar krte huay smile kr rae the aur phr uska kam b kia.</t>
  </si>
  <si>
    <t>I think ye agay ki story me kuch na kuch krey ge..</t>
  </si>
  <si>
    <t>Ho skta hai aisa bhi....sahi kaha, Aabi kuch mysterious si hai, abb to uss k pass Jawahirat k khilaf saboot bhi hai...ya to wo ussy blackmail kry gi ya ho skta hai k Faris ko de dy wo video??</t>
  </si>
  <si>
    <t>And Ana main ne fsc mein Maths parha hai. Aur integration nd derivatives mjy tip pe atay... yahan tau basic maths hai :D don't challange me hehe..</t>
  </si>
  <si>
    <t>Jo ques dia hy iski hr cheez pr focus krna hy.. Sirf inko plus kr k solve nhi krna..☺challenge wali kiya bat hy.. Its only a fun☺</t>
  </si>
  <si>
    <t>I know..😉 Chalein next tym aap kch di jye gha fun k lye..:D</t>
  </si>
  <si>
    <t>Chalein mein aap ko explain kr detin hon..</t>
  </si>
  <si>
    <t>But last row mein blue flower ki 1 petal kem hy.. Jiski waja sy blue flower ki value 5 sy 4 ho jye</t>
  </si>
  <si>
    <t>jesy ap kahen :) coz question tau apka hai</t>
  </si>
  <si>
    <t>Bs firdois ki lawn??😭 amir liaqat na banein ziada😂</t>
  </si>
  <si>
    <t>Hehehe firdos ki lawn konsi sasti si hy.. Jitna mehnga suit dy rehin hon apko wobhi free mein.</t>
  </si>
  <si>
    <t>Seeda seedha khali suit de diya bs😌 banda masoom logon ko shahbash hi de deta hai😉</t>
  </si>
  <si>
    <t>He he jitna easy ques tha.. Agr bht tough ques hota tb mein aap ko shabash deti..☺</t>
  </si>
  <si>
    <t>Ye kiya politicians ki terha app ny beyan badla hai😅 Qs tough ho ya easy, jawab to diya na :D</t>
  </si>
  <si>
    <t>Acha chalein aap ko mein shabash dy hi detin hon.."Shabash Candle"but ye kam aap ny mujhe sy Gun point pr krwaya hy..😁😁jo thek bat nhi☺</t>
  </si>
  <si>
    <t>abb itni zbrdsti bhi nhi ki app k sath :D</t>
  </si>
  <si>
    <t>to sawal kya hai ?</t>
  </si>
  <si>
    <t>Above image ko view karien, Qs diya hoa hai..</t>
  </si>
  <si>
    <t>Dono abb faces se kafi mukhtalif lagny lagi hain!!</t>
  </si>
  <si>
    <t>Woh tab jab ayi thi industry mein, kafi young thi, tou ab bari hogi aur puberty se bhi kafi changes ajata hai, I think they are like 18-20 years old?</t>
  </si>
  <si>
    <t>You're right, digest mein Aiman ka interview perhta tha mein ne kuch months pehly usmy ismy btaya tha k hum Nov 1998 ko paida hoy hain to 18years ki hain ye dono...</t>
  </si>
  <si>
    <t>Dono twins hai, likan agar dono same capri bhi pehni, mujhe pata hai consi wali Nimal hai aur consi wali Aiman hai.</t>
  </si>
  <si>
    <t>Mein bhi...boht easily hum pehchan sakty hai....Nimal nhi Minal naam hai :)</t>
  </si>
  <si>
    <t>woh dramas mein itni nahi ati hai jitni Aiman ati hai, isliye confused hogayi. Woh Minal ke nak thori opur hai aur Aiman ke nichi hai. Eyes tou same hai, shayad Minal ke zayda lambi anci hai?</t>
  </si>
  <si>
    <t>Koi baat nhi....right, Minal ki ankhein thori bari hain Aiman se.</t>
  </si>
  <si>
    <t>Haan aur nak thori different hai na?</t>
  </si>
  <si>
    <t>Minal ki opper uthi hoi hai aur Aiman ki thori nichy hai...</t>
  </si>
  <si>
    <t>mein ne inky father ki pic bhi dekhi hai usny itna nhi miltien jitna apni mother se milti hain...</t>
  </si>
  <si>
    <t>Zayda maa bhi gayi hai.</t>
  </si>
  <si>
    <t>Last waali pic kis ki hai, na aiman lagrahi na minal...</t>
  </si>
  <si>
    <t>Hahaha😂 maza aya dekh kr, Fawad boht funny lg rha tha :P</t>
  </si>
  <si>
    <t>Fawad bohot zyada badsoorat lag raha tha iss ad mein. Maula Jatt movie abhi bani nahi hai magar Fawad ne Sultan Rahi ki famous ugly wig &amp; taveez abhi se pehennay shroo kerdiye.</t>
  </si>
  <si>
    <t>Wo taweez nhi hai, Hat ki dori hai...</t>
  </si>
  <si>
    <t>arey haan... ;D mjhey bhi taweez lagi thi... ;D :P</t>
  </si>
  <si>
    <t>Uska hat uski gardan k pichy gira para hai isi liye dabao ki wajah se dori gardan pr agae hai aur wo taweez ki terha dikh rha hai :)</t>
  </si>
  <si>
    <t>apki comment perh k gour sey dekha tab samajh aya... ;D</t>
  </si>
  <si>
    <t>Haan last pic ko dekh lo bs gorr se! :)</t>
  </si>
  <si>
    <t>han whi wesey meney toh usey taweez bhi notice nhin kiya apkey n usa waley k comment perh k dobara dekha... ;D</t>
  </si>
  <si>
    <t>Aur mein ne "Buffalo" ka cmnt perhny k baad gorr kiya :)</t>
  </si>
  <si>
    <t>haan whi buffalo from usa... ;D unhi ka toh... ;D :P</t>
  </si>
  <si>
    <t>yeh ksunsa cartoon character hai apki dp mein...? :)</t>
  </si>
  <si>
    <t>kaunsey country ki hain yeh ..? :)</t>
  </si>
  <si>
    <t>, eng mein dub kiye hoty hain vesy to...app dekhti ho anime?? :)</t>
  </si>
  <si>
    <t>yeh kaunsa cartoon hai..? :)</t>
  </si>
  <si>
    <t>Japanese word hai "anime" matlb jesy Eng mein cartoons k liye us the hota hai na</t>
  </si>
  <si>
    <t>animation/animated series..isi terha ye Japanese term hai Amine" jo cartoons k liye use hoti hai.</t>
  </si>
  <si>
    <t>bary bhi dekh sakty hain isko...aik terha se "anime" Japanese cartoons hain, phew!! :)</t>
  </si>
  <si>
    <t>Kuch explain karny pr aisa hi hota hai :D</t>
  </si>
  <si>
    <t>kis tarah open hoga or downlode kis tarah ho ga?</t>
  </si>
  <si>
    <t>mugyy bi btaoo kaisyy open ya download ho ga plzzzzzzzzzz galdiii</t>
  </si>
  <si>
    <t>hahahahhh main ap ki hepl kar sakta hun</t>
  </si>
  <si>
    <t>mjhy saba karim ka aik aik dukh pe bepanah rona aya Allah kici larki se saba jaisa imtehan na le aamin. This serial is such a awesum superb.</t>
  </si>
  <si>
    <t>once again i thanx Umaira Ahmed a lot for this keep it up</t>
  </si>
  <si>
    <t>yh video play nai ho rhi plz is site ko thk krooo</t>
  </si>
  <si>
    <t>bohut acha darma ha is sa acha darma may na aj tak nahi daka very good</t>
  </si>
  <si>
    <t>yaar m3ry pas drama he ni lag rhaa</t>
  </si>
  <si>
    <t>samia mumtaz ki aik aik bat dil ko ja k lagti thi rula diya is larki nay acting nahi sub real lag raha tha QURAN main ALLAH TALLAH farmata hai namaz qayam rakho or sabar karo ALLAH sabar karnay walon k sath hai aksar daikha hai maan betiyon k ghar bassanay ki din rat duwain mangti hain mgr jab kissi ki beti ghar lati hain to sub kuch bhool jati hain or hota hai apni akhirat to kharab karti hi hain apni aulad ka chain b cheen leti hain kissi larki k daman pay itna bara ilzam lagana phir QURAN uthana tauba</t>
  </si>
  <si>
    <t>ASTAGHFIRUALLAH ALLAH kissi ki beti pay aisa din na anay day AMEEN</t>
  </si>
  <si>
    <t>superbbbbbbbbbbbbbbbbbbbbbbbb drama samia mumtaz awesome very nice personality of samia mumtaz kissi ki beti pay itna zulum kabhi nahi karna chahiye insan ALLAH TALLAH wo log pasand nahi jo kissi k kirdar pay keechar uchalain aurat ki mohabbat ki inteha dikha dy is main jis ik bar dil main jaga day deti hai phir kissi or say mohabbat nahi karti chahay us k kadmon main koi apna app hi q na bicha day</t>
  </si>
  <si>
    <t>kash mein ye drama t v pe dekh lety</t>
  </si>
  <si>
    <t>yar is drama pay may nay bahot koses ke laken kehe say be nahe mela plz is ke tareka sand kardy thanks</t>
  </si>
  <si>
    <t>ek Insan dusre insan ko kya de sakta hai? Kuchh bhi to Nahi Bas Ek ALLAH hi hai jo hamen har gunah ke baad bhi Maafi ki Raah Dikhata hAi----------------Sabaq ye hai ki Hamen apni tamam koshishon ka hasil ALLAH ki Raza ko Rakhna Chahiye, PAKISTAN me Aaj bhi Aise Log hain Jo Samaj ko Sudharna aur hamari Buraiyon ko Khatam Karna Chahte Hain Jankar Khushi Hui----Ek Nai Ummeed LAGE RAHO</t>
  </si>
  <si>
    <t>yaaaaaaaaaaaaaaaarrrrrrrrr!!!!!!!11 kasam se rulad diya kassh hum waqaye inse kuch seekhe.......jane kis mitti ki bani hogi isse ek sabaq to seekh liya k sabr bht badi cheez hai kudooos to d team loving it.......</t>
  </si>
  <si>
    <t>.pta nhi k saba jaisi ladkiya bhi is duniya main hai ?</t>
  </si>
  <si>
    <t>Os scene k leye hum sb roye thay jab arfeen saba k ghar se os k sleepers laitha hai:(</t>
  </si>
  <si>
    <t>drama to buhut zbrdt haiii</t>
  </si>
  <si>
    <t>https://twitter.com/AnsarAAbbasi/status/678403485319172096</t>
  </si>
  <si>
    <t>My strong protest to top jang group management for this absurd front page ad in today's jang.</t>
  </si>
  <si>
    <t>100 insaan martey hein to mar jaeen laikin larki ko nanga dekh liya to qayamat ajaye geee</t>
  </si>
  <si>
    <t>nov-dec/2015</t>
  </si>
  <si>
    <t>wese aik dilchasp baat kahun ?</t>
  </si>
  <si>
    <t>Jitna shor is pe much rha hai agr Taliban, Sipah Mehdi aur Tehrik e nifaz e Fiqah Jafriya pe mchta tou halaat behtr hotay :P</t>
  </si>
  <si>
    <t>ohhh ye wale molvi sb. aap ko bhi ganday khial aarahe hain subah se.. isn't it  zarvan ?</t>
  </si>
  <si>
    <t>Laat maro jang group key rozee par. Tableegh pay chalay jao.</t>
  </si>
  <si>
    <t>Sir Jang Group Ko Paisa Chahiye Bas. Phir Wo Kahan Se bhe Aai.</t>
  </si>
  <si>
    <t>Koi mujhay yeh maloom kardey Kay Ansar ka Baaap bhee Mullah thaa Kay yeh family ka pehla pagaal hay.</t>
  </si>
  <si>
    <t>koi inhein hakeem ka number deh do...</t>
  </si>
  <si>
    <t>kya kar diya inho ny???</t>
  </si>
  <si>
    <t>aur apni protest lodge kar rahy... Burhapa wajah ;) give em the number</t>
  </si>
  <si>
    <t>. Resign do bhai topi drama nai chalega</t>
  </si>
  <si>
    <t>itni achi to.lg re h yah,is me bh masla horaha h :</t>
  </si>
  <si>
    <t>hahahahaha....pehlay to khoob dekha phir strong protest...Double standards as always!!!</t>
  </si>
  <si>
    <t>abbasi sb ap sirf protest he kerty hn..or phir bhi wabsta rehty hn es media group se. defend bhi kerty hn es ko. ajeeb bat hy</t>
  </si>
  <si>
    <t>shabaash Jang group pakistan me byhayai ko promote kro ku k maot to ani jo ni hy tm logon ki ?</t>
  </si>
  <si>
    <t>ye kya he bhai, kahan tak giro ge ?</t>
  </si>
  <si>
    <t>Yeh na munasib amal hy ab isko hm rouk to nhi skte mgr han isy bura smjte hue muzamat zrur karte hain qk ye bhi iman hy.</t>
  </si>
  <si>
    <t>// paisa he Khuda hy Jang Group ka. Paisa do jooooooooo marzi kerwa lo in say</t>
  </si>
  <si>
    <t>Jis risk se ati ho parwaz mei kotahi .</t>
  </si>
  <si>
    <t>Paysa Phaynk Tamasha Daykh...... apni he TOP Management say protest VIA Twitter ....kia baat hay janab</t>
  </si>
  <si>
    <t>Ab Jang ke maalik se bhi asteefa maang ke dikha na.. :</t>
  </si>
  <si>
    <t>Are bhai KYa absurd he is me?  Kabhi koi hasina nahin Dekhi KYa?</t>
  </si>
  <si>
    <t>albaghdadi ke sath berti ho ja moulana, jinab apni omer ka takaza kare,wese mere pic k bare ma kiya khayal hai ?</t>
  </si>
  <si>
    <t>haha,bs kro yaar, na tumhaare protest sevkuch hona hai,jo bikta hai woh chaapien ghe aur ap b apni mashoori k liye tweet kr le</t>
  </si>
  <si>
    <t>bhai jan is picture mein aisah hai kia jo ap itna protest kr rahain.</t>
  </si>
  <si>
    <t>Dear Ansar un Sab logo say in ki aik aik pic kissi andaz may mangalay jo issko pasand kar rahey hain</t>
  </si>
  <si>
    <t>Pehele to dekhne ka maza lete ho phir protest? Bahut nainsafi hai ;)</t>
  </si>
  <si>
    <t>is pic ki favor krne  wale apni behen beti ya bv ki pic lagaen, agar itna he pasand hai ye fashion</t>
  </si>
  <si>
    <t>ks ks chez pe ap protest krein ge magribi culture ko adopt jb kr hi lea gea ha to protest krne se kuch b ni hoga......</t>
  </si>
  <si>
    <t>Sahafat Dhanda ho gaya isi lyay zawal pazir hay</t>
  </si>
  <si>
    <t>koie sharam hothi hai koi haya hothi hai. Aap jis group mai kaam kartai ho us nai tho pak saqafat ka janaza waisai hi nikala h</t>
  </si>
  <si>
    <t>https://twitter.com/ImranKhanPTI/status/668413458090696704?lang=en</t>
  </si>
  <si>
    <t>2/2 Apart from quality education for street children,Zamong Kor provides sports facilities. Wasim Akram will open cricket academy in complex</t>
  </si>
  <si>
    <t>qasur mai b street children acadmi hai ?</t>
  </si>
  <si>
    <t>punjab ma eanto ka rate asman pr ha sir bahton  wale kisi ki koi twajha nai hai 9000 ki ek 1000 milti ha greeb awam kahan se</t>
  </si>
  <si>
    <t>Great job Salam Apki Khidmat Hamara lia Jo hain Sir Thanku</t>
  </si>
  <si>
    <t>wow... Chotty chotty match fixers banany hein... Kia aik jwaariya hee reh gaya tha opening k liyye?</t>
  </si>
  <si>
    <t>sir Jo ap ne kp klye kia &amp; krhe ho koi  nahe krskta ,thnx a lot Khan Saab .Allah gv u Long life</t>
  </si>
  <si>
    <t>jb hum bil dete hain toa hmari bijli kyun jate hai(12-14hrs)postal colony kohat road peshawar</t>
  </si>
  <si>
    <t>pakistan ka sb se bra msla abadi hai usy zara control kryn</t>
  </si>
  <si>
    <t>peshawar main age trafic ka wbal hai oar aap yahan hospital khol re hain</t>
  </si>
  <si>
    <t>mujy zinda rhny k liy gov job ke zarorat hai kia aap de sakte hain?</t>
  </si>
  <si>
    <t>NAWAZ SUR ZARDARI PAKISTAN KE HARAMI KUTTE HAI</t>
  </si>
  <si>
    <t>Abhi Ishq ky imtehaan aur bhi hen</t>
  </si>
  <si>
    <t>naswar say phalnay Wali bemarioun ki agahi par program honay chahiya</t>
  </si>
  <si>
    <t>epi dharne ma beti hai sir bani gala ma</t>
  </si>
  <si>
    <t>my leader i love u m ap ka bht brha jeyala hun m darne m b gaya tha my leader mari khwaish hai k ap mere sms ka ans dy</t>
  </si>
  <si>
    <t>pmln ko hrany k liye humy ppp ko vote dena pr rha ha.nawab zada mansoor khan PTI ki position kharab kr rha ha</t>
  </si>
  <si>
    <t>yeh nazaam bi dekho bhaio Naam ke dono Bhai sharif hein</t>
  </si>
  <si>
    <t>yeh sarey choor gundday Pakistan sey bahir hi jayein geye aur yeh sudia yah dubi hi inka tekana hai</t>
  </si>
  <si>
    <t>Imran Bhai qadam barao hum tumare sath hein</t>
  </si>
  <si>
    <t>.pti k sath hin plz hamen chorh na dina imran bhai hamare umed ap hin .ap hamesha gharebon ka sath dina</t>
  </si>
  <si>
    <t>https://twitter.com/HamidMirGEO/status/679297920441655296</t>
  </si>
  <si>
    <t>ڈاکٹر عاصم کیس میں سندھ حکومت کا موقف ٹھیک ھے یا چودھری نثار کا</t>
  </si>
  <si>
    <t>FIA par Baat karte phir se dar lagta ? Dr asim case Zidha big ya musharf Wala article 6 Wala ? Afsos sahaft par .</t>
  </si>
  <si>
    <t>Chui Nisar ka Muaqif Moulana Abdul Aziz wala bhi sahi he hoga pher tou ?</t>
  </si>
  <si>
    <t>Maray khiyal mein ch.Nisar ka mokaf bilkul thk hain</t>
  </si>
  <si>
    <t>Dono Apni apni Jaga Theik hain.</t>
  </si>
  <si>
    <t>Ch Nisar ka tou sai hai main manta hun. Unka kesey sae hai bhai?</t>
  </si>
  <si>
    <t>chodri Nisar Ka Moqaf Thik Ha</t>
  </si>
  <si>
    <t>Sir chaudry Nisar ka moikuf bilkul sahee hai Sindh kabeena poori Cription aur beimani se bhari hoi hai thnx</t>
  </si>
  <si>
    <t>or es waqat  hum dubai me hen layken  dil bhoot  kush ha ke Pakistan  ka halat acha ho gaya hen Pakistan  zinda bad</t>
  </si>
  <si>
    <t>agar chaudry  nisar jasa 2.4 or gharat mand fasila karene wala hum to Pakistan  sanwar jaya gha</t>
  </si>
  <si>
    <t>or jab sa general  raheel shareef  aya ha barone mulk hum logo ka sar fakhar sa buland or Pakistan  Army zinda bad</t>
  </si>
  <si>
    <t>salam  alalikum  hamid mir syab humare taref sa chudary nisar ko salam ha</t>
  </si>
  <si>
    <t>Donun apne had se tajawooz kar rahe hen.... halat ki sangini ka donun ko ahsas hona chahiye</t>
  </si>
  <si>
    <t>obviously choudry nisar ka..PPP is really disturb..kiu k Dr.Asim ko kuch hua tou r b bht baray Name Samnay ajayngy...!!</t>
  </si>
  <si>
    <t>dono ka tek he agar ayeni lihaz se deka jaye</t>
  </si>
  <si>
    <t>Nisar ka mouqaf theek hy</t>
  </si>
  <si>
    <t>Dono k mokif men awam ke lia sachaie nahen</t>
  </si>
  <si>
    <t>donu he SINDH ku apni jager samajhty hy</t>
  </si>
  <si>
    <t>is case main Chaudhry Nisar ka Mauqaf bilkul drust h..</t>
  </si>
  <si>
    <t>sindh government ka theek ha..chaudary nisar se koi yh poochy corrupt generals k baary mein un ka kia mokaf hai???</t>
  </si>
  <si>
    <t>kya baat hay behas key lanat hy wasay</t>
  </si>
  <si>
    <t>akhir Mera Jawab Q Nahi Shamil Kiya Ja Raha?</t>
  </si>
  <si>
    <t>ne Sindh ko loot kar tabah kardia ha</t>
  </si>
  <si>
    <t>PPP k Chooron ko phansi deni chaiye</t>
  </si>
  <si>
    <t>chaudhary nisar ka mauqaf bilkul theek hai.</t>
  </si>
  <si>
    <t>PPP apni Choori chupaana chahti ha</t>
  </si>
  <si>
    <t>apko nhi pta ? Jo reality hai wo ap khud h keh den..</t>
  </si>
  <si>
    <t>sirf qoumi mufad uper huna chayeh na k zatiyat</t>
  </si>
  <si>
    <t>Jaaney Naa Jaaney Hamid Mir he Naa Jaaney,,, Mukk to Saaara Jaaney hai......</t>
  </si>
  <si>
    <t>sirf ch Nisar ko bitha k program nahin ker dena ,ppp ka moqaf be lena.</t>
  </si>
  <si>
    <t>nef</t>
  </si>
  <si>
    <t>is per qanooni mahireen  k Zahrehey media men debate hona chaye</t>
  </si>
  <si>
    <t>Dono ka hi fazool hai</t>
  </si>
  <si>
    <t>https://twitter.com/HamidMirGEO/status/677068382378835968</t>
  </si>
  <si>
    <t>Just received a message from Dhaka.Poor stranded Pakistanis organized a prayer for martyred students of APS Peshawar in Geneva camp.</t>
  </si>
  <si>
    <t>dear hamid sab ager ap urdu ma tweet kare to maherbani ho gi</t>
  </si>
  <si>
    <t>aap  khamosh kuon  hein  ?</t>
  </si>
  <si>
    <t>Qaim ali shah ka lifafa ?</t>
  </si>
  <si>
    <t>biharioon ko 71 mn bihari bachoon ka qatal yad hae ya bhool chuke haen</t>
  </si>
  <si>
    <t>Sir Jang Goup Ne abhe tak Minum WAge nai increse every one silent why ? Employee kay sath ziyadti per bol kar GEO ??</t>
  </si>
  <si>
    <t>oh bhai sahb APS KI BU BAT KR LAIN</t>
  </si>
  <si>
    <t>dafa hogai tum bhi wahaan wapus mat Ana</t>
  </si>
  <si>
    <t>Jang Group Ki minum WAge abhe tak increse nai hoi 6 Month guzar jane kebad bhe khuda raha reham kiya jai Employe pe?</t>
  </si>
  <si>
    <t>IIBBBrat Ka maqam hyy Ghyrat mand ky lye,,,,</t>
  </si>
  <si>
    <t>baygyrat AAj bi Zindah hnn;;; greedy dog  bnn kyy</t>
  </si>
  <si>
    <t>jo Allah ne likhi iss Mein awam bechari ka Kya qasoor ..</t>
  </si>
  <si>
    <t>VIP culture and choron k chowkidar.</t>
  </si>
  <si>
    <t>Sapoliyee aaj bhe zinda hey aur duss rahe hey logon ko, Aj Bisma ko dass liya kal pata nahee kis ki bari hey.</t>
  </si>
  <si>
    <t>https://twitter.com/ImranKhanPTI/status/669434053234450433?lang=en</t>
  </si>
  <si>
    <t>Saddened to hear of martyrdom of PAF Flying Officer Maryam Mukhtar. Our brave women are role models for the nation.</t>
  </si>
  <si>
    <t>dekhloo ab sakion ajayega</t>
  </si>
  <si>
    <t>khan     Sialkot kb a rahy ho?</t>
  </si>
  <si>
    <t>chorin khan sahb ap k liay gandhi role model hain</t>
  </si>
  <si>
    <t>khan sab yeh west key example na dia kero plz is masheray main Merd Merd se or aurat aurat se shadee ker le tee hay plz</t>
  </si>
  <si>
    <t>ap key party main boht se javaid hashmi aur sadkah khaneh waleh hain party ko in se nijaat dila o worker boht mayous hain g</t>
  </si>
  <si>
    <t>muj pti ke tarf laksn larn do main jatyo ga</t>
  </si>
  <si>
    <t>sir ap LHR me hai...</t>
  </si>
  <si>
    <t>Imran khan muje tumari  shakal se b nafrat ha pti murdabad</t>
  </si>
  <si>
    <t>TALLAQI apko kya patta Hi k aurat kya hote hi.Sister ap si batt nhe krte ,BV KO TALLAQ dete ho,daughter KO apna namm nh dte.</t>
  </si>
  <si>
    <t>wmi leader is ban in kpk while sikh yatri are welcome what it is your changing policy for shias</t>
  </si>
  <si>
    <t>mere dua Hai k imren Khan he jita in she Allah</t>
  </si>
  <si>
    <t>Allah aapko kamiyab kry n In sha Allah next Pm aap he hngy.awaam ki awaaz Imran khan.</t>
  </si>
  <si>
    <t>https://twitter.com/ImranKhanPTI/status/668399280307249152?lang=en</t>
  </si>
  <si>
    <t>Mammoth Swabi jalsa #PTIWelcomesAJIP. Ppl of KP have shown they support human development over road development.</t>
  </si>
  <si>
    <t>Imran khan ka chapal ke barabar tum sare unparah</t>
  </si>
  <si>
    <t>Pta Sub Ko Jitana Great Insan Hay bat karny ki tamza ni hay</t>
  </si>
  <si>
    <t>pmln kI GOVT Apani Mudat Puri kary gai</t>
  </si>
  <si>
    <t>Sab Se Ziyada Coppreation Pti May hay</t>
  </si>
  <si>
    <t>or nooni ko vote de k poora pakistan jooty kha rha hai #IMF beggers</t>
  </si>
  <si>
    <t>khan Sb Chairman PCB SE Mohammad Aamir k leaye Sifaarish he ker dein werna hum dherna dengay!</t>
  </si>
  <si>
    <t>bonga ko love u hee kerna. Phela pochoo cocaine kab Chora ga</t>
  </si>
  <si>
    <t>1 bat tu btao Reham khan ko b nhe pta k IK cocain peta tha tu phir hw u knw dis...tmhara chachu ha</t>
  </si>
  <si>
    <t>saree dunya koo pata ha Chursee ha woe</t>
  </si>
  <si>
    <t>aacha tu aap se paisay lay k chars lenay jata......hahahaha u r fny...so wrk on any prody show plz</t>
  </si>
  <si>
    <t>nhee supplier hsin bhoot Iss ka pass Tum Pershan Na ajkal free khata  means mufta</t>
  </si>
  <si>
    <t>Love You Khan Sahb. Hum marty dam tak apka sath denge. In Shaa Allah</t>
  </si>
  <si>
    <t>aap ki samjh nhi ati mujhe.. i cant understand u</t>
  </si>
  <si>
    <t>batatay nahin ~~sir * dua kamiyabe &amp; batterness</t>
  </si>
  <si>
    <t>kiya aap Nawaz sharif ki zidd mein KPK mein kabhi koi road develop nahin karain gay???</t>
  </si>
  <si>
    <t>Imran khan tumary darny ny pakistan ka berahgarq kar k rakh dia ha</t>
  </si>
  <si>
    <t>Tobacco mafia tarakai bros Mubarak ho</t>
  </si>
  <si>
    <t>yer Kuch Kaam toh kar k dekhwao kpk may</t>
  </si>
  <si>
    <t>imran nyaazi sahib log sirf mazy k liye ap k jalson ma aty hyn khush hony ki zrurt ni hy</t>
  </si>
  <si>
    <t>Khan sb Net Practice main jitna merzi acha khail lain_Maidaan main Runs kerna Zaroori hay</t>
  </si>
  <si>
    <t>hahahahahaha okara mea b bohot bara jalsa kia tha vote 6000 zamanat zabt ho gaye thy khosh raho andhere mea</t>
  </si>
  <si>
    <t>well done isi trah logon ko frk pta chal skta hy KP mein aur dosray provinces mein</t>
  </si>
  <si>
    <t>metro ya orange train mai beth k hum nai konsa jannat ki sair krni hai</t>
  </si>
  <si>
    <t>Hahaha hahaha lols LOOSER</t>
  </si>
  <si>
    <t>jalsy bry bry vote zero hahahahha khuptan apni aukat pehchan.looser.dua kr muhn na kholy reham khan</t>
  </si>
  <si>
    <t>Khan agr ap KALA BAGH DAM bnay main kamiab ho gay to Qiam e Pakistan k baad ye sab se bara waqia ho ga....</t>
  </si>
  <si>
    <t>topi aur dopatay k elawa b awam ko kuch chahye</t>
  </si>
  <si>
    <t>https://twitter.com/HamidMirGEO/status/676966431599239175</t>
  </si>
  <si>
    <t>If anyone can help poor stranded Pakistanis in Bangladesh with few thousand blankets pls contact Haroon ur Rashid in Dhaka +880176074040</t>
  </si>
  <si>
    <t>If anyone can help poor stranded Pakistanis in Bangladesh with few thousand blankets pls contact Haroon ur Rashid in Dhaka +8801760740400</t>
  </si>
  <si>
    <t>no comments:</t>
  </si>
  <si>
    <t>Jo Al-badar ko Phansi dene k liye ap ki bat manti he wo government blankets nae deti?</t>
  </si>
  <si>
    <t>Mir saab, Aap bhi help ker dailn.</t>
  </si>
  <si>
    <t>So Kaptaan phr kab aa rhe hn Khi ?</t>
  </si>
  <si>
    <t>ajate hain vote dete nahi</t>
  </si>
  <si>
    <t>landhi main hazaro ki tadad main log intizar karty reh gye.</t>
  </si>
  <si>
    <t>imran khan qadam barhao sharif or zerdare ap ko maily ank sai be bhe dak sktai.</t>
  </si>
  <si>
    <t>wese kam dehshat gard aye hoe he yaha wazeristan se jo ap bhi ajate he</t>
  </si>
  <si>
    <t>Ma Sha Allah!!!! Khan sahib. Allah karay zor e bazoo aur ziyada !!!! Ameen</t>
  </si>
  <si>
    <t>datay rehoo Allah ap ka hamee o nasir ho ga</t>
  </si>
  <si>
    <t>tum jahan bhi jao gy tumhain shikast hi ho gi jab tak apna way of politics, ethics , moto and goals darust nahi kar laitay</t>
  </si>
  <si>
    <t>Tabdeeli aa nahi rahi Tabdeeli aa gai hay ....KHAN..</t>
  </si>
  <si>
    <t>https://twitter.com/ImranKhanPTI/status/664498562278039552?lang=en</t>
  </si>
  <si>
    <t>Our tree plantation drive is an investment in our future generations &amp; their environment. We are investing in long term human development.</t>
  </si>
  <si>
    <t>Follow Kro Warna VOTE Ni Dayna Ma Ny</t>
  </si>
  <si>
    <t>Agr imran se sb yahi kahy pir too imran sadar her ad py vote</t>
  </si>
  <si>
    <t>main room dykoon gi kb yah kanjoos apkooo add krta ha</t>
  </si>
  <si>
    <t>ye narindar modi K parody account wala/wali sub se pehle q reply ker krta hai</t>
  </si>
  <si>
    <t>IMRAN sir ap ne police ka system bna a mera balke awam ka dil tanda kr dia q k police sae o to mulk sae o jae gi</t>
  </si>
  <si>
    <t>reham k jany k baad kafi time mila hay sir ko hahaha</t>
  </si>
  <si>
    <t>haaain mubashir party bdal lii kiyaa ??</t>
  </si>
  <si>
    <t>puri ki puri intizamya ko farig kr dain aap ki mehribani hogi thanks v love u till our last breath mmmwah love yaaa</t>
  </si>
  <si>
    <t>sir aap dawood chorangi na asaky hum jannty hain k aap ana chahty ty pr time ni mila.</t>
  </si>
  <si>
    <t>Bhutto ek soch hai jo kabhi nahi mer sakti bikul wese hi jese MQM dahshat gard hetey hoa bhi aj bhi power men hai</t>
  </si>
  <si>
    <t>hum  ne  sab dkha pp and Nawaz leage  hmen bs intzar a apka aur  inshallah hum  jeet  k dkange allah apko salamt rake ameeeenn</t>
  </si>
  <si>
    <t>dokha hai! Sirf aap ki star value hai Aur aik lifetime selfie</t>
  </si>
  <si>
    <t>karachi may itbay log koi tu baat haI pti may</t>
  </si>
  <si>
    <t>Is Say Qabal Bhi Aap Nay Karachi Main Bohat Baray Jalsay or Rallies Nikali Lakin Seats Sirf 4 Lay Sakay, Kuch Tou Hay IK Sahib</t>
  </si>
  <si>
    <t>Khan aap k Jaan Nisaar Beshumaar hain,Aap ki wajha sy ham Nizam k khilaf kharhy hony k qabil hoy</t>
  </si>
  <si>
    <t>Lakin IK Sahib Ye Log Vote Kio Nahi Dalnay Nikaltay ? Ye Aik Sawal Hay.</t>
  </si>
  <si>
    <t>sir Allah ap ko Mazed hosla aor hemaat de.</t>
  </si>
  <si>
    <t>Hua hay shah ka masaib phire hay itrata.</t>
  </si>
  <si>
    <t>laanat hai yaar aap pe. Kya justificstion di hai.</t>
  </si>
  <si>
    <t>Mir sb kia ye VIP culture sirf sindh main hy.Punjab main ye culture media ko q nzr nhi ata.</t>
  </si>
  <si>
    <t>Media Munafiq hai sirf PPP ko tanqeed ka nishana bnata hai</t>
  </si>
  <si>
    <t>roz rooti ho per sab chup hai hamid bhai insanniyat k natay kuch advice dein ap apke baat mano gee</t>
  </si>
  <si>
    <t>bhai mei kiya karo 6 mahenay say nahi soi shohar k gham mei k kon lay gaya</t>
  </si>
  <si>
    <t>ham ap ka dukh samajh sakte ha ap ki sympathy bilawal k sath ha par jis ka Bacha marra ha Zara un sai poch un ka Kia Hal hoga</t>
  </si>
  <si>
    <t>apke ghr ka yah apka bety ka sath aesa ho then ap yahi tweet krna</t>
  </si>
  <si>
    <t>Loha Lohe ko Kat ta hai VIP ne VIP ko Mara, Bachchi ko VIP aisa nahi, HamidMir ne to Khud per chala dia</t>
  </si>
  <si>
    <t>In hasssan nisar sb language. "Iz say zayada khubsorat bakwas koi ho nhi sakti" protocol shuld b out not inside hospital</t>
  </si>
  <si>
    <t>.because jamhooriat ko chalny dena chahuy...otherwise tabdili NI aay g...</t>
  </si>
  <si>
    <t>bhai apke haath jodti ho mei meray shohar say milwaya jaye Hume</t>
  </si>
  <si>
    <t>friends of Bangladesh k bachay</t>
  </si>
  <si>
    <t>but inquiry zror honi cjhahie is mumly ki akhir innocent bachy ki b to right violate hui kisi ki ghaflat ki wja sy masoom</t>
  </si>
  <si>
    <t>Mir sb jis trha media roz ppp ko target krta hy is trha pmln ko taget kr k dikhay hy koi inti jurat Wala mrd ka Bacha. ..???</t>
  </si>
  <si>
    <t>apka Account dobara hack hogaya kya</t>
  </si>
  <si>
    <t>mir sahab agr us bisma ki jga ap ki beti  saadia hoti Allah na kre tb b ap yehi farmate??</t>
  </si>
  <si>
    <t>sir jee two ex pm kon kon murder hua</t>
  </si>
  <si>
    <t>Itna hi dar ha to ghar se bahir na niklen... Ya london chale jaen jhan ye log line ma khare ho k her kam karte ha...</t>
  </si>
  <si>
    <t>Log apnay kartooto ki waja se martay hai. '</t>
  </si>
  <si>
    <t>but afsoos vote unhi bhatta khoor ko mily gy :/</t>
  </si>
  <si>
    <t>Kaya faida khan sab app nay un ko TTP apnay dosto kay hawaly kar dyna ha jo ap ko chathy aur app uny</t>
  </si>
  <si>
    <t>Mara tol traffic de block kare o votes ba ase om nu milawegi drta :p</t>
  </si>
  <si>
    <t>hahaha welay ba na wairtha melawege</t>
  </si>
  <si>
    <t>Yara PTI wal tash jalsay and rallies ta razi voting day pa wrez khobyawali yi</t>
  </si>
  <si>
    <t>tha serious action pakar dai..danda da rawakhli khapal voter passay :p</t>
  </si>
  <si>
    <t>Yeah...ase ya mummy daddy burger voters ye di :p btw did u vote ka sirf khabare ke</t>
  </si>
  <si>
    <t>hahaha zama vote pa Kpk shay dai..khu pa 2013 k may vote nawa :p wais ye biya @ImranKhanPTI tha achawa khapal vote..</t>
  </si>
  <si>
    <t>lol naa marra..za Islamabad k wa o vote ma pa KPk shay..baas biya na sha jorr :p khair warrekye khu ye :p</t>
  </si>
  <si>
    <t>naya pakistan ya gaya pakistan</t>
  </si>
  <si>
    <t>pitogy ya maar Khao gy?</t>
  </si>
  <si>
    <t>Huh hamein maarny walay margaye</t>
  </si>
  <si>
    <t>bray meherbani ye NTS drama khtam kren hmare pas hram k paisy o energy ni(hmari degrees o zarorat ke base pr jobs den)</t>
  </si>
  <si>
    <t>Ghanta ye log Kous rahe hain Traffic jamm hone par iws also there</t>
  </si>
  <si>
    <t>chal nikal riyaasti khan tayyari karlay tujhe rona hai 5 dec k baad</t>
  </si>
  <si>
    <t>sab l9g9n ko ulo banaya.shutup hoa hai pti &amp;ilzam khan ne</t>
  </si>
  <si>
    <t>InShAllah jeet insaf ki hi hoge</t>
  </si>
  <si>
    <t>lol TTPTJI mil ke bhi itne bande na nikal pati to kya karti 😂</t>
  </si>
  <si>
    <t>i love  pti   insha allah  pakistan  aik den  zalmeo  say  bach  jayega</t>
  </si>
  <si>
    <t>lyari may to 80% corrupt logo ko hi khurram sher zaman ne tickets diay hain.</t>
  </si>
  <si>
    <t>hahahahahahahahahahahhahahahahah maut nahi sharam tou ati hogi'</t>
  </si>
  <si>
    <t>magar phir bhi vote bahi ka</t>
  </si>
  <si>
    <t>Allah tala ap ko achi sehat ata krey Ameen</t>
  </si>
  <si>
    <t>hum tumarea sath hai khan..</t>
  </si>
  <si>
    <t>ooh bhai kaladam jamaton or bachi hain un sey bhi mil lo phr bhi</t>
  </si>
  <si>
    <t>aapse zyada jamaat kay parcham nazar aarahe hain, tu isee se aap apni maqboliyat ka andaza laga lain</t>
  </si>
  <si>
    <t>wasey punjab sindh kpk se log khi ghoomne aatey hain khushi aisay hoti hai chahry pe jaisay is pic me nazar aa rahi hai</t>
  </si>
  <si>
    <t>khan sab general election bhot quareeb hai.</t>
  </si>
  <si>
    <t>Mr cocaine ager Cricket main b Nawaz Sharif k waja si harr jeet hote Hi TU 92 ka world cup kya Nawaz Sharif ke waja si jeety.</t>
  </si>
  <si>
    <t>Hahaha ... IK ko Pakistan Cricket ka president bana dena chahiyein</t>
  </si>
  <si>
    <t>Anti Mairi English ki kiya Kub Nikali hui hye</t>
  </si>
  <si>
    <t>plz reply zaror dena khan sahab akhir hum bhi pti k tiger hain 7 saal se</t>
  </si>
  <si>
    <t>khan sahab plz aik kam zaror karain plz ap na rana raheel ahmed ko orgonaizr se q uhday se utara</t>
  </si>
  <si>
    <t>Noora Shareef abi b ro raha hai ye Award milne k baad</t>
  </si>
  <si>
    <t>jaldi sojaya kerain ap raat ko</t>
  </si>
  <si>
    <t>yeh tu hai kaptaaan ge</t>
  </si>
  <si>
    <t>Gandu admi apni non serious halat check kar. Pakistan ka PM bana ga.Tujha counter karne ke lia Maryam hi kafi ha</t>
  </si>
  <si>
    <t>PM IK ko mirchi lagi hoe ha...;).. @ShkhRasheed Sb Lotey men garam pani le aao...;)</t>
  </si>
  <si>
    <t>Tera sar Pagal Khan fir 92 ka WC b MNS ki waja sey jeta tu sarta kanjar Khan</t>
  </si>
  <si>
    <t>khan shb bkwas ki bh had hti hai</t>
  </si>
  <si>
    <t>IK syasat pe baat kro aj kal cricket se ab retire ho gae ho shame on u</t>
  </si>
  <si>
    <t>agar yahe halat rahy to kuch din me Pak crickt Team Afghanistan sy B haaar jayge</t>
  </si>
  <si>
    <t>Yup in ko ocean main phekne ka faida nahe wahan k janwar b corrupt kar dein gey...</t>
  </si>
  <si>
    <t>harami nasal tere gand pe jo Najam sethi ne puncture lagaye wo bhool Gaya hai dalay</t>
  </si>
  <si>
    <t>yeh hamari faugi rewayat hein</t>
  </si>
  <si>
    <t>Ali sir yakeen karain Dil se ah nikli hogi un Maa baap se Jin py guzri ho wohi janta hai</t>
  </si>
  <si>
    <t>bhai saab, zara phir se soch kar ye baat bolain… shayad koi aik bechara braincell kaam karta ho abhi tak...</t>
  </si>
  <si>
    <t>Zinda hai Bhutto zinda hai.Awam marr gyi but Bhutto abi b zinda hai</t>
  </si>
  <si>
    <t>us din apna verified account hack kar k aur aaj bhuttos ka</t>
  </si>
  <si>
    <t>Oo Bhai Kafir ho kiya?? Zinda hai Bhutto Zinda hai. Marta sirf Amm Admi hai bhai...</t>
  </si>
  <si>
    <t>zulam hai hamaray saath</t>
  </si>
  <si>
    <t>meri baat karwadein intna ehsan karein mujh pe</t>
  </si>
  <si>
    <t>zardareeeees not bhuttooooooos. Kia bhutto sb ko maar k mary ga</t>
  </si>
  <si>
    <t>Bhutto zinda hai, bismah mar gayi</t>
  </si>
  <si>
    <t>BHUTTO hm me ZINDAH hai, or kahan dhoond rhe ho BHUTTO ko? hr jiyala me BHUTTO ZINDAH h</t>
  </si>
  <si>
    <t>Hamid ki Ppp ki support main wajae....... Saab ko ptai hay.  Saab janta hay</t>
  </si>
  <si>
    <t>jahil awam! Baby Bhutto aaj bi zinda hai!</t>
  </si>
  <si>
    <t>chor dy jan os ghariba di lala</t>
  </si>
  <si>
    <t>Bengali bachoon ka kya qasoor hy</t>
  </si>
  <si>
    <t>Great imran khan tum sy sy behter ho</t>
  </si>
  <si>
    <t>https://twitter.com/HamidMirGEO/status/675930938992427008</t>
  </si>
  <si>
    <t>Musharraf signed NRO and who benefited?All those who are now target of Karachi operation.See the list and dont cry http://special.onepakistan.com/events/pakistan-nro/nro-beneficiaries-list.php#.Vm0UUhZlYsQ.twitter …</t>
  </si>
  <si>
    <t>Mushraf shaab tere yaad ayei tere janai k band</t>
  </si>
  <si>
    <t>Ab pak koom ko pata chl reha hai mushraf shaab pak k kitnai khar kha thea</t>
  </si>
  <si>
    <t>sir kia Punjab aor pmln main sb frishty hain............????</t>
  </si>
  <si>
    <t>case chalty b rehty tu in ko kon c saza ho jani thi</t>
  </si>
  <si>
    <t>mqm ne mukhalifat ni ki thi blk uss ne zyada faieda uthaya tha</t>
  </si>
  <si>
    <t>o Bhai saab .. Sab say pehlay yeh batein aap ka account hack tu nahe hai !! Lol</t>
  </si>
  <si>
    <t>https://twitter.com/ImranKhanPTI/status/663541020110553088?lang=en</t>
  </si>
  <si>
    <t>Iqbal's work is a source of profound guidance to help the youth as they seek to understand the nature of their own destiny &amp; their religion</t>
  </si>
  <si>
    <t>Sir G kyun chiraa rahay hain becharay liberals ko, Allama Iqbal pe itni tweets kr k</t>
  </si>
  <si>
    <t>sir is qoum mei khas kar hum punjabio mei behgirati cancer ki tara phel chuki hae ab inhe ghairat ane k chance bahut kam hein</t>
  </si>
  <si>
    <t>Jo Iqbal ko soch wo mre catan ki soch</t>
  </si>
  <si>
    <t>0r ap pi jaan qurban jeo Imran khan</t>
  </si>
  <si>
    <t>Tu agar mera nahi banta na ban Apna to ban</t>
  </si>
  <si>
    <t>apne iqbal ko itna parha ha.hm tou iqbal ko ziada janty he nhe:-(</t>
  </si>
  <si>
    <t>https://twitter.com/HamidMirGEO/status/675916438524293120</t>
  </si>
  <si>
    <t>I still remember Imran Khan was the 1st one to raise voice for Dr.Afia in 2003 in my show now Ahmed Rabbani http://www.thenews.com.pk/print/81513-Pakistans-debt-to-Ahmed-Rabbani …</t>
  </si>
  <si>
    <t>sir kuch guzara karie agar app ki apni beti ya maa ya bhen ko koi america k hawale karta phir mein dekhta k tm ka</t>
  </si>
  <si>
    <t>to phir tmahra kia khyal hai k agar 90million k 7 agar na ho aur 1k k 7 ho to khair hai</t>
  </si>
  <si>
    <t>https://twitter.com/ImranKhanPTI/status/663085237912608773</t>
  </si>
  <si>
    <t>Inaugurated fund raising drive for #EquipShaukatKhanumPeshawar. Rs 80 crore to be raised in 51 days. SKMTH Peshawar scheduled opening 29 Dec</t>
  </si>
  <si>
    <t>khan sahb inshaAllah next week aap se mulaqat in banni gala..</t>
  </si>
  <si>
    <t>khan sb plz Fiaz chohan ko apny dazignation pay bahal karin plz because aap ko Asy logo ki ashad zarorat hay</t>
  </si>
  <si>
    <t>ur kp hospital jiss ka nam per votes liya wahan hee hai</t>
  </si>
  <si>
    <t>dharne mey jo arabo rupy lagaey un mey sy laga lo chanda mang k phr kehte ho mey ne bnaya.....talaqo khan</t>
  </si>
  <si>
    <t>sir  imran khan sahib  ap ko  fiaz ul hassan chohan  sahb  ky  bat  lazmy  sunny chaheye  kion  k wo  be gunah hay</t>
  </si>
  <si>
    <t>kaptan ma hyderabad ma rahta hn ap hyderabad arha ho ma ap sa malna cahta hn ma hyderabad ma zeal pak calony ma rahta hn</t>
  </si>
  <si>
    <t>khan sb insha Allah pak k log yeh b den gy apko.not a big deal</t>
  </si>
  <si>
    <t>plz plz the great khan sahb fiaz ul hassan chohan ko bahaal keejye bcz wo esa ni hy imaandaar insan hen...</t>
  </si>
  <si>
    <t>allah ap ko saree zindagi kamyab parmay ameen</t>
  </si>
  <si>
    <t>Allah kareem ghaeb se madad farmae ga in sha Allah is naik maqsad ko pora krne k liye.</t>
  </si>
  <si>
    <t>Allah Pak kamyab krey ga eradey achey hoon tu Allah mudad kerta hy wish you good luck</t>
  </si>
  <si>
    <t>chalo aglay ek saal ka kharcha nikal aya bani gaala ka.</t>
  </si>
  <si>
    <t>Talaaq ho nahin rahi, TALAAQ HO Gai. Sharm naal Doob ke Mar Ja IK Niazi.</t>
  </si>
  <si>
    <t>sir insha Allah 51 days se be pehle app target achieve  kre ge</t>
  </si>
  <si>
    <t>same ha mn ap k sath janoon sa zeyada peyar karta hn mara dil bi karta ub k mn os ko engage mn rehny dn.</t>
  </si>
  <si>
    <t>khan sahib mn 2006 sa pti ka suppotr hn or mari engage gr walon ne jis k sath ki ha os ka name b Reham ha face b 100 o/o</t>
  </si>
  <si>
    <t>https://twitter.com/ImranKhanPTI/status/662967554579832832</t>
  </si>
  <si>
    <t>4/4 Nations without nazriya simply die.</t>
  </si>
  <si>
    <t>theek Nazzria lekin mera khyal ha k ap apni roohaani power ka ziada istymaal nazrriay sy ht k logon py tanqeed py lagaty hain</t>
  </si>
  <si>
    <t>Yes absolutely rigth sir ye hukamran yehi tu chahtey hai key ye kom mari rahey ager kom jag gai tu in ka kiya ho ga</t>
  </si>
  <si>
    <t>https://twitter.com/ImranKhanPTI/status/656504326135902208</t>
  </si>
  <si>
    <t>There is a union of corrupt leaders who all have their looted wealth stashed abroad. 1/2</t>
  </si>
  <si>
    <t>Aap Ki sifaarish Ki zaroorat nahi Larki,Khan apna Jiggar ;)</t>
  </si>
  <si>
    <t>There is a union of corrupt leaders who all have their looted wealth stashed abroad. 1/3</t>
  </si>
  <si>
    <t>uncle safarish nahi ki..</t>
  </si>
  <si>
    <t>There is a union of corrupt leaders who all have their looted wealth stashed abroad. 1/4</t>
  </si>
  <si>
    <t>Jese tumhari sifaarish py Khan mje adviser rakh lete :D</t>
  </si>
  <si>
    <t>There is a union of corrupt leaders who all have their looted wealth stashed abroad. 1/5</t>
  </si>
  <si>
    <t>me ne apne clinic py nukri nahi di tu khan sb tu bht dooooooor ki baat</t>
  </si>
  <si>
    <t>There is a union of corrupt leaders who all have their looted wealth stashed abroad. 1/6</t>
  </si>
  <si>
    <t>koi tweet ne , koi DM ne ,apka nu be off ,isleay bye forever</t>
  </si>
  <si>
    <t>There is a union of corrupt leaders who all have their looted wealth stashed abroad. 1/7</t>
  </si>
  <si>
    <t>Khan shab pervaiz rasheed wgara ko jwab deny k liye koi pti k bndy ko task do defence kro agr prty to populr krna hy to..plz</t>
  </si>
  <si>
    <t>There is a union of corrupt leaders who all have their looted wealth stashed abroad. 1/8</t>
  </si>
  <si>
    <t>Khan shab agly election ki tyari kro plz apny candidates sy kaho awam mai jayen agr 2018 mai jeetna hy to</t>
  </si>
  <si>
    <t>There is a union of corrupt leaders who all have their looted wealth stashed abroad. 1/9</t>
  </si>
  <si>
    <t>PPP ,PMLN &amp; PMLQ k looty apni party main leye Hi agR cocaine si fursat milli TU kabi sochna s PR jhoti Khan,ilzam Khan</t>
  </si>
  <si>
    <t>There is a union of corrupt leaders who all have their looted wealth stashed abroad. 1/10</t>
  </si>
  <si>
    <t>Pata nai kab es currupt logo sa chutkara milayga.... Ya Allah patwario ko Hidayat dain...</t>
  </si>
  <si>
    <t>There is a union of corrupt leaders who all have their looted wealth stashed abroad. 1/11</t>
  </si>
  <si>
    <t>election2 013 me vote imran khan ko cast hue.kyunke hamari boli baali awam hr pti umeedwar ko I ran khan samaj bte</t>
  </si>
  <si>
    <t>There is a union of corrupt leaders who all have their looted wealth stashed abroad. 1/12</t>
  </si>
  <si>
    <t>Hum mante he k ap Pakistan se muhlis pr ap ke gerd Jo log he o ek number ke mufad parast or corrupt log.</t>
  </si>
  <si>
    <t>There is a union of corrupt leaders who all have their looted wealth stashed abroad. 1/13</t>
  </si>
  <si>
    <t>HIMAT NAHI HARNA LAGEY RAHO ALLAH KI MADAD FARMEY AMEEN</t>
  </si>
  <si>
    <t>There is a union of corrupt leaders who all have their looted wealth stashed abroad. 1/14</t>
  </si>
  <si>
    <t>khuda k liy ya rona chor dy aur KPk ko tawajo dy plz plz plz plz hamain wo chang chiy jo ap ny wada kia tha</t>
  </si>
  <si>
    <t>There is a union of corrupt leaders who all have their looted wealth stashed abroad. 1/15</t>
  </si>
  <si>
    <t>Pakro en kemenou ko har hal ma sir g.</t>
  </si>
  <si>
    <t>There is a union of corrupt leaders who all have their looted wealth stashed abroad. 1/16</t>
  </si>
  <si>
    <t>ta RAAMDAAS chok ka road k kaam per ap k CM ki tawaja chahta hu. jo k 1 saal se CM sb ki tawajja ka muntazir hai.</t>
  </si>
  <si>
    <t>There is a union of corrupt leaders who all have their looted wealth stashed abroad. 1/17</t>
  </si>
  <si>
    <t>Dear Khan Sb Asalam o alekum me PK # UC 30 ka rehaishee hu or ap se Dili mohabbat b rakhta hu lekin jab me BHANA MARI CHONGI</t>
  </si>
  <si>
    <t>There is a union of corrupt leaders who all have their looted wealth stashed abroad. 1/18</t>
  </si>
  <si>
    <t>True KHAN Shab enn ko pakrnea kaa sochean whn u will prime minstr InshaaAllah</t>
  </si>
  <si>
    <t>There is a union of corrupt leaders who all have their looted wealth stashed abroad. 1/19</t>
  </si>
  <si>
    <t>sub si badda corrupt PERVIZ KHTK &amp; Aftab sherpao Hi ap TU cocaine Pete ho apko kya pata bs ju koi kaan mi kehta Hi mante ho.</t>
  </si>
  <si>
    <t>There is a union of corrupt leaders who all have their looted wealth stashed abroad. 1/20</t>
  </si>
  <si>
    <t>aik taraf ap hain aur aik taraf saray courrpt leader par jeet ap ki hi ho GI Inshallah</t>
  </si>
  <si>
    <t>https://twitter.com/ImranKhanPTI/status/656115097866211329?lang=en</t>
  </si>
  <si>
    <t>3/3 We are determined to counter efforts to prevent us from arresting politicians/leaders of other pol parties wanted by KP Ehtesab Comm.</t>
  </si>
  <si>
    <t>plz sir . Is corrupt election ko pahli tke karawan hai... #first to stop corrupt election</t>
  </si>
  <si>
    <t>Khan Shb jb take ap sarko p nae niklo gay ya watan thk  nae ho ga</t>
  </si>
  <si>
    <t>Khan shab kpk jo aapky mna jeety hain unsy bolo awam ma jahen nhi to next halat kharab hain</t>
  </si>
  <si>
    <t>sari siasat app ki tweet ir facbok ki had tak ha.....</t>
  </si>
  <si>
    <t>PMLn election jeetny k k liye kissi ko kafir, yahoodi, tu kiya apny maan baap sy zina bhi karny ko tayar ho jaye gain</t>
  </si>
  <si>
    <t>ke UC ke elections hone ko hain per PTI ke cadidates Theek select Nhi ho rahe unki worth Nhi hai,UC-94</t>
  </si>
  <si>
    <t>PTI ka members apny hi party ka members ka sath fraud kar rahe hai aur apny members ko support nahi karti.</t>
  </si>
  <si>
    <t>sir kindly najam sethi logo ko sharam dilain wapas aain izzat v kisi chez da nam ay</t>
  </si>
  <si>
    <t>aeh mujahiday watan hain teray sath hum.....</t>
  </si>
  <si>
    <t>sb ko pkre jo jo b corpet ha kisi ko b nhi chourna pti darna nhi</t>
  </si>
  <si>
    <t>https://twitter.com/ImranKhanPTI/status/656113345980973056</t>
  </si>
  <si>
    <t>It took 2 yrs to set up an independent KP Ehtesab Commission. A PTI minister &amp; a PTI MPA's father were the first to be arrested by it. 1/3</t>
  </si>
  <si>
    <t>Wasim bhai maf ker do , ALlAh ko hazar Nazar jaan ker bian do</t>
  </si>
  <si>
    <t>It took 2 yrs to set up an independent KP Ehtesab Commission. A PTI minister &amp; a PTI MPA's father were the first to be arrested by it. 1/4</t>
  </si>
  <si>
    <t>ja jhoti dokha baz ,QWP sherpao k minister KO q nhe arrest keya oun PR TU case b nhe banaya Hi.aur PERVIZ KHTK PR case  q nhi.</t>
  </si>
  <si>
    <t>It took 2 yrs to set up an independent KP Ehtesab Commission. A PTI minister &amp; a PTI MPA's father were the first to be arrested by it. 1/5</t>
  </si>
  <si>
    <t>lmran khan shb mi rahim yar khan hum ap k sath hai</t>
  </si>
  <si>
    <t>It took 2 yrs to set up an independent KP Ehtesab Commission. A PTI minister &amp; a PTI MPA's father were the first to be arrested by it. 1/6</t>
  </si>
  <si>
    <t>Khan we r wd patwari bhonkty rhen ge inki adat hy haram inko hazm nhi hota ya khudgharz log hain</t>
  </si>
  <si>
    <t>It took 2 yrs to set up an independent KP Ehtesab Commission. A PTI minister &amp; a PTI MPA's father were the first to be arrested by it. 1/7</t>
  </si>
  <si>
    <t>khan shb ab is rag ko alapna chr dn aur koi kam bhe kr ln... agla election ap kpk main ni jeet skty.sirf peshawar main jtn ge.</t>
  </si>
  <si>
    <t>It took 2 yrs to set up an independent KP Ehtesab Commission. A PTI minister &amp; a PTI MPA's father were the first to be arrested by it. 1/8</t>
  </si>
  <si>
    <t>Govt zameen pe qabzy start he pory ka pora gravyard seal ho chukka he</t>
  </si>
  <si>
    <t>It took 2 yrs to set up an independent KP Ehtesab Commission. A PTI minister &amp; a PTI MPA's father were the first to be arrested by it. 1/9</t>
  </si>
  <si>
    <t>charsadda ke graveyard ke ander China cutting wala kam start he abhi bhi</t>
  </si>
  <si>
    <t>It took 2 yrs to set up an independent KP Ehtesab Commission. A PTI minister &amp; a PTI MPA's father were the first to be arrested by it. 1/10</t>
  </si>
  <si>
    <t>rajjar or charsadda city ANP ke MPA ke records check karin hr month ummra karny jatin he Haram paiso pe</t>
  </si>
  <si>
    <t>It took 2 yrs to set up an independent KP Ehtesab Commission. A PTI minister &amp; a PTI MPA's father were the first to be arrested by it. 1/11</t>
  </si>
  <si>
    <t>sir ANP ke log jis ke pass rent ke paisy nahi ty aaj arabin villa style home bana rahin he  yaqeen nahi to</t>
  </si>
  <si>
    <t>It took 2 yrs to set up an independent KP Ehtesab Commission. A PTI minister &amp; a PTI MPA's father were the first to be arrested by it. 1/12</t>
  </si>
  <si>
    <t>Allah ap ko izat de ap ne koom ko jagaya</t>
  </si>
  <si>
    <t>It took 2 yrs to set up an independent KP Ehtesab Commission. A PTI minister &amp; a PTI MPA's father were the first to be arrested by it. 1/13</t>
  </si>
  <si>
    <t>mr.waseem aap ko nawaz kee corruption nahin nazar aati.ya andhey ho?</t>
  </si>
  <si>
    <t>It took 2 yrs to set up an independent KP Ehtesab Commission. A PTI minister &amp; a PTI MPA's father were the first to be arrested by it. 1/14</t>
  </si>
  <si>
    <t>barra kaam ker diya hy ... IK tum boht barry rangbaaz ho</t>
  </si>
  <si>
    <t>It took 2 yrs to set up an independent KP Ehtesab Commission. A PTI minister &amp; a PTI MPA's father were the first to be arrested by it. 1/15</t>
  </si>
  <si>
    <t>apki nazar main TU sherpao aur uan ki minister b saff hogae Hi jhoti Khan ,kb tk awam KO bewaqof banvoge.munhosssssss</t>
  </si>
  <si>
    <t>It took 2 yrs to set up an independent KP Ehtesab Commission. A PTI minister &amp; a PTI MPA's father were the first to be arrested by it. 1/16</t>
  </si>
  <si>
    <t>apka minister TU arrest Hi,sub KO pata Hi k illegal mining PERVIZ KHTK kr rha Hi.likn ap khamosh ho</t>
  </si>
  <si>
    <t>It took 2 yrs to set up an independent KP Ehtesab Commission. A PTI minister &amp; a PTI MPA's father were the first to be arrested by it. 1/17</t>
  </si>
  <si>
    <t>khan sahab ap ko awaam na kaam kertay daikhna k liya voot diya ha</t>
  </si>
  <si>
    <t>It took 2 yrs to set up an independent KP Ehtesab Commission. A PTI minister &amp; a PTI MPA's father were the first to be arrested by it. 1/18</t>
  </si>
  <si>
    <t>khan sahab hum ap ko kpk ma kaam kertay daikhna chahtay hain</t>
  </si>
  <si>
    <t>https://twitter.com/HamidMirGEO?ref_src=twsrc%5Egoogle%7Ctwcamp%5Eserp%7Ctwgr%5Eauthor</t>
  </si>
  <si>
    <t>2015 عمران خان کیلئے اچھا رھا یا برا 2016 ان کیلئے کیسا ھو گا؟#CapitalTalk</t>
  </si>
  <si>
    <t>2014 bura raha aur InshAllah 2015 b bura rahay ga imran khan kay liya</t>
  </si>
  <si>
    <t>2016 عمران خان کیلئے اچھا رھا یا برا 2016 ان کیلئے کیسا ھو گا؟#CapitalTalk</t>
  </si>
  <si>
    <t>imran khan ky lie acha nai gurzra or 2016 b un ki harkaton py munhasar hy</t>
  </si>
  <si>
    <t>2017 عمران خان کیلئے اچھا رھا یا برا 2016 ان کیلئے کیسا ھو گا؟#CapitalTalk</t>
  </si>
  <si>
    <t>2005 Imran khan  k liay zilat bhara  saal raha, specially karachi sy jo zilat in ko mili hy woh yaad rakhny wali hy</t>
  </si>
  <si>
    <t>2018 عمران خان کیلئے اچھا رھا یا برا 2016 ان کیلئے کیسا ھو گا؟#CapitalTalk</t>
  </si>
  <si>
    <t>mir sb khan sb ki Stugral acchi ha</t>
  </si>
  <si>
    <t>2019 عمران خان کیلئے اچھا رھا یا برا 2016 ان کیلئے کیسا ھو گا؟#CapitalTalk</t>
  </si>
  <si>
    <t>2k15 to boht bura rha khan s ka lia lakin 2k16 inshallah khushio ka satj nai bahbi bhi lay ga,</t>
  </si>
  <si>
    <t>2020 عمران خان کیلئے اچھا رھا یا برا 2016 ان کیلئے کیسا ھو گا؟#CapitalTalk</t>
  </si>
  <si>
    <t>Khan k liay bilkul bhi acha nahi Tha.</t>
  </si>
  <si>
    <t>2021 عمران خان کیلئے اچھا رھا یا برا 2016 ان کیلئے کیسا ھو گا؟#CapitalTalk</t>
  </si>
  <si>
    <t>imran khan ko 2014 kuch kuch khas nhe laga mgr ane wala sal 2015 umeed se aacha ho ga</t>
  </si>
  <si>
    <t>2022 عمران خان کیلئے اچھا رھا یا برا 2016 ان کیلئے کیسا ھو گا؟#CapitalTalk</t>
  </si>
  <si>
    <t>yeh sal kia khan sab ki sari umar he asye guzri hay kis kis batain .achy social worker hain aur bout he bury siasatdan.</t>
  </si>
  <si>
    <t>2023 عمران خان کیلئے اچھا رھا یا برا 2016 ان کیلئے کیسا ھو گا؟#CapitalTalk</t>
  </si>
  <si>
    <t>Dr Asim k hospital mai terrorst ka ilaj haram to niazi k hospital mai taliban treatmnt kaisay halal</t>
  </si>
  <si>
    <t>2024 عمران خان کیلئے اچھا رھا یا برا 2016 ان کیلئے کیسا ھو گا؟#CapitalTalk</t>
  </si>
  <si>
    <t>2014 acha ne rha ......2015 may b acha ho........</t>
  </si>
  <si>
    <t>2025 عمران خان کیلئے اچھا رھا یا برا 2016 ان کیلئے کیسا ھو گا؟#CapitalTalk</t>
  </si>
  <si>
    <t>bura raha</t>
  </si>
  <si>
    <t>2026 عمران خان کیلئے اچھا رھا یا برا 2016 ان کیلئے کیسا ھو گا؟#CapitalTalk</t>
  </si>
  <si>
    <t>tum jese waris Mir k harami pile k tu Bohat acha raha. Uska jawb Nai dena????</t>
  </si>
  <si>
    <t>2027 عمران خان کیلئے اچھا رھا یا برا 2016 ان کیلئے کیسا ھو گا؟#CapitalTalk</t>
  </si>
  <si>
    <t>IK Brehman ny kaha hy ky Yeh saal acha hy''</t>
  </si>
  <si>
    <t>2028 عمران خان کیلئے اچھا رھا یا برا 2016 ان کیلئے کیسا ھو گا؟#CapitalTalk</t>
  </si>
  <si>
    <t>Acha lm khan keley</t>
  </si>
  <si>
    <t>2029 عمران خان کیلئے اچھا رھا یا برا 2016 ان کیلئے کیسا ھو گا؟#CapitalTalk</t>
  </si>
  <si>
    <t>bht zalalaat ka saaal tha imran sb k lye ...</t>
  </si>
  <si>
    <t>2030 عمران خان کیلئے اچھا رھا یا برا 2016 ان کیلئے کیسا ھو گا؟#CapitalTalk</t>
  </si>
  <si>
    <t>aysy hi rota rahe ga</t>
  </si>
  <si>
    <t>2031 عمران خان کیلئے اچھا رھا یا برا 2016 ان کیلئے کیسا ھو گا؟#CapitalTalk</t>
  </si>
  <si>
    <t>insha Allah bohat acha ho ga new year</t>
  </si>
  <si>
    <t>2032 عمران خان کیلئے اچھا رھا یا برا 2016 ان کیلئے کیسا ھو گا؟#CapitalTalk</t>
  </si>
  <si>
    <t>imran khan jetni baten achie karte hain kash k utna amal bhi acha kren future main.</t>
  </si>
  <si>
    <t>2033 عمران خان کیلئے اچھا رھا یا برا 2016 ان کیلئے کیسا ھو گا؟#CapitalTalk</t>
  </si>
  <si>
    <t>Allah karay ya sal Khan sab k leiy bahot sari khushiyan lay k aaiy Ameen</t>
  </si>
  <si>
    <t>2034 عمران خان کیلئے اچھا رھا یا برا 2016 ان کیلئے کیسا ھو گا؟#CapitalTalk</t>
  </si>
  <si>
    <t>2015 imran khan k lye bahut acha hoga</t>
  </si>
  <si>
    <t>2035 عمران خان کیلئے اچھا رھا یا برا 2016 ان کیلئے کیسا ھو گا؟#CapitalTalk</t>
  </si>
  <si>
    <t>agly hakomat imran khan ki hogi</t>
  </si>
  <si>
    <t>2036 عمران خان کیلئے اچھا رھا یا برا 2016 ان کیلئے کیسا ھو گا؟#CapitalTalk</t>
  </si>
  <si>
    <t>imran khan ho chahye ka kpk ko model soba banae</t>
  </si>
  <si>
    <t>2037 عمران خان کیلئے اچھا رھا یا برا 2016 ان کیلئے کیسا ھو گا؟#CapitalTalk</t>
  </si>
  <si>
    <t>khan shb k liye acha rha aur agay b inshaAllah acha rahe ga.gud luck IK and Pakistan</t>
  </si>
  <si>
    <t>2038 عمران خان کیلئے اچھا رھا یا برا 2016 ان کیلئے کیسا ھو گا؟#CapitalTalk</t>
  </si>
  <si>
    <t>in sha allah IK 2015 mai pak key hero hongey.i wish</t>
  </si>
  <si>
    <t>2039 عمران خان کیلئے اچھا رھا یا برا 2016 ان کیلئے کیسا ھو گا؟#CapitalTalk</t>
  </si>
  <si>
    <t>Imran khan ke lye bahut acha hoga</t>
  </si>
  <si>
    <t>2040 عمران خان کیلئے اچھا رھا یا برا 2016 ان کیلئے کیسا ھو گا؟#CapitalTalk</t>
  </si>
  <si>
    <t>imran khan aur pakistan kai liye buhut acha hoga INSHALLAH</t>
  </si>
  <si>
    <t>2041 عمران خان کیلئے اچھا رھا یا برا 2016 ان کیلئے کیسا ھو گا؟#CapitalTalk</t>
  </si>
  <si>
    <t>IN SHA ALLAH Imran Khan K Liye kamyabiyoon Ko Saal Sabit hoga.</t>
  </si>
  <si>
    <t>2042 عمران خان کیلئے اچھا رھا یا برا 2016 ان کیلئے کیسا ھو گا؟#CapitalTalk</t>
  </si>
  <si>
    <t>IK ke liay bura raha hu laikin Pakistanio ko aik aur shaukat khanum mila</t>
  </si>
  <si>
    <t>2043 عمران خان کیلئے اچھا رھا یا برا 2016 ان کیلئے کیسا ھو گا؟#CapitalTalk</t>
  </si>
  <si>
    <t>bura ta, laiken aik shaukat khanum aur namal ke waja sy behtareen hogaya.</t>
  </si>
  <si>
    <t>2044 عمران خان کیلئے اچھا رھا یا برا 2016 ان کیلئے کیسا ھو گا؟#CapitalTalk</t>
  </si>
  <si>
    <t>Imran Khan ka koi mustakbil nai hai 2015 mein b</t>
  </si>
  <si>
    <t>2045 عمران خان کیلئے اچھا رھا یا برا 2016 ان کیلئے کیسا ھو گا؟#CapitalTalk</t>
  </si>
  <si>
    <t>2014 IK ke liye kaafi had tak acha tha lekin ham dua kartey hai key 2015 khan saab kilye buhut xyda acha hu aur pti waalo kilye</t>
  </si>
  <si>
    <t>2046 عمران خان کیلئے اچھا رھا یا برا 2016 ان کیلئے کیسا ھو گا؟#CapitalTalk</t>
  </si>
  <si>
    <t>Agar khan sab 2014 wali ghalti na duhraye tu Acha warna. ..</t>
  </si>
  <si>
    <t>2047 عمران خان کیلئے اچھا رھا یا برا 2016 ان کیلئے کیسا ھو گا؟#CapitalTalk</t>
  </si>
  <si>
    <t>imran khan aur pakistan kai liye bohut acha hoga INSHALLAH</t>
  </si>
  <si>
    <t>2048 عمران خان کیلئے اچھا رھا یا برا 2016 ان کیلئے کیسا ھو گا؟#CapitalTalk</t>
  </si>
  <si>
    <t>khan sb ka lia bura tha lakin 2016 khushio ka sath nai bahbi bhi lay ga inshallah,</t>
  </si>
  <si>
    <t>2049 عمران خان کیلئے اچھا رھا یا برا 2016 ان کیلئے کیسا ھو گا؟#CapitalTalk</t>
  </si>
  <si>
    <t>bht acha raha inshallah ya is sy b zyda acha ho ga</t>
  </si>
  <si>
    <t>2050 عمران خان کیلئے اچھا رھا یا برا 2016 ان کیلئے کیسا ھو گا؟#CapitalTalk</t>
  </si>
  <si>
    <t>ne khan ko har pehloo dekhaaya</t>
  </si>
  <si>
    <t>2051 عمران خان کیلئے اچھا رھا یا برا 2016 ان کیلئے کیسا ھو گا؟#CapitalTalk</t>
  </si>
  <si>
    <t>inshallah ya saal imran khan ka laya acha raha ga</t>
  </si>
  <si>
    <t>2052 عمران خان کیلئے اچھا رھا یا برا 2016 ان کیلئے کیسا ھو گا؟#CapitalTalk</t>
  </si>
  <si>
    <t>bht accha hoga Inshaallah</t>
  </si>
  <si>
    <t>2053 عمران خان کیلئے اچھا رھا یا برا 2016 ان کیلئے کیسا ھو گا؟#CapitalTalk</t>
  </si>
  <si>
    <t>Bohat acha raha bcz his struggle got further momentum</t>
  </si>
  <si>
    <t>2054 عمران خان کیلئے اچھا رھا یا برا 2016 ان کیلئے کیسا ھو گا؟#CapitalTalk</t>
  </si>
  <si>
    <t>Behtar hota aap yeh Swall HamidMir sb k liay krtay.Mulk k liay 2014 mein IK ka role aap behtar jantay hn.2015 Pakistan ka Saal.</t>
  </si>
  <si>
    <t>2055 عمران خان کیلئے اچھا رھا یا برا 2016 ان کیلئے کیسا ھو گا؟#CapitalTalk</t>
  </si>
  <si>
    <t>bhat bora sabt hoa</t>
  </si>
  <si>
    <t>2056 عمران خان کیلئے اچھا رھا یا برا 2016 ان کیلئے کیسا ھو گا؟#CapitalTalk</t>
  </si>
  <si>
    <t>our asa bhai zeda bora ho gay InshaAllah</t>
  </si>
  <si>
    <t>2057 عمران خان کیلئے اچھا رھا یا برا 2016 ان کیلئے کیسا ھو گا؟#CapitalTalk</t>
  </si>
  <si>
    <t>agar khan sahb apni adaat sai baaz ajain tau 2015 behtar hoskta</t>
  </si>
  <si>
    <t>2058 عمران خان کیلئے اچھا رھا یا برا 2016 ان کیلئے کیسا ھو گا؟#CapitalTalk</t>
  </si>
  <si>
    <t>Qasour Sal Ka Nahi IMRAN ka Hain.</t>
  </si>
  <si>
    <t>2059 عمران خان کیلئے اچھا رھا یا برا 2016 ان کیلئے کیسا ھو گا؟#CapitalTalk</t>
  </si>
  <si>
    <t>Boht Acha ho ha Inshallah</t>
  </si>
  <si>
    <t>2060 عمران خان کیلئے اچھا رھا یا برا 2016 ان کیلئے کیسا ھو گا؟#CapitalTalk</t>
  </si>
  <si>
    <t>khan sab ne aap k program main yeh tou zaror kaha ho gaa 2015 Election ka saal ha? :P</t>
  </si>
  <si>
    <t>2061 عمران خان کیلئے اچھا رھا یا برا 2016 ان کیلئے کیسا ھو گا؟#CapitalTalk</t>
  </si>
  <si>
    <t>xiada acha nahi rha. 2015 mei apni syasi ghaltiyoun se seekhna chahiye.</t>
  </si>
  <si>
    <t>2062 عمران خان کیلئے اچھا رھا یا برا 2016 ان کیلئے کیسا ھو گا؟#CapitalTalk</t>
  </si>
  <si>
    <t>in Sha Allah Bht acha Hogha</t>
  </si>
  <si>
    <t>2063 عمران خان کیلئے اچھا رھا یا برا 2016 ان کیلئے کیسا ھو گا؟#CapitalTalk</t>
  </si>
  <si>
    <t>kisi ko zaleel karne ki soche go to khud hi zaleel ho ga is saal bhi</t>
  </si>
  <si>
    <t>2064 عمران خان کیلئے اچھا رھا یا برا 2016 ان کیلئے کیسا ھو گا؟#CapitalTalk</t>
  </si>
  <si>
    <t>aik or zillat bhara sal for ik</t>
  </si>
  <si>
    <t>2065 عمران خان کیلئے اچھا رھا یا برا 2016 ان کیلئے کیسا ھو گا؟#CapitalTalk</t>
  </si>
  <si>
    <t>Inn kay liya 2018 bhi 2013 jaisa he hu ga</t>
  </si>
  <si>
    <t>2066 عمران خان کیلئے اچھا رھا یا برا 2016 ان کیلئے کیسا ھو گا؟#CapitalTalk</t>
  </si>
  <si>
    <t>.Sh.Rasheed sahib pamist hain wo he IK ka haath deykh kr jawab dy sekty hain.</t>
  </si>
  <si>
    <t>2067 عمران خان کیلئے اچھا رھا یا برا 2016 ان کیلئے کیسا ھو گا؟#CapitalTalk</t>
  </si>
  <si>
    <t>in sha Allah issi saal b hamesha ki tara zalil ho ga</t>
  </si>
  <si>
    <t>2068 عمران خان کیلئے اچھا رھا یا برا 2016 ان کیلئے کیسا ھو گا؟#CapitalTalk</t>
  </si>
  <si>
    <t>politics k hawala se intihai bura ho ga..</t>
  </si>
  <si>
    <t>2069 عمران خان کیلئے اچھا رھا یا برا 2016 ان کیلئے کیسا ھو گا؟#CapitalTalk</t>
  </si>
  <si>
    <t>kch acha ni aur 2015 bht acha acha ho ga.</t>
  </si>
  <si>
    <t>2070 عمران خان کیلئے اچھا رھا یا برا 2016 ان کیلئے کیسا ھو گا؟#CapitalTalk</t>
  </si>
  <si>
    <t>is insan par mazeed bura hoga</t>
  </si>
  <si>
    <t>2071 عمران خان کیلئے اچھا رھا یا برا 2016 ان کیلئے کیسا ھو گا؟#CapitalTalk</t>
  </si>
  <si>
    <t>Jnb ab ap ko lifafa Maani mental se time pe mil rha hai shayd</t>
  </si>
  <si>
    <t>2072 عمران خان کیلئے اچھا رھا یا برا 2016 ان کیلئے کیسا ھو گا؟#CapitalTalk</t>
  </si>
  <si>
    <t>Balovhistan me kia rang laega kia koi umeed h chain se 2016 me yah sirf larhti rhegi armi .</t>
  </si>
  <si>
    <t>2073 عمران خان کیلئے اچھا رھا یا برا 2016 ان کیلئے کیسا ھو گا؟#CapitalTalk</t>
  </si>
  <si>
    <t>ppp khly bht muskal saal hoga</t>
  </si>
  <si>
    <t>2074 عمران خان کیلئے اچھا رھا یا برا 2016 ان کیلئے کیسا ھو گا؟#CapitalTalk</t>
  </si>
  <si>
    <t>inshALLAH 2016 Imran khan k liye kamyab tareen sal ho ga</t>
  </si>
  <si>
    <t>2075 عمران خان کیلئے اچھا رھا یا برا 2016 ان کیلئے کیسا ھو گا؟#CapitalTalk</t>
  </si>
  <si>
    <t>Inshallah achay leader my lia acha ho ga</t>
  </si>
  <si>
    <t>2076 عمران خان کیلئے اچھا رھا یا برا 2016 ان کیلئے کیسا ھو گا؟#CapitalTalk</t>
  </si>
  <si>
    <t>inshaAllah 2016 bahot behter hoga Imran Khan k liye</t>
  </si>
  <si>
    <t>2077 عمران خان کیلئے اچھا رھا یا برا 2016 ان کیلئے کیسا ھو گا؟#CapitalTalk</t>
  </si>
  <si>
    <t>Inshalah bohat Acha hoga</t>
  </si>
  <si>
    <t>2078 عمران خان کیلئے اچھا رھا یا برا 2016 ان کیلئے کیسا ھو گا؟#CapitalTalk</t>
  </si>
  <si>
    <t>Imran k leyeh 2021 k bad kuch acha hoga</t>
  </si>
  <si>
    <t>2079 عمران خان کیلئے اچھا رھا یا برا 2016 ان کیلئے کیسا ھو گا؟#CapitalTalk</t>
  </si>
  <si>
    <t>lodhran k result k baad acha Hony ki umeed ha.</t>
  </si>
  <si>
    <t>2080 عمران خان کیلئے اچھا رھا یا برا 2016 ان کیلئے کیسا ھو گا؟#CapitalTalk</t>
  </si>
  <si>
    <t>Jeet haq ki hogi</t>
  </si>
  <si>
    <t>2081 عمران خان کیلئے اچھا رھا یا برا 2016 ان کیلئے کیسا ھو گا؟#CapitalTalk</t>
  </si>
  <si>
    <t>asal main baat yeh hai, kuuti k putar, kis ki ollad</t>
  </si>
  <si>
    <t>https://twitter.com/samiakhan183/status/682979853474357248</t>
  </si>
  <si>
    <t>Congratulations to the new couple. ❤️❤️
We have to move on from racism, bigotry &amp; stupidity! Lov</t>
  </si>
  <si>
    <t>koi sharam hoti hai, koi haya hoti hai. gareeb bacho ka budget flyover ma laga diya</t>
  </si>
  <si>
    <t>Maa'm phir aik aisa dhoondain app k liye</t>
  </si>
  <si>
    <t>Apnay liye dhondiye na ak kaali west indian.Jo kaam dosron k liye pehlay apnay liy</t>
  </si>
  <si>
    <t>yah tu app ny khud admit kr lia kah app racist hain ;-)</t>
  </si>
  <si>
    <t>Kala habshi kisi ne nahi dekhna, sirf us ki car dekhni hai bus</t>
  </si>
  <si>
    <t>samia yh ap he ho sath bethi dulhy ky</t>
  </si>
  <si>
    <t>pyar waqai andha hota ha</t>
  </si>
  <si>
    <t>love to love hota h na rang dekha jata h na dolat :-)</t>
  </si>
  <si>
    <t>bichara lakda...  Zindagi bhar taunts bardasht karay ga. ????</t>
  </si>
  <si>
    <t>zahir he dulhn ne kuch dekh kr hi hami bhari ho gi</t>
  </si>
  <si>
    <t>kaali ramgat pe na pasandeedgi, kalay dhan wala prefrable</t>
  </si>
  <si>
    <t>https://twitter.com/HamidMirGEO/status/683206064968433664</t>
  </si>
  <si>
    <t>Ya Allah Khair earthquake again in Islamabad</t>
  </si>
  <si>
    <t>Mir sab Nawaz Bhari hay Islamabad par</t>
  </si>
  <si>
    <t>aamen,,, Allah karim apna raham farmae</t>
  </si>
  <si>
    <t>Ab to mujhe bhi lagta hai ki ye sab pakistaniyo ke gunaho ki saza hai.</t>
  </si>
  <si>
    <t>ALLAH PAK KHER KERRAY GA......</t>
  </si>
  <si>
    <t>Aap jaisey shafat mein hon to  yahi ho ga. Khudara north ko zalzalon sey bachayain. Lifafafey thukra kay</t>
  </si>
  <si>
    <t>mr hamid iwana tak with u i face som prblm</t>
  </si>
  <si>
    <t>bhai akhar kab show karein gay meray shohar ko</t>
  </si>
  <si>
    <t>islmbd walo abi thak time ha toba kr lo...</t>
  </si>
  <si>
    <t>mir sb logon ko larwana chor do, hae hae nahee ho gi phir! Lol Allah Allah karo mir jee.</t>
  </si>
  <si>
    <t>Allah pak sub ko salamat rakhe .Ameen</t>
  </si>
  <si>
    <t>ALLAH TO KHYR HE CHAHTA HY INSAN KI. INSANO K AMMAL HE IS TRAH K HEN K ALLAH KO GUSA ATA HY NAINSAFIYAN AZAB E ILAHE KO BULATY</t>
  </si>
  <si>
    <t>Allah pak sab ko hifzo amaan mei rakhay.ameen</t>
  </si>
  <si>
    <t>Ulma e Ahlesunnat Baar baar yeh keh rahe hain Allah k azaab se daro Mumtaz Qadri ko riha karo...</t>
  </si>
  <si>
    <t>Allah pak reham karain. Aamen</t>
  </si>
  <si>
    <t>hum se pehli qomon par azab is lye aya ke waha taqatwaron ka ehtisaab ni hota tha. Rape cases in Punjab. legalising tax thieves</t>
  </si>
  <si>
    <t>jab tak molana aziz or lashkare jhangvi k leader ko khatam nai kya jaga khuda ka atab ata rahay ga</t>
  </si>
  <si>
    <t>Allah tamaam logon ko apni amaan mein rakhy</t>
  </si>
  <si>
    <t>khuda zameen sa gaya nahi ha</t>
  </si>
  <si>
    <t>Ya Allah Baysharmo ko earthquake say bhi nahi dar lagta. Larki kay sath zanabilgabar hua . larki ka kasoor hai</t>
  </si>
  <si>
    <t>Allah se mafii mangoo</t>
  </si>
  <si>
    <t>yeh to KPK key CM Ki taqreer Ki shorouaat Hein</t>
  </si>
  <si>
    <t>sir jee bakee "khair haiy"? Kya</t>
  </si>
  <si>
    <t>dear dukh hota hai jab aapka lecture suna balochon Ke bare main.samghao in punjabion ko Bhai hiran bhe mrne pr ladne lgta h</t>
  </si>
  <si>
    <t>Allah sab ko mafoz rake</t>
  </si>
  <si>
    <t>Ab Mat Bolna Modi ne karaya</t>
  </si>
  <si>
    <t>zaror toney he gas mari hogi</t>
  </si>
  <si>
    <t>no khair bro ur dirty paki r attack on Pathankot. But dr jat bhai I lk u and ur journalism.khair kare khuda.</t>
  </si>
  <si>
    <t>Aameen Allah hum sb ki hifazat farmae. #my proud H Mir</t>
  </si>
  <si>
    <t>Zalzala, GEO per NEWS chali, Log Kalma taiba ka wird kerty hoyay bahir nikle ayay, Khabr khatm,phir wohi ads,Duniyawi mohabat?</t>
  </si>
  <si>
    <t>Earthquake sy zameen hilti hy,log nahi hilty, wo ussi tarah beyiman hain, jhoot bolty hain,Political Ldrs ko tu ehsas bhi nahi</t>
  </si>
  <si>
    <t>Ajtamahi dua mangi jayay, Allah sy Muafi mangein, aap electronic/social media use ker ky logon sy Toba kernay ka keh sakty hain</t>
  </si>
  <si>
    <t>Ameen. Allah apna raham nazal farmaye</t>
  </si>
  <si>
    <t>Hor karo buray kaam!..ALLAH ki pakar me ae ge saray!.. ALLAH ham pe rahem kre! ameen</t>
  </si>
  <si>
    <t>AOA  SIR AP SY REQUEST HAI KEH SHAHBAZ SHAREEF SB KO KAIL KARAIN KEH SB GOVT SERVANT K UP GARADION HONY CHAY NA SIRF CLERKS K</t>
  </si>
  <si>
    <t>Allah ko yad karna hai magar tweet bhi karni hai..</t>
  </si>
  <si>
    <t>Allah pak sab pakistanyon ko apni Aman main rakhe, and Hamid Bhai App per Allah special karam farmae. Aameen</t>
  </si>
  <si>
    <t>ap kero to ishaq ham kerain to....</t>
  </si>
  <si>
    <t>https://twitter.com/ImranKhanPTI/status/670465638985547776?lang=en</t>
  </si>
  <si>
    <t>Yet attempt was made to prevent me from campaigning for my party in Isl LG polls even though PMLN Ministers &amp; MNAs doing the same.</t>
  </si>
  <si>
    <t>axha really to kb be izti krany aaon</t>
  </si>
  <si>
    <t>qadam barhaoo hum apke saath hai</t>
  </si>
  <si>
    <t>kadam bharhao imran khan awam AP k Sath hai</t>
  </si>
  <si>
    <t>khan sahb ap mere leader hai lekin ap real tabdeeli lye jis ki ap bat krty kpk me</t>
  </si>
  <si>
    <t>hamesha bachoo k tarah rota rehta hai</t>
  </si>
  <si>
    <t>Ohhhh pleasee #niazi zabtaikhlaq ki khilaaaf wrzi ki  gaii h ap k jalsay Maiii</t>
  </si>
  <si>
    <t>woh ghalat karen tw main kiun na karun</t>
  </si>
  <si>
    <t>sir imran khan sb log aap sy peyar krty han mgr aap ke salaction pa etraz ha hm ko</t>
  </si>
  <si>
    <t>isb k election k liye tariq fazal choudhary ko minister bna diya...munafqat ki intha ha....</t>
  </si>
  <si>
    <t>Qadam barhao Imran Khan sindh ap k sath he</t>
  </si>
  <si>
    <t>khan ko rokna mushkil hi nahi..</t>
  </si>
  <si>
    <t>Na-mumkin hai..</t>
  </si>
  <si>
    <t>Sir Aap governmen taxes pr baat nhi krty nawaz government itny taxes lga rhi hy her cheez pr</t>
  </si>
  <si>
    <t>https://twitter.com/HamidMirGEO/status/684343439345881088</t>
  </si>
  <si>
    <t>عدنان سمیع خان کو بھارتی شہریت دینے سے پاک بھارت تعلقات پر اچھا اثر پڑا یا برا</t>
  </si>
  <si>
    <t>ye koi itna bra issue nhi hai..jis ko discuss kiya jai #VoJ</t>
  </si>
  <si>
    <t>imran ab.. kbhi to is tweetr ka peecha chorr do yar... her wakttt i lagy rehty ho</t>
  </si>
  <si>
    <t>in ko Yahin Dunia main hi hisaaab Dena paray Ga INSHALLAH.</t>
  </si>
  <si>
    <t>ap muhlay ki  kisi b shadi me nach lain frak nhi parta pr dushman ki shadi pe bhangra dalain tu farak parta hy</t>
  </si>
  <si>
    <t>Shahrukh khan and aamir khan ne ho kaha such kaha.</t>
  </si>
  <si>
    <t>nhe g kisi qism ka farq nhe parha jo Jana chahta hy wo ja sakta hy.</t>
  </si>
  <si>
    <t>ya zaida matter ni krta</t>
  </si>
  <si>
    <t>India ka bus Challay to hum sab ko apni citizenship dey day, #Pakista occupy Karkey. Adnan Sami Jaisay Beghairat abhi kum hein</t>
  </si>
  <si>
    <t>jo indian nationality par fakhar mehsoos kar rha ha</t>
  </si>
  <si>
    <t>gandi gali k gandey kiday aisey hi hoty hai</t>
  </si>
  <si>
    <t>Sir, koi asar nhi paray ga. Albatta Adnan Sami Khan Sahb bewafa kehlain gy. Jis dharti ne unko pala, nam dia us se bewafai??</t>
  </si>
  <si>
    <t>BULL FIGHTING,BOXING AUR WRESTLING JESE KHONI KHELON PER MUKAMMAL PABANDI LAGADI JAI</t>
  </si>
  <si>
    <t>meri yeh samajh mein nahi aaraha k adnan sami jese lalchi  bhagoron ko itni ahmiyet kiun di jarahi hai..</t>
  </si>
  <si>
    <t>onka ziker bhi nahi kerna chahiye</t>
  </si>
  <si>
    <t>iss ka koi asar nai hona chaye kisi pe b nai</t>
  </si>
  <si>
    <t>ya shb b koi miltry man lgta hn</t>
  </si>
  <si>
    <t>prani bat he kute ka nam bhi na lo ab koi or btera bhi ure ga is k pechay</t>
  </si>
  <si>
    <t>Adna Sami ko India hi rakh ly.ham naya phula lengay.</t>
  </si>
  <si>
    <t>kuch b asar nhe hua</t>
  </si>
  <si>
    <t>Achaa ya bura asar koi nahi parhna, he's not such important personality for us now</t>
  </si>
  <si>
    <t>Mere khyal se agar Adnan Sami ko ignore kar diya jaey to bahtar hoga, Q k is shakhs ko Pakistan se zyada India se mohabbat hai</t>
  </si>
  <si>
    <t>kuch asar nai pary gay..</t>
  </si>
  <si>
    <t>plz rep want to talk to u hamid bhai</t>
  </si>
  <si>
    <t>Jis ko Pak ki zarurat nahi, Pak ko or hamain us ki zarurat nahi.</t>
  </si>
  <si>
    <t>adnan sami ki waga say koi asar nhi pary ga</t>
  </si>
  <si>
    <t>dhobi ka kuta ghar ka na ghaat ka.... Adnan sami ki Yehi halat h0ni he ab</t>
  </si>
  <si>
    <t>pak india s eska taluk kya....</t>
  </si>
  <si>
    <t>adnaan sami khan ki pakistan mein koi ahemiat nahi hai</t>
  </si>
  <si>
    <t>Adnan Sami na bht bura kiya</t>
  </si>
  <si>
    <t>jo apne ap se agai nikalne ki koshish krta hai wo mou ki khata hai</t>
  </si>
  <si>
    <t>mera khyal hai k har kisi ko haq hai</t>
  </si>
  <si>
    <t>adnan sami ko barati sheriat mila pak .barath taloqat par koi farq ni pahrega</t>
  </si>
  <si>
    <t>koi asar nhi pary ga</t>
  </si>
  <si>
    <t>adnaan sami khan ki india mein kaya pechaan hai usey koi nahi janta na iss se koi fariq parta hai</t>
  </si>
  <si>
    <t>khas kum jahan pak.</t>
  </si>
  <si>
    <t>adnan sami ko wahan aik din zaroor zillat mili ge.</t>
  </si>
  <si>
    <t>acha asar parega. Mulk say thra wazan kam hua</t>
  </si>
  <si>
    <t>Koi faraq ni paraa</t>
  </si>
  <si>
    <t>Adnan ji Kabi geo pr Aoo na</t>
  </si>
  <si>
    <t>aser ka tu nhi pta ,pakistan pak zaroor ho gia ha</t>
  </si>
  <si>
    <t>Super start Aamir khan country chor gia q k wo safe nai to Adnan nay kia soch k step lia hairat hai</t>
  </si>
  <si>
    <t>mir sab bachoon jaisay sawal kar k khud ko sharminda mat kareen</t>
  </si>
  <si>
    <t>us ki mrzi mgr the way he used is really nasty</t>
  </si>
  <si>
    <t>kuch khas fark nahi parega</t>
  </si>
  <si>
    <t>is tarah agar hallat bahtar hoty to aab acter song waly india my hoty</t>
  </si>
  <si>
    <t>come on mir sb aur bhe gham hain zamane me "Adnan Sami" ke siwa</t>
  </si>
  <si>
    <t>na acha va bora ...kon adnan samii ...kya haseyat ....?</t>
  </si>
  <si>
    <t>ap awam ki baat Suntay hain phir meri baat ka jwab kiyo nahi daytay ap</t>
  </si>
  <si>
    <t>hamid bhai abhi tak meray shohar ka kuch pata nahi chala bachay buhat rootay hain apne baap k liye</t>
  </si>
  <si>
    <t>Ya adnan sammi jan kaun hai?</t>
  </si>
  <si>
    <t>adnaan aur veena malik jayson ki pakistan me koi jagha nai</t>
  </si>
  <si>
    <t>Koi aur program nai mila. Saly</t>
  </si>
  <si>
    <t>Begerat baap ki kanjar aulad</t>
  </si>
  <si>
    <t>nahi is se talukakaat ka kia talluk koi asar nahi pare ga..</t>
  </si>
  <si>
    <t>Adnan sami ka haq ha kisi bi mulk main ja k Rahy..</t>
  </si>
  <si>
    <t>https://twitter.com/ImranKhanPTI/status/681807410789511168</t>
  </si>
  <si>
    <t>Opening of SKMTH Pesh happiest day of my life in 2015.Sadly happiness marred by condemnable Mardan blast outside NADRA killing innocent ppl</t>
  </si>
  <si>
    <t>Kash koe mujh ko samjhata,meri samjh mai kuch nhi ata??</t>
  </si>
  <si>
    <t>Pmln nikammey</t>
  </si>
  <si>
    <t>kya wajah hai ke aaj Peshawar ki fiza'yon main roz Go Imran Go ke naaray goonjtay hain?</t>
  </si>
  <si>
    <t>congrats Pakistan khan. Allah berket dein amin. Ek greeb ko dakhey diye gaye.mazamat kerta hun.kiya tha agr ap mil lyte usay</t>
  </si>
  <si>
    <t>Jo ap me kam kar dikhaya kisi me nai kia</t>
  </si>
  <si>
    <t>congratulations Aap ko bhi khan sahb</t>
  </si>
  <si>
    <t>Allah Ap ko lambe zindagi atha farma Aameen</t>
  </si>
  <si>
    <t>ik Allah apko khush rakhy</t>
  </si>
  <si>
    <t>ALLAH ki lathi bai awazz hoti hai</t>
  </si>
  <si>
    <t>Pakistan me safe hai bhi kaun dawood aur hafeez said ke siwa</t>
  </si>
  <si>
    <t>koi Marta hy to maray Per Bhutto zindah hay</t>
  </si>
  <si>
    <t>PPP KA NAYA MANJAN HAI</t>
  </si>
  <si>
    <t>ZINDA RAHE BHUTTO BHAAR  MEN JAYE AWAM</t>
  </si>
  <si>
    <t>https://twitter.com/HamidMirGEO/status/684330410512273408</t>
  </si>
  <si>
    <t>No telephonic contact between PM Nawaz Sharif and Modi yet(today)PM Nawaz Sharif is busy in his official engagements in Columbo</t>
  </si>
  <si>
    <t>aj tv waly to bol rhy hain contact howa hae bc media walon ny b chutiya bnaya howa hae</t>
  </si>
  <si>
    <t>JHOOTAY PER KHUDA KI LANAT</t>
  </si>
  <si>
    <t>Congratulations sir ap ko itna happy dek ker buhat khushi hoe. Huda ap ko duniya ki her khushi dey.</t>
  </si>
  <si>
    <t>aik batay ki Mann say muhabat lazawal ALLAH dono ki dunia or akhrat shandar ho</t>
  </si>
  <si>
    <t>kaun sacchi baat bola!!</t>
  </si>
  <si>
    <t>Kids ki qurbani hamid mir ko abhi tak samj nahi aai,ye territories kisi ke saghey nahi hote</t>
  </si>
  <si>
    <t>phr ye kon kh rha h ph kia h inhoneHahaha ye news b chala na  ta India ko kush karny Kay wastay..</t>
  </si>
  <si>
    <t>ya ho e nae skta h nawz mudi k agy kra ho sky cal tu ke e ho ge</t>
  </si>
  <si>
    <t>Lahore aa gaya hai bhai jan</t>
  </si>
  <si>
    <t>https://twitter.com/ImranKhanPTI/status/681352625346969600</t>
  </si>
  <si>
    <t>PPP's mantra of pol victimisation is to protect crooks in Sindh. Crooks protect each other &amp; cry victimisation in face of accountability.</t>
  </si>
  <si>
    <t>Kay na 122 men phier poling hony wali hy?</t>
  </si>
  <si>
    <t>Aapko kiss hawaldar nein kaha he mujhe tag Karo</t>
  </si>
  <si>
    <t>khan apko meri Umer lag jai</t>
  </si>
  <si>
    <t>array aap tau serious he hau gay ?</t>
  </si>
  <si>
    <t>PPP or MQM ka aisa hi rishta hai jese shalwar or naaday (zaarband) ka.</t>
  </si>
  <si>
    <t>hon pta lgaya?</t>
  </si>
  <si>
    <t>ye kabi na suddharey he inki raag rag mei khoon nhi craption hy</t>
  </si>
  <si>
    <t>Journalist fartishtay nahi hotay haa ranjers ki ghalti hy k bina warrant k</t>
  </si>
  <si>
    <t>Kuch bhi ho ja haye main imran Khan sath hon</t>
  </si>
  <si>
    <t>https://twitter.com/HamidMirGEO/status/687272399042121728</t>
  </si>
  <si>
    <t>کیا 2016 پاکستان میں دہشت گردی کے خاتمے کا سال ھو گا؟ اوبامہ کہتا ہے ایسا ہونا مشکل ہے آپکا کیا خیال ہے؟</t>
  </si>
  <si>
    <t>Lagda nai...Dehshat Gardi mukwan wale "hor" kaman wichh masroof ne.#VoJ</t>
  </si>
  <si>
    <t>Wo bi agar NS jaisa dedicated leader lead kry ga tu we can get rid of this terrorism</t>
  </si>
  <si>
    <t>insaallah zarur khtm ho ga</t>
  </si>
  <si>
    <t>mullah aor ik ko hang kar do sath mn talban k sohlut karon ko tu dahsut gardi ka koi name ni lay gainshallah zaroor khatam ho jaye gi #PakistanZindabad</t>
  </si>
  <si>
    <t>Kiun k be gherat obama hi to dehshat gardi karwata hai</t>
  </si>
  <si>
    <t>Obama nhe chahta tou aisa he ho ga</t>
  </si>
  <si>
    <t>han q nhn hoga obma to chata h k Pakistan hamisha ase halat m rhe</t>
  </si>
  <si>
    <t>Obama jab chahay to khatam ho saqta worna mushqal hay</t>
  </si>
  <si>
    <t>15 years taliban or al qaira k sath jang kr k aj kaisy pata laga k un k sath table talk mumkin hy</t>
  </si>
  <si>
    <t>Orya jan ka kahna hy k govt us Slave hy taliban bury nahi.</t>
  </si>
  <si>
    <t>Tell me what is correct.</t>
  </si>
  <si>
    <t>Obama ko pata hai wo koi or agency b kahri kr dey ga</t>
  </si>
  <si>
    <t>ye tab tak ni badle ga jab tak me(aik admi ) ni badle ga.jab tak hum apnu ka  aehsas ni kre ge</t>
  </si>
  <si>
    <t>mere khyal mai,to 2025 mai be jang khatam nai khoga,</t>
  </si>
  <si>
    <t>BarackObama bilkol sahe parma rahe han.</t>
  </si>
  <si>
    <t>hmy apni fircess p believe krna chay</t>
  </si>
  <si>
    <t>Allah sey ummid too rajhe inshaallh</t>
  </si>
  <si>
    <t>job to Pakistan qaim hai O</t>
  </si>
  <si>
    <t>Obama sahb yehi kahengy.. apny terrorist bhej k yahan terrorism Jo krwa thy mosof</t>
  </si>
  <si>
    <t>insha Allah ..sab teekh ho gaaa..</t>
  </si>
  <si>
    <t>obama ke liye toh sirf kehna asaan hai,woh toh chahta hi nai k pakistan me aman aye...Insha Allah zaroor pakistan me aman ayega.</t>
  </si>
  <si>
    <t>YES 2016 PAK ME DEHSHAT GARDI KY KHATIMAY KA SAL HOGA</t>
  </si>
  <si>
    <t>INSHALLAH zarur deshatgardi khatam hoga, Obama ki chirya b najam sethi ki choriya ki tarha hai</t>
  </si>
  <si>
    <t>Patta patta boota boota haal hamara jaane hai....,</t>
  </si>
  <si>
    <t>jaane na jaane gul hi na jaane baagh to sara jaane hai....</t>
  </si>
  <si>
    <t>Khuda kare k 2016 Pakistan me dehshat gardy  k khatme ka saal ho ........ Laykin yeh  b such hai k yeh mushkil hai ..</t>
  </si>
  <si>
    <t>hamid bhi ya mushkal ha</t>
  </si>
  <si>
    <t>MurtazaGeoNews hamary mulk men  #RaheelShareef hen INSHAALLAH Pakistan dehshadgardi se pak ho ga.</t>
  </si>
  <si>
    <t>sir hamid ap bi acha mazaq karlite hi jis cheez ki banani per 20 saal lagi ty us ko khatam karny par kam as kam 40 sal lagain g</t>
  </si>
  <si>
    <t>is ka Matlab hy yehi log kerwa rahy hin</t>
  </si>
  <si>
    <t>Sir ager pakistani police ny sat deya to insha allah 2 month may dahshatgardo ka spaya hoga</t>
  </si>
  <si>
    <t>Mushkil he lekin Namumkin nahi. Uniform action can yield results</t>
  </si>
  <si>
    <t>inshallah. pakistan armi ki rah main agr kantay na beshaye gay to sab maslay hal ho jaien gy</t>
  </si>
  <si>
    <t>dhsht grdi ky khatmy ka saal ho ga Inshallah</t>
  </si>
  <si>
    <t>G bukul ye Saal Dashtgardi k khatmy ka sal hoga..</t>
  </si>
  <si>
    <t>easa hona namumkin ha.</t>
  </si>
  <si>
    <t>ager geo thk ho jaye tu Sab Pakistan mai thk ho jaye ga</t>
  </si>
  <si>
    <t>agar ubama sahab kehtay hain kay mushkil hai tu phir waqi mushkil hain.Q kay ye halaat inhi kay paida karda hain</t>
  </si>
  <si>
    <t>dahshat gardi khatam nh hosakti 2016 mien lekin ye sirf statement ki had tak kaafi h</t>
  </si>
  <si>
    <t>Hum kon hotay hain Obama say ikhtilaf karnay walay?</t>
  </si>
  <si>
    <t>in Shah Allah khatam ho jaye ge..</t>
  </si>
  <si>
    <t>Ho sakta hy agr operation punjab mein ho jaey.</t>
  </si>
  <si>
    <t>MR Obama ko insaid  ki rapport he. Is lie</t>
  </si>
  <si>
    <t>inshAllah Khatama k Saal ha</t>
  </si>
  <si>
    <t>Pakistan ko Terrorism Ideology aur Mindset ko khatam karna hoga jiki Kamar Torr di gae hai. 2016 me Dehshatgardi khatam hojaegi</t>
  </si>
  <si>
    <t>.2016 Mein to mumkin nahi kag raha jesy halat hai Allah kary ho jaye ..</t>
  </si>
  <si>
    <t>agar state ne chaha tu 1 hafty may khatam hosakty hay...</t>
  </si>
  <si>
    <t>https://twitter.com/ImranKhanPTI/status/688405316061556737</t>
  </si>
  <si>
    <t>All credit to KP Govt: WWF Pakistan certified today that the #BillionTreeTsunami project has achieved the phenomenal success rate of 85%.</t>
  </si>
  <si>
    <t>Nahi 2016 Dehshathgardi khatm nahi Hogi.Kum ho GI..</t>
  </si>
  <si>
    <t>ye channels ki apas ki larai b hosakti hai Q k kal 1 anchor apna channel choor kr dosre channel pr gya hai,</t>
  </si>
  <si>
    <t>yehi rai hay</t>
  </si>
  <si>
    <t>bs yo tweet da tareef ao 99 da tanqeed. Alaka @ZalmayX da kaliwal de der chalak de</t>
  </si>
  <si>
    <t>sahi khabara kai no. Da Khan saib um sa pata na lagi. Aksar pa awto bawto sar wi no :) Kho kala kala sama wayee no</t>
  </si>
  <si>
    <t>lala kaliwal la de party prekhoda, ma la kho bajawray na buneray lagay</t>
  </si>
  <si>
    <t>Kaliwal me pa marg aw jwand kaliwal de. Da Khan saib de sa pata lagi marra. Ring tawai ratawai bya pa guta k</t>
  </si>
  <si>
    <t>hahahah ma ka sariya kaliwal ba de wai ka serious ye. Reshtya ba ye 1 litre veena zyata shway yi</t>
  </si>
  <si>
    <t>hahahaha..... KP Europe ban gaya Pagal Khan?</t>
  </si>
  <si>
    <t>Nahi bana tou ban jayega</t>
  </si>
  <si>
    <t>wohi lootey uth k PTI mn agye</t>
  </si>
  <si>
    <t>good khan.In sha Allah jald bny ga new KpK</t>
  </si>
  <si>
    <t>kaptaan apka ary me interview araha ha.chalen ap apna interview sunen:-)</t>
  </si>
  <si>
    <t>Sadqa e Jariyah</t>
  </si>
  <si>
    <t>thnx khan sab bannu ka trifaq ka nazam bahut khrab o tik kare</t>
  </si>
  <si>
    <t>a.s main mazor hn meri madad ki jaj or nokri de jay khan shab.</t>
  </si>
  <si>
    <t>plz khan sahb FATA ko kpk min zam karne me hamare koch madad karen</t>
  </si>
  <si>
    <t>https://twitter.com/ImranKhanPTI/status/688076306286772224</t>
  </si>
  <si>
    <t>2/2 Only a party that believes in democracy would dare to attempt a second intra party election despite a disastrous first attempt.</t>
  </si>
  <si>
    <t>khan sb tusi gr8 ho</t>
  </si>
  <si>
    <t>kbhi so b jaya krain</t>
  </si>
  <si>
    <t>mir sb aj aps walon ko yad kar lin</t>
  </si>
  <si>
    <t>ALLAH PAK AP KO 108 SAAL KE UMER DE ALWAYS PRAYERS 4 U, U R THE NO 1 JOURNALIST IN PAK MOST BRAVE &amp; FEARLESS, RESPECT</t>
  </si>
  <si>
    <t>Laanat inn attacks ko karnay aur karvanay walon pe.</t>
  </si>
  <si>
    <t>https://twitter.com/HamidMirGEO/status/687641251424894977</t>
  </si>
  <si>
    <t>کیا بھارت کی طرف سے پاکستان پر ڈو مورکا دباؤ ڈالا جا رہا ہے؟</t>
  </si>
  <si>
    <t>Hakoomat aur media kab in maslon se nikle ga? Jab kai dono mumalik ki awam bairune mulkon mai apas mai akhatay rehte hain</t>
  </si>
  <si>
    <t>Big b. Khush khabri. Ap jannati hOo. Gal samjh li ty rOla ki Yeh raam raheem ty mOula ki.</t>
  </si>
  <si>
    <t>india kisi be sOrat pakistan kO apna dOst nai bnana chata hai.</t>
  </si>
  <si>
    <t>nh mujhy aisa nh lagta</t>
  </si>
  <si>
    <t>Ye Mou aur Masoor ki daal :</t>
  </si>
  <si>
    <t>pm ka sadabahar chamcha</t>
  </si>
  <si>
    <t>jitni media wale logon ki ezatin  uchlte hin us din se Darin jab road par log Jothe Marin Gaye. In anchors ko.</t>
  </si>
  <si>
    <t>https://twitter.com/HamidMirGEO/status/687269382188347395</t>
  </si>
  <si>
    <t>PM Nawaz Sharif condemned attack on ARY tv channel this is the 4th attack on a tv channel in last few weeks</t>
  </si>
  <si>
    <t>Mir sab aik channel tu hamara rhanay dey rest of all belong to Nawaz sharif</t>
  </si>
  <si>
    <t>kia ap nawaz sharif k tujuman hai?</t>
  </si>
  <si>
    <t>https://twitter.com/ImranKhanPTI/status/687343357329281025</t>
  </si>
  <si>
    <t>The Sharif govt has failed to deliver on all its elec economic commitments. Today ppl are without elec,gas,clean drinking water, jobs.</t>
  </si>
  <si>
    <t>bare afsos ki bat he</t>
  </si>
  <si>
    <t>well said khan shb hmare dil ki baat ki hy Imran khan zindabad</t>
  </si>
  <si>
    <t>jotian Marty hain in k Sar mei hm sb mil k Khan sb...</t>
  </si>
  <si>
    <t>o barhy bhae mera pehla pegam bibi k bety k nam bilawal Ali bhutto n8 zardari. Kul keh do Allah ik hy Allah beNiaz hy Ap khas hyn</t>
  </si>
  <si>
    <t>inquiri bilkul thk hy qanoon sb k liye brabar hy</t>
  </si>
  <si>
    <t>sab ko kiyani ke pichey laga kar saudi se deal ki jayge. .lol</t>
  </si>
  <si>
    <t>mir sahib inquairy tu hai hi nahi sahi galat tu alag baat</t>
  </si>
  <si>
    <t>aap batao sir jee</t>
  </si>
  <si>
    <t>belkul thek hai canon sb k lya ak hi hona chahye</t>
  </si>
  <si>
    <t>jb corrupt politicians seat pr hoty hn tu neb Kahn hote hy.</t>
  </si>
  <si>
    <t>Jb seat pr nhe rhty tu neb ko corruption cases dalny ajaty hn</t>
  </si>
  <si>
    <t>kuch nhn hoga</t>
  </si>
  <si>
    <t>Bilkul sahi hy, inquiry honi chahye.</t>
  </si>
  <si>
    <t>had hogaye koi sunta hi nahi insanniyat maar gaye shayad insano ki</t>
  </si>
  <si>
    <t>SB ke inquiry honi chayea. Ap ke b mir SB.</t>
  </si>
  <si>
    <t>I Sir ap bhi tou btaen k apne ne KPK mein kitne logon ko Jobs dein , clean water diya , electricity di ??????</t>
  </si>
  <si>
    <t>koi natija niklay to sahi hai. Warna topi drama. Tumhara bhi ye topi drama hi hai.</t>
  </si>
  <si>
    <t>ghalT ARMY YA ARMY MAN K RELATIVE KARVAI JAIEZ NHI HAI. POLITICAL WORKER ELIGIBLE TO GET PUNISHMEnt</t>
  </si>
  <si>
    <t>saabiq army Chief kon sa dodh ka dhula hua hai. wo apne waqt me criminals k khilaf action leta to halaat itne bigar nahi jaate</t>
  </si>
  <si>
    <t>Kia ye politations ki Tara in ka b media trial karay gay</t>
  </si>
  <si>
    <t>kya wo b army me ha..bhai hona kya army nai</t>
  </si>
  <si>
    <t>mitti paao,</t>
  </si>
  <si>
    <t>inquiry to sab ki honi chahye, but due to inquiry we shouldn'g term som1 as a criminal until and unless the crime is proven</t>
  </si>
  <si>
    <t>nab ke pas moqa hai k wo apne aap ko neutral prove Karen.  Good step</t>
  </si>
  <si>
    <t>bilkul sehi qanoon sab k liye barabar hona chahiye</t>
  </si>
  <si>
    <t>qanoon par sab amal jab har kisi k liay ho ga to us din pakistan me aslal tabdeeli aye gi..</t>
  </si>
  <si>
    <t>g han law har aik k liay barabar ho ga to mulk taraki kare ga or halaat theak hun ge..</t>
  </si>
  <si>
    <t>Mir sahib bikul darust fesla hai jo bi karapshtion kary ga wo jeel jaey ga ab pakistani eak kom banny ja rahy hea  in sha Allah</t>
  </si>
  <si>
    <t>haann honi chahiye..</t>
  </si>
  <si>
    <t>agr independntly karwai krta to aj bade bade andr hotey</t>
  </si>
  <si>
    <t>bil kul sahee hi</t>
  </si>
  <si>
    <t>sir hmari 3 shops pe land mafia na qbza krlya.v gav dm 23 lacs.they r dmandng 30 lacs mor.ur party rules KP.M 4m Hpr</t>
  </si>
  <si>
    <t>khud to boht deliver kar rhy na jnab losser ha pti</t>
  </si>
  <si>
    <t>zamni election mai hum win honge inshallah FGBY youth</t>
  </si>
  <si>
    <t>Or KP me to dhoodh or shehad ki nehrain beh rahi hn...</t>
  </si>
  <si>
    <t>Apka cm 25 million k biscuits kha gya hai uska credit b ly lein</t>
  </si>
  <si>
    <t>. Aik warri phr shair..</t>
  </si>
  <si>
    <t>sir Yeh waqt rest ka hay.kiyun preshan hotay hain .kaom so rahi hay app bhi so Jain.</t>
  </si>
  <si>
    <t>https://twitter.com/salmanmasood/status/686768712708415488</t>
  </si>
  <si>
    <t>Rangers say it's a "routine search operation"</t>
  </si>
  <si>
    <t>karachi main roz bagair warrants kay aisay hi hota hay sir.</t>
  </si>
  <si>
    <t>https://twitter.com/ImranKhanPTI/status/680069957309300736</t>
  </si>
  <si>
    <t>KP will take the lead in ending VIP culture after Bisma's tragic death. We will not allow any traffic to be stopped for VIP movement.</t>
  </si>
  <si>
    <t>Na karo na karo na karo wo bateN jo poori na hoN :)</t>
  </si>
  <si>
    <t>https://twitter.com/ImranKhanPTI/status/656115097866211329</t>
  </si>
  <si>
    <t>khan sahab sojao Qoum bhi so gaye ha</t>
  </si>
  <si>
    <t>han g khan saab... lekin apse b kuch nae hona</t>
  </si>
  <si>
    <t>sir hum ap k sath hay ap zroor as country me tabdeli ly gy</t>
  </si>
  <si>
    <t>kul sahi lakin ayaan ali ke trahan srf news na bane juch ho be</t>
  </si>
  <si>
    <t>bilkul sahi he. Kiyaani ka b hisaab Lena chae.</t>
  </si>
  <si>
    <t>Usny akhir kiyaa kia he Pakistan k lie. In sb ka case fouj ko Dena chaye</t>
  </si>
  <si>
    <t>Dear kon kahega k ghalth hay,hone chaheyay.</t>
  </si>
  <si>
    <t>ju ghalt kry ga wo bharey ga b...</t>
  </si>
  <si>
    <t>Yes! Inquiry honi chaheye....</t>
  </si>
  <si>
    <t>bilkul sahi ha</t>
  </si>
  <si>
    <t>result zero he aae GA koi bhe karle enquiry sir</t>
  </si>
  <si>
    <t>sab k khilaaf hni chayeye,jo bhi crouption karaye..koi bhi moqadass Gaaye nhi honi chayeye is mulk mein,qanoon sb k lye braber</t>
  </si>
  <si>
    <t>ofcourse bilkul theak hy ye tu kisi k b khilaf ho honi chahiye</t>
  </si>
  <si>
    <t>sb dekhava hai</t>
  </si>
  <si>
    <t>tum wrong samajhtey ho to sahi hai agee tum sahi samjhtey ho to wrong hai</t>
  </si>
  <si>
    <t>Asel wrong no.tum ho</t>
  </si>
  <si>
    <t>agr to tum is ko sahi samajhtey ho phr ye wrong hai</t>
  </si>
  <si>
    <t>Agr tum is process ko wrong samajhtey ho phr ye sahi hai</t>
  </si>
  <si>
    <t>Army Chief ki himayat k baghair enquiry nahi ho sakti thi .</t>
  </si>
  <si>
    <t>pakistan ki badqismati hi yahi Rahi hae k ihtasab sirf kamzoor logoo ka hota hae.</t>
  </si>
  <si>
    <t>Naya Pakistan banayen na</t>
  </si>
  <si>
    <t>martial law behar hal behtar he tha, development ayub, zia aur musharraf daur main hue</t>
  </si>
  <si>
    <t>girvi to liaqat ali khan ne rakh diya tha</t>
  </si>
  <si>
    <t>laant zardari par</t>
  </si>
  <si>
    <t>, tu bhaagta bohat taiz hai!</t>
  </si>
  <si>
    <t>Ya Allah IK ko pak ka PM bna dy aameen</t>
  </si>
  <si>
    <t>banega naya pakistan banega naya pakistan Insha'Allah</t>
  </si>
  <si>
    <t>ro kanjer ro, mar jana hai tu ny aisy he kuty ki trhan</t>
  </si>
  <si>
    <t>jo bhi ha magar nawaz shariff sb ke anay se roads ke jaal bich jatay hain</t>
  </si>
  <si>
    <t>Youn sahil sahil kehne se kiya khaak kinara aaye ga.</t>
  </si>
  <si>
    <t>saab g..ap b kisi mard ki bat kiya krein...us chawwl ki nai..uski koi zuban hai ??</t>
  </si>
  <si>
    <t>Sahee to keh rha h....</t>
  </si>
  <si>
    <t>Yaro Sheikh Rashid,Umpire Aur Imran Khan ka BHONKOO ha,unki turjumani krta ha</t>
  </si>
  <si>
    <t>hamid mir dushmamoon ki baat ka bara jaldi aitaibaar ata hai tumhain</t>
  </si>
  <si>
    <t>sheikh Rashid india k mumilay me aisa hi byan dai gai uski majburi hai</t>
  </si>
  <si>
    <t>Bhaya phla trend on top pr hai</t>
  </si>
  <si>
    <t>https://twitter.com/ImranKhanPTI/status/687898962339180544</t>
  </si>
  <si>
    <t>No one has done as much development in Pak's history as the brothers Sharif, but sadly this has all been restricted only to newspaper ads!</t>
  </si>
  <si>
    <t>Baat ka batangar na banao</t>
  </si>
  <si>
    <t>sir media koi holly cow to hai nahi, dil bara karein sab adary braber hein.</t>
  </si>
  <si>
    <t>sir ap ke har bath per phut kiyon jati hai.</t>
  </si>
  <si>
    <t>Neech hukmaranon k sath hr chez neche rhti ha</t>
  </si>
  <si>
    <t>tu shaheen hai parwaz hai kaam Tera.. Tere samne asman or b hai...</t>
  </si>
  <si>
    <t>kuty k pily kahan hai Teri govt? Bakwas karni ati hai bas,masom log mar gye kanjer ki olad</t>
  </si>
  <si>
    <t>many many congrats my hero ALLAH ap ko sahat aur lambi zandagi ata farmaye Ameen</t>
  </si>
  <si>
    <t>charagh tumhary b bujay gay hwa kisi ki nahi</t>
  </si>
  <si>
    <t>Abdul Aziz ko arrest Karne me Ranger's to Kiya Army ki bhi himmet nahi hoti</t>
  </si>
  <si>
    <t>Arshad bhai sind may tu aapku hur kaarwai sahi lag rahi thi ab kiya huwa</t>
  </si>
  <si>
    <t>Aap ee wo loag hain jinhon ne qom ma behisi paida ki</t>
  </si>
  <si>
    <t>Khud pe pari to jan mun ko Q janab !face it</t>
  </si>
  <si>
    <t>army aur ranger ko boot polishiay pasand nai welldon #Ranger chuk k rakho @salmanmasood @javerias</t>
  </si>
  <si>
    <t>sir journalist kon sy frishty hain jo un k khilaf karvi nahi Ho sakti</t>
  </si>
  <si>
    <t>apnay zati maffad k lia aik ho</t>
  </si>
  <si>
    <t>ya asay he hai jaisay politicians</t>
  </si>
  <si>
    <t>mir Sab ko b jawab dah hona hai</t>
  </si>
  <si>
    <t>jo b ghalat hoga haath data jaya</t>
  </si>
  <si>
    <t>hm bht jazbati log hain sb kch toot k krtay hain pyar aur nafrat nyt koi upar sy nhe</t>
  </si>
  <si>
    <t>Sary Charsi hn.Corruption ki lambi dastan.</t>
  </si>
  <si>
    <t>Yehi tu hai nawaz sharif ki tajarbakar team. Is team buhat ache log han jaise chor, munafa khor, tax chor</t>
  </si>
  <si>
    <t>ye bilkul juht he n ki abadi or ghurbat or badhali ko deke</t>
  </si>
  <si>
    <t>Os dance ki vja se pora CPEC puNJAB K ANDER LE JAO YE KONSA TARIQA HAI</t>
  </si>
  <si>
    <t>Dance tu katrina kaif bhe kr leti, tu kya usko bhe #CPEC me hissa dein</t>
  </si>
  <si>
    <t>Pak ne tu aagy barhna hy traqi krni hy, jo dushman (PTI,taliban, nationalist) samny aay ga mara jy ga</t>
  </si>
  <si>
    <t>match dekhen khan sahb, amir ki bowling</t>
  </si>
  <si>
    <t>hahahahah lol nasal dar nasal RANG BAZ, daramay baz, qoom ko tarak ke batti ke peachy lagiya hoaa ha ?</t>
  </si>
  <si>
    <t>Kiya baat ki Hy mere Pyare leader</t>
  </si>
  <si>
    <t>shareefon k to kia kehny beragharak ho gia mulak ka</t>
  </si>
  <si>
    <t>jese 1 arab drakht...ja o mama kam ker apna</t>
  </si>
  <si>
    <t>thandi jugtain marna chor do khaaa sb...leadr bno stage actr na bno</t>
  </si>
  <si>
    <t>turkey ki tara musalsal Nawaz Saab ki hukomat hogi</t>
  </si>
  <si>
    <t>our Khaan Saab apni fikar kar.sharif kia tama development 2017 end mai complete hongai.our apki siyasat khatam ho jai gi.</t>
  </si>
  <si>
    <t>our insahllah wo waqt aaiga jab Pakistan Asia ka tiger hoga.</t>
  </si>
  <si>
    <t>in 2012 Pakistan have no money.PIA apnai sath cash laija kar fees jama kartai.Aaj Allah shukar hai 21 Arab dolr sai ziyada hai</t>
  </si>
  <si>
    <t>kabi koi baat aqal ki b soji hay ap ko ?</t>
  </si>
  <si>
    <t>han road b newspaper p han na</t>
  </si>
  <si>
    <t>kya baat hai Khan sb, tweet k 1st half main to aap ne dra hi diya tha</t>
  </si>
  <si>
    <t>pls jaldi btaen naa</t>
  </si>
  <si>
    <t>khan announcement kia krengy aap??kal se wait kr rhy</t>
  </si>
  <si>
    <t>https://twitter.com/HamidMirGEO/status/681471973256466432</t>
  </si>
  <si>
    <t>بلاول بھٹو کی طرف سے نیشنل ایکشن پلان پر تنقید صحیح یا غلط؟</t>
  </si>
  <si>
    <t>Allah kary achy kam karian yea log?</t>
  </si>
  <si>
    <t>begheret imran israel playboy bastard koch sherem kero haya kero jhote dog ke beche</t>
  </si>
  <si>
    <t>nae wasday ghar baad-niyatan day :</t>
  </si>
  <si>
    <t>Sabik bevi ki izzat ochal k mard ko pak hony ki sanad nahe mil jati.. pakistani aurton ko sakhti sy is bat ko RADD krna chaye</t>
  </si>
  <si>
    <t>MUBASHER LUQMAN ARIF NIZAMI  JESAY BODHAY ORKHAR DEMAG LOGON KO SHARAM NAHI ATI AK AURAT K KHELAF ZEHAR OGALTY? B JAMALO TIP</t>
  </si>
  <si>
    <t>TALLAQI KHAN kpk main VIP system MMA ne khatm keya ta ,</t>
  </si>
  <si>
    <t>khan m to kehta hn sb se Mel kr muleq k hlat behter krne m apna role ada  kar</t>
  </si>
  <si>
    <t>Allah kare sub Leaders aap jesi himat kare</t>
  </si>
  <si>
    <t>ho rahi laptop par pdf file sath main hi khulii haaa</t>
  </si>
  <si>
    <t>///Land mafia ki Govt Sarprasti karti hay. WarNa land mafia mai Kiya himmat</t>
  </si>
  <si>
    <t>hum ghreeb to yay nhi kar sakty ye kam baaro ka he ho sakta hain</t>
  </si>
  <si>
    <t>sb chalta hain koi herani nahi hue hamaray mulk main</t>
  </si>
  <si>
    <t>sahab ko ghar main koi kuch nhi dekhny ko milta pehly yeh to land azad krway phir dosron pe tanqeed kry</t>
  </si>
  <si>
    <t>bilawal Bhutto Asif zardari ki zuban bol raha tha. PPP apny apko bachany k lye national plan ko kharab kr rahi he.</t>
  </si>
  <si>
    <t>ppp govt corruption ko chupa rahi hai ye jhoota roona dhona hai</t>
  </si>
  <si>
    <t>bilawal Bhutto ko national  election plan per tanqeed krna ghalt he</t>
  </si>
  <si>
    <t>PPP k khilaf corruption ki wawela kar k es aar me nooni league wale pura Pakistan bech den g</t>
  </si>
  <si>
    <t>I am soo happy for Jahangir Uncle, bus eik request hai Farhan Virk ki tankhawaa wala silsila band kr dein.</t>
  </si>
  <si>
    <t>akhar kaar jeet insaf ki ho stay blessed khan we r always with u ?</t>
  </si>
  <si>
    <t>Luddi zaroor dalna kal Lodhran ja kar! : D</t>
  </si>
  <si>
    <t>lahoriyo sharam karo haya karo lodharan waloun se hi sekh lo kuch aj sabat hua waha khotay nehi khaye gey they!</t>
  </si>
  <si>
    <t>khan sahb apko khushi k maray neend nhi aa rhi na? ??</t>
  </si>
  <si>
    <t>sir package phir bhi chahye humen . Please to collect the 2.5 mil</t>
  </si>
  <si>
    <t>Ab is Khushi main Avi bhi change ker lain</t>
  </si>
  <si>
    <t>sabr ka meetha phal Mubarak ho tamam pti ko</t>
  </si>
  <si>
    <t>Ay Makaa'n laa maka'n k malik Q karty hain mujhse itna ishQ?? Tum ho hi itni haSeen.. (han ain hanhuma)</t>
  </si>
  <si>
    <t>shuker hy dhandhli ka ilzaam nhn laga</t>
  </si>
  <si>
    <t>in sha allah Imran Khan Will next PM.deko deko kon aya .sher ka shekari</t>
  </si>
  <si>
    <t>log sach bath se dhertey q hai</t>
  </si>
  <si>
    <t>Kash ap ko koi ye b bataye k ap ki tashrif awri k din ham Peshawar k log trifc jam k kis azab se guzarte hain.</t>
  </si>
  <si>
    <t>sir trfic jam k bare me ap k sttmnt k tikrs dek raha hon. ap k wiws dek kr khoshi ho rahi hai.</t>
  </si>
  <si>
    <t>Alhamdolillah yeh munafiq log janay waley hein kum bus chuk k rakho allah aap key madad karay aameen</t>
  </si>
  <si>
    <t>ALHAMDULLAH  ALLAH KA SUKAR HY. SIR. BAHUT BAHUT MUBARAK HO. SACH FATIH HO GAYA.</t>
  </si>
  <si>
    <t>Bohat bohat Mubarik ho,,, thanks ppl now realized tat corrupt will be rejected kia ho ga dono ghanjoon ka</t>
  </si>
  <si>
    <t>Sadeeq Baloch ko "Ikhlaaqi" aur JKT ko ghair ikhlaaqi fatah MUBARAK ho.Yuhi fatohaat ka safer jaari rakho.</t>
  </si>
  <si>
    <t>abhi aap ke saath dhandhli nai hui kya</t>
  </si>
  <si>
    <t>Noora Shaer Party poochti ha k NA-154 mn hamari Dhandli kun nai Chali, kis na hamaray saath dhoka kia, kon Rs 300 B kha gaya ?</t>
  </si>
  <si>
    <t>skipper jkt ko ko bolaen key Allah Kareem ka shuker ada keraen na key baray baray bool boolaen</t>
  </si>
  <si>
    <t>insha Allah hum ne badla ha KPK hum badlen gein pora</t>
  </si>
  <si>
    <t>https://twitter.com/ImranKhanPTI/status/687906853188186113</t>
  </si>
  <si>
    <t>In world development index Pak is 147, below Nepal, Bangladesh and Maldives.</t>
  </si>
  <si>
    <t>ap k jesa leader pakistan ki history mn koi nai.. long live IK</t>
  </si>
  <si>
    <t>Sajjan ke bus main nahe thaa aunty ki yaheen arti utar leta</t>
  </si>
  <si>
    <t>Patwario jo marzi bakwas kr lo we love imran good human being and great leade</t>
  </si>
  <si>
    <t>wesy is HT me insafians e tweet kr kr k trend kry hen wrna ptwarion c to kbi nahi hota trend</t>
  </si>
  <si>
    <t>Ik is the only real threat to NS Govt: because he will never let them go away with their corruption</t>
  </si>
  <si>
    <t>nue</t>
  </si>
  <si>
    <t>Waisy agr NS live telethon kry to log kitne donation dein gy</t>
  </si>
  <si>
    <t>Mulk se corruption ka namonishan mita dengy ShowbazSharif</t>
  </si>
  <si>
    <t>Meanwhile baji Marium got thi</t>
  </si>
  <si>
    <t>Bcoz ye trend chalne wale lambi lambi chorte hai .</t>
  </si>
  <si>
    <t>chachooo ehsan iqbal sb say pochain ke qoly say elecricty bna rahe hain or</t>
  </si>
  <si>
    <t>jo dust phely gee or jo bemarin phely geee to inka hl</t>
  </si>
  <si>
    <t>aasteen ka saanp hay aur hamesha #Ik ko #Trap kar ke apni marzi ka bayan nikalwa leta hay.</t>
  </si>
  <si>
    <t>Aisay begherat hukumran dunya ki tarekh mei nahin miltay in ko yqen hai k in ka hisab kbi ni ho ga but hisab to ho ga aur yahin ho ga</t>
  </si>
  <si>
    <t>Awam so ri hai mat jagaen in ko soya rhnay den y ab nahin jagen ge in ko zalim hukumran pasand hai kyunkay y khud zalim ha</t>
  </si>
  <si>
    <t>Kale Noo Gora Kardi Te Gore Noo Chan Warga</t>
  </si>
  <si>
    <t>Latest #Bongi of #IK, " #SKMH main #Taliban leader ka ilaj hota raha ". #DrAasam per bhi yehi ilzam hay. Kya ye #Bongi marna zaroori tha</t>
  </si>
  <si>
    <t>Kya Kaheen Phir Koi Basti Ujri : Log Kyun Jashan Manane Aae</t>
  </si>
  <si>
    <t>khoon main shamil hay (#JHashmi). Isi liye khoon ke har qatre main be gherti shamil ho chuki hay.</t>
  </si>
  <si>
    <t>Raha Khawab Main Un Se Shab Bhar Wasaal</t>
  </si>
  <si>
    <t>Mere Bakht Jage main Soya Kia.</t>
  </si>
  <si>
    <t>rozi roti KA wada ALLAH PAK ne Kar rakha hai us k lye ham Pakistan ki izat ko dao py Nahi laga sakty .</t>
  </si>
  <si>
    <t>us charsi ki tou baat he na karain . Wo tou Pata Nahi kitni zilat likhya k laya hai ? But bhutho AB aur Nahi rahy ga</t>
  </si>
  <si>
    <t>toba karain Bhai usko tou jald Ganga main bahana hai</t>
  </si>
  <si>
    <t>Jahan tak Myra Chota sa dimag soch sakta hai Wo Bol rahi hun .Galt lagy to advance mafi . Hindustan jana zaruri tha?</t>
  </si>
  <si>
    <t>ab tou bhuto bhi keh raha hai k maaf Kar do main zinda Nahi Hun tou Ye kya hain</t>
  </si>
  <si>
    <t>Tahir Ashrafi zara please us paan walay ka pata tu bata dain ......</t>
  </si>
  <si>
    <t>Achi ban kr to toot chuki hun</t>
  </si>
  <si>
    <t>Sach poocho to apne siwa koi apna nhi hota</t>
  </si>
  <si>
    <t>Chal dil meray...chor ye pheray...ye dunia jhooti.....log luteray</t>
  </si>
  <si>
    <t>BaharoPhoolBarsao mera #Mardood aaya hay #Modi's visit.</t>
  </si>
  <si>
    <t>Ye woh #NS hain jinhon ne aromi dhamake kiye</t>
  </si>
  <si>
    <t>Hum hamesha darust hotay hain</t>
  </si>
  <si>
    <t>Beshak izat or zilat Allah k hath me ha</t>
  </si>
  <si>
    <t>Jitna ve IK jitna..dujian jamatan phr bara pitna</t>
  </si>
  <si>
    <t>Akhir jeet sach ki hi hui</t>
  </si>
  <si>
    <t>Fiza Me Ulta Urne Wale Aur 2niya K Sbse choty Parinde HUMMING BIRD Ka Wazan Aapke Jeb K 1 Sikke Se Bhi Kam He.</t>
  </si>
  <si>
    <t>Jis Ke LoG Sub Se Ziada Arsaa Jeetey Hain</t>
  </si>
  <si>
    <t>Bannu universty ky MA/MSC/B.ED K Dakhly shoro ho gai hai.</t>
  </si>
  <si>
    <t>https://twitter.com/UNICEF/status/687473029127999488</t>
  </si>
  <si>
    <t>A remarkable achievement. India has been polio-free for 5 years! @UNICEFpolio #endpolio</t>
  </si>
  <si>
    <t>Imran khan n bad mein tweet kiya .. phle team imran khan ne trend kiya.</t>
  </si>
  <si>
    <t>Bhaya bta tu raha hoon .Trend Top pr aya hai, us k bad Khan n Tweet Kiya.Kya ap ko meri bat pr yakeen nahin</t>
  </si>
  <si>
    <t>useless now pora din guzar gaya is naam nihad teak IK ko ab khiyal aaya</t>
  </si>
  <si>
    <t>Ya Salaam ya Momin ya Allah</t>
  </si>
  <si>
    <t>My real hero</t>
  </si>
  <si>
    <t>Fateh</t>
  </si>
  <si>
    <t>Subah bakher. Allah apko apni hifz O Imaan m.. Rakhy</t>
  </si>
  <si>
    <t>Muslman musibat main gabraya nahi karta".....</t>
  </si>
  <si>
    <t>in mahan apootunko bhool gaye</t>
  </si>
  <si>
    <t>Pathankot attack to ha hi drama tha lkn masood azhar ka kuch nhi kh skty India ko to wese hi jealosuy h pak se</t>
  </si>
  <si>
    <t>Zara sochiyee s py..!!! Hammy hmari oil refinery chahiyee har qeemat par..!!!</t>
  </si>
  <si>
    <t>wafadari aur muhabat  ka saboot diya ta lekin afsos sy kehna prta ha k being leader Tu ny karak k liye kuch b nhi Kia,.</t>
  </si>
  <si>
    <t>I ha k karak wo distt ha jis Sy ap ny apni siyasee career ka aghaz Kia ta aur Karak k awam ny ap ko us waqt b pass kar k apn</t>
  </si>
  <si>
    <t>my lany my apna kaleedi kirdar Ada kary ,.,AP shaid bhol chuky hongy lekin hum nhi bholny walay,...chalo aj AP Ko yaad dilaty</t>
  </si>
  <si>
    <t>AP s baat py q hamosh ha ,me AP sy darhwast krta hn k s py jald Sy jald notice Ly aur karak Ki oil refinery Ko pyr Sy karak ..</t>
  </si>
  <si>
    <t>karak oil refinery Ki karak Sy kohat muntaqalee ka ,jo k sarasar na insafi ha,zulam ha karak k awam k saat,</t>
  </si>
  <si>
    <t>Mery barhy dil wala</t>
  </si>
  <si>
    <t>Mera Aqa mera badshah</t>
  </si>
  <si>
    <t>Han m.. Apki ghulam hn</t>
  </si>
  <si>
    <t>Ghulaam.E.mustafa</t>
  </si>
  <si>
    <t>Tera nakshe pata tou ghubaar e rah thi kehkesha'n, usse kho dea tou zamany bhar ne humey nazar se ghira dea</t>
  </si>
  <si>
    <t>imran khan agrr wazereazam banana hai too  logo k dil me jaga banoo</t>
  </si>
  <si>
    <t>Allah shahredun ka darja atta farmaiy</t>
  </si>
  <si>
    <t>salam khan sb shoaib akhter or shahid afridi say b bayan dilwain pti ky haq ma</t>
  </si>
  <si>
    <t>Sir,adaab e mukhbari ki shikar #PPP Ki bardashat bahadur paid propaganda sahafiyon k liye sochne ka maqam #VoJ</t>
  </si>
  <si>
    <t>sir kia is ka koi hal hai kese os riyasati idaray ko parliament k tabay laya jay jo bar bar is ka taqadus pmal karta hai</t>
  </si>
  <si>
    <t>imran khan kadam barao in choro dakhoo sa pakistani awam ki jan chrao</t>
  </si>
  <si>
    <t>Zinda Quamian apne heroes kbhi ni bholt</t>
  </si>
  <si>
    <t>ap nay khabi baloch aur balochistan p baat nai ki. Kyon k yahn p na zardari hai na nawaz. Yahn p army aur FC ka raaj hai.</t>
  </si>
  <si>
    <t>ALLAH pak us k darjat buland atta  farmay. Ameen</t>
  </si>
  <si>
    <t>India k sat dosti kabi nahi krni chayihaa</t>
  </si>
  <si>
    <t>jab tak napak bouj k paltu kutay media main majood hai unne ne sirf apnay aqa ki hadi pe bhonkna hai</t>
  </si>
  <si>
    <t>inn kali behro main lanti masood,dr dhakna danish,mushriq lickman aur hassan naswar sarayfahrast hai</t>
  </si>
  <si>
    <t>ap tension na len.. bs dua kren or himmat rakhen.. InshaAllah next jeet apki hai</t>
  </si>
  <si>
    <t>Jahan haaro gy wahan RIGGING hui hai .. jahan jeety ho wahan Tabdeeli ai hai,</t>
  </si>
  <si>
    <t>PTI walo k agr BAP par tanqeed ki jaye tu itna nahi bolty jitna IK par tanqeed pe un ko AAG lgti hy</t>
  </si>
  <si>
    <t>bus kerdien khan shb...enjoy the limelight from the good deed that you just did.</t>
  </si>
  <si>
    <t>PMLN IK KO YAHOOD KA TANA DETE THE,,MGR AB..KUFFAR, YAHOODO NASSARA KA DOST NS PAK KE LOGON KA DOST NAHEN HO SUKTA MUNAFIQ HO</t>
  </si>
  <si>
    <t>https://twitter.com/ImranKhanPTI/status/684091926195343360</t>
  </si>
  <si>
    <t>As tensions grow between Saudi Arabia &amp; Iran, Pak must play a proactive role in resolving these tensions between the 2 Muslim states.</t>
  </si>
  <si>
    <t>tu b tu India ko support karta, sab se phely tuje arrest karna chaye</t>
  </si>
  <si>
    <t>wahan per jalty hain choudry k. baal tu han nahin k jalin</t>
  </si>
  <si>
    <t>KayoN Bhaa Jee sanooN  jutiayaan pavaniaaN naiN. Vaisaiy saanooN naeeN pata, dus daiyo naaN sohnio.</t>
  </si>
  <si>
    <t>Kon janta hai mir sahb aap hi un logon ka naam bata dein agar muhab-e-wattan ho to warna aap me aur unlogon me kiya farq hai..</t>
  </si>
  <si>
    <t>Imran Khan jab bhi sath dina ho bhonkta hai kameena</t>
  </si>
  <si>
    <t>tou tu be bhonkle kisne stop kia he tuje</t>
  </si>
  <si>
    <t>bhonkna Imran ka kam hai Hamara nhi</t>
  </si>
  <si>
    <t>abtak pak pr kutto ki hukumat rahi he,wo nazar nahi aai tume?</t>
  </si>
  <si>
    <t>kpk mai kanzeer naizi ki hakoomat nazar a rhi ahi</t>
  </si>
  <si>
    <t>suna he kpk me bara kaam horaha he,me tou south africa me hota hu,by the way konsi school me gai;</t>
  </si>
  <si>
    <t>adia tum  konsi shcool me gai thi,jaha sirf galia sikhate he?</t>
  </si>
  <si>
    <t>aram e Pak bhi aik Allah bhi aik Quran bhi aik,</t>
  </si>
  <si>
    <t>Kuch barhi baat thi, huty ju Musalmaan bhi aik.</t>
  </si>
  <si>
    <t>Manfaght aik hy s qaum ka, nuqsan bhi Aik,</t>
  </si>
  <si>
    <t>Aik hi sab ka Nabi, Deen bhi, imaan bhi aik.</t>
  </si>
  <si>
    <t>sir app is masly ko parlement mai discuss kary..</t>
  </si>
  <si>
    <t>Wrna ganja sir hi khujata rahe ga</t>
  </si>
  <si>
    <t>Ap Allah k wallih apko subah bakher mubarik ho..</t>
  </si>
  <si>
    <t>zabrdast baat ki aapne khan sahab i like you sir...</t>
  </si>
  <si>
    <t>Na one Peshawar one. Chairman Pakistan tehreek e insaaf bari aksreat se kamyb hmny khub khushi manayi mishra</t>
  </si>
  <si>
    <t>plz imran khan kpk main camp bna day jaha per loag donation day sakay Syrian Muslims k liay they are hungry sir</t>
  </si>
  <si>
    <t>You tsunami saholat kaar</t>
  </si>
  <si>
    <t>Mera zikar kary.. Zikary mustafa na kary</t>
  </si>
  <si>
    <t>Tery munh m.. Ho aessi zuban khuda na kary.</t>
  </si>
  <si>
    <t>WOh nabiyon m.. Rehmt laqab pany wala</t>
  </si>
  <si>
    <t>Muraden ghareebon ki bhar lany wala. (Ohlia e karam)</t>
  </si>
  <si>
    <t>wah Pakistani.Kabhi Indian bachi utha latay ho Kabhi Indian bacha passand ayee use bhee bacha bana ker lay aya ho</t>
  </si>
  <si>
    <t>politicians ko awam k masayal hal  krne ki koshesh krni chahiye na k WO aapus ma larray</t>
  </si>
  <si>
    <t>sub joot lag raha ha</t>
  </si>
  <si>
    <t>lanat ho in dono par or aap pr b esa gatia news dene par</t>
  </si>
  <si>
    <t>chor do wrna Dono samjhein gay doosray ki side li .... Akhroat Demag ha Dono ka</t>
  </si>
  <si>
    <t>phOnkon se yh chiragh bujaiya na jaiy gha</t>
  </si>
  <si>
    <t>aghar sachai na hoti toh ata na hota.</t>
  </si>
  <si>
    <t>best option... liken iran nay hamin bh Ankhain dikhai han pak ku bh Osku okhat yad dila k Salsi Krni chahye</t>
  </si>
  <si>
    <t>Jazba nOor E Imani</t>
  </si>
  <si>
    <t>Shahbi ki hifazat sab ki Zimydaari.</t>
  </si>
  <si>
    <t>meri jan hain ap</t>
  </si>
  <si>
    <t>woh parliment jo awam ki soch ko mady rkhty howe fesly nahen kr skti aesi parlment ka na hona  behtr hae</t>
  </si>
  <si>
    <t>ap ko iran or suaida sy bat krni chahiye ap leader hain m sure woh ap ko zror sunnyen gy</t>
  </si>
  <si>
    <t>dungar mai lagi aag dikh rhi h pairo m jo aag lagi  wo nhi dikh rhi...pahle usko bujhao fir sochna</t>
  </si>
  <si>
    <t>https://twitter.com/ImranKhanPTI/status/688059104473051138</t>
  </si>
  <si>
    <t>o protect crooks, Sindh Prosecution Service Amendment Bill 2015 passed by Sindh Assembly. PTI opposed this Bill. 1/2</t>
  </si>
  <si>
    <t>In sha Allah wo din dor ni imran khan pm ho ga</t>
  </si>
  <si>
    <t>o protect crooks, Sindh Prosecution Service Amendment Bill 2015 passed by Sindh Assembly. PTI opposed this Bill. 1/3</t>
  </si>
  <si>
    <t>Allah swa Jannat ul Firdoes Mae Ala Maqam Ata Farmae Un Ki Family Ko Sabr Qamil Ameen</t>
  </si>
  <si>
    <t>o protect crooks, Sindh Prosecution Service Amendment Bill 2015 passed by Sindh Assembly. PTI opposed this Bill. 1/4</t>
  </si>
  <si>
    <t>may his soul rest in peace..</t>
  </si>
  <si>
    <t>o protect crooks, Sindh Prosecution Service Amendment Bill 2015 passed by Sindh Assembly. PTI opposed this Bill. 1/5</t>
  </si>
  <si>
    <t>Allah jannet ul firdoos mei alla muqaam ata kare Ameen</t>
  </si>
  <si>
    <t>o protect crooks, Sindh Prosecution Service Amendment Bill 2015 passed by Sindh Assembly. PTI opposed this Bill. 1/6</t>
  </si>
  <si>
    <t>unki age keya thi aur ye kese hua! Aaaya k unhe marwaya to nehi geya! Ye gandi ganji family is had tek bhi ja sakti hae !</t>
  </si>
  <si>
    <t>o protect crooks, Sindh Prosecution Service Amendment Bill 2015 passed by Sindh Assembly. PTI opposed this Bill. 1/7</t>
  </si>
  <si>
    <t>Allha in  ko junatulfrdos me bulnd moqam ata frmyen.</t>
  </si>
  <si>
    <t>o protect crooks, Sindh Prosecution Service Amendment Bill 2015 passed by Sindh Assembly. PTI opposed this Bill. 1/8</t>
  </si>
  <si>
    <t>Ameen.</t>
  </si>
  <si>
    <t>o protect crooks, Sindh Prosecution Service Amendment Bill 2015 passed by Sindh Assembly. PTI opposed this Bill. 1/9</t>
  </si>
  <si>
    <t>khan sb plz ik bar n.a 89 jhang ma apna candidate zaror khara kry</t>
  </si>
  <si>
    <t>o protect crooks, Sindh Prosecution Service Amendment Bill 2015 passed by Sindh Assembly. PTI opposed this Bill. 1/10</t>
  </si>
  <si>
    <t>Govt Main itni jurat nai ky un ko arrest kary because app bhi janty hain who is behind sab janty hain bolta khoi nai</t>
  </si>
  <si>
    <t>o protect crooks, Sindh Prosecution Service Amendment Bill 2015 passed by Sindh Assembly. PTI opposed this Bill. 1/11</t>
  </si>
  <si>
    <t>han Maulana abdul aziz   k ghr b search opertion krna chahye....</t>
  </si>
  <si>
    <t>o protect crooks, Sindh Prosecution Service Amendment Bill 2015 passed by Sindh Assembly. PTI opposed this Bill. 1/12</t>
  </si>
  <si>
    <t>KHABR LAGAI HA TU NAAM BHI BATANE PARAIN GE.SARI QUOM CHONK UTHI HAMID MEER KI ISS KHABER SE.</t>
  </si>
  <si>
    <t>o protect crooks, Sindh Prosecution Service Amendment Bill 2015 passed by Sindh Assembly. PTI opposed this Bill. 1/13</t>
  </si>
  <si>
    <t>tu gya ne FW dekhnay?</t>
  </si>
  <si>
    <t>o protect crooks, Sindh Prosecution Service Amendment Bill 2015 passed by Sindh Assembly. PTI opposed this Bill. 1/14</t>
  </si>
  <si>
    <t>Nai yar kisshi karne wali sath nai hai</t>
  </si>
  <si>
    <t>o protect crooks, Sindh Prosecution Service Amendment Bill 2015 passed by Sindh Assembly. PTI opposed this Bill. 1/15</t>
  </si>
  <si>
    <t>Arey App abhi tak jaag rehy hain :p Happy new Year</t>
  </si>
  <si>
    <t>o protect crooks, Sindh Prosecution Service Amendment Bill 2015 passed by Sindh Assembly. PTI opposed this Bill. 1/16</t>
  </si>
  <si>
    <t>Saal badal jayaingy tussi nahi badalna..</t>
  </si>
  <si>
    <t>o protect crooks, Sindh Prosecution Service Amendment Bill 2015 passed by Sindh Assembly. PTI opposed this Bill. 1/17</t>
  </si>
  <si>
    <t>me tey tareef kitti c</t>
  </si>
  <si>
    <t>o protect crooks, Sindh Prosecution Service Amendment Bill 2015 passed by Sindh Assembly. PTI opposed this Bill. 1/18</t>
  </si>
  <si>
    <t>Hahaha chavlen band karu.what change in kpk.single project not yet,no provude basic needs,bad condition of hospital.shame you</t>
  </si>
  <si>
    <t>o protect crooks, Sindh Prosecution Service Amendment Bill 2015 passed by Sindh Assembly. PTI opposed this Bill. 1/19</t>
  </si>
  <si>
    <t>owy New saal ki new night key new hrs ma to koi  kaam ki bt kr lo bongo Khan and frdiya kochey</t>
  </si>
  <si>
    <t>o protect crooks, Sindh Prosecution Service Amendment Bill 2015 passed by Sindh Assembly. PTI opposed this Bill. 1/20</t>
  </si>
  <si>
    <t>khn sahb Naya sal mubrk ho khush raho abad raho ameen</t>
  </si>
  <si>
    <t>o protect crooks, Sindh Prosecution Service Amendment Bill 2015 passed by Sindh Assembly. PTI opposed this Bill. 1/21</t>
  </si>
  <si>
    <t>Ya change nae ha.  Jnab</t>
  </si>
  <si>
    <t>o protect crooks, Sindh Prosecution Service Amendment Bill 2015 passed by Sindh Assembly. PTI opposed this Bill. 1/22</t>
  </si>
  <si>
    <t>jhot na bolo sir kpk k school ki halat bilkol khrab ha kam kro jhot na bolo</t>
  </si>
  <si>
    <t>o protect crooks, Sindh Prosecution Service Amendment Bill 2015 passed by Sindh Assembly. PTI opposed this Bill. 1/23</t>
  </si>
  <si>
    <t>just in social media k.p is change or sub kuch waise ka waise he hai</t>
  </si>
  <si>
    <t>o protect crooks, Sindh Prosecution Service Amendment Bill 2015 passed by Sindh Assembly. PTI opposed this Bill. 1/24</t>
  </si>
  <si>
    <t>Aur abu keh rhy ap ko neend nahi a rhi kya</t>
  </si>
  <si>
    <t>o protect crooks, Sindh Prosecution Service Amendment Bill 2015 passed by Sindh Assembly. PTI opposed this Bill. 1/25</t>
  </si>
  <si>
    <t>Tv par Azan ka be order dey khan sab ,,, kpk me</t>
  </si>
  <si>
    <t>o protect crooks, Sindh Prosecution Service Amendment Bill 2015 passed by Sindh Assembly. PTI opposed this Bill. 1/26</t>
  </si>
  <si>
    <t>hamary mulk mai koi tm jesa nahi hai na ho ga sda slamat raho imran khan</t>
  </si>
  <si>
    <t>o protect crooks, Sindh Prosecution Service Amendment Bill 2015 passed by Sindh Assembly. PTI opposed this Bill. 1/27</t>
  </si>
  <si>
    <t>uncle kia ap es qoom ko jagany k lye akhri had tak jao gy</t>
  </si>
  <si>
    <t>o protect crooks, Sindh Prosecution Service Amendment Bill 2015 passed by Sindh Assembly. PTI opposed this Bill. 1/28</t>
  </si>
  <si>
    <t>Khan Sahab .. Naya Saal mein Naya Pakistan araha hai  k nai??</t>
  </si>
  <si>
    <t>o protect crooks, Sindh Prosecution Service Amendment Bill 2015 passed by Sindh Assembly. PTI opposed this Bill. 1/29</t>
  </si>
  <si>
    <t>Aoa. Imran khan can you plz tell me what you have done for kpk till now ?????</t>
  </si>
  <si>
    <t>o protect crooks, Sindh Prosecution Service Amendment Bill 2015 passed by Sindh Assembly. PTI opposed this Bill. 1/30</t>
  </si>
  <si>
    <t>Sirf Chang ka Raag lapney se change nahi ata. Kutch kar ke dikhao baton ke elawa. idiot</t>
  </si>
  <si>
    <t>o protect crooks, Sindh Prosecution Service Amendment Bill 2015 passed by Sindh Assembly. PTI opposed this Bill. 1/31</t>
  </si>
  <si>
    <t>we pray Rana sana ullah ksi police muwlqablay main jahanum waasil ho.Ameeeeen</t>
  </si>
  <si>
    <t>o protect crooks, Sindh Prosecution Service Amendment Bill 2015 passed by Sindh Assembly. PTI opposed this Bill. 1/32</t>
  </si>
  <si>
    <t>Noon league ki corrupt.police k fake muqablon par awaz uthaain Sir.inhuman cm k manzoor e nazar Allah ka qahar ho punjab polc</t>
  </si>
  <si>
    <t>o protect crooks, Sindh Prosecution Service Amendment Bill 2015 passed by Sindh Assembly. PTI opposed this Bill. 1/33</t>
  </si>
  <si>
    <t>Mohtram Khan sb Pakistan ko english se b aazaad krwa do gy to b hubb ul watni ka jazba paida ho skta hai...request</t>
  </si>
  <si>
    <t>o protect crooks, Sindh Prosecution Service Amendment Bill 2015 passed by Sindh Assembly. PTI opposed this Bill. 1/34</t>
  </si>
  <si>
    <t>Ya sab Mulk say Bhag jayn gay</t>
  </si>
  <si>
    <t>o protect crooks, Sindh Prosecution Service Amendment Bill 2015 passed by Sindh Assembly. PTI opposed this Bill. 1/35</t>
  </si>
  <si>
    <t>Jo CPEC pr shor dal rahay hain Pak k dushman hain</t>
  </si>
  <si>
    <t>o protect crooks, Sindh Prosecution Service Amendment Bill 2015 passed by Sindh Assembly. PTI opposed this Bill. 1/36</t>
  </si>
  <si>
    <t>hakomat ki naahli hy</t>
  </si>
  <si>
    <t>o protect crooks, Sindh Prosecution Service Amendment Bill 2015 passed by Sindh Assembly. PTI opposed this Bill. 1/37</t>
  </si>
  <si>
    <t>Apnon ki sazish</t>
  </si>
  <si>
    <t>https://twitter.com/HamidMirGEO/status/686778317681332225</t>
  </si>
  <si>
    <t>Resident Editor of The Nation Salman Masood lives in DHA Islamabad Rangers raided his house without warrants is it a message to the media?</t>
  </si>
  <si>
    <t>Thar Me Bachy Marr Rhe He Sindh Assembly Me Parking K Lie Taqreeb. @BBhuttoZardari  @AAliZardari  @BBhuttoZardari  Thats Change</t>
  </si>
  <si>
    <t>sazish to punjab kr rha hy samandar hamara hy or road Punjab say guzara ja rha hy sb Punjab k lea hy hmy kia faida hoga ??</t>
  </si>
  <si>
    <t>IMRAN khan aur khatak ko es ki mukhalfat ka resulte 2018 mai nazer aye ga in sha ALLAH</t>
  </si>
  <si>
    <t>kahan joun mujhay apsay baat karni hai</t>
  </si>
  <si>
    <t>akhar meri madad media bhi nahi karaha</t>
  </si>
  <si>
    <t>is hukamat say aghar faida hai ...tu sirf punjaab koo .....baqi ka Allah hi malikkk..</t>
  </si>
  <si>
    <t>Govt ke na ahli hai Sir.</t>
  </si>
  <si>
    <t>dono hai.....zeyada sazesh hai..dherna bi sazesh ka hesa ta.muje lagta hai ke buttho ko bi esi waja se pansi de gaye ti.</t>
  </si>
  <si>
    <t>agar apnay rights mangna ghadarri hai tho haan mai ghadaar hoon</t>
  </si>
  <si>
    <t>PAKISTAN ke bdqasmati Hi jeskon aese politicians millen Hi.jn KO PAKISTAN ke fiqar nhe,chahi PTI PMLN PPP ho ya ANP MQM JUI JI</t>
  </si>
  <si>
    <t>sir east pakistan ko b haqooq nahi mel rahe tey. Agar?</t>
  </si>
  <si>
    <t>ye wo crupt logo ki sazish hai jo pak dhrti ka nhi khud ka faida sochty hai</t>
  </si>
  <si>
    <t>I think mughaheday ko qaum Kay samnay rekhna chaheyay ye qarz hay sarmayakari hay kitnay paisay hay</t>
  </si>
  <si>
    <t>Hakoomat ki chori chakari aur makkari aur khud gharzi</t>
  </si>
  <si>
    <t>westren rout ko banaya jay kisci ko bi siasat ka muqa nahi mileyga.</t>
  </si>
  <si>
    <t>punjabi mufaad parasthi kar rahey hein</t>
  </si>
  <si>
    <t>jin logon ki kamai naheen ban rahee is mansobay main woh shor macha rahay hain. hadi daloo mounh band.</t>
  </si>
  <si>
    <t>ye hukamat ki na aahli ha</t>
  </si>
  <si>
    <t>agar khud ko PM Punjab k bajaye PM Pakistan samjhen tou sb kuch thek ho sakta hai</t>
  </si>
  <si>
    <t>hakumati sazish hai</t>
  </si>
  <si>
    <t>KPK aur Baluchistan ko us ka hissa do</t>
  </si>
  <si>
    <t>ye pakistan ka image kharab karne ki  sazish he jo kuch theak ho raha tha world me</t>
  </si>
  <si>
    <t>kuch logon ki Sazish hai ki pakistan Tarqi NA karein so hum es Sazish ko nakam kar dein ge</t>
  </si>
  <si>
    <t>Media hi Mutnaza Bana raha hy</t>
  </si>
  <si>
    <t>india ko samny ane ki kia zarorat ha Pakistan ki opposition ha na.</t>
  </si>
  <si>
    <t>tamam parties ko dar ha is mansobe ki takmeel sy plmn phir govt main aa jay gi. Insha Allah</t>
  </si>
  <si>
    <t>Ye sazish ha</t>
  </si>
  <si>
    <t>Hukomat Ki Na Ihli... Aur Shareef Brothers Ki Lalach..</t>
  </si>
  <si>
    <t>hakomati na ahli hai. Bl k hakomati bad niyati hai.</t>
  </si>
  <si>
    <t>lagta hy indian pesa kaam kr gaya hy.</t>
  </si>
  <si>
    <t>Kiya hal hai</t>
  </si>
  <si>
    <t>G ALLAH KA SHUKR SAB THEAK HAI</t>
  </si>
  <si>
    <t>Aj Maine socha tha k ap s bat kro do din s ap n koi tweet hi nahi ki Bhai</t>
  </si>
  <si>
    <t>Kya. Hal hai</t>
  </si>
  <si>
    <t>Hum Imran khan ko em din PK k Wazir azam dikhy ga inshalla.</t>
  </si>
  <si>
    <t>bus taleem ka nizam acha kardee khan sahib..</t>
  </si>
  <si>
    <t>economic couredor per etirazat na government ki naehli aur na sazish sirf khudshat hai</t>
  </si>
  <si>
    <t>Bilkul Sazish hai.4</t>
  </si>
  <si>
    <t>ye panjab k PM nawaz sharif sb ka naihli, hain</t>
  </si>
  <si>
    <t>saazish.kia kalabagh dam ka nuqsan India ko howa ya Pak ko?</t>
  </si>
  <si>
    <t>Usee tarha this is 2nd round.If they won pak will bcome gheto trash</t>
  </si>
  <si>
    <t>jis kam mai pakistan ka faida hota ho ga os mai gaer mulki like india mudakhlat karen gae aur nakaam bnane ki koshish kren gae'''</t>
  </si>
  <si>
    <t>lalach kpk or baluch awam ko b daikhna chy uny b faida ho ta k in ka ahsas I mehroomi khtm ho</t>
  </si>
  <si>
    <t>Mir sahib koi syasi ya ryasti Hamla pr apko itna Chokas nhi dekha kbhi jitna Fouj ke khilaf dekha jata hy??Mir sahib koi syasi ya ryasti Hamla pr apko itna Chokas nhi dekha kbhi jitna Fouj ke khilaf dekha jata hy??</t>
  </si>
  <si>
    <t>ye aik sazish hai sir https://twitter.com/hamidmirgeo/status/686534520665993216</t>
  </si>
  <si>
    <t>koi kamm hee nahi kernay daita...pti walay ...na khaiddan gay tay na khaiddan Dan gay...Kay masdaqqq</t>
  </si>
  <si>
    <t>Quaid say kam kam aur bus kami KP</t>
  </si>
  <si>
    <t>tou tu be bhonkle kisne stop kia he</t>
  </si>
  <si>
    <t>https://twitter.com/ImranKhanPTI/status/680261218007953409</t>
  </si>
  <si>
    <t>7. Quaid's vision for Pak was of a humane socio-economic state centred on justice where all citizens were equal before the law.</t>
  </si>
  <si>
    <t>khan sb isha kab hoti hai?</t>
  </si>
  <si>
    <t>khan faisal bhai ne bht tang kia ha hmy.ap class lijiye unki</t>
  </si>
  <si>
    <t>big announcement ka keh rhy thy 4 din se.bht tang kia unki achi si class len ap.</t>
  </si>
  <si>
    <t>shame pti poir niswar govt in kpk.no water scheme,no health bugjet.no project.only daily Jhote, fasad,fitna.sharam kary, haya</t>
  </si>
  <si>
    <t>koi bat nahi brdasht kren.</t>
  </si>
  <si>
    <t>Media waly koi asmaan se ni utre.</t>
  </si>
  <si>
    <t>Ksi info. pe raid hua hoga.</t>
  </si>
  <si>
    <t>aap damag pe zor na di. Play with your dog</t>
  </si>
  <si>
    <t>kia aap log muqaddas gayn hein</t>
  </si>
  <si>
    <t>jiski lathi uski bhans"</t>
  </si>
  <si>
    <t>Chalo koi gall nai...tusi ho na, sab theek wanjh wesi</t>
  </si>
  <si>
    <t>hamid mir Allah Tuje hidayat de gadhari chorne ki</t>
  </si>
  <si>
    <t>kyu aap logo ko msg ni milna chahiye.   Hamid apko sach bolne ka bht shoq ha kbe media k logo ko b bnqab kro bs army ,</t>
  </si>
  <si>
    <t>khan sab chorein, match dekhein,  Gul khan ko thora samjhain, easy ley raha hey NZ ko</t>
  </si>
  <si>
    <t>Ranger ne DrDanish, ShahidMasood k gahr chapa Q nhi mara? Paaltu hain kya ?</t>
  </si>
  <si>
    <t>media ki bhi bare ae ge</t>
  </si>
  <si>
    <t>chor kee darhi my tinqa isy kehty Han.</t>
  </si>
  <si>
    <t>Y now charagh sub ky bujhain gy hawa kisi ki nahin</t>
  </si>
  <si>
    <t>aahaa mir sab jub aap ko tung karain to galat</t>
  </si>
  <si>
    <t>Is state k rehny walon ke mantality ye he k boks fotpath par or joty sheshy ke dukano par hn to wo qoam ho skti hy</t>
  </si>
  <si>
    <t>PML-N ko development sirf Metro aor orange train ma nazar atte hy.</t>
  </si>
  <si>
    <t>yehi team rahi to Hm world number bnen hgy,lkn neechy se</t>
  </si>
  <si>
    <t>tay tusi vi kuch ker lo tankeed day elawa</t>
  </si>
  <si>
    <t>oe ghaddar indian agent apna sada hua mu bund rkho</t>
  </si>
  <si>
    <t>ab koi nahi bachay ga beta popat...</t>
  </si>
  <si>
    <t>apni phatti too shor media b too dasht  gard hi  hai</t>
  </si>
  <si>
    <t>Swabi Hospitals ki haalat e zaar apnay ministers konaawazain de raha hy</t>
  </si>
  <si>
    <t>mera waheed ullah wazir pti pechly 47 dino say bata khoro na aghwa ky h main dua ki request krta ho</t>
  </si>
  <si>
    <t>haan to janab ap kiyon preshan hen...kuch to prove hon gay na.koi reason to ho gi..Ranger apk gahr nai aa gai.</t>
  </si>
  <si>
    <t>https://twitter.com/ImranKhanPTI/status/682644851142299648</t>
  </si>
  <si>
    <t>Change in KP http://newsweekpakistan.com/care-for-the-caretakers/</t>
  </si>
  <si>
    <t>sir zaroor krain gey or Sb ko krna chaheye yeah in sb hukmrano ki zimadari he .PM is Coming early tommorow to Pakistan 4rm UK</t>
  </si>
  <si>
    <t>Wazaeer e Azam apni jaan aur maal ki bohat hiffazat kartay hain shayad apnay drawing room se hi hidayat dain</t>
  </si>
  <si>
    <t>Jaana unhon nay phir bhi nahee , intaihaee darjay ka darpok PM hai aur shair kahlana passand kartay hain</t>
  </si>
  <si>
    <t>kab dar dikhaya hai PM nai . Han imran khan zaroor darphook</t>
  </si>
  <si>
    <t>Or wazir e ala kpk kay bary main kia khayalat hain wo tu farmaty hain kay main dr thori hoon jo logon pass jaon</t>
  </si>
  <si>
    <t>neel sahiba pehlay kabhi kya PM nay koi dora nahi kya aap bas KPK kay CM ki fikar karain .ok</t>
  </si>
  <si>
    <t>Apne bazu PE lerti hay apni jang her peerhiNaam se bazurgon ke azmaten nhi miltiN</t>
  </si>
  <si>
    <t>naya naya liberal ban jar pagal ho gaya hai</t>
  </si>
  <si>
    <t>lekin yahi PM Eid hamaray sath nai manathay... Clapping\</t>
  </si>
  <si>
    <t>Bht ziddi hy mann mara</t>
  </si>
  <si>
    <t>Jahan daikhay haseen sorat</t>
  </si>
  <si>
    <t>Trapp kr mj sy kehta hy</t>
  </si>
  <si>
    <t>Yahi lon ga yahi lon ga</t>
  </si>
  <si>
    <t>@HamidMirGEO Wah...kaash India-Pakistan mai sab aise hi ho jaayen. Tired of hating...</t>
  </si>
  <si>
    <t>kadu jesa munh bana kar rehty heen</t>
  </si>
  <si>
    <t>Eid or Bkra eid pakistan ma nahi manyee tu kya hoa...</t>
  </si>
  <si>
    <t>Dewali tu apny pyara logo k sath he manonga</t>
  </si>
  <si>
    <t>haye rabba kaheen se kala tail ka drum leke ao</t>
  </si>
  <si>
    <t>LUKH LAANAT BEGHAIRTA TE..... MUNH ACHHA NAHI TOU BAAT TO ACHI KAR.......</t>
  </si>
  <si>
    <t>wo bhai yai Diwali hai Holi nahe lagtha hai Parchi bhool gea hai??</t>
  </si>
  <si>
    <t>harami eid par TU bagh jata hai</t>
  </si>
  <si>
    <t>Wha kya bat hay</t>
  </si>
  <si>
    <t>wah pm Sab wah bare dil wala</t>
  </si>
  <si>
    <t>Saab ki Knowledge main ak bat laye k Christians Esai nahi hai Masih hain</t>
  </si>
  <si>
    <t>Saab PM Saab siasat Chamka rahy hain, #Minorities k naam per siasat chamkna band karde, M apko #PM nahi maanti</t>
  </si>
  <si>
    <t>hindus say badbo bahut ati hai chahay jitna bhi yeh naha dho lain khushboain laga lain</t>
  </si>
  <si>
    <t>tm logon se essi begharti Ki hi umeed thi</t>
  </si>
  <si>
    <t>Ho jata hea aysa kbi kbi as ma  PM Gunje ni aysa konsa kam ky k ap ni jaldi jaldi tweet kr de</t>
  </si>
  <si>
    <t>itni achi baatain ki ka meri ankhoon ma ansoo a gaye, if he knows how to make God happy tu phir sab aisay kiyun..</t>
  </si>
  <si>
    <t>Roz roz ka natak bandh karo</t>
  </si>
  <si>
    <t>tu aur tera tipu dono chutiye hai aur rahenge</t>
  </si>
  <si>
    <t>Yah sab kuch malom bi ha our pir bi nahi karti kuu</t>
  </si>
  <si>
    <t>esleyai es ghdar seisat danO nay hem hejrat kernay pay majboor keya..</t>
  </si>
  <si>
    <t>Pakistan sirf paisa chaheia</t>
  </si>
  <si>
    <t>inhain Pashtuns balochs ki koi fiqar nahi bus mal luto balay in k janazay gira kernay</t>
  </si>
  <si>
    <t>ab ye b batha diya pir establishment Baluchistan jaisa hal karegi mal lotaygi r tumhain toddhay paraingay</t>
  </si>
  <si>
    <t>jab tak boots hain. Koi taqdeer maqdeer nahi badleda. Bas Askari-Maadanyat jald start hongi.</t>
  </si>
  <si>
    <t>aaj nahin hamesha sey gain</t>
  </si>
  <si>
    <t>mulkoon ki taqdeer in sey nahin awam sey badalti Hein. Awam sahi kaam karay to hukmaraan bhi sahi chuntay Hein</t>
  </si>
  <si>
    <t>boluchistan ki tarah ab FATA ka no ay gia?</t>
  </si>
  <si>
    <t>https://twitter.com/HamidMirGEO/status/686534520665993216</t>
  </si>
  <si>
    <t>چین پاکستان اقتصادی راہداری پر اعتراضات،سازش یا حکومت کی نا اہلی؟#capitaltalk</t>
  </si>
  <si>
    <t>ager koi fida uhtanay wala ho</t>
  </si>
  <si>
    <t>agar PPP govt nahain karti to ghadar kahalwati ab sahi hay</t>
  </si>
  <si>
    <t>Mir sahib Pehle 16 oct gaib phir 11 Sep ab 9 Nov. Ye Qaum ab benazir Nawaz sharif aur zardari ke din manaya karegi mustaqbil me</t>
  </si>
  <si>
    <t>Bhai Chutii Toh Federal Ministry main Saturday ko bhi hoti ha woh band kar dain</t>
  </si>
  <si>
    <t>mir sb chuti kar ky kya ho jana tha ? Mazdor ki dehardi bhi jati chuti ky sath</t>
  </si>
  <si>
    <t>Farhan Bhai Khuwab to Iqbal ne dekha uska zulm ye he usne dekha nd uske pas Law ki degree ni thi</t>
  </si>
  <si>
    <t>no sir!! Bcz according to him, work matters a lot.. so we should remain buzy in doing.</t>
  </si>
  <si>
    <t>honi chayea thi</t>
  </si>
  <si>
    <t>choti honi chahea taka logo ko allama iqbal k baray ma pta lagay</t>
  </si>
  <si>
    <t>,jis ne pakistan ka tassawar dia aur bunyad rakhi to youme iqbal pe choti zarur honi chahyie,</t>
  </si>
  <si>
    <t>choti khtm nhi krni chaiy ti lkn tamam idaro ko notice dena chaiye tha k wo is din ko celebrate kren..</t>
  </si>
  <si>
    <t>G bilkul chutti honi chahiye puray pak main</t>
  </si>
  <si>
    <t>iqbal ki jadujehd ujagr krne ki zaroorat ha</t>
  </si>
  <si>
    <t>Must be Holyday. Ganja and party mulk dushman hain.</t>
  </si>
  <si>
    <t>Sir agar Bat kam ki ha toh Why Saturday is Off? Iqbal Day ki Chutii banti ha</t>
  </si>
  <si>
    <t>nhi hony chahiye ku ke celebration ke liye chuto zaroori nhi</t>
  </si>
  <si>
    <t>iqbal bay ko cohti honi chaye h</t>
  </si>
  <si>
    <t>https://twitter.com/HamidMirGEO/status/663714985856638976</t>
  </si>
  <si>
    <t>یوم اقبال پر پورے پاکستان میں چھٹی ہونی چاہئے تھی یا نہیں ؟#CapitalTalk</t>
  </si>
  <si>
    <t>shukar karey IK apni jahilana guftugu bund nahin kar sakta. Warna pmln make a debatable stupid decision everyday</t>
  </si>
  <si>
    <t>zror honi chahea thi ye aik bohat brri nna ehli h hmari</t>
  </si>
  <si>
    <t>Bilqul Nehi! #Wajha? Kyun ky thpy per thapa or chuti per chuti qoam ki barbadi ki yhi wajuhat hn!</t>
  </si>
  <si>
    <t>1 din pakistan band rahe tu 82 arab ka nuksaan hai...mukhlis log jante hain honi chahiye thi ya nh.</t>
  </si>
  <si>
    <t>Joni chahiay thi #GoNawazGo agr es din ganjy ki birth day hoti to choti deta</t>
  </si>
  <si>
    <t>YES zaroor honi chai thi</t>
  </si>
  <si>
    <t>bilkul honi chahiye thi</t>
  </si>
  <si>
    <t>nhi honi chahiya</t>
  </si>
  <si>
    <t>wo q koi khaas waja nemra</t>
  </si>
  <si>
    <t>mojooda politicians k nam par national places ko nam bhi nhi dena chahye.jese benazir airport,bacha khan airpirt. all is wrong.</t>
  </si>
  <si>
    <t>Holiday kay Bajay Non Working day Declare hona chahiy national holidays kay bajay....</t>
  </si>
  <si>
    <t>bilkul ni agy bht Zaheeni student haun humry jo chuti or ho</t>
  </si>
  <si>
    <t>honi chahiyay thii..ending Iqbal Day holiday was wrong message</t>
  </si>
  <si>
    <t>kya ap sb bhul gaye k jis shaksiyat ne Pakistan banany mein musbit kirdaar ada kiya , us din hi chuti nahi ?????</t>
  </si>
  <si>
    <t>Iqbal ki "chutti "nhi hone chahay,it is like tumaray name Kay sath tumaray baap ka Nam hona chahia ya nahi</t>
  </si>
  <si>
    <t>kya farq parta hai chutti say .... Sb chuttiya cancel honi chahiye</t>
  </si>
  <si>
    <t>Nahee.. Kyu k hum Pakistani Iqbal ( RA ) jesaay azeeem insan k qabil he nae hai..!! Woh kahaa or hum Kahaa..</t>
  </si>
  <si>
    <t>Q k is ma Pakistani awam jazba pay da hota hai</t>
  </si>
  <si>
    <t>chuti ka matleb iqbal logo ke zihen se nikal jayiga jaise dosre waqiy bhool gayi ane wali nasal ko pata he nahi hoga iqbalkonta</t>
  </si>
  <si>
    <t>sir honi chahiay thee kyon Kay he was only person who think Pakistan</t>
  </si>
  <si>
    <t>g hone chaeiy aghr na ho too 3/4 saal bd log Iqbal day ko bhool he jaein gy</t>
  </si>
  <si>
    <t>Iqbal day per chutti ka inhisaar pakistan ki taraqi per hai,</t>
  </si>
  <si>
    <t>zur hony chaye thi</t>
  </si>
  <si>
    <t>68 yrs me ye pehle wise hukmran aaye hn jinhon ne chutti khatam ki is se pehley wale sab foolish thay ?</t>
  </si>
  <si>
    <t>G zarur. Agr ni to har gazetted holiday incl 23march n 14 aug b khtam kr den</t>
  </si>
  <si>
    <t>Honi chahye ti, n thnks to I.K, hum ne ki. We KPKians are blessed 2 hv I.K our leader</t>
  </si>
  <si>
    <t>Chute nahy hone chahye.. Chutyon se shaksyt nahy barhte balke unke pagham pa amal se..</t>
  </si>
  <si>
    <t>honi chaye.Is per court bi jana chaye</t>
  </si>
  <si>
    <t>Lazmi honi chahye the.</t>
  </si>
  <si>
    <t>g bilkul honi chahiey thi</t>
  </si>
  <si>
    <t>kabbi kisi nay Iqbal ki poetry parhi hy siwae chand mashhoor ghazalo ky siwa</t>
  </si>
  <si>
    <t>ji honi chaye</t>
  </si>
  <si>
    <t>Yes Allama Iqbal ke day per Chutti hony chaheye.</t>
  </si>
  <si>
    <t>ap koe allama ka shair he par dain ,</t>
  </si>
  <si>
    <t>chute hone chaheye.....iqbal day</t>
  </si>
  <si>
    <t>nahin honi chahiye. Waisay hum Kum chuttiyan daytay hain kia?</t>
  </si>
  <si>
    <t>lazmi honi chahiye.</t>
  </si>
  <si>
    <t>Agar Iqbal ko pata hota k Muslim league ka yeh Hal hoga to who Congress join kartay.</t>
  </si>
  <si>
    <t>ha Iqbal day per chuthi honi chaye</t>
  </si>
  <si>
    <t>agar Iqbal day per chuthi nahi de sakte to zulfiqar or benazir day per bhi chuthi nahi honi chaye</t>
  </si>
  <si>
    <t>Bakar mubash kuch kia kar, aur kuch ne to pajama udahr kar seaa kar</t>
  </si>
  <si>
    <t>Hamid Mir sab chand saal baad log pochengay ya Allan Iqbal kon ta. Choti zaroor honi chaheye tee</t>
  </si>
  <si>
    <t>Nahe honi chaye the agay he bohat chutiya ho gaye the.</t>
  </si>
  <si>
    <t>Iqbal Ham sharminda hein.Aap ki chuti ke Qatil Zinda hein.</t>
  </si>
  <si>
    <t>Ha chote hone chaye the q k alama Iqbal hamare qaumi shaeer hai aur azadi Pakistan k lyr apne shaeere se nawjawano ko bedar kia</t>
  </si>
  <si>
    <t>chutti honi nai honi chahiaY.shahid ch</t>
  </si>
  <si>
    <t>Yes.pure Pakistan me hone chahye thi.</t>
  </si>
  <si>
    <t>yes honi chaheye thi. nawaz Govt. ka aik aur ganda kam samnye agia</t>
  </si>
  <si>
    <t>gee bilkul chhuti honi chahiye thi</t>
  </si>
  <si>
    <t>hamy parai py zor Dayna chaheye, chotio py nai.</t>
  </si>
  <si>
    <t>NHE HNEY CHIAY BALKAY IQBAL DAY CELEBRATE KARNA CHIAY THA</t>
  </si>
  <si>
    <t>Hamid Sir App PMLN leadership se demand kareen k Federal main Saturday ki Chutti khatam kareen as they ended on Today</t>
  </si>
  <si>
    <t>agr iqbal day Ni manate To Phr baki Natinal Day Bi Ni Mnany Chaye Na Qaid day Na He 14 Aug</t>
  </si>
  <si>
    <t>hamid mir sahib ask one question to pmln that they will end the saturday holiday in federal</t>
  </si>
  <si>
    <t>nahi honi chaye thii</t>
  </si>
  <si>
    <t>Iqbal Inko Pakistan De Gaya Ye Hakumte Pak Day Pe ek chuti ni de sakte ??? Chuti honi chaye thi</t>
  </si>
  <si>
    <t>sir agr aap ki tawajju hy tu plz zara in py b aik talk show kr ly</t>
  </si>
  <si>
    <t>Jasy Ap ne qadd me azfah ki koshish kee. Phr Ap ne Alma sab ki zatti zindgi ko discuss kar k apni ruh taskeen di</t>
  </si>
  <si>
    <t>Alama sb ki to kia bat hy ab to koi parti b theek ni hy</t>
  </si>
  <si>
    <t>aapka pura Mazmoon parha buhat achi knowlege par mabni hai.buhat acha mazmoon hai sub lazmi parhen</t>
  </si>
  <si>
    <t>Haq Goyi-o-Bebaki.</t>
  </si>
  <si>
    <t>ALLAH Ke Sheron Ko Ati Nahin Roobahi</t>
  </si>
  <si>
    <t>Jo log Qaum ki khidmat ko apna shewa samajthai hai unhai maal awr dawlat ki fikr nahi raht</t>
  </si>
  <si>
    <t>,ye pti k khilaaf ya Pak oar awam k sath zulm ki ibtada he.whts mean ek?</t>
  </si>
  <si>
    <t>aap bhi waisey Allama Iqbal ko mistreat kar rahe hain....are u paid for this?</t>
  </si>
  <si>
    <t>mir Sb,,kia hi Gia ap no,,,dandi na marain,,,</t>
  </si>
  <si>
    <t>sir aap mera aik tweet day sakty hy...plzz</t>
  </si>
  <si>
    <t>pakistan mey imandar admi ko kio hate kia jata hai?</t>
  </si>
  <si>
    <t>Mir sahaab is khubsurat column kay sadqay aap kay pichley saaray biased program maaf.</t>
  </si>
  <si>
    <t>Aap yeh tau batayie k ak paid joutnalist khobsurat column kesay likh sakta hey?Wah kya paid soch hey aap ki.</t>
  </si>
  <si>
    <t>lagta hai hamarey genes he aisey hain.</t>
  </si>
  <si>
    <t>Iqbal ne Khudi ka falsafa shaheen ki 4 qualities se liya tha.1 buland parwaz 2 tez nazar 3 ghar nahi banata 4 murdar nahi khata</t>
  </si>
  <si>
    <t>gareeb logo ko relief mily tu apni zindagi pori Allah ki rah mai waqaf kr sakty hy</t>
  </si>
  <si>
    <t>kya in paiso sy soukat khanam j sy hospitals nhi bn sakty</t>
  </si>
  <si>
    <t>agr isy aktty kiye jae tu kya zalzala mutaasreen k parishaniya khtm nhi hoskti</t>
  </si>
  <si>
    <t>sir mai chahta hn k aap aik talk show is py b kr ly... "Tableegi ijtema mai kitny paisy lagaingy logo k"</t>
  </si>
  <si>
    <t>ye wo hai ju NS the PM mein nahi hai. Hamaari badqismati.</t>
  </si>
  <si>
    <t>jnb jany den is mullah se ab ap Iqbal par koi or fatwa na dharwa dijiyega</t>
  </si>
  <si>
    <t>ye koun hai</t>
  </si>
  <si>
    <t>aap sy yhi umeed ki ja skti hy....1 1st class sahafi ko iqbal ki birth day k liey koi our alfaz na mi sky.</t>
  </si>
  <si>
    <t>Ye kesi democracy he.laanat he PPP,mqm,q league,jamait islaami.all</t>
  </si>
  <si>
    <t>Mere Pakistan Allah Teri hifazat karey ga.Ye munafiqeen leaders ne koi qasar nai chori he tujay dobonay mein.</t>
  </si>
  <si>
    <t>https://twitter.com/owaistshah/status/663572891074584576</t>
  </si>
  <si>
    <t>Great piece by @HamidMirGEO . #AllamaIqbal . appreciating.  http://e.jang.com.pk/pic.asp?npic=11-09-2015/Karachi/images/06_06.gif …</t>
  </si>
  <si>
    <t>Allama Iqbal aajk Pakistan main nahin rahe thay. Address not the dreams of falan falan shayar but moral corruption today.</t>
  </si>
  <si>
    <t>kiss kiss se laraingay Khan Sahab yehan to har shakh pai ulloo baitha hai</t>
  </si>
  <si>
    <t>Ik shb Apki gardan ka sarya pti khatam kar rha ha please change ur attitude</t>
  </si>
  <si>
    <t>IQBAL hum sharminda hain Kiu k Nawaz or Zardari zinda hain..</t>
  </si>
  <si>
    <t>tum bardhoo Iqbal ki soch ko le kar qoum sath chalye gi</t>
  </si>
  <si>
    <t>Ek IQBAL ka shaheen #NA56 mai tadap raha hai bechare. Mulaqat ka time do usay. dont be so arrogan n rud</t>
  </si>
  <si>
    <t>Sojain Khan sb, wese b chuti announce ki hay</t>
  </si>
  <si>
    <t>Khan Shab Farak Dhaken PTI OR PML(N) main</t>
  </si>
  <si>
    <t>Class Main Election HOe Hayn Jis Main Bhi PML(N) ny Dhandli</t>
  </si>
  <si>
    <t>ooo ja yar khuda k liya ya mulk chor ja tu zehr lgta ha khuda ke ksm azab ha tu Allah ka pakistan py</t>
  </si>
  <si>
    <t>buhat khoob sir</t>
  </si>
  <si>
    <t>Iqbal ka har sher unki apni quom se mohbat ki akasi krta ha.</t>
  </si>
  <si>
    <t>jis insan ne Pakistan ka nazrya dya Hum us k lye 1 chuti ne day skte.soooo sad</t>
  </si>
  <si>
    <t>wa hamido</t>
  </si>
  <si>
    <t>SirZaidHamid Bilkul THek Kaha Yee Share Geo Walon Pay Sahe ja k lagta ha Its True Amn ki Bhasha ...</t>
  </si>
  <si>
    <t>meer sahb abhi aqal aay hai aap ko</t>
  </si>
  <si>
    <t>900 chohy kha k bili  hajj ko challi</t>
  </si>
  <si>
    <t>Bad dua makwa de ke sta hum heesa shta</t>
  </si>
  <si>
    <t>Ameen Or Khas tor pay Geo Walon say to Allah ki Panah</t>
  </si>
  <si>
    <t>mujhy b maaf kr dy</t>
  </si>
  <si>
    <t>Ameen. Bas qaem rahiay ga is par please .</t>
  </si>
  <si>
    <t>Pakistan mey ye dowa kam nahi karsakta. Allah saytano sey tang aachoka hai.</t>
  </si>
  <si>
    <t>Pakistan mey aaysa nahi ho sakta.Allah Musalmano key kartut sey thak geea ha.</t>
  </si>
  <si>
    <t>Amin kaho.</t>
  </si>
  <si>
    <t>ALLAH ( S.W.T ) khair kare, Kia aakhiri saansay le rahe ho Hamid Mir</t>
  </si>
  <si>
    <t>Ameen. jooth ka sath chor do InshaAllah hidyt pao gy.smj tu gy ho</t>
  </si>
  <si>
    <t>dua to sub yae krty hain per itna farq kahn ata hy o.O</t>
  </si>
  <si>
    <t>Dil Sy Kaho H.M Sb Shayad ALLAH Pichly Gunah Muaf Kar Dy Aur Dua Sun ly</t>
  </si>
  <si>
    <t>Are you praying really from your heart? Kaash tum bachpan mein ye dua mangtey to aaj ek muhib e watan muslim hotey.</t>
  </si>
  <si>
    <t>Kaash Allah SWT Aap ki baat sun le...Aameen Sum Ameen</t>
  </si>
  <si>
    <t>Nek rah WO hay jis  se IK PM banjai air Sh Rasihd us ka musheer ho</t>
  </si>
  <si>
    <t>Allah pak apko Pakistan k sath wafadari krny ki Taufeeq De Ameen</t>
  </si>
  <si>
    <t>jhoti goli khany ka drama karny say bachana mujh ko,lifafa lainy say bachana mujh ko,gadari say bachana mujh ko</t>
  </si>
  <si>
    <t>Bohat dair ki mehebaan atay atay</t>
  </si>
  <si>
    <t>Bohut khoob</t>
  </si>
  <si>
    <t>ye WO school jahan se noon ka banda jeta, ussi member ka area hai,pahlay voters ko ab bher bakrion ko rakha hai</t>
  </si>
  <si>
    <t>...Punjab tu sub ki nazar mein hy KPK mein kabhi kabhi kisi ki nazar jaati hy</t>
  </si>
  <si>
    <t>acha hai na jisko vote dia hai us se lain sb kuch ye log ab</t>
  </si>
  <si>
    <t>2 saal main tw hamid mir ka goli lagne wala drama b complete nhi hua school kaisy theek hongay</t>
  </si>
  <si>
    <t>70 saal se jis ne ye 'gand' pehlaya h, safahi may kuch time lgay ga.</t>
  </si>
  <si>
    <t>KPK ke sari Cabinet, Taleem hasil kar rahi hai. Chairman ghas khate hua jhoot tanqeed or ilzamat sikha raha h</t>
  </si>
  <si>
    <t>dear Hamid mir SB kbi Punjab ka naqsha b biyaan krain..</t>
  </si>
  <si>
    <t>taleem ka insaf  kyn k ab kpk main goat b taleem hasil karan gi, hahaha</t>
  </si>
  <si>
    <t>eg</t>
  </si>
  <si>
    <t>aap abhe bhe ise trah lgay han tanqeed per</t>
  </si>
  <si>
    <t>yahe masla hai youthion k sath k kabuter ki tara  ankhain band kr lety hain  k sb jhot ha...</t>
  </si>
  <si>
    <t>chalo ankhen bund ki hein munh tu Nahin kholay huwey</t>
  </si>
  <si>
    <t>Bhutto zinda nahi? Jiyalay to yehi kehtay hain k "kal bhi Bhutto zinda tha aaj bhi Bhutto zinda hai"</t>
  </si>
  <si>
    <t>modi jasy chamchun k wajh pak india k logn k dilon mai jo mahbt haaa wo khatm nai ho gy</t>
  </si>
  <si>
    <t>aab iske bare mein kya kahen. Puch te bhi ho aur jawab dene pe #afsos bhi karte h</t>
  </si>
  <si>
    <t>SECULAR IS KO NAHE KEHTEY K APNEY MAZHAB HE KO CHOR DO SHAH RUKH NEY APNE POPULARITY K LEAY ESA KIA PHER BHE KAMYAB NAHE HOA</t>
  </si>
  <si>
    <t>lakh di lanat</t>
  </si>
  <si>
    <t>oo bhai koi imran khan ko samjaoK wote lene k liye talaq nhi dyni parti :Bvko maarna parta ha.</t>
  </si>
  <si>
    <t>Jaaaa ooooooo bacchoon ko le kar n enjoy karo. Bus pe dikha toh pic lekar tweet kar raha hoon.</t>
  </si>
  <si>
    <t>https://twitter.com/HamidMirGEO/status/686783488280899585</t>
  </si>
  <si>
    <t>Everybody know who is supporting ISIS in Islamabad but no raid no arrest against ISIS supporters</t>
  </si>
  <si>
    <t>Hamid Mir tum is mulak ka gaddar hai jis din qaum jag gai us din sab minister ke saath tum bhi phansi charrho gy</t>
  </si>
  <si>
    <t>mir sb  ppp dushman bootchat sahafyoun se kehdo charagh tumhary b jalain gay hawa kisi ki nahi</t>
  </si>
  <si>
    <t>mean charagh tumharay b bujayn gay hawa kisi ki nahi</t>
  </si>
  <si>
    <t>haar cheez ko ghalat raang maat dejyee</t>
  </si>
  <si>
    <t>. common people ke sath time bhi spent kiya ... wo khush hein</t>
  </si>
  <si>
    <t>ja k dykho bhai kon khush hai ude</t>
  </si>
  <si>
    <t>PTV p attack pmnl k logo ne kia ta</t>
  </si>
  <si>
    <t>HAHAHA LOL, AP KO PATA HA MAIN NA KISS KO BANIYA HA, BUT I GOT UR POINT</t>
  </si>
  <si>
    <t>hahaha ye to Hamid saib sochne wale bat hai</t>
  </si>
  <si>
    <t>lanat Teri soch pr. Khud kuch krna Nahi. Aur dosroon ko krta dekh Nahi sakta</t>
  </si>
  <si>
    <t>pti ne kpk ke logon ke sath easa zabardast mazak kia hay keh change latay latay IK ne safed posh logo ki izt utar kr rkh di he</t>
  </si>
  <si>
    <t>Tum punjab k mamay mat bano</t>
  </si>
  <si>
    <t>Un projects mn khud jo kch ni bchta ine...</t>
  </si>
  <si>
    <t>bachy khud kar na kuch haramzada</t>
  </si>
  <si>
    <t>shabaz Sharif Jo karrahahy us ko karney do awam k liey</t>
  </si>
  <si>
    <t>awam k pass helicopter ya aeroplane nahi hay safar k leay</t>
  </si>
  <si>
    <t>awae hee karrahahy heen aap lug chahaty hee naheen ke awam ko fieda hoo</t>
  </si>
  <si>
    <t>metro bus k route per rahney walo say malum kerey un ko kitni saulaht us bus say hay sirf siasat chamkaney har chease per nukta chini achi nahi musbat siasat is ko nahi khatey</t>
  </si>
  <si>
    <t>achey kam ki tareef or ghalt kam ki mukhalfat ye hay musbat siasat</t>
  </si>
  <si>
    <t>khan sb ap KPK k budget se 350 dams or 1 Arab darkth lagaen punjab govrt to aise he paise barbad karti rahe ge</t>
  </si>
  <si>
    <t>jahil se kalam karo Matlab salam ke</t>
  </si>
  <si>
    <t>Karo</t>
  </si>
  <si>
    <t>ooo to tum ne kya kar lia health and clean water pr kpk mai...</t>
  </si>
  <si>
    <t>ab yea inn ko kon samjayea.... sarkieen banaiee ai elwaaa inkoo ko kuch nahi ataa</t>
  </si>
  <si>
    <t>aj IK ki tweet k nichy saray patwari kiun jama hn .... insafioo so ry ho kia</t>
  </si>
  <si>
    <t>khan hm apki r afridi ki waja se peshawar zalmi ko support kr rhy hain.</t>
  </si>
  <si>
    <t>khan ap peshawar zalmi ko support kr rhy hain na??</t>
  </si>
  <si>
    <t>lid te tusi zaroor karni aye.kpk myn kitnay hosp bnay?</t>
  </si>
  <si>
    <t>harami pilay kab tak jhooth bolay ga aur apnay pujario ko bewaqoof banaye ga lanti</t>
  </si>
  <si>
    <t>lanti bastard gov pahle he kah chuki hai kisi cultural building ko destroy nai kiya ja rah phir kyu ghalt bahani karta hai</t>
  </si>
  <si>
    <t>Hahah tou aur teri bongian :)</t>
  </si>
  <si>
    <t>ro lanti harami ro.ro begirat jhootay bas ro</t>
  </si>
  <si>
    <t>dil jalley, Mr cocaine khud TU kpk main kam nhe kr skte ,2sroon KO TU kaam krne du.</t>
  </si>
  <si>
    <t>kuty k pily jo yahan bhonkta hai kpk mei kiuo nai karta? Haram ki olad</t>
  </si>
  <si>
    <t>is pay ap ki party ki poision kiya hai</t>
  </si>
  <si>
    <t>everybody know k Parachanar se Asad k le log Ja rahe W Iran. Par anchors ko sirf Isis Nazar aa</t>
  </si>
  <si>
    <t>hr fiqah/terrorists/ISIS ki factory, jo loog Afwaj ke Shahedon ko Shaheed na kahta ho, wo bhi Islamabad me mahfooz haen</t>
  </si>
  <si>
    <t>Yeh Beej Noon k aba ka Bua hua Ha</t>
  </si>
  <si>
    <t>Meer Sb Govt Main itni jurat nai ky un ko arrest kary because app bhi janty hain who is behind sab janty hain bolta khoi nai</t>
  </si>
  <si>
    <t>tesre aalami jang hatyaro say nahi Blake media Kay zariyay lare jayegee,establishment ko hoosh Kay Nahun layna chaheyay</t>
  </si>
  <si>
    <t>aap ka tou house raid nahi hoa!!! then aap kyon itna cheekhain maar rahe ho??</t>
  </si>
  <si>
    <t>aap to fitna ho yrr kbhi khush nh hotay ? Har waqt Rona dhona</t>
  </si>
  <si>
    <t>mir sahb wo b pkry jay gy jurnlst ka b pta to chlny do</t>
  </si>
  <si>
    <t>https://twitter.com/ImranKhanPTI/status/685679918320082950</t>
  </si>
  <si>
    <t>Our MPA candidate, PP139, Mazhar Iqbal Bhalli Butt, who contested ag NS's nephew, died last night. My prayers &amp; condolences to the family.</t>
  </si>
  <si>
    <t>Apk munh se adaa kiye gaiy alfaz ko kabhi akhir na aiy ta hayat ta qayamat 7 jannum janam janam. Ali or zehra shadi mubarik oKHILADI WOH HOTA HAI JO HAR MAIDAAN MEIN JEETAY.YOUR SAME OLD STORY ISN'T WORKING.STOP FOOLING THE WHOLE NATION.</t>
  </si>
  <si>
    <t>dunya kahan se kahan pohncggyi or ap isi pr ruky hue ho.</t>
  </si>
  <si>
    <t>ayak muslim munafiq hou he nhi skkta</t>
  </si>
  <si>
    <t>App apny sobay K liye kab kuch karengy?</t>
  </si>
  <si>
    <t>we pray shareef family ko Israael main bhi panaah naa milaay.Ameeen.corrupt jahil doghlay be imaan shaitaan sift.makrroh log</t>
  </si>
  <si>
    <t>sir sawat k hospitals pa zara gor krain please</t>
  </si>
  <si>
    <t>Okhara mein din dihayare jhutay police muqablay mein do logo ko sat e aam qatal kr dea gaya aap q khamosh hain?</t>
  </si>
  <si>
    <t>allh aap ko ezzt de aor in jhoth told we nejat de aameen</t>
  </si>
  <si>
    <t>acha phir qadri sahib ki speech suno us time ki</t>
  </si>
  <si>
    <t>tum trailer na dekho, baad k puri film dekho tou pata chela tha Kh ko sub planted tha aur director noora nikla</t>
  </si>
  <si>
    <t>apny pay ae to  shrou.      Kion media my currupt ya dehshat gard nhi ho saky. Regdz</t>
  </si>
  <si>
    <t>banda apni brothry ko support karega to pakistan men kia bachega?</t>
  </si>
  <si>
    <t>hahahah lol, app ke memory bahut achy ha hamid bhi, u r a natural journalist , by nature</t>
  </si>
  <si>
    <t>donot confuse the nation we are with rangers,army and agencies har idare me ache bure log hen ye waqt he unko juda karne ka</t>
  </si>
  <si>
    <t>https://twitter.com/arsched/status/686792422194606080</t>
  </si>
  <si>
    <t>Rangers afraid to raid known places of militant mullahs but harass journalist @salmanmasood</t>
  </si>
  <si>
    <t>drama khatam hu jai ga buht jald</t>
  </si>
  <si>
    <t>mushkil sy maany gi baat lekin maan jay gi</t>
  </si>
  <si>
    <t>boht mushkil lagta hy moujoda halat ko deohte hue</t>
  </si>
  <si>
    <t>waxir e dakhela  jo kar raha bohat acha kar raha.. chaudhry nisar sir we support you.</t>
  </si>
  <si>
    <t>lrai khtam krne mn hi pp ka bhla hai</t>
  </si>
  <si>
    <t>hamid Mir sab plzz share the view of bnp q Kay yah sub governament Kay party Ty joh Udr mojood Tay</t>
  </si>
  <si>
    <t>G hah khatm ho jai gi</t>
  </si>
  <si>
    <t>lolypop mil joy to kuch arsa khamosh ho joy gi sindh assembly</t>
  </si>
  <si>
    <t>kuch do, kuch lo ki bunyad pe baat khtam ho gi</t>
  </si>
  <si>
    <t>ho jay gi... kuch lo or kuch do wali siyasat hy sindh gov ki.</t>
  </si>
  <si>
    <t>zaror hoga..akhr us k peche kese k hath hai..</t>
  </si>
  <si>
    <t>to phir keya hoga</t>
  </si>
  <si>
    <t>Ho Jaye gi, q k Mufaad ki Jang main Jeet Hamesha Mufahmat ki hoti ha,</t>
  </si>
  <si>
    <t>two months k baad kia hoga?</t>
  </si>
  <si>
    <t>sindh ma governer raaj nafaz ke jai karachi ka bera gharq kia howa ha</t>
  </si>
  <si>
    <t>lootre mil bethen gay to BUNDER BANT ka rasta nikal hi aayenga</t>
  </si>
  <si>
    <t>Pagal he Ooyee Mir tu hain Kithay ten whee lugda hai dunda hoya Mir Shakeel waloo Apna atta pata dassou tay tv tay wapis aao</t>
  </si>
  <si>
    <t>Phir be koi faida nahi hai</t>
  </si>
  <si>
    <t>ji hojae g, Ch Nisar ko bhi musbat rawaya ikhtiar karna chahye</t>
  </si>
  <si>
    <t>zaroor khatam huni chahya for Karachi peace</t>
  </si>
  <si>
    <t>Ye mahaz-arai ab taqreeban 2018 tak chalay gi</t>
  </si>
  <si>
    <t>g han buht jald khatam hojayege Inshaaallah</t>
  </si>
  <si>
    <t>ik hi hain hum sb ko pagal bana rahy bus ....</t>
  </si>
  <si>
    <t>Hamesha se yahi hota aaraha hay.... ik wari fir "Reconciliation"</t>
  </si>
  <si>
    <t>larayee ni noora kushti.</t>
  </si>
  <si>
    <t>kia governer Raj lagne ka imkan zahir ho raha hy?</t>
  </si>
  <si>
    <t>gee wafaq aur sindh mai Mahaz Arai khatam honi chiye...!</t>
  </si>
  <si>
    <t>Wafaq ko chahiye sobayi hakumat ko kam karnay dy jo sindh ki awan ki muntakhib shuda hai</t>
  </si>
  <si>
    <t>Nai or masly pada hongy</t>
  </si>
  <si>
    <t>May be ya mahaz ari ik week main b finished na ho</t>
  </si>
  <si>
    <t>yeh kabi na hatam hony wali larai hy janab</t>
  </si>
  <si>
    <t>ab mafiya mangte phirte.</t>
  </si>
  <si>
    <t>RK ko to ab gai waqton ki baat ho gai hai :-)</t>
  </si>
  <si>
    <t>aaj yaka yak yeh kahan sey tapak para kgayal</t>
  </si>
  <si>
    <t>ap air ap ke party KA jahgir train sahb both acha hein'</t>
  </si>
  <si>
    <t>khan sb shrm kro chrisms wish krne ka mtlb ha k ap is bat ki guvahi de re ho k allah ne 25 dec ko beta paida kia astagfirullah</t>
  </si>
  <si>
    <t>Ye joyous kha sy aa gy</t>
  </si>
  <si>
    <t>sir internet bhi slow hogaya hai. Lagta hai internet kee surveillance bhee nakay laga kay kee ja rahi hay</t>
  </si>
  <si>
    <t>Masha Allah  Allah pak janat main jhaga da</t>
  </si>
  <si>
    <t>Daat dani pry gai apni hakumat ki</t>
  </si>
  <si>
    <t>salute to him Allah oss k darjaat buland karein awr khandan walo ko sabre jameel ata karein, proud of Pakistan.</t>
  </si>
  <si>
    <t>atizaz aur Pervez ye donu qoum k hero ha badqesmti ye ha k hum in jesy hero bhut jald bol jahty ha</t>
  </si>
  <si>
    <t>allah pak un ko jannat m jagah d ameen</t>
  </si>
  <si>
    <t>nwaz hakomt ko chaiya k mrdan kia porey pakistan ki seciurte ka khiyal rahkian</t>
  </si>
  <si>
    <t>G bilkul in ki waja se mulk k allaht kharab hy</t>
  </si>
  <si>
    <t>suicide bombers ko ALLAH aqal or hidayat de aameen</t>
  </si>
  <si>
    <t>Bas yahi Kih kar Pashtuns ko maro..</t>
  </si>
  <si>
    <t>ghar ko aag lagi hai ghar k charagh se meri jan</t>
  </si>
  <si>
    <t>laikin y log khud bhi kahin na kahin terrorists khud hain kisi aor dushman ki kya zrurat unhonorable stupid persons</t>
  </si>
  <si>
    <t>hum na dahshatgardo key Kamar turdee hai</t>
  </si>
  <si>
    <t>Mir sab Tariq fazal ch sab se pochain in k farm house se 2 minute ki walk pay cda ki land pay isb ka sab se bara qabza Hai</t>
  </si>
  <si>
    <t>pakitan ka Allah Pak hafiz hai.lekin 8 sall se pakistan tbahe ki trf ja tha hai.srf kuch hram khor hukmarano ki wja se.</t>
  </si>
  <si>
    <t>aai ga tab b roads closse naai hoge na?? #JustAsking</t>
  </si>
  <si>
    <t>kia ker dia ab Khan ne?</t>
  </si>
  <si>
    <t>my dear bro koi acha kam kiya ho ga tab Asia kuch kaha hai main na.</t>
  </si>
  <si>
    <t>koi nahi kafi achay kaam kiay hongay :D much better than your leader :)</t>
  </si>
  <si>
    <t>https://twitter.com/ImranKhanPTI/status/670505713781907456?lang=en</t>
  </si>
  <si>
    <t>Man of the Series for Pak-England 20/20 should be shared by Nawaz Sharif &amp; Najam Sethi for their brilliant performance against Pakistan.</t>
  </si>
  <si>
    <t>imran bhai ap dharne karlo phir Se ?? ab koi nhi aega</t>
  </si>
  <si>
    <t>kaptaannn g salam arz he apki khidmat  mien</t>
  </si>
  <si>
    <t>to dono deshon ke political climate ko change karnewale first generation bhi ban jaao aap pl nafrat ki siyasat band karo</t>
  </si>
  <si>
    <t>pathankot ke doshiyon ke liye kuch kar sakte ho kya aap ? Masood Azhar aur haafiz ko pakarne main help India</t>
  </si>
  <si>
    <t>sir i hope so ap yah msg par sakn humen ap jasay honesty person k zarorth</t>
  </si>
  <si>
    <t>sir plz hamari cricket k ap handle k hamary log ussy tabha kar rahy hain khas tor par najam seethi jasay log pcb k tabha kar</t>
  </si>
  <si>
    <t>is charsi khattak ka nasha utre ga tu kch pta chale ga is ko</t>
  </si>
  <si>
    <t>Pakistan aagay nikal jayega aur Yeh log sirf shor kartay reh jayeingay</t>
  </si>
  <si>
    <t>ap geo wale ko to insaf he nahi krna ata hai</t>
  </si>
  <si>
    <t>is liye kay yeh phir punjab ki bijli band krnay ki dhamki dein?? Koi sharam kren 350 dam banaein</t>
  </si>
  <si>
    <t>dharna do. Tumay cpec say kiya. Besharmi ki koi inteha hoti hay</t>
  </si>
  <si>
    <t>khan sb we love you ab so jaien araam b kiya krain</t>
  </si>
  <si>
    <t>kamini awam so rahi hai filhal to wo kaise so jayen</t>
  </si>
  <si>
    <t>sae keh rhy ap mgr itna jaagaingy to beemaar ho jaiengy</t>
  </si>
  <si>
    <t>haye Allah khan ap itna qoam ka bhala chahty hain.kitna thak jaty hain but ab tk jaag rhy hain.</t>
  </si>
  <si>
    <t>G aya noun khan shb today haripur sunami tree.</t>
  </si>
  <si>
    <t>HINA PAKISTAAN RAH DAREE BANNE DO KOI RORE NA ATKAO BURA HO RAHA HAI YA ACCHA PAKISTAAN KE LIYE HO RAHA HAI HUM DEKH LAIN GE</t>
  </si>
  <si>
    <t>imran khan ap ke voters she zdaia supporters ha.n Jo supporters ha vo younster ha.n un ke id crd nhi ha</t>
  </si>
  <si>
    <t>Ap yeh mahum chlye</t>
  </si>
  <si>
    <t>ankal sargam ap kun jaag rahy han</t>
  </si>
  <si>
    <t>khuda apko sahat dy ameen</t>
  </si>
  <si>
    <t>Allah aapko Shaukat Khanum bnanay par ajar e azeem ata frmaien. Ameen</t>
  </si>
  <si>
    <t>khan hr kisi ka apki tarah bara dil hona chahiye.u r great khan sb.</t>
  </si>
  <si>
    <t>Allah ap ki mdad gaib kary or Awam ko bedar kary k ap k sath SKMTH main hisa lay'</t>
  </si>
  <si>
    <t>Allah apko salamat rakhy Sir</t>
  </si>
  <si>
    <t>kaptan Sab Allah ap ko lambi zindagi de...Ameen</t>
  </si>
  <si>
    <t>shame to you,logon se still zakat  ke paisay le rahy ho.shame again.no vision,no projects in kpk.poor nalayaq leadership pti</t>
  </si>
  <si>
    <t>Allah tmhare sath h khan sahab</t>
  </si>
  <si>
    <t>Aap ne ek dafa keh diya na , Bs ab fikr mt karo , Baki sb Pakistanio pe chor do</t>
  </si>
  <si>
    <t>InshAllah khan sb Allah pak ap ko kamyab kary gai Ameen</t>
  </si>
  <si>
    <t>mara tool umar ye pa khairat teer kraloo.. sam shay day kana</t>
  </si>
  <si>
    <t>allha pak ap ko kamyab rake ....Q ke  ap hy  hamare mulk ko bacha sakhty hy</t>
  </si>
  <si>
    <t>ALLAH ne zindagi di to app se zarur milu ga ?????????</t>
  </si>
  <si>
    <t>hamesha hamara saat dena</t>
  </si>
  <si>
    <t>imran bahi me nahi janta, k app PAKISTAN PM bano ge ya nei, bas itna janta hu app billions loogo k dil k PM HO</t>
  </si>
  <si>
    <t>khan sab Apne toTarget se uper jama kr liye tie Ja ap Ho r wah koe donate Na dy....ye nhi Ho sakta...'</t>
  </si>
  <si>
    <t>khan ayk din aay ga tum ARY k khalif bi aysay hi Bako gay jisay u r doing with Geo , shame on u</t>
  </si>
  <si>
    <t>insan k hath koahish aur mehnat hay kamtabi Allah deta hay .'</t>
  </si>
  <si>
    <t>PPP jo mar ge shaheed zinda ghazi Aur paida hone walay Mujahid "bloody blackmailers"</t>
  </si>
  <si>
    <t>Tweet kar dain plz</t>
  </si>
  <si>
    <t>ya allah imran khan ki madad kar ameen</t>
  </si>
  <si>
    <t>Allah apko isliy bhi ajr dy ki aap ny hamary liy Allah ki rah me kharch krny kli baetimad zaria faraham. kia Allah Bless you</t>
  </si>
  <si>
    <t>media chuk k rakhe kam hi khatm Nai hone deni. Khatm hogi tu media ko harami kis ne kehna</t>
  </si>
  <si>
    <t>yai log sirf awaam ko dhoka dy rahy hy sary politition aik page py hy</t>
  </si>
  <si>
    <t>mahaz arai he hi kub</t>
  </si>
  <si>
    <t>Ye tu dewrani jethani ki nok ghonk he saas akr muk muka kr de gi.</t>
  </si>
  <si>
    <t>muhaz arae khatom ho gae hey maghar nafrat ka zehar abbi bqi hye Allah sain ko sabat aur aqqal dey amin</t>
  </si>
  <si>
    <t>yeh cheriya ke khabar hai</t>
  </si>
  <si>
    <t>https://twitter.com/HamidMirGEO/status/686744554444177408</t>
  </si>
  <si>
    <t>Unbelievable:Lucknow Kathak dancer changes sex for Pakistani lover http://dnai.in/d7v3  via dna @dgidwani123</t>
  </si>
  <si>
    <t>nay jo nationality chouri hai vo is somalian larkay ko day do</t>
  </si>
  <si>
    <t>Unbelievable:Lucknow Kathak dancer changes sex for Pakistani lover http://dnai.in/d7v3  via dna @dgidwani124</t>
  </si>
  <si>
    <t>Ammi bhook lagi hay , beta flyover kha lo .</t>
  </si>
  <si>
    <t>Unbelievable:Lucknow Kathak dancer changes sex for Pakistani lover http://dnai.in/d7v3  via dna @dgidwani125</t>
  </si>
  <si>
    <t>pull aur metro bananay se traqi nahe hoti.</t>
  </si>
  <si>
    <t>Unbelievable:Lucknow Kathak dancer changes sex for Pakistani lover http://dnai.in/d7v3  via dna @dgidwani126</t>
  </si>
  <si>
    <t>saal bhonknay kay baad ab roads bananay chalay hain sahib</t>
  </si>
  <si>
    <t>Unbelievable:Lucknow Kathak dancer changes sex for Pakistani lover http://dnai.in/d7v3  via dna @dgidwani127</t>
  </si>
  <si>
    <t>ye paisa taleem per lagatey road bananey ka kia faida yehi app khatey hay</t>
  </si>
  <si>
    <t>Unbelievable:Lucknow Kathak dancer changes sex for Pakistani lover http://dnai.in/d7v3  via dna @dgidwani128</t>
  </si>
  <si>
    <t>sada kuta kuta te tuhada kuta Tommy. Hypocrisy at its best</t>
  </si>
  <si>
    <t>Unbelievable:Lucknow Kathak dancer changes sex for Pakistani lover http://dnai.in/d7v3  via dna @dgidwani129</t>
  </si>
  <si>
    <t>tumhri padish per lanat Her waqat punjab per bhonkny waly u turn</t>
  </si>
  <si>
    <t>Unbelievable:Lucknow Kathak dancer changes sex for Pakistani lover http://dnai.in/d7v3  via dna @dgidwani130</t>
  </si>
  <si>
    <t>ammi bhookh lagi hai, jao beta bab e peshawer flyover k neechay baith jao.</t>
  </si>
  <si>
    <t>Unbelievable:Lucknow Kathak dancer changes sex for Pakistani lover http://dnai.in/d7v3  via dna @dgidwani131</t>
  </si>
  <si>
    <t>yahi pasy kisi hospitl ya school pa lgty..ab gareeb kya ya fly over khaen gy.</t>
  </si>
  <si>
    <t>Unbelievable:Lucknow Kathak dancer changes sex for Pakistani lover http://dnai.in/d7v3  via dna @dgidwani132</t>
  </si>
  <si>
    <t>ye qam karso te logo vote dey gey</t>
  </si>
  <si>
    <t>Unbelievable:Lucknow Kathak dancer changes sex for Pakistani lover http://dnai.in/d7v3  via dna @dgidwani133</t>
  </si>
  <si>
    <t>uncle is bechari ko ya to Canada Le jayen gay ya Ek billion meher cash mein dein gay.</t>
  </si>
  <si>
    <t>Unbelievable:Lucknow Kathak dancer changes sex for Pakistani lover http://dnai.in/d7v3  via dna @dgidwani134</t>
  </si>
  <si>
    <t>Bey hayeeel k Udah Bn chuka hay dubai</t>
  </si>
  <si>
    <t>Unbelievable:Lucknow Kathak dancer changes sex for Pakistani lover http://dnai.in/d7v3  via dna @dgidwani135</t>
  </si>
  <si>
    <t>agar prv ne ghalti se clip chalaye unne ne mafi mang le hai bastard tu b ab manfi mang lanti</t>
  </si>
  <si>
    <t>Unbelievable:Lucknow Kathak dancer changes sex for Pakistani lover http://dnai.in/d7v3  via dna @dgidwani136</t>
  </si>
  <si>
    <t>mazaqqq. .mazaq to nahi kar rahy App. Ik or custody. Yani phir mazaq</t>
  </si>
  <si>
    <t>Unbelievable:Lucknow Kathak dancer changes sex for Pakistani lover http://dnai.in/d7v3  via dna @dgidwani137</t>
  </si>
  <si>
    <t>yeh Ik new shosha lag raha new year night pe</t>
  </si>
  <si>
    <t>Unbelievable:Lucknow Kathak dancer changes sex for Pakistani lover http://dnai.in/d7v3  via dna @dgidwani138</t>
  </si>
  <si>
    <t>hmm ye discount on Air live offer hai taliban ke liya 4 peshwar SKMH</t>
  </si>
  <si>
    <t>Unbelievable:Lucknow Kathak dancer changes sex for Pakistani lover http://dnai.in/d7v3  via dna @dgidwani139</t>
  </si>
  <si>
    <t>Tuje kia  taklef hai iss se</t>
  </si>
  <si>
    <t>Unbelievable:Lucknow Kathak dancer changes sex for Pakistani lover http://dnai.in/d7v3  via dna @dgidwani140</t>
  </si>
  <si>
    <t>ya jhot hay g bhala qiu ko pakistan key barey main galat soche gha</t>
  </si>
  <si>
    <t>Unbelievable:Lucknow Kathak dancer changes sex for Pakistani lover http://dnai.in/d7v3  via dna @dgidwani141</t>
  </si>
  <si>
    <t>..uska naam b yaad krwaon?</t>
  </si>
  <si>
    <t>Unbelievable:Lucknow Kathak dancer changes sex for Pakistani lover http://dnai.in/d7v3  via dna @dgidwani142</t>
  </si>
  <si>
    <t>.janta hai na woh kon hai?</t>
  </si>
  <si>
    <t>Unbelievable:Lucknow Kathak dancer changes sex for Pakistani lover http://dnai.in/d7v3  via dna @dgidwani143</t>
  </si>
  <si>
    <t>oh bhai. Bus tujhay shosha mil gya.</t>
  </si>
  <si>
    <t>Unbelievable:Lucknow Kathak dancer changes sex for Pakistani lover http://dnai.in/d7v3  via dna @dgidwani144</t>
  </si>
  <si>
    <t>Hamid bhai shukr ada karen k Ye Dr. Aasim ne nahi kaha tha warna jo haal unka hai ab aur ziada burra hota</t>
  </si>
  <si>
    <t>Unbelievable:Lucknow Kathak dancer changes sex for Pakistani lover http://dnai.in/d7v3  via dna @dgidwani145</t>
  </si>
  <si>
    <t>jal Jal k Geo, Ya Phr Jala jala k Geo.?</t>
  </si>
  <si>
    <t>Unbelievable:Lucknow Kathak dancer changes sex for Pakistani lover http://dnai.in/d7v3  via dna @dgidwani146</t>
  </si>
  <si>
    <t>waw g ik ko dhko jo log treatment hi taliban ki krte rahe hy woh ni khete in pta ni tha pta chala bad mai bta diya sb ko....</t>
  </si>
  <si>
    <t>Unbelievable:Lucknow Kathak dancer changes sex for Pakistani lover http://dnai.in/d7v3  via dna @dgidwani147</t>
  </si>
  <si>
    <t>IMRAN KHAN acha insan he lekin us ke party me shamil polititian ache nhe he islye who nakam ho raha he</t>
  </si>
  <si>
    <t>Unbelievable:Lucknow Kathak dancer changes sex for Pakistani lover http://dnai.in/d7v3  via dna @dgidwani148</t>
  </si>
  <si>
    <t>Dushman kay bachon ko parhaana tik hay..per Dushman kay bachon ka ilaaj karna buhuth ghalat hay..any logic</t>
  </si>
  <si>
    <t>Unbelievable:Lucknow Kathak dancer changes sex for Pakistani lover http://dnai.in/d7v3  via dna @dgidwani149</t>
  </si>
  <si>
    <t>.Iss tarah tau Dr. Aasim ki tarah Imran Khan ko bhi gariftaar karna banta hy.</t>
  </si>
  <si>
    <t>Unbelievable:Lucknow Kathak dancer changes sex for Pakistani lover http://dnai.in/d7v3  via dna @dgidwani150</t>
  </si>
  <si>
    <t>2015 imran khan k lia bura sal raha.</t>
  </si>
  <si>
    <t>Unbelievable:Lucknow Kathak dancer changes sex for Pakistani lover http://dnai.in/d7v3  via dna @dgidwani151</t>
  </si>
  <si>
    <t>jalne wale ka mu kala</t>
  </si>
  <si>
    <t>Unbelievable:Lucknow Kathak dancer changes sex for Pakistani lover http://dnai.in/d7v3  via dna @dgidwani152</t>
  </si>
  <si>
    <t>Imran khan SAHAB aap n ek interview m kaha hy kay Allah nay aap ko Farishta hona chahyay tha Zara soch samjh kay interview dy</t>
  </si>
  <si>
    <t>Unbelievable:Lucknow Kathak dancer changes sex for Pakistani lover http://dnai.in/d7v3  via dna @dgidwani153</t>
  </si>
  <si>
    <t>Khan sahab kch kar k b dkhaoo khaliii hawal chorty hooo kbi p.confrnce kr k to kbii twitter pyyy. Do something</t>
  </si>
  <si>
    <t>Unbelievable:Lucknow Kathak dancer changes sex for Pakistani lover http://dnai.in/d7v3  via dna @dgidwani154</t>
  </si>
  <si>
    <t>bonga bonga he hota hai</t>
  </si>
  <si>
    <t>Unbelievable:Lucknow Kathak dancer changes sex for Pakistani lover http://dnai.in/d7v3  via dna @dgidwani155</t>
  </si>
  <si>
    <t>sir Allah ap ko pakistani awam ko daldol see nekalne khe barfoor taufeq den</t>
  </si>
  <si>
    <t>Unbelievable:Lucknow Kathak dancer changes sex for Pakistani lover http://dnai.in/d7v3  via dna @dgidwani156</t>
  </si>
  <si>
    <t>Unbelievable:Lucknow Kathak dancer changes sex for Pakistani lover http://dnai.in/d7v3  via dna @dgidwani157</t>
  </si>
  <si>
    <t>Unbelievable:Lucknow Kathak dancer changes sex for Pakistani lover http://dnai.in/d7v3  via dna @dgidwani158</t>
  </si>
  <si>
    <t>Unbelievable:Lucknow Kathak dancer changes sex for Pakistani lover http://dnai.in/d7v3  via dna @dgidwani159</t>
  </si>
  <si>
    <t>Unbelievable:Lucknow Kathak dancer changes sex for Pakistani lover http://dnai.in/d7v3  via dna @dgidwani160</t>
  </si>
  <si>
    <t>Unbelievable:Lucknow Kathak dancer changes sex for Pakistani lover http://dnai.in/d7v3  via dna @dgidwani161</t>
  </si>
  <si>
    <t>Unbelievable:Lucknow Kathak dancer changes sex for Pakistani lover http://dnai.in/d7v3  via dna @dgidwani162</t>
  </si>
  <si>
    <t>Unbelievable:Lucknow Kathak dancer changes sex for Pakistani lover http://dnai.in/d7v3  via dna @dgidwani163</t>
  </si>
  <si>
    <t>Unbelievable:Lucknow Kathak dancer changes sex for Pakistani lover http://dnai.in/d7v3  via dna @dgidwani164</t>
  </si>
  <si>
    <t>Unbelievable:Lucknow Kathak dancer changes sex for Pakistani lover http://dnai.in/d7v3  via dna @dgidwani165</t>
  </si>
  <si>
    <t>Unbelievable:Lucknow Kathak dancer changes sex for Pakistani lover http://dnai.in/d7v3  via dna @dgidwani166</t>
  </si>
  <si>
    <t>Unbelievable:Lucknow Kathak dancer changes sex for Pakistani lover http://dnai.in/d7v3  via dna @dgidwani167</t>
  </si>
  <si>
    <t>Unbelievable:Lucknow Kathak dancer changes sex for Pakistani lover http://dnai.in/d7v3  via dna @dgidwani168</t>
  </si>
  <si>
    <t>Unbelievable:Lucknow Kathak dancer changes sex for Pakistani lover http://dnai.in/d7v3  via dna @dgidwani169</t>
  </si>
  <si>
    <t>Unbelievable:Lucknow Kathak dancer changes sex for Pakistani lover http://dnai.in/d7v3  via dna @dgidwani170</t>
  </si>
  <si>
    <t>Unbelievable:Lucknow Kathak dancer changes sex for Pakistani lover http://dnai.in/d7v3  via dna @dgidwani171</t>
  </si>
  <si>
    <t>Unbelievable:Lucknow Kathak dancer changes sex for Pakistani lover http://dnai.in/d7v3  via dna @dgidwani172</t>
  </si>
  <si>
    <t>Unbelievable:Lucknow Kathak dancer changes sex for Pakistani lover http://dnai.in/d7v3  via dna @dgidwani173</t>
  </si>
  <si>
    <t>Unbelievable:Lucknow Kathak dancer changes sex for Pakistani lover http://dnai.in/d7v3  via dna @dgidwani174</t>
  </si>
  <si>
    <t>Unbelievable:Lucknow Kathak dancer changes sex for Pakistani lover http://dnai.in/d7v3  via dna @dgidwani175</t>
  </si>
  <si>
    <t>Unbelievable:Lucknow Kathak dancer changes sex for Pakistani lover http://dnai.in/d7v3  via dna @dgidwani176</t>
  </si>
  <si>
    <t>Unbelievable:Lucknow Kathak dancer changes sex for Pakistani lover http://dnai.in/d7v3  via dna @dgidwani177</t>
  </si>
  <si>
    <t>Unbelievable:Lucknow Kathak dancer changes sex for Pakistani lover http://dnai.in/d7v3  via dna @dgidwani178</t>
  </si>
  <si>
    <t>Unbelievable:Lucknow Kathak dancer changes sex for Pakistani lover http://dnai.in/d7v3  via dna @dgidwani179</t>
  </si>
  <si>
    <t>Unbelievable:Lucknow Kathak dancer changes sex for Pakistani lover http://dnai.in/d7v3  via dna @dgidwani180</t>
  </si>
  <si>
    <t>Unbelievable:Lucknow Kathak dancer changes sex for Pakistani lover http://dnai.in/d7v3  via dna @dgidwani181</t>
  </si>
  <si>
    <t>Unbelievable:Lucknow Kathak dancer changes sex for Pakistani lover http://dnai.in/d7v3  via dna @dgidwani182</t>
  </si>
  <si>
    <t>Unbelievable:Lucknow Kathak dancer changes sex for Pakistani lover http://dnai.in/d7v3  via dna @dgidwani183</t>
  </si>
  <si>
    <t>Unbelievable:Lucknow Kathak dancer changes sex for Pakistani lover http://dnai.in/d7v3  via dna @dgidwani184</t>
  </si>
  <si>
    <t>Unbelievable:Lucknow Kathak dancer changes sex for Pakistani lover http://dnai.in/d7v3  via dna @dgidwani185</t>
  </si>
  <si>
    <t>Unbelievable:Lucknow Kathak dancer changes sex for Pakistani lover http://dnai.in/d7v3  via dna @dgidwani186</t>
  </si>
  <si>
    <t>Unbelievable:Lucknow Kathak dancer changes sex for Pakistani lover http://dnai.in/d7v3  via dna @dgidwani187</t>
  </si>
  <si>
    <t>Unbelievable:Lucknow Kathak dancer changes sex for Pakistani lover http://dnai.in/d7v3  via dna @dgidwani188</t>
  </si>
  <si>
    <t>Unbelievable:Lucknow Kathak dancer changes sex for Pakistani lover http://dnai.in/d7v3  via dna @dgidwani189</t>
  </si>
  <si>
    <t>Unbelievable:Lucknow Kathak dancer changes sex for Pakistani lover http://dnai.in/d7v3  via dna @dgidwani190</t>
  </si>
  <si>
    <t>Unbelievable:Lucknow Kathak dancer changes sex for Pakistani lover http://dnai.in/d7v3  via dna @dgidwani191</t>
  </si>
  <si>
    <t>Unbelievable:Lucknow Kathak dancer changes sex for Pakistani lover http://dnai.in/d7v3  via dna @dgidwani192</t>
  </si>
  <si>
    <t>Unbelievable:Lucknow Kathak dancer changes sex for Pakistani lover http://dnai.in/d7v3  via dna @dgidwani193</t>
  </si>
  <si>
    <t>Unbelievable:Lucknow Kathak dancer changes sex for Pakistani lover http://dnai.in/d7v3  via dna @dgidwani194</t>
  </si>
  <si>
    <t>Unbelievable:Lucknow Kathak dancer changes sex for Pakistani lover http://dnai.in/d7v3  via dna @dgidwani195</t>
  </si>
  <si>
    <t>Unbelievable:Lucknow Kathak dancer changes sex for Pakistani lover http://dnai.in/d7v3  via dna @dgidwani196</t>
  </si>
  <si>
    <t>Unbelievable:Lucknow Kathak dancer changes sex for Pakistani lover http://dnai.in/d7v3  via dna @dgidwani197</t>
  </si>
  <si>
    <t>Unbelievable:Lucknow Kathak dancer changes sex for Pakistani lover http://dnai.in/d7v3  via dna @dgidwani198</t>
  </si>
  <si>
    <t>Unbelievable:Lucknow Kathak dancer changes sex for Pakistani lover http://dnai.in/d7v3  via dna @dgidwani199</t>
  </si>
  <si>
    <t>Unbelievable:Lucknow Kathak dancer changes sex for Pakistani lover http://dnai.in/d7v3  via dna @dgidwani200</t>
  </si>
  <si>
    <t>Unbelievable:Lucknow Kathak dancer changes sex for Pakistani lover http://dnai.in/d7v3  via dna @dgidwani201</t>
  </si>
  <si>
    <t>Unbelievable:Lucknow Kathak dancer changes sex for Pakistani lover http://dnai.in/d7v3  via dna @dgidwani202</t>
  </si>
  <si>
    <t>Unbelievable:Lucknow Kathak dancer changes sex for Pakistani lover http://dnai.in/d7v3  via dna @dgidwani203</t>
  </si>
  <si>
    <t>https://twitter.com/HamidMirGEO/status/686797208654614528</t>
  </si>
  <si>
    <t>Why media is making noise on a raid today?They can't forget the role of Rangers when PTV was attacked in Islamabad and Rangers kept quite</t>
  </si>
  <si>
    <t>Jin ko laye te inside game ke liye wo dewar plang ke bhag Gaye . Tu Mary ab kisko . Dodh Waly safaie Waly ko ?</t>
  </si>
  <si>
    <t>apny bandy merwany main zara takleef tou hoti hai na</t>
  </si>
  <si>
    <t>muslim  dunya ko ikhtilafat  bhula kr  mutahid  hona  chahie</t>
  </si>
  <si>
    <t>SB se Kabi ache ki umid b Rakhi kisi ne. 10,11 match Khilne Wala ajj geo par CRT ka Sikandar bana betha. LoL</t>
  </si>
  <si>
    <t>sikander bakht aik lafz Afridi ke khilaf nhi bol sakta kyu ke Afribi PCB ka jamai babu he...</t>
  </si>
  <si>
    <t>SHUT UP Traitor Khan, saara kaam Army kar rahi hai aur credit khud liye ja raha hai, Idiot. cc</t>
  </si>
  <si>
    <t>Sharm to tumko bilkul nahi aati, yeh Punjab mein ho to drama aur Kp mein ho to Development..</t>
  </si>
  <si>
    <t>Koi Sharam.. Koi Haya.. Hain ji..</t>
  </si>
  <si>
    <t>kya KP main saaf pani aa gaya gurbat khatam hoo gai sara bachoon naa school jana start ker diya health facilities hain ???</t>
  </si>
  <si>
    <t>aj khan sb har wo kam kr rhy hn jinki inho ne past ma mukhalfat ki ha...a big shame.</t>
  </si>
  <si>
    <t>ab sarkon se kuch ni hota..kia taleem sehat bijli kpk ma agai..</t>
  </si>
  <si>
    <t>Great khan saib Jan be ap par Qurba</t>
  </si>
  <si>
    <t>Baton pe terkhate raho hum ko</t>
  </si>
  <si>
    <t>sikhandar bakht ko khud kia ata hai. chutya pr ki analysis hoti hai.</t>
  </si>
  <si>
    <t>Aik match Se koi bura bowler kesay sabit hota hai</t>
  </si>
  <si>
    <t>Sikandar ne khud to koi karnama kia nahi siwaye bolne k, pehle apne career ko dekhe phr Tanqed kare</t>
  </si>
  <si>
    <t>Sikandar tv ka sher he maidan k sher ko wo nahi janta. Tabsra to asan he</t>
  </si>
  <si>
    <t>ye kis type ke anchor hein.......pehle keh rehe the amir ko 2,3 match lagein ge set hone me.....</t>
  </si>
  <si>
    <t>Sikandar Bakht Ki khud ki performance zero thi. App geo say request ha es  Fazoool insan ko sports program ma mat laya kro</t>
  </si>
  <si>
    <t>jb geo pa aya tb pta lga asi galti dunya ma ha!</t>
  </si>
  <si>
    <t>Ya Jeo ke kamalat ha k kisy kisoo ko invite karty ha</t>
  </si>
  <si>
    <t>Sikandar bakht jesay farigh player ki auqaat nahi ha Aamir jesay talent par comment karnay ki.</t>
  </si>
  <si>
    <t>wesy he amir ko asman per load kar dea.kuch bhe neh</t>
  </si>
  <si>
    <t>SB khud toa jaisaa bara strike bowler thaa. Apnee he arms toa control hotee nai theen chamgadar say infact kaikraa</t>
  </si>
  <si>
    <t>ap flyover banaye to masla he koi nae. Shahbaz sharif bana le to shit hits the fan. Thoree see grace hotee hai.</t>
  </si>
  <si>
    <t>ranay ko cherh gaye hai :</t>
  </si>
  <si>
    <t>5 match khelnay walay ko analyst banaya hua ap logon ne</t>
  </si>
  <si>
    <t>sir haar jeet khel ka hissa hai. Aamir ko thora waqt to dena chahiye rydham m aane k liye</t>
  </si>
  <si>
    <t>sir mujy ap ki help ki zarort hy yasir shah from sargodha</t>
  </si>
  <si>
    <t>Bhai or kya karay GEO nay paisay dya hain, programme ka time bhi pura karna hai, ROZI HALAL KARNI HAI</t>
  </si>
  <si>
    <t>seku bai forun naraz ho jaty hn</t>
  </si>
  <si>
    <t>Aur baqion nay kaun say karnamay anjam diay hain aj? Khud apnay waqat main sab nay kitnay markay maray thay?</t>
  </si>
  <si>
    <t>Jhote,kabi tu Sach bol diya karu.no right way of k0k poor niswar govt.no Badu needs provide,no vision.nalayaq stop chavlen.</t>
  </si>
  <si>
    <t>geo imran khan geo hazron saal...</t>
  </si>
  <si>
    <t>Pakistan ka time up ab.  Dekhte jao</t>
  </si>
  <si>
    <t>UN wali batt jo app nay last word kahi thee....u beauty..indians ki jalll gaee hoo geaee/....hats off from u</t>
  </si>
  <si>
    <t>waziristan m bche schol m zamen pr beth k parhne k lye mjbur no clsrms r furniture</t>
  </si>
  <si>
    <t>..In k Han Koi Kutta B Marry to Ilzam Pakistan py he lagaty hai in Sy Kia Takra..</t>
  </si>
  <si>
    <t>hamid bhai ap ka prgrm bht zbrdst ha.ary waly hmsha wrng reporting krty hn .ap lagy rho geo or jeny do. Ayan Mutahir fm chinari</t>
  </si>
  <si>
    <t>Allah Pakistan ki hifazat kry ameen</t>
  </si>
  <si>
    <t>lagta hi aaj phir Indians ka beizat hony ka mood hi</t>
  </si>
  <si>
    <t>IK to boht kaam krna chaty thy but Twitter ky Malk ny kam krny sa ye kha kr rok diya ju krna hn KPK ma kro twr pa jagh nhi hn</t>
  </si>
  <si>
    <t>kp govt tow farishta hay bilkul</t>
  </si>
  <si>
    <t>ma har insan par barosa kar sakta ho lekin es insan ke aik be kahe huwe bat par barosa nahe karsakta sorry</t>
  </si>
  <si>
    <t>hahaha yeh to na manne wali bt huwi phirr</t>
  </si>
  <si>
    <t>Pehle hi Hindustan-Pakistan mein bahot jhagrhe hain. Ek aur naya jhagrha na shuru karo! :-</t>
  </si>
  <si>
    <t>Janaab!! Yeh stopover bahut khatarnak sabit ho raha hai...thoda bachke ji!!</t>
  </si>
  <si>
    <t>peyar keeya tou darna kai...chori chupkay milna kia ;)</t>
  </si>
  <si>
    <t>Ap be tukay lagane lagay mir sab</t>
  </si>
  <si>
    <t>ye Ishaq nahi ashan bas itna samjh lije, eak aag Ka dariya hai aur dub ke jana hai</t>
  </si>
  <si>
    <t>hahaha pagal Khan health and education mean koi change nahi aya</t>
  </si>
  <si>
    <t>https://twitter.com/HamidMirGEO/status/687476739535147008</t>
  </si>
  <si>
    <t>Patriotism and Rules of Journalism:Urdu column of Hamid Mir on motives behind harassment of media in Pakistan http://e.jang.com.pk/pic.asp?npic=01-14-2016/Pindi/images/06_06.gif …</t>
  </si>
  <si>
    <t>PM Nawaz zaroor kamyab hongay inshaAllah</t>
  </si>
  <si>
    <t>Nawaz sharif bilkol ye kashidagi khtam nahe kar sakty..</t>
  </si>
  <si>
    <t>kam karwa saktay hain khatam nahin</t>
  </si>
  <si>
    <t>imran khan ko mar jana chahye shyd aisy saudi or irani officals un k akhri safar main unky sath hn</t>
  </si>
  <si>
    <t>jee  Han bilkul  khatam kara Dan ga</t>
  </si>
  <si>
    <t>q mazaq kr rhy hyn Mir sahb</t>
  </si>
  <si>
    <t>koshish krni chahye ALLAH behtar kry ga</t>
  </si>
  <si>
    <t>khatam huni chaiye all Muslim countries ko aik huna chaiye !</t>
  </si>
  <si>
    <t>shaid kr lain sure ni ha</t>
  </si>
  <si>
    <t>ye mun or masoor ki dal</t>
  </si>
  <si>
    <t>lagta to ni kia pta insan bn jae</t>
  </si>
  <si>
    <t>Nawaz shareef Bhut sareef insaan hn WO sb khuch krwa Skte hn</t>
  </si>
  <si>
    <t>Mry khiyal mein krwa skhtey hain</t>
  </si>
  <si>
    <t>yeh kisi isue ki kashidgi nahi he, illaqe main taqatwar hone ki. US ne jo Pabandian uthain han us se mazid bigar he</t>
  </si>
  <si>
    <t>nawaz sharif jinhon nay yeh qadam uthaya</t>
  </si>
  <si>
    <t>niyat theek honi chaiye</t>
  </si>
  <si>
    <t>Try karny mai koyi harj to nai a</t>
  </si>
  <si>
    <t>masla kuch aur hai Jo hum ko deekhaya jaa raha hai aisa kuch bhi nahin</t>
  </si>
  <si>
    <t>nahin ji aisa nahi ho sakta</t>
  </si>
  <si>
    <t>G Bilkul sirf mian sb hi islami dunia me etihaad qaim rakh skty hn</t>
  </si>
  <si>
    <t>INSHALLAH kamyabi ho gi</t>
  </si>
  <si>
    <t>Nawaz sharif hi he jo ye kaam kra skta he.</t>
  </si>
  <si>
    <t>G Han kara sakty haen nawaz hoshyar haen</t>
  </si>
  <si>
    <t>Pak bht important role pay kr sakta ha agr govt aur army same decision kren. .</t>
  </si>
  <si>
    <t>Agr na bhi kara sake</t>
  </si>
  <si>
    <t>impossible, a 2no Leaders srif photo-shop k le a gae hai Saudi-Arab. wesay b Iran Pakistan ko koi Aimiyath nae dheta.</t>
  </si>
  <si>
    <t>bilkul karwa sakain gey.</t>
  </si>
  <si>
    <t>https://twitter.com/ImranKhanPTI/status/682095235699191809</t>
  </si>
  <si>
    <t>ECP should realise that the people of Pakistan will not continue to tolerate this post-poll rigging.</t>
  </si>
  <si>
    <t>Ab woh hamari bhabi hai aapa ji aur is Niazi ka dabba hum isi say goal karwain gai.</t>
  </si>
  <si>
    <t>Niazi se jaan to tum sub ki nikalti hai. Sher ko aagay dauraya huwa hai.</t>
  </si>
  <si>
    <t>Lolzzzz.....pagal aur cocaine ka nasha karnay waloon say log bhaagtay hee hain. Bus aik chittar ki maar hai.</t>
  </si>
  <si>
    <t>etnay arsay se yehi keh keh ke nooray apnay aap ko tasalli de rahay hein. etnay sher bantay ho to laga do..</t>
  </si>
  <si>
    <t>Hehehehehehe....Musharraf aur Pervaiz Elahi ki chitrol yaad hai na?</t>
  </si>
  <si>
    <t>Abba ne kaha tha Chalo to chala Gaya Saudi Bachchon ko Bohat Tohfey Naqdi Gold waghaira dete hain !</t>
  </si>
  <si>
    <t>lanat tere pe aur tere sab pujario pe</t>
  </si>
  <si>
    <t>bastard tu b kabi altaf bhai k sath natural alliance bana rah tha ab altaf ko galiya deta hai.pahle kyu alliance ki bat ki</t>
  </si>
  <si>
    <t>bastard tere main koi sharam haya naam ki koi cheez hai.jhooth bol k sharminda nai hota beghirat</t>
  </si>
  <si>
    <t>Oooooh mery saady Kaptaan asking wt capacity?</t>
  </si>
  <si>
    <t>In the Capacity of SALAAAAAA. Sala of saudis jamab. ab smjh aai?</t>
  </si>
  <si>
    <t>kaptaan ka u turn</t>
  </si>
  <si>
    <t>khan sahib hum jab tak ya bardash kartay rahain gy. Kon rokay GA en Ko.</t>
  </si>
  <si>
    <t>jhut parka gaya tu earlier meetings ho gain! haha, Khan sb please fire this guy who tweets on ur behalf. giving you bad name!</t>
  </si>
  <si>
    <t>Imran Jhootey Randi key Bachey Salman Shahbaz Sharif Lahore mey hey Reham Khan key saath. Lanat Teri Munhoos shikal per.</t>
  </si>
  <si>
    <t>lol to Ab shan se bethy huy to hain.Bichrary baLoch missing jinka aj tak pata nahi.Maar kar pahnkk de jatey hain wo mazloom</t>
  </si>
  <si>
    <t>aisa kiyo kiya kis ne kiya aur meray husband bhi missing hai</t>
  </si>
  <si>
    <t>ab 17 saal bd q bolain hn..</t>
  </si>
  <si>
    <t>What s reasOn behind..</t>
  </si>
  <si>
    <t>hamid mir n aj tk ny bulwaya???</t>
  </si>
  <si>
    <t>ro ro aik vari fir ro</t>
  </si>
  <si>
    <t>so next time soch kar bat kar na thank you</t>
  </si>
  <si>
    <t>khan sb phle soch kar Phir bat kar karo a sale main galt ap ki  ni hai khan hota hi as hai</t>
  </si>
  <si>
    <t>HAHAHAHA,sharif fobia ho giya hai tum ko.drinker,jealous man.poor vision,daily bonkna band karu.be positive politics.poor man</t>
  </si>
  <si>
    <t>tu bhai pehlay confirm karlia karlo na vomit out karnay sai pehlay, barra leader bana phirta hai...</t>
  </si>
  <si>
    <t>uncle app chutiya q hain</t>
  </si>
  <si>
    <t>niazi tere pujari lanti youthiye beshumar</t>
  </si>
  <si>
    <t>haha Khan Sab ko sirf 4 month say dharna yad arha hai usko koi bazar nahi atta</t>
  </si>
  <si>
    <t>Jhotey ilzam khan,tum daily chavlen party ho about sharif family.you are big fasadi,khoty.bonkna band karu,give respect &amp;get</t>
  </si>
  <si>
    <t>ye hota hai leader....ye hota hai vision...lahore mein betha shaks jisay saudia mein nazar aa jaye</t>
  </si>
  <si>
    <t>Garam pani aa raha hay ghar mei tou chulloo bhar lay k doob marein sir ap !!</t>
  </si>
  <si>
    <t>o kuttay jhootay lanati insan wo tera baap Salman Shahbaz lahore betha hai</t>
  </si>
  <si>
    <t>salman shreef ko akely rehty dur. Lgta h thts y wo abu k sth sth rhta h</t>
  </si>
  <si>
    <t>jhoty py Allah ki laanat</t>
  </si>
  <si>
    <t>ab tak aapko pata to chal gya hoga asal baat ka..... Apology to banti hay na.</t>
  </si>
  <si>
    <t>Jesyeee REHAM KHAN APP KAY SAATH JATI THEEEE KHANSAHIB</t>
  </si>
  <si>
    <t>https://twitter.com/ImranKhanPTI/status/687206665150689280</t>
  </si>
  <si>
    <t>I am anti-war. I do not support any ideology, which is against the spirit of democracy. My talk at the AfPak event.</t>
  </si>
  <si>
    <t>esa hamla bar bar karna chaye</t>
  </si>
  <si>
    <t>koi sharam hoti hai Mr.uturn khan but r a biggest dheet of the century.</t>
  </si>
  <si>
    <t>TALLAQI KHAN KO koi sharm nhe aate,beghirat Hi jhoota Hi.hr waqat cocaine main rehta Hi.</t>
  </si>
  <si>
    <t>Right sir...Salman sharif dsnt know wat is going to do.His this meeting is creating an air for war between ksa and Iran.Shame</t>
  </si>
  <si>
    <t>jis patwari ko khan k is tweet se masla hy usko chahiye k apny parchi apointmnt krda logo pe shor kary</t>
  </si>
  <si>
    <t>oye b c begairat khan tujhe khawab aya tha</t>
  </si>
  <si>
    <t>yeh baat. zara nooron ko pharka ke rakh dein. bauhat bak bak hai.</t>
  </si>
  <si>
    <t>Ju saalay Reham say lupur khatay thay woh Nooroon ko kiya "Pharkain" gai.</t>
  </si>
  <si>
    <t>ex-bhabhi jee se bauhat muhabbat ho gaee hai aaj kal.</t>
  </si>
  <si>
    <t>oye jhooothay koi sharm hoti hai  koi haya hoti hai,</t>
  </si>
  <si>
    <t>khan ji ka TUN tweet</t>
  </si>
  <si>
    <t>yaar yeh banda itni bari film hai had hai bahi</t>
  </si>
  <si>
    <t>imran khan tum jisa kuta begrat ghatyia insan es dunya mein ni hai lanat hai tery insan hony py tera bap lhr mein hai</t>
  </si>
  <si>
    <t>https://twitter.com/ImranKhanPTI/status/687248736741945344</t>
  </si>
  <si>
    <t>PMLN's Lhr Orange train project threatens to destroy our cultural heritage. Money would be better spent on health &amp; clean drinking water.</t>
  </si>
  <si>
    <t>taupon ki salami aap ki Soch Ko</t>
  </si>
  <si>
    <t>khan sab ap say request ha ap apna akhlaq Acha karo batmeezi ap ko soot nahi karti ap national leader ho plz Plz plz</t>
  </si>
  <si>
    <t>..yeh sub Trees papers me he plant ho rahay</t>
  </si>
  <si>
    <t>Mujhe an shakiyat ha ka KPK ki govt. Police then ni ha WO an be paisa LA kr kam Marty ha .or abi be what paise wale ka hold ha</t>
  </si>
  <si>
    <t>Allah app ko app k irado may kamyab kare ameen</t>
  </si>
  <si>
    <t>Shujarkari k programme par aap ko mubarakbad dete hain.</t>
  </si>
  <si>
    <t>bs betaa yeahi kaam karnaaaaaa</t>
  </si>
  <si>
    <t>marwat to 1 b nahi tree ka bcha b nahi lga</t>
  </si>
  <si>
    <t>oh jane de bhai rona dhona...pti ko khte ho khud ro rahe hien abhi beth ke...</t>
  </si>
  <si>
    <t>aur dhai Arab ka package jkt Kay chacha nay dya the na ...</t>
  </si>
  <si>
    <t>tareen nay ager paisay lagay hain to hamza or nawaz sharif kaya tafaia denay gay ab sharm karo this is PTI real vectory</t>
  </si>
  <si>
    <t>PMLN wale jo yahan bak bak kar rahe hien unke mathe pe pareshani wazsih ayan he..tumhri gov sab se zyada pesa lagati he jahilun</t>
  </si>
  <si>
    <t>Agar paisa ki waja se hum jeetay hotay,,,,,,to 2013 mein na 154 mein election kion hartey?</t>
  </si>
  <si>
    <t>jab tak mera shohar nahi milta me rooti raho gee</t>
  </si>
  <si>
    <t>hamid bhai apko khuda ka wasta meray shohar ko dhondne mei meri madad karein</t>
  </si>
  <si>
    <t>hammy dushman ka bacha samaj k parhao</t>
  </si>
  <si>
    <t>300 se zidha bike 10 cars  100 school adopt har village k wadere ko 15 lac.Mir Sab shaft karin dalali Nai. Allah ne new life di</t>
  </si>
  <si>
    <t>koi HIGH standard patwari lagtay ho 2.5 billn hospital cheques by P.M in lodhran pir be jhoot pti par sher ban sher</t>
  </si>
  <si>
    <t>dear mir g ap sy ek requst hy abut pm,laptop schem,,agr ap rply krn gy tu ap ko detal sy mail kr dun gi</t>
  </si>
  <si>
    <t>pesa to donun tarf se chala n.league ne mujra saja k to tareen ne voter khareed k</t>
  </si>
  <si>
    <t>kia working day m Lodhran jaise shaiher m itne vote parr sakte h magic?</t>
  </si>
  <si>
    <t>Mir sb jet tareen uni logon ka partner ha jinho ne Khi ma ap k sath halki pgulki moseeki chalai thee</t>
  </si>
  <si>
    <t>jet tareen shaid honest tareeeeen ha PTI k lye or Hamid Mir k lye Bhi.</t>
  </si>
  <si>
    <t>MONG PHALI KA AIK DANA RS.1000 MAE KHARIDNAY WALAY JAHANGEER TAREEN NAY PER VOTE KATNAY DIA HOGAY KIA YA DHANDLI NAHI</t>
  </si>
  <si>
    <t>main kal sa soch raha tha :) k mir sab nain abhi tak pti ki tarjumani nain ki :P</t>
  </si>
  <si>
    <t>Patwarriooooo koi Sharam hoti hai Koi Hayya hoti hai</t>
  </si>
  <si>
    <t>..jahangir tareen ke fateh se p.t.i khush fehmi ka shikar ho jye ge</t>
  </si>
  <si>
    <t>Zardari shb is right bc jb PPP ki govt thi tu ppp kbhi kis provincial govt ky mamly main tang nhe larati thi</t>
  </si>
  <si>
    <t>bulkul hamla hi dangi macher per spry lazmi hi sir jee warna sub mari janengi</t>
  </si>
  <si>
    <t>well don</t>
  </si>
  <si>
    <t>koi hamla nai howa ye sale apne curraption bachne k leye qanon k sahara lete hai in ki neyat saf nazer aa rahi hai</t>
  </si>
  <si>
    <t>hamla ni kiya un k kiya hoye ghalat kam ko theak karnay ki koshih ki he</t>
  </si>
  <si>
    <t>zardari ba socid kia ha send ma</t>
  </si>
  <si>
    <t>nru</t>
  </si>
  <si>
    <t>chandio ka kehna he hm zmawar nhi he.in se ye poche agr in ka bacha bimar ho or inper hospital ka drwaza bnd kr diya joy to ?</t>
  </si>
  <si>
    <t>zardari sahib dubai baith k byan bazi kr rhy han bs</t>
  </si>
  <si>
    <t>sale b ho jani or ksi kon kan o kan khabar e nae honi</t>
  </si>
  <si>
    <t>sindh pa Bilkull b hamLay  nhi kiya hay " Sindh ki crupption pa Hamaly Kiya hay</t>
  </si>
  <si>
    <t>bakwas kr rha hai</t>
  </si>
  <si>
    <t>jee han bilkul Wafaq ne Sindh per Hamla kia he ....Sindh wafaq ki colony nahi he'</t>
  </si>
  <si>
    <t>ap ko pta he zrdari ki dum pr pao aya howa he ranjers ka #2bisma ka waqea isi liye chekh rahe he ppp wale</t>
  </si>
  <si>
    <t>zaedari ka dawa ghalat he...</t>
  </si>
  <si>
    <t>wefaq nei sindh phe nahi, maghashi dehshatgrdo pei hamla kiyA hy</t>
  </si>
  <si>
    <t>jab zardari sab nai governor raj lagaya tha wo kia tha</t>
  </si>
  <si>
    <t>siasatdano ka mafad democracy me gareeb asar rasookh se mehroom awam ka tahaffuz mafad foj ki nigrani me hakomat</t>
  </si>
  <si>
    <t>ye choroon ka sara falthoo drama hai, rangers ko apna kaam krna chaiye,</t>
  </si>
  <si>
    <t>Nawaz ka emtehan he foj ya Zardari magar foj dono ki lagae gi bari mazloom awam dekhe gi tamasha zalmon ki pitai</t>
  </si>
  <si>
    <t>Zardari ka dawa galat he yeh dehsat gardon ke sahoolat kar hen</t>
  </si>
  <si>
    <t>Charia ka chamchyy badlata hai insaan rung kaisy kaisy for $$$$$$$ &amp; Charia aka birdy bird.</t>
  </si>
  <si>
    <t>mir sb ap khan gaib thy kitny din geo pr aye q ni?</t>
  </si>
  <si>
    <t>zardari sb apny ap ko safe krny k lye ye bat kr rahy ha</t>
  </si>
  <si>
    <t>bilkul galat hy wafaq ka koi hamla nahin</t>
  </si>
  <si>
    <t>muslim league(n) ne sindh pe hamla kiya..]</t>
  </si>
  <si>
    <t>koi hamla nhi barhal wafaq koi sindh ki baat b son ne chahiye</t>
  </si>
  <si>
    <t>zradari ka dawa ghlat ha koi hmla nahi (ppl wants peace ) &amp; p govt fal in it!!!!!!</t>
  </si>
  <si>
    <t>chudhry nisar sahi kr raha ha sind govt k sath</t>
  </si>
  <si>
    <t>bilkul sai kaha hain</t>
  </si>
  <si>
    <t>Koi Nahi Sada Haqq Aethe Rakh ! Rakh Sale Ho Ke Rahe Ga</t>
  </si>
  <si>
    <t>magar PMLN barabar ki pollution phela rahi hai .. jaha trees plant karna zarori hai wahi Pmln ko katna bhi zarori hai. :</t>
  </si>
  <si>
    <t>ap b khush rahn thank u</t>
  </si>
  <si>
    <t>rishwat bap ki ulad</t>
  </si>
  <si>
    <t>wo tere najiaz bachi ka rishta mang rah tha bastard</t>
  </si>
  <si>
    <t>https://twitter.com/ImranKhanPTI/status/65458169747278643</t>
  </si>
  <si>
    <t>Need medical/paediatric oncologists, radiologists and palliative care physicians to join SKMCH&amp;RC, Peshawar. Details on SKMCH&amp;RC website.</t>
  </si>
  <si>
    <t>1 hamara kaptan jo billion tree mulk or qom ko deraha hai or 1 wo haramkhor ldrs jo mulk o qom k billion kha gai. Keep itup IK</t>
  </si>
  <si>
    <t>agr pervaiz Rasheed mei ghairat naam ki koi cheez ha tow ye report daikh le, but agr ghairat ha tow</t>
  </si>
  <si>
    <t>qadam barao khan hum tumhary saat hain</t>
  </si>
  <si>
    <t>apko apni tanzeem ki rukniat sazi krni hogi gali mohala ki party bna na hoga ab dekhen jhang men bd election men sirf 2 bndy</t>
  </si>
  <si>
    <t>sir lekin ab apko Internet ki siyasat se bahir ana hoga awam ki siyasat krni hogi tbi tabdeeli aye gi.</t>
  </si>
  <si>
    <t>khan sab kom so rae hai ap kiu subha subha uth  gaye hai</t>
  </si>
  <si>
    <t>Al jazeera b dhandli ker reha hai'</t>
  </si>
  <si>
    <t>hammasha kush rhain khabi udas nhi hona we love you</t>
  </si>
  <si>
    <t>tum kiya Janu grabi kiya hoti he</t>
  </si>
  <si>
    <t>department ke 560 mulazim ki zandgi ka sawal he</t>
  </si>
  <si>
    <t>apny zamir bajny wale kab tak tu is 560 employees ko stwo Ge inshallah jeet humri ho Ge ya bat apny us MPA shakeel ko Bi kahn</t>
  </si>
  <si>
    <t>plz sirf photo session na karein kuch kaam b karein</t>
  </si>
  <si>
    <t>sir ignore Perwaiz Rasheed ap us k jawab main kyun saboot paish kertey han</t>
  </si>
  <si>
    <t>ye koi mohtaram Pervaiz Rasheed ko dikhayy.. Warna wo darakht ginnay khud nikal parain gayy.</t>
  </si>
  <si>
    <t>apnay sobay ma bath kar kam karo ansha allha phir mulaik sawarna</t>
  </si>
  <si>
    <t>wo sab theek he par sharyar khan ko kaun samjhayega uske pass to koi kam hi nahi siwai india ke aage bheek mangne ae</t>
  </si>
  <si>
    <t>is main bhai establishment ka haath gai lagaow email Shakeel ur Rehman ko</t>
  </si>
  <si>
    <t>aj ki party myre tarf sy mir saab .</t>
  </si>
  <si>
    <t>sir is me koi shak nh khi me bht dhandli hui.hmari bht dua thi k pti jeet jaye.but in mqm ne hmari khushi pr pani pher dia</t>
  </si>
  <si>
    <t>kal ap bht gussy me thy. But bht cute lg rhy thy:-)</t>
  </si>
  <si>
    <t>Allah apki mdd mry ga agr ap mzlom ki mdad kro gy #FreeAbdulAllam</t>
  </si>
  <si>
    <t>ab qoum ko haram khori politic ko rishwat khori aur mulk lootne se tauba karne chahye ye khaye gai kutton n donkeys ki bad dua</t>
  </si>
  <si>
    <t>Earthquake nahi hoga aur Gold ki baarish hogi</t>
  </si>
  <si>
    <t>Mujy to ye Modi ki nahosat lag rahi hi.</t>
  </si>
  <si>
    <t>modi apne sath kya lae the.....</t>
  </si>
  <si>
    <t>ahan jata hai.  Musebat aah jati hai'''</t>
  </si>
  <si>
    <t>modi ka tofa pak Afghan</t>
  </si>
  <si>
    <t>janab Allah Allah karo aap sab oor dua karo Rab se</t>
  </si>
  <si>
    <t>moudi jas country ma Gaya bad shoughni hori Kh Aja Pakistan Gaya to zalzala a Gaya</t>
  </si>
  <si>
    <t>SIR MQM ELECTION SE BHAGNE WALI HY KUCH DAIR MAI CONFIRM HO JAYGA</t>
  </si>
  <si>
    <t>is parchy ka jhouta hony py 200</t>
  </si>
  <si>
    <t>ghwah pash kar sakta hon</t>
  </si>
  <si>
    <t>Allah un pay reham or karam ki chaddar phela day Ameen</t>
  </si>
  <si>
    <t>suicide na ker laina aj Imran Niazi thanks Allah empire finger up balkay aho.... Samjh tu gaey ho gay haha</t>
  </si>
  <si>
    <t>aik umeed hai hamari hamara khan</t>
  </si>
  <si>
    <t>amendment k tehat yeh hamla he hay, subay ko apna haq hasil he fesla karne ka or GoS ne aaen k mutabiq ikhtiyr diya</t>
  </si>
  <si>
    <t>Zardari sahb ka dawa sahi nhi...</t>
  </si>
  <si>
    <t>asif Zardari  ka dawa bilkul  Durast ha</t>
  </si>
  <si>
    <t>FIA ne mush se Kia pocha Kia bat hoi .? Kabi wo b news mile gi ya 6 k sath hi sari Sachi nikal gai khon k sath ?</t>
  </si>
  <si>
    <t>nahi in k sath asea he hona chayia</t>
  </si>
  <si>
    <t>hum ko pta bi hai zardari nay kitni corruptian ki ab hum uski baton ko kitna seriously lete hain yeh media ki burai hai</t>
  </si>
  <si>
    <t>wrong nahin kia apna farz pora kia hai</t>
  </si>
  <si>
    <t>Khan Sab app ki statement apni Jaib mai rakho tabdile ka Nara frod hai youth k  nam. Par frod</t>
  </si>
  <si>
    <t>agar tum Munh utha k ja sakty  ho KPK ki meeting main to usko bhi haq hy</t>
  </si>
  <si>
    <t>Tery liay bus itna he</t>
  </si>
  <si>
    <t>Koi sharam koi Haya</t>
  </si>
  <si>
    <t>banda puchay tu KPK govt the meetings ya iftitah di taqreeb vich aamb lenay janda en</t>
  </si>
  <si>
    <t>Jis  terha tum jatay ho Kpk #1-2</t>
  </si>
  <si>
    <t>yar tum kb baray ho gay?</t>
  </si>
  <si>
    <t>gi.haan inshallah Nawaz sharif sahab kamyab hoon gay</t>
  </si>
  <si>
    <t>G han Inshallah Nawaz sharif kamyab honge ?</t>
  </si>
  <si>
    <t>kia aap samajhtay hayn itni un ki uqat hay ???</t>
  </si>
  <si>
    <t>km to ho skti hai pr khatam ni ... Bloody America, israeel and india</t>
  </si>
  <si>
    <t>yes asse ley army chief ko swath leker gaya he</t>
  </si>
  <si>
    <t>Tab hi Muslim ummah mein Amn o istehkam qaim ho sakta hai. Agr Shia Musalman nhi tou SA q pehel nhi krta?</t>
  </si>
  <si>
    <t>Darhaqeeqat ye Sunni aur Shia jang hai jis ka derpa hal namumkin hai. Is masle ko khatm krne k liay SA ko pehel karni paregi</t>
  </si>
  <si>
    <t>Inshallha kamyab hon gay</t>
  </si>
  <si>
    <t>muzaq acha ker laity hein .</t>
  </si>
  <si>
    <t>nai lkin raheel sharef kara sakta ha khyun k power of pakistan state unky pas ha</t>
  </si>
  <si>
    <t>siyasat mei much b ho sakta Hamid g.</t>
  </si>
  <si>
    <t>may be kem ho jay</t>
  </si>
  <si>
    <t>g ha khatam kara sakte hain</t>
  </si>
  <si>
    <t>yh masla solve kranay ki ehliyat hi ni rakhte..</t>
  </si>
  <si>
    <t>Allah karey k kamyab hojae</t>
  </si>
  <si>
    <t>han kra skhte hn</t>
  </si>
  <si>
    <t>https://twitter.com/HamidMirGEO/status/688017147394682880</t>
  </si>
  <si>
    <t>Sheikh Rashid is the only Pakistani politician who is defending Masood Azhar blindly and saying he is innocent Pathankot attack was drama</t>
  </si>
  <si>
    <t>lakin ap to ghareebon se Zameen chenny ki bat k rahe ho</t>
  </si>
  <si>
    <t>Defa keray khan sab kutay ki dum kabi sedi nai ho sakti. Humari sari umedey ap say hai. May God bless you with good health.</t>
  </si>
  <si>
    <t>break hoti toh bohat bura impact jata. Baqi yeh k Khan ko kuch nai hota inn propagandas se,</t>
  </si>
  <si>
    <t>mr khan ap noon leagues ko chorein kpk k health system ka kiya kia ?</t>
  </si>
  <si>
    <t>Agga door tay pichaa choorh. Shobaaz leeeeg</t>
  </si>
  <si>
    <t>jab Punjab me karwai ho gi to sab say pehly pppp agy ho nawaz Sharif aur pmln ko bachany k lye</t>
  </si>
  <si>
    <t>hamesha say kon bachata aya hy nawaz ko ??</t>
  </si>
  <si>
    <t>me pmln ki government banwa kr PPP ny sath nahi dia tha pmln ka ??</t>
  </si>
  <si>
    <t>to sir g pehly government banani thi na 2008 me jab waqt tha. bad me governer raj lagany ka kia faida</t>
  </si>
  <si>
    <t>Ap sirf or sirf model town, mulana aziz ke case se khud andaza kare</t>
  </si>
  <si>
    <t>kisi had tak thq hi. Ranger ne ager mal pani wale pakrne hin tu Sab se Pehle apne Gen pakre. Jin par prof b ho chuka mal banana</t>
  </si>
  <si>
    <t>bilajawaz bilkul ghalat</t>
  </si>
  <si>
    <t>corruption ab nai chupayy gi in kiiiiiiii</t>
  </si>
  <si>
    <t>wo ab bardasht ni kr pa rha</t>
  </si>
  <si>
    <t>Apni courption chuhpana ka liya ya sab kuch kar raha ha</t>
  </si>
  <si>
    <t>galat q ke unki corruption zahir hrai hy..</t>
  </si>
  <si>
    <t>bill kull ghalat bee chara phass gaya hey Billawal zardari iss koo naheen churrygaa iss k liaa duaa karro qaim sain b mushkil?</t>
  </si>
  <si>
    <t>national act plane par critism karne walai khud as ka neshana bane hai</t>
  </si>
  <si>
    <t>kuch hdd to teek hai</t>
  </si>
  <si>
    <t>PPP buhtto k nam pee mulk koo luut rahie hye the loog much b keeh saktye heen much b kar sakty heen</t>
  </si>
  <si>
    <t>Abhi peit nahi bhara ppp ka loot se</t>
  </si>
  <si>
    <t>sindh ko he target Q kiya panjab he Pakistan ha or Sindhi chor daku kiya ise ko Pakistan kehty hain?</t>
  </si>
  <si>
    <t>glat hy qk un ki hakomt main qiu nhi howa nplan</t>
  </si>
  <si>
    <t>Bilawal ki janib se  national action plan par tanqeed bilkul ghalat ha</t>
  </si>
  <si>
    <t>bilkul galat ha nuwaz hakumat sahi ja rahi ha</t>
  </si>
  <si>
    <t>national actn plan puray country k lye tha nt jxt 4 sindh.jese sindh ma follow horha puray mulk ma hna chahia</t>
  </si>
  <si>
    <t>Tanqid nhi haqeeqat Farmai hai</t>
  </si>
  <si>
    <t>jaiz aur Haqiqat py Mabni hai</t>
  </si>
  <si>
    <t>bilawal bhutto ki taraf sy national action plan pr tanqeed kr k unhon ny ghair zimadari ka muzahira kia.</t>
  </si>
  <si>
    <t>federal govt ghalat kar rahi hai iss liye Bilawal ki tanqeed jaiz hai.</t>
  </si>
  <si>
    <t>Plan ka boht faaeda ho raha hay is lie ghalt kaha hay bilawal nain.</t>
  </si>
  <si>
    <t>Bazaahir PPP ka nuqta)i-nazar theek Lagta hai</t>
  </si>
  <si>
    <t>bilawal ny wohe bola Jo ussy likh kai diagia tha ...</t>
  </si>
  <si>
    <t>Sir Asim Bajwa k betay ki shadi per VIP protocol se pora Islamabad band tha??</t>
  </si>
  <si>
    <t>Bilkul Sahi.Agr NAP implement huta to Punjab tak jata or Maulana Aziz Islamabad mei ab tak na bhetha huta</t>
  </si>
  <si>
    <t>Bilkul sahi kaha hai</t>
  </si>
  <si>
    <t>bilkul  ghalt tanqeed ki hy.N A P ko siasat ki bheent na charhain.</t>
  </si>
  <si>
    <t>Apni manji thalay v soota phero"</t>
  </si>
  <si>
    <t>Mtlb</t>
  </si>
  <si>
    <t>Apne geeraban mein b jhanko</t>
  </si>
  <si>
    <t>m PMLN ki Majority thi PPP me kabhi na ger aaeni qadam uthaia h na ger aaeni qadam uthane d g</t>
  </si>
  <si>
    <t>kaash sindh govt ki performance ka tazkira b krtay</t>
  </si>
  <si>
    <t>ghlt jb or kuch nai to as usual sindh card</t>
  </si>
  <si>
    <t>bilkul Ghalt.aur Apni Ghalazat bhari siasat ko bachanay ki koshish. Baap nay baitay ko b Gandi siasat par laga dia hai.</t>
  </si>
  <si>
    <t>sai ha punjab m kki bura admi nai kaya ...</t>
  </si>
  <si>
    <t>bilkul sahi kaha</t>
  </si>
  <si>
    <t>aap jo b karte ho theek he karte ho</t>
  </si>
  <si>
    <t>sir g aap b dhandli say niklayy or hakomaat ko danday k neechay rakhiennnnnn</t>
  </si>
  <si>
    <t>i think muje ik say milny k liye politics mn jana paray ga.. IA doctor bn jaun phr sai..</t>
  </si>
  <si>
    <t>khan sb well done but ap jaisy baary log kia gareeb logon sy milty hn</t>
  </si>
  <si>
    <t>Q na Pakistan he baich don bahir k logon ko takleef na kerni perhey Nawaz Shareef &amp; Zardari. Howa na shortkatt ..</t>
  </si>
  <si>
    <t>me aesa Pakistan chahta hon jhan bahir se log nokerian kerney aaien IMRAN KHAN</t>
  </si>
  <si>
    <t>kbhee chotay motay logon j issues be discuss kia kro</t>
  </si>
  <si>
    <t>bilawal Ka NAP PR tanqeed mRNA srasr ghlt ha</t>
  </si>
  <si>
    <t>sir hamid sab modi k pakistan any k koi hass waja to ho</t>
  </si>
  <si>
    <t>naswaar par pabandi lagayi jaye ta k mazeed nuqsaan se bacha ja sake</t>
  </si>
  <si>
    <t>He should be banned permanently cz Pakistani bowlers jb peak pe jaty hai tu unko pir kuch aur nazr nae aaty</t>
  </si>
  <si>
    <t>agar yasir na aysa kuch kia ha to is ko zaroor saza milni chahiay</t>
  </si>
  <si>
    <t>sharminda nhi hotay</t>
  </si>
  <si>
    <t>criket ko maxak smjo gy to ye sehna pry ga</t>
  </si>
  <si>
    <t>sir jesay lhr aur rwp walo ko bhook lagay tw wo metro kha lain, kpk main ghareeb Kia kray ? Drakht khaye ?</t>
  </si>
  <si>
    <t>tree project good ! but 2 Aug ko DIKhan m aey selab k bd srkari imartain to bn rhi hn mgr ghreeb aj b bay ghr? Tbdeeli?</t>
  </si>
  <si>
    <t>khan sahab Pakistan main tabdeli ahi k nhin ,,</t>
  </si>
  <si>
    <t>khan sahib apko ullah lami ummar dain ham sab pakistanion ki dua ap k sath hai v wel project</t>
  </si>
  <si>
    <t>o uncle g lagaey kahan hn cocaine pee ha this video telling k project ha</t>
  </si>
  <si>
    <t>love u khan sb...baki sab bhar main jaye jo bhi bak bak karte hien</t>
  </si>
  <si>
    <t>Sir humaray media ko ye sub kuch kahan nazar atta hi</t>
  </si>
  <si>
    <t>r kaash hamari bhi aisay hi Jaldi SE fav kir dain  its ur country too bro</t>
  </si>
  <si>
    <t>koi sharm hoti hain koi haya hoti hain patwarion</t>
  </si>
  <si>
    <t>patwarioo kbhii apny ganjay Pm ky kartoton py khamosh b rhaa kroo, bila wjaa ka rolaaa dlaa hutaa</t>
  </si>
  <si>
    <t>ye aisi qoum hai jo chup ni reh skti..... Adat hai becharo ki</t>
  </si>
  <si>
    <t>patwariio ka dil naahi lgtaa jb tk IK k khilaaf bughazz naa nikaal laainn</t>
  </si>
  <si>
    <t>Itna hisaab us k munshi b nhn rakhtay hoon gy</t>
  </si>
  <si>
    <t>ledar well .sab theek kaynay walo say rezalt mangay ap ko trap keya jata ha ghalt baat bata kay apnay erd gerd nazar rakhy</t>
  </si>
  <si>
    <t>ye be hees log he in ko samjhana be sood he.in ki aqal pe parda he.</t>
  </si>
  <si>
    <t>pak k barainam jam horiat pasnd parties k internal election k taraf tawaja delao. Ho sakta hay n m koi mohibe watan asake</t>
  </si>
  <si>
    <t>khan sab media k zare dosre parties k inter election k taraf b to tawaja delawo na</t>
  </si>
  <si>
    <t>pti nay gar main gus kar pml n ko tukrron main taqseem kardeya.aor meyan sahib galyon main anay pe majbur kardeya.pti.</t>
  </si>
  <si>
    <t>tum patwari b aaj ik ki waja se bonkty ho. warna ns ne to tm sab ko joty polish krne rakha tha</t>
  </si>
  <si>
    <t>jisay politics ni ati thi wo b aaj bolta hai sab credit ik ko jata hai</t>
  </si>
  <si>
    <t>nawaz sharif k jooty chatny walo apni ouqat ma raho .. khan ne ic mulk ko jagaya hai.</t>
  </si>
  <si>
    <t>andy to tum logon ko paren gy jahil patwariyo ... ganjy ki oulado</t>
  </si>
  <si>
    <t>majbooran tweeter join keya ha sirf insaf mangne k leye ager kisi ne mera pegham imran khan sab ya Army chief sab tak ponchaya</t>
  </si>
  <si>
    <t>Ummed rakta hun imran khan sab se k meri request poori karienge insha Allah .Akhtar zaman frome karachi mazar e quaid.</t>
  </si>
  <si>
    <t>Assalam o alaikum.imran khan sab se meri aik request ha ager wo pori kr sakta ha tho please help me my cntct num</t>
  </si>
  <si>
    <t>Qabr mai sath ly jain gay ye log waha to sirf amal dekhy jain gay phir kia hoga?</t>
  </si>
  <si>
    <t>hum sub Pakistani hy P T I -ho yaa P M L-N sub say pehla Pakistan</t>
  </si>
  <si>
    <t>dosroo k bachy bahir rehty ap k bachy murred kay mai rehty</t>
  </si>
  <si>
    <t>dafa karain sir. Aap bus khamoshi sai dhandli k tamam rastay rokain or ticket merit per dain.inshALLAH PTI jeetay ge 2018 mai.</t>
  </si>
  <si>
    <t>aur aap jaltay raho bs. kaam mat karna naaray lagatay rehna</t>
  </si>
  <si>
    <t>kaptaan imran khan...ye jo ap k jalsy mein jhoomny wali aurtain hain na ye bari rekawat hai...raah me.</t>
  </si>
  <si>
    <t>imran khan  ek azeem insan hai .  Hosspital ki liye  nawaz  ni jaga diya b hota tu nawaz k baaf ka jaga na ta</t>
  </si>
  <si>
    <t>thu join karo na ,issmai konsi rokawat hai</t>
  </si>
  <si>
    <t>hr ksi ko apne jogaar ki pari hy i wish Ik ko ek surveyor bhi zrorat ho or apni khidmaat pesh kr skoon.</t>
  </si>
  <si>
    <t>nai..i just want k itni bzi life guzarney k bawajood Ik mjhy personly jantey k mein un ka bht bara fan or supportr hun thats it</t>
  </si>
  <si>
    <t>khaan sb khanay mei Kia paka hai?</t>
  </si>
  <si>
    <t>Khan me In Sha Allah doctor ban jaon phr SKMCH me apply krungi.</t>
  </si>
  <si>
    <t>zalim humain tou ghaas bhi nae dalna he wants qualified specialists. Lol</t>
  </si>
  <si>
    <t>aap niswar rakho Aur aram karo</t>
  </si>
  <si>
    <t>Sir mera ek arz he baraye mehrbani Nadra office peshawar me boht kam he or Rash boht zeyada he es lye ye zeyda bnaye jye</t>
  </si>
  <si>
    <t>Allah ap ko kamyab kary har Medan me</t>
  </si>
  <si>
    <t>dear sir pls ab ap agay bharein NA-122 mein kia rakha ap key voter aure supporter ap se ar party se beche ja rhay hain</t>
  </si>
  <si>
    <t>sir kpk me union concil bahlola distric charsadda ki bjli kat di gai  hm meter walo ka kia qasoor hy</t>
  </si>
  <si>
    <t>u will pay salary ya selection us ki ho ge jis k pas jahaz ho ga??</t>
  </si>
  <si>
    <t>javeed naseem KO party si nikala ,election commission main reference b bejha likn PR parlimany sectary bna dya Hi.jhotttti</t>
  </si>
  <si>
    <t>ap b Sir kpk me kuch kar Len nawaz sharif bura but ap b just baton k e sher hen sadly</t>
  </si>
  <si>
    <t>sirPakistan ki puri youth ap k sth hy lykn khuda ka wasta Final Inqilab ki cal den hm sb sy agy ap k sth hon gy</t>
  </si>
  <si>
    <t>yahi tu project sy maal bana rahy hain shreef brothers</t>
  </si>
  <si>
    <t>Kadam Barhao Imran Khan,hm tumhary sath han...</t>
  </si>
  <si>
    <t>Khan Mubarak ho na 154 2013 m foj hoti tu result yahi hot</t>
  </si>
  <si>
    <t>courses urdu main kren kyun k students ko urdu yaad b asani se hote hai oar smj b ate hai</t>
  </si>
  <si>
    <t>wo kahete hen IK ko siyasat nhe aati, han IK ko ap jaisi munafiqana syast nhe aati,</t>
  </si>
  <si>
    <t>Imran sahib jis route per metro chlrahi hay wha k loogo say pochey k un ko kitni saulaht hoi hay</t>
  </si>
  <si>
    <t>sir metro bn gai hay.jb bn ri thi tb rokna ki try krta.ab shor mchana fzool hy.kpk ki small city k roads ko teek krwa dain</t>
  </si>
  <si>
    <t>Allah da wasta Khan sahab light english bol lia krein itne shok se aap ki tweet parhta hun oper se guzar jati hy</t>
  </si>
  <si>
    <t>Our children yaar mazaq nhi ker</t>
  </si>
  <si>
    <t>KPK men bachay mer rahay thay aur u dance ker raha tha container pe</t>
  </si>
  <si>
    <t>sharam karo sharan bilawal</t>
  </si>
  <si>
    <t>pervaz musharaf ne apne dowr-e-khakumat me ik he acha kaam kia tha kih shareef bradran ko out kia tha</t>
  </si>
  <si>
    <t>https://twitter.com/ImranKhanPTI/status/701440666958749696</t>
  </si>
  <si>
    <t>Visited Zamung Kor, KP govt's home for street children, today to see progress for its opening next month</t>
  </si>
  <si>
    <t>@ImranKhanPTI Mera Malang Kaptaan 💕</t>
  </si>
  <si>
    <t>@ImranKhanPTI kaptaaaaan ❤</t>
  </si>
  <si>
    <t>@ImranKhanPTI apki hakumat ko chuhun nay nakam kardia hay.  Ap kia kahein gain?</t>
  </si>
  <si>
    <t>@ImranKhanPTI shame fasadi khan,poor vision,curropt kpk poor niswar govt fail in all sector &amp;involve in big curroption.shame nalayaq pti</t>
  </si>
  <si>
    <t>@imrankhanpti Allah ap ko lambi umar da ameen@ImranKhanPTI sir jee plz kpk ko wkt dein or 2018 k liye biomatric systm pr compromise mt kijeay ga plzzzzzz</t>
  </si>
  <si>
    <t>@imrankhanpti haayye mashallah IK ap na dua lane wala kam kia hai</t>
  </si>
  <si>
    <t>@ImranKhanPTI Salam Khan Sb@ImranKhanPTI Reham ko aag lag gai hogi</t>
  </si>
  <si>
    <t>jo insan apna ghar sanbal na saka wo p.m banne ka kowab dekh raha hai afsos</t>
  </si>
  <si>
    <t>Kia tmhari shadi hi gie ha mbaloch</t>
  </si>
  <si>
    <t>buhat acha kam kia ap na</t>
  </si>
  <si>
    <t>ye wo mulk h jiska mostly schoo hospital bnd h attae docters h bche nokri wale copy pass h.paisa dekr marks li jati h.crpt all</t>
  </si>
  <si>
    <t>پاکستان میں وہ کون سا لیڈر ہے جس کے بولنے کی وجہ سے حکومت جا سکتی ہے ، ضرور سنیں</t>
  </si>
  <si>
    <t>dil k khush rakhnay to Rasheed,  Khayal asha hy....</t>
  </si>
  <si>
    <t>AmlpKi dil bolan ke liye ye khayal acha , afsoos 2018 tak we have to bear ur mumbling @ShkhRasheed @LalHaweli @ArifAlvi</t>
  </si>
  <si>
    <t>شادی شدہ لوگوں کی تعلیم ہو گئی، ائندہ لیکچر میں الطاف بھائی کنواروں کو ٹپس دیں گے۔
رابطہ کامیڈی</t>
  </si>
  <si>
    <t>@AltafBe @NotBasit devil 😣😣😣 Karachi  bi kismat ka maraa ..ye marta bi nae 😂😂😂</t>
  </si>
  <si>
    <t>https://twitter.com/AltafBe/status/698544074412945410</t>
  </si>
  <si>
    <t>جتنے پیسوں میں گیل خریدا ہے اگر غریبوں میں تقسیم کر دیتے تو لاہور نے انکی دعاوں سے جیت جانا تھا۔</t>
  </si>
  <si>
    <t>@AltafBe itna paisa shaukat khanum Peshawar main laga dete tou ye din na dekhna parta 😂</t>
  </si>
  <si>
    <t>https://twitter.com/ImranKhanPTI/status/707104983800532992</t>
  </si>
  <si>
    <t>PTI is committed to empowering women &amp; providing them a secure enabling environment as they are the building blocks of future generations.</t>
  </si>
  <si>
    <t>ek acha siyasat dan tab bana jab ap ek ache admi banjayeen</t>
  </si>
  <si>
    <t>aurton kay parday par apko kuch nahe kehna, to janab ye islamic riyasat hai apkay walid ke jagher nahee jahan ap jo karaine</t>
  </si>
  <si>
    <t>khan sab bht ye hy ky karachi stock mein crash ha rha hy us ki waja nawaz sab ka jangeer group mely hoay hy plz ap bolo ab</t>
  </si>
  <si>
    <t>Taliban se muzakraat karke aurton ko huqooq Mai izafa karwayenge</t>
  </si>
  <si>
    <t>Kya Ghissa Pita statement diya hai?  Kuch dil kee baat hee kar daitay.</t>
  </si>
  <si>
    <t>KIA Junubi azla ka tharaqiathi kamun me koi hisa nahi. No stander school, cooledge. no UNiversity in Distt: Lakki. marwat.ah</t>
  </si>
  <si>
    <t>https://twitter.com/ImranKhanPTI/status/707591192255586304</t>
  </si>
  <si>
    <t>Happy to learn of Shahbaz Taseer's safe return to his family. We need to improve internal security/intel so no family suffers such ordeals.</t>
  </si>
  <si>
    <t>sir g ap k helf kise party na ye baati pylaye hai k imran kham na mumtaz Qadri k helf baati ke hai mi peshawer sa ho. rply me</t>
  </si>
  <si>
    <t>sharam ani chaiye sub leaders ak j se hain koi b thek Nahe ha</t>
  </si>
  <si>
    <t>kya mumtaz qadri k bad he bazyab hona tha saari game ha boss</t>
  </si>
  <si>
    <t>un ki to boss g wah wah</t>
  </si>
  <si>
    <t>jo na ho ashiqay Mustafa to zandgi fazool hae...</t>
  </si>
  <si>
    <t>khan pak ko Islami milk bnany k liye yahan laws b islami hony chahiye.aap aesa he kijiyega khan.</t>
  </si>
  <si>
    <t>imran khan sahb  ap balochistan bi aya kro ap sport krny waly bhot hn lakn ap un log ko sport nahi krty ho plz plz</t>
  </si>
  <si>
    <t>i like u imran Khan but plz ek ghatya insan ki olaad k liye Khush na ho q k kuch pata ni kab baap k naqsh e qadam pe chal pare</t>
  </si>
  <si>
    <t>shaheed hain wo Allah pak Un k darajat mazid buland farmay</t>
  </si>
  <si>
    <t>story khan mumtaz qadri zindabad</t>
  </si>
  <si>
    <t>with regret....taseer k betey k wapsi  PE apka foran byan agya lekin MUMTAZ QADRI R.A ki shahdat PE bat krna b gawara ni smhja</t>
  </si>
  <si>
    <t>Sir g mingora swat me Special Force ki tankhwa 3 mahino se band he, meherbani farma kar in ki tankhwa IG se keh kr jari kri</t>
  </si>
  <si>
    <t>please ap Afia sadeeqe ke rhayi ki li koshash kry</t>
  </si>
  <si>
    <t>Sir Apka Bht Bht ShukeriA Kal Ap Univ Aye HamaRa KhowaB Pora hua Great Hu Siran India jao gai PSL dheknay nai gai.kanjer  insan  Imran khan</t>
  </si>
  <si>
    <t>khan sahab shahid afridi ko koi achi si tip dain dan pl</t>
  </si>
  <si>
    <t>plz ap kud notice lain mari koe safarish nae ap taak yah request hy sir</t>
  </si>
  <si>
    <t>Sir plz help me</t>
  </si>
  <si>
    <t>sir Abbottabad Ayub medical hospital ma Appointment ma Sir mari wife merit py thi lakin nae uz ko raka gaya.</t>
  </si>
  <si>
    <t>exam me nakal ka bedaregh istimal aur impersonation kon roky ga.</t>
  </si>
  <si>
    <t>Khan sahab ap kam uz kam mumtaz qadri ki shahadt k bary me ghalat bayani na karin plz</t>
  </si>
  <si>
    <t>very shameful statement Mr. Imran Khan sb.  mumtaz qadri ki dafa tum ek lafz nai bole. Tum se b bharosa uth gaya ha</t>
  </si>
  <si>
    <t>https://twitter.com/ImranKhanPTI/status/708653716904284162</t>
  </si>
  <si>
    <t>Fed &amp; Punjab govts should, on emergency basis, do survey of massive crop damage in S Punjab by hailstorm today. 1/2</t>
  </si>
  <si>
    <t>bhai tu to india ka hai na</t>
  </si>
  <si>
    <t>Fed &amp; Punjab govts should, on emergency basis, do survey of massive crop damage in S Punjab by hailstorm today. 1/3</t>
  </si>
  <si>
    <t>Nahi bhai Pak ka hun</t>
  </si>
  <si>
    <t>Fed &amp; Punjab govts should, on emergency basis, do survey of massive crop damage in S Punjab by hailstorm today. 1/4</t>
  </si>
  <si>
    <t>sry bhai muze laga tum india ke ho😄</t>
  </si>
  <si>
    <t>Fed &amp; Punjab govts should, on emergency basis, do survey of massive crop damage in S Punjab by hailstorm today. 1/5</t>
  </si>
  <si>
    <t>ja apni hasraton par ansu bha kay soo ja 😂😂😂</t>
  </si>
  <si>
    <t>Fed &amp; Punjab govts should, on emergency basis, do survey of massive crop damage in S Punjab by hailstorm today. 1/6</t>
  </si>
  <si>
    <t>DM k armaan ansoo mai beh gaye 😢bot nuskaan Hogya hai oyeeeeeee khanaaaa</t>
  </si>
  <si>
    <t>Fed &amp; Punjab govts should, on emergency basis, do survey of massive crop damage in S Punjab by hailstorm today. 1/7</t>
  </si>
  <si>
    <t>apko bani gala ma dar ni lagta?</t>
  </si>
  <si>
    <t>Fed &amp; Punjab govts should, on emergency basis, do survey of massive crop damage in S Punjab by hailstorm today. 1/8</t>
  </si>
  <si>
    <t>imraan nawaz kanjer ur zardari b mqm ye saray kanjer mumtaaz Hussain Qaderi k dushman hain ye saray kunjer</t>
  </si>
  <si>
    <t>Fed &amp; Punjab govts should, on emergency basis, do survey of massive crop damage in S Punjab by hailstorm today. 1/9</t>
  </si>
  <si>
    <t>oaay kanjraa btaa tu ne mumtaaz Hussain Qaderi ki mukhalfit kion ki</t>
  </si>
  <si>
    <t>Fed &amp; Punjab govts should, on emergency basis, do survey of massive crop damage in S Punjab by hailstorm today. 1/10</t>
  </si>
  <si>
    <t>bta Imran too ne mumtaaz Hussain Qaderi ki mukhalfit kion kiye Allaha ka azzab hay hum gunahgaroon per.</t>
  </si>
  <si>
    <t>Fed &amp; Punjab govts should, on emergency basis, do survey of massive crop damage in S Punjab by hailstorm today. 1/11</t>
  </si>
  <si>
    <t>kpk govt ne sarey kaam khatm kr liye hain?Sind r blchstn ap k paki map se bahr hain kya un k lye b kuch farma diya kren.</t>
  </si>
  <si>
    <t>Fed &amp; Punjab govts should, on emergency basis, do survey of massive crop damage in S Punjab by hailstorm today. 1/12</t>
  </si>
  <si>
    <t>acha ! Shehbaz mian apko apka tweet receive hogya ,and done</t>
  </si>
  <si>
    <t>Fed &amp; Punjab govts should, on emergency basis, do survey of massive crop damage in S Punjab by hailstorm today. 1/13</t>
  </si>
  <si>
    <t>ap kpk main performance dy plz</t>
  </si>
  <si>
    <t>Fed &amp; Punjab govts should, on emergency basis, do survey of massive crop damage in S Punjab by hailstorm today. 1/14</t>
  </si>
  <si>
    <t>khan sahib ap islamk bary main b kuch sekhain</t>
  </si>
  <si>
    <t>https://twitter.com/ImranKhanPTI/status/708654624048340992</t>
  </si>
  <si>
    <t>2/2 We stand with our farmers in their hour of need &amp; ask govt to compensate them &amp; give calamity area tax remissions acc to law.</t>
  </si>
  <si>
    <t>kya jb mn mar jaun gi to maghfrt ki dua kren gay ap?</t>
  </si>
  <si>
    <t>mere bacchhi May you live a long, happy n healthy life. Ameen</t>
  </si>
  <si>
    <t>Boht Pareshan Hoon Matric Kay Imtehaanaat Hain</t>
  </si>
  <si>
    <t>muje fakhr a k mera leader corrupt nai ❤ hamesha aisy e rehna 💕</t>
  </si>
  <si>
    <t>match to hindusthan hi jitega</t>
  </si>
  <si>
    <t>inshallah tabdeli is bar aygi imran khan hm tumare 7 ha</t>
  </si>
  <si>
    <t>uth k namaz phara kro Alkah mushkal ahsan kry ga sirkuch bhatte ki parchi k lye karen bijli ka bil</t>
  </si>
  <si>
    <t>hmen apni any wali nsal k lye aisa Pakistan chahye jo pur aman ho byrozgari na ho</t>
  </si>
  <si>
    <t>sir ap sy srf 1 shikwa hy ap khty han k khon k bgar azadi nhi mlti to phr ku ni ap Final Inqilab laty hm khon dny k lye tyr hn</t>
  </si>
  <si>
    <t>https://twitter.com/ImranKhanPTI/status/704187116692115456</t>
  </si>
  <si>
    <t>As I had committed, I chaired comm mtg to review KP Ehtesab Comm Amend Ord. Have asked KP cabinet to withdraw amendments made</t>
  </si>
  <si>
    <t>Khan sahab agar kabhi app ki hakumat ayi to isko zaroor makhsoos nashist par muntakhab kar</t>
  </si>
  <si>
    <t>Chacha Khan Jesa pm Na hai aur na hee hoga sochial Media pm :p</t>
  </si>
  <si>
    <t>sir mianwali m sibtain khan ko party se nikalin woh bht manhos or crupt hy</t>
  </si>
  <si>
    <t>Imran khan doob k mar ja aaj Mumtaz qadri ko phansi ho gai hai</t>
  </si>
  <si>
    <t>Sir kia ap mamtaz qadri ka halaf ha</t>
  </si>
  <si>
    <t>o pai kuch kr v khali Tweet nal sada dil na rakh.Khatak ny to tjy badnam kr k rkh diya hai dil nhi krta aap ki shakal dakny ko</t>
  </si>
  <si>
    <t>izaz khan ap ka  tiger ap ko dil s salaam kehta hai hamara Jan ap pay qurban hay I love u.</t>
  </si>
  <si>
    <t>Khan SB Jo Punjab asmbli mi bl PS hoa ap khan thy yh new Pakistan h ap party n sth dia shrm ani chahe political logo I hate</t>
  </si>
  <si>
    <t>Khan saib thik jaty ab ap in a kpk</t>
  </si>
  <si>
    <t>https://twitter.com/ImranKhanPTI/status/704189233930637312</t>
  </si>
  <si>
    <t>A comprehensive amendment bill ensuring &amp; strengthening effective &amp; independent accountability will now be presented before KP Assembly</t>
  </si>
  <si>
    <t>mery liye dua kia kren plz.. may mn mery paper hain or august mn entry test.. insaf krny walay ruler ki dua rad nai hoti</t>
  </si>
  <si>
    <t>Chacha Khan Jesa pm Na hai aur na hee hoga sochial Media</t>
  </si>
  <si>
    <t>lakin Sawal ye hai k Logoon k zehan se Ghulamii or Jahiliyet kesy nikali jaye ... ???  Jitna marzi samjh lo</t>
  </si>
  <si>
    <t>https://twitter.com/ImranKhanPTI/status/703840939748372480</t>
  </si>
  <si>
    <t>Want to thank COAS Gen Raheel for helping SKMTH by granting land in DHA Karachi for the hospital.</t>
  </si>
  <si>
    <t>Ap ki zaban say lagta hai ap PMln say han but us ka b shukre ADA kya tha jb wo hospital bnaya tha.</t>
  </si>
  <si>
    <t>jis nay b kya tha acha kya tha ham bury ko bura or achy ko acha hi kehty han</t>
  </si>
  <si>
    <t>InshaAllah tabdeeli 1insan nain ap or ham mil k lain gay</t>
  </si>
  <si>
    <t>Leo, jaldi se tum bhi keh do #ShukriyaRaheelSharif warna #treason ka ilzaam lag jaye ga</t>
  </si>
  <si>
    <t>sir its great per agr SKMTH betwen hyd and sukur banate to ziada log benificry hte @guley99</t>
  </si>
  <si>
    <t>haha ab matlab next time imran khan zaror bakwas kare ga raheel sharif k bare men</t>
  </si>
  <si>
    <t>bhai! subh ap ka acc ka 7 kia hua tha?</t>
  </si>
  <si>
    <t>ye RS bhi mufaad parast hai....magar tum in sab se Pakistan ki khatir kaam nikalwatay rehna.</t>
  </si>
  <si>
    <t>great Khan San Zara Kashmir election pay b tawaja day dain</t>
  </si>
  <si>
    <t>aap na teek tarah pocha nhe hoga</t>
  </si>
  <si>
    <t>Imran sahib Apko nahi dengay tu kisay dengay. Unka konsa apna pasa laga hai. Pura "Mulak" unkay liay DHA hai.Anda day ya bacha</t>
  </si>
  <si>
    <t>gando Chutiya bana na band kar logoun ko zani</t>
  </si>
  <si>
    <t>ye zameen Raheel shareef sahaab k phupha nay di the un ko jo bant rahay hain?</t>
  </si>
  <si>
    <t>Karachi to hawalay kia naheen bas zameen day di</t>
  </si>
  <si>
    <t>Please sir Apni party ma Shahid Khan Afridi ko shamil kare</t>
  </si>
  <si>
    <t>Ye Kaam Ager COAS Ne Kiya Hae To Phir Ab Tek Crupt Hukemran Kion Mojood Hain Aey Hum GaribAwam Ke KHUDA InSè HemariJaanChurade</t>
  </si>
  <si>
    <t>https://twitter.com/ImranKhanPTI/status/703452413550837761</t>
  </si>
  <si>
    <t>PTI's KP govt for 1st time has brought police out of political influence &amp; under law empowering IG while stopping all pol interference.</t>
  </si>
  <si>
    <t>love u sir ap na hote to kon sochta gareeb awam ka</t>
  </si>
  <si>
    <t>sir may be ap ka party may hue</t>
  </si>
  <si>
    <t>kaya ap Pakistan for nice sabat karar hougha</t>
  </si>
  <si>
    <t>khan sahab logo ne aapko muntakhab kiya yeh kehne ke liye nahi kiya ke phele they ya dosre they</t>
  </si>
  <si>
    <t>sir isse agaye chalen aur kuch naya karen</t>
  </si>
  <si>
    <t>dua kren pak jeet jae aj..</t>
  </si>
  <si>
    <t>https://twitter.com/ImranKhanPTI/status/703150043184779265</t>
  </si>
  <si>
    <t>While we as a nation beg &amp; borrow, drowning our future generations in debt, money made thru corruption &amp; tax evasion is invested abroad.</t>
  </si>
  <si>
    <t>nahi Yaar.. Yeh Sab batein kartein hain.. Hota kuch nahin.. Aik mulk tabah ho raha hai corruption say..</t>
  </si>
  <si>
    <t>rona tere kismat mai hai</t>
  </si>
  <si>
    <t>pta nhi khan SB hum kub jagy gy</t>
  </si>
  <si>
    <t>..sir kpk me road net work bahut bura he...</t>
  </si>
  <si>
    <t>awam ka qasoor he..jnab...hukmran wohi chunty hain...saza b milay ge</t>
  </si>
  <si>
    <t>https://twitter.com/ImranKhanPTI/status/702908659790123008</t>
  </si>
  <si>
    <t>I demand Sindh govt immediately release the #fixit campaigner Alamgir. Is making govt aware of its duties &amp; responsibilties a crime? 1/2</t>
  </si>
  <si>
    <t>hmesha apka tweet he dekhti ho'n phly hr jaga</t>
  </si>
  <si>
    <t>I demand Sindh govt immediately release the #fixit campaigner Alamgir. Is making govt aware of its duties &amp; responsibilties a crime? 1/3</t>
  </si>
  <si>
    <t>Han g main b inhi ka dekhta hu beshak Shoaib bhai ka tweet ho Ahmad shahzad ka ye Hafeez ka Ab Khan sb ka b</t>
  </si>
  <si>
    <t>I demand Sindh govt immediately release the #fixit campaigner Alamgir. Is making govt aware of its duties &amp; responsibilties a crime? 1/4</t>
  </si>
  <si>
    <t>thank u dear leader, bahut TAKLEEF ha aj dil main, ap ki tweets na thoori taklef door ki, hate PPP</t>
  </si>
  <si>
    <t>I demand Sindh govt immediately release the #fixit campaigner Alamgir. Is making govt aware of its duties &amp; responsibilties a crime? 1/5</t>
  </si>
  <si>
    <t>khan sb nawaz k muu per potti ker dein</t>
  </si>
  <si>
    <t>I demand Sindh govt immediately release the #fixit campaigner Alamgir. Is making govt aware of its duties &amp; responsibilties a crime? 1/6</t>
  </si>
  <si>
    <t>kuch karo warna wo tu onhi aisa maringi  ki pir wo be on ka servent ban ki rahi ga</t>
  </si>
  <si>
    <t>I demand Sindh govt immediately release the #fixit campaigner Alamgir. Is making govt aware of its duties &amp; responsibilties a crime? 1/7</t>
  </si>
  <si>
    <t>to kya sary dramy aap log hi karen gy? Hum k b moqa do</t>
  </si>
  <si>
    <t>I demand Sindh govt immediately release the #fixit campaigner Alamgir. Is making govt aware of its duties &amp; responsibilties a crime? 1/8</t>
  </si>
  <si>
    <t>khod to kuch karte nae hy dusre sahe kam kar rahe hy unhain giriftar kar rahe hy</t>
  </si>
  <si>
    <t>I demand Sindh govt immediately release the #fixit campaigner Alamgir. Is making govt aware of its duties &amp; responsibilties a crime? 1/9</t>
  </si>
  <si>
    <t>Great Poet ALLAMA IQBAL said correct khirad ko gulami say azad kar jawano ko peeron ka ustad k</t>
  </si>
  <si>
    <t>I demand Sindh govt immediately release the #fixit campaigner Alamgir. Is making govt aware of its duties &amp; responsibilties a crime? 1/10</t>
  </si>
  <si>
    <t>kpk To jesy Paris hOgya hai Na ? Is Liye Apna Culprit Khi Main Chor Diya Politics Shining karne k liyee</t>
  </si>
  <si>
    <t>I demand Sindh govt immediately release the #fixit campaigner Alamgir. Is making govt aware of its duties &amp; responsibilties a crime? 1/11</t>
  </si>
  <si>
    <t>Sir ab tu release karna hoga Alamgir ko sindh govt ne.. Q ke ab #FixIt compaigh me PTI shamil hogyi he :)</t>
  </si>
  <si>
    <t>I demand Sindh govt immediately release the #fixit campaigner Alamgir. Is making govt aware of its duties &amp; responsibilties a crime? 1/12</t>
  </si>
  <si>
    <t>sindh sirf bhutto ka hai aur hamesha rahega</t>
  </si>
  <si>
    <t>I demand Sindh govt immediately release the #fixit campaigner Alamgir. Is making govt aware of its duties &amp; responsibilties a crime? 1/13</t>
  </si>
  <si>
    <t>Sir gunda gardi ki siyasat band karvaen</t>
  </si>
  <si>
    <t>I demand Sindh govt immediately release the #fixit campaigner Alamgir. Is making govt aware of its duties &amp; responsibilties a crime? 1/14</t>
  </si>
  <si>
    <t>ye government ab ziyada derr chalne wali nhi</t>
  </si>
  <si>
    <t>I demand Sindh govt immediately release the #fixit campaigner Alamgir. Is making govt aware of its duties &amp; responsibilties a crime? 1/15</t>
  </si>
  <si>
    <t>imran sab awam ko sakoon se zindaghi ghuzarne dain plz plz plz</t>
  </si>
  <si>
    <t>I demand Sindh govt immediately release the #fixit campaigner Alamgir. Is making govt aware of its duties &amp; responsibilties a crime? 1/16</t>
  </si>
  <si>
    <t>Khan Sb is quom ka kuch nhi ho sakta ye byhis log hain.</t>
  </si>
  <si>
    <t>I demand Sindh govt immediately release the #fixit campaigner Alamgir. Is making govt aware of its duties &amp; responsibilties a crime? 1/17</t>
  </si>
  <si>
    <t>ap plz Twitter se log out kr k kuch practically b kam kre ap jin lougo se demand kr rhe hn wp Twitter k nam se b waqif ni hn</t>
  </si>
  <si>
    <t>I demand Sindh govt immediately release the #fixit campaigner Alamgir. Is making govt aware of its duties &amp; responsibilties a crime? 1/18</t>
  </si>
  <si>
    <t>sir ma ap ki bht ezat karta hu lkn</t>
  </si>
  <si>
    <t>I demand Sindh govt immediately release the #fixit campaigner Alamgir. Is making govt aware of its duties &amp; responsibilties a crime? 1/19</t>
  </si>
  <si>
    <t>Khan sab akealy (1)kya karain awam e by his hai pakistan ke</t>
  </si>
  <si>
    <t>https://twitter.com/ImranKhanPTI/status/702061529294831616</t>
  </si>
  <si>
    <t>PMLN can't resist dhandli even in NA; yesterday govt claimed majority when Opposition had 5-vote majority in vote of thx count. Shameful!</t>
  </si>
  <si>
    <t>Sir Aapis Ki Baat Hai Opposition Aur Govt Dono he Gayi Guzri Millein Iss Mulk Ko.</t>
  </si>
  <si>
    <t>pti dakkan chor :p</t>
  </si>
  <si>
    <t>Oye meher bano pti dhkan chor nhi hain aap cmchy hain ppp. Me truely love to bhotto and bb. But tom chmchy ho</t>
  </si>
  <si>
    <t>pml ka kuch to karna pary gaa</t>
  </si>
  <si>
    <t>mumtaz qadari ka janaz bhi dekhao or muzmat bhi kr lo</t>
  </si>
  <si>
    <t>bary bahdar ho Zara WO clip bhi chalo perveeez rasheed wali or mumtaz</t>
  </si>
  <si>
    <t>AAP TO MULK MN TBDEELI LANA CHAHTY THY KIA YE TBDEELI HY K AIK KATIL AOR HERO MN FRQ NHI KR SKTY</t>
  </si>
  <si>
    <t>JISY AP NY KATIL KAHA WO AAQA S.A.W  k gustakh ko JAHUNNUM WASIL KIA THA , maloon sulmantaseer gustakh tha</t>
  </si>
  <si>
    <t>mr khan jis mulk me aik ASHIQ E RASOOL S.A.W KO INSAF NHI MILA AP KI DHANDLI KHAN GAI ?BHOOL JAEN FOR GET IT</t>
  </si>
  <si>
    <t>Sr sudia embassy pakistan islamabad driving visa ne lag re hy Sr Kb tak ye driving visa stamp ho ga</t>
  </si>
  <si>
    <t>Salam dear. May M.A urdu B.ed hon.ab chonke may over age b hogia lekin abi tak job nahi mela. Ptc,ct b ki hay. help me</t>
  </si>
  <si>
    <t>Imran bhai  psl ka final dekhne chale jao plz plz ap ke jane se psl ka or nam roshan ho jaega</t>
  </si>
  <si>
    <t>ka final lazmi dekhnay jain plzzz. Its for the sake of country and pak cricket</t>
  </si>
  <si>
    <t>khan sahb #PSLT20 ka final lazmi dekhnay jain plzzz. Its for the sake of country and pak cricket</t>
  </si>
  <si>
    <t>kaptaan pls Psl fanal dekhne jaen naa pls pls</t>
  </si>
  <si>
    <t>https://twitter.com/ImranKhanPTI/status/699635138997649408</t>
  </si>
  <si>
    <t>Dr Arshad Rehan's article on health reforms in KP: a good assessment.</t>
  </si>
  <si>
    <t>nawaz sharef ki bad unwan hakomat ky kitny pound 💷 logy koe sharam koe haya</t>
  </si>
  <si>
    <t>kis. Dunai main rehty ho bhai. Punjab. Main. Sab. Faeshty hain. That u want to. Say</t>
  </si>
  <si>
    <t>Chup ker match dekhne day! 😠</t>
  </si>
  <si>
    <t>2 se gum hain khan g no tweet 😬</t>
  </si>
  <si>
    <t>O Wi Parh Lewa De Sir Jee Tussi Match Wekho</t>
  </si>
  <si>
    <t>go imran go tabdeeli tum se nai bilawal se hai</t>
  </si>
  <si>
    <t>imran khan ap kese achay doctor say apna alag karvay apke damgee halat theak ni</t>
  </si>
  <si>
    <t>salaam Imran bhai ap ko final k Jo offer hoie h match deakhay k ap ko Jana chayee  thanks</t>
  </si>
  <si>
    <t>to education par twaja tumhara baap de ga</t>
  </si>
  <si>
    <t>AOA MAY ALLAH BLESS U sir</t>
  </si>
  <si>
    <t>aap yahan ni thay warna aap adnan tiger k ghar jaatay but pti ka koi party membr janaza main ni gya</t>
  </si>
  <si>
    <t>jhota Khan Zara kpk Ehtisab commission PR b koi Tweet kro ouski sath ap ne aur PERVIZ KHTK ne kya mazaq keya Hi.</t>
  </si>
  <si>
    <t>News pw b yeh batein ani chahye</t>
  </si>
  <si>
    <t>kaptaannn salamm...buhut arsa beet gaya hamien aik dosre se juda hue...bari yaad ayi apki aj..how u doing sir</t>
  </si>
  <si>
    <t>imran sb punjab main eden housing development walon nay 15000 families ka sath arbon rupay ka fraud kia hay plz kuch karain</t>
  </si>
  <si>
    <t>kubi jang group ku galian deta ha khansb Mjhe aksar @KhawajaMAsif yaad ajata apka uturn dekh k</t>
  </si>
  <si>
    <t>Sir g District Kohistan Mey Village sectries ki jo Bharteya hoe han  srasar ghlat base py hoe han please eska notice leya jaye</t>
  </si>
  <si>
    <t>khan sb Ap ko b Dr.Tahir ul Qadri ki Birthday Wish kar raha ho Happy Birthday Dr.Tahir ul Qadri</t>
  </si>
  <si>
    <t>sub sa pal pakistan or naya pakistan PTI</t>
  </si>
  <si>
    <t>khan Teri hukumat kab aye GI. Kayamat k bad ?</t>
  </si>
  <si>
    <t>apko ghareeb ki takleef ka Kia ahsaas</t>
  </si>
  <si>
    <t>ap humesha gire hue pe waar krte ho</t>
  </si>
  <si>
    <t>lgta h ap bhi stemna loose krne lag gai hain</t>
  </si>
  <si>
    <t>ap k lie to ye zero persent hona chahie</t>
  </si>
  <si>
    <t>bhai abhi to boht kuch krna baqi h</t>
  </si>
  <si>
    <t>ap pakistan kb arahy khan??</t>
  </si>
  <si>
    <t>abhi to apne kuch nhe kia</t>
  </si>
  <si>
    <t>ye match k waqt tweets lag jati hain apko kya khan shb</t>
  </si>
  <si>
    <t>dr Shahid Masood Pakistan Dushman Qarza hilight kr rahay he,n Qatar LNG ko as a mohoib e watan journalist discus kr rahay.</t>
  </si>
  <si>
    <t>CM kpk PR EC main reference Hi aur Ap khamosh ho.pehly TU ous si resign lu.ek corrupt KO CM banaya huwa Hi.</t>
  </si>
  <si>
    <t>https://twitter.com/ImranKhanPTI/status/697068702009835521</t>
  </si>
  <si>
    <t>PMLN deception continues with delib misrepresentation of KP move to make govt hospitals autonomous &amp; professional as privatisation. 1/3</t>
  </si>
  <si>
    <t>muje b follow krlen na.. bs 18 e hon gay phr b 😢</t>
  </si>
  <si>
    <t>PMLN deception continues with delib misrepresentation of KP move to make govt hospitals autonomous &amp; professional as privatisation. 1/4</t>
  </si>
  <si>
    <t>Khan sab bas tawadi marzi :P</t>
  </si>
  <si>
    <t>PMLN deception continues with delib misrepresentation of KP move to make govt hospitals autonomous &amp; professional as privatisation. 1/5</t>
  </si>
  <si>
    <t>Khan ye pmln waly aisey hi hain jhot manafaqat ki politics krty hain lekin phir b ye beizat khud hoty hain</t>
  </si>
  <si>
    <t>PMLN deception continues with delib misrepresentation of KP move to make govt hospitals autonomous &amp; professional as privatisation. 1/6</t>
  </si>
  <si>
    <t>khan SB koi kam kpk be kar  lo ya sarf taqrera wich moja ne</t>
  </si>
  <si>
    <t>PMLN deception continues with delib misrepresentation of KP move to make govt hospitals autonomous &amp; professional as privatisation. 1/7</t>
  </si>
  <si>
    <t>pmln aagli hakumat dobara banegi jeetye gi</t>
  </si>
  <si>
    <t>https://twitter.com/ImranKhanPTI/status/697064859788251136</t>
  </si>
  <si>
    <t>Met World Bank Pres with KP CM &amp; Ministers 4 KP infrastructure dev incl Swat Expressway, hydel projects, Chashma right bank uplift canal.</t>
  </si>
  <si>
    <t>sir aj apki baten sun kr mn nay andaza lgaya k meri soch ap say bht milti wow.. am Imran Junior 😉.. IA i'll b in politics soon</t>
  </si>
  <si>
    <t>tabdeeli  a gai h</t>
  </si>
  <si>
    <t>yani karza le kar projects bnain gy just like punjab..</t>
  </si>
  <si>
    <t>jab tu ayega Imran sabki jaan to bny ga naya Pakistan</t>
  </si>
  <si>
    <t>in sha Allah bht jald naya Pakistan b bn jayega.</t>
  </si>
  <si>
    <t>new kpk,new peshawar ka example hoga.</t>
  </si>
  <si>
    <t>khan pls sary kam me tezi layen.roads b bnaen r sary schools ko b jaldi thrk kren.</t>
  </si>
  <si>
    <t>allah taalaa aap ki hafzat karyameen</t>
  </si>
  <si>
    <t>https://twitter.com/ImranKhanPTI/status/696755548369375234</t>
  </si>
  <si>
    <t>In contrast, PIA's privatisation bulldozed through NA, without any debate or talks with the unions.</t>
  </si>
  <si>
    <t>khan sahb i am with u aap hain tu hum sab hously my hain ALLAH aap ko hamesha kamyab rakh</t>
  </si>
  <si>
    <t>khan sahb for GOD shake apny ird gird nazr rakhy  asad umer sahb ko vice president bnaye aur apni safety ka khyal rakhy</t>
  </si>
  <si>
    <t>u say NS ghalti kre ga but 3 saal mae 3000 ghaltian apne ki...</t>
  </si>
  <si>
    <t>main ap sey milna cahta ho 2007 sey main pti mey k saat ho sir..</t>
  </si>
  <si>
    <t>Dear imran khan sab kya ap  pouch sekty hain pmln !! metro train  ka koy ek faida .??? 1122 jasa koy ek kam kya ho pmln ??</t>
  </si>
  <si>
    <t>sir ab ham apny haq k liay khud lar sakti hai . PTI zindabad, zara zor say bolo</t>
  </si>
  <si>
    <t>Roz lagta hai tamasha mere agge.</t>
  </si>
  <si>
    <t>https://twitter.com/ImranKhanPTI/status/703089534058106880</t>
  </si>
  <si>
    <t>Additionally, diesel, gas and electricity prices have been increased due to record new taxation by the govt.</t>
  </si>
  <si>
    <t>so jayn yar subha subha shuru hogye ap tu .</t>
  </si>
  <si>
    <t>overseas pakistanyano kiliy b kuch kare sir g votes kiliyi ?</t>
  </si>
  <si>
    <t>khan Sab kabi match dekne b jaya karo</t>
  </si>
  <si>
    <t>asa to ho gaah pml awaam k liye nhi apni nasil k liye aati</t>
  </si>
  <si>
    <t>https://twitter.com/ImranKhanPTI/status/703088383073996802</t>
  </si>
  <si>
    <t>This amt is equal to add amt of Rs 30bn to be paid by farmers in a yr. Farmers output prices have crashed due to fall in int prices but</t>
  </si>
  <si>
    <t>sir jb humen shbaz sharif ka laptop mila tha na.. meri dil say chah thi k go nawaz go ka nara lgaun bt my mom stopped me</t>
  </si>
  <si>
    <t>ak din me apni naye Pakistan me awnga in sha Allah</t>
  </si>
  <si>
    <t>https://twitter.com/ImranKhanPTI/status/703447675132387328</t>
  </si>
  <si>
    <t>When leaders are seen as honest tax payers not stealing public money, people will also pay their taxes.</t>
  </si>
  <si>
    <t>Wo main ne kahna tha @ImranKhanPTI Khan sahb kafi dino se Ap nazar nai aye Tv per ya main ne nai dekhi news kafi dino se? Majra kya hai?😐😔🙈</t>
  </si>
  <si>
    <t>am kal kam kam nazar a rhe hain muje b 😉</t>
  </si>
  <si>
    <t>http://www.pakistan.web.pk/threads/easy-oatmeal-flapjacks-recipe.62748/</t>
  </si>
  <si>
    <t>Easy Oatmeal Flapjacks Recipe in English</t>
  </si>
  <si>
    <t>Mn ne is se milti julti oatmeal biscuits ki recipe try ki thi..n that was really yummy :) yeh b krn gi...wesy is ki pic b sath upload kr deti na..motivation milti hai phir jaldi se try ktny ki :D</t>
  </si>
  <si>
    <t>jan-feb/2016</t>
  </si>
  <si>
    <t>Ok @Hafsa aapi zaroor try karun ge:):love::love:bilkul hafsa aapi pic bhe upload karain naaaa pic kay baghair kia pata kaisi hogi ye:whistling::whistling:shakal to daikhun pehle:D</t>
  </si>
  <si>
    <t>jan-feb/2017</t>
  </si>
  <si>
    <t>Ab tou khatam b ho gye sary :/</t>
  </si>
  <si>
    <t>jan-feb/2018</t>
  </si>
  <si>
    <t>@Hafsa hnh :/ :/</t>
  </si>
  <si>
    <t>jan-feb/2019</t>
  </si>
  <si>
    <t>Phir to aaj hi dobara banany chahye :p</t>
  </si>
  <si>
    <t>jan-feb/2020</t>
  </si>
  <si>
    <t>http://www.pakistan.web.pk/threads/lab-e-shireen-recipe-in-urdu.56780/</t>
  </si>
  <si>
    <t>Lab E Shireen Recipe In Urdu</t>
  </si>
  <si>
    <t>bohat ache, yeh recipe try kerni ho gi :)</t>
  </si>
  <si>
    <t>jan-feb/2021</t>
  </si>
  <si>
    <t>mere favr8 ha ye recipe</t>
  </si>
  <si>
    <t>jan-feb/2022</t>
  </si>
  <si>
    <t>Yumm yummy  :) :)</t>
  </si>
  <si>
    <t>jan-feb/2023</t>
  </si>
  <si>
    <t>wow :hungry::hungry::hungry:</t>
  </si>
  <si>
    <t>jan-feb/2024</t>
  </si>
  <si>
    <t>u know mjhy kuch nhi aata bnaana :/</t>
  </si>
  <si>
    <t>jan-feb/2025</t>
  </si>
  <si>
    <t>acha ha nhi aata mjha aata ha or ma uss sy tang hun :(</t>
  </si>
  <si>
    <t>jan-feb/2026</t>
  </si>
  <si>
    <t>waooooo...munh min paani aa gaya..khair pakistan aa k kasar poori karoon ga.</t>
  </si>
  <si>
    <t>jan-feb/2027</t>
  </si>
  <si>
    <t>yumyyyyyyyyyyy koi mjy bna k khila dey :p</t>
  </si>
  <si>
    <t>jan-feb/2028</t>
  </si>
  <si>
    <t>@kuku20 yumm hai ab bhok lag gai isko dekh kr :bang head:</t>
  </si>
  <si>
    <t>jan-feb/2029</t>
  </si>
  <si>
    <t>@Fanii jao bna lo phr or mjha b bhaj do</t>
  </si>
  <si>
    <t>jan-feb/2030</t>
  </si>
  <si>
    <t>@kuku20 main u se mang raha u ulta muje bnany ka bol rahi</t>
  </si>
  <si>
    <t>jan-feb/2031</t>
  </si>
  <si>
    <t>@Fanii to ap bna lain gy to kia qayamat aa jain ha ab ap hee bnain gy bna k lay ain achay bachon ki trha:p</t>
  </si>
  <si>
    <t>jan-feb/2032</t>
  </si>
  <si>
    <t>@kuku20 muje bnana nai ata :bucktooth:</t>
  </si>
  <si>
    <t>jan-feb/2033</t>
  </si>
  <si>
    <t>@Fanii ye recipe kis lia ha use kro na bhai</t>
  </si>
  <si>
    <t>jan-feb/2034</t>
  </si>
  <si>
    <t>@kuku20 ary recipe read kr sakta bs bna kuch nai skta :p</t>
  </si>
  <si>
    <t>jan-feb/2035</t>
  </si>
  <si>
    <t>@Fanii phr chup rahain kch nahi mily ga :p</t>
  </si>
  <si>
    <t>jan-feb/2036</t>
  </si>
  <si>
    <t>@kuku20 ye kya baat hui dil torr rahi mera :arghh:</t>
  </si>
  <si>
    <t>jan-feb/2037</t>
  </si>
  <si>
    <t>@Fanii haww rona mat bachay ma bna don ge sach ma</t>
  </si>
  <si>
    <t>jan-feb/2038</t>
  </si>
  <si>
    <t>@kuku20 mai ni rota tm ho hi kanjooss rehny do :stop:</t>
  </si>
  <si>
    <t>jan-feb/2039</t>
  </si>
  <si>
    <t>@Fanii ab nhi mily ga hunhhhhhhhhhhhhhh</t>
  </si>
  <si>
    <t>jan-feb/2040</t>
  </si>
  <si>
    <t>@kuku20 han kanjoss ho na i know :p</t>
  </si>
  <si>
    <t>jan-feb/2041</t>
  </si>
  <si>
    <t>han hun phr?????</t>
  </si>
  <si>
    <t>jan-feb/2042</t>
  </si>
  <si>
    <t>@kuku20 kuch nai hunhh :thumbs down:</t>
  </si>
  <si>
    <t>jan-feb/2043</t>
  </si>
  <si>
    <t>http://www.pakistan.web.pk/threads/fruit-custard-recipe-in-urdu.56228/</t>
  </si>
  <si>
    <t>Fruit Custard Recipe In Urdu</t>
  </si>
  <si>
    <t>bna lain or mjha b bhaj dain :p</t>
  </si>
  <si>
    <t>jan-feb/2044</t>
  </si>
  <si>
    <t>@kuku20 yummy lag raha hai plzz mujhe bhe tcs kar dain :p:p:joyful::joyful::hilarious::D:rofl:</t>
  </si>
  <si>
    <t>jan-feb/2045</t>
  </si>
  <si>
    <t>sorry tcs tou nhi ho skta tm aao ge na tou bna dun ge</t>
  </si>
  <si>
    <t>jan-feb/2046</t>
  </si>
  <si>
    <t>Thk hai custard khanay ab zaroor aun ge :p</t>
  </si>
  <si>
    <t>jan-feb/2047</t>
  </si>
  <si>
    <t>chatheek ha aa jao phr</t>
  </si>
  <si>
    <t>jan-feb/2048</t>
  </si>
  <si>
    <t>http://www.pakistan.web.pk/threads/yummy-bread-pizza-recipe-in-urdu.57071/</t>
  </si>
  <si>
    <t>Yummy Bread Pizza Recipe In Urdu</t>
  </si>
  <si>
    <t>ma ny try ki ha ye recipe waqai bht acha bnty hn :)</t>
  </si>
  <si>
    <t>jan-feb/2049</t>
  </si>
  <si>
    <t>chalo tm bhaj do ab mjha bna k :p</t>
  </si>
  <si>
    <t>jan-feb/2050</t>
  </si>
  <si>
    <t>hmary city main pizza's nai milty..this will help me out......:D</t>
  </si>
  <si>
    <t>jan-feb/2051</t>
  </si>
  <si>
    <t>http://www.pakistan.web.pk/threads/crispy-chicken-chow-mein-salad-recipe.55132/</t>
  </si>
  <si>
    <t>Crispy Chicken Chow Mein Salad Recipe</t>
  </si>
  <si>
    <t>yum yum ye to bht tasty hay meray to mun may pani a gya :)</t>
  </si>
  <si>
    <t>jan-feb/2052</t>
  </si>
  <si>
    <t>http://www.pakistan.web.pk/threads/spicy-chicken-shawarma.55040/</t>
  </si>
  <si>
    <t>Spicy Chicken Shawarma</t>
  </si>
  <si>
    <t>Yumm mazy ka ha @rubPzai ;)</t>
  </si>
  <si>
    <t>jan-feb/2053</t>
  </si>
  <si>
    <t>http://www.pakistan.web.pk/threads/harra-harra-mutton-recipe.55042/</t>
  </si>
  <si>
    <t>Hara Hara Mutton Recipe</t>
  </si>
  <si>
    <t>ye phly ki hai na apki warning k bad sy me ab verrrrrrrrrrrry careful na Veer</t>
  </si>
  <si>
    <t>jan-feb/2054</t>
  </si>
  <si>
    <t>http://www.pakistan.web.pk/threads/aaloo-qeemey-ka-paratha-recipe.54616/</t>
  </si>
  <si>
    <t>Aaloo, Qeemey Ka Paratha Recipe</t>
  </si>
  <si>
    <t>shukria:D</t>
  </si>
  <si>
    <t>jan-feb/2055</t>
  </si>
  <si>
    <t>wah g yani k ap cooking b krne lge hain</t>
  </si>
  <si>
    <t>jan-feb/2056</t>
  </si>
  <si>
    <t>bandey ko all rounder hona chahiye.</t>
  </si>
  <si>
    <t>jan-feb/2057</t>
  </si>
  <si>
    <t>aein pakistan to ap k hathon k parathe khate hain phir</t>
  </si>
  <si>
    <t>jan-feb/2058</t>
  </si>
  <si>
    <t>bilkul jinab..banda hazir hota hey april main.</t>
  </si>
  <si>
    <t>jan-feb/2059</t>
  </si>
  <si>
    <t>http://www.pakistan.web.pk/threads/vegetable-cutlet-recipe.52296/</t>
  </si>
  <si>
    <t>Jo bhai Log akely rehty hain ,woh Bhe try karen :cool:</t>
  </si>
  <si>
    <t>jan-feb/2060</t>
  </si>
  <si>
    <t>mjy to tag hee ni kiya ha @Eshaal'z siso</t>
  </si>
  <si>
    <t>jan-feb/2061</t>
  </si>
  <si>
    <t>Apnay aap ko jo 2 dafa kar lya, :D</t>
  </si>
  <si>
    <t>jan-feb/2062</t>
  </si>
  <si>
    <t>SORRYmein ne tags copy kiye , Yeh dekha he nahi kon kon hai is mein:(</t>
  </si>
  <si>
    <t>jan-feb/2063</t>
  </si>
  <si>
    <t>Aaj mein ene try kiye :rolleyes:</t>
  </si>
  <si>
    <t>jan-feb/2064</t>
  </si>
  <si>
    <t>or mjy khilay b nhi kitni ghlt bat ha</t>
  </si>
  <si>
    <t>jan-feb/2065</t>
  </si>
  <si>
    <t>Mein ne pehly khilay hain,baad mein bnay hain :D</t>
  </si>
  <si>
    <t>jan-feb/2066</t>
  </si>
  <si>
    <t>jhootiiiiiiiiii larki mjy kb khilay hn tm ny:rolleyes::(</t>
  </si>
  <si>
    <t>jan-feb/2067</t>
  </si>
  <si>
    <t>Recipe say to testy lagtti hai bannane pary ge</t>
  </si>
  <si>
    <t>jan-feb/2068</t>
  </si>
  <si>
    <t>sirf bnani pary???</t>
  </si>
  <si>
    <t>jan-feb/2069</t>
  </si>
  <si>
    <t>http://www.pakistan.web.pk/threads/extra-protein-in-food.53468/</t>
  </si>
  <si>
    <t>Extra Protein In Food?</t>
  </si>
  <si>
    <t>bazar he nhi hai yahan :p</t>
  </si>
  <si>
    <t>jan-feb/2070</t>
  </si>
  <si>
    <t>http://www.pakistan.web.pk/threads/doodh-dulari-recipe-in-urdu.53202/</t>
  </si>
  <si>
    <t>Doodh Dulari Recipe In Urdu</t>
  </si>
  <si>
    <t>ma kal bnaun gee pack kr k bhaj dti hun:D;)</t>
  </si>
  <si>
    <t>jan-feb/2071</t>
  </si>
  <si>
    <t>woww....ye hui na baat...i'll w8 :wink::flower:</t>
  </si>
  <si>
    <t>jan-feb/2072</t>
  </si>
  <si>
    <t>ok janab bn to jai phly kal tk wait krain;)</t>
  </si>
  <si>
    <t>jan-feb/2073</t>
  </si>
  <si>
    <t>apny try ki ha wesy?? :p</t>
  </si>
  <si>
    <t>jan-feb/2074</t>
  </si>
  <si>
    <t>ma ny wsy ksi k ghr khaya tha khd try ni kia but is ka taste bhttt acha hota ha sach ma</t>
  </si>
  <si>
    <t>jan-feb/2075</t>
  </si>
  <si>
    <t>achaa...great</t>
  </si>
  <si>
    <t>jan-feb/2076</t>
  </si>
  <si>
    <t>me b try krn gi...meri mom to metha bohat pasnd ha :)</t>
  </si>
  <si>
    <t>jan-feb/2077</t>
  </si>
  <si>
    <t>or mere ghr ma meetha ksi ko ni psnd mjy ha but bht zyada ni bs yhi acha lga tha or kch ni</t>
  </si>
  <si>
    <t>jan-feb/2078</t>
  </si>
  <si>
    <t>mere ghr b jst mama ko pasnd hai...mera thora sa kha kr hi dil bhar jata ha</t>
  </si>
  <si>
    <t>jan-feb/2079</t>
  </si>
  <si>
    <t>hmm mere sth b aisa hee hota ha hn khany ma pasta burger or pizza wagera ho to dil kbi bhar hee ni skta :p</t>
  </si>
  <si>
    <t>jan-feb/2080</t>
  </si>
  <si>
    <t>han bilkul...in chezon se to kbi dil ni bharta ;)</t>
  </si>
  <si>
    <t>jan-feb/2081</t>
  </si>
  <si>
    <t>or mama se aksar dant prti ha :p</t>
  </si>
  <si>
    <t>jan-feb/2082</t>
  </si>
  <si>
    <t>hahaha sari moms 1 jesi hoti hn</t>
  </si>
  <si>
    <t>jan-feb/2083</t>
  </si>
  <si>
    <t>or gool gappy hon to kya hee baat ha uff kya yaad aa gya iss time :p</t>
  </si>
  <si>
    <t>jan-feb/2084</t>
  </si>
  <si>
    <t>han bilkul...:p</t>
  </si>
  <si>
    <t>jan-feb/2085</t>
  </si>
  <si>
    <t>hmmm gol gappy...waqai kia yad kra diya....mene lahore gai to wahan khaye thy...or phir esa gala khrab hova k bsss.... :D</t>
  </si>
  <si>
    <t>jan-feb/2086</t>
  </si>
  <si>
    <t>ma ny 2 din phly khaye thy or gala mera itna khrab ha k awaz tk theek sy ni nikal rhi but ma ab b khany ko tayar hun :p</t>
  </si>
  <si>
    <t>jan-feb/2087</t>
  </si>
  <si>
    <t>me to 5 din itna bimaar rahi...bt mama ko ni btaya tha...ab btaya to itni izzat hui k had nai :p</t>
  </si>
  <si>
    <t>jan-feb/2088</t>
  </si>
  <si>
    <t>hahahah ap ko ab tk to bar bar izzat krany ka aadi ho jana chahiya ma to ho gai hun aadi ab dil py ni lati jo krna hota ha kr lti hun :p</t>
  </si>
  <si>
    <t>jan-feb/2089</t>
  </si>
  <si>
    <t>han na ab dil pe ni leti... :p</t>
  </si>
  <si>
    <t>jan-feb/2090</t>
  </si>
  <si>
    <t>ab kia bnda apni pasnd se khaye b na ;)</t>
  </si>
  <si>
    <t>jan-feb/2091</t>
  </si>
  <si>
    <t>hn bilkul baki batain maan skty hn but ye to bilkul ni aise cheezain chorna bhttt mushkil ha pta ni kya milaty hn inn ma k chorny ka dil hee ni krta ha</t>
  </si>
  <si>
    <t>jan-feb/2092</t>
  </si>
  <si>
    <t>hahaha...ap pta kro na zra k kiya milaty han...!! ;)</t>
  </si>
  <si>
    <t>jan-feb/2093</t>
  </si>
  <si>
    <t>lo g mere koi shop ha jo ma pta krun :p ma to khd parshn hun akhir ye chkar kya ha</t>
  </si>
  <si>
    <t>jan-feb/2094</t>
  </si>
  <si>
    <t>haha ap preshan na hn...bs khany pe concentrate kren ;) :p</t>
  </si>
  <si>
    <t>jan-feb/2095</t>
  </si>
  <si>
    <t>wo to ma krti hee hun bht zyada</t>
  </si>
  <si>
    <t>jan-feb/2096</t>
  </si>
  <si>
    <t>try krna ap or jo b ajeeb chez bn jai wo mjy b pack kr k bhaj daina</t>
  </si>
  <si>
    <t>jan-feb/2097</t>
  </si>
  <si>
    <t>http://www.pakistan.web.pk/threads/pizza-sandwich-recipe-in-urdu.51837/</t>
  </si>
  <si>
    <t>Pizza Sandwich Recipe In Urdu</t>
  </si>
  <si>
    <t>kabhi kuch bana k bhi bhaij dia kro khali Recipe ka kia faida hunh</t>
  </si>
  <si>
    <t>jan-feb/2098</t>
  </si>
  <si>
    <t>bhaj doon ge</t>
  </si>
  <si>
    <t>jan-feb/2099</t>
  </si>
  <si>
    <t>zroorat nhi</t>
  </si>
  <si>
    <t>jan-feb/2100</t>
  </si>
  <si>
    <t>kal iftari ma bhaj daiti hun na</t>
  </si>
  <si>
    <t>jan-feb/2101</t>
  </si>
  <si>
    <t>ap hr bar yhi khty han or try to krty nhi han</t>
  </si>
  <si>
    <t>jan-feb/2102</t>
  </si>
  <si>
    <t>jan-feb/2103</t>
  </si>
  <si>
    <t>han ye b ha</t>
  </si>
  <si>
    <t>jan-feb/2104</t>
  </si>
  <si>
    <t>mazzaey se banao &amp; khao,hum tau pakistan aa kar hi kjh saktey hain.</t>
  </si>
  <si>
    <t>jan-feb/2105</t>
  </si>
  <si>
    <t>or ap intezar krain</t>
  </si>
  <si>
    <t>jan-feb/2106</t>
  </si>
  <si>
    <t>haan aur kar bhi kia saktey hain....:happy: bas yahi ke saktey hain k ''Angoor khattey hain''</t>
  </si>
  <si>
    <t>jan-feb/2107</t>
  </si>
  <si>
    <t>hahaha han bilkul:D</t>
  </si>
  <si>
    <t>jan-feb/2108</t>
  </si>
  <si>
    <t>http://www.pakistan.web.pk/threads/chicken-haka-noodles-recipe-in-urdu.51841/</t>
  </si>
  <si>
    <t>Chicken Haka Noodles Recipe In Urdu</t>
  </si>
  <si>
    <t>waisey jitni bhi recipies ap batati hain, hum cuba main bas taras kar reh gaye hain kunkey yahan Halal cheezain bhut mushkil se milti hain...bas 7 month reh gaye hain pakistan aney main.</t>
  </si>
  <si>
    <t>jan-feb/2109</t>
  </si>
  <si>
    <t>chalain ab thora hee time rah gya ha phr ap ye sb pakistan aa k kha laina:)</t>
  </si>
  <si>
    <t>jan-feb/2110</t>
  </si>
  <si>
    <t>ji haan..waisey b ap ne recipies tau send ki hain..bananey main mas'lamnahi ho ga.</t>
  </si>
  <si>
    <t>jan-feb/2111</t>
  </si>
  <si>
    <t>phr kr lain ap b try:):)</t>
  </si>
  <si>
    <t>jan-feb/2112</t>
  </si>
  <si>
    <t>theek he.</t>
  </si>
  <si>
    <t>jan-feb/2113</t>
  </si>
  <si>
    <t>http://www.pakistan.web.pk/threads/how-to-make-potato-rose.46711/</t>
  </si>
  <si>
    <t>How To Make Potato Rose.</t>
  </si>
  <si>
    <t>wow awesome main try zarooor karu gi hahaha :thumbs up animated:</t>
  </si>
  <si>
    <t>jan-feb/2114</t>
  </si>
  <si>
    <t>Second pic ki smj nai i mjy...Yh kia cheez ho skti hy? baqi tu potato ki petals ko flower shape me tooth picsk sth jora gya hy... lkn second pic me kia hy??:unsure2:</t>
  </si>
  <si>
    <t>jan-feb/2115</t>
  </si>
  <si>
    <t>sis 2nd pic main ye dikhaya hai k petals ko kitna patla hona chahiya wo b 1 petal he hai</t>
  </si>
  <si>
    <t>jan-feb/2116</t>
  </si>
  <si>
    <t>Oh acha....:happy: Yh tu sirf salad cutter sy hi itna bareek cut hoga me try kron gi....</t>
  </si>
  <si>
    <t>jan-feb/2117</t>
  </si>
  <si>
    <t>han ussi sa hi hoga</t>
  </si>
  <si>
    <t>jan-feb/2118</t>
  </si>
  <si>
    <t>Kamaal hai!! :D</t>
  </si>
  <si>
    <t>jan-feb/2119</t>
  </si>
  <si>
    <t>wow... mjy zara ccooking ka shoq nai but ye zaror try krun gi...:thumbs up:</t>
  </si>
  <si>
    <t>jan-feb/2120</t>
  </si>
  <si>
    <t>abi pack kr k bhajti hun sis ap ko ketchup k sath.</t>
  </si>
  <si>
    <t>jan-feb/2121</t>
  </si>
  <si>
    <t>Yeh khany k lye hai??? :smuggrin:</t>
  </si>
  <si>
    <t>jan-feb/2122</t>
  </si>
  <si>
    <t>g bilkul hai.</t>
  </si>
  <si>
    <t>jan-feb/2123</t>
  </si>
  <si>
    <t>ye bht beautiful lag rh h.plz sis iski video upload karen.m ye try krna chahti hu.i love cooking and want to try new ideaz.its looking amazing</t>
  </si>
  <si>
    <t>jan-feb/2124</t>
  </si>
  <si>
    <t>ok sis ma upload kr don gi video 3 ya 4 din ma wasa ma b ya try kr chuki hun mjha b bht shoq ha cooking ka.</t>
  </si>
  <si>
    <t>jan-feb/2125</t>
  </si>
  <si>
    <t>hmmmm!so nice to kch badhya recipes share karen na.</t>
  </si>
  <si>
    <t>jan-feb/2126</t>
  </si>
  <si>
    <t>aur ye potato roze without salt fry hoga?ya french fries ki tarah end m salt dala jaega?</t>
  </si>
  <si>
    <t>jan-feb/2127</t>
  </si>
  <si>
    <t>sis jb ap isy deep fry krain to us oil ma salt dal lain thora sa.</t>
  </si>
  <si>
    <t>jan-feb/2128</t>
  </si>
  <si>
    <t>sis wo to ma krti rahti hun but aj kal ma thori bz hun inshallah kuch din ma free ho jaon phr dobara sa share krun gi.</t>
  </si>
  <si>
    <t>jan-feb/2129</t>
  </si>
  <si>
    <t>ok sis agr ap ko cooking sa related ideas chahiya us k lya ap "creative stuff &amp; ideas" ma mara thread check kr lain "creative ideas" k name sa ma ap ko link ni da skti ma cell sa online hun.</t>
  </si>
  <si>
    <t>jan-feb/2130</t>
  </si>
  <si>
    <t>ok.thx dear.m also good cook.aur salad decoration bh bht shok se krti hu</t>
  </si>
  <si>
    <t>jan-feb/2131</t>
  </si>
  <si>
    <t>ma b sis bht shok ha mjha b</t>
  </si>
  <si>
    <t>jan-feb/2132</t>
  </si>
  <si>
    <t>http://www.pakistan.web.pk/threads/ice-cream-trifle-recipe-in-urdu.51836/</t>
  </si>
  <si>
    <t>Ice Cream Trifle Recipe In Urdu</t>
  </si>
  <si>
    <t>Wow mien ty karn g zaroor</t>
  </si>
  <si>
    <t>jan-feb/2133</t>
  </si>
  <si>
    <t>1 to ap ko hr waqt bhook lg jati hai</t>
  </si>
  <si>
    <t>jan-feb/2134</t>
  </si>
  <si>
    <t>o ho kya hoa</t>
  </si>
  <si>
    <t>jan-feb/2135</t>
  </si>
  <si>
    <t>na g na tussi na kerio warna anti ka kichen tuo gya.....:wideyed::D:laugh::rofl:</t>
  </si>
  <si>
    <t>jan-feb/2136</t>
  </si>
  <si>
    <t>jan-feb/2137</t>
  </si>
  <si>
    <t>chaloo chaloo kisay bata rahi hooo....tooba tooba f becharay ki tou hall kharab ho jai ga....:depressed:</t>
  </si>
  <si>
    <t>jan-feb/2138</t>
  </si>
  <si>
    <t>Allah Allah ufffff chalo apni apni profile pa ja k jhagra kro shabash thread khrab mat kro :D:D:p</t>
  </si>
  <si>
    <t>jan-feb/2139</t>
  </si>
  <si>
    <t>ara hamary honay say hi tou ronqain hain aur jis thread per main aati hon wahan per tou chandniyan bikher jati hain...i love myself...and i am so cute....:hilarious::love:</t>
  </si>
  <si>
    <t>jan-feb/2140</t>
  </si>
  <si>
    <t>Allah itni khush fahmiyan ma behosh hony wali hun wasa ap na ghalti sa apna likh dia likhna mera name tha aap ny chalo koi baat ni ap k aisa khny sa haqeeqat badal thori jai ge rhna to ma na cute hee ha or qoonaq b mere wja sa hee ha hunh</t>
  </si>
  <si>
    <t>jan-feb/2141</t>
  </si>
  <si>
    <t>ye kahin say jalni ki boo aa rahi hai......fire-brigade a bulwani paray.........ye log doosron say ina jalty pata nahi q hain:cool:</t>
  </si>
  <si>
    <t>jan-feb/2142</t>
  </si>
  <si>
    <t>ary han pani dalo jalny ki boo to aa ri ha ap ki trf sa</t>
  </si>
  <si>
    <t>jan-feb/2143</t>
  </si>
  <si>
    <t>ooon hoon bachay aisi batain nahi kertay....:wacky::meh:</t>
  </si>
  <si>
    <t>jan-feb/2144</t>
  </si>
  <si>
    <t>http://www.pakistan.web.pk/threads/minty-lime-cooler-recipe.51754/</t>
  </si>
  <si>
    <t>Minty Lime Cooler Recipe</t>
  </si>
  <si>
    <t>gingr nae acha lgte...thank u soooooooooo much 4 tagging me.plz keep sharing.apne jo sindhi biryani recpie btai the .wo bnae n wo bht taste bani.yammiiiiii:smile animated:..thanks</t>
  </si>
  <si>
    <t>jan-feb/2145</t>
  </si>
  <si>
    <t>http://www.pakistan.web.pk/threads/coffee-mango-smoothi-recipe-in-urdu.51835/</t>
  </si>
  <si>
    <t>Coffee Mango Smoothi Recipe In Urdu</t>
  </si>
  <si>
    <t>Umm kuku ye khud taste ki hai kia? Cofee aur mango kuch ajeb sa combination hai :(</t>
  </si>
  <si>
    <t>jan-feb/2146</t>
  </si>
  <si>
    <t>sis phly mja b thora ajeeb lga but jb ma na try kia to iss ka tase zbrdst tha</t>
  </si>
  <si>
    <t>jan-feb/2147</t>
  </si>
  <si>
    <t>ab daikhna ap k lia sb sa phly yhi bnao ge ma hehe</t>
  </si>
  <si>
    <t>jan-feb/2148</t>
  </si>
  <si>
    <t>whoa really??? chalo banatay hain waise b aj kal mangoes ki bharmar hai :p</t>
  </si>
  <si>
    <t>jan-feb/2149</t>
  </si>
  <si>
    <t>hmmm i will... agr coffee ko skip kr k tea add kr di jae toooo? kaisa rahe ga? :o_O:</t>
  </si>
  <si>
    <t>jan-feb/2150</t>
  </si>
  <si>
    <t>g bilkul try krna</t>
  </si>
  <si>
    <t>jan-feb/2151</t>
  </si>
  <si>
    <t>yakhhhhhhhh ye ap kr k daikh lain</t>
  </si>
  <si>
    <t>jan-feb/2152</t>
  </si>
  <si>
    <t>YUUKKKKK..yee app hi krr skty hain....hihihi</t>
  </si>
  <si>
    <t>jan-feb/2153</t>
  </si>
  <si>
    <t>http://www.pakistan.web.pk/threads/ice-cream-cocktail-recipe-in-urdu.51813/</t>
  </si>
  <si>
    <t>Ice Cream Cocktail Recipe In Urdu</t>
  </si>
  <si>
    <t>chalo phr bna lo or mere lia b bhaj do jaldi sa mera kitchen ma jany ka mood ni ha abi</t>
  </si>
  <si>
    <t>jan-feb/2154</t>
  </si>
  <si>
    <t>sure sis kl morning mei bna k behjun gi fresh p lena garmi mei rahat pahunchae ga :p</t>
  </si>
  <si>
    <t>jan-feb/2155</t>
  </si>
  <si>
    <t>wah g wah mera roza turwana chahti han kya ap:unsure: 1 kam krna sehri ma bhaj daina</t>
  </si>
  <si>
    <t>jan-feb/2156</t>
  </si>
  <si>
    <t>http://www.pakistan.web.pk/threads/mocha-frappe-recipe-in-urdu.51786/</t>
  </si>
  <si>
    <t>Mocha Frappe Recipe In Urdu</t>
  </si>
  <si>
    <t>hmmmmm munh m pani agya</t>
  </si>
  <si>
    <t>jan-feb/2157</t>
  </si>
  <si>
    <t>hahaha g nhi egg fry krna bht easy ha agr aata ho to:D</t>
  </si>
  <si>
    <t>jan-feb/2158</t>
  </si>
  <si>
    <t>hahaha... but ab mein expert ho gya hun...:)</t>
  </si>
  <si>
    <t>jan-feb/2159</t>
  </si>
  <si>
    <t>achaaaaa :thumbs up::thumbs up:</t>
  </si>
  <si>
    <t>jan-feb/2160</t>
  </si>
  <si>
    <t>chlain yeh to achi baat hai:)</t>
  </si>
  <si>
    <t>jan-feb/2161</t>
  </si>
  <si>
    <t>hr suba aap ko dua daita hun... :)</t>
  </si>
  <si>
    <t>jan-feb/2162</t>
  </si>
  <si>
    <t>hahaha achaaa yeh to phr or b achi baat hai:p</t>
  </si>
  <si>
    <t>jan-feb/2163</t>
  </si>
  <si>
    <t>http://www.pakistan.web.pk/threads/mango-cake-trifle.51755/</t>
  </si>
  <si>
    <t>Mango Cake Trifle</t>
  </si>
  <si>
    <t>wow..... mien aj kal mien hi is ki recipe dhond rhi thi.... gonna try :virtual kiss:</t>
  </si>
  <si>
    <t>jan-feb/2164</t>
  </si>
  <si>
    <t>fit hy :)</t>
  </si>
  <si>
    <t>jan-feb/2165</t>
  </si>
  <si>
    <t>http://www.pakistan.web.pk/threads/coconut-sugar-balls-ladoo-recipe-in-urdu.51753/</t>
  </si>
  <si>
    <t>Coconut Sugar Balls(Ladoo) Recipe In Urdu</t>
  </si>
  <si>
    <t>@kuku20 :) Aapky liye :p</t>
  </si>
  <si>
    <t>jan-feb/2166</t>
  </si>
  <si>
    <t>o ho thanks g bara maza aaya kha k</t>
  </si>
  <si>
    <t>jan-feb/2167</t>
  </si>
  <si>
    <t>http://www.pakistan.web.pk/threads/sindhi-biryani-recipe-in-urdu.50744/</t>
  </si>
  <si>
    <t>Sindhi Biryani Recipe In Urdu</t>
  </si>
  <si>
    <t>Ahan... hm ne aj hi khayi hai :D</t>
  </si>
  <si>
    <t>jan-feb/2168</t>
  </si>
  <si>
    <t>hayeeeeema na b</t>
  </si>
  <si>
    <t>jan-feb/2169</t>
  </si>
  <si>
    <t>ap ko toh ati ho ge ha na</t>
  </si>
  <si>
    <t>jan-feb/2170</t>
  </si>
  <si>
    <t>mere mom b bhtttttt achi bnati han</t>
  </si>
  <si>
    <t>jan-feb/2171</t>
  </si>
  <si>
    <t>yes dear m bht achi banati hu</t>
  </si>
  <si>
    <t>jan-feb/2172</t>
  </si>
  <si>
    <t>hmm mja pta tha ap ko ati ho gee</t>
  </si>
  <si>
    <t>jan-feb/2173</t>
  </si>
  <si>
    <t>bhej bhe do mn kb sy wait kr rahi hooon :/</t>
  </si>
  <si>
    <t>jan-feb/2174</t>
  </si>
  <si>
    <t>acha bhaj ri hun wait</t>
  </si>
  <si>
    <t>jan-feb/2175</t>
  </si>
  <si>
    <t>mn kha chuki hoon choro ab :/</t>
  </si>
  <si>
    <t>jan-feb/2176</t>
  </si>
  <si>
    <t>Woww...mera to yahan se hi khany ko dil kr ra...pakany me der lgy gi... :p</t>
  </si>
  <si>
    <t>jan-feb/2177</t>
  </si>
  <si>
    <t>chutyun me try krn gi...</t>
  </si>
  <si>
    <t>jan-feb/2178</t>
  </si>
  <si>
    <t>o ho lgta ha jitny din ma ghayab the tm na kch khaya piya nhi ha:p:p</t>
  </si>
  <si>
    <t>jan-feb/2179</t>
  </si>
  <si>
    <t>HaNn tumharii koi recipie nahi Milli na ;)</t>
  </si>
  <si>
    <t>jan-feb/2180</t>
  </si>
  <si>
    <t>bs ab ,il jai ge naa</t>
  </si>
  <si>
    <t>jan-feb/2181</t>
  </si>
  <si>
    <t>http://www.pakistan.web.pk/threads/chicken-reshmi-kabab-recipe-in-urdu.51606/</t>
  </si>
  <si>
    <t>Chicken Reshmi Kabab Recipe In Urdu</t>
  </si>
  <si>
    <t>@Blue Moon sis ye recipe try karien :love: meine try ki hai, its so easy and yummy :hungry:</t>
  </si>
  <si>
    <t>jan-feb/2182</t>
  </si>
  <si>
    <t>Yeh tou meri begam aksar mujhay bana k deti hein :love:</t>
  </si>
  <si>
    <t>jan-feb/2183</t>
  </si>
  <si>
    <t>Ekaly ekaly hi try kr li apne ..</t>
  </si>
  <si>
    <t>jan-feb/2184</t>
  </si>
  <si>
    <t>Wease muje ye already pata the ..mere Bhai ko bohat Psaand hai ...last weekend pay bhi baney the Bhai k lye</t>
  </si>
  <si>
    <t>jan-feb/2185</t>
  </si>
  <si>
    <t>Acha.. ab to mein bhi dubara bananey lagi hun :D</t>
  </si>
  <si>
    <t>jan-feb/2186</t>
  </si>
  <si>
    <t>http://www.pakistan.web.pk/threads/vegetable-white-qourma-recipe-in-urdu.51605/</t>
  </si>
  <si>
    <t>Vegetable White Qourma Recipe In Urdu</t>
  </si>
  <si>
    <t>hm achi recipe ha :thumbs up:</t>
  </si>
  <si>
    <t>jan-feb/2187</t>
  </si>
  <si>
    <t>http://www.pakistan.web.pk/threads/fruit-salsa-and-cinnamon-chips-recipe-in-english.51198/</t>
  </si>
  <si>
    <t>Fruit Salsa And Cinnamon Chips Recipe In English</t>
  </si>
  <si>
    <t>kiwi ?? its a bird name</t>
  </si>
  <si>
    <t>jan-feb/2188</t>
  </si>
  <si>
    <t>Kiwi fruit bhi hai</t>
  </si>
  <si>
    <t>jan-feb/2189</t>
  </si>
  <si>
    <t>itefaq se abi tak mai ne isai nahi khaaya :)</t>
  </si>
  <si>
    <t>jan-feb/2190</t>
  </si>
  <si>
    <t>Mujhe kiwi passand hai ...khatta meetha taste hota hai</t>
  </si>
  <si>
    <t>jan-feb/2191</t>
  </si>
  <si>
    <t>mujhai khattai achai nahi lagtai ..mujhai cherry bhi pasand nahi hai aur na he plumb !</t>
  </si>
  <si>
    <t>jan-feb/2192</t>
  </si>
  <si>
    <t>Apko sirf meetha passand hai??</t>
  </si>
  <si>
    <t>jan-feb/2193</t>
  </si>
  <si>
    <t>yup but bht ziyaada nahi ..moos aur pine apple cakes bht pasand hai but death by chocolate bilkul pasand nahi ..</t>
  </si>
  <si>
    <t>jan-feb/2194</t>
  </si>
  <si>
    <t>spicy khaana pasand hai but bemar jaldi karlaita hai thts y mai bus chinese he ziyada khata hun ..:)</t>
  </si>
  <si>
    <t>jan-feb/2195</t>
  </si>
  <si>
    <t>i think uk mai log ziyada tar khaanai kai quality matlab components of food i:e vitamins ,proteins .fibers waghaira pai ziyaada concentrate kartai hai as compared to their taste ..</t>
  </si>
  <si>
    <t>jan-feb/2196</t>
  </si>
  <si>
    <t>Chinese Bohat mild hota hai ...</t>
  </si>
  <si>
    <t>jan-feb/2197</t>
  </si>
  <si>
    <t>I like spicy food or main bemar bhi nhi hote :)</t>
  </si>
  <si>
    <t>jan-feb/2198</t>
  </si>
  <si>
    <t>I think pakistani families taste pay concentrate krte hai ...</t>
  </si>
  <si>
    <t>jan-feb/2199</t>
  </si>
  <si>
    <t>yes ..tabhi to itnai motai motai aur har waqt bemaar rehtai hai .. :)</t>
  </si>
  <si>
    <t>jan-feb/2200</t>
  </si>
  <si>
    <t>Not everyone ...mere sari family yahan hai nd we all like spicy pakistani food and believe me mere sari family smart hai ...most of the members medical line main bhi hai</t>
  </si>
  <si>
    <t>jan-feb/2201</t>
  </si>
  <si>
    <t>mai pak mai rehnai waalo ki baat kar raha hun .. :)</t>
  </si>
  <si>
    <t>jan-feb/2202</t>
  </si>
  <si>
    <t>Hum pakistani food ki baat kr rhe the (confused)</t>
  </si>
  <si>
    <t>jan-feb/2203</t>
  </si>
  <si>
    <t>Mujhe pata tha Hafsa ko passand aye gi hi ..humari passand similar jo hai ;)</t>
  </si>
  <si>
    <t>jan-feb/2204</t>
  </si>
  <si>
    <t>Mujhe zaroor batana k keasi bani :)</t>
  </si>
  <si>
    <t>jan-feb/2205</t>
  </si>
  <si>
    <t>Zaroor</t>
  </si>
  <si>
    <t>jan-feb/2206</t>
  </si>
  <si>
    <t>http://www.pakistan.web.pk/threads/garlic-and-green-chili-chutney-recipe-in-urdu.50834/</t>
  </si>
  <si>
    <t>Garlic And Green Chili Chutney Recipe In Urdu</t>
  </si>
  <si>
    <t>:thumbs up::thumbs up:ma to zror try karun gee</t>
  </si>
  <si>
    <t>jan-feb/2207</t>
  </si>
  <si>
    <t>:bang head: tmain kb smjh aaay gi ...???</t>
  </si>
  <si>
    <t>jan-feb/2208</t>
  </si>
  <si>
    <t>kis ko smja ri ho massi</t>
  </si>
  <si>
    <t>jan-feb/2209</t>
  </si>
  <si>
    <t>tmain r kis ko....!!!!</t>
  </si>
  <si>
    <t>jan-feb/2210</t>
  </si>
  <si>
    <t>wasa smja kya ri ho</t>
  </si>
  <si>
    <t>jan-feb/2211</t>
  </si>
  <si>
    <t>jo tm nai smjh skti...:p</t>
  </si>
  <si>
    <t>jan-feb/2212</t>
  </si>
  <si>
    <t>mja tmhari bakwas smjni hee nhi ha to hpr:p:p</t>
  </si>
  <si>
    <t>jan-feb/2213</t>
  </si>
  <si>
    <t>ufff tmari zuban bht lambi ho gai he...:caution:..:/</t>
  </si>
  <si>
    <t>jan-feb/2214</t>
  </si>
  <si>
    <t>to tmha koi masla</t>
  </si>
  <si>
    <t>jan-feb/2215</t>
  </si>
  <si>
    <t>http://www.pakistan.web.pk/threads/pizza-paratha-recipe-in-urdu.50209/</t>
  </si>
  <si>
    <t>Pizza Paratha Recipe In Urdu</t>
  </si>
  <si>
    <t>Aur agay kya karna hai? :p</t>
  </si>
  <si>
    <t>jan-feb/2216</t>
  </si>
  <si>
    <t>Origano &amp; tomato puri?..?</t>
  </si>
  <si>
    <t>jan-feb/2217</t>
  </si>
  <si>
    <t>sorry sorry ma abi thek krti hun bhool gai</t>
  </si>
  <si>
    <t>jan-feb/2218</t>
  </si>
  <si>
    <t>kab bhaij rhe ho mujy bana k kuku?:p</t>
  </si>
  <si>
    <t>jan-feb/2219</t>
  </si>
  <si>
    <t>bht jaldiii bs abi bnati hun:p:)</t>
  </si>
  <si>
    <t>jan-feb/2220</t>
  </si>
  <si>
    <t>@kuku20 bengan zruri hai kya??:unsure:</t>
  </si>
  <si>
    <t>jan-feb/2221</t>
  </si>
  <si>
    <t>ni mat dalna mja b ni pasand ma na b ni daly thy</t>
  </si>
  <si>
    <t>jan-feb/2222</t>
  </si>
  <si>
    <t>Hhahaha...agar mein yeh khaany ka sochun toh Mijhy kbud nnany paren gay :D</t>
  </si>
  <si>
    <t>jan-feb/2223</t>
  </si>
  <si>
    <t>main khaon toh aisa hota ha:eek!::eek!:</t>
  </si>
  <si>
    <t>jan-feb/2224</t>
  </si>
  <si>
    <t>i also want this :(</t>
  </si>
  <si>
    <t>jan-feb/2225</t>
  </si>
  <si>
    <t>beta phly mera kam kro us k baad smj i na</t>
  </si>
  <si>
    <t>jan-feb/2226</t>
  </si>
  <si>
    <t>han agar bhai kuch bananay ko keh day to maut par jaty hai tum behno ko hunh</t>
  </si>
  <si>
    <t>jan-feb/2227</t>
  </si>
  <si>
    <t>@Adil Jahangir apki behen bighar rhe hai ;)</t>
  </si>
  <si>
    <t>jan-feb/2228</t>
  </si>
  <si>
    <t>Qasam sa bht bury han ap mja q moat pary gi bna doon gi na kha toh ha sabrrr ni hota kya bht gussa ata ha mja aisy logon par hunh:p:p</t>
  </si>
  <si>
    <t>jan-feb/2229</t>
  </si>
  <si>
    <t>oh churail kya kiya ha ma na</t>
  </si>
  <si>
    <t>jan-feb/2230</t>
  </si>
  <si>
    <t>q dantt parwana chah ri ha mja</t>
  </si>
  <si>
    <t>jan-feb/2231</t>
  </si>
  <si>
    <t>phla b sarah na parwa di the mja bahi sa dantt hunh</t>
  </si>
  <si>
    <t>jan-feb/2232</t>
  </si>
  <si>
    <t>bata dun tere bhai ko :p</t>
  </si>
  <si>
    <t>jan-feb/2233</t>
  </si>
  <si>
    <t>bta dy churail kya btana ha tu na aisa kya hai hunh dhamki day rhi ha mja</t>
  </si>
  <si>
    <t>jan-feb/2234</t>
  </si>
  <si>
    <t>kya hoa massi udas q ho?</t>
  </si>
  <si>
    <t>jan-feb/2235</t>
  </si>
  <si>
    <t>bhootni pizzy ki tasveerain dikha dikha k tm udas krti o...:/</t>
  </si>
  <si>
    <t>jan-feb/2236</t>
  </si>
  <si>
    <t>toh bna lo ja k ro q rhi ho:p</t>
  </si>
  <si>
    <t>jan-feb/2237</t>
  </si>
  <si>
    <t>tm na bna k dena....:/</t>
  </si>
  <si>
    <t>jan-feb/2238</t>
  </si>
  <si>
    <t>ye oregano ka alternate nah ha kia koi ?? maine yahan js se b pocha wo hanse e han k tv se dekh k pata nah kia kia lene pahunch jaty han :(</t>
  </si>
  <si>
    <t>jan-feb/2239</t>
  </si>
  <si>
    <t>hahahahhahaah mamamia m a joking :D :p</t>
  </si>
  <si>
    <t>jan-feb/2240</t>
  </si>
  <si>
    <t>han toh aisa kuch ho ga toh btaya ge na churail</t>
  </si>
  <si>
    <t>jan-feb/2241</t>
  </si>
  <si>
    <t>acha acha tu sb bhul gyi haann..... ?? :p :o_O:</t>
  </si>
  <si>
    <t>jan-feb/2242</t>
  </si>
  <si>
    <t>han ma ghajni bn gai hun thori dair k lia bholi hun tu zyada khush na ho kam poora kr mja yad aa jata ha thori dair k baad:p:p</t>
  </si>
  <si>
    <t>jan-feb/2243</t>
  </si>
  <si>
    <t>ahhhaha ok naa let's see :p</t>
  </si>
  <si>
    <t>jan-feb/2244</t>
  </si>
  <si>
    <t>(or choolhe se utaar kr thanda hone ka intizar karein,wrna paratha phatt jae ga) bhai paratha hai ya bomb?????</t>
  </si>
  <si>
    <t>jan-feb/2245</t>
  </si>
  <si>
    <t>mjhe nhi khana itna dangerous pizza paratha.....:shy laughter:</t>
  </si>
  <si>
    <t>jan-feb/2246</t>
  </si>
  <si>
    <t>2 bengan daal sakte hein kya????? :o_O:</t>
  </si>
  <si>
    <t>jan-feb/2247</t>
  </si>
  <si>
    <t>aap ko veg fobia to nhi kaheen????? na tomato,bengan ????????</t>
  </si>
  <si>
    <t>jan-feb/2248</t>
  </si>
  <si>
    <t>but kuku ye name to mene jst sadaf ko gift kiya tha....:laugh:</t>
  </si>
  <si>
    <t>jan-feb/2249</t>
  </si>
  <si>
    <t>bengan ka bhurta kha leti hun na :cool:</t>
  </si>
  <si>
    <t>jan-feb/2250</t>
  </si>
  <si>
    <t>acha krti hein,tomato ko to aap disheart kr chuki hein...ab bengan bhi ho jata...</t>
  </si>
  <si>
    <t>jan-feb/2251</t>
  </si>
  <si>
    <t>Aap kha lety hain tomato :o_O:</t>
  </si>
  <si>
    <t>jan-feb/2252</t>
  </si>
  <si>
    <t>bs kabhi kabhi murawat mein k kaheen tomato ka dil na toot jae...</t>
  </si>
  <si>
    <t>jan-feb/2253</t>
  </si>
  <si>
    <t>WAah waah,kya kehnay..</t>
  </si>
  <si>
    <t>jan-feb/2254</t>
  </si>
  <si>
    <t>Ziada tar tab khana parta hai,jab app kisi k Ghar Mehmaan hun :D :p</t>
  </si>
  <si>
    <t>jan-feb/2255</t>
  </si>
  <si>
    <t>bs jo b hai ap na khain nuqsan ho skta ha ap ko:p</t>
  </si>
  <si>
    <t>jan-feb/2256</t>
  </si>
  <si>
    <t>yeh b toh sadaf ki frnd ha toh asar toh parta ha na 2no mil k yeh kaam krti han na ap smjhy ni na:laugh::p</t>
  </si>
  <si>
    <t>jan-feb/2257</t>
  </si>
  <si>
    <t>hahaha exactly...or sath me ye bhi kehna prta hai....waoooo kitna acha khana banaya aap ne....:eek!:</t>
  </si>
  <si>
    <t>jan-feb/2258</t>
  </si>
  <si>
    <t>whi to....khate khate aap ka pizza blast ho gya to...:nailbiting:</t>
  </si>
  <si>
    <t>jan-feb/2259</t>
  </si>
  <si>
    <t>dikhne me n prhne me to yummy lg ra he but i have a prblm</t>
  </si>
  <si>
    <t>jan-feb/2260</t>
  </si>
  <si>
    <t>i didnt get it atay ko bail k double parathay ki tarha bna k filling krni he ya roll ki trha filling krni plz guide me @kuku20</t>
  </si>
  <si>
    <t>jan-feb/2261</t>
  </si>
  <si>
    <t>sis 1 ko bail k us ma filling rakhni ha or phr 2ra bail k us k oopar rakhna ha uss ki sides ko daba dain :)</t>
  </si>
  <si>
    <t>jan-feb/2262</t>
  </si>
  <si>
    <t>agr ab b smj ni aaya toh ma ap ko phr conv ma smja dati hun:)</t>
  </si>
  <si>
    <t>jan-feb/2263</t>
  </si>
  <si>
    <t>nai nai ab a gya samjh achay se tnx dear</t>
  </si>
  <si>
    <t>jan-feb/2264</t>
  </si>
  <si>
    <t>oh acha hoa aa gya smj</t>
  </si>
  <si>
    <t>jan-feb/2265</t>
  </si>
  <si>
    <t>http://www.pakistan.web.pk/threads/egg-fried-rice-recipe-in-urdu.49539/</t>
  </si>
  <si>
    <t>Egg Fried Rice Recipe In Urdu</t>
  </si>
  <si>
    <t>haye my fav :p:p:p</t>
  </si>
  <si>
    <t>jan-feb/2266</t>
  </si>
  <si>
    <t>mery b ma na aj bnaye hain:)</t>
  </si>
  <si>
    <t>jan-feb/2267</t>
  </si>
  <si>
    <t>wah mazay</t>
  </si>
  <si>
    <t>jan-feb/2268</t>
  </si>
  <si>
    <t>fried saarai merai favrite ..balkai har qism kai chawal pasand hai ..!! :)</t>
  </si>
  <si>
    <t>jan-feb/2269</t>
  </si>
  <si>
    <t>rice hoony chahaye chachy ubly hoon ya fry :p</t>
  </si>
  <si>
    <t>jan-feb/2270</t>
  </si>
  <si>
    <t>q dil jalati ho...???:sick:</t>
  </si>
  <si>
    <t>jan-feb/2271</t>
  </si>
  <si>
    <t>kuku jb tayar ho jayein tou m uje bhej dena mein taste kar kl bta do gi k kaisa hai</t>
  </si>
  <si>
    <t>jan-feb/2272</t>
  </si>
  <si>
    <t>o ho ma na bna k kha b liya hain:oops: sorry ma na dair sa parha ap ka massage:sorry:</t>
  </si>
  <si>
    <t>jan-feb/2273</t>
  </si>
  <si>
    <t>all time my fav , main ab same process mei rice ki jaga pasta add kr leti hun wo jaldi bn jata ha. jhat phat guest k ly</t>
  </si>
  <si>
    <t>jan-feb/2274</t>
  </si>
  <si>
    <t>oh pasta mja b khana hai</t>
  </si>
  <si>
    <t>jan-feb/2275</t>
  </si>
  <si>
    <t>sure next time jb b bnya parcel kr dun gi :)</t>
  </si>
  <si>
    <t>jan-feb/2276</t>
  </si>
  <si>
    <t>msg parh k mera itna dil kya k ma na khud hee bna lia:p</t>
  </si>
  <si>
    <t>jan-feb/2277</t>
  </si>
  <si>
    <t>sis thodi desi language emi btaun tu jo moti wali vermicilli hoti han wo b use ho jati han costly b nah ar maza b</t>
  </si>
  <si>
    <t>jan-feb/2278</t>
  </si>
  <si>
    <t>wao kaisi bani ???</t>
  </si>
  <si>
    <t>jan-feb/2279</t>
  </si>
  <si>
    <t>ary wah idea toh acha ha chalo ma manga k try karun ge kbi</t>
  </si>
  <si>
    <t>jan-feb/2280</t>
  </si>
  <si>
    <t>bhtttt achi bana tha maza aa gya dinner ka;):p</t>
  </si>
  <si>
    <t>jan-feb/2281</t>
  </si>
  <si>
    <t>zaror main aise e krti hun apna desi touch k sath ;)</t>
  </si>
  <si>
    <t>jan-feb/2282</t>
  </si>
  <si>
    <t>wao dinner akele akele :(</t>
  </si>
  <si>
    <t>jan-feb/2283</t>
  </si>
  <si>
    <t>bhaj dati hun abi ap udas q ho rhi han</t>
  </si>
  <si>
    <t>jan-feb/2284</t>
  </si>
  <si>
    <t>wasa idea to waqai bht acha ha:thumbs up: desi touch hona chahya hr cheez main maza ata ha:)</t>
  </si>
  <si>
    <t>jan-feb/2285</t>
  </si>
  <si>
    <t>haan na meri mama etne mazze k touch deti han k ymmmmm</t>
  </si>
  <si>
    <t>jan-feb/2286</t>
  </si>
  <si>
    <t>hmm ma b try karun gi</t>
  </si>
  <si>
    <t>jan-feb/2287</t>
  </si>
  <si>
    <t>http://www.pakistan.web.pk/threads/how-to-make-cucumber-flowers.49501/</t>
  </si>
  <si>
    <t>How To Make Cucumber Flowers</t>
  </si>
  <si>
    <t>wo wali dawat yad h..???? us me aisy dhair sary phool bnana.. thk h...??:mstickle:</t>
  </si>
  <si>
    <t>jan-feb/2288</t>
  </si>
  <si>
    <t>han han yad hai thek hai bana loon gi</t>
  </si>
  <si>
    <t>jan-feb/2289</t>
  </si>
  <si>
    <t>haye itni aasani se baat man gai ... hairat h...:nailbiting::eek:</t>
  </si>
  <si>
    <t>jan-feb/2290</t>
  </si>
  <si>
    <t>yr main @#sadaf#khan thori hun:p:p</t>
  </si>
  <si>
    <t>jan-feb/2291</t>
  </si>
  <si>
    <t>han but us ki suhbat me tu rehti hn na,,.....:p;)</t>
  </si>
  <si>
    <t>jan-feb/2292</t>
  </si>
  <si>
    <t>chamchi tm Q apny pechy parh gae ho :p</t>
  </si>
  <si>
    <t>jan-feb/2293</t>
  </si>
  <si>
    <t>kon kis k peechy para hai yar</t>
  </si>
  <si>
    <t>jan-feb/2294</t>
  </si>
  <si>
    <t>tm Q pangy ly rahi hoo</t>
  </si>
  <si>
    <t>jan-feb/2295</t>
  </si>
  <si>
    <t>http://www.pakistan.web.pk/threads/pizza-pie-recipe-in-urdu.49928/</t>
  </si>
  <si>
    <t>Pizza Pie Recipe In Urdu</t>
  </si>
  <si>
    <t>tomato k bagher ban sakta hai kiya:unsure:???? i dont like tomatoes:eek!:</t>
  </si>
  <si>
    <t>jan-feb/2296</t>
  </si>
  <si>
    <t>:hilarious: ham Chaat waghera se bhe Chun chun k nikal detay hain :rolleyes::laugh:</t>
  </si>
  <si>
    <t>jan-feb/2297</t>
  </si>
  <si>
    <t>aap ko kaise pata???? :o_O:</t>
  </si>
  <si>
    <t>jan-feb/2298</t>
  </si>
  <si>
    <t>mein ne apna bataya :watching: :laugh:</t>
  </si>
  <si>
    <t>jan-feb/2299</t>
  </si>
  <si>
    <t>oh... to yoon bolo na chun chun k nikal deti hun.....</t>
  </si>
  <si>
    <t>jan-feb/2300</t>
  </si>
  <si>
    <t>abb mein apnay lye "ham" use nahi kar sakti kya??? :nailbiting:</t>
  </si>
  <si>
    <t>jan-feb/2301</t>
  </si>
  <si>
    <t>g bilkul nikal dain usy recipe sa ma na b ni daly the mja b ni pasand</t>
  </si>
  <si>
    <t>jan-feb/2302</t>
  </si>
  <si>
    <t>g farmain</t>
  </si>
  <si>
    <t>jan-feb/2303</t>
  </si>
  <si>
    <t>yummy yaar....</t>
  </si>
  <si>
    <t>jan-feb/2304</t>
  </si>
  <si>
    <t>aa ja ghr bna k khilaon ge</t>
  </si>
  <si>
    <t>jan-feb/2305</t>
  </si>
  <si>
    <t>ahahha bana k college le aa.... :p</t>
  </si>
  <si>
    <t>jan-feb/2306</t>
  </si>
  <si>
    <t>koi ni khana ha to ghr aa jao colg ni la ri ma</t>
  </si>
  <si>
    <t>jan-feb/2307</t>
  </si>
  <si>
    <t>ahhahahaha tere ghar ana boht mushkil hai u know :p ;)</t>
  </si>
  <si>
    <t>jan-feb/2308</t>
  </si>
  <si>
    <t>han pahar pa ha mera ghr jo aana mushkil hai</t>
  </si>
  <si>
    <t>jan-feb/2309</t>
  </si>
  <si>
    <t>han theek ha ma la k aaon ge colg but phly jo kam kha ha wo kro phr us k baad:p:p</t>
  </si>
  <si>
    <t>jan-feb/2310</t>
  </si>
  <si>
    <t>but cantt meh ghusna konsa aasaan hai :p</t>
  </si>
  <si>
    <t>jan-feb/2311</t>
  </si>
  <si>
    <t>konsa kaam ?? :O</t>
  </si>
  <si>
    <t>jan-feb/2312</t>
  </si>
  <si>
    <t>hunh tmha aana he nahi ha churail</t>
  </si>
  <si>
    <t>jan-feb/2313</t>
  </si>
  <si>
    <t>acha kon sa kam thek ha kal colg ma achy tareeky sa yad dila doon gi kon sa kam:p</t>
  </si>
  <si>
    <t>jan-feb/2314</t>
  </si>
  <si>
    <t>aaoun gi naa :p</t>
  </si>
  <si>
    <t>jan-feb/2315</t>
  </si>
  <si>
    <t>ahhahahahaha meri yaadasht thori kamzor hai saaf saaf baat karo :p</t>
  </si>
  <si>
    <t>jan-feb/2316</t>
  </si>
  <si>
    <t>achaaaaaaaaa</t>
  </si>
  <si>
    <t>jan-feb/2317</t>
  </si>
  <si>
    <t>saaf bat kal abi nahi or agr yad ni aa rha to @Sarah louis ko bula lo tmhara qareeb he kahin ho gi</t>
  </si>
  <si>
    <t>jan-feb/2318</t>
  </si>
  <si>
    <t>yummy yaarr kb bana ke khelaye gi :D :p</t>
  </si>
  <si>
    <t>jan-feb/2319</t>
  </si>
  <si>
    <t>Ahahah meine yaad krra dia fikar not ;)</t>
  </si>
  <si>
    <t>jan-feb/2320</t>
  </si>
  <si>
    <t>shukr hai chocolate nhi hai :p</t>
  </si>
  <si>
    <t>jan-feb/2321</t>
  </si>
  <si>
    <t>tm tasweeron se q mera dil kharab krti hu.... kb tm smjho gi..??? akhir kb..??:/</t>
  </si>
  <si>
    <t>jan-feb/2322</t>
  </si>
  <si>
    <t>chal acha hai yad dilati rhna ab</t>
  </si>
  <si>
    <t>jan-feb/2323</t>
  </si>
  <si>
    <t>kbi nahiiiiiiiiiiiii haha</t>
  </si>
  <si>
    <t>jan-feb/2324</t>
  </si>
  <si>
    <t>kr dati hun chocolate ki b</t>
  </si>
  <si>
    <t>jan-feb/2325</t>
  </si>
  <si>
    <t>ho e bhootni.........:/</t>
  </si>
  <si>
    <t>jan-feb/2326</t>
  </si>
  <si>
    <t>aaan mjhy nhi khani hunh:eek!::eek!::eek!::eek!::eek!::eek!::eek!::eek!::eek!:</t>
  </si>
  <si>
    <t>jan-feb/2327</t>
  </si>
  <si>
    <t>or tm masi munira hahahaha:p:p</t>
  </si>
  <si>
    <t>jan-feb/2328</t>
  </si>
  <si>
    <t>kya hoa sarah:p:p</t>
  </si>
  <si>
    <t>jan-feb/2329</t>
  </si>
  <si>
    <t>tmain q btaon....????:/</t>
  </si>
  <si>
    <t>jan-feb/2330</t>
  </si>
  <si>
    <t>na btao hunh</t>
  </si>
  <si>
    <t>jan-feb/2331</t>
  </si>
  <si>
    <t>kuku tm mery clinic ana apny ilaj k liye ... thk h.....:)</t>
  </si>
  <si>
    <t>jan-feb/2332</t>
  </si>
  <si>
    <t>ni phly tm apna ilaj to kr lo phr dosroon ko bulana thek hai</t>
  </si>
  <si>
    <t>jan-feb/2333</t>
  </si>
  <si>
    <t>nai na start tm se lun gi na.....</t>
  </si>
  <si>
    <t>jan-feb/2334</t>
  </si>
  <si>
    <t>nahi apny ap pay pahly tajurby karo bach gain to phr dosron pa karna</t>
  </si>
  <si>
    <t>jan-feb/2335</t>
  </si>
  <si>
    <t>nai pehly tm na....</t>
  </si>
  <si>
    <t>jan-feb/2336</t>
  </si>
  <si>
    <t>mjha apni jan pyari ha bhttt tm apny ap sa start kro tm zinda bach gain to baki logon ka b ilaj kr laina wasa sb sa phla ilaj ki zrort @Sadaf Khan ko hai</t>
  </si>
  <si>
    <t>jan-feb/2337</t>
  </si>
  <si>
    <t>wo tu zer e ilaj h.. uff bht complex case h.. dnt wory about me.. me b sessions le rai hun na...:p</t>
  </si>
  <si>
    <t>jan-feb/2338</t>
  </si>
  <si>
    <t>g... ap k sath dmagh ka intaha sy use krny k baad mjhy waqai ilaaj ki zarorat hai</t>
  </si>
  <si>
    <t>jan-feb/2339</t>
  </si>
  <si>
    <t>ni ap ko bht pahly sa zrort the pta ap ko ab chala hai</t>
  </si>
  <si>
    <t>jan-feb/2340</t>
  </si>
  <si>
    <t>chalo akhir maan liya k tm 2no pagal he ho haha:p:p</t>
  </si>
  <si>
    <t>jan-feb/2341</t>
  </si>
  <si>
    <t>jo kehyae hm bewqoofoooon ki bt ka bura nhi mnaaty :p</t>
  </si>
  <si>
    <t>jan-feb/2342</t>
  </si>
  <si>
    <t>hunh tm khud</t>
  </si>
  <si>
    <t>jan-feb/2343</t>
  </si>
  <si>
    <t>haan na :D :p</t>
  </si>
  <si>
    <t>jan-feb/2344</t>
  </si>
  <si>
    <t>Bna kr kb khila rai ho @kuku20</t>
  </si>
  <si>
    <t>jan-feb/2345</t>
  </si>
  <si>
    <t>to hmain pagal kehny wala kon hai :p</t>
  </si>
  <si>
    <t>jan-feb/2346</t>
  </si>
  <si>
    <t>jb ap log mere ghr aa jain:p:p</t>
  </si>
  <si>
    <t>jan-feb/2347</t>
  </si>
  <si>
    <t>deliver kar do naaaaaaaa</t>
  </si>
  <si>
    <t>jan-feb/2348</t>
  </si>
  <si>
    <t>aisy to ni g aajain mere ghr phr or b bht kuch bna k khilaon gi</t>
  </si>
  <si>
    <t>jan-feb/2349</t>
  </si>
  <si>
    <t>hahahaha chalo dekhty hy phr:):)</t>
  </si>
  <si>
    <t>jan-feb/2350</t>
  </si>
  <si>
    <t>g bilkul aa jain</t>
  </si>
  <si>
    <t>jan-feb/2351</t>
  </si>
  <si>
    <t>Jazakallah sis</t>
  </si>
  <si>
    <t>jan-feb/2352</t>
  </si>
  <si>
    <t>http://www.pakistan.web.pk/threads/mocha-chocolate-muffins.49861/</t>
  </si>
  <si>
    <t>Mocha Chocolate Muffins</t>
  </si>
  <si>
    <t>chocolate chocolat chocolate Allahhhhhhhhhhhhhh:dead::sour::confused: kidhr jaon main:(</t>
  </si>
  <si>
    <t>jan-feb/2353</t>
  </si>
  <si>
    <t>mjhy abhi khana h...:(</t>
  </si>
  <si>
    <t>jan-feb/2354</t>
  </si>
  <si>
    <t>wow chocolate manay b khany hain kal bnao ge ab :):)</t>
  </si>
  <si>
    <t>jan-feb/2355</t>
  </si>
  <si>
    <t>sara ma bna k tmha b khilaon ge na yr:)</t>
  </si>
  <si>
    <t>jan-feb/2356</t>
  </si>
  <si>
    <t>kb..??? mjhy abhi khana h..:(</t>
  </si>
  <si>
    <t>jan-feb/2357</t>
  </si>
  <si>
    <t>abi to ma na dinner kr lya ha mood ni ha kuch or khany ka kal bnao ge</t>
  </si>
  <si>
    <t>jan-feb/2358</t>
  </si>
  <si>
    <t>waoow yummy..sweets my all time fav</t>
  </si>
  <si>
    <t>jan-feb/2359</t>
  </si>
  <si>
    <t>hunh.. rehny do tm ni khila skti....:/</t>
  </si>
  <si>
    <t>jan-feb/2360</t>
  </si>
  <si>
    <t>yeh bna k kon dai haaa...tasweer dekh guzara on kry</t>
  </si>
  <si>
    <t>jan-feb/2361</t>
  </si>
  <si>
    <t>ab tm ho he itne door to ma kya kr skti hun:D</t>
  </si>
  <si>
    <t>jan-feb/2362</t>
  </si>
  <si>
    <t>bus bahany tmary,... :/</t>
  </si>
  <si>
    <t>jan-feb/2363</t>
  </si>
  <si>
    <t>ye jhoot to ni ha k tm mjh sa door ho bhtttt</t>
  </si>
  <si>
    <t>jan-feb/2364</t>
  </si>
  <si>
    <t>door tu nai hun.. parcel krwa skti ho:p</t>
  </si>
  <si>
    <t>jan-feb/2365</t>
  </si>
  <si>
    <t>han chalo yeh thek ha</t>
  </si>
  <si>
    <t>jan-feb/2366</t>
  </si>
  <si>
    <t>thk h.. kitny bjjy tk bhejo gii..m waiting....sona b h me ne..??</t>
  </si>
  <si>
    <t>jan-feb/2367</t>
  </si>
  <si>
    <t>13 bjy:laugh::p</t>
  </si>
  <si>
    <t>jan-feb/2368</t>
  </si>
  <si>
    <t>mtlb 1 bjy na..??? 24 hour waly time me tu 13 ka mtlb 1 hota h na...:p</t>
  </si>
  <si>
    <t>jan-feb/2369</t>
  </si>
  <si>
    <t>han bhaj doon ge ma na time btaya ha din nahi :p</t>
  </si>
  <si>
    <t>jan-feb/2370</t>
  </si>
  <si>
    <t>hunh.. tmari niyyat me hi khut h..:/</t>
  </si>
  <si>
    <t>jan-feb/2371</t>
  </si>
  <si>
    <t>lo ma na kha to ha bhaj doon gi</t>
  </si>
  <si>
    <t>jan-feb/2372</t>
  </si>
  <si>
    <t>jadoo ki chari ha na mere pass ghumaon gi or khana tayar ho k tmhara pas ponch jai ga wah g wah wait kro abi bake ho rha han</t>
  </si>
  <si>
    <t>jan-feb/2373</t>
  </si>
  <si>
    <t>jldi jldi han neend a rai h mjy...</t>
  </si>
  <si>
    <t>jan-feb/2374</t>
  </si>
  <si>
    <t>so jao jb bn jain gy to ma utha doon gi thek ha</t>
  </si>
  <si>
    <t>jan-feb/2375</t>
  </si>
  <si>
    <t>dekha tm ni khila skti bus bus rehny do...meri neend mt kharab krna...:/</t>
  </si>
  <si>
    <t>jan-feb/2376</t>
  </si>
  <si>
    <t>jao so jao tmha khna he ni ha awain ma na itne mahnat ki ab ni khilaon ge tmha</t>
  </si>
  <si>
    <t>jan-feb/2377</t>
  </si>
  <si>
    <t>tm akely khao gi.???:(</t>
  </si>
  <si>
    <t>jan-feb/2378</t>
  </si>
  <si>
    <t>han kha loon gi:p</t>
  </si>
  <si>
    <t>jan-feb/2379</t>
  </si>
  <si>
    <t>tmary pait me dard ho ga...........!!</t>
  </si>
  <si>
    <t>jan-feb/2380</t>
  </si>
  <si>
    <t>sath ma tablet b la loon gi</t>
  </si>
  <si>
    <t>jan-feb/2381</t>
  </si>
  <si>
    <t>koi faida ni hoga...:/</t>
  </si>
  <si>
    <t>jan-feb/2382</t>
  </si>
  <si>
    <t>jalti raho</t>
  </si>
  <si>
    <t>jan-feb/2383</t>
  </si>
  <si>
    <t>ek baat tu btao behno ye dieting start kro tu e maze maze ki cheezen q nazr ati han :(</t>
  </si>
  <si>
    <t>jan-feb/2384</t>
  </si>
  <si>
    <t>chalo cooking nai b karni tou kam az kam dishes k nam hi aney chahye hain</t>
  </si>
  <si>
    <t>jan-feb/2385</t>
  </si>
  <si>
    <t>yaad ho gya Mocha chocolate Mauffins</t>
  </si>
  <si>
    <t>jan-feb/2386</t>
  </si>
  <si>
    <t>http://www.pakistan.web.pk/threads/potato-seekh-kabab-recipe-in-urdu.49161/</t>
  </si>
  <si>
    <t>Potato Seekh Kabab Recipe In Urdu</t>
  </si>
  <si>
    <t>wah!mne alu shami to kafi bar banae h.1st time alu sheekh kabab try krngi.looking so delecious.thx for nice recipe</t>
  </si>
  <si>
    <t>jan-feb/2387</t>
  </si>
  <si>
    <t>sis ap zaror try krna ma na b kiya bht achy bny thy</t>
  </si>
  <si>
    <t>jan-feb/2388</t>
  </si>
  <si>
    <t>hmmmm!wo to recipe se e lag rha h</t>
  </si>
  <si>
    <t>jan-feb/2389</t>
  </si>
  <si>
    <t>bnaney tou mein ney hai nai</t>
  </si>
  <si>
    <t>jan-feb/2390</t>
  </si>
  <si>
    <t>dishes k nam hi yaad ho jayein isi bahaney</t>
  </si>
  <si>
    <t>jan-feb/2391</t>
  </si>
  <si>
    <t>Waooo.... Yummy.... Kuku sis hmari kabhi dawaat karo na :p</t>
  </si>
  <si>
    <t>jan-feb/2392</t>
  </si>
  <si>
    <t>main tayar hun sb ki dawat karun gi mgr 1 shart pa k sb ko Qta aana ho ga ;):)</t>
  </si>
  <si>
    <t>jan-feb/2393</t>
  </si>
  <si>
    <t>Qta ana hoga.... :( ap "Virtual Dawaat" krwa dena na .... :p itna tu experience ho gya hy.... ya phir courier services kab kaam ayn gi?</t>
  </si>
  <si>
    <t>jan-feb/2394</t>
  </si>
  <si>
    <t>haha acha idea ha chalo sochty han is bary ma:p;)</t>
  </si>
  <si>
    <t>jan-feb/2395</t>
  </si>
  <si>
    <t>haan na itny mzy mzy ki cookings share karti hain ap sochna tu apka haq bnta hy na :p</t>
  </si>
  <si>
    <t>jan-feb/2396</t>
  </si>
  <si>
    <t>achaaaaa chalo thek ha soch lya ma na kya kya khana ha menu b to btao na;):p</t>
  </si>
  <si>
    <t>jan-feb/2397</t>
  </si>
  <si>
    <t>apny khany ka nai pkany ka sochna hy mam :p menu me apni sab janasheenon k hmrah btaoon gi @#sadaf#khan @*Sara92# :p</t>
  </si>
  <si>
    <t>jan-feb/2398</t>
  </si>
  <si>
    <t>yr in ko b mila lo @M Shah @Twilight api @Noor-e-Kainat in sa b pooch laina bara shok hai in ko b dawat ka;):laugh::p</t>
  </si>
  <si>
    <t>jan-feb/2399</t>
  </si>
  <si>
    <t>haha.... sure ji apki jaib pr bojh hy hmain koi aitraaz nai ;) :p</t>
  </si>
  <si>
    <t>jan-feb/2400</t>
  </si>
  <si>
    <t>khanae mei tu ar b hon gae:) nw free for cooking :)</t>
  </si>
  <si>
    <t>jan-feb/2401</t>
  </si>
  <si>
    <t>abhi ajayein??????:o_O:</t>
  </si>
  <si>
    <t>jan-feb/2402</t>
  </si>
  <si>
    <t>g kyun ni aa jain wasa ma shop pa he la aaon ge:p</t>
  </si>
  <si>
    <t>jan-feb/2403</t>
  </si>
  <si>
    <t>tu menu decide hoa ya help chahiye..:p</t>
  </si>
  <si>
    <t>jan-feb/2404</t>
  </si>
  <si>
    <t>abi tk to ni kya in logon na:p</t>
  </si>
  <si>
    <t>jan-feb/2405</t>
  </si>
  <si>
    <t>hmary 2 memberz tu ghaib hen...m shah tr twilight api... ab un ki marzi b tu poochni h na.....:)</t>
  </si>
  <si>
    <t>jan-feb/2406</t>
  </si>
  <si>
    <t>hmmm shah bhai to sindhi biryani ka bol rha thy or api sa pochna para ga</t>
  </si>
  <si>
    <t>jan-feb/2407</t>
  </si>
  <si>
    <t>hmmm. pta ni kahan hn wo???</t>
  </si>
  <si>
    <t>jan-feb/2408</t>
  </si>
  <si>
    <t>hmmm api sa Friday ko bat hoe the us k baad ni hoe</t>
  </si>
  <si>
    <t>jan-feb/2409</t>
  </si>
  <si>
    <t>wow kb bna kr khila rai ho????????/</t>
  </si>
  <si>
    <t>jan-feb/2410</t>
  </si>
  <si>
    <t>jb ap sb menu decide kr lain:)</t>
  </si>
  <si>
    <t>jan-feb/2411</t>
  </si>
  <si>
    <t>http://www.pakistan.web.pk/threads/how-to-make-strawberry-rose.49072/</t>
  </si>
  <si>
    <t>How To Make Strawberry Rose</t>
  </si>
  <si>
    <t>wonderful...... khane or sajane dono k liye..very nice:thumbs up:</t>
  </si>
  <si>
    <t>jan-feb/2412</t>
  </si>
  <si>
    <t>bht pyra lag rh h.</t>
  </si>
  <si>
    <t>jan-feb/2413</t>
  </si>
  <si>
    <t>sis ap mjhy jo bh tag kr rh hn uska alert pata nh q nh aa rha mery pas!!!!</t>
  </si>
  <si>
    <t>jan-feb/2414</t>
  </si>
  <si>
    <t>ma to ap ko tag krti hun pta ni kya problem hai sis:unsure:</t>
  </si>
  <si>
    <t>jan-feb/2415</t>
  </si>
  <si>
    <t>bs dekh lo or seekh b lo kuch:p:p;)</t>
  </si>
  <si>
    <t>jan-feb/2416</t>
  </si>
  <si>
    <t>mashvra sy bhee dooor bhagti hoon asy :p</t>
  </si>
  <si>
    <t>jan-feb/2417</t>
  </si>
  <si>
    <t>pta tha mjha;)</t>
  </si>
  <si>
    <t>jan-feb/2418</t>
  </si>
  <si>
    <t>haye ye bht piyara a</t>
  </si>
  <si>
    <t>jan-feb/2419</t>
  </si>
  <si>
    <t>wow.. kbi try karain gy..:)</t>
  </si>
  <si>
    <t>jan-feb/2420</t>
  </si>
  <si>
    <t>http://www.pakistan.web.pk/threads/zinger-burger-recipe-in-urdu.49057/</t>
  </si>
  <si>
    <t>Zinger Burger Recipe In Urdu</t>
  </si>
  <si>
    <t>Parhiye banyei khayie or doosroon ko b pesh karein taakey barkat hoo</t>
  </si>
  <si>
    <t>jan-feb/2421</t>
  </si>
  <si>
    <t>shukr hai Chocolate sy to jaan chooti :p</t>
  </si>
  <si>
    <t>jan-feb/2422</t>
  </si>
  <si>
    <t>ma na abi abi khaya hai sorry ap sa share krna bhol gi;)ma na socha aj bna ri hun to yha b sb sa share kr loon:p:p</t>
  </si>
  <si>
    <t>jan-feb/2423</t>
  </si>
  <si>
    <t>jan-feb/2424</t>
  </si>
  <si>
    <t>Humesh khush raho</t>
  </si>
  <si>
    <t>jan-feb/2425</t>
  </si>
  <si>
    <t>Tm kaho ya mein aik hi baat hai dear sis</t>
  </si>
  <si>
    <t>jan-feb/2426</t>
  </si>
  <si>
    <t>Ameen</t>
  </si>
  <si>
    <t>jan-feb/2427</t>
  </si>
  <si>
    <t>bhai ko Samaan la k deny ka bolti hun toh woh"jo bnana hota hia" woh utha lata hai :nailbiting::facepalm:</t>
  </si>
  <si>
    <t>jan-feb/2428</t>
  </si>
  <si>
    <t>jan-feb/2429</t>
  </si>
  <si>
    <t>kyaaaaaaaaa :bang head::bang head::bang head: ap ko egg fry b ni krna ata acha kon sa wala i mean omelette ya dosra wala:)</t>
  </si>
  <si>
    <t>jan-feb/2430</t>
  </si>
  <si>
    <t>doosra wala....fried... ban to jata hai but sara zakhmiii ho jata hai,yolk toot jati hai humesha..:crying animated:</t>
  </si>
  <si>
    <t>jan-feb/2431</t>
  </si>
  <si>
    <t>or kabhi kabhi to wo pan k sath he chipak jata hai...</t>
  </si>
  <si>
    <t>jan-feb/2432</t>
  </si>
  <si>
    <t>o ho acha us k lya ye tip ha k ap jb pan ma oil dalty hain to us oil ma thora sa salt dal liya krain or egg ko pan ma na toora krain ksi boil ma toor k phir pan main dala krain:)</t>
  </si>
  <si>
    <t>jan-feb/2433</t>
  </si>
  <si>
    <t>istra nhi chipke ga?really?...... try krta hun....</t>
  </si>
  <si>
    <t>jan-feb/2434</t>
  </si>
  <si>
    <t>han main to yehi krti hun ni chipkta phr or flame normal rakhain:happy:</t>
  </si>
  <si>
    <t>jan-feb/2435</t>
  </si>
  <si>
    <t>okkkk thnx... egg fry ho gya to aap ko bhi offer maroon ga:smile animated:</t>
  </si>
  <si>
    <t>jan-feb/2436</t>
  </si>
  <si>
    <t>acha phr thek hai:smile::smile:</t>
  </si>
  <si>
    <t>jan-feb/2437</t>
  </si>
  <si>
    <t>q dil jalati o kuku</t>
  </si>
  <si>
    <t>jan-feb/2438</t>
  </si>
  <si>
    <t>yr ma na to sb ko dawat da rakhi ha ap logo ka menu he set ni ho rha:p:D</t>
  </si>
  <si>
    <t>jan-feb/2439</t>
  </si>
  <si>
    <t>mil betny tu do.. kbi koi ghaib tu kbi koi ghaib...:(</t>
  </si>
  <si>
    <t>jan-feb/2440</t>
  </si>
  <si>
    <t>han ye b 1 masla ha:unsure:</t>
  </si>
  <si>
    <t>jan-feb/2441</t>
  </si>
  <si>
    <t>http://www.pakistan.web.pk/threads/choco-strawberry-recipe-in-urdu.49029/</t>
  </si>
  <si>
    <t>Choco Strawberry Recipe In Urdu</t>
  </si>
  <si>
    <t>Kuku tm tu mujy khana bnana sikha k choro gi:eggface:wesy tm asan sa khana bnana sikhati ho ye acha ha jaldi bn jta ha;)</t>
  </si>
  <si>
    <t>jan-feb/2442</t>
  </si>
  <si>
    <t>Or ye anoo k liy:cake::present::wink:</t>
  </si>
  <si>
    <t>jan-feb/2443</t>
  </si>
  <si>
    <t>chocolate k bina kuch bhee nahi bnta kya:meh::meh::meh::meh::meh:</t>
  </si>
  <si>
    <t>jan-feb/2444</t>
  </si>
  <si>
    <t>hmm seekh lo yar:):)</t>
  </si>
  <si>
    <t>jan-feb/2445</t>
  </si>
  <si>
    <t>ni naaa</t>
  </si>
  <si>
    <t>jan-feb/2446</t>
  </si>
  <si>
    <t>to main kya khaaon ge:crying animated::crying animated::crying animated:</t>
  </si>
  <si>
    <t>jan-feb/2447</t>
  </si>
  <si>
    <t>thanks anoo ki traf sa:happy::happy:</t>
  </si>
  <si>
    <t>jan-feb/2448</t>
  </si>
  <si>
    <t>kyun ap chocolate ni khati kya</t>
  </si>
  <si>
    <t>jan-feb/2449</t>
  </si>
  <si>
    <t>nahi nahi nahi:eek!::eek!::eek!::eek!::eek!::eek!::eek!:</t>
  </si>
  <si>
    <t>jan-feb/2450</t>
  </si>
  <si>
    <t>ap chocolate jaise cheez nai khati kuch ni ho skta ap ka bs phr:p</t>
  </si>
  <si>
    <t>jan-feb/2451</t>
  </si>
  <si>
    <t>Q Q Q..???? jaoooo sb :notworthy::notworthy::notworthy::notworthy::notworthy::notworthy:</t>
  </si>
  <si>
    <t>jan-feb/2452</t>
  </si>
  <si>
    <t>ab main kya kr skti hun dear:):)</t>
  </si>
  <si>
    <t>jan-feb/2453</t>
  </si>
  <si>
    <t>nthing mam jao chocolate khao :bored::bored:</t>
  </si>
  <si>
    <t>jan-feb/2454</t>
  </si>
  <si>
    <t>acha 1 or baat aj Anamta princess ki birth day hai:):):)</t>
  </si>
  <si>
    <t>jan-feb/2455</t>
  </si>
  <si>
    <t>wah Hapy brdu many many many many hapy rtrnz of da day...... may Allah bless her :)</t>
  </si>
  <si>
    <t>jan-feb/2456</t>
  </si>
  <si>
    <t>thanks dear anamta ki taraf say:):):):)</t>
  </si>
  <si>
    <t>jan-feb/2457</t>
  </si>
  <si>
    <t>mentio nooot princess[​IMG]</t>
  </si>
  <si>
    <t>jan-feb/2458</t>
  </si>
  <si>
    <t>oh ho ye anamta hai kya:)</t>
  </si>
  <si>
    <t>jan-feb/2459</t>
  </si>
  <si>
    <t>haaaan haan:smile:</t>
  </si>
  <si>
    <t>jan-feb/2460</t>
  </si>
  <si>
    <t>bht cute hai</t>
  </si>
  <si>
    <t>jan-feb/2461</t>
  </si>
  <si>
    <t>hahaha maloom hai :)</t>
  </si>
  <si>
    <t>jan-feb/2462</t>
  </si>
  <si>
    <t>han wo to hai aakhir sis kis ki hai:p:p</t>
  </si>
  <si>
    <t>jan-feb/2463</t>
  </si>
  <si>
    <t>khush'fehmyaaaaaaaan:mstickle::mstickle::mstickle::mstickle:</t>
  </si>
  <si>
    <t>jan-feb/2464</t>
  </si>
  <si>
    <t>sadaf sis chclt to bht zbrdst hota h.m to khud ghr pe banati hu aur wo homemade chclt itna maza deta h k kya bataon.khr dear koe bt nh psnd apni apni</t>
  </si>
  <si>
    <t>jan-feb/2465</t>
  </si>
  <si>
    <t>g bilkul:p:p</t>
  </si>
  <si>
    <t>jan-feb/2466</t>
  </si>
  <si>
    <t>tm jitni recipes yaha share karti ho na</t>
  </si>
  <si>
    <t>jan-feb/2467</t>
  </si>
  <si>
    <t>kbhi tm hath lago ye sari tm sey cook karwa k mein decent food enjoy karo gi</t>
  </si>
  <si>
    <t>jan-feb/2468</t>
  </si>
  <si>
    <t>bus milney ki deir hai sis</t>
  </si>
  <si>
    <t>jan-feb/2469</t>
  </si>
  <si>
    <t>milan ge dear bs 2 saal min:):):p</t>
  </si>
  <si>
    <t>jan-feb/2470</t>
  </si>
  <si>
    <t>Allah karey hamarey muqqadroon mein b ho.....</t>
  </si>
  <si>
    <t>jan-feb/2471</t>
  </si>
  <si>
    <t>bht mazaiy ki ho gi agr koi bna dy tu................:p</t>
  </si>
  <si>
    <t>jan-feb/2472</t>
  </si>
  <si>
    <t>http://www.pakistan.web.pk/threads/afghani-pulao-recipe-in-urdu.48837/</t>
  </si>
  <si>
    <t>Afghani Pulao Recipe In Urdu</t>
  </si>
  <si>
    <t>i loveeeeeeeeeeeeeee afghanii pulao</t>
  </si>
  <si>
    <t>jan-feb/2473</t>
  </si>
  <si>
    <t>mjha b bhttttttttt pasand hai</t>
  </si>
  <si>
    <t>jan-feb/2474</t>
  </si>
  <si>
    <t>jan-feb/2475</t>
  </si>
  <si>
    <t>http://www.pakistan.web.pk/threads/labnani-kabab-recipe-in-urdu.48947/</t>
  </si>
  <si>
    <t>Labnani Kabab Recipe In Urdu</t>
  </si>
  <si>
    <t>bna k he dy doo:sour::sour:</t>
  </si>
  <si>
    <t>jan-feb/2476</t>
  </si>
  <si>
    <t>acha sary kam main kr doon to ap kya krain ge janab chalain kya yad krain ge bna dati hoon;):happy:</t>
  </si>
  <si>
    <t>jan-feb/2477</t>
  </si>
  <si>
    <t>main khany wala kaam khud karoon ge pakka;)</t>
  </si>
  <si>
    <t>jan-feb/2478</t>
  </si>
  <si>
    <t>chalo thek ha abi ja k bnati hun:)</t>
  </si>
  <si>
    <t>jan-feb/2479</t>
  </si>
  <si>
    <t>zroor m w8ing:notworthy::notworthy::notworthy::notworthy:</t>
  </si>
  <si>
    <t>jan-feb/2480</t>
  </si>
  <si>
    <t>batain he krti rahain ge ya kuch bna k layen ge:meh:</t>
  </si>
  <si>
    <t>jan-feb/2481</t>
  </si>
  <si>
    <t>hahahha bilkul sahe kuku</t>
  </si>
  <si>
    <t>jan-feb/2482</t>
  </si>
  <si>
    <t>inshAllah ye recipe zaroor try kroongi</t>
  </si>
  <si>
    <t>jan-feb/2483</t>
  </si>
  <si>
    <t>http://www.pakistan.web.pk/threads/chicken-pasta-recipe-in-urdu.48807/</t>
  </si>
  <si>
    <t>Chicken Pasta Recipe In Urdu</t>
  </si>
  <si>
    <t>nice tips:thumbs up animated: dear thanks for sharing :smile animated:</t>
  </si>
  <si>
    <t>jan-feb/2484</t>
  </si>
  <si>
    <t>is weekend pe zaror bnaon gi Insha Allah..:)</t>
  </si>
  <si>
    <t>jan-feb/2485</t>
  </si>
  <si>
    <t>U r great kuku ;) hm larkiyon yehi sb tu ana chahiy:dead:</t>
  </si>
  <si>
    <t>jan-feb/2486</t>
  </si>
  <si>
    <t>hmm mjha cooking ka bht shok hai or to ma koi kam ni krti bs cooking krti hun:shame:</t>
  </si>
  <si>
    <t>jan-feb/2487</t>
  </si>
  <si>
    <t>Oooh hoooo really yeh tu bari bt ha mujy b shok paida hota ha mahino bad ja k time hi nai milta:facepalm::dead:</t>
  </si>
  <si>
    <t>jan-feb/2488</t>
  </si>
  <si>
    <t>time to mera pass b kam hota ha colg or parhai:( lakin ma cooking k lya time nikal lati hun:happy:</t>
  </si>
  <si>
    <t>jan-feb/2489</t>
  </si>
  <si>
    <t>Kya bt ha pir tu :thumbs up::snaphappy:Mujy b kch sikna chahiy tm se:happy:</t>
  </si>
  <si>
    <t>jan-feb/2490</t>
  </si>
  <si>
    <t>han kbi gharor ni kya:D</t>
  </si>
  <si>
    <t>jan-feb/2491</t>
  </si>
  <si>
    <t>Krna b mut cute hi achi ho;)</t>
  </si>
  <si>
    <t>jan-feb/2492</t>
  </si>
  <si>
    <t>haha bs kuch log aisy b hoty hain na jo mjha bilkul pasand ni hain</t>
  </si>
  <si>
    <t>jan-feb/2493</t>
  </si>
  <si>
    <t>Gud sis yehi achi bt ha:)</t>
  </si>
  <si>
    <t>jan-feb/2494</t>
  </si>
  <si>
    <t>jan-feb/2495</t>
  </si>
  <si>
    <t>oooooooo acha:happy::happy:</t>
  </si>
  <si>
    <t>jan-feb/2496</t>
  </si>
  <si>
    <t>http://www.pakistan.web.pk/threads/vanilla-chocolate-ice-cream-recipe-in-urdu.48659/</t>
  </si>
  <si>
    <t>Vanilla &amp; Chocolate Ice Cream Recipe In Urdu</t>
  </si>
  <si>
    <t>Yummy many b 1 bar mango ki ice cream try ki ha bnany ki:rolleyes2:</t>
  </si>
  <si>
    <t>jan-feb/2497</t>
  </si>
  <si>
    <t>Is tapti hui Garmi mein??? :bored::o_O:</t>
  </si>
  <si>
    <t>jan-feb/2498</t>
  </si>
  <si>
    <t>aa jai ge garmi bhi.garmi main he try krna abi nai beemar ho jao ge</t>
  </si>
  <si>
    <t>jan-feb/2499</t>
  </si>
  <si>
    <t>sister ye bilkul nahi banta my mum try it but ye hamesha custard he ki tarah banta hai ..ice cream kabhi bhi ghar mai nahi ban sakta</t>
  </si>
  <si>
    <t>jan-feb/2500</t>
  </si>
  <si>
    <t>ban sakti hai bhai ma na to jb b try kya ban gai:happy:</t>
  </si>
  <si>
    <t>jan-feb/2501</t>
  </si>
  <si>
    <t>kuku tm humesha recipies or un ki pictures hi share kiya karo kbhi khila b diya karo:smug big:</t>
  </si>
  <si>
    <t>jan-feb/2502</t>
  </si>
  <si>
    <t>kya khana hai btao ma abi bhaij dati hoon:):):):)</t>
  </si>
  <si>
    <t>jan-feb/2503</t>
  </si>
  <si>
    <t>spicy b and sweet b</t>
  </si>
  <si>
    <t>jan-feb/2504</t>
  </si>
  <si>
    <t>ab menu tm pey hai mene kind bta di hai:thumbs up:</t>
  </si>
  <si>
    <t>jan-feb/2505</t>
  </si>
  <si>
    <t>hmmm fried chicken,scrools or zinger burger or sweet main ras malai or gajar ka halwa mjha to yehi bht acha bnana ata hai bhaj doon bna k:)</t>
  </si>
  <si>
    <t>jan-feb/2506</t>
  </si>
  <si>
    <t>han han q nai mere moun mein pani aa gya hai plz plz ab lazmi mein bhejna</t>
  </si>
  <si>
    <t>jan-feb/2507</t>
  </si>
  <si>
    <t>han na sis bhaj ri hun sham tk bna k bhaj doon gi thek ha na:):)</t>
  </si>
  <si>
    <t>jan-feb/2508</t>
  </si>
  <si>
    <t>han han theek hai</t>
  </si>
  <si>
    <t>jan-feb/2509</t>
  </si>
  <si>
    <t>mein b mana nai karney wali:thumbs up:</t>
  </si>
  <si>
    <t>jan-feb/2510</t>
  </si>
  <si>
    <t>to ma na kb inkar kya janab:)</t>
  </si>
  <si>
    <t>jan-feb/2511</t>
  </si>
  <si>
    <t>I know my cute sister k tm reject nai karo gi</t>
  </si>
  <si>
    <t>jan-feb/2512</t>
  </si>
  <si>
    <t>http://www.pakistan.web.pk/threads/gulaab-jaman-recipe-in-urdu.48702/</t>
  </si>
  <si>
    <t>Gulaab Jaman Recipe In Urdu</t>
  </si>
  <si>
    <t>main na b kal try kiya thy bht achy bany thy:happy::happy:</t>
  </si>
  <si>
    <t>jan-feb/2513</t>
  </si>
  <si>
    <t>oh shukria shukria:happy::happy::happy:</t>
  </si>
  <si>
    <t>jan-feb/2514</t>
  </si>
  <si>
    <t>Ohh hoo wooow:wideyed:kya bt ha many tu suna ha thora mushkil ha gulab jamun bnana pr tm tu kamyab ho gai ho kya bt ha.:thumbs up:main b try kro gi jb time mila ;)</t>
  </si>
  <si>
    <t>jan-feb/2515</t>
  </si>
  <si>
    <t>muje b baba keh rehey hain k gulab jaman bnaney hain</t>
  </si>
  <si>
    <t>jan-feb/2516</t>
  </si>
  <si>
    <t>let see kiya hota hai</t>
  </si>
  <si>
    <t>jan-feb/2517</t>
  </si>
  <si>
    <t>try krain sis ban jain gay</t>
  </si>
  <si>
    <t>jan-feb/2518</t>
  </si>
  <si>
    <t>g bilkul mujha mushkil kam krna pasand hain :):):)</t>
  </si>
  <si>
    <t>jan-feb/2519</t>
  </si>
  <si>
    <t>Achi bt ha ;)</t>
  </si>
  <si>
    <t>jan-feb/2520</t>
  </si>
  <si>
    <t>sb try kr len den apna experience share krna ta k main b bna sakun aftr exam :)</t>
  </si>
  <si>
    <t>jan-feb/2521</t>
  </si>
  <si>
    <t>http://www.pakistan.web.pk/threads/chiken-tandoori-baryani-recipe.40951/</t>
  </si>
  <si>
    <t>Chiken Tandoori Baryani Recipe</t>
  </si>
  <si>
    <t>plz mujh par reham karen,.... me hostel me hu.... ye sab ek sath hazam nhi hoga.....:facepalm:;):p</t>
  </si>
  <si>
    <t>jan-feb/2522</t>
  </si>
  <si>
    <t>wow me bhi aon kon sy me with this ;)</t>
  </si>
  <si>
    <t>jan-feb/2523</t>
  </si>
  <si>
    <t>hello hostel me hu hotel me nhi.....:bang head:</t>
  </si>
  <si>
    <t>jan-feb/2524</t>
  </si>
  <si>
    <t>mujhy tu bhok lagny lagti hai yeh sab dekh ker....:stop:</t>
  </si>
  <si>
    <t>jan-feb/2525</t>
  </si>
  <si>
    <t>i knw hmny aen kya ye sb ly k :p</t>
  </si>
  <si>
    <t>jan-feb/2526</t>
  </si>
  <si>
    <t>yani aaj khoob bhook lgwaon ;P</t>
  </si>
  <si>
    <t>jan-feb/2527</t>
  </si>
  <si>
    <t>nhi na :) :p :p ;)</t>
  </si>
  <si>
    <t>jan-feb/2528</t>
  </si>
  <si>
    <t>:eek: kiya nhi ....</t>
  </si>
  <si>
    <t>jan-feb/2529</t>
  </si>
  <si>
    <t>mjhy to bs bana k bheaj do plzzzzzzzzzzz:hungry:</t>
  </si>
  <si>
    <t>jan-feb/2530</t>
  </si>
  <si>
    <t>mhi na m in fever :(</t>
  </si>
  <si>
    <t>jan-feb/2531</t>
  </si>
  <si>
    <t>oh nw how r u... *Allah aapko Jaldi Shifa ata farmaye...... Ameen...</t>
  </si>
  <si>
    <t>jan-feb/2532</t>
  </si>
  <si>
    <t>can you tell me anda kaise fry krte hein?</t>
  </si>
  <si>
    <t>jan-feb/2533</t>
  </si>
  <si>
    <t>http://www.pakistan.web.pk/threads/use-the-right-onion.47494/</t>
  </si>
  <si>
    <t>Use The Right Onion</t>
  </si>
  <si>
    <t>jinhey cooking bohat psnd hain wo mard o zan is thread pey ghor o fikar karein baqi aram karein:giggle2::wink::tongue:</t>
  </si>
  <si>
    <t>jan-feb/2534</t>
  </si>
  <si>
    <t>ar sb se zaida ankhon mei pani red se ata ha :(</t>
  </si>
  <si>
    <t>jan-feb/2535</t>
  </si>
  <si>
    <t>http://www.pakistan.web.pk/threads/chocolate-fruit-pancake-urdu-recipe.46447/</t>
  </si>
  <si>
    <t>Chocolate Fruit Pancake Urdu Recipe</t>
  </si>
  <si>
    <t>main bna rai hu..</t>
  </si>
  <si>
    <t>jan-feb/2536</t>
  </si>
  <si>
    <t>bna hi na lo tm........:boy sticking tongue out:</t>
  </si>
  <si>
    <t>jan-feb/2537</t>
  </si>
  <si>
    <t>http://www.pakistan.web.pk/threads/choclate-brownies-recipe-in-urdu.46312/page-2</t>
  </si>
  <si>
    <t>Choclate Brownies Recipe In Urdu</t>
  </si>
  <si>
    <t>u r welcome sis mare yahi koshish hoti ha k hum sub kuch na kuch seekh lain</t>
  </si>
  <si>
    <t>jan-feb/2538</t>
  </si>
  <si>
    <t>http://www.pakistan.web.pk/threads/crispy-chicken-recipe-in-urdu.46327/</t>
  </si>
  <si>
    <t>Crispy Chicken Recipe In Urdu</t>
  </si>
  <si>
    <t>thanx kuku ap bari koshish krti hn hmain sughar bnany ki...</t>
  </si>
  <si>
    <t>jan-feb/2539</t>
  </si>
  <si>
    <t>acha chalin koi 1 bhi ban gya to achi baat hai</t>
  </si>
  <si>
    <t>jan-feb/2540</t>
  </si>
  <si>
    <t>tayar kon karaiga ....ingredients mai laa dunga ..:unsure:</t>
  </si>
  <si>
    <t>jan-feb/2541</t>
  </si>
  <si>
    <t>main abhi karti hun bhai</t>
  </si>
  <si>
    <t>jan-feb/2542</t>
  </si>
  <si>
    <t>oh thanks ..sister ..</t>
  </si>
  <si>
    <t>jan-feb/2543</t>
  </si>
  <si>
    <t>dil khush kardeya bus yahi kaafi hai :)</t>
  </si>
  <si>
    <t>jan-feb/2544</t>
  </si>
  <si>
    <t>nai main such main banao gi lakin khanay k lya ap ko quetta ana paray ga</t>
  </si>
  <si>
    <t>jan-feb/2545</t>
  </si>
  <si>
    <t>ap k liye yehi kaafi h... ab laara lga k ja rhy hn .... la k den na ingridients ab....:cautious:</t>
  </si>
  <si>
    <t>jan-feb/2546</t>
  </si>
  <si>
    <t>QUETTA ..:eek2::eek2:.:nailbiting:..itni doooooooor ...chalo yaha kfc he chala jaaonga ..:):playful:</t>
  </si>
  <si>
    <t>jan-feb/2547</t>
  </si>
  <si>
    <t>haha chalin thek hai ye bhi:)</t>
  </si>
  <si>
    <t>jan-feb/2548</t>
  </si>
  <si>
    <t>aisa karlai mai parcel karta hoo sarai ingredients ..aap log paka kai tcs kar laina ..ok</t>
  </si>
  <si>
    <t>jan-feb/2549</t>
  </si>
  <si>
    <t>chaloo ye thek hai na @*Sara92#</t>
  </si>
  <si>
    <t>jan-feb/2550</t>
  </si>
  <si>
    <t>hahaha.. thk h :)</t>
  </si>
  <si>
    <t>jan-feb/2551</t>
  </si>
  <si>
    <t>KFC or AL-Baik ka hee acha hay bus ghar main koon banay</t>
  </si>
  <si>
    <t>jan-feb/2552</t>
  </si>
  <si>
    <t>g nahi ghar main b bht acha banta hai</t>
  </si>
  <si>
    <t>jan-feb/2553</t>
  </si>
  <si>
    <t>http://www.pakistan.web.pk/threads/russian-salad-recipe-in-urdu.46109/</t>
  </si>
  <si>
    <t>Russian Salad Recipe In Urdu</t>
  </si>
  <si>
    <t>mera bhi</t>
  </si>
  <si>
    <t>jan-feb/2554</t>
  </si>
  <si>
    <t>kuch samaj b aya ya aisay he</t>
  </si>
  <si>
    <t>jan-feb/2555</t>
  </si>
  <si>
    <t>aya naa pagal ;)</t>
  </si>
  <si>
    <t>jan-feb/2556</t>
  </si>
  <si>
    <t>acha phr thek hai try karna</t>
  </si>
  <si>
    <t>jan-feb/2557</t>
  </si>
  <si>
    <t>Ahahah acha naa :wink animated::thumbs up animated:</t>
  </si>
  <si>
    <t>jan-feb/2558</t>
  </si>
  <si>
    <t>http://www.pakistan.web.pk/threads/chicken-figita-pizza-recipe-in-urdu.46105/</t>
  </si>
  <si>
    <t>Chicken Figita Pizza Recipe In Urdu</t>
  </si>
  <si>
    <t>@Masoom Dil sis kb khila rhe hian phir pizza:wink:</t>
  </si>
  <si>
    <t>jan-feb/2559</t>
  </si>
  <si>
    <t>waqai aisa pizza ban jay ga ager try kee jay too ??:eek2:</t>
  </si>
  <si>
    <t>jan-feb/2560</t>
  </si>
  <si>
    <t>hehehe aa jao abi khila dete hu apne princess ku pizza:wink:</t>
  </si>
  <si>
    <t>jan-feb/2561</t>
  </si>
  <si>
    <t>really khilain gi naa...mujh se banwain gi tu nahi:unsure:</t>
  </si>
  <si>
    <t>jan-feb/2562</t>
  </si>
  <si>
    <t>hehehe nh aa jaa</t>
  </si>
  <si>
    <t>jan-feb/2563</t>
  </si>
  <si>
    <t>phir to jummay kay din try karain gay ager sahi bana to mera or kharab ho to sab doston kay naam</t>
  </si>
  <si>
    <t>jan-feb/2564</t>
  </si>
  <si>
    <t>http://www.pakistan.web.pk/threads/chicken-nuggets-recipe-in-urdu.46075/</t>
  </si>
  <si>
    <t>Chicken Nuggets Recipe In Urdu</t>
  </si>
  <si>
    <t>yr mujha to bhhhht pasand hain or mama kahti hain ye kha kha k tum moti ho gai ho mat khao but main phr b ni sunti hehehe</t>
  </si>
  <si>
    <t>jan-feb/2565</t>
  </si>
  <si>
    <t>http://www.pakistan.web.pk/threads/mazay-dar-aur-asan-russ-malai-recipe-in-urdu.45980/</t>
  </si>
  <si>
    <t>Mazay-dar aur Asan Russ Malai Recipe In Urdu</t>
  </si>
  <si>
    <t>mere moun mein recipe parh k hi pani a gya hai</t>
  </si>
  <si>
    <t>jan-feb/2566</t>
  </si>
  <si>
    <t>http://www.pakistan.web.pk/threads/aalu-palak-recipie.45710/</t>
  </si>
  <si>
    <t>Aalu Palak Recipie</t>
  </si>
  <si>
    <t>jan-feb/2567</t>
  </si>
  <si>
    <t>thnx alot sister.mjhy nazar ni aaya tha image</t>
  </si>
  <si>
    <t>jan-feb/2568</t>
  </si>
  <si>
    <t>http://www.pakistan.web.pk/threads/carrot-cake-racipe-in-urdu.45798/</t>
  </si>
  <si>
    <t>Carrot Cake Racipe In Urdu</t>
  </si>
  <si>
    <t>sis nice sharing but image k background mn another web address plz take care next time :smile animated:</t>
  </si>
  <si>
    <t>jan-feb/2569</t>
  </si>
  <si>
    <t>oh ho main na note ni kya</t>
  </si>
  <si>
    <t>jan-feb/2570</t>
  </si>
  <si>
    <t>jawab pata hai na Woh kahay gay k isay acha.R........ka cake lay aaon ;)</t>
  </si>
  <si>
    <t>jan-feb/2571</t>
  </si>
  <si>
    <t>hans lou ji......:embarrassing:</t>
  </si>
  <si>
    <t>jan-feb/2572</t>
  </si>
  <si>
    <t>mujha koi aisa kaha na to main kahti hoon mat khao kha q rha ho:smile animated:</t>
  </si>
  <si>
    <t>jan-feb/2573</t>
  </si>
  <si>
    <t>nahii ji woh tou yeh tb kehtay hain Jb mai Ingredients mangwatii hoo....</t>
  </si>
  <si>
    <t>jan-feb/2574</t>
  </si>
  <si>
    <t>http://www.pakistan.web.pk/threads/cold-coffee-recipe-in-urdu.45768/</t>
  </si>
  <si>
    <t>Cold Coffee Recipe In Urdu</t>
  </si>
  <si>
    <t>chalein kuku kud b coffee banyein and muje b bna k dein afterall mera first experience hai cold coffee peeney ka:wink:</t>
  </si>
  <si>
    <t>jan-feb/2575</t>
  </si>
  <si>
    <t>thek hai abhi banati hoon aa jain</t>
  </si>
  <si>
    <t>jan-feb/2576</t>
  </si>
  <si>
    <t>bna k idhr hi de dein mein kaha ao itni sardi hai mein nai a jaye ga:eek2:</t>
  </si>
  <si>
    <t>jan-feb/2577</t>
  </si>
  <si>
    <t>acha thek ha bhaj deti hoon:smile animated:</t>
  </si>
  <si>
    <t>jan-feb/2578</t>
  </si>
  <si>
    <t>Waooooo Yummy........ I like coffee but now-a-day cold coffee nai blk desi tareeqy se bni hui coffe...:giggle2:</t>
  </si>
  <si>
    <t>jan-feb/2579</t>
  </si>
  <si>
    <t>desi tareeka sa kaisa banti hai coffee:smile::smile animated:</t>
  </si>
  <si>
    <t>jan-feb/2580</t>
  </si>
  <si>
    <t>Milk grm kia.. Suger add ki... Balaai me coff add kar k usy achi trha mesh kia ( phenta..:giggle2:) Pir usy milk me add kia aur coffee ko thora pkaya logi coffe ready...:smile:</t>
  </si>
  <si>
    <t>jan-feb/2581</t>
  </si>
  <si>
    <t>main dosri tarha banati hn ye b try kru gi:smile animated:</t>
  </si>
  <si>
    <t>jan-feb/2582</t>
  </si>
  <si>
    <t>ap kesy bnati hain??:smile:</t>
  </si>
  <si>
    <t>jan-feb/2583</t>
  </si>
  <si>
    <t>milk ko grm kya,sugar or coffee ko 1 mug main dala us main 1 table spoon water daal kr us ko achi tarha phant lya us ka paste ban jay ga phr us mug main grm milk dal dya ban gai coffee chalain pee lain</t>
  </si>
  <si>
    <t>jan-feb/2584</t>
  </si>
  <si>
    <t>Waooo...:thumbs up: Me b try karon gi.. Thank You... Bht mzy ki hy..:wub:</t>
  </si>
  <si>
    <t>jan-feb/2585</t>
  </si>
  <si>
    <t>http://www.pakistan.web.pk/threads/spicy-fried-fish-recipe-in-urdu.45670/</t>
  </si>
  <si>
    <t>Spicy Fried Fish Recipe In Urdu</t>
  </si>
  <si>
    <t>koi bna dy.........</t>
  </si>
  <si>
    <t>jan-feb/2586</t>
  </si>
  <si>
    <t>Waoooo yummy... 7_13_17. Thank you soo much for sharing...</t>
  </si>
  <si>
    <t>jan-feb/2587</t>
  </si>
  <si>
    <t>nikammy logo</t>
  </si>
  <si>
    <t>jan-feb/2588</t>
  </si>
  <si>
    <t>bi kha k tu dkho bht mazy ki hoti h</t>
  </si>
  <si>
    <t>jan-feb/2589</t>
  </si>
  <si>
    <t>Try ki hai but pata nhi kiu I just don't like fish</t>
  </si>
  <si>
    <t>jan-feb/2590</t>
  </si>
  <si>
    <t>tussaaan ki koi takleeeef missss</t>
  </si>
  <si>
    <t>jan-feb/2591</t>
  </si>
  <si>
    <t>na g na assan te bry khush aann:dancing while running:</t>
  </si>
  <si>
    <t>jan-feb/2592</t>
  </si>
  <si>
    <t>tu phir ap dher sari protien se mehroom rahain gi:walking dead::walking dead::walking dead:</t>
  </si>
  <si>
    <t>jan-feb/2593</t>
  </si>
  <si>
    <t>http://www.pakistan.web.pk/threads/balochi-chicken-sajji-recipe-in-urdu.45701/</t>
  </si>
  <si>
    <t>Balochi Chicken Sajji Recipe In Urdu</t>
  </si>
  <si>
    <t>Lkn kia yh khany k liye hmain balooch ana parry ga? :(</t>
  </si>
  <si>
    <t>jan-feb/2594</t>
  </si>
  <si>
    <t>han to aa jain:smile animated:</t>
  </si>
  <si>
    <t>jan-feb/2595</t>
  </si>
  <si>
    <t>http://www.pakistan.web.pk/threads/chicken-haleem-recipe-in-urdu.45328/</t>
  </si>
  <si>
    <t>Chicken Haleem Recipe In Urdu</t>
  </si>
  <si>
    <t>is ko Daleem kaha jata hai bcz Haleem Allah ka naam aur sift hai</t>
  </si>
  <si>
    <t>jan-feb/2596</t>
  </si>
  <si>
    <t>Waooo Yummy... Mjy haleem pkani ati hy...:thumbs up:</t>
  </si>
  <si>
    <t>jan-feb/2597</t>
  </si>
  <si>
    <t>http://www.pakistan.web.pk/threads/donuts-recipe-in-urdu.41258/</t>
  </si>
  <si>
    <t>Donuts Recipe In Urdu</t>
  </si>
  <si>
    <t>Khamir Kya hota hai ??</t>
  </si>
  <si>
    <t>jan-feb/2598</t>
  </si>
  <si>
    <t>yeast english main aur khamir in urdu</t>
  </si>
  <si>
    <t>jan-feb/2599</t>
  </si>
  <si>
    <t>pic nazar nai aa rai dpbara sy load ki jaiyyyy</t>
  </si>
  <si>
    <t>jan-feb/2600</t>
  </si>
  <si>
    <t>http://www.pakistan.web.pk/threads/ice-cream-recipes-in-urdu.44507/</t>
  </si>
  <si>
    <t>Ice Cream Recipes In Urdu</t>
  </si>
  <si>
    <t>humai sirf khaanai se gharaz hota hai :)</t>
  </si>
  <si>
    <t>jan-feb/2601</t>
  </si>
  <si>
    <t>http://www.pakistan.web.pk/threads/eating-fish-can-protect-from-blindness.43242/</t>
  </si>
  <si>
    <t>Eating Fish Can Protect From Blindness</t>
  </si>
  <si>
    <t>Hmm ... mjhy to phr fish khani chahiye :)</t>
  </si>
  <si>
    <t>jan-feb/2602</t>
  </si>
  <si>
    <t>bilkul g bej doun ap k ly ??</t>
  </si>
  <si>
    <t>jan-feb/2603</t>
  </si>
  <si>
    <t>ap b bht sweet hu infact bht ache b i really like your behaviour</t>
  </si>
  <si>
    <t>jan-feb/2604</t>
  </si>
  <si>
    <t>mere tu eyeside week hai muje tu lazman khani chahye hai</t>
  </si>
  <si>
    <t>jan-feb/2605</t>
  </si>
  <si>
    <t>http://www.pakistan.web.pk/threads/chinese-chiken-rice-recipe.42713/</t>
  </si>
  <si>
    <t>Chinese Chiken Rice Recipe</t>
  </si>
  <si>
    <t>Sisoo g bna kr b de den plzzzzz :) ;)</t>
  </si>
  <si>
    <t>jan-feb/2606</t>
  </si>
  <si>
    <t>http://www.pakistan.web.pk/threads/mera-dastar-khwan.41738/</t>
  </si>
  <si>
    <t>Mera Dastar Khwan</t>
  </si>
  <si>
    <t>Roza hai bhayyaaa :nailbiting:</t>
  </si>
  <si>
    <t>jan-feb/2607</t>
  </si>
  <si>
    <t>ap logo ne kia kia banaya hai ramzan mai :)</t>
  </si>
  <si>
    <t>jan-feb/2608</t>
  </si>
  <si>
    <t>ye mai ne khud banaya hai u knw !</t>
  </si>
  <si>
    <t>jan-feb/2609</t>
  </si>
  <si>
    <t>Humein rozey ke baad bana ke khilaye ga :D</t>
  </si>
  <si>
    <t>jan-feb/2610</t>
  </si>
  <si>
    <t>Mera bhi :sad:</t>
  </si>
  <si>
    <t>jan-feb/2611</t>
  </si>
  <si>
    <t>mene kal custurd fruitz ballz banaye the... bt pic nhi click ki :bang head: ..chalen nxt tym banaongi to share karongi...</t>
  </si>
  <si>
    <t>jan-feb/2612</t>
  </si>
  <si>
    <t>pardesi logon ka yehi haal hota hai :(</t>
  </si>
  <si>
    <t>jan-feb/2613</t>
  </si>
  <si>
    <t>chalo teek hai bana dunga aor tcs kardonga :)</t>
  </si>
  <si>
    <t>jan-feb/2614</t>
  </si>
  <si>
    <t>zaroor karlaina ok ...</t>
  </si>
  <si>
    <t>jan-feb/2615</t>
  </si>
  <si>
    <t>oo bhai mai kha lo yehi bhut hai,,,bnana tu bhut door ki baat hai,,,,:)</t>
  </si>
  <si>
    <t>jan-feb/2616</t>
  </si>
  <si>
    <t>achi baat hai bnda ladies ko support kr sakta hai,,,un ka bhi roza hota hai,,,aur unko kitchen sambhalna hi hota hai</t>
  </si>
  <si>
    <t>jan-feb/2617</t>
  </si>
  <si>
    <t>Mjhy b Plzzzzzzzzz ;)</t>
  </si>
  <si>
    <t>jan-feb/2618</t>
  </si>
  <si>
    <t>look tu achi de rhi hai:)</t>
  </si>
  <si>
    <t>jan-feb/2619</t>
  </si>
  <si>
    <t>Khush rahein :flower:</t>
  </si>
  <si>
    <t>jan-feb/2620</t>
  </si>
  <si>
    <t>Thank You shah bhai :)</t>
  </si>
  <si>
    <t>jan-feb/2621</t>
  </si>
  <si>
    <t>ye to hamara apna shoq hai and my mother is too alone so me and my br0 help her and pleased her by preparing etc etc dishes hahaaha</t>
  </si>
  <si>
    <t>jan-feb/2622</t>
  </si>
  <si>
    <t>aisa karta hoon Pakistan.web.pk mai stahl lagaata hun dahi bhalai ,mirch pakorai , chowmin,jalfareezi aor haandi ki haha</t>
  </si>
  <si>
    <t>jan-feb/2623</t>
  </si>
  <si>
    <t>mera yehi matlb tha,,,,yr ladies roze k saath cooking krti hai agr hum assist kr dain tu acha hai na,,,wo bhi khush ho jayain gi aur time bhi acha guzr jaye ga batain krte hoe:)</t>
  </si>
  <si>
    <t>jan-feb/2624</t>
  </si>
  <si>
    <t>thanks y0u bus hamai hosla dai ..:)</t>
  </si>
  <si>
    <t>jan-feb/2625</t>
  </si>
  <si>
    <t>plz momos also.. n chilli potato too... n pani puri to galati se bhi nhi bhuliyega....;)</t>
  </si>
  <si>
    <t>jan-feb/2626</t>
  </si>
  <si>
    <t>bilkul jee baja farmaaya ap ne ...</t>
  </si>
  <si>
    <t>jan-feb/2627</t>
  </si>
  <si>
    <t>but act karo ap bhi na sirf mai keyo ?</t>
  </si>
  <si>
    <t>jan-feb/2628</t>
  </si>
  <si>
    <t>Ye To zaror karein gy ;)</t>
  </si>
  <si>
    <t>jan-feb/2629</t>
  </si>
  <si>
    <t>Heheheh ap k customer to pakey hai ..</t>
  </si>
  <si>
    <t>jan-feb/2630</t>
  </si>
  <si>
    <t>Ap mujhe tang kr the ho na shah Bhai not nice</t>
  </si>
  <si>
    <t>jan-feb/2631</t>
  </si>
  <si>
    <t>kia farmaaesh ki aap ne ..bhayya hum to 40 ki plate baichaingai ..bolo manzoor hai ...aor momos to shayad sirf apko pasand hai mujai nahi ..</t>
  </si>
  <si>
    <t>jan-feb/2632</t>
  </si>
  <si>
    <t>yeh momos kiya hai, Siha?</t>
  </si>
  <si>
    <t>jan-feb/2633</t>
  </si>
  <si>
    <t>nahi je hamari ye majaal kai ap ko tang karai ..hum to vitualy ap ka pait bhar rahai hai taakai apko roza na lagai</t>
  </si>
  <si>
    <t>jan-feb/2634</t>
  </si>
  <si>
    <t>Ana Zai ap bi karo ge ok ..aor haa merai stahl kai gandai bartan ap wash karo ge ok haha</t>
  </si>
  <si>
    <t>jan-feb/2635</t>
  </si>
  <si>
    <t>bhai mai apne lye bhi keh rha ho,,,,mai seriously kabhi kabhi ami g ko support krta ho jub wo kitchen mai kuch kr rhi hoti hai,,,wo kr mere lye hi hoti hai;)</t>
  </si>
  <si>
    <t>jan-feb/2636</t>
  </si>
  <si>
    <t>meri bhut gandi adat hai mai kuch dair bad thora thora kuch na kuch khata rehta ho aur ami g mere lye kuch na kuch bnati rehti hai,,,mera sub se favt point kitchen mai ami g k sath batain krna hai,,,</t>
  </si>
  <si>
    <t>jan-feb/2637</t>
  </si>
  <si>
    <t>:giggle: ... :eek: to kiya jo aapki pasand ki dish hongi usi k stallz lagange...:cautious:</t>
  </si>
  <si>
    <t>jan-feb/2638</t>
  </si>
  <si>
    <t>:eek: mjhy kis cheez ki saza hai?????????? :cry::cry::cry:</t>
  </si>
  <si>
    <t>jan-feb/2639</t>
  </si>
  <si>
    <t>Main soch rhi hu k main ap k customer bhganey ka kaam start kr du:shifty:</t>
  </si>
  <si>
    <t>jan-feb/2640</t>
  </si>
  <si>
    <t>haa na ye to ramzan package hai meri taraf se :)</t>
  </si>
  <si>
    <t>jan-feb/2641</t>
  </si>
  <si>
    <t>Apko khana banana nhi ata is lye;)</t>
  </si>
  <si>
    <t>jan-feb/2642</t>
  </si>
  <si>
    <t>nahi ye saza to nahi mai din kai 50 rupai donga aap ko</t>
  </si>
  <si>
    <t>jan-feb/2643</t>
  </si>
  <si>
    <t>Mjhy to mardon ka kitchen mai jana bht bura lagta hai :happy:</t>
  </si>
  <si>
    <t>jan-feb/2644</t>
  </si>
  <si>
    <t>kasam se bohot hansi aa rahi hai kia jawab deya aap ne</t>
  </si>
  <si>
    <t>jan-feb/2645</t>
  </si>
  <si>
    <t>behna, kaun parda uthaney par tuli hui hein :facepalm:</t>
  </si>
  <si>
    <t>jan-feb/2646</t>
  </si>
  <si>
    <t>meri ye Izzat Afzayiiiiiiiiii :furious:</t>
  </si>
  <si>
    <t>jan-feb/2647</t>
  </si>
  <si>
    <t>Mai sare Bartan Tor don gi Dekh lene :p</t>
  </si>
  <si>
    <t>jan-feb/2648</t>
  </si>
  <si>
    <t>hamra kitchen kam aor kisi green pahaari pai food point ziada lagta hai ..window khulti hai to jannat e nazeer ka sama hota hai ,,a</t>
  </si>
  <si>
    <t>jan-feb/2649</t>
  </si>
  <si>
    <t>Oops nhi bolna chahiye tha Kya</t>
  </si>
  <si>
    <t>jan-feb/2650</t>
  </si>
  <si>
    <t>Siha, yeh kacha hai? :( issey fry kartey hein? :o_O:</t>
  </si>
  <si>
    <t>jan-feb/2651</t>
  </si>
  <si>
    <t>koi baat nhi</t>
  </si>
  <si>
    <t>jan-feb/2652</t>
  </si>
  <si>
    <t>Ab Ap sb se kya Chupana ;)</t>
  </si>
  <si>
    <t>jan-feb/2653</t>
  </si>
  <si>
    <t>hahaha q ap is ka naya dish banaanai waali hai haha pakistan mai isai manthu kehtai hai</t>
  </si>
  <si>
    <t>jan-feb/2654</t>
  </si>
  <si>
    <t>nahi to. meine to yeh naam bhi phele kabhi nhi suna :eek:</t>
  </si>
  <si>
    <t>jan-feb/2655</t>
  </si>
  <si>
    <t>hmm nhi kacha nhi he ye steam kiya huwa he ... bt is ko fry bhi kar sakte he... :)</t>
  </si>
  <si>
    <t>jan-feb/2656</t>
  </si>
  <si>
    <t>aik plate ka nuqsan apki mazdoori mai 10 rupai kam kardunga</t>
  </si>
  <si>
    <t>jan-feb/2657</t>
  </si>
  <si>
    <t>hm ne b nhi suna</t>
  </si>
  <si>
    <t>jan-feb/2658</t>
  </si>
  <si>
    <t>zbrdast !</t>
  </si>
  <si>
    <t>jan-feb/2659</t>
  </si>
  <si>
    <t>aor mera bhi yahi haal hai kasam se ...bohot maza karta hai ..</t>
  </si>
  <si>
    <t>jan-feb/2660</t>
  </si>
  <si>
    <t>Ya Allah Mai Kahan Phans Gyi hnnnnnnnnnnnnnn :(</t>
  </si>
  <si>
    <t>jan-feb/2661</t>
  </si>
  <si>
    <t>Don't worry meney bhi nhi suna ;)</t>
  </si>
  <si>
    <t>jan-feb/2662</t>
  </si>
  <si>
    <t>keyo kai uk kai log ye nahi khaatai isleyai</t>
  </si>
  <si>
    <t>jan-feb/2663</t>
  </si>
  <si>
    <t>siha Ab ap ko dish Hum sb ko khilani chahiye</t>
  </si>
  <si>
    <t>jan-feb/2664</t>
  </si>
  <si>
    <t>to Pakistan mein to sunna chaheye tha na :unsure2:</t>
  </si>
  <si>
    <t>jan-feb/2665</t>
  </si>
  <si>
    <t>kuch nhi :) don't worry ;)</t>
  </si>
  <si>
    <t>jan-feb/2666</t>
  </si>
  <si>
    <t>ye pakistan ka apna dish nahi hai ..ye asal mai afghanistan ka dish hai ..aor yaha ye sirf afghan mohajar he banaatai hai ..aor hum pak waalai isai bohot pasand kartai hai</t>
  </si>
  <si>
    <t>jan-feb/2667</t>
  </si>
  <si>
    <t>ji Inshaallah kal ghar me banana try kar rahe he...Ap sab invited he....;)</t>
  </si>
  <si>
    <t>jan-feb/2668</t>
  </si>
  <si>
    <t>bt mene to suna tha ye japani dish he...:unsure2:</t>
  </si>
  <si>
    <t>jan-feb/2669</t>
  </si>
  <si>
    <t>nahi ye afghan ka hai aor ye bht mashoor hai afghan mai</t>
  </si>
  <si>
    <t>jan-feb/2670</t>
  </si>
  <si>
    <t>InshAllah dreams Train pr Pakar kr pohanch jaon gi ;)</t>
  </si>
  <si>
    <t>jan-feb/2671</t>
  </si>
  <si>
    <t>ji bilkul or sath me sab ko pick kar lijiyega...;)</t>
  </si>
  <si>
    <t>jan-feb/2672</t>
  </si>
  <si>
    <t>Sb Ready rahein Mai bht Punctual hn</t>
  </si>
  <si>
    <t>jan-feb/2673</t>
  </si>
  <si>
    <t>kaha chali merai contract ka kia hoga ...50 rupai mazdoori :)</t>
  </si>
  <si>
    <t>jan-feb/2674</t>
  </si>
  <si>
    <t>Naveed_615 Bro ko rakh lein</t>
  </si>
  <si>
    <t>jan-feb/2675</t>
  </si>
  <si>
    <t>Khoob bane gi jb mil beathein gy ...... 2</t>
  </si>
  <si>
    <t>jan-feb/2676</t>
  </si>
  <si>
    <t>Ap kisi or ko rkh lo ;)</t>
  </si>
  <si>
    <t>jan-feb/2677</t>
  </si>
  <si>
    <t>Right Dear Mjhy Masooooooom se nhi hoga ;)</t>
  </si>
  <si>
    <t>jan-feb/2678</t>
  </si>
  <si>
    <t>Jee ap masooooooom se bilkul nhi ho ga :giggle:</t>
  </si>
  <si>
    <t>jan-feb/2679</t>
  </si>
  <si>
    <t>Ap ne recipe to di hi nhi?????????:(</t>
  </si>
  <si>
    <t>jan-feb/2680</t>
  </si>
  <si>
    <t>Bhiya Ap ki ami ko tu faida ho gya kub help karein</t>
  </si>
  <si>
    <t>jan-feb/2681</t>
  </si>
  <si>
    <t>kuch b nai bnaya muje cooking ka rati bhar b shoq nai</t>
  </si>
  <si>
    <t>jan-feb/2682</t>
  </si>
  <si>
    <t>wo or Baat hai Mama zabardasti kam karwa leti hain:bag:</t>
  </si>
  <si>
    <t>jan-feb/2683</t>
  </si>
  <si>
    <t>Chalo koi mere jesa b hai yahan ;)</t>
  </si>
  <si>
    <t>jan-feb/2684</t>
  </si>
  <si>
    <t>koi mere jaisa b hai yahan ;)</t>
  </si>
  <si>
    <t>jan-feb/2685</t>
  </si>
  <si>
    <t>mein bey yaaroo madgaar nai is mamley mein:p</t>
  </si>
  <si>
    <t>jan-feb/2686</t>
  </si>
  <si>
    <t>Dekhne main to buhat yammy lag raha hai,</t>
  </si>
  <si>
    <t>jan-feb/2687</t>
  </si>
  <si>
    <t>okzz dear lag to bht achi rahi ha but recipe kaha ha? ya to khali pic ha.:(</t>
  </si>
  <si>
    <t>jan-feb/2688</t>
  </si>
  <si>
    <t>kia rakh rhe ho mujhe???</t>
  </si>
  <si>
    <t>jan-feb/2689</t>
  </si>
  <si>
    <t>aha, boht mazay ka lag raha hai :hungry::D</t>
  </si>
  <si>
    <t>jan-feb/2690</t>
  </si>
  <si>
    <t>mein ne is baar kuch bhi nahi bnaya, bas pehle roza ko tandoori chargha bnaya tha :)</t>
  </si>
  <si>
    <t>jan-feb/2691</t>
  </si>
  <si>
    <t>tandoori chargha ? ye kia hota hai ..</t>
  </si>
  <si>
    <t>jan-feb/2692</t>
  </si>
  <si>
    <t>aor ab keyo nahi bana rahi sirf pehlai rozai pai keyo?</t>
  </si>
  <si>
    <t>jan-feb/2693</t>
  </si>
  <si>
    <t>Apko tandoori chargha nhi pata...ye Pakistan main tou Bohat aam hai ..::unsure:</t>
  </si>
  <si>
    <t>jan-feb/2694</t>
  </si>
  <si>
    <t>pata nahi mai mostly chinese khaana prefer karta hoo ..aor ghar par mother jee bhi boiled cheezo ki adat daali hai ..u knw v eat only two slices and one glas juice in sehri ..and in aftar boiled kaddu with yougurt and any chinese dish or plain rice with yougurt</t>
  </si>
  <si>
    <t>jan-feb/2695</t>
  </si>
  <si>
    <t>Tandoori chargha nhi pata? :o_O:</t>
  </si>
  <si>
    <t>jan-feb/2696</t>
  </si>
  <si>
    <t>laiken ye cuts kaisai lagaae gai ..is ki desighning thori mushkil hai ..baqi inshallah hojaaega ..:)</t>
  </si>
  <si>
    <t>jan-feb/2697</t>
  </si>
  <si>
    <t>cuts aap meat shop se he lagwa lein, wo laga detay hain.</t>
  </si>
  <si>
    <t>jan-feb/2698</t>
  </si>
  <si>
    <t>mujhe bhi chinese dishes boht pasand hain.:happy2:</t>
  </si>
  <si>
    <t>jan-feb/2699</t>
  </si>
  <si>
    <t>hmm let me know one thing</t>
  </si>
  <si>
    <t>jan-feb/2700</t>
  </si>
  <si>
    <t>chinese soup mai ap ko shrims pasand hai ?</t>
  </si>
  <si>
    <t>jan-feb/2701</t>
  </si>
  <si>
    <t>mujhe shrimp or prawns kisi bhi dish mein pasand nahi :eek!:</t>
  </si>
  <si>
    <t>jan-feb/2702</t>
  </si>
  <si>
    <t>soup mai kabhi try mat karna ..but chowmin mai to bara maza karta hai .try it</t>
  </si>
  <si>
    <t>jan-feb/2703</t>
  </si>
  <si>
    <t>nahi bhai mujhe yeh pasand he nahi hain aur na he fish pasand hai, isleye mein inhein try krne ka risk hargiz nahi le sakti.</t>
  </si>
  <si>
    <t>jan-feb/2704</t>
  </si>
  <si>
    <t>realy try karlai magar kisi chinese restaurant mai ..aor sirf chowmin mai ok</t>
  </si>
  <si>
    <t>jan-feb/2705</t>
  </si>
  <si>
    <t>nahi try krna na :(</t>
  </si>
  <si>
    <t>jan-feb/2706</t>
  </si>
  <si>
    <t>mujhe uski shakal dekh ke he vomit honay lagta hai :eek!:</t>
  </si>
  <si>
    <t>jan-feb/2707</t>
  </si>
  <si>
    <t>chowmin mai to uski shakal bilkul dekhaae he nahi daitai .....try karlai warna</t>
  </si>
  <si>
    <t>jan-feb/2708</t>
  </si>
  <si>
    <t>shakal dikhai na bhi day phir bhi mojod tu hoga na, mujhe nahi pasand tu kese try karun</t>
  </si>
  <si>
    <t>jan-feb/2709</t>
  </si>
  <si>
    <t>ab mai kia kahoo ..ok as us wish</t>
  </si>
  <si>
    <t>jan-feb/2710</t>
  </si>
  <si>
    <t>wowwwww whattayyy delicious yummmmmmyyyyyy dishh :D:D:D mujhy b khani hai aftaaari k baad :D</t>
  </si>
  <si>
    <t>jan-feb/2711</t>
  </si>
  <si>
    <t>naveed ko baijh dai ..tayar hai :)</t>
  </si>
  <si>
    <t>jan-feb/2712</t>
  </si>
  <si>
    <t>yr shrim khate ho,,,:eek!:</t>
  </si>
  <si>
    <t>jan-feb/2713</t>
  </si>
  <si>
    <t>mera aik uni fellow hai us ko bhut pasand hai jub bhi outing per jate the wo inhi ki prawns aur shrims ki hi zid krta tha,,,per hum baqi us ki aik nai chalne dete the,,:happy:</t>
  </si>
  <si>
    <t>jan-feb/2714</t>
  </si>
  <si>
    <t>yr ye boiled vegetables i like too much,,,per meri maa g hai na wo yehi kehti hai beta tum ye kaise khao gae,,,,mujhe bna kr nai deti:( kehti hai un mai energy nai hai,,,,energy wali cheezen khaya kro:D</t>
  </si>
  <si>
    <t>jan-feb/2715</t>
  </si>
  <si>
    <t>yr apni Walida Sahiba ki aik mulaqat zara meri maa g se tu krwa do shayed un k boiled vegetables kuch behter lagne lug jain</t>
  </si>
  <si>
    <t>jan-feb/2716</t>
  </si>
  <si>
    <t>kio bhai jo dish koi nai khata wi mere lye:(</t>
  </si>
  <si>
    <t>jan-feb/2717</t>
  </si>
  <si>
    <t>yar i like shrims ..chowmin mai try karlo best hai ..soup mai mat khaana warna ....:eek!:</t>
  </si>
  <si>
    <t>jan-feb/2718</t>
  </si>
  <si>
    <t>haha apki shaadi par mulaqaat karwa dunga ki ..but dawn mist ne to aap ki shaadi kardi hai :)</t>
  </si>
  <si>
    <t>jan-feb/2719</t>
  </si>
  <si>
    <t>boiled sabzi to bohot best hai v eat it from bachpan ..actually my father eat pheeka khuraak so we all eat mareezo ka khurak but we like it :) :)</t>
  </si>
  <si>
    <t>jan-feb/2720</t>
  </si>
  <si>
    <t>aor ye mai apko wanderer kai ghar phonchaanai kai leyai dai raha hoo ap kai leyai nahi hai :rolleyes:</t>
  </si>
  <si>
    <t>jan-feb/2721</t>
  </si>
  <si>
    <t>ye aaaaaaap indirectly meri dish ko bura keh rahai hai :cautious::furious:</t>
  </si>
  <si>
    <t>jan-feb/2722</t>
  </si>
  <si>
    <t>:eek: ab ye din bhi ane the,,,mai mar kio nai gya ye din dekhne se pehle:p:giggle:</t>
  </si>
  <si>
    <t>jan-feb/2723</t>
  </si>
  <si>
    <t>ok aisa kro k dish mujhe courier krwa do mai @Wanderer k ghr pouncha do ga:happy:</t>
  </si>
  <si>
    <t>jan-feb/2724</t>
  </si>
  <si>
    <t>kia yaad kro gae:p</t>
  </si>
  <si>
    <t>jan-feb/2725</t>
  </si>
  <si>
    <t>krwane ki ful efforfs mai tha lekin successful nai hoa abhi tuk:)</t>
  </si>
  <si>
    <t>jan-feb/2726</t>
  </si>
  <si>
    <t>mujhe pta nai kio boiled vegetables achi lagti hai,,,meri ami g same word use krti hai mareezo ki khurak:D</t>
  </si>
  <si>
    <t>jan-feb/2727</t>
  </si>
  <si>
    <t>bhai ap try kro,,,,mai is se door bhoot door hi acha ho:)</t>
  </si>
  <si>
    <t>jan-feb/2728</t>
  </si>
  <si>
    <t>:unsure2: khaa lai warna janaaza nahi hoga pir aapka ..;)</t>
  </si>
  <si>
    <t>jan-feb/2729</t>
  </si>
  <si>
    <t>acha yar shaadi na kar warna lahore kai hospitals mai females patients ki booking full hojaaege ..</t>
  </si>
  <si>
    <t>jan-feb/2730</t>
  </si>
  <si>
    <t>nahi ap kai achai din to baaqi hai dawn mist kai sath ..rukooo jee kaha chalai ..</t>
  </si>
  <si>
    <t>jan-feb/2731</t>
  </si>
  <si>
    <t>haha,,,,nai yr mai khud khao ga kisi ko force nai kro ga,,,kia itna bura dikhta ho mai:(</t>
  </si>
  <si>
    <t>jan-feb/2732</t>
  </si>
  <si>
    <t>janaaza krwae ga mera:cry:</t>
  </si>
  <si>
    <t>jan-feb/2733</t>
  </si>
  <si>
    <t>Allah tobah :confused:</t>
  </si>
  <si>
    <t>jan-feb/2734</t>
  </si>
  <si>
    <t>nahi ma sha allah ..subhanallah ..hamarai laal ..hamarai ..." gali kai chaand "</t>
  </si>
  <si>
    <t>jan-feb/2735</t>
  </si>
  <si>
    <t>ap to gali ka chand hai hahahahahahaha keyo @Wanderer</t>
  </si>
  <si>
    <t>jan-feb/2736</t>
  </si>
  <si>
    <t>nahi yaaaaaar itni garmi mai mai ghar se bahar nahi nekal sakta ap 100 saal baad rukhsat ho takai mujhai nahi aana parai lahore mai bari sakht garmi hai cant bear ..:) haha</t>
  </si>
  <si>
    <t>jan-feb/2737</t>
  </si>
  <si>
    <t>yani janaaaza aj ya kul lekin krwana zaroor hai:(</t>
  </si>
  <si>
    <t>jan-feb/2738</t>
  </si>
  <si>
    <t>waise janaza tu hona hi hai:)</t>
  </si>
  <si>
    <t>jan-feb/2739</t>
  </si>
  <si>
    <t>gali ka chand:(</t>
  </si>
  <si>
    <t>jan-feb/2740</t>
  </si>
  <si>
    <t>daikh lo tumhare bhai yehi krwana chahte hai:(</t>
  </si>
  <si>
    <t>jan-feb/2741</t>
  </si>
  <si>
    <t>hanso hanso,,,mujh masoom per hanso:(;)</t>
  </si>
  <si>
    <t>jan-feb/2742</t>
  </si>
  <si>
    <t>bilkulll per mera laadla bhai kidher hia? @Dawn_mist  :(</t>
  </si>
  <si>
    <t>jan-feb/2743</t>
  </si>
  <si>
    <t>tum dono ney pitna hai merey hathon?</t>
  </si>
  <si>
    <t>jan-feb/2744</t>
  </si>
  <si>
    <t>ik ki 10 10 parengii :confused:</t>
  </si>
  <si>
    <t>jan-feb/2745</t>
  </si>
  <si>
    <t>nai mujhe maar se dar lagta hai:p</t>
  </si>
  <si>
    <t>jan-feb/2746</t>
  </si>
  <si>
    <t>dahi lainai gaya hai :smoke:</t>
  </si>
  <si>
    <t>jan-feb/2747</t>
  </si>
  <si>
    <t>joke of the year 2013 .....</t>
  </si>
  <si>
    <t>jan-feb/2748</t>
  </si>
  <si>
    <t>chalo pir tmhai paani mai 8 ,10 ghotai daitai hai :)</t>
  </si>
  <si>
    <t>jan-feb/2749</t>
  </si>
  <si>
    <t>pehlai decide to karo kis ka ...altaaf ya hamid meer ?</t>
  </si>
  <si>
    <t>jan-feb/2750</t>
  </si>
  <si>
    <t>yr dono ka hi krwa do,,,,pak pak ho jaye ga:happy:</t>
  </si>
  <si>
    <t>jan-feb/2751</t>
  </si>
  <si>
    <t>qasam se word "ghotai" per bhut hansi aa rhi hai:D</t>
  </si>
  <si>
    <t>jan-feb/2752</t>
  </si>
  <si>
    <t>tum ne kaha se sun lia ye word???</t>
  </si>
  <si>
    <t>jan-feb/2753</t>
  </si>
  <si>
    <t>aur ye ghotai na do bhai,,,bhut hi ghatia mout hoti hai,,,bhtu hi takleef de:p</t>
  </si>
  <si>
    <t>jan-feb/2754</t>
  </si>
  <si>
    <t>ohhhhhh yar mai to bhoool gaya in ka janaaaza to nahi hosakta ..antim sanskaar karna hogaaaaa ..:)</t>
  </si>
  <si>
    <t>jan-feb/2755</t>
  </si>
  <si>
    <t>aap se baat kartai huwai aisai bht saarai words click hojaaatai hai ..:)</t>
  </si>
  <si>
    <t>jan-feb/2756</t>
  </si>
  <si>
    <t>mujhai khud bhi hansi aa rahi thi jab mai "ghotai " lekh raha ta :D</t>
  </si>
  <si>
    <t>jan-feb/2757</t>
  </si>
  <si>
    <t>hahahaha main tum dono ko ghoutey dungi achaaaaa!!!</t>
  </si>
  <si>
    <t>jan-feb/2758</t>
  </si>
  <si>
    <t>aur @M Shah ye joke of 2013 hai?? :eek: q main ik ki 10 10 ni lagasaktiii apko :eek: :confused: :p</t>
  </si>
  <si>
    <t>jan-feb/2759</t>
  </si>
  <si>
    <t>naveeeeed wanderer ne aap par 10 rupai ka tax laga deya ...lahori munda tax/10rRs hahahaha ...</t>
  </si>
  <si>
    <t>jan-feb/2760</t>
  </si>
  <si>
    <t>jee thankyou ! naveed wanderer to aisi bol rahi hai kai ye karachi ki target killer hai hahahhaah</t>
  </si>
  <si>
    <t>jan-feb/2761</t>
  </si>
  <si>
    <t>ye sub aiwen se words hi yaad ate hai:(</t>
  </si>
  <si>
    <t>jan-feb/2762</t>
  </si>
  <si>
    <t>koi achi baatain yad nai ati?</t>
  </si>
  <si>
    <t>jan-feb/2763</t>
  </si>
  <si>
    <t>haha,,,nai yr muslim hai janaaza tu ho ga hi aur Allah G hadeyat dain inhain aur hmain bhi.ameen!</t>
  </si>
  <si>
    <t>jan-feb/2764</t>
  </si>
  <si>
    <t>khuda na karai kai inhai hedayat ho ..ALLAH inhai wasil e jahannum kar lai ..inhai abhi isi waqt tabah o barbaad kardai ..leave this topic mai jaldi hyper ho jaata hoooooooooooo :)</t>
  </si>
  <si>
    <t>jan-feb/2765</t>
  </si>
  <si>
    <t>@Wanderer sochnai he nahi daiti mujhai kia karo :(</t>
  </si>
  <si>
    <t>jan-feb/2766</t>
  </si>
  <si>
    <t>haha,,,,ghoutey:rofl:</t>
  </si>
  <si>
    <t>jan-feb/2767</t>
  </si>
  <si>
    <t>cool rehte hai yr,,,,gussa nai krte,,,,jub 1 se kaam bun sakta hai tu phr 10 10 kio???:p</t>
  </si>
  <si>
    <t>jan-feb/2768</t>
  </si>
  <si>
    <t>mai soota ho,,,mujhe subha site per jana hai:(</t>
  </si>
  <si>
    <t>jan-feb/2769</t>
  </si>
  <si>
    <t>to kia ye apko site nahi lag raha ...:(</t>
  </si>
  <si>
    <t>jan-feb/2770</t>
  </si>
  <si>
    <t>Pakistan.web.pk ..jaae so jaae</t>
  </si>
  <si>
    <t>jan-feb/2771</t>
  </si>
  <si>
    <t>nai bhai ye tu bhut hi achi site hai:)</t>
  </si>
  <si>
    <t>jan-feb/2772</t>
  </si>
  <si>
    <t>yaha itne ache log hai:)</t>
  </si>
  <si>
    <t>jan-feb/2773</t>
  </si>
  <si>
    <t>@Wanderer naveed meri tareef kar raha hai baaato baato mai ...</t>
  </si>
  <si>
    <t>jan-feb/2774</t>
  </si>
  <si>
    <t>chand sharma na jaaaaaaae :)</t>
  </si>
  <si>
    <t>jan-feb/2775</t>
  </si>
  <si>
    <t>nai bhai,,,dua mangni chahye sub k lye,,,wo muslim hai agr wo hadeyat ka rasta ikhtyar krain gae tu jannat mai jain gae aur Allah G khush ho gae,,,Allah G apne sub bndoon se muhabbat krte hai:)</t>
  </si>
  <si>
    <t>jan-feb/2776</t>
  </si>
  <si>
    <t>meri tu dua hai,,,ameen!</t>
  </si>
  <si>
    <t>jan-feb/2777</t>
  </si>
  <si>
    <t>aor wo jannat mai jaae ye mai bilkul nahi chahta ....</t>
  </si>
  <si>
    <t>jan-feb/2778</t>
  </si>
  <si>
    <t>jan-feb/2779</t>
  </si>
  <si>
    <t>meri tu dua hai,,,ameen</t>
  </si>
  <si>
    <t>jan-feb/2780</t>
  </si>
  <si>
    <t>yr aiwen ap ki tareef kio kro ga:p</t>
  </si>
  <si>
    <t>jan-feb/2781</t>
  </si>
  <si>
    <t>sub hi bhut ache hai:)</t>
  </si>
  <si>
    <t>jan-feb/2782</t>
  </si>
  <si>
    <t>ahmmm,,,,leave this topic now plz,,,Allah G hum sub per reham kre.ameen!</t>
  </si>
  <si>
    <t>jan-feb/2783</t>
  </si>
  <si>
    <t>hahahahhahah ....u r right m just teasing u ..ALLAH unhai aor hamai hedayat dai :)</t>
  </si>
  <si>
    <t>jan-feb/2784</t>
  </si>
  <si>
    <t>qasmay itny pyarey tareeqy sy baat krhy ho? ye naveed to nhe lag rhy :p</t>
  </si>
  <si>
    <t>jan-feb/2785</t>
  </si>
  <si>
    <t>oho bhook lg gai wese or kya kya he ap k dastarkhuan me?</t>
  </si>
  <si>
    <t>jan-feb/2786</t>
  </si>
  <si>
    <t>bilkul sahi keh rhi ho naveed nai ye tu koi pagal hai:)</t>
  </si>
  <si>
    <t>jan-feb/2787</t>
  </si>
  <si>
    <t>bht kuch .....lawazemaaat hazaaro ...</t>
  </si>
  <si>
    <t>jan-feb/2788</t>
  </si>
  <si>
    <t>yra i m gastritis patient so lawazmat hazaron anhan..................but i,ll try some</t>
  </si>
  <si>
    <t>jan-feb/2789</t>
  </si>
  <si>
    <t>ALLAH ap ko sehet dai sister ..</t>
  </si>
  <si>
    <t>jan-feb/2790</t>
  </si>
  <si>
    <t>bus ek rule follow kao ..sub kuch khaao par thora khaao ..aor khaanai se pehlai 3 glass water peyo :)</t>
  </si>
  <si>
    <t>jan-feb/2791</t>
  </si>
  <si>
    <t>3 glass pi k koi kia khae ga....so chill ggggggggggggggg......mot ka din 2 muqarar he........</t>
  </si>
  <si>
    <t>jan-feb/2792</t>
  </si>
  <si>
    <t>haha ..yahi to..is sai ye hoga kai insaan kai khaanai se saara oil aor masalhai nekal jaaenge aor wo khaana bhi thora kam kha sakai ga..:)</t>
  </si>
  <si>
    <t>jan-feb/2793</t>
  </si>
  <si>
    <t>or agar yehi insaan ghlti se chinese hua jin k khane me misale ka sochna bhi gunaah he 2 us insaan ka kia qsoor he shah g?????????????</t>
  </si>
  <si>
    <t>jan-feb/2794</t>
  </si>
  <si>
    <t>haha ..ye to mai dulci ki bemaari kai leyai keh raha hoon ...chinese log ziaada bemar nahi hotai keyo kai wo chop sticks se thora thora khaatai hai ..aor bilkul saada boiled</t>
  </si>
  <si>
    <t>jan-feb/2795</t>
  </si>
  <si>
    <t>aap 2 thora khilane pe tule hue he,,bhae pakistan me mashallah ALLAH ka dia buht he,,,bechare kuch shoqeen logon k khane se km nae ho ga...</t>
  </si>
  <si>
    <t>jan-feb/2796</t>
  </si>
  <si>
    <t>mai pakistan ki baat kar raha hoo ..aor mai dulci kai hawaalai se baat kar raha ta ..ye aap logo topic ko kaha lai gaae ..</t>
  </si>
  <si>
    <t>jan-feb/2797</t>
  </si>
  <si>
    <t>khaana khaanai kai leyai na jeyo jeenai kai leyai khaana khaao ..</t>
  </si>
  <si>
    <t>jan-feb/2798</t>
  </si>
  <si>
    <t>hm 2 topic ko as a topic hi le rahe hen but i think shah g aap 2 buht hi serious ho gaye hen khane k hwale se....relax.............</t>
  </si>
  <si>
    <t>jan-feb/2799</t>
  </si>
  <si>
    <t>dulci aap ne apne gatritis ka bta k sb ko preshan kr dia..</t>
  </si>
  <si>
    <t>jan-feb/2800</t>
  </si>
  <si>
    <t>OMG ghlti ho gai mujh se ,, me bht sakht sharminda hn , i beg u people 2 forgive :hungover::hungover::bang head::bang head::dead::dead:me is topic ki ab to jan chor do</t>
  </si>
  <si>
    <t>jan-feb/2801</t>
  </si>
  <si>
    <t>kuch or pakro yra:mad:</t>
  </si>
  <si>
    <t>jan-feb/2802</t>
  </si>
  <si>
    <t>o bs kro sahab...wrna aaj 2 dewaar tote gi</t>
  </si>
  <si>
    <t>jan-feb/2803</t>
  </si>
  <si>
    <t>http://www.pakistan.web.pk/threads/tandoori-chargha-recipe-in-urdu.41870/</t>
  </si>
  <si>
    <t>Tandoori Chargha Recipe In Urdu</t>
  </si>
  <si>
    <t>Blue Moon apko tag mila tha?</t>
  </si>
  <si>
    <t>jan-feb/2804</t>
  </si>
  <si>
    <t>Jee tag mil Gaya hai...</t>
  </si>
  <si>
    <t>jan-feb/2805</t>
  </si>
  <si>
    <t>Nahi phele jab sab ke saath kiya tha? :unsure2:</t>
  </si>
  <si>
    <t>jan-feb/2806</t>
  </si>
  <si>
    <t>Haan jee tab bhi Mila tha ..I think tag problem solve ho gyi hai</t>
  </si>
  <si>
    <t>jan-feb/2807</t>
  </si>
  <si>
    <t>Ohhhhh ok....ye method mobile say use ho skta hai ..</t>
  </si>
  <si>
    <t>jan-feb/2808</t>
  </si>
  <si>
    <t>umm, not sure. Agar BB Code ka option ata hai to kaun nahi :)</t>
  </si>
  <si>
    <t>jan-feb/2809</t>
  </si>
  <si>
    <t>jan-feb/2810</t>
  </si>
  <si>
    <t>to phir shayad copy aur paste na ho sakey :(</t>
  </si>
  <si>
    <t>jan-feb/2811</t>
  </si>
  <si>
    <t>Hmmm mujhe bhi lagta hai k nhi ho ga :sad:</t>
  </si>
  <si>
    <t>jan-feb/2812</t>
  </si>
  <si>
    <t>bhttttt yummmmmmmmmmy :inlove::inlove:</t>
  </si>
  <si>
    <t>jan-feb/2813</t>
  </si>
  <si>
    <t>kab khila rahi hein phir? :hungry:</t>
  </si>
  <si>
    <t>jan-feb/2814</t>
  </si>
  <si>
    <t>wo na pehlay meii khud khaa lou na phir ous k baad :whistling::rofl:</t>
  </si>
  <si>
    <t>jan-feb/2815</t>
  </si>
  <si>
    <t>ap ina sara khatam ka lo gi? :sad: aur hum??? :eek2:</t>
  </si>
  <si>
    <t>jan-feb/2816</t>
  </si>
  <si>
    <t>Humariii khair hai ..</t>
  </si>
  <si>
    <t>jan-feb/2817</t>
  </si>
  <si>
    <t>Nahi na.. hum to abhi kha saktey hein:giggle:</t>
  </si>
  <si>
    <t>jan-feb/2818</t>
  </si>
  <si>
    <t>naeee na u ko bhii doun gii na pkkka ;)</t>
  </si>
  <si>
    <t>jan-feb/2819</t>
  </si>
  <si>
    <t>Itna wait mat krwana ap k yahan sehrii ka time ho jaye :giggle:</t>
  </si>
  <si>
    <t>jan-feb/2820</t>
  </si>
  <si>
    <t>Tabhi to meine jaldi machai thi :p</t>
  </si>
  <si>
    <t>jan-feb/2821</t>
  </si>
  <si>
    <t>aray han sehri to kbb ki khtm ho chukki yahan :p:p</t>
  </si>
  <si>
    <t>jan-feb/2822</t>
  </si>
  <si>
    <t>nahi ji... abhi 2 ghantey hein yahan :D</t>
  </si>
  <si>
    <t>jan-feb/2823</t>
  </si>
  <si>
    <t>Tou ab ap kease kho gi ...ease kro ap humey dey do...right Hafsa;)</t>
  </si>
  <si>
    <t>jan-feb/2824</t>
  </si>
  <si>
    <t>Bilkul ji bilkul.. ;)</t>
  </si>
  <si>
    <t>jan-feb/2825</t>
  </si>
  <si>
    <t>mera to roza shuru ho chuka na yahan khtm ho chuki sehrii:mstickle:</t>
  </si>
  <si>
    <t>jan-feb/2826</t>
  </si>
  <si>
    <t>naee na mil k khanay meii xyada brkat hai :rofl:</t>
  </si>
  <si>
    <t>jan-feb/2827</t>
  </si>
  <si>
    <t>tabhi to kaha hai, neiki karein aur yahan pass kar dein dish :giggle:</t>
  </si>
  <si>
    <t>jan-feb/2828</t>
  </si>
  <si>
    <t>Right :giggle: chaleye ab pass Krdo dish ap farida</t>
  </si>
  <si>
    <t>jan-feb/2829</t>
  </si>
  <si>
    <t>oye huay inni jaldi naek kaam kr doun naek kam krnay meii tym lgay ga thora :rofl:</t>
  </si>
  <si>
    <t>jan-feb/2830</t>
  </si>
  <si>
    <t>phele mujhey to milney dein :o_O:</t>
  </si>
  <si>
    <t>jan-feb/2831</t>
  </si>
  <si>
    <t>2 ghantey se kam bas :p</t>
  </si>
  <si>
    <t>jan-feb/2832</t>
  </si>
  <si>
    <t>Humari sehrii ko abhi kafi time hai tou main ap k Saath share krne a jao gi :p</t>
  </si>
  <si>
    <t>jan-feb/2833</t>
  </si>
  <si>
    <t>dish passs krnay k liye pehlay murghay ko pkrna parey ga aur iss tym to bahir b koi murgha murghi ghoomaty hoye nzr nae arahe :rofl::laugh:</t>
  </si>
  <si>
    <t>jan-feb/2834</t>
  </si>
  <si>
    <t>yeh fit hai ;)</t>
  </si>
  <si>
    <t>jan-feb/2835</t>
  </si>
  <si>
    <t>acha to ye hai wo chargha saahib !</t>
  </si>
  <si>
    <t>jan-feb/2836</t>
  </si>
  <si>
    <t>aaj to nahi hosakta kal try kar laingai ..nd then will upload pic here :)</t>
  </si>
  <si>
    <t>jan-feb/2837</t>
  </si>
  <si>
    <t>Ab kal tou mil hi jaye ga humey:giggle:</t>
  </si>
  <si>
    <t>jan-feb/2838</t>
  </si>
  <si>
    <t>haha keyo jee ! ap bi bana lo pir muqabla hoga sub ka :)</t>
  </si>
  <si>
    <t>jan-feb/2839</t>
  </si>
  <si>
    <t>Kya hu wa</t>
  </si>
  <si>
    <t>jan-feb/2840</t>
  </si>
  <si>
    <t>mujhey aj sehri mein khana tha :facepalm:</t>
  </si>
  <si>
    <t>jan-feb/2841</t>
  </si>
  <si>
    <t>acidity hoti hai baad mai</t>
  </si>
  <si>
    <t>jan-feb/2842</t>
  </si>
  <si>
    <t>hai sehri mai aisi cheezai nahi khaatai :eek:</t>
  </si>
  <si>
    <t>jan-feb/2843</t>
  </si>
  <si>
    <t>Insaan ko acha acha soochna chaheye :p</t>
  </si>
  <si>
    <t>jan-feb/2844</t>
  </si>
  <si>
    <t>Humey nhi hote;)</t>
  </si>
  <si>
    <t>jan-feb/2845</t>
  </si>
  <si>
    <t>bus pir aap acidity kai waqt imagination band kar dai ..:)</t>
  </si>
  <si>
    <t>jan-feb/2846</t>
  </si>
  <si>
    <t>q jee apki stomach ki case hardening huwi hai kia ?:eek:</t>
  </si>
  <si>
    <t>jan-feb/2847</t>
  </si>
  <si>
    <t>bht alaaaaa recipe hay.may aaj hi try karti hun:)</t>
  </si>
  <si>
    <t>jan-feb/2848</t>
  </si>
  <si>
    <t>Ab hamin kon khilae ga bana kar balke Hafsa Q trkib ap ne likhi hai ap hi khlain gi ;)</t>
  </si>
  <si>
    <t>jan-feb/2849</t>
  </si>
  <si>
    <t>Rozey mai aisi cheezein. :facepalm: mai to bana banaya milne ka intizaar kar rha tha. Aap ne to bs tarkeeb pakraa di. :meh: Ab bhala mai isey banaon ga kaise? :unsure:</t>
  </si>
  <si>
    <t>jan-feb/2850</t>
  </si>
  <si>
    <t>M Shah se Banwa lein unki cooking achi hai ;)</t>
  </si>
  <si>
    <t>jan-feb/2851</t>
  </si>
  <si>
    <t>oh realy keyo nahi usman kai leyai ek chargha nahi hazaaro charghai qurbaaaaaaaaaaan !</t>
  </si>
  <si>
    <t>jan-feb/2852</t>
  </si>
  <si>
    <t>Hazaron :eek: :eek: bhai sahab, Yaqeen manein Insaan hi hoon, aur aik hi kaafi hai. Bal k us mai sey bhi baant lein ge. :unsure:</t>
  </si>
  <si>
    <t>jan-feb/2853</t>
  </si>
  <si>
    <t>ye daik Ana Zai ye hai meri kholooooooos aor fayazio ka sila .....hmm :sad:</t>
  </si>
  <si>
    <t>jan-feb/2854</t>
  </si>
  <si>
    <t>Haaw. ^_^ Bhai sahab mai to bs yeh clear kar rha tha k aap aik hi chargha banaiye ga. Khawa ma khaa mai itne saare charghey aap banatey aur zaya ho jaatey.. :p apki mehnat bhi. :)</t>
  </si>
  <si>
    <t>jan-feb/2855</t>
  </si>
  <si>
    <t>ALLAH....:nailbiting: kon bnaye kon khilaye..:eek::(:p</t>
  </si>
  <si>
    <t>jan-feb/2856</t>
  </si>
  <si>
    <t>Hafsa aap bhej dijiye ga bna k....:D:love::giggle:</t>
  </si>
  <si>
    <t>jan-feb/2857</t>
  </si>
  <si>
    <t>key0 jee !</t>
  </si>
  <si>
    <t>jan-feb/2858</t>
  </si>
  <si>
    <t>kia aap aor memberaan ko nahi khela saktai tai kia .....ab to mai nahi banaao ga ..Hafsa Q . Hareem ,siha , Ana Zai . Blue Moon aap sab ki paao par kulhaari mar di usman nai ......</t>
  </si>
  <si>
    <t>jan-feb/2859</t>
  </si>
  <si>
    <t>Hafsa Q ap ney try kiya hai ye khaas kism ka Tandori chargha?</t>
  </si>
  <si>
    <t>jan-feb/2860</t>
  </si>
  <si>
    <t>dekhaney mein tu bohat tasty lag raha hai</t>
  </si>
  <si>
    <t>jan-feb/2861</t>
  </si>
  <si>
    <t>Nahi Noor is mein mein apney kuch ingredients bhi add karti hun ;)</t>
  </si>
  <si>
    <t>jan-feb/2862</t>
  </si>
  <si>
    <t>Ab bana ke bhi mein dun? :p recipe share kar to di</t>
  </si>
  <si>
    <t>jan-feb/2863</t>
  </si>
  <si>
    <t>Gee Bhai, aakhir recipie apki hai to banana b apko hi chahiye. :p ab koi naya banda try karega to wo taste thori aye ga. :hungry:</t>
  </si>
  <si>
    <t>jan-feb/2864</t>
  </si>
  <si>
    <t>second time ajai ga :p</t>
  </si>
  <si>
    <t>jan-feb/2865</t>
  </si>
  <si>
    <t>Ayenda jo koi recipe share krun...:facepalm:</t>
  </si>
  <si>
    <t>jan-feb/2866</t>
  </si>
  <si>
    <t>iski kia guarantee hai k pehli dafa k baad zinda bach jaen ge?. :p</t>
  </si>
  <si>
    <t>jan-feb/2867</t>
  </si>
  <si>
    <t>toba hai.. insaan ko acha acha soochna chaheye.. :facepalm:</t>
  </si>
  <si>
    <t>jan-feb/2868</t>
  </si>
  <si>
    <t>Pehle mai bhi yehi kehta tha. :p</t>
  </si>
  <si>
    <t>jan-feb/2869</t>
  </si>
  <si>
    <t>ab kiya ho gaya? :cautious:</t>
  </si>
  <si>
    <t>jan-feb/2870</t>
  </si>
  <si>
    <t>Aap ne meri baat ka itni dafa inkaar kia k mai hi munkir ho gaya. :p</t>
  </si>
  <si>
    <t>jan-feb/2871</t>
  </si>
  <si>
    <t>mai tu khane k lye tyar ho,,,cooking mujhe nai ati:happy:</t>
  </si>
  <si>
    <t>jan-feb/2872</t>
  </si>
  <si>
    <t>bhai, yahan khaney ke liye sab tayaar hein :facepalm: pakaney ke liye koi nhi hai lekin.. :nailbiting:</t>
  </si>
  <si>
    <t>jan-feb/2873</t>
  </si>
  <si>
    <t>bhai sirf khate hai aur tareef krte hai,,,behnain pakati hai:)</t>
  </si>
  <si>
    <t>jan-feb/2874</t>
  </si>
  <si>
    <t>aur jiski behn ko pakana na ata ho phir? :(</t>
  </si>
  <si>
    <t>jan-feb/2875</t>
  </si>
  <si>
    <t>nai sub behnoon ko ata hai,,,agr na bhi ata ho tu bhai kahe tu zaroor try krti hai aur bhai jaisa bhi bna ho kuch tareef aur phr mushkil se khane ki koshish krte hai:giggle:</t>
  </si>
  <si>
    <t>jan-feb/2876</t>
  </si>
  <si>
    <t>apka experience bol raha hai shayad :rofl:</t>
  </si>
  <si>
    <t>jan-feb/2877</t>
  </si>
  <si>
    <t>haha,,,,lekin unki muhabbat kamal ki hoti hai aur hum bhai always deffer:(</t>
  </si>
  <si>
    <t>jan-feb/2878</t>
  </si>
  <si>
    <t>achey bhai bhi hotey hein na, unki aik tareefi kalma hi kafi hota hai ;)</t>
  </si>
  <si>
    <t>jan-feb/2879</t>
  </si>
  <si>
    <t>lekin behnoon ki muhabbat kamal hoti hai,,,un ki ankhoon mai jo khushi aur chamak hoti hai bhai ko daikh kr kamal hoti hai,,,hard to express:)</t>
  </si>
  <si>
    <t>jan-feb/2880</t>
  </si>
  <si>
    <t>nhiiiiiiii :eek:</t>
  </si>
  <si>
    <t>jan-feb/2881</t>
  </si>
  <si>
    <t>Lo asay hiiiiiiiiiiiiiiii....:nailbiting: maine to asy hi keh dia...:( ye zulm nhi hona chahye...:love: ab kya mai apni behn ko koi dish bnany ko bhi nhi keh sakti kya.......:sneaky:</t>
  </si>
  <si>
    <t>jan-feb/2882</t>
  </si>
  <si>
    <t>yeh tum na emotional blackmailing mat chorna, bi :p</t>
  </si>
  <si>
    <t>jan-feb/2883</t>
  </si>
  <si>
    <t>Bilkul.. hazaron bananey ko keh do :love:</t>
  </si>
  <si>
    <t>jan-feb/2884</t>
  </si>
  <si>
    <t>Nahi....:p emotional bandi hun,,yhi kar sakti hun..:D:love:</t>
  </si>
  <si>
    <t>jan-feb/2885</t>
  </si>
  <si>
    <t>Hayeeee meri behn..:love::flower:</t>
  </si>
  <si>
    <t>jan-feb/2886</t>
  </si>
  <si>
    <t>Hafsa phr aap kab khila rahi hain yeh tandoori chargha? ;)</t>
  </si>
  <si>
    <t>jan-feb/2887</t>
  </si>
  <si>
    <t>maine bhi request ki hai,,jaldi khilayn g.....:p</t>
  </si>
  <si>
    <t>jan-feb/2888</t>
  </si>
  <si>
    <t>Ap bhi??? :eek:</t>
  </si>
  <si>
    <t>jan-feb/2889</t>
  </si>
  <si>
    <t>Excuse Me Hareem Sis! sab line mai kharey hon, mene pehle kaha tha to sab se pehle mujy milega. :D</t>
  </si>
  <si>
    <t>jan-feb/2890</t>
  </si>
  <si>
    <t>Meri Behan hain aakhir.....:cool2:</t>
  </si>
  <si>
    <t>jan-feb/2891</t>
  </si>
  <si>
    <t>Yahan LINE hai? :o_O: :dead::facepalm:</t>
  </si>
  <si>
    <t>jan-feb/2892</t>
  </si>
  <si>
    <t>Hayee ALLAH!</t>
  </si>
  <si>
    <t>jan-feb/2893</t>
  </si>
  <si>
    <t>Acha...:oops::( aap ne kab kaha,vo to maine dekha hi nahi.. :p vo meri behn hain,phly mujhe dein g....;):giggle: hai na Hafsa Q</t>
  </si>
  <si>
    <t>jan-feb/2894</t>
  </si>
  <si>
    <t>Mai apki help karva dun g....:smile::flower::love:</t>
  </si>
  <si>
    <t>jan-feb/2895</t>
  </si>
  <si>
    <t>Saath kharey ho kar banwana, mere saath :p</t>
  </si>
  <si>
    <t>jan-feb/2896</t>
  </si>
  <si>
    <t>Vo bag mera dy do bas.....:stop:</t>
  </si>
  <si>
    <t>jan-feb/2897</t>
  </si>
  <si>
    <t>Jo hukum Meri Aaqi.....:giggle::flower:</t>
  </si>
  <si>
    <t>jan-feb/2898</t>
  </si>
  <si>
    <t>G nhiiiiiiiiii...........................:furious::stop: you should ask Emma again..:shifty: Thread check karyn ja kar....:sneaky:</t>
  </si>
  <si>
    <t>jan-feb/2899</t>
  </si>
  <si>
    <t>now she says, "Lagi rahyn Hareem,meri Duaen ap k sath hain"...:giggle:</t>
  </si>
  <si>
    <t>jan-feb/2900</t>
  </si>
  <si>
    <t>Ma apko saboot dy deti hun....:D:p;) ap unhe zehmat na dyn..:giggle:</t>
  </si>
  <si>
    <t>jan-feb/2901</t>
  </si>
  <si>
    <t>Dil hai ke manta nahi..:singing: Emma Dil</t>
  </si>
  <si>
    <t>jan-feb/2902</t>
  </si>
  <si>
    <t>oops roza hai :nailbiting:</t>
  </si>
  <si>
    <t>jan-feb/2903</t>
  </si>
  <si>
    <t>Dukh may aksar asa ho jata hai....:giggle:</t>
  </si>
  <si>
    <t>jan-feb/2904</t>
  </si>
  <si>
    <t>LINE hai to nahi, lekin mene sab se pehle lena hai, to ye LINE banane ki zimme daari mere hi kaandhon par ayi hai :facepalm:</t>
  </si>
  <si>
    <t>jan-feb/2905</t>
  </si>
  <si>
    <t>Sab se pehle mene hi kaha tha :o_O: Ab to dekh lia na. :o_O: :p</t>
  </si>
  <si>
    <t>jan-feb/2906</t>
  </si>
  <si>
    <t>Jaldi Jaldi karein, mujy bhook lagne wali hai bs, :hungry:</t>
  </si>
  <si>
    <t>jan-feb/2907</t>
  </si>
  <si>
    <t>ALLAH , ye topic aur kitnay threads mein discuss ho raha hai... :wideyed:</t>
  </si>
  <si>
    <t>jan-feb/2908</t>
  </si>
  <si>
    <t>sab ka link ek sath mujhe de dein plz :p</t>
  </si>
  <si>
    <t>jan-feb/2909</t>
  </si>
  <si>
    <t>yeh LINE kis leye banai ja rahi hai?</t>
  </si>
  <si>
    <t>jan-feb/2910</t>
  </si>
  <si>
    <t>Rashan taqseem ho raha hai kya? :D</t>
  </si>
  <si>
    <t>jan-feb/2911</t>
  </si>
  <si>
    <t>Nhi ji, chargha :cautious:</t>
  </si>
  <si>
    <t>jan-feb/2912</t>
  </si>
  <si>
    <t>oh phir tu mera hissa bhi rakheye ga plzzzz :D</t>
  </si>
  <si>
    <t>jan-feb/2913</t>
  </si>
  <si>
    <t>Maine kahan dekha,,aap ne btaya to pta chala....:unsure: vsy mujhe yaqeen to nhi aya..:giggle::p</t>
  </si>
  <si>
    <t>jan-feb/2914</t>
  </si>
  <si>
    <t>jan-feb/2915</t>
  </si>
  <si>
    <t>btw, is LINE ka koi faida to hua nahi, abi tak mein bhi charge k intizaar mein hi hoon. :bag:</t>
  </si>
  <si>
    <t>jan-feb/2916</t>
  </si>
  <si>
    <t>Eid par nhi khaya kia? :p</t>
  </si>
  <si>
    <t>jan-feb/2917</t>
  </si>
  <si>
    <t>Mai nahi dekhti....Mai nahi manti..:skip::giggle::p</t>
  </si>
  <si>
    <t>jan-feb/2918</t>
  </si>
  <si>
    <t>Hum ne paka k khila bhi dia...;) aap kahan thy..:unsure::giggle:</t>
  </si>
  <si>
    <t>jan-feb/2919</t>
  </si>
  <si>
    <t>kahan bhai :facepalm: mai to intizaar mai hi raha :bag:</t>
  </si>
  <si>
    <t>jan-feb/2920</t>
  </si>
  <si>
    <t>kiaaa? :eek: jab tak dekhin gi nahi to maanein gi kaise?</t>
  </si>
  <si>
    <t>jan-feb/2921</t>
  </si>
  <si>
    <t>sach mein? :eek: Bariiiiii Beeeeeeeeee :cautious:</t>
  </si>
  <si>
    <t>jan-feb/2922</t>
  </si>
  <si>
    <t>Bs isi liye to nahi dekhna naaa....:p</t>
  </si>
  <si>
    <t>jan-feb/2923</t>
  </si>
  <si>
    <t>Bari Beeee ko asy na dekhen,,hum ne to pka kar sb ko dia tha,,ab aap kahin chalay gay thy to hamen kya yad rehta..:giggle:</t>
  </si>
  <si>
    <t>jan-feb/2924</t>
  </si>
  <si>
    <t>kiaa"? :eek: Theek hai. :notworthy::grumpy:</t>
  </si>
  <si>
    <t>jan-feb/2925</t>
  </si>
  <si>
    <t>Mai Clever..:eek::cry::cry::cry:</t>
  </si>
  <si>
    <t>jan-feb/2926</t>
  </si>
  <si>
    <t>Nahi bhai sahab..agli baar sab say phly aap ko invite kar lyn gy dawat par,,:) aap asi sarri hui shakal na bnaen...:giggle::p</t>
  </si>
  <si>
    <t>jan-feb/2927</t>
  </si>
  <si>
    <t>Clever mene lafz istilaahan istimaal kia hai. Warna mai to apki Door Andeshi ko daad dena chah raha tha. :p</t>
  </si>
  <si>
    <t>jan-feb/2928</t>
  </si>
  <si>
    <t>Bohat Shukria, Bs, chargha hi hona chahiye. :D Sarri hui? :eek: :facepalm:</t>
  </si>
  <si>
    <t>jan-feb/2929</t>
  </si>
  <si>
    <t>Lagta hai apko chargha kuch zyada hi pasand hai..:p Kitna bhari bharkam naam hai..:(:giggle: G zuroor,,:D</t>
  </si>
  <si>
    <t>jan-feb/2930</t>
  </si>
  <si>
    <t>Hai na, lekin phir bhi @Hafsa Q ne recipie se kaam chalaya. :facepalm: Naam to waqai mein Bhaari bharkam hai. :p</t>
  </si>
  <si>
    <t>jan-feb/2931</t>
  </si>
  <si>
    <t>Saari hui :rofl:</t>
  </si>
  <si>
    <t>jan-feb/2932</t>
  </si>
  <si>
    <t>http://www.pakistan.web.pk/threads/shawarma-recipe-in-urdu.40950/</t>
  </si>
  <si>
    <t>Shawarma Recipe In Urdu</t>
  </si>
  <si>
    <t>me also man kar rah raha abi khaon :unsure2:</t>
  </si>
  <si>
    <t>jan-feb/2933</t>
  </si>
  <si>
    <t>oh sad koi nhi kal kha lijiye ga</t>
  </si>
  <si>
    <t>jan-feb/2934</t>
  </si>
  <si>
    <t>bt u knw mene to aaj hi khaye he....:happy:</t>
  </si>
  <si>
    <t>jan-feb/2935</t>
  </si>
  <si>
    <t>yummy...:) ahaa ma ny b aj hi kahye ha chiken shawarma with pepsi:)</t>
  </si>
  <si>
    <t>jan-feb/2936</t>
  </si>
  <si>
    <t>hmmm akely :( well hmary to ghar k pass hi hy so mushkil nhi par tym kharab hy</t>
  </si>
  <si>
    <t>jan-feb/2937</t>
  </si>
  <si>
    <t>sb ny hi khaya kya koi to poch lo :cry:</t>
  </si>
  <si>
    <t>jan-feb/2938</t>
  </si>
  <si>
    <t>ohho sis ro to na ...ya lijiya ap ka lia paish ha</t>
  </si>
  <si>
    <t>jan-feb/2939</t>
  </si>
  <si>
    <t>itna bra zulm din hota to kch krti ab to :cry::cry:</t>
  </si>
  <si>
    <t>jan-feb/2940</t>
  </si>
  <si>
    <t>jan-feb/2941</t>
  </si>
  <si>
    <t>hmmmmmmm but naqli ko dekh k hi to asali yaad araha hy</t>
  </si>
  <si>
    <t>jan-feb/2942</t>
  </si>
  <si>
    <t>haha...sabar sis...sabar ka phal sweet hota ha dekhya ga kal ap ka shawarma sweet ho ga...:giggle:</t>
  </si>
  <si>
    <t>jan-feb/2943</t>
  </si>
  <si>
    <t>nhi wo mazy ka nhi hoga then :(</t>
  </si>
  <si>
    <t>jan-feb/2944</t>
  </si>
  <si>
    <t>ab sahi maza aya shawarma with cold drink :happy2:</t>
  </si>
  <si>
    <t>jan-feb/2945</t>
  </si>
  <si>
    <t>my fav but pakistan ka nhi</t>
  </si>
  <si>
    <t>jan-feb/2946</t>
  </si>
  <si>
    <t>par milta to hena ;)</t>
  </si>
  <si>
    <t>jan-feb/2947</t>
  </si>
  <si>
    <t>akhir mjhy pic q nzar nai aa ri q q q q ... akhir q:bang head::hot:</t>
  </si>
  <si>
    <t>jan-feb/2948</t>
  </si>
  <si>
    <t>Image "tinypic" per uploaded hai, shayd aap ki taraf yeh site block hai.</t>
  </si>
  <si>
    <t>jan-feb/2949</t>
  </si>
  <si>
    <t>:cry::unsure2::hungover: haiy mai kithay aaa gai aan...sb kch band kia hoa hay inho ny</t>
  </si>
  <si>
    <t>jan-feb/2950</t>
  </si>
  <si>
    <t>http://www.pakistan.web.pk/threads/fried-rice-ball-stuffed-with-cheese-recipe-in-urdu.41604/</t>
  </si>
  <si>
    <t>Fried Rice Ball Stuffed With Cheese Recipe In Urdu</t>
  </si>
  <si>
    <t>bht xbrdast :):)</t>
  </si>
  <si>
    <t>jan-feb/2951</t>
  </si>
  <si>
    <t>Yahan kuch nhi hai Hafsa Q</t>
  </si>
  <si>
    <t>jan-feb/2952</t>
  </si>
  <si>
    <t>Kiyaaa? :eek2:</t>
  </si>
  <si>
    <t>jan-feb/2953</t>
  </si>
  <si>
    <t>Acha rukein</t>
  </si>
  <si>
    <t>jan-feb/2954</t>
  </si>
  <si>
    <t>Pakka kr kb khila rahi hain ap? ;)</t>
  </si>
  <si>
    <t>jan-feb/2955</t>
  </si>
  <si>
    <t>lo g, mein to almost roz banati hun :p</t>
  </si>
  <si>
    <t>jan-feb/2956</t>
  </si>
  <si>
    <t>Ap banaien to baat baney ;)</t>
  </si>
  <si>
    <t>jan-feb/2957</t>
  </si>
  <si>
    <t>No &amp; Never ye zulm na karein  :wink:</t>
  </si>
  <si>
    <t>jan-feb/2958</t>
  </si>
  <si>
    <t>mai ne pakkaya to Hell walon ki party krni pare gi :giggle:</t>
  </si>
  <si>
    <t>jan-feb/2959</t>
  </si>
  <si>
    <t>Allah nahi aisa nhi hai, try karein, kuch ghalat nhi hoga just follow it :thumbs up:</t>
  </si>
  <si>
    <t>jan-feb/2960</t>
  </si>
  <si>
    <t>Main kal zaroor try Karu gi xx</t>
  </si>
  <si>
    <t>jan-feb/2961</t>
  </si>
  <si>
    <t>Wease kitna time lagta hai ease bananey main</t>
  </si>
  <si>
    <t>jan-feb/2962</t>
  </si>
  <si>
    <t>Koi baat nhi</t>
  </si>
  <si>
    <t>jan-feb/2963</t>
  </si>
  <si>
    <t>mere hath lagny se hoga dear ;)</t>
  </si>
  <si>
    <t>jan-feb/2964</t>
  </si>
  <si>
    <t>http://www.pakistan.web.pk/threads/murgh-adrak.40957/</t>
  </si>
  <si>
    <t>~murgh Adrak~</t>
  </si>
  <si>
    <t>nice.... bt i dnt lyk adrak.....</t>
  </si>
  <si>
    <t>jan-feb/2965</t>
  </si>
  <si>
    <t>jan-feb/2966</t>
  </si>
  <si>
    <t>mai to hr chez mai adrak pasand krti hon even k tea b adrak ki peeti hon;)</t>
  </si>
  <si>
    <t>jan-feb/2967</t>
  </si>
  <si>
    <t>oyiiiiiiiiii adrakkkkkkkkkkkkkkkkkkkk :cry:</t>
  </si>
  <si>
    <t>jan-feb/2968</t>
  </si>
  <si>
    <t>bht tasty hoti hai try karein;)</t>
  </si>
  <si>
    <t>jan-feb/2969</t>
  </si>
  <si>
    <t>ki thi na but o m g bri buri halat hui thi :(</t>
  </si>
  <si>
    <t>jan-feb/2970</t>
  </si>
  <si>
    <t>hahahaha mri to fav hai</t>
  </si>
  <si>
    <t>jan-feb/2971</t>
  </si>
  <si>
    <t>http://www.pakistan.web.pk/threads/behari-seekh-kabab-recipe.40948/</t>
  </si>
  <si>
    <t>Behari Seekh Kabab Recipe</t>
  </si>
  <si>
    <t>waow bt mujhe ye zyada pasand nhi he...</t>
  </si>
  <si>
    <t>jan-feb/2972</t>
  </si>
  <si>
    <t>haha nhi khao :p</t>
  </si>
  <si>
    <t>jan-feb/2973</t>
  </si>
  <si>
    <t>aha seekh kabab :hungry::D</t>
  </si>
  <si>
    <t>jan-feb/2974</t>
  </si>
  <si>
    <t>Behari kabaab bohat spicy hotey hein :hungry: Love em</t>
  </si>
  <si>
    <t>jan-feb/2975</t>
  </si>
  <si>
    <t>http://www.pakistan.web.pk/threads/stuffed-kathe-rolls-recipe.40952/</t>
  </si>
  <si>
    <t>Stuffed Kathe Rolls Recipe</t>
  </si>
  <si>
    <t>lgta ha sis sab kuch aj hi bannay ka aur khanye ka irada ha ...bs kar do sis sachi ma mou ma pani a gya ha :giggle:</t>
  </si>
  <si>
    <t>jan-feb/2976</t>
  </si>
  <si>
    <t>thora or bsh ;)</t>
  </si>
  <si>
    <t>jan-feb/2977</t>
  </si>
  <si>
    <t>chalin g zaroor :sad:</t>
  </si>
  <si>
    <t>jan-feb/2978</t>
  </si>
  <si>
    <t>shukar ha sis bs kia ...:)</t>
  </si>
  <si>
    <t>jan-feb/2979</t>
  </si>
  <si>
    <t>hmm rahem dil hmy kehty hen ;)</t>
  </si>
  <si>
    <t>jan-feb/2980</t>
  </si>
  <si>
    <t>jb marny waly ho gy tab rahem kia ....bht rahem dil ha ap ka :)</t>
  </si>
  <si>
    <t>jan-feb/2981</t>
  </si>
  <si>
    <t>haha Allah na kry is tym aesi baten na kren</t>
  </si>
  <si>
    <t>jan-feb/2982</t>
  </si>
  <si>
    <t>haha...:giggle: jo hukam ha madam...</t>
  </si>
  <si>
    <t>jan-feb/2983</t>
  </si>
  <si>
    <t>http://www.pakistan.web.pk/threads/egg-balls-recipe.40955/</t>
  </si>
  <si>
    <t>Egg Balls Recipe</t>
  </si>
  <si>
    <t>siha ab hum kiya karen yar???</t>
  </si>
  <si>
    <t>jan-feb/2984</t>
  </si>
  <si>
    <t>kahen main screen ka bite hi ly lon....:(</t>
  </si>
  <si>
    <t>jan-feb/2985</t>
  </si>
  <si>
    <t>:eek::( nhi nhi aap ka screen par scratch ajayega....</t>
  </si>
  <si>
    <t>jan-feb/2986</t>
  </si>
  <si>
    <t>hmmmmmmmmmmm khalo yar ;)</t>
  </si>
  <si>
    <t>jan-feb/2987</t>
  </si>
  <si>
    <t>siha mery teeth bhi tot sakty hen....:o_O:</t>
  </si>
  <si>
    <t>jan-feb/2988</t>
  </si>
  <si>
    <t>yeh ap theek nahi ker rahen.....:facepalm:</t>
  </si>
  <si>
    <t>jan-feb/2989</t>
  </si>
  <si>
    <t>ha ye to mene socha hi nhi....:bang head:</t>
  </si>
  <si>
    <t>jan-feb/2990</t>
  </si>
  <si>
    <t>hmny kya kra :cry::D</t>
  </si>
  <si>
    <t>jan-feb/2991</t>
  </si>
  <si>
    <t>es time ab main yeh sab kahan se mangwaon????:unsure2:</t>
  </si>
  <si>
    <t>jan-feb/2992</t>
  </si>
  <si>
    <t>ab socty rahen ap sb</t>
  </si>
  <si>
    <t>jan-feb/2993</t>
  </si>
  <si>
    <t>http://www.pakistan.web.pk/threads/pakistani-shami-kebab-recipe.40802/</t>
  </si>
  <si>
    <t>Pakistani Shami Kebab Recipe</t>
  </si>
  <si>
    <t>bana kr try krein &amp; mjhy bhejna mat bhulna:p</t>
  </si>
  <si>
    <t>jan-feb/2994</t>
  </si>
  <si>
    <t>me beef nhi khati ap biryaani hi khila do ;)</t>
  </si>
  <si>
    <t>jan-feb/2995</t>
  </si>
  <si>
    <t>mere hath ka kha kr ap direct fight se upperrrrrrrrrrrrr jayen gi;)</t>
  </si>
  <si>
    <t>jan-feb/2996</t>
  </si>
  <si>
    <t>nhi ap biryani hi khilao ta yaheen rahoon</t>
  </si>
  <si>
    <t>jan-feb/2997</t>
  </si>
  <si>
    <t>Fry Beef Recipe</t>
  </si>
  <si>
    <t>Hmm lag to tasty raha hai chalk try kr k dkhtay han kaisa ho ga :)</t>
  </si>
  <si>
    <t>jan-feb/2998</t>
  </si>
  <si>
    <t>http://www.pakistan.web.pk/threads/watermelon-agua-fresca-recipe.39951/</t>
  </si>
  <si>
    <t>Watermelon Agua Fresca Recipe</t>
  </si>
  <si>
    <t>mhje bana kr b bheaj den sirf dil jala rhi hain:unsure:</t>
  </si>
  <si>
    <t>jan-feb/2999</t>
  </si>
  <si>
    <t>Okra With Yogurt</t>
  </si>
  <si>
    <t>mai apni mama se banwa kr bataon gi k kaisi bani:)</t>
  </si>
  <si>
    <t>jan-feb/3000</t>
  </si>
  <si>
    <t>http://www.pakistan.web.pk/threads/pakistan-web-pk-bawarchi-khana.20666/</t>
  </si>
  <si>
    <t>Pakistan.web.pk Bawarchi Khana</t>
  </si>
  <si>
    <t>Bohat acha ji</t>
  </si>
  <si>
    <t>jan-feb/3001</t>
  </si>
  <si>
    <t>Mazay ka thread ha</t>
  </si>
  <si>
    <t>jan-feb/3002</t>
  </si>
  <si>
    <t>Hum bhi jald pesh krenge apni chulbuli recipe ;)</t>
  </si>
  <si>
    <t>jan-feb/3003</t>
  </si>
  <si>
    <t>Yammmyyy kaya bat hai app ki may bhi jad hi app kay sath apni koi recipe share karon gi...</t>
  </si>
  <si>
    <t>jan-feb/3004</t>
  </si>
  <si>
    <t>V Nice N cool G....:).....theek hai G hum bhi kuch na kuch share ker lein gay in Future......:):flower:</t>
  </si>
  <si>
    <t>jan-feb/3005</t>
  </si>
  <si>
    <t>Chulbul jee ki chulbuli recipe ka intazar rahay ga.</t>
  </si>
  <si>
    <t>jan-feb/3006</t>
  </si>
  <si>
    <t>Humen intzar rahega ji :)</t>
  </si>
  <si>
    <t>jan-feb/3007</t>
  </si>
  <si>
    <t>Haha wesy ji app ki mann pasand recipe kya ha?</t>
  </si>
  <si>
    <t>jan-feb/3008</t>
  </si>
  <si>
    <t>Lo deikho kesi mazay mazay ki dishes n recipes ban rahi hein.. :p</t>
  </si>
  <si>
    <t>jan-feb/3009</t>
  </si>
  <si>
    <t>Wesay main nay aap sab ki aik group photo bhi lay li thi.. ;)</t>
  </si>
  <si>
    <t>jan-feb/3010</t>
  </si>
  <si>
    <t>Hahaha:p chalein theek hai .....waisay ap ne apni tou bachat kerwa li hai k iss Group Photo mein nhn hein.....;) waisay Photography bhi achi Field hai.....unqareeb apko tou uss ki zarurat bhi parney wali ho gi:Dhopefully u got my point;)</t>
  </si>
  <si>
    <t>jan-feb/3011</t>
  </si>
  <si>
    <t>:pSaad ka bawarchi khana :D:giggle:see:flower:;)</t>
  </si>
  <si>
    <t>jan-feb/3012</t>
  </si>
  <si>
    <t>Hahaha:pSaad ji... ki Cake bana'ney ki Nakaam koshish'ein;) Cary On....:rolleyes:</t>
  </si>
  <si>
    <t>jan-feb/3013</t>
  </si>
  <si>
    <t>wasay mujhay khana zayada pasnd hai pakanay may biryani achi banalati hn thori bohat.</t>
  </si>
  <si>
    <t>jan-feb/3014</t>
  </si>
  <si>
    <t>wah wah wah................... Saad ji at his best :p</t>
  </si>
  <si>
    <t>jan-feb/3015</t>
  </si>
  <si>
    <t>Chulbuley Gulab Jamun....Wah.....:) Bohat Pasand ayee...Aap Future mein aik achey Chef ban saktey hein....;)</t>
  </si>
  <si>
    <t>jan-feb/3016</t>
  </si>
  <si>
    <t>gulab jamun bhi:giggle:</t>
  </si>
  <si>
    <t>jan-feb/3017</t>
  </si>
  <si>
    <t>inhoun ney tou parlor bhi khoul rakha hai bawarchi khana mein...2in1:giggle:</t>
  </si>
  <si>
    <t>jan-feb/3018</t>
  </si>
  <si>
    <t>wah je wah barii mazey ki recipe share ki app ne Masha'Allah sey..meethii meethii sii..aaj kal tou waisey shadiyoun ka season hai..tou naii navelii dulhan...so called bahu apki yeh recipe try ker keh sub keh dil jeet sakti hai..shortway mein..aur appney unka bhi khass ker..wo kehty hein na..dil ka moter way ka rasta na maedaa sey he ho ker jata hai ...:giggle:</t>
  </si>
  <si>
    <t>jan-feb/3019</t>
  </si>
  <si>
    <t>mujhe bhi na dusroun keh haath ka bna khass lutf deta hai..mazey ka bhi lagta hai buht...kiuyn keh khana assan hota hai na je pakaney ki ba'nissbet..so app kab khila rahi hein humsub ko sana biryani ??</t>
  </si>
  <si>
    <t>jan-feb/3020</t>
  </si>
  <si>
    <t>nazr nahin aa raha aa'taa touch mukkhary/face per inkey ...koi mohterma bhi daikh rahi ho saki hein sir je na apney look per bhi khass tawajoh dety hein in bawarchi khana</t>
  </si>
  <si>
    <t>jan-feb/3021</t>
  </si>
  <si>
    <t>wa je wa sir je bara zaberdast hai yeh tou............humare bawarchi khana ki mash'hoorii Masha'Allah aisey he berhayae ga..aachii aachi recipes share keryie zara sub ....keh pata chaly Zubaida Appa Pakistan Social web ka kitchen join ker chukii hein..yeh agla breaking news ho tou kia he gal nah ho phir ....:giggle:</t>
  </si>
  <si>
    <t>jan-feb/3022</t>
  </si>
  <si>
    <t>:giggle:Sir je nuu .........photo khichwana bhi nahin aandii ..khudeeja siso munah seedha kerwa rahi hein..per founder je nuu aa he nahin raha.:help: ..see na zara ghour sey:skip:</t>
  </si>
  <si>
    <t>jan-feb/3023</t>
  </si>
  <si>
    <t>Zubaida aapa ney join ker liya na(Pakistan.web.pk) ko tou bus phir Members ka tou Allah he Hafiz hai....;):p</t>
  </si>
  <si>
    <t>jan-feb/3024</t>
  </si>
  <si>
    <t>WoW! kaya bat hai chulbuly Gulab Jamun dhak k mou may pani agaya.</t>
  </si>
  <si>
    <t>jan-feb/3025</t>
  </si>
  <si>
    <t>Very Nice SV......Aj issi mein say koi Menu select kerti hoon....Thanx 4 sharing..:):flower:</t>
  </si>
  <si>
    <t>jan-feb/3026</t>
  </si>
  <si>
    <t>Aaji wo na...............kissi ko Choorii bana'ney ki recipe aandii hai tou kindly zara bata dijye ga :):help:</t>
  </si>
  <si>
    <t>jan-feb/3027</t>
  </si>
  <si>
    <t>Wo wali choori jou Heer apney Ranjhey k liye Bann'ati thi ....aur wo bhi Desi Ghii mein?....;):flower:</t>
  </si>
  <si>
    <t>jan-feb/3028</t>
  </si>
  <si>
    <t>he he wohi wohi.........per na not in desi ghee........mujhe wo aacha nahin lagta...........wanna make in dalda ghee :p hum ney socha yeh hunner bhi seekh laein..........koii to'taa/parrot uska recipe puch lay.........ya koii ranjhaa he takkr na jaye......menuu aandi he na ho.........kia bolay ga maa ney kujh seekhaya he nahin.nah Pakistan.web.pk key bawarchi khany ney .............kithey bisstii nah ho jaye:giggle:</t>
  </si>
  <si>
    <t>jan-feb/3029</t>
  </si>
  <si>
    <t>Hahaha:p waisay mazay ki baat ye hai k ...I also don't like Desi Ghii:).....Jinhein Pata chalna hein na Asalam-u-alaikum Pakistan! Huner-e-Bay-kammal ka.....k ap Pakistan.web.pk ki Bawarchi khana ki Head hein .....tou unh'oon ney agli gal he nhn Pochni ....seedha Lebotry Mein beijh deina hai Recipies sameit khana bhi.....;):p</t>
  </si>
  <si>
    <t>jan-feb/3030</t>
  </si>
  <si>
    <t>tou main bari na hash'yaar houn..........bol doun gii yeh Talibaan ka kaam hai :giggle:me innocent je suchi muchi :p</t>
  </si>
  <si>
    <t>jan-feb/3031</t>
  </si>
  <si>
    <t>Hahaha:pAger wo khud he Talibaan huwa tou;)</t>
  </si>
  <si>
    <t>jan-feb/3032</t>
  </si>
  <si>
    <t>tou phir na .......................pata nahin;)daikhii jaye gii :giggle:</t>
  </si>
  <si>
    <t>jan-feb/3033</t>
  </si>
  <si>
    <t>Wah G.. jab Banda Phas jayee tou ye he kehta hai daikhi jaye gi;):p</t>
  </si>
  <si>
    <t>jan-feb/3034</t>
  </si>
  <si>
    <t>tou aur phir beechargii kaise zahir ki jaye je:p</t>
  </si>
  <si>
    <t>jan-feb/3035</t>
  </si>
  <si>
    <t>Jaisay Bahaduri zahir ki thii....So Simple;)</t>
  </si>
  <si>
    <t>jan-feb/3036</t>
  </si>
  <si>
    <t>Lo jee choori khanay ka aik shoqeen tou main hi hoon ;)</t>
  </si>
  <si>
    <t>jan-feb/3037</t>
  </si>
  <si>
    <t>chalo phir mujhay hi khila day koi.. kafi din say nahi khaayi :rolleyes:</t>
  </si>
  <si>
    <t>jan-feb/3038</t>
  </si>
  <si>
    <t>tou phir batao app isko banatey kaise hein:p</t>
  </si>
  <si>
    <t>jan-feb/3039</t>
  </si>
  <si>
    <t>Bohot hi asan hai.. main khud bhi bana leta hoon lekin ammi banati hein tou un k haath ka maza tou kuch aur hi hota hai :)</t>
  </si>
  <si>
    <t>jan-feb/3040</t>
  </si>
  <si>
    <t>A Very Quick &amp; Redimade Recipie......Mustaqbil mein bohot kaam ayee gi:)</t>
  </si>
  <si>
    <t>jan-feb/3041</t>
  </si>
  <si>
    <t>Wasay mujay to biryani bohet pasand hai...per sirf khani banani nahi..:p</t>
  </si>
  <si>
    <t>jan-feb/3042</t>
  </si>
  <si>
    <t>WOW! nice yar sahi kaha maa ka hat ka maza ka to koi muqabla nahi.</t>
  </si>
  <si>
    <t>jan-feb/3043</t>
  </si>
  <si>
    <t>bohot shukriya jee, khud bhi khaa'ein aur ghar waalon ko bhi paish karein :)</t>
  </si>
  <si>
    <t>jan-feb/3044</t>
  </si>
  <si>
    <t>Thanx :) jee bilkul</t>
  </si>
  <si>
    <t>jan-feb/3045</t>
  </si>
  <si>
    <t>buht shukeryia.......................main ney kabhi khaii nahin...........bus sunn he rakha hai iska naam.........Insha'Allah kal bana ker daikhein gey:)</t>
  </si>
  <si>
    <t>jan-feb/3046</t>
  </si>
  <si>
    <t>khush rahyie/ameen</t>
  </si>
  <si>
    <t>jan-feb/3047</t>
  </si>
  <si>
    <t>bohot achi baat hai, hamein bhi yaad rakhiye ga, sari khud na kha jana ;)</t>
  </si>
  <si>
    <t>jan-feb/3048</t>
  </si>
  <si>
    <t>ab pehla tajurba ho ga yeh............tou kharaab bhi ho sakta hai...........yeh riskii hai..........jab expert ho gaye phir apko yaad rakh laein gey:giggle:</t>
  </si>
  <si>
    <t>jan-feb/3049</t>
  </si>
  <si>
    <t>Pata tha aap nay yehi kehna hai :D</t>
  </si>
  <si>
    <t>jan-feb/3050</t>
  </si>
  <si>
    <t>ahe lo ...................:eek:ker lo bhala :rolleyes:bhalaii ..naikii ka tou zamana he nahin reh gaya ab :pek tou logoun ka bhala socho..aur daikho je..........ainwe he kha ker ooperr puhanch jatey.he he...........mufftaey ka murdah mere ser jata ............tabhi na hum ney rsik nahin liya..offer sey parhaiz kiyya hai...keh pehlay na tajurba ki tabbaa'hh azmaii khud he khaa ker karein...pehli bar bana ker try kerna hai....tou jo houna hai khudi keh sath ho :giggle:</t>
  </si>
  <si>
    <t>jan-feb/3051</t>
  </si>
  <si>
    <t>Nahi jee koi bat nahi..:p</t>
  </si>
  <si>
    <t>jan-feb/3052</t>
  </si>
  <si>
    <t>bohot khush rahiye :):rose:</t>
  </si>
  <si>
    <t>jan-feb/3053</t>
  </si>
  <si>
    <t>aik tou aap log itna dartay kyun ho samajh nahi aata.. agar acha nahi bhi bana tou kya ho gaya.. :confused:</t>
  </si>
  <si>
    <t>jan-feb/3054</t>
  </si>
  <si>
    <t>yeh na app zara correction kr laein.......yeh log nahin hein...:eek: ....yeh na.............Main Hoon...........ab yaad rakhyie ga :pyeh nah wajah darney kii abhi pata nahin chalii:help:kamzor dil ki makhlooq hein shayed tabhi:(chalo teak hai phirrrrrrr:giggle:</t>
  </si>
  <si>
    <t>jan-feb/3055</t>
  </si>
  <si>
    <t>log is liye bola tha k meri sister k sath bhi same hai yeh, woh bhi pehli bar kuch banaye tou khud hi kha jati hai :( bhai abhi itna acha nahi bana tha next try zaroor taste kijiye ga.. acha bahana hai yeh tou khud khanay peenay ka :giggle:</t>
  </si>
  <si>
    <t>jan-feb/3056</t>
  </si>
  <si>
    <t>aacha tou yeh baat hai.....................main tou khud nahin khana.......jiss ki tarf koii khataa nikalta hai na...:p uss per yeh zulam kerna hai ...pehli try ka khilaa ker :giggle:</t>
  </si>
  <si>
    <t>jan-feb/3057</t>
  </si>
  <si>
    <t>Wasabi-dressed salmon and basmati Salad</t>
  </si>
  <si>
    <t>barii yummii lag rahii hai...</t>
  </si>
  <si>
    <t>jan-feb/3058</t>
  </si>
  <si>
    <t>try karein gey bana ker Insha'Allah</t>
  </si>
  <si>
    <t>jan-feb/3059</t>
  </si>
  <si>
    <t>Zaroor kerna , or muj ko bhi invite kerna;)</t>
  </si>
  <si>
    <t>jan-feb/3060</t>
  </si>
  <si>
    <t>je Insha'Allah zaror:)</t>
  </si>
  <si>
    <t>jan-feb/3061</t>
  </si>
  <si>
    <t>barii khushii hoti hai old members ko yahan again active daikh ker..</t>
  </si>
  <si>
    <t>jan-feb/3062</t>
  </si>
  <si>
    <t>khush rahyie</t>
  </si>
  <si>
    <t>jan-feb/3063</t>
  </si>
  <si>
    <t>hmmm, acha ji, aap b bht khush rahyie</t>
  </si>
  <si>
    <t>jan-feb/3064</t>
  </si>
  <si>
    <t>http://www.pakistan.web.pk/threads/discount-on-ramazan-package-in-rawalpindi-islamabad.9391/</t>
  </si>
  <si>
    <t>Discount on Ramazan Package in Rawalpindi/Islamabad.</t>
  </si>
  <si>
    <t>Nice sharing. may is say itafaq kerta hoon kuin kay Ramazan may discount dayna our loggo ko achi quality ki cheez daynay say allah bi khush hota han .</t>
  </si>
  <si>
    <t>jan-feb/3065</t>
  </si>
  <si>
    <t>http://www.pakistan.web.pk/threads/chiken-kasori-methi.4856/</t>
  </si>
  <si>
    <t>Chiken Kasori Methi</t>
  </si>
  <si>
    <t>abhi check kr k batati hon..........</t>
  </si>
  <si>
    <t>jan-feb/3066</t>
  </si>
  <si>
    <t>hummmmmm achi hai ye dish aj he khai hai achi lagi.......</t>
  </si>
  <si>
    <t>jan-feb/3067</t>
  </si>
  <si>
    <t>http://www.pakistan.web.pk/threads/beaf-lazaniya.4858/</t>
  </si>
  <si>
    <t>Beaf Lazaniya....</t>
  </si>
  <si>
    <t>recipe meri taraf sy pakan ap k zimy n khana mera kam ;)</t>
  </si>
  <si>
    <t>jan-feb/3068</t>
  </si>
  <si>
    <t>http://www.pakistan.web.pk/threads/shimla-mirch-or-chicken-boti-recipe-in-urdu.5999/</t>
  </si>
  <si>
    <t>Shimla Mirch Or Chicken Boti Recipe in Urdu</t>
  </si>
  <si>
    <t>thanx 4 vstng n ab khilani kab</t>
  </si>
  <si>
    <t>jan-feb/3069</t>
  </si>
  <si>
    <t>http://www.pakistan.web.pk/threads/chinese-rice.3820/</t>
  </si>
  <si>
    <t>Chinese Rice</t>
  </si>
  <si>
    <t>mazrdar............</t>
  </si>
  <si>
    <t>jan-feb/3070</t>
  </si>
  <si>
    <t>yummmm, muje bht pasnd hayn</t>
  </si>
  <si>
    <t>jan-feb/3071</t>
  </si>
  <si>
    <t>meno v, per bana'ey ga kon???????????????[​IMG]</t>
  </si>
  <si>
    <t>jan-feb/3072</t>
  </si>
  <si>
    <t>http://www.pakistan.web.pk/threads/gujrati-kadhi.3819/</t>
  </si>
  <si>
    <t>Gujrati Kadhi</t>
  </si>
  <si>
    <t>muje b khila dein na</t>
  </si>
  <si>
    <t>jan-feb/3073</t>
  </si>
  <si>
    <t>humein na bhulana sajni humain na bhulana,[​IMG], noor nu khila k te fir meno v khila deyo [​IMG]</t>
  </si>
  <si>
    <t>jan-feb/3074</t>
  </si>
  <si>
    <t>http://www.pakistan.web.pk/threads/cheese-pasta.3491/</t>
  </si>
  <si>
    <t>Cheese Pasta</t>
  </si>
  <si>
    <t>Mujhay to Cheese bilkul pasand nahi :spin:</t>
  </si>
  <si>
    <t>jan-feb/3075</t>
  </si>
  <si>
    <t>or main pasta kay sath kuch bi kha sakti hoon :)</t>
  </si>
  <si>
    <t>jan-feb/3076</t>
  </si>
  <si>
    <t>maslan.. :rolleyes:</t>
  </si>
  <si>
    <t>jan-feb/3077</t>
  </si>
  <si>
    <t>mujay chees bht pasand hay</t>
  </si>
  <si>
    <t>jan-feb/3078</t>
  </si>
  <si>
    <t>Haan jee meray ilawa to sab ko pasand hogi yeh :rolleyes:</t>
  </si>
  <si>
    <t>jan-feb/3079</t>
  </si>
  <si>
    <t>malan rise roti suop chiken meet fish any thing halal food :p i love pasta and nodlesi love it with boilled eggs or abi mery munh main pani aa raha hai :p</t>
  </si>
  <si>
    <t>jan-feb/3080</t>
  </si>
  <si>
    <t>http://www.pakistan.web.pk/threads/gajar-ka-halwa.3492/</t>
  </si>
  <si>
    <t>Gajar Ka Halwa</t>
  </si>
  <si>
    <t>Jee boiled eggs k saath to aur bhi mazay ka ho jata hai, I'm sure aap nay lakshmi chowk k sweet corner ka bana halwa zaroor khaya hoga :)</t>
  </si>
  <si>
    <t>jan-feb/3081</t>
  </si>
  <si>
    <t>i love gajar ka halwa</t>
  </si>
  <si>
    <t>jan-feb/3082</t>
  </si>
  <si>
    <t>jee agar lahore main rahty howay bi halwa na khaya tu kya kiya :p</t>
  </si>
  <si>
    <t>jan-feb/3083</t>
  </si>
  <si>
    <t>very good, ab ki bar jao to meri taraf say bhi khareed k kha lena ;)</t>
  </si>
  <si>
    <t>jan-feb/3084</t>
  </si>
  <si>
    <t>main ja kar nahi kahti hoon ghar mangwa kar khati hoon abi aj nahi kal bahi say kahnoo gi wo lay ay ga tu app ki tarf say bi kha loon gi thik hai na :)</t>
  </si>
  <si>
    <t>jan-feb/3085</t>
  </si>
  <si>
    <t>http://www.pakistan.web.pk/threads/badami-shahi-tukray.3493/</t>
  </si>
  <si>
    <t>Badami Shahi Tukray</t>
  </si>
  <si>
    <t>Umm zabardast.</t>
  </si>
  <si>
    <t>jan-feb/3086</t>
  </si>
  <si>
    <t>http://doneonline.net/Thread-Andy-ki-matai-recipe</t>
  </si>
  <si>
    <t>Andy ki matai recipe</t>
  </si>
  <si>
    <t>Yummy yr</t>
  </si>
  <si>
    <t>jan-feb/3087</t>
  </si>
  <si>
    <t>recipe bht achi hy</t>
  </si>
  <si>
    <t>jan-feb/3088</t>
  </si>
  <si>
    <t>http://doneonline.net/Thread-Minced-Meat-With-Capsicum-Recipe-In-English</t>
  </si>
  <si>
    <t>wah g kia baat hy</t>
  </si>
  <si>
    <t>jan-feb/3089</t>
  </si>
  <si>
    <t>jan-feb/3090</t>
  </si>
  <si>
    <t>http://doneonline.net/Thread-Chocolate-Pudding-Recipe-In-English</t>
  </si>
  <si>
    <t>Chocolate Pudding Recipe In English</t>
  </si>
  <si>
    <t>jan-feb/3091</t>
  </si>
  <si>
    <t>good janab</t>
  </si>
  <si>
    <t>jan-feb/3092</t>
  </si>
  <si>
    <t>Wao mazadar recipe</t>
  </si>
  <si>
    <t>jan-feb/3093</t>
  </si>
  <si>
    <t>http://doneonline.net/Thread-Kachri-Keema-Recipe-In-English</t>
  </si>
  <si>
    <t>Kachri Keema Recipe In English</t>
  </si>
  <si>
    <t>jan-feb/3094</t>
  </si>
  <si>
    <t>http://doneonline.net/Thread-Garlic-Fried-Rice-Recipe-In-English</t>
  </si>
  <si>
    <t>Garlic Fried Rice Recipe In English</t>
  </si>
  <si>
    <t>zabardast rabi bhok lag gai inko dekh kar</t>
  </si>
  <si>
    <t>jan-feb/3095</t>
  </si>
  <si>
    <t>mjhe b bht bhok lg rhi h es ko dkh k</t>
  </si>
  <si>
    <t>jan-feb/3096</t>
  </si>
  <si>
    <t>Mujaye rice bohat pasand hai</t>
  </si>
  <si>
    <t>jan-feb/3097</t>
  </si>
  <si>
    <t>http://doneonline.net/Thread-Palak-Murgh-Recipe-In-English</t>
  </si>
  <si>
    <t>Palak Murgh Recipe In English</t>
  </si>
  <si>
    <t>Wait is k sath boil rice ho to maza at jaye</t>
  </si>
  <si>
    <t>jan-feb/3098</t>
  </si>
  <si>
    <t>Pakistani and Indian Recipies</t>
  </si>
  <si>
    <t>lagta hai is choty sy page ny hamary dilon k arman chupa rakhy hain.nice.i will see swarma recepie first,</t>
  </si>
  <si>
    <t>jan-feb/3099</t>
  </si>
  <si>
    <t>mujhay koi easy recipe bata do jo 1 student larka easily bana lay....</t>
  </si>
  <si>
    <t>jan-feb/3100</t>
  </si>
  <si>
    <t>http://www.friendskorner.com/forum/showthread.php/229250-Funny-recipe</t>
  </si>
  <si>
    <t>Funny recipe</t>
  </si>
  <si>
    <t>hahahaha umda recipe or asaaan lolzz</t>
  </si>
  <si>
    <t>jan-feb/3101</t>
  </si>
  <si>
    <t>http://www.friendskorner.com/forum/showthread.php/20239-Different-Video-Recipes</t>
  </si>
  <si>
    <t>Different Video Recipes</t>
  </si>
  <si>
    <t>gr8 pa jeeeeeeeeee............. download kerney k sath sath try b karo... u ko future mein kam aay ga sab..............</t>
  </si>
  <si>
    <t>jan-feb/3102</t>
  </si>
  <si>
    <t>wasey to poori site hi achi hai but az being a woman i liked dis very much!!!</t>
  </si>
  <si>
    <t>jan-feb/3103</t>
  </si>
  <si>
    <t>jan-feb/3104</t>
  </si>
  <si>
    <t>bohat he acha idea hai noto...</t>
  </si>
  <si>
    <t>jan-feb/3105</t>
  </si>
  <si>
    <t>cake wali koi hai??????????</t>
  </si>
  <si>
    <t>jan-feb/3106</t>
  </si>
  <si>
    <t>Notoriousss Sahab ... I knew ke kitchen ab Duhaaye dainay lag Parra after ur Doora ...</t>
  </si>
  <si>
    <t>jan-feb/3107</t>
  </si>
  <si>
    <t>Waiseeeeeeeee kia Inpay amal Drammad bhi hota hai ke Mirch Missalay Mix kar ke Stove pay rakh Diyaaa ... aaaaur aakhir main jo kuch aata hai Please oss ki bhi pictures aur videos waghaira dekhaaye ga ...</t>
  </si>
  <si>
    <t>jan-feb/3108</t>
  </si>
  <si>
    <t>khair Mazak apni Jagaaah ... Thankss a lot for shairing such a Usefulll Stufffffff ...</t>
  </si>
  <si>
    <t>jan-feb/3109</t>
  </si>
  <si>
    <t>wah zaberdast</t>
  </si>
  <si>
    <t>jan-feb/3110</t>
  </si>
  <si>
    <t>yar pizza ki recipe bhi upload kro</t>
  </si>
  <si>
    <t>jan-feb/3111</t>
  </si>
  <si>
    <t>jan-feb/3112</t>
  </si>
  <si>
    <t>hi..is me pasta ki recepie kahan he?????</t>
  </si>
  <si>
    <t>jan-feb/3113</t>
  </si>
  <si>
    <t>oh sorry mil gai!!!</t>
  </si>
  <si>
    <t>jan-feb/3114</t>
  </si>
  <si>
    <t>recipe open nahi ho rahi plz any one tell how 2 open recipe.......................plz</t>
  </si>
  <si>
    <t>jan-feb/3115</t>
  </si>
  <si>
    <t>http://www.friendskorner.com/forum/showthread.php/254622-How-to-Make-Pakistani-Desi-Tea-(little-bitt-Funny)</t>
  </si>
  <si>
    <t>How to Make Pakistani Desi Tea (little bitt Funny)</t>
  </si>
  <si>
    <t>bhoat khhob hay yay</t>
  </si>
  <si>
    <t>jan-feb/3116</t>
  </si>
  <si>
    <t>LOlzzz ye to bilkul meri tarah chaye bna raha hai</t>
  </si>
  <si>
    <t>jan-feb/3117</t>
  </si>
  <si>
    <t>kabhi pani km to kabhi patti kam</t>
  </si>
  <si>
    <t>jan-feb/3118</t>
  </si>
  <si>
    <t>http://www.friendskorner.com/forum/showthread.php/48825-Masoor-ki-daal-and-Aaloo-ki-sabzi-by-Farah-Quick-Recipe</t>
  </si>
  <si>
    <t>Masoor ki daal and Aaloo ki sabzi by Farah - Quick Recipe</t>
  </si>
  <si>
    <t>zabardust ho g, jiss kay pass bhi khol gai</t>
  </si>
  <si>
    <t>jan-feb/3119</t>
  </si>
  <si>
    <t>ma ny try ki ha ye recipe waqai bht acha bnty hn </t>
  </si>
  <si>
    <t>jan-feb/3120</t>
  </si>
  <si>
    <t>chalo tm bhaj do ab mjha bna k </t>
  </si>
  <si>
    <t>jan-feb/3121</t>
  </si>
  <si>
    <t>hmary city main pizza's nai milty..this will help me out......</t>
  </si>
  <si>
    <t>jan-feb/3122</t>
  </si>
  <si>
    <t>jan-feb/3123</t>
  </si>
  <si>
    <t>jan-feb/3124</t>
  </si>
  <si>
    <t>jan-feb/3125</t>
  </si>
  <si>
    <t>jan-feb/3126</t>
  </si>
  <si>
    <t>jan-feb/3127</t>
  </si>
  <si>
    <t>jan-feb/3128</t>
  </si>
  <si>
    <t>jan-feb/3129</t>
  </si>
  <si>
    <t>jan-feb/3130</t>
  </si>
  <si>
    <t>fooddictionary facebook group</t>
  </si>
  <si>
    <t>Bhai mjhy Buht expensive pr Jae Ga</t>
  </si>
  <si>
    <t>jan-feb/3131</t>
  </si>
  <si>
    <t>Phir to khana paraiga</t>
  </si>
  <si>
    <t>jan-feb/3132</t>
  </si>
  <si>
    <t>Ajaum b yhi chlain gy steak khane</t>
  </si>
  <si>
    <t>jan-feb/3133</t>
  </si>
  <si>
    <t>Is se acha apne PANDAS kitchen ka hai</t>
  </si>
  <si>
    <t>jan-feb/3134</t>
  </si>
  <si>
    <t>fazooool</t>
  </si>
  <si>
    <t>jan-feb/3135</t>
  </si>
  <si>
    <t>Price kafi increase ho jayi gi</t>
  </si>
  <si>
    <t>jan-feb/3136</t>
  </si>
  <si>
    <t>Main Market main bhi aik bohat umdah channay wala bethta hai.</t>
  </si>
  <si>
    <t>jan-feb/3137</t>
  </si>
  <si>
    <t>back side per khan sahab ne lagaye hote kabab</t>
  </si>
  <si>
    <t>jan-feb/3138</t>
  </si>
  <si>
    <t>ye parhathay tu ne khilanay hain</t>
  </si>
  <si>
    <t>jan-feb/3139</t>
  </si>
  <si>
    <t>Rehmat chowk walay bhi famous ho he gaey akhir.</t>
  </si>
  <si>
    <t>jan-feb/3140</t>
  </si>
  <si>
    <t>foodistan</t>
  </si>
  <si>
    <t>Johny and jugnu ka shami burger. Zindagi badal day</t>
  </si>
  <si>
    <t>jan-feb/3141</t>
  </si>
  <si>
    <t>Ziyada khaas ni wo</t>
  </si>
  <si>
    <t>jan-feb/3142</t>
  </si>
  <si>
    <t>akele akele khatay we yeh cheez bilkul hazam nhi hoti.</t>
  </si>
  <si>
    <t>jan-feb/3143</t>
  </si>
  <si>
    <t>Mujhy to farq laga tha dono k taste ma</t>
  </si>
  <si>
    <t>jan-feb/3144</t>
  </si>
  <si>
    <t>kasurr fish khao baki sub fish bhol jao gy</t>
  </si>
  <si>
    <t>jan-feb/3145</t>
  </si>
  <si>
    <t>Aala</t>
  </si>
  <si>
    <t>jan-feb/3146</t>
  </si>
  <si>
    <t>jan-feb/3147</t>
  </si>
  <si>
    <t>Uff zalim....</t>
  </si>
  <si>
    <t>jan-feb/3148</t>
  </si>
  <si>
    <t>jan-feb/3149</t>
  </si>
  <si>
    <t>Ye baba jee ki ras malai aur gajar ka halwa bhi bohat zabardast hai</t>
  </si>
  <si>
    <t>jan-feb/3150</t>
  </si>
  <si>
    <t>Prices kafi zaida hain</t>
  </si>
  <si>
    <t>jan-feb/3151</t>
  </si>
  <si>
    <t>Zara taste nahi hai inka....</t>
  </si>
  <si>
    <t>jan-feb/3152</t>
  </si>
  <si>
    <t>har haal me chae chahiye hoti hai. Chahay jesi bhi ho</t>
  </si>
  <si>
    <t>jan-feb/3153</t>
  </si>
  <si>
    <t>taste hi koi nahi hai just x mara hwa hai jis ki waja say awaam ek visit maarte hai..</t>
  </si>
  <si>
    <t>jan-feb/3154</t>
  </si>
  <si>
    <t>Bkwaaaaaas tareeeeeeen</t>
  </si>
  <si>
    <t>jan-feb/3155</t>
  </si>
  <si>
    <t>Kha k itna maza ni aya tha jitna dekh k aya ha</t>
  </si>
  <si>
    <t>jan-feb/3156</t>
  </si>
  <si>
    <t>Yeah to MaaZy ho gay. Chicken ki price main mutton</t>
  </si>
  <si>
    <t>jan-feb/3157</t>
  </si>
  <si>
    <t>booti ka size kya kahta tha kaun say mutton hai</t>
  </si>
  <si>
    <t>jan-feb/3158</t>
  </si>
  <si>
    <t>Booti gali hui thi</t>
  </si>
  <si>
    <t>jan-feb/3159</t>
  </si>
  <si>
    <t>Desi tarka, zulum ho gyaaa</t>
  </si>
  <si>
    <t>jan-feb/3160</t>
  </si>
  <si>
    <t>Dewan sb,,,, kia ya desi ghee mien bani hai</t>
  </si>
  <si>
    <t>jan-feb/3161</t>
  </si>
  <si>
    <t>iskay sawad ka andaza to tambaako nosh he laga sakta hai</t>
  </si>
  <si>
    <t>jan-feb/3162</t>
  </si>
  <si>
    <t>Dil khush ho gaya</t>
  </si>
  <si>
    <t>jan-feb/3163</t>
  </si>
  <si>
    <t>bombay chowpatty ki chaats</t>
  </si>
  <si>
    <t>jan-feb/3164</t>
  </si>
  <si>
    <t>jab itni botian dalo day tou aik adhi tou mutton ki nikal hee aye gii ...</t>
  </si>
  <si>
    <t>jan-feb/3165</t>
  </si>
  <si>
    <t>Mazedar</t>
  </si>
  <si>
    <t>jan-feb/3166</t>
  </si>
  <si>
    <t>Tava chicken moon market ka</t>
  </si>
  <si>
    <t>jan-feb/3167</t>
  </si>
  <si>
    <t>Arraaayyy waaahhh</t>
  </si>
  <si>
    <t>jan-feb/3168</t>
  </si>
  <si>
    <t>Pia road pa to yehi new khuli ha</t>
  </si>
  <si>
    <t>jan-feb/3169</t>
  </si>
  <si>
    <t>My burger b khaya ha ma ne but uska burger thek ha quality matain ni rekhta</t>
  </si>
  <si>
    <t>jan-feb/3170</t>
  </si>
  <si>
    <t>ye wala burger zada better laga mujhae</t>
  </si>
  <si>
    <t>jan-feb/3171</t>
  </si>
  <si>
    <t>is burger ka chiken bite k sath cut n chew hojata ha n my burger ka chiken ek hi bite ma sara bahir aur ap k hath ma bun reh jata ha.</t>
  </si>
  <si>
    <t>jan-feb/3172</t>
  </si>
  <si>
    <t>maraaa hua chicken ka sukra sa piece</t>
  </si>
  <si>
    <t>jan-feb/3173</t>
  </si>
  <si>
    <t>Shayad achae logn ko achae burger miltae ha.</t>
  </si>
  <si>
    <t>jan-feb/3174</t>
  </si>
  <si>
    <t>Is ko "kuch" nahi..kuch zayda kehtay hain</t>
  </si>
  <si>
    <t>jan-feb/3175</t>
  </si>
  <si>
    <t>Cut kiye bagheir cook kiya ha....n then tarka b aisey he lagaya ha or moti kuti laal mirch k sath</t>
  </si>
  <si>
    <t>jan-feb/3176</t>
  </si>
  <si>
    <t>Omelette toh kahin se b nhi lg rha ye</t>
  </si>
  <si>
    <t>jan-feb/3177</t>
  </si>
  <si>
    <t>kaha sy bnwaya?</t>
  </si>
  <si>
    <t>jan-feb/3178</t>
  </si>
  <si>
    <t>Full m&amp;ms ka ziyada yum hoga</t>
  </si>
  <si>
    <t>jan-feb/3179</t>
  </si>
  <si>
    <t>Awlaa hy yaar</t>
  </si>
  <si>
    <t>jan-feb/3180</t>
  </si>
  <si>
    <t>In choclates k darmayam jubilee ka hona uski toheen hy</t>
  </si>
  <si>
    <t>jan-feb/3181</t>
  </si>
  <si>
    <t>Na yar</t>
  </si>
  <si>
    <t>jan-feb/3182</t>
  </si>
  <si>
    <t>Ye mazay ki</t>
  </si>
  <si>
    <t>jan-feb/3183</t>
  </si>
  <si>
    <t>Ya toh nirala level hatam hu gaya hai puranay wala ya pher</t>
  </si>
  <si>
    <t>jan-feb/3184</t>
  </si>
  <si>
    <t>Shayad waha se kha kha ky ab maza nahe ataw.</t>
  </si>
  <si>
    <t>jan-feb/3185</t>
  </si>
  <si>
    <t>Pulao to nzar nhi ara saji hi saji ha</t>
  </si>
  <si>
    <t>jan-feb/3186</t>
  </si>
  <si>
    <t>Wohi alaa taste</t>
  </si>
  <si>
    <t>jan-feb/3187</t>
  </si>
  <si>
    <t>meray wali to kafi spicy thi</t>
  </si>
  <si>
    <t>jan-feb/3188</t>
  </si>
  <si>
    <t>Sindhi Birayni at karim block koi Muqabala nahi</t>
  </si>
  <si>
    <t>jan-feb/3189</t>
  </si>
  <si>
    <t>Hawww itni jaldi itna rate barha diya</t>
  </si>
  <si>
    <t>jan-feb/3190</t>
  </si>
  <si>
    <t>Farig he bilkul</t>
  </si>
  <si>
    <t>jan-feb/3191</t>
  </si>
  <si>
    <t>Mazzadar aalww</t>
  </si>
  <si>
    <t>jan-feb/3192</t>
  </si>
  <si>
    <t>Yeh bohttttt mzy ki h.</t>
  </si>
  <si>
    <t>jan-feb/3193</t>
  </si>
  <si>
    <t>Daikhne ma toh Bohot achi lag rahi ha.</t>
  </si>
  <si>
    <t>jan-feb/3194</t>
  </si>
  <si>
    <t>isko kis k sath serve kerty hain?</t>
  </si>
  <si>
    <t>jan-feb/3195</t>
  </si>
  <si>
    <t>Ya pakoray tu nai hai...... Chips bola sakty hai</t>
  </si>
  <si>
    <t>jan-feb/3196</t>
  </si>
  <si>
    <t>Bilkul b achy ni haai shakl sy pakoray</t>
  </si>
  <si>
    <t>jan-feb/3197</t>
  </si>
  <si>
    <t>Murghi ki kaleeji koi khany ki cheez hai</t>
  </si>
  <si>
    <t>jan-feb/3198</t>
  </si>
  <si>
    <t>http://kfoods.com/vegetables_and_pulses_cid7</t>
  </si>
  <si>
    <t>Vegetable Recipes</t>
  </si>
  <si>
    <t>aloo or palak meri favorite dish hai lekin mai aksar apni friend ke ghar ja ke taste karti hun to boht achi khushbu bhi ati hai. unki mom koi herb use karti hain shayd . mujhe bhi aisi koi tip bata den pls. mujhe bhi behter se behter karni hai recipe ko</t>
  </si>
  <si>
    <t>jan-feb/3199</t>
  </si>
  <si>
    <t>http://kfoods.com/vegetables_and_pulses_cid8</t>
  </si>
  <si>
    <t>mujhe palak or gosht ka salan boht pasand . but sometimes it becomes heavy for the stomach. both things are heavy . however it is very tasty. i like methi and gosht too. methi and palak taste best when cooked in desi ghee.</t>
  </si>
  <si>
    <t>jan-feb/3200</t>
  </si>
  <si>
    <t>http://kfoods.com/vegetables_and_pulses_cid9</t>
  </si>
  <si>
    <t>Yass ma na bahot website daki Han mager kfood waki Achi rahnomyi kerta Han. Thank u</t>
  </si>
  <si>
    <t>jan-feb/3201</t>
  </si>
  <si>
    <t>http://kfoods.com/vegetables_and_pulses_cid10</t>
  </si>
  <si>
    <t>palak ke sath ap ko options boht saare mil jate hain. meri to koshish hoti hai jab bhi sabzi pakani ho palak ko kisi cheez ke saath paka loo</t>
  </si>
  <si>
    <t>jan-feb/3202</t>
  </si>
  <si>
    <t>http://kfoods.com/vegetables_and_pulses_cid11</t>
  </si>
  <si>
    <t>bhijia mere dadi bohat achi banati the, mgr hum ne bs khaya lekin kabhe banaya nahe, mgr ab zaroorat pari to bana seekha aap se , aap ki recipe or totkay sub kuch bht kar-amad hoti hen</t>
  </si>
  <si>
    <t>jan-feb/3203</t>
  </si>
  <si>
    <t>http://kfoods.com/vegetables_and_pulses_cid12</t>
  </si>
  <si>
    <t>delicious. garma garm boht hi mazedar</t>
  </si>
  <si>
    <t>jan-feb/3204</t>
  </si>
  <si>
    <t>http://kfoods.com/urdu_recipes</t>
  </si>
  <si>
    <t>Urdu Recipes</t>
  </si>
  <si>
    <t>Salam ia maha hussain from karachi app pizzabana sikhadain app show acha hai</t>
  </si>
  <si>
    <t>jan-feb/3205</t>
  </si>
  <si>
    <t>Waise to mujhe chargha bht pasand hai lekin mai ye maloom karna chahti hon keh is ka name lahore se kiyun mansoob hai.</t>
  </si>
  <si>
    <t>jan-feb/3206</t>
  </si>
  <si>
    <t>Kiya is me kuch different special masala jat use kiye jate hain ya phir ye first time lahore me tayar kiya gaya tha?</t>
  </si>
  <si>
    <t>jan-feb/3207</t>
  </si>
  <si>
    <t>jan-feb/3208</t>
  </si>
  <si>
    <t>mujhe palak or gosht ka salan boht pasand .</t>
  </si>
  <si>
    <t>jan-feb/3209</t>
  </si>
  <si>
    <t>http://kfoods.com/special_pakistani_dishes_cid11</t>
  </si>
  <si>
    <t>Pakistani Recipes</t>
  </si>
  <si>
    <t>sarson ka saag or makai ki roti ki mai ne boht tareef suni hai lekin ye Hyderabad city me pure sarson saag kahan mile ga ? mai gaon nahi gya kabhi na mujhe koi maloomat hain . koi mangwa sakta hai to mujhe mangwa ke dede. hum bhi enjoy karlen ge desi cheezen.</t>
  </si>
  <si>
    <t>jan-feb/3210</t>
  </si>
  <si>
    <t>http://kfoods.com/special_pakistani_dishes_cid12</t>
  </si>
  <si>
    <t>Ye besan ki roti bel ne mein toot nahi jati? ye pakadh thi nahi hai na? bohot mushkil. koi cheez bhul gaye hai batana..mujhe lagta hai.</t>
  </si>
  <si>
    <t>jan-feb/3211</t>
  </si>
  <si>
    <t>http://kfoods.com/special_pakistani_dishes_cid13</t>
  </si>
  <si>
    <t>Salt Agar Payaz daltay time dal dein tou kesa rahe ga?</t>
  </si>
  <si>
    <t>jan-feb/3212</t>
  </si>
  <si>
    <t>http://kfoods.com/special_pakistani_dishes_cid14</t>
  </si>
  <si>
    <t>ye special Cholay Masla Kya hota hai. Please share a proper recipe.</t>
  </si>
  <si>
    <t>jan-feb/3213</t>
  </si>
  <si>
    <t>http://kfoods.com/urdu_recipes/kashmiri_seekh_kabab_rid7952</t>
  </si>
  <si>
    <t>KASHMIRI SEEKH KABAB RECIPE IN URDU</t>
  </si>
  <si>
    <t>kashmiri seekh kbab bht mzaidar bnai thai</t>
  </si>
  <si>
    <t>jan-feb/3214</t>
  </si>
  <si>
    <t>http://kfoods.com/urdu_recipes/kashmiri_seekh_kabab_rid7953</t>
  </si>
  <si>
    <t>Kashmiri Seekh KababKi Recipe Kfoods pr daikhi Different Recipe ha Bakra Eid pr Kashmiri Seekh Kabab bnane ka mza aaye ga</t>
  </si>
  <si>
    <t>jan-feb/3215</t>
  </si>
  <si>
    <t>http://kfoods.com/urdu_recipes/kashmiri_seekh_kabab_rid7954</t>
  </si>
  <si>
    <t>Kfoods please bta dain Kia Kashmiri Seekh Kabab Recipe Chicken Mince k saath tyar ki jaskti ha</t>
  </si>
  <si>
    <t>jan-feb/3216</t>
  </si>
  <si>
    <t>http://kfoods.com/urdu_recipes/kashmiri_seekh_kabab_rid7955</t>
  </si>
  <si>
    <t>dekhne me to bht hi ache lag rahe hen me sunday ko lazmi try karun gi</t>
  </si>
  <si>
    <t>jan-feb/3217</t>
  </si>
  <si>
    <t>http://kfoods.com/urdu_recipes/kashmiri_seekh_kabab_rid7956</t>
  </si>
  <si>
    <t>Bhut hi Laziz kashmiri seekh kabab lag rahay hai. Wah G Sara riaz.</t>
  </si>
  <si>
    <t>jan-feb/3218</t>
  </si>
  <si>
    <t>http://kfoods.com/ice_cream_and_deserts_cid18</t>
  </si>
  <si>
    <t>Desserts Recipes</t>
  </si>
  <si>
    <t>chawalon ki kheer ho ya pudding, biryani ho ya pulao , mujhe chawal se bane khane sub se ziada tasty lagte hain . ghar me chawal boht si dafa specially mere liye ate hain kiyun ke mai hafte me 4 din to chawal wali chezen khati hon .</t>
  </si>
  <si>
    <t>jan-feb/3219</t>
  </si>
  <si>
    <t>http://kfoods.com/ice_cream_and_deserts_cid19</t>
  </si>
  <si>
    <t>ye sweet mujhe boht pasand hai.</t>
  </si>
  <si>
    <t>jan-feb/3220</t>
  </si>
  <si>
    <t>http://kfoods.com/ice_cream_and_deserts_cid20</t>
  </si>
  <si>
    <t>lekin is ki waja se mai thori moti bhi ho rahi hon. but kiya karon mai to adat se majbor hon mujhe or kuch pasand hi nahi ata.</t>
  </si>
  <si>
    <t>jan-feb/3221</t>
  </si>
  <si>
    <t>http://kfoods.com/ice_cream_and_deserts_cid21</t>
  </si>
  <si>
    <t>chawal 6 khane ke chamach boht thore nahi hain? or zaffran to boht mehenga milta hai agar na use karen to</t>
  </si>
  <si>
    <t>jan-feb/3222</t>
  </si>
  <si>
    <t>http://kfoods.com/ice_cream_and_deserts_cid22</t>
  </si>
  <si>
    <t>kia baat ha itny zabardst falooda rec ipe ki wo b ghar par ready kia ja sakta ha</t>
  </si>
  <si>
    <t>jan-feb/3223</t>
  </si>
  <si>
    <t>http://kfoods.com/ice_cream_and_deserts_cid23</t>
  </si>
  <si>
    <t>recipe pe farq to nahi pare ga. kheer mujhe already banani ati hai lekin ye mujhe thori different recipe lagi thi is liye is me interested hoon.</t>
  </si>
  <si>
    <t>jan-feb/3224</t>
  </si>
  <si>
    <t>http://kfoods.com/riwaiti_mithaiyan_cid34</t>
  </si>
  <si>
    <t>Riwaiti Mithaiyan</t>
  </si>
  <si>
    <t>Cheeni shakkar bhul Gaye hai.</t>
  </si>
  <si>
    <t>jan-feb/3225</t>
  </si>
  <si>
    <t>http://kfoods.com/riwaiti_mithaiyan_cid35</t>
  </si>
  <si>
    <t>walnut halwa pakistan may kaha sy mily ga?</t>
  </si>
  <si>
    <t>jan-feb/3226</t>
  </si>
  <si>
    <t>http://kfoods.com/riwaiti_mithaiyan_cid36</t>
  </si>
  <si>
    <t>Shakar paron me food color b part a hy surkh rang ka, Wo recipe me shamil nai hy. Is k ilwa shakar paron ka cooking time, sheera bnanay ka tariqa aur sheeray me dip rakhnay ka time b mention nai hy</t>
  </si>
  <si>
    <t>jan-feb/3227</t>
  </si>
  <si>
    <t>http://kfoods.com/riwaiti_mithaiyan_cid37</t>
  </si>
  <si>
    <t>Y oven ka zikar kyu kiya is my?? Aur Gond jasy mily gi wasi hi add kr dani ha plz tell me</t>
  </si>
  <si>
    <t>jan-feb/3228</t>
  </si>
  <si>
    <t>http://kfoods.com/riwaiti_mithaiyan_cid38</t>
  </si>
  <si>
    <t>Liken barfi q ni bante hard shap ma</t>
  </si>
  <si>
    <t>jan-feb/3229</t>
  </si>
  <si>
    <t>http://kfoods.com/riwaiti_mithaiyan_cid39</t>
  </si>
  <si>
    <t>Thanks guys ma b sikhna chahta tha ye recipe r ap ne yha tareka btaya jis ki mdad s ma tasty gulab jaman bnana sikh gya r copy kr li thanks once again</t>
  </si>
  <si>
    <t>jan-feb/3230</t>
  </si>
  <si>
    <t>http://kfoods.com/eid-ul-adha_special_cid21</t>
  </si>
  <si>
    <t>Eid-ul-Adha Recipes</t>
  </si>
  <si>
    <t>Hi, maine afghani dishes ki boht tarif suni hai khas tor par afghani gosht ki dishes jo namkeen type ki hoti hain.</t>
  </si>
  <si>
    <t>jan-feb/3231</t>
  </si>
  <si>
    <t>http://kfoods.com/eid-ul-adha_special_cid22</t>
  </si>
  <si>
    <t>ye bhi boht achi recipe hai mujhe is tarha ki or recipes bhi chahiyea. ap mazid recipes kab dalen ge?</t>
  </si>
  <si>
    <t>jan-feb/3232</t>
  </si>
  <si>
    <t>http://kfoods.com/eid-ul-adha_special_cid23</t>
  </si>
  <si>
    <t>boht achi recipe hai mujhe bus ye bata den ke steam karne ke liye best method konsa hona chahye. koi ache steamer milte hain kiya ya degchi waghera pe hi steam karen. chef shireen pls reply me. anusha</t>
  </si>
  <si>
    <t>jan-feb/3233</t>
  </si>
  <si>
    <t>http://kfoods.com/eid-ul-adha_special_cid24</t>
  </si>
  <si>
    <t>kya khoob recipe hai. maza agaya thand ka. thanks</t>
  </si>
  <si>
    <t>jan-feb/3234</t>
  </si>
  <si>
    <t>http://kfoods.com/eid-ul-adha_special_cid25</t>
  </si>
  <si>
    <t>Grill Bihari Kabab Daffinetly chatpati Recipe ha Kfoods pr Buhat achi Grill Bihari Kabab ki Recipe ha</t>
  </si>
  <si>
    <t>jan-feb/3235</t>
  </si>
  <si>
    <t>http://kfoods.com/eid-ul-adha_special_cid26</t>
  </si>
  <si>
    <t>GriLL Bihari Kabab kiRecipe mujhe nahi aati thi Kfoods pr Grill Bihari Kabab ki Differen Recipes Avlble hain I Will try Grill Bihari Kabab</t>
  </si>
  <si>
    <t>jan-feb/3236</t>
  </si>
  <si>
    <t>http://kfoods.com/eid-ul-adha_special_cid27</t>
  </si>
  <si>
    <t>Zabardast recipes Hain.</t>
  </si>
  <si>
    <t>jan-feb/3237</t>
  </si>
  <si>
    <t>http://kfoods.com/salad_pickle_sauces_cid3</t>
  </si>
  <si>
    <t>Salad Recipes</t>
  </si>
  <si>
    <t>achar ka season to gaya par ab shaljaum ka try karogi ghar me, abhe shaayd shaljum ka season he nahe..</t>
  </si>
  <si>
    <t>jan-feb/3238</t>
  </si>
  <si>
    <t>http://kfoods.com/salad_pickle_sauces_cid4</t>
  </si>
  <si>
    <t>boht hi mazedar achar lag raha hai ye to. mujhe is ki recipe boht pasand ai . mai shaljam ka achar zarror banaun gi aj nahi to kal</t>
  </si>
  <si>
    <t>jan-feb/3239</t>
  </si>
  <si>
    <t>http://kfoods.com/salad_pickle_sauces_cid5</t>
  </si>
  <si>
    <t>salads to mujhe bus pizza hut ka pasand ata hai jis me corns, mushrooms or pineapple or potatoes hote hain. chickens ka salad bhi bana ke dekhungi kesa banta hai. actually abhi idea hi nahi hai kesa hoga</t>
  </si>
  <si>
    <t>jan-feb/3240</t>
  </si>
  <si>
    <t>http://kfoods.com/sweets_and_cakes_cid6</t>
  </si>
  <si>
    <t>Cake Recipes</t>
  </si>
  <si>
    <t>kiya baat hai jee</t>
  </si>
  <si>
    <t>jan-feb/3241</t>
  </si>
  <si>
    <t>http://kfoods.com/sweets_and_cakes_cid7</t>
  </si>
  <si>
    <t>vegetable pizza kese banaaya jae?plz simple recipe btae</t>
  </si>
  <si>
    <t>jan-feb/3242</t>
  </si>
  <si>
    <t>http://kfoods.com/sweets_and_cakes_cid8</t>
  </si>
  <si>
    <t>ap mujhe pls provide kare to main try karun khud se</t>
  </si>
  <si>
    <t>jan-feb/3243</t>
  </si>
  <si>
    <t>http://kfoods.com/sweets_and_cakes_cid9</t>
  </si>
  <si>
    <t>mujhe bi nan khatai ki recipe chahye mujhe cake rus banane ate hain already lekin nan khaatti ki authentic recipe nahi mil rahi .</t>
  </si>
  <si>
    <t>jan-feb/3244</t>
  </si>
  <si>
    <t>http://kfoods.com/sweets_and_cakes_cid10</t>
  </si>
  <si>
    <t>wah yani ab mazedar cake rus ghar pe bhi banaye ja sakte hain. bakery ke marhoon e minnat nahi rahe hum</t>
  </si>
  <si>
    <t>jan-feb/3245</t>
  </si>
  <si>
    <t>http://kfoods.com/sweets_and_cakes_cid11</t>
  </si>
  <si>
    <t>ye mere liye sub se kaam ki recipe hai mujhe bakery ke biscuits khas tor pe cake rus aor ande wale biscuit boht pasand hain.</t>
  </si>
  <si>
    <t>jan-feb/3246</t>
  </si>
  <si>
    <t>http://kfoods.com/sweets_and_cakes_cid12</t>
  </si>
  <si>
    <t>dahi ka meetha wah . mujhe to waise hi meethi dahi boht pasand hai . ye ek or kaam ki cheez mil gai. dekhi hai recipe waise mai khud bhi bana sakta hun baghair kisi ko bole huw</t>
  </si>
  <si>
    <t>jan-feb/3247</t>
  </si>
  <si>
    <t>http://kfoods.com/barbeque_cid10</t>
  </si>
  <si>
    <t>Barbeque Recipes</t>
  </si>
  <si>
    <t>Waise to mujhe chargha bht pasand hai lekin mai ye maloom karna chahti hon keh is ka name lahore se kiyun mansoob hai. Kiya is me kuch different special masala jat use kiye jate hain ya phir ye first time lahore me tayar kiya gaya tha?</t>
  </si>
  <si>
    <t>jan-feb/3248</t>
  </si>
  <si>
    <t>http://kfoods.com/barbeque_cid11</t>
  </si>
  <si>
    <t>ye recipe africa ke konse mulk se belong karti hai? Africa to barre azam hai us mei boht sari countries hain. mera jahan tak khayal hai ye south africa ki ho sakti hai kiyun ke wo hi sab se bara mulk hai wahan.</t>
  </si>
  <si>
    <t>jan-feb/3249</t>
  </si>
  <si>
    <t>http://kfoods.com/barbeque_cid12</t>
  </si>
  <si>
    <t>mai kai bar multan gaya hoon hamesha halwe hi lekar ajata hoon. aj pata chala hai ki wahan ke tikke bhi itne mashhooor hain. thanks for telling me. mai business trip ke silsile me jata rehta hon ab jaunga to is ka bhi zaror pata karunga</t>
  </si>
  <si>
    <t>jan-feb/3250</t>
  </si>
  <si>
    <t>http://kfoods.com/italian_food_cid20</t>
  </si>
  <si>
    <t>Italian Recipes</t>
  </si>
  <si>
    <t>ye recipe kafi interesting hai lekin is ka naam bohot mushkil hai or recipe bhi kafi lambi hai soch rahi hath dalun na dalun is me. aesa na start kar dun phir bane na mujh se or bech me chorni pare.</t>
  </si>
  <si>
    <t>jan-feb/3251</t>
  </si>
  <si>
    <t>http://kfoods.com/italian_food_cid21</t>
  </si>
  <si>
    <t>1 niwala lene ke baad hi pani mangna parta hai. mujhe laga ke gosht pe masala bohot ziada lag jata hai jise ki waja se aisa hota hai. baki sabzi waghera ke sath ye shikayat nahi aai.</t>
  </si>
  <si>
    <t>jan-feb/3252</t>
  </si>
  <si>
    <t>http://kfoods.com/italian_food_cid22</t>
  </si>
  <si>
    <t>spaghetti boht mazedar dish hai or maine ye gosht ke sath bhi banai hui hai lekin aksar aisa hota hai ke gosht ke sath banate waqt zaroorat se ziada spicy ho jati hai or khai hi nahi jati.</t>
  </si>
  <si>
    <t>jan-feb/3253</t>
  </si>
  <si>
    <t>http://kfoods.com/italian_food_cid23</t>
  </si>
  <si>
    <t>spaghetti asal mein italian hi dish hai or ap ko agar spaghetti ka asal taste enjoy karna hai yehi recipe try karen</t>
  </si>
  <si>
    <t>jan-feb/3254</t>
  </si>
  <si>
    <t>http://kfoods.com/italian_food_cid24</t>
  </si>
  <si>
    <t>urdu me recipe ka bohot shukriya. mujhe urdu asani se samaj ajati hai . mai spageti ki recipe hi dhond rahi thi lekin itni sari recipes dekh kar samaj nahi araaha tha kon si banaun. ab ye wali done hai.</t>
  </si>
  <si>
    <t>jan-feb/3255</t>
  </si>
  <si>
    <t>http://kfoods.com/italian_food_cid25</t>
  </si>
  <si>
    <t>Plssssss without oven wala pizza sikha do plssss</t>
  </si>
  <si>
    <t>jan-feb/3256</t>
  </si>
  <si>
    <t>http://kfoods.com/italian_food_cid26</t>
  </si>
  <si>
    <t>Yummy Kia Zabardast Recipe ha Grill Bihari Kabab Buhat New Recipe ha Simple Grill Kabab sb hi bnate hain But Kfoods pr Zabardast Grill Bihari Kabab ki Recipe Bakra Eid pr Bnane k lia achi ha</t>
  </si>
  <si>
    <t>jan-feb/3257</t>
  </si>
  <si>
    <t>http://kfoods.com/italian_food_cid27</t>
  </si>
  <si>
    <t>Grill Bihari Kabab Khane me buhat pasand hain lakin Grill Bihari Kabab Recipe bnani nahi aati thi aaj Kfoods ki Site pr Grill Bihari Kabab ki Recipe mil gai Specially Eid Ul Adha pr Grill Bihari Kabab bnao gi</t>
  </si>
  <si>
    <t>jan-feb/3258</t>
  </si>
  <si>
    <t>http://kfoods.com/italian_food_cid28</t>
  </si>
  <si>
    <t>Chef Ayesha Abrar ki Pizza Peni Recipe buhat achi lgi Specially Bachon k lia Kfoods pr yeh Special Recipe ha Chef Ayesha Abrar ki tmam recipes buhat unique hoti hain</t>
  </si>
  <si>
    <t>jan-feb/3259</t>
  </si>
  <si>
    <t>http://kfoods.com/snacks_and_appetizers_cid32</t>
  </si>
  <si>
    <t>Appetizer and Snack Recipes</t>
  </si>
  <si>
    <t>wow khasta khasta kachori ka maza hi kuch or hai. mujhe kachoriyan tarkari ke sath boht pasand hain and I would love if it could be made at home. &lt;3 &lt;3</t>
  </si>
  <si>
    <t>jan-feb/3260</t>
  </si>
  <si>
    <t>http://kfoods.com/snacks_and_appetizers_cid33</t>
  </si>
  <si>
    <t>boht achi recipe hai very nice . is ke andar ap khatai ka pani bhi shamil kar len to taste mazid shandar ho jae ga. mujhe bhel puri ka idea hai kafi had tak is liey recommend kar rahi hoon</t>
  </si>
  <si>
    <t>jan-feb/3261</t>
  </si>
  <si>
    <t>http://kfoods.com/snacks_and_appetizers_cid34</t>
  </si>
  <si>
    <t>bhel puri meri pasand ki dish hai. ye ap banaen , khattai chirken or achi tarhan mix kar ke khaen to bohot maza aye ga lekin jitni use ho jae ek time mein utni hi banaen kiyun ke ye hawa se narm par jati hai</t>
  </si>
  <si>
    <t>jan-feb/3262</t>
  </si>
  <si>
    <t>http://kfoods.com/snacks_and_appetizers_cid35</t>
  </si>
  <si>
    <t>zeere ke samosay abhi recipe parh kar hi khane ka dil kar raha hai . ammi baji to punjab gai hui hain wo wapis ayen gi tabhi banwa kar test kar sakunga. jab tak miss karunga</t>
  </si>
  <si>
    <t>jan-feb/3263</t>
  </si>
  <si>
    <t>http://kfoods.com/snacks_and_appetizers_cid36</t>
  </si>
  <si>
    <t>vegetable wraps halke phulke light boht tasty lagte hain. agar ap chicken se muqabla karen to taste mein bhale hi chicken ke zada mazedar hote hain lekin un ko khane ke bad thora heavy feel hota hai jabke is me aisa nahi hai</t>
  </si>
  <si>
    <t>jan-feb/3264</t>
  </si>
  <si>
    <t>http://kfoods.com/drinks_and_shakes_cid12</t>
  </si>
  <si>
    <t>Drink Recipes</t>
  </si>
  <si>
    <t>rida aapi weight loss wali tea high b.p wale pea sakte hain?</t>
  </si>
  <si>
    <t>jan-feb/3265</t>
  </si>
  <si>
    <t>http://kfoods.com/drinks_and_shakes_cid13</t>
  </si>
  <si>
    <t>fruitti smoothie bohot mazey ka banta hia iss main lemon juice b shamil kar lain to or testy ho jai ga zaror try karain</t>
  </si>
  <si>
    <t>jan-feb/3266</t>
  </si>
  <si>
    <t>http://kfoods.com/chinese_food_cid15</t>
  </si>
  <si>
    <t>Chinese Recipes</t>
  </si>
  <si>
    <t>Baking powder soya sauce egg white paper in sb ko kya krna ha ya b btyn pori recipe btaya kran .ya recipe nh chicken man churian ke .</t>
  </si>
  <si>
    <t>jan-feb/3267</t>
  </si>
  <si>
    <t>http://kfoods.com/chinese_food_cid16</t>
  </si>
  <si>
    <t>agr thory thory kr k pakae jain jaisy in k pakny ka style hai lazman bht tasty hongy mgr mjy smjh ni ati pakistan main in rice ko b normal rice ki trha he cook q kia jata hai</t>
  </si>
  <si>
    <t>jan-feb/3268</t>
  </si>
  <si>
    <t>http://kfoods.com/chinese_food_cid17</t>
  </si>
  <si>
    <t>ye walay rice mary mom shok sa khaty hane aur aaj ma na k foods ki recipe k according ready kiya to mama ko bohot tasty lagay presentation b achy dy gae ha</t>
  </si>
  <si>
    <t>jan-feb/3269</t>
  </si>
  <si>
    <t>http://kfoods.com/chinese_food_cid18</t>
  </si>
  <si>
    <t>mary amy ko chinese bohot pasand ha aur jab ma na chicken fried rice bna k un ko serve kia to un ko bohot pasand aye</t>
  </si>
  <si>
    <t>jan-feb/3270</t>
  </si>
  <si>
    <t>http://kfoods.com/chinese_food_cid19</t>
  </si>
  <si>
    <t>fried rice merei khala ko bohat passand hei nor is haftay ko wo ghar par arahe hein is liye me aap ki recipes ko he follow karogi qk 1 baar phle bhe aap ki recipe ki wajah se mujhe appreciation mili the, thanks k aap itni madad krtay hein</t>
  </si>
  <si>
    <t>jan-feb/3271</t>
  </si>
  <si>
    <t>http://kfoods.com/thai_recipes_cid47</t>
  </si>
  <si>
    <t>Thai Recipes</t>
  </si>
  <si>
    <t>ye bilkul tamatar soup ki tarha lag raha hai baki taste ka mujhe idea nahi wo to jab try karen ge to pata chale ga ke kesa taste hai. by the way, mujhe thai foods tamam hi boht achi lagti hain.</t>
  </si>
  <si>
    <t>jan-feb/3272</t>
  </si>
  <si>
    <t>http://kfoods.com/thai_recipes_cid49</t>
  </si>
  <si>
    <t>abdul khaliq khatri - karachi</t>
  </si>
  <si>
    <t>jan-feb/3273</t>
  </si>
  <si>
    <t>http://kfoods.com/thai_recipes_cid50</t>
  </si>
  <si>
    <t>Thai rice or singapoorian rice mery khayal me taqreebn same hoty hyn . Ap ka kia khyal hy .?</t>
  </si>
  <si>
    <t>jan-feb/3274</t>
  </si>
  <si>
    <t>http://kfoods.com/thai_recipes_cid51</t>
  </si>
  <si>
    <t>abhi aj kal to bakre ki yakhni ka soup bataen bus</t>
  </si>
  <si>
    <t>jan-feb/3275</t>
  </si>
  <si>
    <t>http://kfoods.com/thai_recipes_cid52</t>
  </si>
  <si>
    <t>ek zamane mai ye soup banana sikha tha . clifton ke ek restaurant me thai chef ki job aai thi to mere ek friend ne muje banana sikhaya tha boht acha banana agyaa tha lekin bahrhall meri wahan chef ke tor pe appointment to nahi hui lekin kuch thai khane banane sekh gaya tha.</t>
  </si>
  <si>
    <t>jan-feb/3276</t>
  </si>
  <si>
    <t>http://kfoods.com/thai_recipes_cid53</t>
  </si>
  <si>
    <t>ye same dish Thailand me milti hai kiya? mere sir thailand gaye huwe hain to mai un ko fb pe msg karta hun ke thailand me ye wale rice zaroor try karyen ap boht enjoy karen ge. mujhe khud bhi boht pasand arahe hain</t>
  </si>
  <si>
    <t>jan-feb/3277</t>
  </si>
  <si>
    <t>http://kfoods.com/thai_recipes_cid54</t>
  </si>
  <si>
    <t>spaghettis konse brand ki len . kabhi zarurat hi nahi pari spaghetti ki . aur abhi bhi is recipe me dekh ke pata chala hai ke ye use hogi to lene jaungi diamond store pe. brand bata den konsi sahi raheg</t>
  </si>
  <si>
    <t>jan-feb/3278</t>
  </si>
  <si>
    <t>http://kfoods.com/dal_recipes_cid46</t>
  </si>
  <si>
    <t>Dal Recipes</t>
  </si>
  <si>
    <t>chahe nihari ho ya daal mujhe tarke ke baghair sukoon nahi ata. sath me mujhe piyaz, hari mirch or kate huwe tamatar bhi chahaiye or tarke wali daal to boht khas hai mere liye. chapati ke sath</t>
  </si>
  <si>
    <t>jan-feb/3279</t>
  </si>
  <si>
    <t>http://kfoods.com/dal_recipes_cid47</t>
  </si>
  <si>
    <t>lekin us ke bawajood hamari koshish hoti hai ke saaf khana banae or acha cheez khaen</t>
  </si>
  <si>
    <t>jan-feb/3280</t>
  </si>
  <si>
    <t>http://kfoods.com/dal_recipes_cid48</t>
  </si>
  <si>
    <t>garm tandoor ki roti ke sath boht maza aye ga</t>
  </si>
  <si>
    <t>jan-feb/3281</t>
  </si>
  <si>
    <t>http://kfoods.com/dal_recipes_cid49</t>
  </si>
  <si>
    <t>aray ye to boht easy hai. banane mei kitna time chahiye bus ye bata den. baki mai bana loongi mujhay bus isi tarhan ke khane banane ka shoq hai jo jaldi se tayaar ho jaen ziada time na lage</t>
  </si>
  <si>
    <t>jan-feb/3282</t>
  </si>
  <si>
    <t>http://kfoods.com/dal_recipes_cid50</t>
  </si>
  <si>
    <t>this is the taste of mine. Whenever I went to nihari hotel I asked hotel waiter to bring a nihari with double tadka and why not that in daal. It makes taste simply awesome and everyone loves it</t>
  </si>
  <si>
    <t>jan-feb/3283</t>
  </si>
  <si>
    <t>http://kfoods.com/dal_recipes_cid51</t>
  </si>
  <si>
    <t>asan hai bana lu gi. mere liye koi dish mushkil nahi hai. mai ne boht se mushkil or aise dishes banai hui hain jo Pakistan me boht kum log banate hain. chane ki daal me kiya mushkil hai</t>
  </si>
  <si>
    <t>jan-feb/3284</t>
  </si>
  <si>
    <t>http://kfoods.com/dal_recipes_cid52</t>
  </si>
  <si>
    <t>karahi me bani dal ka to jawab hi nahi . dhaabe pe aksar taste ki hai ghar pe bhi kai martaba. boht maza ata hai sath tandoor ki garam or karak karak rotiyan. jwab nahi hai is dish ka</t>
  </si>
  <si>
    <t>jan-feb/3285</t>
  </si>
  <si>
    <t>http://kfoods.com/dal_recipes_cid53</t>
  </si>
  <si>
    <t>ghar ki cheez neat , clean aur tasty hee hoti hay agar socho to....</t>
  </si>
  <si>
    <t>jan-feb/3286</t>
  </si>
  <si>
    <t>http://kfoods.com/dal_recipes_cid54</t>
  </si>
  <si>
    <t>Ye Mirza adam karachi wala , achi cheez kha hee nahi sakta ... bhai pure hepatitus c ka maza lo gay .. thora intizar karo</t>
  </si>
  <si>
    <t>jan-feb/3287</t>
  </si>
  <si>
    <t>http://kfoods.com/roti_nan_and_bread_cid17</t>
  </si>
  <si>
    <t>Bread Recipes</t>
  </si>
  <si>
    <t>ap ne mong dal parathe ki recipe bata kar mere bhook ko jaga diya. mong dal ke parathe ab meri agli dish hai.</t>
  </si>
  <si>
    <t>jan-feb/3288</t>
  </si>
  <si>
    <t>http://kfoods.com/roti_nan_and_bread_cid18</t>
  </si>
  <si>
    <t>very excellent. mujhe tarha tarha ke parathe khane ka man karta hai chicken parathe waghera or allo ke parathe</t>
  </si>
  <si>
    <t>jan-feb/3289</t>
  </si>
  <si>
    <t>http://kfoods.com/roti_nan_and_bread_cid19</t>
  </si>
  <si>
    <t>Meatless club Sandwich ki bilkul first time daikhe Ramadan m bnane k lia different recipe ha Meatless Club Sandwich bachon ko launch box m dene k lia bhi buhat ache hain</t>
  </si>
  <si>
    <t>jan-feb/3290</t>
  </si>
  <si>
    <t>http://kfoods.com/roti_nan_and_bread_cid20</t>
  </si>
  <si>
    <t>mene bachpan me ye bht khayin ..meri mama bht achi bnati han ab me b try krungi</t>
  </si>
  <si>
    <t>jan-feb/3291</t>
  </si>
  <si>
    <t>http://kfoods.com/roti_nan_and_bread_cid21</t>
  </si>
  <si>
    <t>rajab k month me main meethi rotia 1 man bnati hun. isliye oil use nai kar sakti.tawa pe bnati hun lekin roti sakht hojati ha. koi aisa tariqa jis se ye sakht bhi na ho or expensive bhi na pare..</t>
  </si>
  <si>
    <t>jan-feb/3292</t>
  </si>
  <si>
    <t>http://kfoods.com/roti_nan_and_bread_cid22</t>
  </si>
  <si>
    <t>mujha ap ka khanay bhot acha lagtay hai</t>
  </si>
  <si>
    <t>jan-feb/3293</t>
  </si>
  <si>
    <t>http://kfoods.com/breakfast_menu_cid27</t>
  </si>
  <si>
    <t>Breakfast Recipes</t>
  </si>
  <si>
    <t>yes i agree zoya aap sahi keh rhi ho.. us trhan Bread Rolls bht soft bnte han</t>
  </si>
  <si>
    <t>jan-feb/3294</t>
  </si>
  <si>
    <t>http://kfoods.com/breakfast_menu_cid28</t>
  </si>
  <si>
    <t>agr Bread Rolls me bread ko bailne k bjae doodh me dip kr k fill kren to ziada ache bnte han</t>
  </si>
  <si>
    <t>jan-feb/3295</t>
  </si>
  <si>
    <t>http://kfoods.com/eid_special_cid19</t>
  </si>
  <si>
    <t>Eid Recipes</t>
  </si>
  <si>
    <t>andy ki smell achi feel nhe hoti.plz andy ki jga kuch or suggest kren.i have tried this recipe</t>
  </si>
  <si>
    <t>jan-feb/3296</t>
  </si>
  <si>
    <t>http://kfoods.com/eid_special_cid20</t>
  </si>
  <si>
    <t>Colour yellow kaisw ayega plzz batao</t>
  </si>
  <si>
    <t>jan-feb/3297</t>
  </si>
  <si>
    <t>http://kfoods.com/eid_special_cid21</t>
  </si>
  <si>
    <t>Mai kisi or tareeke se banati hoon woh bhi bohat achi banti hai phir bhi i will make this recipe</t>
  </si>
  <si>
    <t>jan-feb/3298</t>
  </si>
  <si>
    <t>http://kfoods.com/eid_special_cid22</t>
  </si>
  <si>
    <t>rasmalai events k leeya good desert ha aur k foods k recipe mujay pasand aye lakin khushk doodh ma sirf every day use karty hun</t>
  </si>
  <si>
    <t>jan-feb/3299</t>
  </si>
  <si>
    <t>http://kfoods.com/eid_special_cid23</t>
  </si>
  <si>
    <t>thandi bhe or mazedar bhe hai, mujhe bohat passand hai ye, magar banana nahe ati, is tarike ko daikh kr lagta hai k ban he jayegi qk bohat asan tarika hai or takreeban sub saman ghar me rakha hova bhe hai</t>
  </si>
  <si>
    <t>jan-feb/3300</t>
  </si>
  <si>
    <t>http://kfoods.com/urdu_recipes/zinger_burger_rid4521</t>
  </si>
  <si>
    <t>ZINGER BURGER RECIPE IN URDU</t>
  </si>
  <si>
    <t>jan-feb/3301</t>
  </si>
  <si>
    <t>http://kfoods.com/urdu_recipes/zinger_burger_rid4522</t>
  </si>
  <si>
    <t>@Rimsha: Zinger burger me baking powder use nahi hota. Crisp ke liye corn flour, rice flour or maida use hote hain.</t>
  </si>
  <si>
    <t>jan-feb/3302</t>
  </si>
  <si>
    <t>http://kfoods.com/urdu_recipes/zinger_burger_rid4523</t>
  </si>
  <si>
    <t>besan ka powder Aalu k bharty me mix hoga ya besan ka paste bna k aalu ki tikki ko us me dip kr k fry krna hai plzzz jaldi batayen</t>
  </si>
  <si>
    <t>jan-feb/3303</t>
  </si>
  <si>
    <t>http://kfoods.com/urdu_recipes/zinger_burger_rid4524</t>
  </si>
  <si>
    <t>Kia is me baking powder use kar skty ha k nh for more crispy?</t>
  </si>
  <si>
    <t>jan-feb/3304</t>
  </si>
  <si>
    <t>http://kfoods.com/urdu_recipes/zinger_burger_rid4525</t>
  </si>
  <si>
    <t>Plz tell me about this recipe mjh last se samjh nh AI anday ko b lagayn aur phr pani dalen.. Agar kisi k pas sahi crispy zinger burger ki receipe ha tonplz tell me</t>
  </si>
  <si>
    <t>jan-feb/3305</t>
  </si>
  <si>
    <t>http://kfoods.com/urdu_recipes/zinger_burger_rid4526</t>
  </si>
  <si>
    <t>maidae ko gondne ke bad kitni dair chorna he ???</t>
  </si>
  <si>
    <t>jan-feb/3306</t>
  </si>
  <si>
    <t>http://kfoods.com/microwave_cid25</t>
  </si>
  <si>
    <t>Microwave Recipes</t>
  </si>
  <si>
    <t>Very Easy Recipe Chef Asad ki Garlic Wings Recipe Mujhe Buhat aCHI Lgi Kfoods pr Chef Asad ki Recipes Buhat Shandar hain I will Try Chef Asad,s Recipe Garlic Wings Of Kfoods</t>
  </si>
  <si>
    <t>jan-feb/3307</t>
  </si>
  <si>
    <t>http://kfoods.com/microwave_cid26</t>
  </si>
  <si>
    <t>chef asad amazing my children and my hubi love this recipe thanks Allah app ko khush rakhay.</t>
  </si>
  <si>
    <t>jan-feb/3308</t>
  </si>
  <si>
    <t>http://kfoods.com/diet_foods_cid37</t>
  </si>
  <si>
    <t>Diet Foods</t>
  </si>
  <si>
    <t>Chicken skin k Sath liyni hai ya bager skin Kay pls reply me</t>
  </si>
  <si>
    <t>jan-feb/3309</t>
  </si>
  <si>
    <t>http://kfoods.com/budget_recipes_cid52</t>
  </si>
  <si>
    <t>Budget Recipes</t>
  </si>
  <si>
    <t>Ilaichi bari wali hai</t>
  </si>
  <si>
    <t>jan-feb/3310</t>
  </si>
  <si>
    <t>http://kfoods.com/budget_recipes_cid53</t>
  </si>
  <si>
    <t>Konsa cream koi name thu hoga Dimagh phat raha hai cream search kr k ??? Plz solve it Cream hota kya hai ???</t>
  </si>
  <si>
    <t>jan-feb/3311</t>
  </si>
  <si>
    <t>http://kfoods.com/budget_recipes_cid54</t>
  </si>
  <si>
    <t>Koi pic thu hogi g ?? And also alaichi ??? Black wali ya grean tea wali ??</t>
  </si>
  <si>
    <t>jan-feb/3312</t>
  </si>
  <si>
    <t>http://kfoods.com/budget_recipes_cid55</t>
  </si>
  <si>
    <t>mjhe bht bht passand hai anday alu</t>
  </si>
  <si>
    <t>jan-feb/3313</t>
  </si>
  <si>
    <t>http://kfoods.com/budget_recipes_cid56</t>
  </si>
  <si>
    <t>Chef asad bohat zaberdest sabzi bani maray abu to bus hi nahi kar rahay thay maza ki bat 1week ma 3 time bana chuki hun pls paw bhagi bhi bataya and app ki recipes frount par kyo nahi hoti bohat mushkil ss dhondne parti ha</t>
  </si>
  <si>
    <t>jan-feb/3314</t>
  </si>
  <si>
    <t>http://kfoods.com/budget_recipes_cid57</t>
  </si>
  <si>
    <t>chf asad pls pls app ka show oooosum ha and recipes jo khata ha tareef zaroor karta ha</t>
  </si>
  <si>
    <t>jan-feb/3315</t>
  </si>
  <si>
    <t>http://kfoods.com/sauce_recipes_cid43</t>
  </si>
  <si>
    <t>SAUCE RECIPES</t>
  </si>
  <si>
    <t>Demi Grass Sause Recipe kabhi kahi daikhi nahi aur khabi suni hi nahi mujhe this Recipe ka method bilkul different lga apni Pakistani Recips se Kfoods Ki site pr buhat New Achi Recipes Try krne ko milti hain</t>
  </si>
  <si>
    <t>jan-feb/3316</t>
  </si>
  <si>
    <t>http://kfoods.com/quick_recipes_cid49</t>
  </si>
  <si>
    <t>Quick Recipes</t>
  </si>
  <si>
    <t>Kfoods mujhe bilkul Samajh nahi aaya Daimi Grass sauce kia ha Kfoods pr Daimi Grass Burger Bun Ki Recipe m Daimi Grass sauce use hui ha</t>
  </si>
  <si>
    <t>jan-feb/3317</t>
  </si>
  <si>
    <t>http://kfoods.com/soup_cid1</t>
  </si>
  <si>
    <t>SOUP RECIPES</t>
  </si>
  <si>
    <t>kia soup hai . mera dil chah raha hai picture se nikal loon ye soup ka bowl or pina shuru kar doo. boht acha lagta hai mujhe. thank you for recipe. i will try my best.</t>
  </si>
  <si>
    <t>jan-feb/3318</t>
  </si>
  <si>
    <t>http://kfoods.com/soup_cid2</t>
  </si>
  <si>
    <t>recipe ko english me bhi bata den urdu me hai or roman urdu mei hai . maine kisi ko bhejni hai wo america mei rehti hain un ko urdu waghera samajh nahi aye gi. please do it in a couple of days .</t>
  </si>
  <si>
    <t>jan-feb/3319</t>
  </si>
  <si>
    <t>http://kfoods.com/soup_cid3</t>
  </si>
  <si>
    <t>tamatar ke soups me khattai ka taste araha hota hai us ko kaise khatam karen . mai chahti hon ke aisa soup banaey jis me taste aam soups jaisa hi ho lekin tomato ka halka sa flavor araha ho bus</t>
  </si>
  <si>
    <t>jan-feb/3320</t>
  </si>
  <si>
    <t>http://kfoods.com/soup_cid4</t>
  </si>
  <si>
    <t>tamatar ka soup sehat ke liye bhi acha hota hai. bache is ko pasand nahi karte kehte hain ziada khatta lag raha hai lekin mjhe to boht barhiya lagta hai. mai banwata rehta hon bahu se</t>
  </si>
  <si>
    <t>jan-feb/3321</t>
  </si>
  <si>
    <t>http://kfoods.com/soup_cid5</t>
  </si>
  <si>
    <t>is me urdu thori ghalat lag rahi hai mujhe samajne me dushwari ho rahi hai. kiya ap urdu ki instructions correct kar sakte hain?</t>
  </si>
  <si>
    <t>jan-feb/3322</t>
  </si>
  <si>
    <t>http://kfoods.com/hot_tea_and_drinks_cid33</t>
  </si>
  <si>
    <t>Tea Recipes</t>
  </si>
  <si>
    <t>mujhe chocolates boht pasand hain lekin mai ne kabhi bhi hot chocolates drink try nahi ki hain. i don't know how to make it. i am reading the recipe</t>
  </si>
  <si>
    <t>jan-feb/3323</t>
  </si>
  <si>
    <t>http://kfoods.com/hot_tea_and_drinks_cid34</t>
  </si>
  <si>
    <t>Kashmire Chai me metha soda dalty hay pakaty waqt na k food color</t>
  </si>
  <si>
    <t>jan-feb/3324</t>
  </si>
  <si>
    <t>http://kfoods.com/hot_tea_and_drinks_cid35</t>
  </si>
  <si>
    <t>Kashmiri Chai Ki Recipe Winter M buhat achi lgti ha Kfoods Kashmiri Chai Ki recipe M Patti Kon si dali jati ha</t>
  </si>
  <si>
    <t>jan-feb/3325</t>
  </si>
  <si>
    <t>http://kfoods.com/hot_tea_and_drinks_cid36</t>
  </si>
  <si>
    <t>Kashmiri Chai Is my Favourite Recipe Mujhe Kashmiri Chai bnana nahi aati thi Ab Kfoods Ki Recipe Kashmiri Chai me zaroor Try krun gi</t>
  </si>
  <si>
    <t>jan-feb/3326</t>
  </si>
  <si>
    <t>http://kfoods.com/sea_foods_cid2</t>
  </si>
  <si>
    <t>Sea Food Recipes</t>
  </si>
  <si>
    <t>hum imtiaz store se bhi le kar aate hain aksar masale dar fish . wo bhi boht maze ki hoti hai lekin is martaba saadi wali le kar ayen ge or phir ap ki batai hui recipe try karen ge.</t>
  </si>
  <si>
    <t>jan-feb/3327</t>
  </si>
  <si>
    <t>http://kfoods.com/sea_foods_cid3</t>
  </si>
  <si>
    <t>machli ka tikka mujhe boht acha lagta hai. mai ne 1 martaba kahin khaya tha yaad nahi kahan pe but boht aalaw tha mujhe aj bhi yaad reh gaya or mai miss karti hun us taste ko. hope hai ke ye recipe bilkul waisa hi taste de gi.</t>
  </si>
  <si>
    <t>jan-feb/3328</t>
  </si>
  <si>
    <t>http://kfoods.com/sea_foods_cid4</t>
  </si>
  <si>
    <t>fish ki qadar to hum jante hain. hamare ghar me fish boht kum aati hai is liye hum to dhundte hain fish ki achi achi recipes taakeh fish ko acha se acha paka len. Mujhe ap ki yeh recipe boht pasand ai hai or next time mai puri koshish karun gi yehi recipe bana lun</t>
  </si>
  <si>
    <t>jan-feb/3329</t>
  </si>
  <si>
    <t>http://kfoods.com/chicken_poultry_cid13</t>
  </si>
  <si>
    <t>Chicken Recipes</t>
  </si>
  <si>
    <t>Bargar ban dough banana seka de plz</t>
  </si>
  <si>
    <t>jan-feb/3330</t>
  </si>
  <si>
    <t>http://kfoods.com/chicken_poultry_cid14</t>
  </si>
  <si>
    <t>Plz tell me chicken ki botiene ko deep fry krna ha</t>
  </si>
  <si>
    <t>jan-feb/3331</t>
  </si>
  <si>
    <t>http://kfoods.com/chicken_poultry_cid15</t>
  </si>
  <si>
    <t>Is men cheese add karna ho to kia stage pe karun?</t>
  </si>
  <si>
    <t>jan-feb/3332</t>
  </si>
  <si>
    <t>http://kfoods.com/beef_and_mutton_cid4</t>
  </si>
  <si>
    <t>Beef &amp; Mutton Recipes</t>
  </si>
  <si>
    <t>Bhai angrezi mein likh do. \</t>
  </si>
  <si>
    <t>jan-feb/3333</t>
  </si>
  <si>
    <t>http://kfoods.com/beef_and_mutton_cid5</t>
  </si>
  <si>
    <t>umda. nice recipe . meri ammi ko already boht ache pakane aate hain. ab mai bhi cooking seekh reahi hon or different websites pe recipes check karti rehti hon.</t>
  </si>
  <si>
    <t>jan-feb/3334</t>
  </si>
  <si>
    <t>http://kfoods.com/beef_and_mutton_cid6</t>
  </si>
  <si>
    <t>wah kiya kofte hain . yummy ! kofta hamesha hi mere favorite reahe hain mujhe boht pasand hain or khas toar par nargisi kofte to boht hi ache lagte hain. urdu me recipe ka shukriya</t>
  </si>
  <si>
    <t>jan-feb/3335</t>
  </si>
  <si>
    <t>http://kfoods.com/beef_and_mutton_cid7</t>
  </si>
  <si>
    <t>Agr genome Na ho to is k badly kun si daal use kar sakty hin</t>
  </si>
  <si>
    <t>jan-feb/3336</t>
  </si>
  <si>
    <t>http://kfoods.com/baking_recipes_cid51</t>
  </si>
  <si>
    <t>Baking Recipes</t>
  </si>
  <si>
    <t>ap ke recpi ache ha mager ap cheddar chee and mozzrella chee bana shekha day</t>
  </si>
  <si>
    <t>jan-feb/3337</t>
  </si>
  <si>
    <t>http://kfoods.com/baking_recipes_cid52</t>
  </si>
  <si>
    <t>Bhaii plzz mujh cooking ki recipes sare nhii mil rahii hein pic face book p or bhai plzmein apko request bhj rhii hon but nhii ho rahii mujh ap kii cooking bhout pasand he Allah pak apko lambii umar dein</t>
  </si>
  <si>
    <t>jan-feb/3338</t>
  </si>
  <si>
    <t>http://kfoods.com/baking_recipes_cid53</t>
  </si>
  <si>
    <t>Plzz bhai mujh ap gulab jamon bana sekha de ap mere comments read nhi karte mene sub p kia koi reply nhii ayaa bhai plz mujh ap add freind kare mujh ap ki cooking bhout achii lagtii thein thank you</t>
  </si>
  <si>
    <t>jan-feb/3339</t>
  </si>
  <si>
    <t>http://www.khanapakana.com/recipe/c038c264-3fe7-47dc-afae-d24d55718dd5/beef-mutton-haleem-recipe</t>
  </si>
  <si>
    <t>Beef Mutton Haleem Recipe recipe:</t>
  </si>
  <si>
    <t>tomobuhat mazy ki haleem bani thirrow</t>
  </si>
  <si>
    <t>jan-feb/3340</t>
  </si>
  <si>
    <t>buhat mazy ki haleem bani thi</t>
  </si>
  <si>
    <t>jan-feb/3341</t>
  </si>
  <si>
    <t>acha hay par haleem me or dalen bhi use hoti hen wo kyon nahi use ki koe khas waja hay to plz explane karen - See more at: http://www.khanapakana.com/recipe/c038c264-3fe7-47dc-afae-d24d55718dd5/beef-mutton-haleem-recipe#sthash.4N20NzLJ.dpuf</t>
  </si>
  <si>
    <t>jan-feb/3342</t>
  </si>
  <si>
    <t>veryyyyyyyyyyyyy ........................................ fill in the blank jo jeeta ussey haleem ki pic free mein gift haina mazedar offer so particepate n win - See more at: http://www.khanapakana.com/recipe/c038c264-3fe7-47dc-afae-d24d55718dd5/beef-mutton-haleem-recipe#sthash.4N20NzLJ.dpuf</t>
  </si>
  <si>
    <t>jan-feb/3343</t>
  </si>
  <si>
    <t>http://www.khanapakana.com/recipe/66e03cdd-5e59-4c4a-b815-00a7122fe2b3/special-bhuna-hua-gosht-</t>
  </si>
  <si>
    <t>Special Bhuna Hua Gosht سپیشل بُھنا ہُوا گوشت</t>
  </si>
  <si>
    <t>Assalamu alaikum bahut maze ka lag raha hai plz mujhe ye recipe email kare</t>
  </si>
  <si>
    <t>jan-feb/3344</t>
  </si>
  <si>
    <t>Easy Oatmeal Flapjacks Recipe</t>
  </si>
  <si>
    <t>jan-feb/3345</t>
  </si>
  <si>
    <t>Ok @Hafsa aapi zaroor try karun ge:):love::love:bilkul hafsa aapi pic bhe upload karain naaaa pic kay baghair kia pata kaisi hogi ye:whistling::whistling:shakal to daikhun pehle:D:hilarious:</t>
  </si>
  <si>
    <t>jan-feb/3346</t>
  </si>
  <si>
    <t>Ab tou khatam b ho gye sara khana  :/</t>
  </si>
  <si>
    <t>jan-feb/3347</t>
  </si>
  <si>
    <t>jan-feb/3348</t>
  </si>
  <si>
    <t>lab-e-shireen-recipe</t>
  </si>
  <si>
    <t>jan-feb/3349</t>
  </si>
  <si>
    <t>jan-feb/3350</t>
  </si>
  <si>
    <t>jan-feb/3351</t>
  </si>
  <si>
    <t>yumm hai ab bhok lag gai isko dekh kr :bang head:</t>
  </si>
  <si>
    <t>jan-feb/3352</t>
  </si>
  <si>
    <t>jao bna lo phr or mjha b bhaj do</t>
  </si>
  <si>
    <t>jan-feb/3353</t>
  </si>
  <si>
    <t>main u se mang raha u ulta muje bnany ka bol rahi :shifty:</t>
  </si>
  <si>
    <t>jan-feb/3354</t>
  </si>
  <si>
    <t>to ap bna lain gy to kia qayamat aa jain ha ab ap hee bnain gy bna k lay ain achay bachon ki trha:p</t>
  </si>
  <si>
    <t>jan-feb/3355</t>
  </si>
  <si>
    <t>muje bnana nai ata :bucktooth:</t>
  </si>
  <si>
    <t>jan-feb/3356</t>
  </si>
  <si>
    <t>ye recipe kis lia ha use kro na bhai</t>
  </si>
  <si>
    <t>jan-feb/3357</t>
  </si>
  <si>
    <t>ary recipe read kr sakta bs bna kuch nai skta :p</t>
  </si>
  <si>
    <t>jan-feb/3358</t>
  </si>
  <si>
    <t>phr chup rahain kch nahi mily ga :p</t>
  </si>
  <si>
    <t>jan-feb/3359</t>
  </si>
  <si>
    <t>ye kya baat hui dil torr rahi mera :arghh:</t>
  </si>
  <si>
    <t>jan-feb/3360</t>
  </si>
  <si>
    <t>haww rona mat bachay ma bna don ge sach ma</t>
  </si>
  <si>
    <t>jan-feb/3361</t>
  </si>
  <si>
    <t>mai ni rota tm ho hi kanjooss rehny do :stop:</t>
  </si>
  <si>
    <t>jan-feb/3362</t>
  </si>
  <si>
    <t>ab nhi mily ga hunhhhhhhhhhhhhhh</t>
  </si>
  <si>
    <t>jan-feb/3363</t>
  </si>
  <si>
    <t>fruit-custard</t>
  </si>
  <si>
    <t>jan-feb/3364</t>
  </si>
  <si>
    <t>yummy lag raha hai plzz mujhe bhe tcs kar dain :p:p:joyful::joyful::hilarious::D:rofl:</t>
  </si>
  <si>
    <t>jan-feb/3365</t>
  </si>
  <si>
    <t>jan-feb/3366</t>
  </si>
  <si>
    <t>jan-feb/3367</t>
  </si>
  <si>
    <t>jan-feb/3368</t>
  </si>
  <si>
    <t>cheese-pasta</t>
  </si>
  <si>
    <t>jan-feb/3369</t>
  </si>
  <si>
    <t>jan-feb/3370</t>
  </si>
  <si>
    <t>jan-feb/3371</t>
  </si>
  <si>
    <t>bawarchi-khana</t>
  </si>
  <si>
    <t>jan-feb/3372</t>
  </si>
  <si>
    <t>jan-feb/3373</t>
  </si>
  <si>
    <t>jan-feb/3374</t>
  </si>
  <si>
    <t>jan-feb/3375</t>
  </si>
  <si>
    <t>jan-feb/3376</t>
  </si>
  <si>
    <t>jan-feb/3377</t>
  </si>
  <si>
    <t>jan-feb/3378</t>
  </si>
  <si>
    <t>jan-feb/3379</t>
  </si>
  <si>
    <t>jan-feb/3380</t>
  </si>
  <si>
    <t>Cake bana'ney ki Nakaam koshish'ein;)</t>
  </si>
  <si>
    <t>jan-feb/3381</t>
  </si>
  <si>
    <t>jan-feb/3382</t>
  </si>
  <si>
    <t>jan-feb/3383</t>
  </si>
  <si>
    <t>jan-feb/3384</t>
  </si>
  <si>
    <t>jan-feb/3385</t>
  </si>
  <si>
    <t>jan-feb/3386</t>
  </si>
  <si>
    <t>jan-feb/3387</t>
  </si>
  <si>
    <t>jan-feb/3388</t>
  </si>
  <si>
    <t>jan-feb/3389</t>
  </si>
  <si>
    <t>jan-feb/3390</t>
  </si>
  <si>
    <t>jan-feb/3391</t>
  </si>
  <si>
    <t>jan-feb/3392</t>
  </si>
  <si>
    <t>jan-feb/3393</t>
  </si>
  <si>
    <t>jan-feb/3394</t>
  </si>
  <si>
    <t>jan-feb/3395</t>
  </si>
  <si>
    <t>jan-feb/3396</t>
  </si>
  <si>
    <t>jan-feb/3397</t>
  </si>
  <si>
    <t>jan-feb/3398</t>
  </si>
  <si>
    <t>jan-feb/3399</t>
  </si>
  <si>
    <t>jan-feb/3400</t>
  </si>
  <si>
    <t>jan-feb/3401</t>
  </si>
  <si>
    <t>jan-feb/3402</t>
  </si>
  <si>
    <t>jan-feb/3403</t>
  </si>
  <si>
    <t>jan-feb/3404</t>
  </si>
  <si>
    <t>jan-feb/3405</t>
  </si>
  <si>
    <t>jan-feb/3406</t>
  </si>
  <si>
    <t>Mix Recipes Corner</t>
  </si>
  <si>
    <t>Amazing G:)aik too itni sardii aur ooper say aisi Dishes mein kya karun?:help: shadid bhook lagi huwi hai:giggle:</t>
  </si>
  <si>
    <t>jan-feb/3407</t>
  </si>
  <si>
    <t>Hye barii sardi ho gaii hai suchi muchi wali:(han yaad aaya mujhe apkey rply sey. soup recipes share karein gey in coming days........abhi tou aaj main 2 din sey souii nahin ser phata ja raha hai dard sey............nahinn tou aaj he fw kerti ..</t>
  </si>
  <si>
    <t>jan-feb/3408</t>
  </si>
  <si>
    <t>khush khush rahyie:flower:ameen</t>
  </si>
  <si>
    <t>jan-feb/3409</t>
  </si>
  <si>
    <t>plz do take a cup ov soup &amp; a proper slee</t>
  </si>
  <si>
    <t>jan-feb/3410</t>
  </si>
  <si>
    <t>http://www.pakistan.web.pk/threads/eid-ul-adha-special-recipes.15536/page-2</t>
  </si>
  <si>
    <t>eid-ul-adha-special-recipe</t>
  </si>
  <si>
    <t>Koi mujhay itni delicious recipes may say Kabab aur Masalay daar Biryani bana k khila do.. :help:</t>
  </si>
  <si>
    <t>jan-feb/3411</t>
  </si>
  <si>
    <t>http://www.pakistan.web.pk/threads/eid-ul-adha-special-recipes.15536/page-3</t>
  </si>
  <si>
    <t>aoa.Eid Mubarak:) sir recipies to aap k samnay hein. aap dono recipies ko try kijiye or jitnay b( Pakistan web pk ) k members hein unko invite kijiye iss dawat-e-aam pay or sub ki dua'ain lein.:D</t>
  </si>
  <si>
    <t>jan-feb/3412</t>
  </si>
  <si>
    <t>http://www.pakistan.web.pk/threads/eid-ul-adha-special-recipes.15536/page-4</t>
  </si>
  <si>
    <t>wa je wa kitnii aachi hein app..yeh founder bhaii je tou lagey gaye:p ab kuch nah pakana koii..ghar amii g,behn g,bv g ko bol daein...yeh sir je hein na.....:)</t>
  </si>
  <si>
    <t>jan-feb/3413</t>
  </si>
  <si>
    <t>bandey ko all rounder hona chahiye.ha ha</t>
  </si>
  <si>
    <t>jan-feb/3414</t>
  </si>
  <si>
    <t>haha nice g</t>
  </si>
  <si>
    <t>jan-feb/3415</t>
  </si>
  <si>
    <t>jan-feb/3416</t>
  </si>
  <si>
    <t>ilkul jinab..banda hazir hota hey april main.</t>
  </si>
  <si>
    <t>jan-feb/3417</t>
  </si>
  <si>
    <t>Vegetable Cutlet Recipe</t>
  </si>
  <si>
    <t>jan-feb/3418</t>
  </si>
  <si>
    <t>ap expert hoAaj mein ene try kiye :rolleyes:</t>
  </si>
  <si>
    <t>jan-feb/3419</t>
  </si>
  <si>
    <t>jan-feb/3420</t>
  </si>
  <si>
    <t>jan-feb/3421</t>
  </si>
  <si>
    <t>jan-feb/3422</t>
  </si>
  <si>
    <t>jan-feb/3423</t>
  </si>
  <si>
    <t>...aap ko zrurt nhi hai :)</t>
  </si>
  <si>
    <t>jan-feb/3424</t>
  </si>
  <si>
    <t>doodh-dulari-recipe-</t>
  </si>
  <si>
    <t>jan-feb/3425</t>
  </si>
  <si>
    <t>jan-feb/3426</t>
  </si>
  <si>
    <t>jan-feb/3427</t>
  </si>
  <si>
    <t>jan-feb/3428</t>
  </si>
  <si>
    <t>jan-feb/3429</t>
  </si>
  <si>
    <t>jan-feb/3430</t>
  </si>
  <si>
    <t>jan-feb/3431</t>
  </si>
  <si>
    <t>jan-feb/3432</t>
  </si>
  <si>
    <t>jan-feb/3433</t>
  </si>
  <si>
    <t>jan-feb/3434</t>
  </si>
  <si>
    <t>jan-feb/3435</t>
  </si>
  <si>
    <t>jan-feb/3436</t>
  </si>
  <si>
    <t>jan-feb/3437</t>
  </si>
  <si>
    <t>jan-feb/3438</t>
  </si>
  <si>
    <t>hmmm gol gappy...waqai kia yad kra diya....mene lahore gai to wahan khaye thy...or phir esa gala khrab hova k bsss....</t>
  </si>
  <si>
    <t>jan-feb/3439</t>
  </si>
  <si>
    <t>jan-feb/3440</t>
  </si>
  <si>
    <t>jan-feb/3441</t>
  </si>
  <si>
    <t>jan-feb/3442</t>
  </si>
  <si>
    <t>jan-feb/3443</t>
  </si>
  <si>
    <t>jan-feb/3444</t>
  </si>
  <si>
    <t>jan-feb/3445</t>
  </si>
  <si>
    <t>jan-feb/3446</t>
  </si>
  <si>
    <t>jan-feb/3447</t>
  </si>
  <si>
    <t>jan-feb/3448</t>
  </si>
  <si>
    <t>jan-feb/3449</t>
  </si>
  <si>
    <t>jan-feb/3450</t>
  </si>
  <si>
    <t>ma na abi abi khaya hai sorry ap sa share krna bhol gi;)ma na socha aj bna ri hun to yha b sb sa share kr loo</t>
  </si>
  <si>
    <t>jan-feb/3451</t>
  </si>
  <si>
    <t>jan-feb/3452</t>
  </si>
  <si>
    <t>jan-feb/3453</t>
  </si>
  <si>
    <t>jan-feb/3454</t>
  </si>
  <si>
    <t>jan-feb/3455</t>
  </si>
  <si>
    <t>jan-feb/3456</t>
  </si>
  <si>
    <t>jan-feb/3457</t>
  </si>
  <si>
    <t>jan-feb/3458</t>
  </si>
  <si>
    <t>jan-feb/3459</t>
  </si>
  <si>
    <t>jan-feb/3460</t>
  </si>
  <si>
    <t>jan-feb/3461</t>
  </si>
  <si>
    <t>jan-feb/3462</t>
  </si>
  <si>
    <t>jan-feb/3463</t>
  </si>
  <si>
    <t>egg fry ho gya to aap ko bhi offer maroon ga</t>
  </si>
  <si>
    <t>jan-feb/3464</t>
  </si>
  <si>
    <t>jan-feb/3465</t>
  </si>
  <si>
    <t>jan-feb/3466</t>
  </si>
  <si>
    <t>jan-feb/3467</t>
  </si>
  <si>
    <t>main khany wala kaam khud karoon ge pakka</t>
  </si>
  <si>
    <t>jan-feb/3468</t>
  </si>
  <si>
    <t>chalo thek ha abi ja k bnati hun</t>
  </si>
  <si>
    <t>jan-feb/3469</t>
  </si>
  <si>
    <t>jan-feb/3470</t>
  </si>
  <si>
    <t>jan-feb/3471</t>
  </si>
  <si>
    <t>jan-feb/3472</t>
  </si>
  <si>
    <t>jan-feb/3473</t>
  </si>
  <si>
    <t>a jai ge garmi bhi.garmi main he try krna abi nai beemar ho jao ge</t>
  </si>
  <si>
    <t>jan-feb/3474</t>
  </si>
  <si>
    <t>jan-feb/3475</t>
  </si>
  <si>
    <t>jan-feb/3476</t>
  </si>
  <si>
    <t>jan-feb/3477</t>
  </si>
  <si>
    <t>jan-feb/3478</t>
  </si>
  <si>
    <t>jan-feb/3479</t>
  </si>
  <si>
    <t>jan-feb/3480</t>
  </si>
  <si>
    <t>mmm fried chicken,scrools or zinger burger or sweet main ras malai or gajar ka halwa mjha to yehi bht acha bnana ata hai bhaj doon bna k:)</t>
  </si>
  <si>
    <t>jan-feb/3481</t>
  </si>
  <si>
    <t>jan-feb/3482</t>
  </si>
  <si>
    <t>i am waiting</t>
  </si>
  <si>
    <t>jan-feb/3483</t>
  </si>
  <si>
    <t>jan-feb/3484</t>
  </si>
  <si>
    <t>jan-feb/3485</t>
  </si>
  <si>
    <t>jan-feb/3486</t>
  </si>
  <si>
    <t>o ma na kb inkar kya janab:)</t>
  </si>
  <si>
    <t>jan-feb/3487</t>
  </si>
  <si>
    <t>know my cute sister k tm reject nai karo gi</t>
  </si>
  <si>
    <t>jan-feb/3488</t>
  </si>
  <si>
    <t>jan-feb/3489</t>
  </si>
  <si>
    <t>jan-feb/3490</t>
  </si>
  <si>
    <t>ma na kb inkar kya janab:)</t>
  </si>
  <si>
    <t>jan-feb/3491</t>
  </si>
  <si>
    <t>jan-feb/3492</t>
  </si>
  <si>
    <t>jan-feb/3493</t>
  </si>
  <si>
    <t>ap logo ne kia kia banaya hai ramzan mai</t>
  </si>
  <si>
    <t>jan-feb/3494</t>
  </si>
  <si>
    <t>haha</t>
  </si>
  <si>
    <t>jan-feb/3495</t>
  </si>
  <si>
    <t>jan-feb/3496</t>
  </si>
  <si>
    <t>mashALLAH :thumbs up:</t>
  </si>
  <si>
    <t>jan-feb/3497</t>
  </si>
  <si>
    <t>jan-feb/3498</t>
  </si>
  <si>
    <t>looking yummy..</t>
  </si>
  <si>
    <t>jan-feb/3499</t>
  </si>
  <si>
    <t>jan-feb/3500</t>
  </si>
  <si>
    <t>jan-feb/3501</t>
  </si>
  <si>
    <t>jan-feb/3502</t>
  </si>
  <si>
    <t>jan-feb/3503</t>
  </si>
  <si>
    <t>jan-feb/3504</t>
  </si>
  <si>
    <t>jan-feb/3505</t>
  </si>
  <si>
    <t>jan-feb/3506</t>
  </si>
  <si>
    <t>jan-feb/3507</t>
  </si>
  <si>
    <t>jan-feb/3508</t>
  </si>
  <si>
    <t>jan-feb/3509</t>
  </si>
  <si>
    <t>jan-feb/3510</t>
  </si>
  <si>
    <t>jan-feb/3511</t>
  </si>
  <si>
    <t>jan-feb/3512</t>
  </si>
  <si>
    <t>jan-feb/3513</t>
  </si>
  <si>
    <t>http://www.pakistan.web.pk/threads/different-recipes-of-biryanni.43243/</t>
  </si>
  <si>
    <t>Different Recipes Of Biryanni</t>
  </si>
  <si>
    <t>very nice bhook lagne lagi biryani ko dakh k</t>
  </si>
  <si>
    <t>jan-feb/3514</t>
  </si>
  <si>
    <t>koi bna dy.........fishh</t>
  </si>
  <si>
    <t>jan-feb/3515</t>
  </si>
  <si>
    <t>jan-feb/3516</t>
  </si>
  <si>
    <t>jan-feb/3517</t>
  </si>
  <si>
    <t>tu phir ap dher sari protien se mehroom rahain gi:walking dead::walking dead:</t>
  </si>
  <si>
    <t>jan-feb/3518</t>
  </si>
  <si>
    <t>main achi editing krleti hun</t>
  </si>
  <si>
    <t>G nai , best krti hoon edtng</t>
  </si>
  <si>
    <t>Bhai  ccOpy paste waali achi thi.</t>
  </si>
  <si>
    <t>main achi cooking karti hn mien huh :meh::meh::meh:</t>
  </si>
  <si>
    <t xml:space="preserve">anum ka chef achi cricket kehlta hai </t>
  </si>
  <si>
    <t xml:space="preserve">gali cricket ko support krna acha hai </t>
  </si>
  <si>
    <t xml:space="preserve">ahmed ko le ao or usko nekalo </t>
  </si>
  <si>
    <t xml:space="preserve">mre exams me marks xada atay hain </t>
  </si>
  <si>
    <t xml:space="preserve">wali or farah ki chemistry xada achi hai </t>
  </si>
  <si>
    <t xml:space="preserve">hareem bht cute hai is drama me </t>
  </si>
  <si>
    <t xml:space="preserve">filhaal Ruhina ke baray mai ziyada kuch kaha nahi ja sakta </t>
  </si>
  <si>
    <t>adeel ka chracter bht acha tha</t>
  </si>
  <si>
    <t xml:space="preserve">Maynay bi maaf nahi kiya </t>
  </si>
  <si>
    <t>apko khamosh rehna chhaiye tha :P</t>
  </si>
  <si>
    <t>aj kal fazool dramay arahe hain</t>
  </si>
  <si>
    <t xml:space="preserve">Kpk m koi change  nii aya phly sa zida khrb ho gy hai </t>
  </si>
  <si>
    <t>behtr hy k schools may bacho ko allama Iqbal  jaisa soch dena chahey...</t>
  </si>
  <si>
    <t>Iqbal k soch sa agahi  zarori ha.</t>
  </si>
  <si>
    <t>nei</t>
  </si>
  <si>
    <t>next epside mein rugi haveli mein baithi thi kiun k jis kamray mein wo thi same waisa hi farah ka room the..</t>
  </si>
  <si>
    <t>p2</t>
  </si>
  <si>
    <t>Annotator1</t>
  </si>
  <si>
    <t xml:space="preserve">Annotator 1 </t>
  </si>
  <si>
    <t>0'</t>
  </si>
  <si>
    <t>p0</t>
  </si>
  <si>
    <t>Annotator 1</t>
  </si>
  <si>
    <t>aray..... atleast irada to krta hun... agr sb try krun ga to sara din lg jae ga,3,4 to aap hr roz 1t krti ho:laugh:</t>
  </si>
  <si>
    <t>acha ab ap k lya kuch aise recipe 1t krun gi jis ma chocolate na ho ab thek;)</t>
  </si>
  <si>
    <t>mere liye egg fry krne ki recipe 1t kr sakti hein???? :embarrassing:</t>
  </si>
  <si>
    <t>wasy aj is recipe ko 1t krny k bad main na kafi dant b kha li hehehe:shame::shame</t>
  </si>
  <si>
    <t>jitni tm recipes 1t karti ho muje lagta hai k tm mustaqbil ki aik behtreen chef ho gi:thumbs up:</t>
  </si>
  <si>
    <t>aoa inaya sis plz dnt mind apne ju 1t ki hy usk back mn another web image hy or ye fourm rules k khilaf hy :smile:take care next time sis:smile:</t>
  </si>
  <si>
    <t>Nhi ye option nhi hai ...main novel bhi yahan say 1t nhi kr skte...wo link wala option nhi hai</t>
  </si>
  <si>
    <t>kiaa? :eek: yaqeen nahi aya. ap is thread par meri pehli 1t dekh sakti hain. :spin:</t>
  </si>
  <si>
    <t>oh ab ap ka lia ma ny itni mannat kar ky 1t kia ha aur ap abi tk ro rai hain...abi naqli walay sy guzra kar lain subha asli wala kha lijiya ga :giggle:</t>
  </si>
  <si>
    <t>gud ..sis ap ki 1ting ky bad ab hum sab bht jald sughar bannay wali hain :giggle:</t>
  </si>
  <si>
    <t>yr 1t krty waqat muh mein pani ay jata hai kasam se</t>
  </si>
  <si>
    <t>bohat achi 1t hai</t>
  </si>
  <si>
    <t>Bohat achi recipe 1t ki thanks</t>
  </si>
  <si>
    <t>Gud 1ttttttttt !!!! .. Noto u toh Biwi ban gaye :D</t>
  </si>
  <si>
    <t>mere liye egg fry krne ki recipe 1t kr sakti hein????  :embarrassing:</t>
  </si>
</sst>
</file>

<file path=xl/styles.xml><?xml version="1.0" encoding="utf-8"?>
<styleSheet xmlns="http://schemas.openxmlformats.org/spreadsheetml/2006/main" xmlns:mc="http://schemas.openxmlformats.org/markup-compatibility/2006" xmlns:x14ac="http://schemas.microsoft.com/office/spreadsheetml/2009/9/ac" mc:Ignorable="x14ac">
  <fonts count="33" x14ac:knownFonts="1">
    <font>
      <sz val="11"/>
      <color rgb="FF000000"/>
      <name val="Calibri"/>
      <family val="2"/>
      <charset val="1"/>
    </font>
    <font>
      <b/>
      <u/>
      <sz val="10"/>
      <color rgb="FF000000"/>
      <name val="Calibri"/>
      <family val="2"/>
      <charset val="1"/>
    </font>
    <font>
      <sz val="10"/>
      <color rgb="FF000000"/>
      <name val="Calibri"/>
      <family val="2"/>
      <charset val="1"/>
    </font>
    <font>
      <sz val="18"/>
      <color rgb="FF000000"/>
      <name val="Calibri"/>
      <family val="2"/>
      <charset val="1"/>
    </font>
    <font>
      <u/>
      <sz val="10"/>
      <color rgb="FF0000FF"/>
      <name val="Calibri"/>
      <family val="2"/>
      <charset val="1"/>
    </font>
    <font>
      <sz val="18"/>
      <color rgb="FF292F33"/>
      <name val="Arial"/>
      <family val="2"/>
      <charset val="1"/>
    </font>
    <font>
      <u/>
      <sz val="18"/>
      <color rgb="FF0000FF"/>
      <name val="Calibri"/>
      <family val="2"/>
      <charset val="1"/>
    </font>
    <font>
      <sz val="10"/>
      <color rgb="FF292F33"/>
      <name val="Calibri"/>
      <family val="2"/>
      <charset val="1"/>
    </font>
    <font>
      <sz val="11"/>
      <name val="Cambria"/>
      <family val="1"/>
      <charset val="1"/>
    </font>
    <font>
      <sz val="10"/>
      <color rgb="FFA8A840"/>
      <name val="Calibri"/>
      <family val="2"/>
      <charset val="1"/>
    </font>
    <font>
      <sz val="18"/>
      <color rgb="FF292F33"/>
      <name val="Calibri"/>
      <family val="2"/>
      <charset val="1"/>
    </font>
    <font>
      <sz val="18"/>
      <color rgb="FFA8A840"/>
      <name val="Arial"/>
      <family val="2"/>
      <charset val="1"/>
    </font>
    <font>
      <sz val="10"/>
      <color rgb="FF292F33"/>
      <name val="Arial"/>
      <family val="2"/>
      <charset val="1"/>
    </font>
    <font>
      <sz val="10"/>
      <name val="Arial"/>
      <family val="2"/>
      <charset val="1"/>
    </font>
    <font>
      <sz val="10"/>
      <color rgb="FFA8A840"/>
      <name val="Arial"/>
      <family val="2"/>
      <charset val="1"/>
    </font>
    <font>
      <sz val="10"/>
      <color rgb="FF74926F"/>
      <name val="Arial"/>
      <family val="2"/>
      <charset val="1"/>
    </font>
    <font>
      <sz val="10"/>
      <color rgb="FF0084B4"/>
      <name val="Arial"/>
      <family val="2"/>
      <charset val="1"/>
    </font>
    <font>
      <b/>
      <sz val="10"/>
      <color rgb="FF333333"/>
      <name val="Calibri"/>
      <family val="2"/>
      <charset val="1"/>
    </font>
    <font>
      <sz val="10"/>
      <color rgb="FF333333"/>
      <name val="Calibri"/>
      <family val="2"/>
      <charset val="1"/>
    </font>
    <font>
      <sz val="10"/>
      <color rgb="FF0000FF"/>
      <name val="Calibri"/>
      <family val="2"/>
      <charset val="1"/>
    </font>
    <font>
      <sz val="10"/>
      <color rgb="FF333333"/>
      <name val="Tahoma"/>
      <family val="2"/>
      <charset val="1"/>
    </font>
    <font>
      <sz val="10"/>
      <color rgb="FF252525"/>
      <name val="Calibri"/>
      <family val="2"/>
      <charset val="1"/>
    </font>
    <font>
      <sz val="18"/>
      <color rgb="FF141414"/>
      <name val="Trebuchet MS"/>
      <family val="2"/>
      <charset val="1"/>
    </font>
    <font>
      <b/>
      <u/>
      <sz val="10"/>
      <color theme="1"/>
      <name val="Calibri"/>
      <family val="2"/>
      <scheme val="minor"/>
    </font>
    <font>
      <sz val="10"/>
      <color theme="1"/>
      <name val="Calibri"/>
      <family val="2"/>
      <scheme val="minor"/>
    </font>
    <font>
      <u/>
      <sz val="18"/>
      <color rgb="FF000000"/>
      <name val="Calibri"/>
      <family val="2"/>
      <charset val="1"/>
    </font>
    <font>
      <u/>
      <sz val="10"/>
      <color rgb="FF000000"/>
      <name val="Calibri"/>
      <family val="2"/>
    </font>
    <font>
      <sz val="10"/>
      <color rgb="FF000000"/>
      <name val="Calibri"/>
      <family val="2"/>
    </font>
    <font>
      <sz val="10"/>
      <name val="Calibri"/>
      <family val="2"/>
    </font>
    <font>
      <u/>
      <sz val="10"/>
      <name val="Calibri"/>
      <family val="2"/>
    </font>
    <font>
      <sz val="11"/>
      <color rgb="FF000000"/>
      <name val="Calibri"/>
      <family val="2"/>
    </font>
    <font>
      <u/>
      <sz val="18"/>
      <color rgb="FF000000"/>
      <name val="Calibri"/>
      <family val="2"/>
    </font>
    <font>
      <sz val="18"/>
      <color rgb="FF000000"/>
      <name val="Calibri"/>
      <family val="2"/>
    </font>
  </fonts>
  <fills count="2">
    <fill>
      <patternFill patternType="none"/>
    </fill>
    <fill>
      <patternFill patternType="gray125"/>
    </fill>
  </fills>
  <borders count="2">
    <border>
      <left/>
      <right/>
      <top/>
      <bottom/>
      <diagonal/>
    </border>
    <border>
      <left/>
      <right/>
      <top/>
      <bottom style="medium">
        <color rgb="FFC8C8C8"/>
      </bottom>
      <diagonal/>
    </border>
  </borders>
  <cellStyleXfs count="1">
    <xf numFmtId="0" fontId="0" fillId="0" borderId="0"/>
  </cellStyleXfs>
  <cellXfs count="60">
    <xf numFmtId="0" fontId="0" fillId="0" borderId="0" xfId="0"/>
    <xf numFmtId="0" fontId="1" fillId="0" borderId="0" xfId="0" applyFont="1" applyAlignment="1">
      <alignment wrapText="1"/>
    </xf>
    <xf numFmtId="0" fontId="1" fillId="0" borderId="0" xfId="0" applyFont="1"/>
    <xf numFmtId="0" fontId="1" fillId="0" borderId="0" xfId="0" applyFont="1" applyAlignment="1">
      <alignment horizontal="center" vertical="center"/>
    </xf>
    <xf numFmtId="0" fontId="0" fillId="0" borderId="0" xfId="0" applyFont="1"/>
    <xf numFmtId="0" fontId="2" fillId="0" borderId="0" xfId="0" applyFont="1" applyAlignment="1">
      <alignment wrapText="1"/>
    </xf>
    <xf numFmtId="0" fontId="2" fillId="0" borderId="0" xfId="0" applyFont="1"/>
    <xf numFmtId="0" fontId="3" fillId="0" borderId="0" xfId="0" applyFont="1" applyAlignment="1">
      <alignment wrapText="1"/>
    </xf>
    <xf numFmtId="0" fontId="4" fillId="0" borderId="0" xfId="0" applyFont="1"/>
    <xf numFmtId="0" fontId="2" fillId="0" borderId="0" xfId="0" applyFont="1" applyAlignment="1">
      <alignment vertical="top"/>
    </xf>
    <xf numFmtId="0" fontId="5" fillId="0" borderId="0" xfId="0" applyFont="1" applyAlignment="1">
      <alignment wrapText="1"/>
    </xf>
    <xf numFmtId="0" fontId="6" fillId="0" borderId="0" xfId="0" applyFont="1" applyAlignment="1">
      <alignment wrapText="1"/>
    </xf>
    <xf numFmtId="0" fontId="7" fillId="0" borderId="0" xfId="0" applyFont="1"/>
    <xf numFmtId="0" fontId="8" fillId="0" borderId="0" xfId="0" applyFont="1"/>
    <xf numFmtId="0" fontId="8" fillId="0" borderId="0" xfId="0" applyFont="1" applyAlignment="1">
      <alignment wrapText="1"/>
    </xf>
    <xf numFmtId="0" fontId="12" fillId="0" borderId="0" xfId="0" applyFont="1"/>
    <xf numFmtId="0" fontId="13" fillId="0" borderId="0" xfId="0" applyFont="1"/>
    <xf numFmtId="0" fontId="1" fillId="0" borderId="0" xfId="0" applyFont="1" applyAlignment="1">
      <alignment horizontal="center" vertical="center" wrapText="1"/>
    </xf>
    <xf numFmtId="0" fontId="2" fillId="0" borderId="1" xfId="0" applyFont="1" applyBorder="1" applyAlignment="1">
      <alignment horizontal="left" vertical="center"/>
    </xf>
    <xf numFmtId="0" fontId="8" fillId="0" borderId="1" xfId="0" applyFont="1" applyBorder="1" applyAlignment="1">
      <alignment horizontal="left" vertical="center"/>
    </xf>
    <xf numFmtId="0" fontId="18" fillId="0" borderId="0" xfId="0" applyFont="1" applyAlignment="1">
      <alignment horizontal="left" vertical="center"/>
    </xf>
    <xf numFmtId="0" fontId="19" fillId="0" borderId="0" xfId="0" applyFont="1" applyAlignment="1">
      <alignment vertical="top"/>
    </xf>
    <xf numFmtId="0" fontId="2" fillId="0" borderId="0" xfId="0" applyFont="1" applyAlignment="1">
      <alignment horizontal="left" vertical="top" wrapText="1"/>
    </xf>
    <xf numFmtId="0" fontId="2" fillId="0" borderId="0" xfId="0" applyFont="1" applyAlignment="1">
      <alignment vertical="top" wrapText="1"/>
    </xf>
    <xf numFmtId="0" fontId="2" fillId="0" borderId="0" xfId="0" applyFont="1" applyAlignment="1"/>
    <xf numFmtId="0" fontId="20" fillId="0" borderId="1" xfId="0" applyFont="1" applyBorder="1" applyAlignment="1">
      <alignment horizontal="left" vertical="center" wrapText="1"/>
    </xf>
    <xf numFmtId="0" fontId="4" fillId="0" borderId="0" xfId="0" applyFont="1" applyAlignment="1">
      <alignment horizontal="left" vertical="center" wrapText="1"/>
    </xf>
    <xf numFmtId="0" fontId="4" fillId="0" borderId="0" xfId="0" applyFont="1" applyAlignment="1">
      <alignment vertical="center" wrapText="1"/>
    </xf>
    <xf numFmtId="0" fontId="1" fillId="0" borderId="0" xfId="0" applyFont="1" applyAlignment="1">
      <alignment vertical="center" wrapText="1"/>
    </xf>
    <xf numFmtId="0" fontId="1" fillId="0" borderId="0" xfId="0" applyFont="1" applyAlignment="1">
      <alignment vertical="center"/>
    </xf>
    <xf numFmtId="0" fontId="0" fillId="0" borderId="0" xfId="0" applyFont="1" applyAlignment="1"/>
    <xf numFmtId="0" fontId="21" fillId="0" borderId="0" xfId="0" applyFont="1" applyAlignment="1">
      <alignment vertical="center"/>
    </xf>
    <xf numFmtId="0" fontId="21" fillId="0" borderId="0" xfId="0" applyFont="1" applyAlignment="1">
      <alignment horizontal="left" vertical="top"/>
    </xf>
    <xf numFmtId="0" fontId="21" fillId="0" borderId="0" xfId="0" applyFont="1" applyAlignment="1">
      <alignment horizontal="left" vertical="center"/>
    </xf>
    <xf numFmtId="15" fontId="2" fillId="0" borderId="0" xfId="0" applyNumberFormat="1" applyFont="1"/>
    <xf numFmtId="16" fontId="2" fillId="0" borderId="0" xfId="0" applyNumberFormat="1" applyFont="1"/>
    <xf numFmtId="0" fontId="3" fillId="0" borderId="0" xfId="0" applyFont="1" applyAlignment="1">
      <alignment horizontal="center" wrapText="1"/>
    </xf>
    <xf numFmtId="0" fontId="22" fillId="0" borderId="0" xfId="0" applyFont="1" applyAlignment="1">
      <alignment wrapText="1"/>
    </xf>
    <xf numFmtId="0" fontId="23" fillId="0" borderId="0" xfId="0" applyFont="1" applyAlignment="1">
      <alignment wrapText="1"/>
    </xf>
    <xf numFmtId="0" fontId="24" fillId="0" borderId="0" xfId="0" applyFont="1" applyAlignment="1">
      <alignment wrapText="1"/>
    </xf>
    <xf numFmtId="0" fontId="0" fillId="0" borderId="0" xfId="0" applyAlignment="1">
      <alignment wrapText="1"/>
    </xf>
    <xf numFmtId="0" fontId="23" fillId="0" borderId="0" xfId="0" applyFont="1" applyAlignment="1">
      <alignment horizontal="center" vertical="center"/>
    </xf>
    <xf numFmtId="0" fontId="24" fillId="0" borderId="0" xfId="0" applyFont="1" applyAlignment="1"/>
    <xf numFmtId="0" fontId="0" fillId="0" borderId="0" xfId="0" applyAlignment="1"/>
    <xf numFmtId="0" fontId="23" fillId="0" borderId="0" xfId="0" applyFont="1" applyAlignment="1">
      <alignment vertical="center" wrapText="1"/>
    </xf>
    <xf numFmtId="0" fontId="24" fillId="0" borderId="0" xfId="0" applyFont="1"/>
    <xf numFmtId="0" fontId="24" fillId="0" borderId="0" xfId="0" applyFont="1" applyAlignment="1">
      <alignment vertical="center" wrapText="1"/>
    </xf>
    <xf numFmtId="0" fontId="25" fillId="0" borderId="0" xfId="0" applyFont="1" applyAlignment="1">
      <alignment wrapText="1"/>
    </xf>
    <xf numFmtId="0" fontId="26" fillId="0" borderId="0" xfId="0" applyFont="1" applyAlignment="1">
      <alignment horizontal="center" vertical="center" wrapText="1"/>
    </xf>
    <xf numFmtId="0" fontId="27" fillId="0" borderId="0" xfId="0" applyFont="1" applyAlignment="1">
      <alignment wrapText="1"/>
    </xf>
    <xf numFmtId="0" fontId="28" fillId="0" borderId="0" xfId="0" applyFont="1" applyAlignment="1">
      <alignment vertical="center" wrapText="1"/>
    </xf>
    <xf numFmtId="0" fontId="28" fillId="0" borderId="0" xfId="0" applyFont="1" applyAlignment="1">
      <alignment horizontal="center" vertical="center" wrapText="1"/>
    </xf>
    <xf numFmtId="0" fontId="29" fillId="0" borderId="0" xfId="0" applyFont="1" applyAlignment="1">
      <alignment horizontal="center" vertical="center" wrapText="1"/>
    </xf>
    <xf numFmtId="0" fontId="28" fillId="0" borderId="0" xfId="0" applyFont="1" applyAlignment="1">
      <alignment horizontal="left" vertical="center" wrapText="1"/>
    </xf>
    <xf numFmtId="0" fontId="30" fillId="0" borderId="0" xfId="0" applyFont="1" applyAlignment="1">
      <alignment wrapText="1"/>
    </xf>
    <xf numFmtId="0" fontId="31" fillId="0" borderId="0" xfId="0" applyFont="1" applyAlignment="1">
      <alignment vertical="center" wrapText="1"/>
    </xf>
    <xf numFmtId="0" fontId="32" fillId="0" borderId="0" xfId="0" applyFont="1" applyAlignment="1">
      <alignment vertical="center" wrapText="1"/>
    </xf>
    <xf numFmtId="0" fontId="30" fillId="0" borderId="0" xfId="0" applyFont="1"/>
    <xf numFmtId="0" fontId="32" fillId="0" borderId="0" xfId="0" applyFont="1" applyAlignment="1">
      <alignment wrapText="1"/>
    </xf>
    <xf numFmtId="0" fontId="25" fillId="0" borderId="0" xfId="0" applyFont="1" applyAlignment="1">
      <alignment vertical="center" wrapText="1"/>
    </xf>
  </cellXfs>
  <cellStyles count="1">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4B4"/>
      <rgbColor rgb="FFC8C8C8"/>
      <rgbColor rgb="FF74926F"/>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A8A840"/>
      <rgbColor rgb="FF141414"/>
      <rgbColor rgb="FF339966"/>
      <rgbColor rgb="FF252525"/>
      <rgbColor rgb="FF292F33"/>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 Id="rId9"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65160</xdr:colOff>
      <xdr:row>688</xdr:row>
      <xdr:rowOff>360</xdr:rowOff>
    </xdr:from>
    <xdr:to>
      <xdr:col>3</xdr:col>
      <xdr:colOff>369720</xdr:colOff>
      <xdr:row>688</xdr:row>
      <xdr:rowOff>190440</xdr:rowOff>
    </xdr:to>
    <xdr:sp macro="" textlink="">
      <xdr:nvSpPr>
        <xdr:cNvPr id="2" name="CustomShape 1">
          <a:extLst>
            <a:ext uri="{FF2B5EF4-FFF2-40B4-BE49-F238E27FC236}">
              <a16:creationId xmlns="" xmlns:a16="http://schemas.microsoft.com/office/drawing/2014/main" id="{00000000-0008-0000-0000-000002000000}"/>
            </a:ext>
          </a:extLst>
        </xdr:cNvPr>
        <xdr:cNvSpPr/>
      </xdr:nvSpPr>
      <xdr:spPr>
        <a:xfrm>
          <a:off x="4355640" y="304686000"/>
          <a:ext cx="304560" cy="190080"/>
        </a:xfrm>
        <a:prstGeom prst="rect">
          <a:avLst/>
        </a:prstGeom>
        <a:noFill/>
        <a:ln>
          <a:noFill/>
        </a:ln>
      </xdr:spPr>
    </xdr:sp>
    <xdr:clientData/>
  </xdr:twoCellAnchor>
  <xdr:twoCellAnchor editAs="oneCell">
    <xdr:from>
      <xdr:col>3</xdr:col>
      <xdr:colOff>65160</xdr:colOff>
      <xdr:row>689</xdr:row>
      <xdr:rowOff>360</xdr:rowOff>
    </xdr:from>
    <xdr:to>
      <xdr:col>3</xdr:col>
      <xdr:colOff>369720</xdr:colOff>
      <xdr:row>689</xdr:row>
      <xdr:rowOff>190440</xdr:rowOff>
    </xdr:to>
    <xdr:sp macro="" textlink="">
      <xdr:nvSpPr>
        <xdr:cNvPr id="3" name="CustomShape 1">
          <a:extLst>
            <a:ext uri="{FF2B5EF4-FFF2-40B4-BE49-F238E27FC236}">
              <a16:creationId xmlns="" xmlns:a16="http://schemas.microsoft.com/office/drawing/2014/main" id="{00000000-0008-0000-0000-000003000000}"/>
            </a:ext>
          </a:extLst>
        </xdr:cNvPr>
        <xdr:cNvSpPr/>
      </xdr:nvSpPr>
      <xdr:spPr>
        <a:xfrm>
          <a:off x="4355640" y="305267040"/>
          <a:ext cx="304560" cy="190080"/>
        </a:xfrm>
        <a:prstGeom prst="rect">
          <a:avLst/>
        </a:prstGeom>
        <a:noFill/>
        <a:ln>
          <a:noFill/>
        </a:ln>
      </xdr:spPr>
    </xdr:sp>
    <xdr:clientData/>
  </xdr:twoCellAnchor>
  <xdr:twoCellAnchor editAs="oneCell">
    <xdr:from>
      <xdr:col>3</xdr:col>
      <xdr:colOff>379440</xdr:colOff>
      <xdr:row>689</xdr:row>
      <xdr:rowOff>360</xdr:rowOff>
    </xdr:from>
    <xdr:to>
      <xdr:col>3</xdr:col>
      <xdr:colOff>671300</xdr:colOff>
      <xdr:row>689</xdr:row>
      <xdr:rowOff>190440</xdr:rowOff>
    </xdr:to>
    <xdr:sp macro="" textlink="">
      <xdr:nvSpPr>
        <xdr:cNvPr id="4" name="CustomShape 1">
          <a:extLst>
            <a:ext uri="{FF2B5EF4-FFF2-40B4-BE49-F238E27FC236}">
              <a16:creationId xmlns="" xmlns:a16="http://schemas.microsoft.com/office/drawing/2014/main" id="{00000000-0008-0000-0000-000004000000}"/>
            </a:ext>
          </a:extLst>
        </xdr:cNvPr>
        <xdr:cNvSpPr/>
      </xdr:nvSpPr>
      <xdr:spPr>
        <a:xfrm>
          <a:off x="4669920" y="305267040"/>
          <a:ext cx="304560" cy="190080"/>
        </a:xfrm>
        <a:prstGeom prst="rect">
          <a:avLst/>
        </a:prstGeom>
        <a:noFill/>
        <a:ln>
          <a:noFill/>
        </a:ln>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74520</xdr:colOff>
      <xdr:row>1105</xdr:row>
      <xdr:rowOff>257760</xdr:rowOff>
    </xdr:from>
    <xdr:to>
      <xdr:col>8</xdr:col>
      <xdr:colOff>438815</xdr:colOff>
      <xdr:row>2870</xdr:row>
      <xdr:rowOff>5115</xdr:rowOff>
    </xdr:to>
    <xdr:pic>
      <xdr:nvPicPr>
        <xdr:cNvPr id="3" name="image1.png">
          <a:extLst>
            <a:ext uri="{FF2B5EF4-FFF2-40B4-BE49-F238E27FC236}">
              <a16:creationId xmlns="" xmlns:a16="http://schemas.microsoft.com/office/drawing/2014/main" id="{00000000-0008-0000-0400-000003000000}"/>
            </a:ext>
          </a:extLst>
        </xdr:cNvPr>
        <xdr:cNvPicPr/>
      </xdr:nvPicPr>
      <xdr:blipFill>
        <a:blip xmlns:r="http://schemas.openxmlformats.org/officeDocument/2006/relationships" r:embed="rId1"/>
        <a:stretch>
          <a:fillRect/>
        </a:stretch>
      </xdr:blipFill>
      <xdr:spPr>
        <a:xfrm>
          <a:off x="4287600" y="471830760"/>
          <a:ext cx="360000" cy="360000"/>
        </a:xfrm>
        <a:prstGeom prst="rect">
          <a:avLst/>
        </a:prstGeom>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001"/>
  <sheetViews>
    <sheetView tabSelected="1" zoomScale="140" zoomScaleNormal="140" zoomScalePageLayoutView="140" workbookViewId="0"/>
  </sheetViews>
  <sheetFormatPr baseColWidth="10" defaultColWidth="8.83203125" defaultRowHeight="15" x14ac:dyDescent="0.2"/>
  <cols>
    <col min="2" max="2" width="62.5" customWidth="1"/>
    <col min="3" max="3" width="15.6640625" customWidth="1"/>
    <col min="4" max="4" width="114.83203125" style="4" customWidth="1"/>
    <col min="5" max="5" width="7" customWidth="1"/>
    <col min="6" max="6" width="12.5" style="40" customWidth="1"/>
    <col min="7" max="7" width="31.6640625" customWidth="1"/>
    <col min="8" max="8" width="12.5" style="40" customWidth="1"/>
  </cols>
  <sheetData>
    <row r="1" spans="1:26" ht="40.5" customHeight="1" x14ac:dyDescent="0.3">
      <c r="A1" s="1" t="s">
        <v>0</v>
      </c>
      <c r="B1" s="2" t="s">
        <v>1</v>
      </c>
      <c r="C1" s="1" t="s">
        <v>2</v>
      </c>
      <c r="D1" s="47" t="s">
        <v>3</v>
      </c>
      <c r="E1" s="3" t="s">
        <v>4</v>
      </c>
      <c r="F1" s="38" t="s">
        <v>13651</v>
      </c>
      <c r="G1" s="1" t="s">
        <v>5</v>
      </c>
      <c r="H1" s="38" t="s">
        <v>6</v>
      </c>
      <c r="I1" s="4"/>
      <c r="J1" s="4"/>
      <c r="K1" s="4"/>
      <c r="L1" s="4"/>
      <c r="M1" s="4"/>
      <c r="N1" s="4"/>
      <c r="O1" s="4"/>
      <c r="P1" s="4"/>
      <c r="Q1" s="4"/>
      <c r="R1" s="4"/>
      <c r="S1" s="4"/>
      <c r="T1" s="4"/>
      <c r="U1" s="4"/>
      <c r="V1" s="4"/>
      <c r="W1" s="4"/>
      <c r="X1" s="4"/>
      <c r="Y1" s="4"/>
      <c r="Z1" s="4"/>
    </row>
    <row r="2" spans="1:26" ht="24" customHeight="1" x14ac:dyDescent="0.3">
      <c r="A2" s="5">
        <v>1</v>
      </c>
      <c r="B2" s="6" t="s">
        <v>7</v>
      </c>
      <c r="C2" s="6" t="s">
        <v>8</v>
      </c>
      <c r="D2" s="7" t="s">
        <v>9</v>
      </c>
      <c r="E2" s="6" t="s">
        <v>10</v>
      </c>
      <c r="F2" s="5">
        <v>1</v>
      </c>
      <c r="G2" s="5">
        <v>1</v>
      </c>
      <c r="H2" s="39">
        <v>1</v>
      </c>
      <c r="I2" s="4"/>
      <c r="J2" s="4"/>
      <c r="K2" s="4"/>
      <c r="L2" s="4"/>
      <c r="M2" s="4"/>
      <c r="N2" s="4"/>
      <c r="O2" s="4"/>
      <c r="P2" s="4"/>
      <c r="Q2" s="4"/>
      <c r="R2" s="4"/>
      <c r="S2" s="4"/>
      <c r="T2" s="4"/>
      <c r="U2" s="4"/>
      <c r="V2" s="4"/>
      <c r="W2" s="4"/>
      <c r="X2" s="4"/>
      <c r="Y2" s="4"/>
      <c r="Z2" s="4"/>
    </row>
    <row r="3" spans="1:26" ht="24" customHeight="1" x14ac:dyDescent="0.3">
      <c r="A3" s="5">
        <v>2</v>
      </c>
      <c r="B3" s="6" t="s">
        <v>7</v>
      </c>
      <c r="C3" s="6" t="s">
        <v>8</v>
      </c>
      <c r="D3" s="7" t="s">
        <v>11</v>
      </c>
      <c r="E3" s="6" t="s">
        <v>10</v>
      </c>
      <c r="F3" s="5">
        <v>1</v>
      </c>
      <c r="G3" s="5">
        <v>1</v>
      </c>
      <c r="H3" s="39">
        <v>1</v>
      </c>
      <c r="I3" s="4"/>
      <c r="J3" s="4"/>
      <c r="K3" s="4"/>
      <c r="L3" s="4"/>
      <c r="M3" s="4"/>
      <c r="N3" s="4"/>
      <c r="O3" s="4"/>
      <c r="P3" s="4"/>
      <c r="Q3" s="4"/>
      <c r="R3" s="4"/>
      <c r="S3" s="4"/>
      <c r="T3" s="4"/>
      <c r="U3" s="4"/>
      <c r="V3" s="4"/>
      <c r="W3" s="4"/>
      <c r="X3" s="4"/>
      <c r="Y3" s="4"/>
      <c r="Z3" s="4"/>
    </row>
    <row r="4" spans="1:26" ht="48" customHeight="1" x14ac:dyDescent="0.3">
      <c r="A4" s="5">
        <v>3</v>
      </c>
      <c r="B4" s="6" t="s">
        <v>7</v>
      </c>
      <c r="C4" s="6" t="s">
        <v>8</v>
      </c>
      <c r="D4" s="7" t="s">
        <v>12</v>
      </c>
      <c r="E4" s="6" t="s">
        <v>10</v>
      </c>
      <c r="F4" s="5">
        <v>0</v>
      </c>
      <c r="G4" s="5">
        <v>0</v>
      </c>
      <c r="H4" s="39">
        <v>0</v>
      </c>
      <c r="I4" s="4"/>
      <c r="J4" s="4"/>
      <c r="K4" s="4"/>
      <c r="L4" s="4"/>
      <c r="M4" s="4"/>
      <c r="N4" s="4"/>
      <c r="O4" s="4"/>
      <c r="P4" s="4"/>
      <c r="Q4" s="4"/>
      <c r="R4" s="4"/>
      <c r="S4" s="4"/>
      <c r="T4" s="4"/>
      <c r="U4" s="4"/>
      <c r="V4" s="4"/>
      <c r="W4" s="4"/>
      <c r="X4" s="4"/>
      <c r="Y4" s="4"/>
      <c r="Z4" s="4"/>
    </row>
    <row r="5" spans="1:26" ht="24" customHeight="1" x14ac:dyDescent="0.3">
      <c r="A5" s="5">
        <v>4</v>
      </c>
      <c r="B5" s="6" t="s">
        <v>7</v>
      </c>
      <c r="C5" s="6" t="s">
        <v>8</v>
      </c>
      <c r="D5" s="7" t="s">
        <v>13</v>
      </c>
      <c r="E5" s="6" t="s">
        <v>10</v>
      </c>
      <c r="F5" s="5">
        <v>0</v>
      </c>
      <c r="G5" s="5">
        <v>0</v>
      </c>
      <c r="H5" s="39">
        <v>0</v>
      </c>
      <c r="I5" s="4"/>
      <c r="J5" s="4"/>
      <c r="K5" s="4"/>
      <c r="L5" s="4"/>
      <c r="M5" s="4"/>
      <c r="N5" s="4"/>
      <c r="O5" s="4"/>
      <c r="P5" s="4"/>
      <c r="Q5" s="4"/>
      <c r="R5" s="4"/>
      <c r="S5" s="4"/>
      <c r="T5" s="4"/>
      <c r="U5" s="4"/>
      <c r="V5" s="4"/>
      <c r="W5" s="4"/>
      <c r="X5" s="4"/>
      <c r="Y5" s="4"/>
      <c r="Z5" s="4"/>
    </row>
    <row r="6" spans="1:26" ht="24" customHeight="1" x14ac:dyDescent="0.3">
      <c r="A6" s="5">
        <v>5</v>
      </c>
      <c r="B6" s="6" t="s">
        <v>7</v>
      </c>
      <c r="C6" s="6" t="s">
        <v>8</v>
      </c>
      <c r="D6" s="7" t="s">
        <v>14</v>
      </c>
      <c r="E6" s="6" t="s">
        <v>10</v>
      </c>
      <c r="F6" s="5">
        <v>2</v>
      </c>
      <c r="G6" s="5">
        <v>2</v>
      </c>
      <c r="H6" s="39">
        <v>2</v>
      </c>
      <c r="I6" s="4"/>
      <c r="J6" s="4"/>
      <c r="K6" s="4"/>
      <c r="L6" s="4"/>
      <c r="M6" s="4"/>
      <c r="N6" s="4"/>
      <c r="O6" s="4"/>
      <c r="P6" s="4"/>
      <c r="Q6" s="4"/>
      <c r="R6" s="4"/>
      <c r="S6" s="4"/>
      <c r="T6" s="4"/>
      <c r="U6" s="4"/>
      <c r="V6" s="4"/>
      <c r="W6" s="4"/>
      <c r="X6" s="4"/>
      <c r="Y6" s="4"/>
      <c r="Z6" s="4"/>
    </row>
    <row r="7" spans="1:26" ht="48" customHeight="1" x14ac:dyDescent="0.3">
      <c r="A7" s="5">
        <v>6</v>
      </c>
      <c r="B7" s="6" t="s">
        <v>7</v>
      </c>
      <c r="C7" s="6" t="s">
        <v>8</v>
      </c>
      <c r="D7" s="7" t="s">
        <v>15</v>
      </c>
      <c r="E7" s="6" t="s">
        <v>10</v>
      </c>
      <c r="F7" s="5">
        <v>0</v>
      </c>
      <c r="G7" s="5">
        <v>0</v>
      </c>
      <c r="H7" s="39">
        <v>0</v>
      </c>
      <c r="I7" s="4"/>
      <c r="J7" s="4"/>
      <c r="K7" s="4"/>
      <c r="L7" s="4"/>
      <c r="M7" s="4"/>
      <c r="N7" s="4"/>
      <c r="O7" s="4"/>
      <c r="P7" s="4"/>
      <c r="Q7" s="4"/>
      <c r="R7" s="4"/>
      <c r="S7" s="4"/>
      <c r="T7" s="4"/>
      <c r="U7" s="4"/>
      <c r="V7" s="4"/>
      <c r="W7" s="4"/>
      <c r="X7" s="4"/>
      <c r="Y7" s="4"/>
      <c r="Z7" s="4"/>
    </row>
    <row r="8" spans="1:26" ht="24" customHeight="1" x14ac:dyDescent="0.3">
      <c r="A8" s="5">
        <v>7</v>
      </c>
      <c r="B8" s="6" t="s">
        <v>7</v>
      </c>
      <c r="C8" s="6" t="s">
        <v>8</v>
      </c>
      <c r="D8" s="7" t="s">
        <v>16</v>
      </c>
      <c r="E8" s="6" t="s">
        <v>10</v>
      </c>
      <c r="F8" s="5">
        <v>2</v>
      </c>
      <c r="G8" s="5">
        <v>2</v>
      </c>
      <c r="H8" s="39">
        <v>0</v>
      </c>
      <c r="I8" s="4"/>
      <c r="J8" s="4"/>
      <c r="K8" s="4"/>
      <c r="L8" s="4"/>
      <c r="M8" s="4"/>
      <c r="N8" s="4"/>
      <c r="O8" s="4"/>
      <c r="P8" s="4"/>
      <c r="Q8" s="4"/>
      <c r="R8" s="4"/>
      <c r="S8" s="4"/>
      <c r="T8" s="4"/>
      <c r="U8" s="4"/>
      <c r="V8" s="4"/>
      <c r="W8" s="4"/>
      <c r="X8" s="4"/>
      <c r="Y8" s="4"/>
      <c r="Z8" s="4"/>
    </row>
    <row r="9" spans="1:26" ht="24" customHeight="1" x14ac:dyDescent="0.3">
      <c r="A9" s="5">
        <v>8</v>
      </c>
      <c r="B9" s="6" t="s">
        <v>7</v>
      </c>
      <c r="C9" s="6" t="s">
        <v>8</v>
      </c>
      <c r="D9" s="7" t="s">
        <v>17</v>
      </c>
      <c r="E9" s="6" t="s">
        <v>10</v>
      </c>
      <c r="F9" s="5">
        <v>2</v>
      </c>
      <c r="G9" s="5">
        <v>2</v>
      </c>
      <c r="H9" s="39">
        <v>0</v>
      </c>
      <c r="I9" s="4"/>
      <c r="J9" s="4"/>
      <c r="K9" s="4"/>
      <c r="L9" s="4"/>
      <c r="M9" s="4"/>
      <c r="N9" s="4"/>
      <c r="O9" s="4"/>
      <c r="P9" s="4"/>
      <c r="Q9" s="4"/>
      <c r="R9" s="4"/>
      <c r="S9" s="4"/>
      <c r="T9" s="4"/>
      <c r="U9" s="4"/>
      <c r="V9" s="4"/>
      <c r="W9" s="4"/>
      <c r="X9" s="4"/>
      <c r="Y9" s="4"/>
      <c r="Z9" s="4"/>
    </row>
    <row r="10" spans="1:26" ht="24" customHeight="1" x14ac:dyDescent="0.3">
      <c r="A10" s="5">
        <v>9</v>
      </c>
      <c r="B10" s="6" t="s">
        <v>7</v>
      </c>
      <c r="C10" s="6" t="s">
        <v>8</v>
      </c>
      <c r="D10" s="7" t="s">
        <v>18</v>
      </c>
      <c r="E10" s="6" t="s">
        <v>10</v>
      </c>
      <c r="F10" s="5">
        <v>0</v>
      </c>
      <c r="G10" s="5">
        <v>0</v>
      </c>
      <c r="H10" s="39">
        <v>0</v>
      </c>
      <c r="I10" s="4"/>
      <c r="J10" s="4"/>
      <c r="K10" s="4"/>
      <c r="L10" s="4"/>
      <c r="M10" s="4"/>
      <c r="N10" s="4"/>
      <c r="O10" s="4"/>
      <c r="P10" s="4"/>
      <c r="Q10" s="4"/>
      <c r="R10" s="4"/>
      <c r="S10" s="4"/>
      <c r="T10" s="4"/>
      <c r="U10" s="4"/>
      <c r="V10" s="4"/>
      <c r="W10" s="4"/>
      <c r="X10" s="4"/>
      <c r="Y10" s="4"/>
      <c r="Z10" s="4"/>
    </row>
    <row r="11" spans="1:26" ht="24" customHeight="1" x14ac:dyDescent="0.3">
      <c r="A11" s="5">
        <v>10</v>
      </c>
      <c r="B11" s="6" t="s">
        <v>7</v>
      </c>
      <c r="C11" s="6" t="s">
        <v>8</v>
      </c>
      <c r="D11" s="7" t="s">
        <v>19</v>
      </c>
      <c r="E11" s="6" t="s">
        <v>10</v>
      </c>
      <c r="F11" s="5">
        <v>1</v>
      </c>
      <c r="G11" s="5">
        <v>1</v>
      </c>
      <c r="H11" s="39">
        <v>1</v>
      </c>
      <c r="I11" s="4"/>
      <c r="J11" s="4"/>
      <c r="K11" s="4"/>
      <c r="L11" s="4"/>
      <c r="M11" s="4"/>
      <c r="N11" s="4"/>
      <c r="O11" s="4"/>
      <c r="P11" s="4"/>
      <c r="Q11" s="4"/>
      <c r="R11" s="4"/>
      <c r="S11" s="4"/>
      <c r="T11" s="4"/>
      <c r="U11" s="4"/>
      <c r="V11" s="4"/>
      <c r="W11" s="4"/>
      <c r="X11" s="4"/>
      <c r="Y11" s="4"/>
      <c r="Z11" s="4"/>
    </row>
    <row r="12" spans="1:26" ht="24" customHeight="1" x14ac:dyDescent="0.3">
      <c r="A12" s="5">
        <v>11</v>
      </c>
      <c r="B12" s="6" t="s">
        <v>7</v>
      </c>
      <c r="C12" s="6" t="s">
        <v>8</v>
      </c>
      <c r="D12" s="7" t="s">
        <v>20</v>
      </c>
      <c r="E12" s="6" t="s">
        <v>10</v>
      </c>
      <c r="F12" s="5">
        <v>1</v>
      </c>
      <c r="G12" s="5">
        <v>1</v>
      </c>
      <c r="H12" s="39">
        <v>1</v>
      </c>
      <c r="I12" s="4"/>
      <c r="J12" s="4"/>
      <c r="K12" s="4"/>
      <c r="L12" s="4"/>
      <c r="M12" s="4"/>
      <c r="N12" s="4"/>
      <c r="O12" s="4"/>
      <c r="P12" s="4"/>
      <c r="Q12" s="4"/>
      <c r="R12" s="4"/>
      <c r="S12" s="4"/>
      <c r="T12" s="4"/>
      <c r="U12" s="4"/>
      <c r="V12" s="4"/>
      <c r="W12" s="4"/>
      <c r="X12" s="4"/>
      <c r="Y12" s="4"/>
      <c r="Z12" s="4"/>
    </row>
    <row r="13" spans="1:26" ht="48" customHeight="1" x14ac:dyDescent="0.3">
      <c r="A13" s="5">
        <v>12</v>
      </c>
      <c r="B13" s="6" t="s">
        <v>7</v>
      </c>
      <c r="C13" s="6" t="s">
        <v>8</v>
      </c>
      <c r="D13" s="7" t="s">
        <v>21</v>
      </c>
      <c r="E13" s="6" t="s">
        <v>10</v>
      </c>
      <c r="F13" s="5">
        <v>0</v>
      </c>
      <c r="G13" s="5">
        <v>0</v>
      </c>
      <c r="H13" s="39">
        <v>0</v>
      </c>
      <c r="I13" s="4"/>
      <c r="J13" s="4"/>
      <c r="K13" s="4"/>
      <c r="L13" s="4"/>
      <c r="M13" s="4"/>
      <c r="N13" s="4"/>
      <c r="O13" s="4"/>
      <c r="P13" s="4"/>
      <c r="Q13" s="4"/>
      <c r="R13" s="4"/>
      <c r="S13" s="4"/>
      <c r="T13" s="4"/>
      <c r="U13" s="4"/>
      <c r="V13" s="4"/>
      <c r="W13" s="4"/>
      <c r="X13" s="4"/>
      <c r="Y13" s="4"/>
      <c r="Z13" s="4"/>
    </row>
    <row r="14" spans="1:26" ht="24" customHeight="1" x14ac:dyDescent="0.3">
      <c r="A14" s="5">
        <v>13</v>
      </c>
      <c r="B14" s="8" t="str">
        <f>HYPERLINK("http://www.tafrehmella.com/threads/cricket-ki-dunya-or-chonka-dene-waley-haqaiq.273922/","http://www.tafrehmella.com/threads/cricket-ki-dunya-or-chonka-dene-waley-haqaiq.273922/")</f>
        <v>http://www.tafrehmella.com/threads/cricket-ki-dunya-or-chonka-dene-waley-haqaiq.273922/</v>
      </c>
      <c r="C14" s="9" t="s">
        <v>22</v>
      </c>
      <c r="D14" s="7" t="s">
        <v>23</v>
      </c>
      <c r="E14" s="6" t="s">
        <v>10</v>
      </c>
      <c r="F14" s="5">
        <v>2</v>
      </c>
      <c r="G14" s="5">
        <v>2</v>
      </c>
      <c r="H14" s="39">
        <v>2</v>
      </c>
      <c r="I14" s="4"/>
      <c r="J14" s="4"/>
      <c r="K14" s="4"/>
      <c r="L14" s="4"/>
      <c r="M14" s="4"/>
      <c r="N14" s="4"/>
      <c r="O14" s="4"/>
      <c r="P14" s="4"/>
      <c r="Q14" s="4"/>
      <c r="R14" s="4"/>
      <c r="S14" s="4"/>
      <c r="T14" s="4"/>
      <c r="U14" s="4"/>
      <c r="V14" s="4"/>
      <c r="W14" s="4"/>
      <c r="X14" s="4"/>
      <c r="Y14" s="4"/>
      <c r="Z14" s="4"/>
    </row>
    <row r="15" spans="1:26" ht="24" customHeight="1" x14ac:dyDescent="0.3">
      <c r="A15" s="5">
        <v>14</v>
      </c>
      <c r="B15" s="6" t="s">
        <v>24</v>
      </c>
      <c r="C15" s="9" t="s">
        <v>22</v>
      </c>
      <c r="D15" s="7" t="s">
        <v>25</v>
      </c>
      <c r="E15" s="6" t="s">
        <v>10</v>
      </c>
      <c r="F15" s="5">
        <v>0</v>
      </c>
      <c r="G15" s="5">
        <v>0</v>
      </c>
      <c r="H15" s="39">
        <v>0</v>
      </c>
      <c r="I15" s="4"/>
      <c r="J15" s="4"/>
      <c r="K15" s="4"/>
      <c r="L15" s="4"/>
      <c r="M15" s="4"/>
      <c r="N15" s="4"/>
      <c r="O15" s="4"/>
      <c r="P15" s="4"/>
      <c r="Q15" s="4"/>
      <c r="R15" s="4"/>
      <c r="S15" s="4"/>
      <c r="T15" s="4"/>
      <c r="U15" s="4"/>
      <c r="V15" s="4"/>
      <c r="W15" s="4"/>
      <c r="X15" s="4"/>
      <c r="Y15" s="4"/>
      <c r="Z15" s="4"/>
    </row>
    <row r="16" spans="1:26" ht="24" customHeight="1" x14ac:dyDescent="0.3">
      <c r="A16" s="5">
        <v>15</v>
      </c>
      <c r="B16" s="6" t="s">
        <v>24</v>
      </c>
      <c r="C16" s="9" t="s">
        <v>22</v>
      </c>
      <c r="D16" s="7" t="s">
        <v>26</v>
      </c>
      <c r="E16" s="6" t="s">
        <v>10</v>
      </c>
      <c r="F16" s="5">
        <v>1</v>
      </c>
      <c r="G16" s="5">
        <v>1</v>
      </c>
      <c r="H16" s="39">
        <v>1</v>
      </c>
      <c r="I16" s="4"/>
      <c r="J16" s="4"/>
      <c r="K16" s="4"/>
      <c r="L16" s="4"/>
      <c r="M16" s="4"/>
      <c r="N16" s="4"/>
      <c r="O16" s="4"/>
      <c r="P16" s="4"/>
      <c r="Q16" s="4"/>
      <c r="R16" s="4"/>
      <c r="S16" s="4"/>
      <c r="T16" s="4"/>
      <c r="U16" s="4"/>
      <c r="V16" s="4"/>
      <c r="W16" s="4"/>
      <c r="X16" s="4"/>
      <c r="Y16" s="4"/>
      <c r="Z16" s="4"/>
    </row>
    <row r="17" spans="1:26" ht="48" customHeight="1" x14ac:dyDescent="0.3">
      <c r="A17" s="5">
        <v>16</v>
      </c>
      <c r="B17" s="6" t="s">
        <v>24</v>
      </c>
      <c r="C17" s="9" t="s">
        <v>22</v>
      </c>
      <c r="D17" s="7" t="s">
        <v>27</v>
      </c>
      <c r="E17" s="6" t="s">
        <v>10</v>
      </c>
      <c r="F17" s="5">
        <v>1</v>
      </c>
      <c r="G17" s="5">
        <v>1</v>
      </c>
      <c r="H17" s="39">
        <v>1</v>
      </c>
      <c r="I17" s="4"/>
      <c r="J17" s="4"/>
      <c r="K17" s="4"/>
      <c r="L17" s="4"/>
      <c r="M17" s="4"/>
      <c r="N17" s="4"/>
      <c r="O17" s="4"/>
      <c r="P17" s="4"/>
      <c r="Q17" s="4"/>
      <c r="R17" s="4"/>
      <c r="S17" s="4"/>
      <c r="T17" s="4"/>
      <c r="U17" s="4"/>
      <c r="V17" s="4"/>
      <c r="W17" s="4"/>
      <c r="X17" s="4"/>
      <c r="Y17" s="4"/>
      <c r="Z17" s="4"/>
    </row>
    <row r="18" spans="1:26" ht="24" customHeight="1" x14ac:dyDescent="0.3">
      <c r="A18" s="5">
        <v>17</v>
      </c>
      <c r="B18" s="6" t="s">
        <v>24</v>
      </c>
      <c r="C18" s="9" t="s">
        <v>22</v>
      </c>
      <c r="D18" s="7" t="s">
        <v>28</v>
      </c>
      <c r="E18" s="6" t="s">
        <v>10</v>
      </c>
      <c r="F18" s="5">
        <v>1</v>
      </c>
      <c r="G18" s="5">
        <v>1</v>
      </c>
      <c r="H18" s="39">
        <v>1</v>
      </c>
      <c r="I18" s="4"/>
      <c r="J18" s="4"/>
      <c r="K18" s="4"/>
      <c r="L18" s="4"/>
      <c r="M18" s="4"/>
      <c r="N18" s="4"/>
      <c r="O18" s="4"/>
      <c r="P18" s="4"/>
      <c r="Q18" s="4"/>
      <c r="R18" s="4"/>
      <c r="S18" s="4"/>
      <c r="T18" s="4"/>
      <c r="U18" s="4"/>
      <c r="V18" s="4"/>
      <c r="W18" s="4"/>
      <c r="X18" s="4"/>
      <c r="Y18" s="4"/>
      <c r="Z18" s="4"/>
    </row>
    <row r="19" spans="1:26" ht="48" customHeight="1" x14ac:dyDescent="0.3">
      <c r="A19" s="5">
        <v>18</v>
      </c>
      <c r="B19" s="6" t="s">
        <v>24</v>
      </c>
      <c r="C19" s="9" t="s">
        <v>22</v>
      </c>
      <c r="D19" s="7" t="s">
        <v>29</v>
      </c>
      <c r="E19" s="6" t="s">
        <v>10</v>
      </c>
      <c r="F19" s="5">
        <v>0</v>
      </c>
      <c r="G19" s="5">
        <v>0</v>
      </c>
      <c r="H19" s="39">
        <v>0</v>
      </c>
      <c r="I19" s="4"/>
      <c r="J19" s="4"/>
      <c r="K19" s="4"/>
      <c r="L19" s="4"/>
      <c r="M19" s="4"/>
      <c r="N19" s="4"/>
      <c r="O19" s="4"/>
      <c r="P19" s="4"/>
      <c r="Q19" s="4"/>
      <c r="R19" s="4"/>
      <c r="S19" s="4"/>
      <c r="T19" s="4"/>
      <c r="U19" s="4"/>
      <c r="V19" s="4"/>
      <c r="W19" s="4"/>
      <c r="X19" s="4"/>
      <c r="Y19" s="4"/>
      <c r="Z19" s="4"/>
    </row>
    <row r="20" spans="1:26" ht="24" customHeight="1" x14ac:dyDescent="0.3">
      <c r="A20" s="5">
        <v>19</v>
      </c>
      <c r="B20" s="6" t="s">
        <v>24</v>
      </c>
      <c r="C20" s="9" t="s">
        <v>22</v>
      </c>
      <c r="D20" s="7" t="s">
        <v>30</v>
      </c>
      <c r="E20" s="6" t="s">
        <v>10</v>
      </c>
      <c r="F20" s="5">
        <v>1</v>
      </c>
      <c r="G20" s="5">
        <v>1</v>
      </c>
      <c r="H20" s="39">
        <v>1</v>
      </c>
      <c r="I20" s="4"/>
      <c r="J20" s="4"/>
      <c r="K20" s="4"/>
      <c r="L20" s="4"/>
      <c r="M20" s="4"/>
      <c r="N20" s="4"/>
      <c r="O20" s="4"/>
      <c r="P20" s="4"/>
      <c r="Q20" s="4"/>
      <c r="R20" s="4"/>
      <c r="S20" s="4"/>
      <c r="T20" s="4"/>
      <c r="U20" s="4"/>
      <c r="V20" s="4"/>
      <c r="W20" s="4"/>
      <c r="X20" s="4"/>
      <c r="Y20" s="4"/>
      <c r="Z20" s="4"/>
    </row>
    <row r="21" spans="1:26" ht="24" customHeight="1" x14ac:dyDescent="0.3">
      <c r="A21" s="5">
        <v>20</v>
      </c>
      <c r="B21" s="6" t="s">
        <v>24</v>
      </c>
      <c r="C21" s="9" t="s">
        <v>22</v>
      </c>
      <c r="D21" s="7" t="s">
        <v>31</v>
      </c>
      <c r="E21" s="6" t="s">
        <v>10</v>
      </c>
      <c r="F21" s="5">
        <v>0</v>
      </c>
      <c r="G21" s="5">
        <v>0</v>
      </c>
      <c r="H21" s="39">
        <v>0</v>
      </c>
      <c r="I21" s="4"/>
      <c r="J21" s="4"/>
      <c r="K21" s="4"/>
      <c r="L21" s="4"/>
      <c r="M21" s="4"/>
      <c r="N21" s="4"/>
      <c r="O21" s="4"/>
      <c r="P21" s="4"/>
      <c r="Q21" s="4"/>
      <c r="R21" s="4"/>
      <c r="S21" s="4"/>
      <c r="T21" s="4"/>
      <c r="U21" s="4"/>
      <c r="V21" s="4"/>
      <c r="W21" s="4"/>
      <c r="X21" s="4"/>
      <c r="Y21" s="4"/>
      <c r="Z21" s="4"/>
    </row>
    <row r="22" spans="1:26" ht="72" customHeight="1" x14ac:dyDescent="0.3">
      <c r="A22" s="5">
        <v>21</v>
      </c>
      <c r="B22" s="6" t="s">
        <v>24</v>
      </c>
      <c r="C22" s="9" t="s">
        <v>22</v>
      </c>
      <c r="D22" s="7" t="s">
        <v>32</v>
      </c>
      <c r="E22" s="6" t="s">
        <v>10</v>
      </c>
      <c r="F22" s="5">
        <v>1</v>
      </c>
      <c r="G22" s="5">
        <v>1</v>
      </c>
      <c r="H22" s="39">
        <v>1</v>
      </c>
      <c r="I22" s="4"/>
      <c r="J22" s="4"/>
      <c r="K22" s="4"/>
      <c r="L22" s="4"/>
      <c r="M22" s="4"/>
      <c r="N22" s="4"/>
      <c r="O22" s="4"/>
      <c r="P22" s="4"/>
      <c r="Q22" s="4"/>
      <c r="R22" s="4"/>
      <c r="S22" s="4"/>
      <c r="T22" s="4"/>
      <c r="U22" s="4"/>
      <c r="V22" s="4"/>
      <c r="W22" s="4"/>
      <c r="X22" s="4"/>
      <c r="Y22" s="4"/>
      <c r="Z22" s="4"/>
    </row>
    <row r="23" spans="1:26" ht="24" customHeight="1" x14ac:dyDescent="0.3">
      <c r="A23" s="5">
        <v>22</v>
      </c>
      <c r="B23" s="6" t="s">
        <v>24</v>
      </c>
      <c r="C23" s="9" t="s">
        <v>22</v>
      </c>
      <c r="D23" s="7" t="s">
        <v>33</v>
      </c>
      <c r="E23" s="6" t="s">
        <v>10</v>
      </c>
      <c r="F23" s="5">
        <v>0</v>
      </c>
      <c r="G23" s="5">
        <v>0</v>
      </c>
      <c r="H23" s="39">
        <v>0</v>
      </c>
      <c r="I23" s="4"/>
      <c r="J23" s="4"/>
      <c r="K23" s="4"/>
      <c r="L23" s="4"/>
      <c r="M23" s="4"/>
      <c r="N23" s="4"/>
      <c r="O23" s="4"/>
      <c r="P23" s="4"/>
      <c r="Q23" s="4"/>
      <c r="R23" s="4"/>
      <c r="S23" s="4"/>
      <c r="T23" s="4"/>
      <c r="U23" s="4"/>
      <c r="V23" s="4"/>
      <c r="W23" s="4"/>
      <c r="X23" s="4"/>
      <c r="Y23" s="4"/>
      <c r="Z23" s="4"/>
    </row>
    <row r="24" spans="1:26" ht="24" customHeight="1" x14ac:dyDescent="0.3">
      <c r="A24" s="5">
        <v>23</v>
      </c>
      <c r="B24" s="6" t="s">
        <v>24</v>
      </c>
      <c r="C24" s="9" t="s">
        <v>22</v>
      </c>
      <c r="D24" s="7" t="s">
        <v>34</v>
      </c>
      <c r="E24" s="6" t="s">
        <v>10</v>
      </c>
      <c r="F24" s="5">
        <v>1</v>
      </c>
      <c r="G24" s="5">
        <v>1</v>
      </c>
      <c r="H24" s="39">
        <v>1</v>
      </c>
      <c r="I24" s="4"/>
      <c r="J24" s="4"/>
      <c r="K24" s="4"/>
      <c r="L24" s="4"/>
      <c r="M24" s="4"/>
      <c r="N24" s="4"/>
      <c r="O24" s="4"/>
      <c r="P24" s="4"/>
      <c r="Q24" s="4"/>
      <c r="R24" s="4"/>
      <c r="S24" s="4"/>
      <c r="T24" s="4"/>
      <c r="U24" s="4"/>
      <c r="V24" s="4"/>
      <c r="W24" s="4"/>
      <c r="X24" s="4"/>
      <c r="Y24" s="4"/>
      <c r="Z24" s="4"/>
    </row>
    <row r="25" spans="1:26" ht="24" customHeight="1" x14ac:dyDescent="0.3">
      <c r="A25" s="5">
        <v>24</v>
      </c>
      <c r="B25" s="6" t="s">
        <v>35</v>
      </c>
      <c r="C25" s="9" t="s">
        <v>36</v>
      </c>
      <c r="D25" s="7" t="s">
        <v>37</v>
      </c>
      <c r="E25" s="6" t="s">
        <v>10</v>
      </c>
      <c r="F25" s="5">
        <v>1</v>
      </c>
      <c r="G25" s="5">
        <v>1</v>
      </c>
      <c r="H25" s="39">
        <v>1</v>
      </c>
      <c r="I25" s="4"/>
      <c r="J25" s="4"/>
      <c r="K25" s="4"/>
      <c r="L25" s="4"/>
      <c r="M25" s="4"/>
      <c r="N25" s="4"/>
      <c r="O25" s="4"/>
      <c r="P25" s="4"/>
      <c r="Q25" s="4"/>
      <c r="R25" s="4"/>
      <c r="S25" s="4"/>
      <c r="T25" s="4"/>
      <c r="U25" s="4"/>
      <c r="V25" s="4"/>
      <c r="W25" s="4"/>
      <c r="X25" s="4"/>
      <c r="Y25" s="4"/>
      <c r="Z25" s="4"/>
    </row>
    <row r="26" spans="1:26" ht="72" customHeight="1" x14ac:dyDescent="0.3">
      <c r="A26" s="5">
        <v>25</v>
      </c>
      <c r="B26" s="6" t="s">
        <v>35</v>
      </c>
      <c r="C26" s="9" t="s">
        <v>36</v>
      </c>
      <c r="D26" s="7" t="s">
        <v>38</v>
      </c>
      <c r="E26" s="6" t="s">
        <v>10</v>
      </c>
      <c r="F26" s="5">
        <v>0</v>
      </c>
      <c r="G26" s="5">
        <v>0</v>
      </c>
      <c r="H26" s="39">
        <v>0</v>
      </c>
      <c r="I26" s="4"/>
      <c r="J26" s="4"/>
      <c r="K26" s="4"/>
      <c r="L26" s="4"/>
      <c r="M26" s="4"/>
      <c r="N26" s="4"/>
      <c r="O26" s="4"/>
      <c r="P26" s="4"/>
      <c r="Q26" s="4"/>
      <c r="R26" s="4"/>
      <c r="S26" s="4"/>
      <c r="T26" s="4"/>
      <c r="U26" s="4"/>
      <c r="V26" s="4"/>
      <c r="W26" s="4"/>
      <c r="X26" s="4"/>
      <c r="Y26" s="4"/>
      <c r="Z26" s="4"/>
    </row>
    <row r="27" spans="1:26" ht="24" customHeight="1" x14ac:dyDescent="0.3">
      <c r="A27" s="5">
        <v>26</v>
      </c>
      <c r="B27" s="6" t="s">
        <v>35</v>
      </c>
      <c r="C27" s="9" t="s">
        <v>36</v>
      </c>
      <c r="D27" s="7" t="s">
        <v>39</v>
      </c>
      <c r="E27" s="6" t="s">
        <v>10</v>
      </c>
      <c r="F27" s="5">
        <v>1</v>
      </c>
      <c r="G27" s="5">
        <v>1</v>
      </c>
      <c r="H27" s="39">
        <v>2</v>
      </c>
      <c r="I27" s="4"/>
      <c r="J27" s="4"/>
      <c r="K27" s="4"/>
      <c r="L27" s="4"/>
      <c r="M27" s="4"/>
      <c r="N27" s="4"/>
      <c r="O27" s="4"/>
      <c r="P27" s="4"/>
      <c r="Q27" s="4"/>
      <c r="R27" s="4"/>
      <c r="S27" s="4"/>
      <c r="T27" s="4"/>
      <c r="U27" s="4"/>
      <c r="V27" s="4"/>
      <c r="W27" s="4"/>
      <c r="X27" s="4"/>
      <c r="Y27" s="4"/>
      <c r="Z27" s="4"/>
    </row>
    <row r="28" spans="1:26" ht="24" customHeight="1" x14ac:dyDescent="0.3">
      <c r="A28" s="5">
        <v>27</v>
      </c>
      <c r="B28" s="6" t="s">
        <v>35</v>
      </c>
      <c r="C28" s="9" t="s">
        <v>36</v>
      </c>
      <c r="D28" s="7" t="s">
        <v>40</v>
      </c>
      <c r="E28" s="6" t="s">
        <v>10</v>
      </c>
      <c r="F28" s="5">
        <v>0</v>
      </c>
      <c r="G28" s="5">
        <v>0</v>
      </c>
      <c r="H28" s="39">
        <v>0</v>
      </c>
      <c r="I28" s="4"/>
      <c r="J28" s="4"/>
      <c r="K28" s="4"/>
      <c r="L28" s="4"/>
      <c r="M28" s="4"/>
      <c r="N28" s="4"/>
      <c r="O28" s="4"/>
      <c r="P28" s="4"/>
      <c r="Q28" s="4"/>
      <c r="R28" s="4"/>
      <c r="S28" s="4"/>
      <c r="T28" s="4"/>
      <c r="U28" s="4"/>
      <c r="V28" s="4"/>
      <c r="W28" s="4"/>
      <c r="X28" s="4"/>
      <c r="Y28" s="4"/>
      <c r="Z28" s="4"/>
    </row>
    <row r="29" spans="1:26" ht="48" customHeight="1" x14ac:dyDescent="0.3">
      <c r="A29" s="5">
        <v>28</v>
      </c>
      <c r="B29" s="6" t="s">
        <v>35</v>
      </c>
      <c r="C29" s="9" t="s">
        <v>36</v>
      </c>
      <c r="D29" s="7" t="s">
        <v>41</v>
      </c>
      <c r="E29" s="6" t="s">
        <v>10</v>
      </c>
      <c r="F29" s="5">
        <v>1</v>
      </c>
      <c r="G29" s="5">
        <v>1</v>
      </c>
      <c r="H29" s="39">
        <v>1</v>
      </c>
      <c r="I29" s="4"/>
      <c r="J29" s="4"/>
      <c r="K29" s="4"/>
      <c r="L29" s="4"/>
      <c r="M29" s="4"/>
      <c r="N29" s="4"/>
      <c r="O29" s="4"/>
      <c r="P29" s="4"/>
      <c r="Q29" s="4"/>
      <c r="R29" s="4"/>
      <c r="S29" s="4"/>
      <c r="T29" s="4"/>
      <c r="U29" s="4"/>
      <c r="V29" s="4"/>
      <c r="W29" s="4"/>
      <c r="X29" s="4"/>
      <c r="Y29" s="4"/>
      <c r="Z29" s="4"/>
    </row>
    <row r="30" spans="1:26" ht="24" customHeight="1" x14ac:dyDescent="0.3">
      <c r="A30" s="5">
        <v>29</v>
      </c>
      <c r="B30" s="6" t="s">
        <v>35</v>
      </c>
      <c r="C30" s="9" t="s">
        <v>36</v>
      </c>
      <c r="D30" s="7" t="s">
        <v>42</v>
      </c>
      <c r="E30" s="6" t="s">
        <v>10</v>
      </c>
      <c r="F30" s="39">
        <v>1</v>
      </c>
      <c r="G30" s="39">
        <v>1</v>
      </c>
      <c r="H30" s="39">
        <v>1</v>
      </c>
      <c r="I30" s="4"/>
      <c r="J30" s="4"/>
      <c r="K30" s="4"/>
      <c r="L30" s="4"/>
      <c r="M30" s="4"/>
      <c r="N30" s="4"/>
      <c r="O30" s="4"/>
      <c r="P30" s="4"/>
      <c r="Q30" s="4"/>
      <c r="R30" s="4"/>
      <c r="S30" s="4"/>
      <c r="T30" s="4"/>
      <c r="U30" s="4"/>
      <c r="V30" s="4"/>
      <c r="W30" s="4"/>
      <c r="X30" s="4"/>
      <c r="Y30" s="4"/>
      <c r="Z30" s="4"/>
    </row>
    <row r="31" spans="1:26" ht="24" customHeight="1" x14ac:dyDescent="0.3">
      <c r="A31" s="5">
        <v>30</v>
      </c>
      <c r="B31" s="6" t="s">
        <v>35</v>
      </c>
      <c r="C31" s="9" t="s">
        <v>36</v>
      </c>
      <c r="D31" s="7" t="s">
        <v>43</v>
      </c>
      <c r="E31" s="6" t="s">
        <v>10</v>
      </c>
      <c r="F31" s="39">
        <v>0</v>
      </c>
      <c r="G31" s="39">
        <v>0</v>
      </c>
      <c r="H31" s="39">
        <v>0</v>
      </c>
      <c r="I31" s="4"/>
      <c r="J31" s="4"/>
      <c r="K31" s="4"/>
      <c r="L31" s="4"/>
      <c r="M31" s="4"/>
      <c r="N31" s="4"/>
      <c r="O31" s="4"/>
      <c r="P31" s="4"/>
      <c r="Q31" s="4"/>
      <c r="R31" s="4"/>
      <c r="S31" s="4"/>
      <c r="T31" s="4"/>
      <c r="U31" s="4"/>
      <c r="V31" s="4"/>
      <c r="W31" s="4"/>
      <c r="X31" s="4"/>
      <c r="Y31" s="4"/>
      <c r="Z31" s="4"/>
    </row>
    <row r="32" spans="1:26" ht="48" customHeight="1" x14ac:dyDescent="0.3">
      <c r="A32" s="5">
        <v>31</v>
      </c>
      <c r="B32" s="6" t="s">
        <v>35</v>
      </c>
      <c r="C32" s="9" t="s">
        <v>36</v>
      </c>
      <c r="D32" s="7" t="s">
        <v>44</v>
      </c>
      <c r="E32" s="6" t="s">
        <v>10</v>
      </c>
      <c r="F32" s="39">
        <v>1</v>
      </c>
      <c r="G32" s="39">
        <v>1</v>
      </c>
      <c r="H32" s="39">
        <v>1</v>
      </c>
      <c r="I32" s="4"/>
      <c r="J32" s="4"/>
      <c r="K32" s="4"/>
      <c r="L32" s="4"/>
      <c r="M32" s="4"/>
      <c r="N32" s="4"/>
      <c r="O32" s="4"/>
      <c r="P32" s="4"/>
      <c r="Q32" s="4"/>
      <c r="R32" s="4"/>
      <c r="S32" s="4"/>
      <c r="T32" s="4"/>
      <c r="U32" s="4"/>
      <c r="V32" s="4"/>
      <c r="W32" s="4"/>
      <c r="X32" s="4"/>
      <c r="Y32" s="4"/>
      <c r="Z32" s="4"/>
    </row>
    <row r="33" spans="1:26" ht="24" customHeight="1" x14ac:dyDescent="0.3">
      <c r="A33" s="5">
        <v>32</v>
      </c>
      <c r="B33" s="6" t="s">
        <v>35</v>
      </c>
      <c r="C33" s="9" t="s">
        <v>36</v>
      </c>
      <c r="D33" s="7" t="s">
        <v>45</v>
      </c>
      <c r="E33" s="6" t="s">
        <v>10</v>
      </c>
      <c r="F33" s="39">
        <v>2</v>
      </c>
      <c r="G33" s="39">
        <v>2</v>
      </c>
      <c r="H33" s="39">
        <v>2</v>
      </c>
      <c r="I33" s="4"/>
      <c r="J33" s="4"/>
      <c r="K33" s="4"/>
      <c r="L33" s="4"/>
      <c r="M33" s="4"/>
      <c r="N33" s="4"/>
      <c r="O33" s="4"/>
      <c r="P33" s="4"/>
      <c r="Q33" s="4"/>
      <c r="R33" s="4"/>
      <c r="S33" s="4"/>
      <c r="T33" s="4"/>
      <c r="U33" s="4"/>
      <c r="V33" s="4"/>
      <c r="W33" s="4"/>
      <c r="X33" s="4"/>
      <c r="Y33" s="4"/>
      <c r="Z33" s="4"/>
    </row>
    <row r="34" spans="1:26" ht="24" customHeight="1" x14ac:dyDescent="0.3">
      <c r="A34" s="5">
        <v>33</v>
      </c>
      <c r="B34" s="6" t="s">
        <v>35</v>
      </c>
      <c r="C34" s="9" t="s">
        <v>36</v>
      </c>
      <c r="D34" s="7" t="s">
        <v>46</v>
      </c>
      <c r="E34" s="6" t="s">
        <v>10</v>
      </c>
      <c r="F34" s="39">
        <v>0</v>
      </c>
      <c r="G34" s="39">
        <v>0</v>
      </c>
      <c r="H34" s="39">
        <v>0</v>
      </c>
      <c r="I34" s="4"/>
      <c r="J34" s="4"/>
      <c r="K34" s="4"/>
      <c r="L34" s="4"/>
      <c r="M34" s="4"/>
      <c r="N34" s="4"/>
      <c r="O34" s="4"/>
      <c r="P34" s="4"/>
      <c r="Q34" s="4"/>
      <c r="R34" s="4"/>
      <c r="S34" s="4"/>
      <c r="T34" s="4"/>
      <c r="U34" s="4"/>
      <c r="V34" s="4"/>
      <c r="W34" s="4"/>
      <c r="X34" s="4"/>
      <c r="Y34" s="4"/>
      <c r="Z34" s="4"/>
    </row>
    <row r="35" spans="1:26" ht="48" customHeight="1" x14ac:dyDescent="0.3">
      <c r="A35" s="5">
        <v>34</v>
      </c>
      <c r="B35" s="6" t="s">
        <v>35</v>
      </c>
      <c r="C35" s="9" t="s">
        <v>36</v>
      </c>
      <c r="D35" s="7" t="s">
        <v>47</v>
      </c>
      <c r="E35" s="6" t="s">
        <v>10</v>
      </c>
      <c r="F35" s="39">
        <v>1</v>
      </c>
      <c r="G35" s="39">
        <v>1</v>
      </c>
      <c r="H35" s="39">
        <v>1</v>
      </c>
      <c r="I35" s="4"/>
      <c r="J35" s="4"/>
      <c r="K35" s="4"/>
      <c r="L35" s="4"/>
      <c r="M35" s="4"/>
      <c r="N35" s="4"/>
      <c r="O35" s="4"/>
      <c r="P35" s="4"/>
      <c r="Q35" s="4"/>
      <c r="R35" s="4"/>
      <c r="S35" s="4"/>
      <c r="T35" s="4"/>
      <c r="U35" s="4"/>
      <c r="V35" s="4"/>
      <c r="W35" s="4"/>
      <c r="X35" s="4"/>
      <c r="Y35" s="4"/>
      <c r="Z35" s="4"/>
    </row>
    <row r="36" spans="1:26" ht="48" customHeight="1" x14ac:dyDescent="0.3">
      <c r="A36" s="5">
        <v>35</v>
      </c>
      <c r="B36" s="6" t="s">
        <v>35</v>
      </c>
      <c r="C36" s="9" t="s">
        <v>36</v>
      </c>
      <c r="D36" s="7" t="s">
        <v>48</v>
      </c>
      <c r="E36" s="6" t="s">
        <v>10</v>
      </c>
      <c r="F36" s="39">
        <v>1</v>
      </c>
      <c r="G36" s="39">
        <v>1</v>
      </c>
      <c r="H36" s="39">
        <v>1</v>
      </c>
      <c r="I36" s="4"/>
      <c r="J36" s="4"/>
      <c r="K36" s="4"/>
      <c r="L36" s="4"/>
      <c r="M36" s="4"/>
      <c r="N36" s="4"/>
      <c r="O36" s="4"/>
      <c r="P36" s="4"/>
      <c r="Q36" s="4"/>
      <c r="R36" s="4"/>
      <c r="S36" s="4"/>
      <c r="T36" s="4"/>
      <c r="U36" s="4"/>
      <c r="V36" s="4"/>
      <c r="W36" s="4"/>
      <c r="X36" s="4"/>
      <c r="Y36" s="4"/>
      <c r="Z36" s="4"/>
    </row>
    <row r="37" spans="1:26" ht="24" customHeight="1" x14ac:dyDescent="0.3">
      <c r="A37" s="5">
        <v>36</v>
      </c>
      <c r="B37" s="6" t="s">
        <v>35</v>
      </c>
      <c r="C37" s="9" t="s">
        <v>36</v>
      </c>
      <c r="D37" s="7" t="s">
        <v>49</v>
      </c>
      <c r="E37" s="6" t="s">
        <v>10</v>
      </c>
      <c r="F37" s="39">
        <v>1</v>
      </c>
      <c r="G37" s="39">
        <v>1</v>
      </c>
      <c r="H37" s="39">
        <v>1</v>
      </c>
      <c r="I37" s="4"/>
      <c r="J37" s="4"/>
      <c r="K37" s="4"/>
      <c r="L37" s="4"/>
      <c r="M37" s="4"/>
      <c r="N37" s="4"/>
      <c r="O37" s="4"/>
      <c r="P37" s="4"/>
      <c r="Q37" s="4"/>
      <c r="R37" s="4"/>
      <c r="S37" s="4"/>
      <c r="T37" s="4"/>
      <c r="U37" s="4"/>
      <c r="V37" s="4"/>
      <c r="W37" s="4"/>
      <c r="X37" s="4"/>
      <c r="Y37" s="4"/>
      <c r="Z37" s="4"/>
    </row>
    <row r="38" spans="1:26" ht="168" customHeight="1" x14ac:dyDescent="0.3">
      <c r="A38" s="5">
        <v>37</v>
      </c>
      <c r="B38" s="6" t="s">
        <v>35</v>
      </c>
      <c r="C38" s="9" t="s">
        <v>36</v>
      </c>
      <c r="D38" s="7" t="s">
        <v>50</v>
      </c>
      <c r="E38" s="6" t="s">
        <v>10</v>
      </c>
      <c r="F38" s="39">
        <v>1</v>
      </c>
      <c r="G38" s="39">
        <v>1</v>
      </c>
      <c r="H38" s="39">
        <v>1</v>
      </c>
      <c r="I38" s="4"/>
      <c r="J38" s="4"/>
      <c r="K38" s="4"/>
      <c r="L38" s="4"/>
      <c r="M38" s="4"/>
      <c r="N38" s="4"/>
      <c r="O38" s="4"/>
      <c r="P38" s="4"/>
      <c r="Q38" s="4"/>
      <c r="R38" s="4"/>
      <c r="S38" s="4"/>
      <c r="T38" s="4"/>
      <c r="U38" s="4"/>
      <c r="V38" s="4"/>
      <c r="W38" s="4"/>
      <c r="X38" s="4"/>
      <c r="Y38" s="4"/>
      <c r="Z38" s="4"/>
    </row>
    <row r="39" spans="1:26" ht="48" customHeight="1" x14ac:dyDescent="0.3">
      <c r="A39" s="5">
        <v>38</v>
      </c>
      <c r="B39" s="6" t="s">
        <v>35</v>
      </c>
      <c r="C39" s="9" t="s">
        <v>36</v>
      </c>
      <c r="D39" s="7" t="s">
        <v>51</v>
      </c>
      <c r="E39" s="6" t="s">
        <v>10</v>
      </c>
      <c r="F39" s="39">
        <v>2</v>
      </c>
      <c r="G39" s="39">
        <v>2</v>
      </c>
      <c r="H39" s="39">
        <v>2</v>
      </c>
      <c r="I39" s="4"/>
      <c r="J39" s="4"/>
      <c r="K39" s="4"/>
      <c r="L39" s="4"/>
      <c r="M39" s="4"/>
      <c r="N39" s="4"/>
      <c r="O39" s="4"/>
      <c r="P39" s="4"/>
      <c r="Q39" s="4"/>
      <c r="R39" s="4"/>
      <c r="S39" s="4"/>
      <c r="T39" s="4"/>
      <c r="U39" s="4"/>
      <c r="V39" s="4"/>
      <c r="W39" s="4"/>
      <c r="X39" s="4"/>
      <c r="Y39" s="4"/>
      <c r="Z39" s="4"/>
    </row>
    <row r="40" spans="1:26" ht="48" customHeight="1" x14ac:dyDescent="0.3">
      <c r="A40" s="5">
        <v>39</v>
      </c>
      <c r="B40" s="6" t="s">
        <v>35</v>
      </c>
      <c r="C40" s="9" t="s">
        <v>36</v>
      </c>
      <c r="D40" s="7" t="s">
        <v>52</v>
      </c>
      <c r="E40" s="6" t="s">
        <v>10</v>
      </c>
      <c r="F40" s="39">
        <v>1</v>
      </c>
      <c r="G40" s="39">
        <v>1</v>
      </c>
      <c r="H40" s="39">
        <v>1</v>
      </c>
      <c r="I40" s="4"/>
      <c r="J40" s="4"/>
      <c r="K40" s="4"/>
      <c r="L40" s="4"/>
      <c r="M40" s="4"/>
      <c r="N40" s="4"/>
      <c r="O40" s="4"/>
      <c r="P40" s="4"/>
      <c r="Q40" s="4"/>
      <c r="R40" s="4"/>
      <c r="S40" s="4"/>
      <c r="T40" s="4"/>
      <c r="U40" s="4"/>
      <c r="V40" s="4"/>
      <c r="W40" s="4"/>
      <c r="X40" s="4"/>
      <c r="Y40" s="4"/>
      <c r="Z40" s="4"/>
    </row>
    <row r="41" spans="1:26" ht="72" customHeight="1" x14ac:dyDescent="0.3">
      <c r="A41" s="5">
        <v>40</v>
      </c>
      <c r="B41" s="6" t="s">
        <v>35</v>
      </c>
      <c r="C41" s="9" t="s">
        <v>36</v>
      </c>
      <c r="D41" s="7" t="s">
        <v>53</v>
      </c>
      <c r="E41" s="6" t="s">
        <v>10</v>
      </c>
      <c r="F41" s="39">
        <v>1</v>
      </c>
      <c r="G41" s="39">
        <v>1</v>
      </c>
      <c r="H41" s="39">
        <v>1</v>
      </c>
      <c r="I41" s="4"/>
      <c r="J41" s="4"/>
      <c r="K41" s="4"/>
      <c r="L41" s="4"/>
      <c r="M41" s="4"/>
      <c r="N41" s="4"/>
      <c r="O41" s="4"/>
      <c r="P41" s="4"/>
      <c r="Q41" s="4"/>
      <c r="R41" s="4"/>
      <c r="S41" s="4"/>
      <c r="T41" s="4"/>
      <c r="U41" s="4"/>
      <c r="V41" s="4"/>
      <c r="W41" s="4"/>
      <c r="X41" s="4"/>
      <c r="Y41" s="4"/>
      <c r="Z41" s="4"/>
    </row>
    <row r="42" spans="1:26" ht="48" customHeight="1" x14ac:dyDescent="0.3">
      <c r="A42" s="5">
        <v>41</v>
      </c>
      <c r="B42" s="6" t="s">
        <v>35</v>
      </c>
      <c r="C42" s="9" t="s">
        <v>36</v>
      </c>
      <c r="D42" s="7" t="s">
        <v>54</v>
      </c>
      <c r="E42" s="6" t="s">
        <v>10</v>
      </c>
      <c r="F42" s="39">
        <v>0</v>
      </c>
      <c r="G42" s="39">
        <v>0</v>
      </c>
      <c r="H42" s="39">
        <v>0</v>
      </c>
      <c r="I42" s="4"/>
      <c r="J42" s="4"/>
      <c r="K42" s="4"/>
      <c r="L42" s="4"/>
      <c r="M42" s="4"/>
      <c r="N42" s="4"/>
      <c r="O42" s="4"/>
      <c r="P42" s="4"/>
      <c r="Q42" s="4"/>
      <c r="R42" s="4"/>
      <c r="S42" s="4"/>
      <c r="T42" s="4"/>
      <c r="U42" s="4"/>
      <c r="V42" s="4"/>
      <c r="W42" s="4"/>
      <c r="X42" s="4"/>
      <c r="Y42" s="4"/>
      <c r="Z42" s="4"/>
    </row>
    <row r="43" spans="1:26" ht="48" customHeight="1" x14ac:dyDescent="0.3">
      <c r="A43" s="5">
        <v>42</v>
      </c>
      <c r="B43" s="6" t="s">
        <v>35</v>
      </c>
      <c r="C43" s="9" t="s">
        <v>36</v>
      </c>
      <c r="D43" s="7" t="s">
        <v>55</v>
      </c>
      <c r="E43" s="6" t="s">
        <v>10</v>
      </c>
      <c r="F43" s="39">
        <v>2</v>
      </c>
      <c r="G43" s="39">
        <v>2</v>
      </c>
      <c r="H43" s="39">
        <v>2</v>
      </c>
      <c r="I43" s="4"/>
      <c r="J43" s="4"/>
      <c r="K43" s="4"/>
      <c r="L43" s="4"/>
      <c r="M43" s="4"/>
      <c r="N43" s="4"/>
      <c r="O43" s="4"/>
      <c r="P43" s="4"/>
      <c r="Q43" s="4"/>
      <c r="R43" s="4"/>
      <c r="S43" s="4"/>
      <c r="T43" s="4"/>
      <c r="U43" s="4"/>
      <c r="V43" s="4"/>
      <c r="W43" s="4"/>
      <c r="X43" s="4"/>
      <c r="Y43" s="4"/>
      <c r="Z43" s="4"/>
    </row>
    <row r="44" spans="1:26" ht="24" customHeight="1" x14ac:dyDescent="0.3">
      <c r="A44" s="5">
        <v>43</v>
      </c>
      <c r="B44" s="6" t="s">
        <v>35</v>
      </c>
      <c r="C44" s="9" t="s">
        <v>36</v>
      </c>
      <c r="D44" s="7" t="s">
        <v>56</v>
      </c>
      <c r="E44" s="6" t="s">
        <v>10</v>
      </c>
      <c r="F44" s="39">
        <v>1</v>
      </c>
      <c r="G44" s="39">
        <v>1</v>
      </c>
      <c r="H44" s="39">
        <v>1</v>
      </c>
      <c r="I44" s="4"/>
      <c r="J44" s="4"/>
      <c r="K44" s="4"/>
      <c r="L44" s="4"/>
      <c r="M44" s="4"/>
      <c r="N44" s="4"/>
      <c r="O44" s="4"/>
      <c r="P44" s="4"/>
      <c r="Q44" s="4"/>
      <c r="R44" s="4"/>
      <c r="S44" s="4"/>
      <c r="T44" s="4"/>
      <c r="U44" s="4"/>
      <c r="V44" s="4"/>
      <c r="W44" s="4"/>
      <c r="X44" s="4"/>
      <c r="Y44" s="4"/>
      <c r="Z44" s="4"/>
    </row>
    <row r="45" spans="1:26" ht="24" customHeight="1" x14ac:dyDescent="0.3">
      <c r="A45" s="5">
        <v>44</v>
      </c>
      <c r="B45" s="6" t="s">
        <v>35</v>
      </c>
      <c r="C45" s="9" t="s">
        <v>36</v>
      </c>
      <c r="D45" s="7" t="s">
        <v>57</v>
      </c>
      <c r="E45" s="6" t="s">
        <v>10</v>
      </c>
      <c r="F45" s="39">
        <v>2</v>
      </c>
      <c r="G45" s="39">
        <v>2</v>
      </c>
      <c r="H45" s="39">
        <v>2</v>
      </c>
      <c r="I45" s="4"/>
      <c r="J45" s="4"/>
      <c r="K45" s="4"/>
      <c r="L45" s="4"/>
      <c r="M45" s="4"/>
      <c r="N45" s="4"/>
      <c r="O45" s="4"/>
      <c r="P45" s="4"/>
      <c r="Q45" s="4"/>
      <c r="R45" s="4"/>
      <c r="S45" s="4"/>
      <c r="T45" s="4"/>
      <c r="U45" s="4"/>
      <c r="V45" s="4"/>
      <c r="W45" s="4"/>
      <c r="X45" s="4"/>
      <c r="Y45" s="4"/>
      <c r="Z45" s="4"/>
    </row>
    <row r="46" spans="1:26" ht="48" customHeight="1" x14ac:dyDescent="0.3">
      <c r="A46" s="5">
        <v>45</v>
      </c>
      <c r="B46" s="6" t="s">
        <v>35</v>
      </c>
      <c r="C46" s="9" t="s">
        <v>36</v>
      </c>
      <c r="D46" s="7" t="s">
        <v>58</v>
      </c>
      <c r="E46" s="6" t="s">
        <v>10</v>
      </c>
      <c r="F46" s="39">
        <v>1</v>
      </c>
      <c r="G46" s="39">
        <v>1</v>
      </c>
      <c r="H46" s="39">
        <v>1</v>
      </c>
      <c r="I46" s="4"/>
      <c r="J46" s="4"/>
      <c r="K46" s="4"/>
      <c r="L46" s="4"/>
      <c r="M46" s="4"/>
      <c r="N46" s="4"/>
      <c r="O46" s="4"/>
      <c r="P46" s="4"/>
      <c r="Q46" s="4"/>
      <c r="R46" s="4"/>
      <c r="S46" s="4"/>
      <c r="T46" s="4"/>
      <c r="U46" s="4"/>
      <c r="V46" s="4"/>
      <c r="W46" s="4"/>
      <c r="X46" s="4"/>
      <c r="Y46" s="4"/>
      <c r="Z46" s="4"/>
    </row>
    <row r="47" spans="1:26" ht="48" customHeight="1" x14ac:dyDescent="0.3">
      <c r="A47" s="5">
        <v>46</v>
      </c>
      <c r="B47" s="6" t="s">
        <v>35</v>
      </c>
      <c r="C47" s="9" t="s">
        <v>36</v>
      </c>
      <c r="D47" s="7" t="s">
        <v>59</v>
      </c>
      <c r="E47" s="6" t="s">
        <v>10</v>
      </c>
      <c r="F47" s="39">
        <v>1</v>
      </c>
      <c r="G47" s="39">
        <v>1</v>
      </c>
      <c r="H47" s="39">
        <v>1</v>
      </c>
      <c r="I47" s="4"/>
      <c r="J47" s="4"/>
      <c r="K47" s="4"/>
      <c r="L47" s="4"/>
      <c r="M47" s="4"/>
      <c r="N47" s="4"/>
      <c r="O47" s="4"/>
      <c r="P47" s="4"/>
      <c r="Q47" s="4"/>
      <c r="R47" s="4"/>
      <c r="S47" s="4"/>
      <c r="T47" s="4"/>
      <c r="U47" s="4"/>
      <c r="V47" s="4"/>
      <c r="W47" s="4"/>
      <c r="X47" s="4"/>
      <c r="Y47" s="4"/>
      <c r="Z47" s="4"/>
    </row>
    <row r="48" spans="1:26" ht="72" customHeight="1" x14ac:dyDescent="0.3">
      <c r="A48" s="5">
        <v>47</v>
      </c>
      <c r="B48" s="6" t="s">
        <v>35</v>
      </c>
      <c r="C48" s="9" t="s">
        <v>36</v>
      </c>
      <c r="D48" s="7" t="s">
        <v>60</v>
      </c>
      <c r="E48" s="6" t="s">
        <v>10</v>
      </c>
      <c r="F48" s="39">
        <v>0</v>
      </c>
      <c r="G48" s="39">
        <v>0</v>
      </c>
      <c r="H48" s="39">
        <v>0</v>
      </c>
      <c r="I48" s="4"/>
      <c r="J48" s="4"/>
      <c r="K48" s="4"/>
      <c r="L48" s="4"/>
      <c r="M48" s="4"/>
      <c r="N48" s="4"/>
      <c r="O48" s="4"/>
      <c r="P48" s="4"/>
      <c r="Q48" s="4"/>
      <c r="R48" s="4"/>
      <c r="S48" s="4"/>
      <c r="T48" s="4"/>
      <c r="U48" s="4"/>
      <c r="V48" s="4"/>
      <c r="W48" s="4"/>
      <c r="X48" s="4"/>
      <c r="Y48" s="4"/>
      <c r="Z48" s="4"/>
    </row>
    <row r="49" spans="1:26" ht="72" customHeight="1" x14ac:dyDescent="0.3">
      <c r="A49" s="5">
        <v>48</v>
      </c>
      <c r="B49" s="6" t="s">
        <v>35</v>
      </c>
      <c r="C49" s="9" t="s">
        <v>36</v>
      </c>
      <c r="D49" s="7" t="s">
        <v>61</v>
      </c>
      <c r="E49" s="6" t="s">
        <v>10</v>
      </c>
      <c r="F49" s="39">
        <v>1</v>
      </c>
      <c r="G49" s="39">
        <v>1</v>
      </c>
      <c r="H49" s="39">
        <v>1</v>
      </c>
      <c r="I49" s="4"/>
      <c r="J49" s="4"/>
      <c r="K49" s="4"/>
      <c r="L49" s="4"/>
      <c r="M49" s="4"/>
      <c r="N49" s="4"/>
      <c r="O49" s="4"/>
      <c r="P49" s="4"/>
      <c r="Q49" s="4"/>
      <c r="R49" s="4"/>
      <c r="S49" s="4"/>
      <c r="T49" s="4"/>
      <c r="U49" s="4"/>
      <c r="V49" s="4"/>
      <c r="W49" s="4"/>
      <c r="X49" s="4"/>
      <c r="Y49" s="4"/>
      <c r="Z49" s="4"/>
    </row>
    <row r="50" spans="1:26" ht="24" customHeight="1" x14ac:dyDescent="0.3">
      <c r="A50" s="5">
        <v>49</v>
      </c>
      <c r="B50" s="6" t="s">
        <v>35</v>
      </c>
      <c r="C50" s="9" t="s">
        <v>36</v>
      </c>
      <c r="D50" s="7" t="s">
        <v>62</v>
      </c>
      <c r="E50" s="6" t="s">
        <v>10</v>
      </c>
      <c r="F50" s="39">
        <v>0</v>
      </c>
      <c r="G50" s="39">
        <v>0</v>
      </c>
      <c r="H50" s="39">
        <v>0</v>
      </c>
      <c r="I50" s="4"/>
      <c r="J50" s="4"/>
      <c r="K50" s="4"/>
      <c r="L50" s="4"/>
      <c r="M50" s="4"/>
      <c r="N50" s="4"/>
      <c r="O50" s="4"/>
      <c r="P50" s="4"/>
      <c r="Q50" s="4"/>
      <c r="R50" s="4"/>
      <c r="S50" s="4"/>
      <c r="T50" s="4"/>
      <c r="U50" s="4"/>
      <c r="V50" s="4"/>
      <c r="W50" s="4"/>
      <c r="X50" s="4"/>
      <c r="Y50" s="4"/>
      <c r="Z50" s="4"/>
    </row>
    <row r="51" spans="1:26" ht="24" customHeight="1" x14ac:dyDescent="0.3">
      <c r="A51" s="5">
        <v>50</v>
      </c>
      <c r="B51" s="6" t="s">
        <v>35</v>
      </c>
      <c r="C51" s="9" t="s">
        <v>36</v>
      </c>
      <c r="D51" s="7" t="s">
        <v>63</v>
      </c>
      <c r="E51" s="6" t="s">
        <v>10</v>
      </c>
      <c r="F51" s="39">
        <v>1</v>
      </c>
      <c r="G51" s="39">
        <v>1</v>
      </c>
      <c r="H51" s="39">
        <v>1</v>
      </c>
      <c r="I51" s="4"/>
      <c r="J51" s="4"/>
      <c r="K51" s="4"/>
      <c r="L51" s="4"/>
      <c r="M51" s="4"/>
      <c r="N51" s="4"/>
      <c r="O51" s="4"/>
      <c r="P51" s="4"/>
      <c r="Q51" s="4"/>
      <c r="R51" s="4"/>
      <c r="S51" s="4"/>
      <c r="T51" s="4"/>
      <c r="U51" s="4"/>
      <c r="V51" s="4"/>
      <c r="W51" s="4"/>
      <c r="X51" s="4"/>
      <c r="Y51" s="4"/>
      <c r="Z51" s="4"/>
    </row>
    <row r="52" spans="1:26" ht="24" customHeight="1" x14ac:dyDescent="0.3">
      <c r="A52" s="5">
        <v>51</v>
      </c>
      <c r="B52" s="6" t="s">
        <v>64</v>
      </c>
      <c r="C52" s="6" t="s">
        <v>65</v>
      </c>
      <c r="D52" s="7" t="s">
        <v>66</v>
      </c>
      <c r="E52" s="6" t="s">
        <v>10</v>
      </c>
      <c r="F52" s="39">
        <v>1</v>
      </c>
      <c r="G52" s="39">
        <v>1</v>
      </c>
      <c r="H52" s="39">
        <v>1</v>
      </c>
      <c r="I52" s="4"/>
      <c r="J52" s="4"/>
      <c r="K52" s="4"/>
      <c r="L52" s="4"/>
      <c r="M52" s="4"/>
      <c r="N52" s="4"/>
      <c r="O52" s="4"/>
      <c r="P52" s="4"/>
      <c r="Q52" s="4"/>
      <c r="R52" s="4"/>
      <c r="S52" s="4"/>
      <c r="T52" s="4"/>
      <c r="U52" s="4"/>
      <c r="V52" s="4"/>
      <c r="W52" s="4"/>
      <c r="X52" s="4"/>
      <c r="Y52" s="4"/>
      <c r="Z52" s="4"/>
    </row>
    <row r="53" spans="1:26" ht="24" customHeight="1" x14ac:dyDescent="0.3">
      <c r="A53" s="5">
        <v>52</v>
      </c>
      <c r="B53" s="6" t="s">
        <v>64</v>
      </c>
      <c r="C53" s="6" t="s">
        <v>65</v>
      </c>
      <c r="D53" s="7" t="s">
        <v>67</v>
      </c>
      <c r="E53" s="6" t="s">
        <v>10</v>
      </c>
      <c r="F53" s="39">
        <v>0</v>
      </c>
      <c r="G53" s="39">
        <v>0</v>
      </c>
      <c r="H53" s="39">
        <v>0</v>
      </c>
      <c r="I53" s="4"/>
      <c r="J53" s="4"/>
      <c r="K53" s="4"/>
      <c r="L53" s="4"/>
      <c r="M53" s="4"/>
      <c r="N53" s="4"/>
      <c r="O53" s="4"/>
      <c r="P53" s="4"/>
      <c r="Q53" s="4"/>
      <c r="R53" s="4"/>
      <c r="S53" s="4"/>
      <c r="T53" s="4"/>
      <c r="U53" s="4"/>
      <c r="V53" s="4"/>
      <c r="W53" s="4"/>
      <c r="X53" s="4"/>
      <c r="Y53" s="4"/>
      <c r="Z53" s="4"/>
    </row>
    <row r="54" spans="1:26" ht="24" customHeight="1" x14ac:dyDescent="0.3">
      <c r="A54" s="5">
        <v>53</v>
      </c>
      <c r="B54" s="6" t="s">
        <v>64</v>
      </c>
      <c r="C54" s="6" t="s">
        <v>65</v>
      </c>
      <c r="D54" s="7" t="s">
        <v>68</v>
      </c>
      <c r="E54" s="6" t="s">
        <v>10</v>
      </c>
      <c r="F54" s="39">
        <v>2</v>
      </c>
      <c r="G54" s="39">
        <v>2</v>
      </c>
      <c r="H54" s="39">
        <v>2</v>
      </c>
      <c r="I54" s="4"/>
      <c r="J54" s="4"/>
      <c r="K54" s="4"/>
      <c r="L54" s="4"/>
      <c r="M54" s="4"/>
      <c r="N54" s="4"/>
      <c r="O54" s="4"/>
      <c r="P54" s="4"/>
      <c r="Q54" s="4"/>
      <c r="R54" s="4"/>
      <c r="S54" s="4"/>
      <c r="T54" s="4"/>
      <c r="U54" s="4"/>
      <c r="V54" s="4"/>
      <c r="W54" s="4"/>
      <c r="X54" s="4"/>
      <c r="Y54" s="4"/>
      <c r="Z54" s="4"/>
    </row>
    <row r="55" spans="1:26" ht="24" customHeight="1" x14ac:dyDescent="0.3">
      <c r="A55" s="5">
        <v>54</v>
      </c>
      <c r="B55" s="6" t="s">
        <v>64</v>
      </c>
      <c r="C55" s="6" t="s">
        <v>65</v>
      </c>
      <c r="D55" s="7" t="s">
        <v>69</v>
      </c>
      <c r="E55" s="6" t="s">
        <v>10</v>
      </c>
      <c r="F55" s="39">
        <v>0</v>
      </c>
      <c r="G55" s="39">
        <v>0</v>
      </c>
      <c r="H55" s="39">
        <v>0</v>
      </c>
      <c r="I55" s="4"/>
      <c r="J55" s="4"/>
      <c r="K55" s="4"/>
      <c r="L55" s="4"/>
      <c r="M55" s="4"/>
      <c r="N55" s="4"/>
      <c r="O55" s="4"/>
      <c r="P55" s="4"/>
      <c r="Q55" s="4"/>
      <c r="R55" s="4"/>
      <c r="S55" s="4"/>
      <c r="T55" s="4"/>
      <c r="U55" s="4"/>
      <c r="V55" s="4"/>
      <c r="W55" s="4"/>
      <c r="X55" s="4"/>
      <c r="Y55" s="4"/>
      <c r="Z55" s="4"/>
    </row>
    <row r="56" spans="1:26" ht="48" customHeight="1" x14ac:dyDescent="0.3">
      <c r="A56" s="5">
        <v>55</v>
      </c>
      <c r="B56" s="6" t="s">
        <v>64</v>
      </c>
      <c r="C56" s="6" t="s">
        <v>65</v>
      </c>
      <c r="D56" s="7" t="s">
        <v>70</v>
      </c>
      <c r="E56" s="6" t="s">
        <v>10</v>
      </c>
      <c r="F56" s="39">
        <v>1</v>
      </c>
      <c r="G56" s="39">
        <v>1</v>
      </c>
      <c r="H56" s="39">
        <v>1</v>
      </c>
      <c r="I56" s="4"/>
      <c r="J56" s="4"/>
      <c r="K56" s="4"/>
      <c r="L56" s="4"/>
      <c r="M56" s="4"/>
      <c r="N56" s="4"/>
      <c r="O56" s="4"/>
      <c r="P56" s="4"/>
      <c r="Q56" s="4"/>
      <c r="R56" s="4"/>
      <c r="S56" s="4"/>
      <c r="T56" s="4"/>
      <c r="U56" s="4"/>
      <c r="V56" s="4"/>
      <c r="W56" s="4"/>
      <c r="X56" s="4"/>
      <c r="Y56" s="4"/>
      <c r="Z56" s="4"/>
    </row>
    <row r="57" spans="1:26" ht="24" customHeight="1" x14ac:dyDescent="0.3">
      <c r="A57" s="5">
        <v>56</v>
      </c>
      <c r="B57" s="6" t="s">
        <v>64</v>
      </c>
      <c r="C57" s="6" t="s">
        <v>65</v>
      </c>
      <c r="D57" s="7" t="s">
        <v>71</v>
      </c>
      <c r="E57" s="6" t="s">
        <v>10</v>
      </c>
      <c r="F57" s="39">
        <v>1</v>
      </c>
      <c r="G57" s="39">
        <v>1</v>
      </c>
      <c r="H57" s="39">
        <v>1</v>
      </c>
      <c r="I57" s="4"/>
      <c r="J57" s="4"/>
      <c r="K57" s="4"/>
      <c r="L57" s="4"/>
      <c r="M57" s="4"/>
      <c r="N57" s="4"/>
      <c r="O57" s="4"/>
      <c r="P57" s="4"/>
      <c r="Q57" s="4"/>
      <c r="R57" s="4"/>
      <c r="S57" s="4"/>
      <c r="T57" s="4"/>
      <c r="U57" s="4"/>
      <c r="V57" s="4"/>
      <c r="W57" s="4"/>
      <c r="X57" s="4"/>
      <c r="Y57" s="4"/>
      <c r="Z57" s="4"/>
    </row>
    <row r="58" spans="1:26" ht="48" customHeight="1" x14ac:dyDescent="0.3">
      <c r="A58" s="5">
        <v>57</v>
      </c>
      <c r="B58" s="6" t="s">
        <v>64</v>
      </c>
      <c r="C58" s="6" t="s">
        <v>65</v>
      </c>
      <c r="D58" s="7" t="s">
        <v>72</v>
      </c>
      <c r="E58" s="6" t="s">
        <v>10</v>
      </c>
      <c r="F58" s="5">
        <v>0</v>
      </c>
      <c r="G58" s="5">
        <v>0</v>
      </c>
      <c r="H58" s="39">
        <v>0</v>
      </c>
      <c r="I58" s="4"/>
      <c r="J58" s="4"/>
      <c r="K58" s="4"/>
      <c r="L58" s="4"/>
      <c r="M58" s="4"/>
      <c r="N58" s="4"/>
      <c r="O58" s="4"/>
      <c r="P58" s="4"/>
      <c r="Q58" s="4"/>
      <c r="R58" s="4"/>
      <c r="S58" s="4"/>
      <c r="T58" s="4"/>
      <c r="U58" s="4"/>
      <c r="V58" s="4"/>
      <c r="W58" s="4"/>
      <c r="X58" s="4"/>
      <c r="Y58" s="4"/>
      <c r="Z58" s="4"/>
    </row>
    <row r="59" spans="1:26" ht="48" customHeight="1" x14ac:dyDescent="0.3">
      <c r="A59" s="5">
        <v>58</v>
      </c>
      <c r="B59" s="6" t="s">
        <v>64</v>
      </c>
      <c r="C59" s="6" t="s">
        <v>65</v>
      </c>
      <c r="D59" s="7" t="s">
        <v>73</v>
      </c>
      <c r="E59" s="6" t="s">
        <v>10</v>
      </c>
      <c r="F59" s="5">
        <v>1</v>
      </c>
      <c r="G59" s="5">
        <v>1</v>
      </c>
      <c r="H59" s="39">
        <v>1</v>
      </c>
      <c r="I59" s="4"/>
      <c r="J59" s="4"/>
      <c r="K59" s="4"/>
      <c r="L59" s="4"/>
      <c r="M59" s="4"/>
      <c r="N59" s="4"/>
      <c r="O59" s="4"/>
      <c r="P59" s="4"/>
      <c r="Q59" s="4"/>
      <c r="R59" s="4"/>
      <c r="S59" s="4"/>
      <c r="T59" s="4"/>
      <c r="U59" s="4"/>
      <c r="V59" s="4"/>
      <c r="W59" s="4"/>
      <c r="X59" s="4"/>
      <c r="Y59" s="4"/>
      <c r="Z59" s="4"/>
    </row>
    <row r="60" spans="1:26" ht="24" customHeight="1" x14ac:dyDescent="0.3">
      <c r="A60" s="5">
        <v>59</v>
      </c>
      <c r="B60" s="6" t="s">
        <v>64</v>
      </c>
      <c r="C60" s="6" t="s">
        <v>65</v>
      </c>
      <c r="D60" s="7" t="s">
        <v>74</v>
      </c>
      <c r="E60" s="6" t="s">
        <v>10</v>
      </c>
      <c r="F60" s="5">
        <v>2</v>
      </c>
      <c r="G60" s="5">
        <v>2</v>
      </c>
      <c r="H60" s="39">
        <v>2</v>
      </c>
      <c r="I60" s="4"/>
      <c r="J60" s="4"/>
      <c r="K60" s="4"/>
      <c r="L60" s="4"/>
      <c r="M60" s="4"/>
      <c r="N60" s="4"/>
      <c r="O60" s="4"/>
      <c r="P60" s="4"/>
      <c r="Q60" s="4"/>
      <c r="R60" s="4"/>
      <c r="S60" s="4"/>
      <c r="T60" s="4"/>
      <c r="U60" s="4"/>
      <c r="V60" s="4"/>
      <c r="W60" s="4"/>
      <c r="X60" s="4"/>
      <c r="Y60" s="4"/>
      <c r="Z60" s="4"/>
    </row>
    <row r="61" spans="1:26" ht="24" customHeight="1" x14ac:dyDescent="0.3">
      <c r="A61" s="5">
        <v>60</v>
      </c>
      <c r="B61" s="6" t="s">
        <v>64</v>
      </c>
      <c r="C61" s="6" t="s">
        <v>65</v>
      </c>
      <c r="D61" s="7" t="s">
        <v>75</v>
      </c>
      <c r="E61" s="6" t="s">
        <v>10</v>
      </c>
      <c r="F61" s="5">
        <v>0</v>
      </c>
      <c r="G61" s="5">
        <v>0</v>
      </c>
      <c r="H61" s="39">
        <v>0</v>
      </c>
      <c r="I61" s="4"/>
      <c r="J61" s="4"/>
      <c r="K61" s="4"/>
      <c r="L61" s="4"/>
      <c r="M61" s="4"/>
      <c r="N61" s="4"/>
      <c r="O61" s="4"/>
      <c r="P61" s="4"/>
      <c r="Q61" s="4"/>
      <c r="R61" s="4"/>
      <c r="S61" s="4"/>
      <c r="T61" s="4"/>
      <c r="U61" s="4"/>
      <c r="V61" s="4"/>
      <c r="W61" s="4"/>
      <c r="X61" s="4"/>
      <c r="Y61" s="4"/>
      <c r="Z61" s="4"/>
    </row>
    <row r="62" spans="1:26" ht="24" customHeight="1" x14ac:dyDescent="0.3">
      <c r="A62" s="5">
        <v>61</v>
      </c>
      <c r="B62" s="6" t="s">
        <v>64</v>
      </c>
      <c r="C62" s="6" t="s">
        <v>65</v>
      </c>
      <c r="D62" s="7" t="s">
        <v>76</v>
      </c>
      <c r="E62" s="6" t="s">
        <v>10</v>
      </c>
      <c r="F62" s="5">
        <v>0</v>
      </c>
      <c r="G62" s="5">
        <v>0</v>
      </c>
      <c r="H62" s="39">
        <v>0</v>
      </c>
      <c r="I62" s="4"/>
      <c r="J62" s="4"/>
      <c r="K62" s="4"/>
      <c r="L62" s="4"/>
      <c r="M62" s="4"/>
      <c r="N62" s="4"/>
      <c r="O62" s="4"/>
      <c r="P62" s="4"/>
      <c r="Q62" s="4"/>
      <c r="R62" s="4"/>
      <c r="S62" s="4"/>
      <c r="T62" s="4"/>
      <c r="U62" s="4"/>
      <c r="V62" s="4"/>
      <c r="W62" s="4"/>
      <c r="X62" s="4"/>
      <c r="Y62" s="4"/>
      <c r="Z62" s="4"/>
    </row>
    <row r="63" spans="1:26" ht="24" customHeight="1" x14ac:dyDescent="0.3">
      <c r="A63" s="5">
        <v>62</v>
      </c>
      <c r="B63" s="6" t="s">
        <v>64</v>
      </c>
      <c r="C63" s="6" t="s">
        <v>65</v>
      </c>
      <c r="D63" s="7" t="s">
        <v>77</v>
      </c>
      <c r="E63" s="6" t="s">
        <v>10</v>
      </c>
      <c r="F63" s="5">
        <v>0</v>
      </c>
      <c r="G63" s="5">
        <v>0</v>
      </c>
      <c r="H63" s="39">
        <v>0</v>
      </c>
      <c r="I63" s="4"/>
      <c r="J63" s="4"/>
      <c r="K63" s="4"/>
      <c r="L63" s="4"/>
      <c r="M63" s="4"/>
      <c r="N63" s="4"/>
      <c r="O63" s="4"/>
      <c r="P63" s="4"/>
      <c r="Q63" s="4"/>
      <c r="R63" s="4"/>
      <c r="S63" s="4"/>
      <c r="T63" s="4"/>
      <c r="U63" s="4"/>
      <c r="V63" s="4"/>
      <c r="W63" s="4"/>
      <c r="X63" s="4"/>
      <c r="Y63" s="4"/>
      <c r="Z63" s="4"/>
    </row>
    <row r="64" spans="1:26" ht="24" customHeight="1" x14ac:dyDescent="0.3">
      <c r="A64" s="5">
        <v>63</v>
      </c>
      <c r="B64" s="6" t="s">
        <v>64</v>
      </c>
      <c r="C64" s="6" t="s">
        <v>65</v>
      </c>
      <c r="D64" s="7" t="s">
        <v>78</v>
      </c>
      <c r="E64" s="6" t="s">
        <v>10</v>
      </c>
      <c r="F64" s="5">
        <v>0</v>
      </c>
      <c r="G64" s="5">
        <v>0</v>
      </c>
      <c r="H64" s="39">
        <v>0</v>
      </c>
      <c r="I64" s="4"/>
      <c r="J64" s="4"/>
      <c r="K64" s="4"/>
      <c r="L64" s="4"/>
      <c r="M64" s="4"/>
      <c r="N64" s="4"/>
      <c r="O64" s="4"/>
      <c r="P64" s="4"/>
      <c r="Q64" s="4"/>
      <c r="R64" s="4"/>
      <c r="S64" s="4"/>
      <c r="T64" s="4"/>
      <c r="U64" s="4"/>
      <c r="V64" s="4"/>
      <c r="W64" s="4"/>
      <c r="X64" s="4"/>
      <c r="Y64" s="4"/>
      <c r="Z64" s="4"/>
    </row>
    <row r="65" spans="1:26" ht="24" customHeight="1" x14ac:dyDescent="0.3">
      <c r="A65" s="5">
        <v>64</v>
      </c>
      <c r="B65" s="6" t="s">
        <v>64</v>
      </c>
      <c r="C65" s="6" t="s">
        <v>65</v>
      </c>
      <c r="D65" s="7" t="s">
        <v>79</v>
      </c>
      <c r="E65" s="6" t="s">
        <v>10</v>
      </c>
      <c r="F65" s="5">
        <v>1</v>
      </c>
      <c r="G65" s="5">
        <v>1</v>
      </c>
      <c r="H65" s="39">
        <v>1</v>
      </c>
      <c r="I65" s="4"/>
      <c r="J65" s="4"/>
      <c r="K65" s="4"/>
      <c r="L65" s="4"/>
      <c r="M65" s="4"/>
      <c r="N65" s="4"/>
      <c r="O65" s="4"/>
      <c r="P65" s="4"/>
      <c r="Q65" s="4"/>
      <c r="R65" s="4"/>
      <c r="S65" s="4"/>
      <c r="T65" s="4"/>
      <c r="U65" s="4"/>
      <c r="V65" s="4"/>
      <c r="W65" s="4"/>
      <c r="X65" s="4"/>
      <c r="Y65" s="4"/>
      <c r="Z65" s="4"/>
    </row>
    <row r="66" spans="1:26" ht="24" customHeight="1" x14ac:dyDescent="0.3">
      <c r="A66" s="5">
        <v>65</v>
      </c>
      <c r="B66" s="6" t="s">
        <v>64</v>
      </c>
      <c r="C66" s="6" t="s">
        <v>65</v>
      </c>
      <c r="D66" s="7" t="s">
        <v>80</v>
      </c>
      <c r="E66" s="6" t="s">
        <v>10</v>
      </c>
      <c r="F66" s="5">
        <v>0</v>
      </c>
      <c r="G66" s="5">
        <v>0</v>
      </c>
      <c r="H66" s="39">
        <v>0</v>
      </c>
      <c r="I66" s="4"/>
      <c r="J66" s="4"/>
      <c r="K66" s="4"/>
      <c r="L66" s="4"/>
      <c r="M66" s="4"/>
      <c r="N66" s="4"/>
      <c r="O66" s="4"/>
      <c r="P66" s="4"/>
      <c r="Q66" s="4"/>
      <c r="R66" s="4"/>
      <c r="S66" s="4"/>
      <c r="T66" s="4"/>
      <c r="U66" s="4"/>
      <c r="V66" s="4"/>
      <c r="W66" s="4"/>
      <c r="X66" s="4"/>
      <c r="Y66" s="4"/>
      <c r="Z66" s="4"/>
    </row>
    <row r="67" spans="1:26" ht="24" customHeight="1" x14ac:dyDescent="0.3">
      <c r="A67" s="5">
        <v>66</v>
      </c>
      <c r="B67" s="6" t="s">
        <v>64</v>
      </c>
      <c r="C67" s="6" t="s">
        <v>65</v>
      </c>
      <c r="D67" s="7" t="s">
        <v>81</v>
      </c>
      <c r="E67" s="6" t="s">
        <v>10</v>
      </c>
      <c r="F67" s="5">
        <v>1</v>
      </c>
      <c r="G67" s="5">
        <v>1</v>
      </c>
      <c r="H67" s="39">
        <v>1</v>
      </c>
      <c r="I67" s="4"/>
      <c r="J67" s="4"/>
      <c r="K67" s="4"/>
      <c r="L67" s="4"/>
      <c r="M67" s="4"/>
      <c r="N67" s="4"/>
      <c r="O67" s="4"/>
      <c r="P67" s="4"/>
      <c r="Q67" s="4"/>
      <c r="R67" s="4"/>
      <c r="S67" s="4"/>
      <c r="T67" s="4"/>
      <c r="U67" s="4"/>
      <c r="V67" s="4"/>
      <c r="W67" s="4"/>
      <c r="X67" s="4"/>
      <c r="Y67" s="4"/>
      <c r="Z67" s="4"/>
    </row>
    <row r="68" spans="1:26" ht="24" customHeight="1" x14ac:dyDescent="0.3">
      <c r="A68" s="5">
        <v>67</v>
      </c>
      <c r="B68" s="6" t="s">
        <v>64</v>
      </c>
      <c r="C68" s="6" t="s">
        <v>65</v>
      </c>
      <c r="D68" s="7" t="s">
        <v>82</v>
      </c>
      <c r="E68" s="6" t="s">
        <v>10</v>
      </c>
      <c r="F68" s="5">
        <v>1</v>
      </c>
      <c r="G68" s="5">
        <v>1</v>
      </c>
      <c r="H68" s="39">
        <v>1</v>
      </c>
      <c r="I68" s="4"/>
      <c r="J68" s="4"/>
      <c r="K68" s="4"/>
      <c r="L68" s="4"/>
      <c r="M68" s="4"/>
      <c r="N68" s="4"/>
      <c r="O68" s="4"/>
      <c r="P68" s="4"/>
      <c r="Q68" s="4"/>
      <c r="R68" s="4"/>
      <c r="S68" s="4"/>
      <c r="T68" s="4"/>
      <c r="U68" s="4"/>
      <c r="V68" s="4"/>
      <c r="W68" s="4"/>
      <c r="X68" s="4"/>
      <c r="Y68" s="4"/>
      <c r="Z68" s="4"/>
    </row>
    <row r="69" spans="1:26" ht="48" customHeight="1" x14ac:dyDescent="0.3">
      <c r="A69" s="5">
        <v>68</v>
      </c>
      <c r="B69" s="6" t="s">
        <v>83</v>
      </c>
      <c r="C69" s="6" t="s">
        <v>84</v>
      </c>
      <c r="D69" s="7" t="s">
        <v>85</v>
      </c>
      <c r="E69" s="6" t="s">
        <v>10</v>
      </c>
      <c r="F69" s="5">
        <v>1</v>
      </c>
      <c r="G69" s="5">
        <v>1</v>
      </c>
      <c r="H69" s="39">
        <v>1</v>
      </c>
      <c r="I69" s="4"/>
      <c r="J69" s="4"/>
      <c r="K69" s="4"/>
      <c r="L69" s="4"/>
      <c r="M69" s="4"/>
      <c r="N69" s="4"/>
      <c r="O69" s="4"/>
      <c r="P69" s="4"/>
      <c r="Q69" s="4"/>
      <c r="R69" s="4"/>
      <c r="S69" s="4"/>
      <c r="T69" s="4"/>
      <c r="U69" s="4"/>
      <c r="V69" s="4"/>
      <c r="W69" s="4"/>
      <c r="X69" s="4"/>
      <c r="Y69" s="4"/>
      <c r="Z69" s="4"/>
    </row>
    <row r="70" spans="1:26" ht="48" customHeight="1" x14ac:dyDescent="0.3">
      <c r="A70" s="5">
        <v>69</v>
      </c>
      <c r="B70" s="6" t="s">
        <v>83</v>
      </c>
      <c r="C70" s="6" t="s">
        <v>84</v>
      </c>
      <c r="D70" s="7" t="s">
        <v>86</v>
      </c>
      <c r="E70" s="6" t="s">
        <v>10</v>
      </c>
      <c r="F70" s="5">
        <v>1</v>
      </c>
      <c r="G70" s="5">
        <v>1</v>
      </c>
      <c r="H70" s="39">
        <v>1</v>
      </c>
      <c r="I70" s="4"/>
      <c r="J70" s="4"/>
      <c r="K70" s="4"/>
      <c r="L70" s="4"/>
      <c r="M70" s="4"/>
      <c r="N70" s="4"/>
      <c r="O70" s="4"/>
      <c r="P70" s="4"/>
      <c r="Q70" s="4"/>
      <c r="R70" s="4"/>
      <c r="S70" s="4"/>
      <c r="T70" s="4"/>
      <c r="U70" s="4"/>
      <c r="V70" s="4"/>
      <c r="W70" s="4"/>
      <c r="X70" s="4"/>
      <c r="Y70" s="4"/>
      <c r="Z70" s="4"/>
    </row>
    <row r="71" spans="1:26" ht="24" customHeight="1" x14ac:dyDescent="0.3">
      <c r="A71" s="5">
        <v>70</v>
      </c>
      <c r="B71" s="6" t="s">
        <v>83</v>
      </c>
      <c r="C71" s="6" t="s">
        <v>84</v>
      </c>
      <c r="D71" s="7" t="s">
        <v>87</v>
      </c>
      <c r="E71" s="6" t="s">
        <v>10</v>
      </c>
      <c r="F71" s="5">
        <v>1</v>
      </c>
      <c r="G71" s="5">
        <v>1</v>
      </c>
      <c r="H71" s="39">
        <v>1</v>
      </c>
      <c r="I71" s="4"/>
      <c r="J71" s="4"/>
      <c r="K71" s="4"/>
      <c r="L71" s="4"/>
      <c r="M71" s="4"/>
      <c r="N71" s="4"/>
      <c r="O71" s="4"/>
      <c r="P71" s="4"/>
      <c r="Q71" s="4"/>
      <c r="R71" s="4"/>
      <c r="S71" s="4"/>
      <c r="T71" s="4"/>
      <c r="U71" s="4"/>
      <c r="V71" s="4"/>
      <c r="W71" s="4"/>
      <c r="X71" s="4"/>
      <c r="Y71" s="4"/>
      <c r="Z71" s="4"/>
    </row>
    <row r="72" spans="1:26" ht="24" customHeight="1" x14ac:dyDescent="0.3">
      <c r="A72" s="5">
        <v>71</v>
      </c>
      <c r="B72" s="6" t="s">
        <v>83</v>
      </c>
      <c r="C72" s="6" t="s">
        <v>84</v>
      </c>
      <c r="D72" s="7" t="s">
        <v>88</v>
      </c>
      <c r="E72" s="6" t="s">
        <v>10</v>
      </c>
      <c r="F72" s="5">
        <v>0</v>
      </c>
      <c r="G72" s="5">
        <v>0</v>
      </c>
      <c r="H72" s="39">
        <v>0</v>
      </c>
      <c r="I72" s="4"/>
      <c r="J72" s="4"/>
      <c r="K72" s="4"/>
      <c r="L72" s="4"/>
      <c r="M72" s="4"/>
      <c r="N72" s="4"/>
      <c r="O72" s="4"/>
      <c r="P72" s="4"/>
      <c r="Q72" s="4"/>
      <c r="R72" s="4"/>
      <c r="S72" s="4"/>
      <c r="T72" s="4"/>
      <c r="U72" s="4"/>
      <c r="V72" s="4"/>
      <c r="W72" s="4"/>
      <c r="X72" s="4"/>
      <c r="Y72" s="4"/>
      <c r="Z72" s="4"/>
    </row>
    <row r="73" spans="1:26" ht="24" customHeight="1" x14ac:dyDescent="0.3">
      <c r="A73" s="5">
        <v>72</v>
      </c>
      <c r="B73" s="6" t="s">
        <v>83</v>
      </c>
      <c r="C73" s="6" t="s">
        <v>84</v>
      </c>
      <c r="D73" s="7" t="s">
        <v>89</v>
      </c>
      <c r="E73" s="6" t="s">
        <v>10</v>
      </c>
      <c r="F73" s="5">
        <v>0</v>
      </c>
      <c r="G73" s="5">
        <v>0</v>
      </c>
      <c r="H73" s="39">
        <v>0</v>
      </c>
      <c r="I73" s="4"/>
      <c r="J73" s="4"/>
      <c r="K73" s="4"/>
      <c r="L73" s="4"/>
      <c r="M73" s="4"/>
      <c r="N73" s="4"/>
      <c r="O73" s="4"/>
      <c r="P73" s="4"/>
      <c r="Q73" s="4"/>
      <c r="R73" s="4"/>
      <c r="S73" s="4"/>
      <c r="T73" s="4"/>
      <c r="U73" s="4"/>
      <c r="V73" s="4"/>
      <c r="W73" s="4"/>
      <c r="X73" s="4"/>
      <c r="Y73" s="4"/>
      <c r="Z73" s="4"/>
    </row>
    <row r="74" spans="1:26" ht="24" customHeight="1" x14ac:dyDescent="0.3">
      <c r="A74" s="5">
        <v>73</v>
      </c>
      <c r="B74" s="6" t="s">
        <v>83</v>
      </c>
      <c r="C74" s="6" t="s">
        <v>84</v>
      </c>
      <c r="D74" s="7" t="s">
        <v>90</v>
      </c>
      <c r="E74" s="6" t="s">
        <v>10</v>
      </c>
      <c r="F74" s="5">
        <v>0</v>
      </c>
      <c r="G74" s="5">
        <v>0</v>
      </c>
      <c r="H74" s="39">
        <v>0</v>
      </c>
      <c r="I74" s="4"/>
      <c r="J74" s="4"/>
      <c r="K74" s="4"/>
      <c r="L74" s="4"/>
      <c r="M74" s="4"/>
      <c r="N74" s="4"/>
      <c r="O74" s="4"/>
      <c r="P74" s="4"/>
      <c r="Q74" s="4"/>
      <c r="R74" s="4"/>
      <c r="S74" s="4"/>
      <c r="T74" s="4"/>
      <c r="U74" s="4"/>
      <c r="V74" s="4"/>
      <c r="W74" s="4"/>
      <c r="X74" s="4"/>
      <c r="Y74" s="4"/>
      <c r="Z74" s="4"/>
    </row>
    <row r="75" spans="1:26" ht="24" customHeight="1" x14ac:dyDescent="0.3">
      <c r="A75" s="5">
        <v>74</v>
      </c>
      <c r="B75" s="6" t="s">
        <v>83</v>
      </c>
      <c r="C75" s="6" t="s">
        <v>84</v>
      </c>
      <c r="D75" s="7" t="s">
        <v>91</v>
      </c>
      <c r="E75" s="6" t="s">
        <v>10</v>
      </c>
      <c r="F75" s="5">
        <v>1</v>
      </c>
      <c r="G75" s="5">
        <v>1</v>
      </c>
      <c r="H75" s="39">
        <v>1</v>
      </c>
      <c r="I75" s="4"/>
      <c r="J75" s="4"/>
      <c r="K75" s="4"/>
      <c r="L75" s="4"/>
      <c r="M75" s="4"/>
      <c r="N75" s="4"/>
      <c r="O75" s="4"/>
      <c r="P75" s="4"/>
      <c r="Q75" s="4"/>
      <c r="R75" s="4"/>
      <c r="S75" s="4"/>
      <c r="T75" s="4"/>
      <c r="U75" s="4"/>
      <c r="V75" s="4"/>
      <c r="W75" s="4"/>
      <c r="X75" s="4"/>
      <c r="Y75" s="4"/>
      <c r="Z75" s="4"/>
    </row>
    <row r="76" spans="1:26" ht="48" customHeight="1" x14ac:dyDescent="0.3">
      <c r="A76" s="5">
        <v>75</v>
      </c>
      <c r="B76" s="6" t="s">
        <v>83</v>
      </c>
      <c r="C76" s="6" t="s">
        <v>84</v>
      </c>
      <c r="D76" s="7" t="s">
        <v>92</v>
      </c>
      <c r="E76" s="6" t="s">
        <v>10</v>
      </c>
      <c r="F76" s="5">
        <v>1</v>
      </c>
      <c r="G76" s="5">
        <v>1</v>
      </c>
      <c r="H76" s="39">
        <v>1</v>
      </c>
      <c r="I76" s="4"/>
      <c r="J76" s="4"/>
      <c r="K76" s="4"/>
      <c r="L76" s="4"/>
      <c r="M76" s="4"/>
      <c r="N76" s="4"/>
      <c r="O76" s="4"/>
      <c r="P76" s="4"/>
      <c r="Q76" s="4"/>
      <c r="R76" s="4"/>
      <c r="S76" s="4"/>
      <c r="T76" s="4"/>
      <c r="U76" s="4"/>
      <c r="V76" s="4"/>
      <c r="W76" s="4"/>
      <c r="X76" s="4"/>
      <c r="Y76" s="4"/>
      <c r="Z76" s="4"/>
    </row>
    <row r="77" spans="1:26" ht="24" customHeight="1" x14ac:dyDescent="0.3">
      <c r="A77" s="5">
        <v>76</v>
      </c>
      <c r="B77" s="6" t="s">
        <v>83</v>
      </c>
      <c r="C77" s="6" t="s">
        <v>84</v>
      </c>
      <c r="D77" s="7" t="s">
        <v>93</v>
      </c>
      <c r="E77" s="6" t="s">
        <v>10</v>
      </c>
      <c r="F77" s="5">
        <v>1</v>
      </c>
      <c r="G77" s="5">
        <v>1</v>
      </c>
      <c r="H77" s="39">
        <v>1</v>
      </c>
      <c r="I77" s="4"/>
      <c r="J77" s="4"/>
      <c r="K77" s="4"/>
      <c r="L77" s="4"/>
      <c r="M77" s="4"/>
      <c r="N77" s="4"/>
      <c r="O77" s="4"/>
      <c r="P77" s="4"/>
      <c r="Q77" s="4"/>
      <c r="R77" s="4"/>
      <c r="S77" s="4"/>
      <c r="T77" s="4"/>
      <c r="U77" s="4"/>
      <c r="V77" s="4"/>
      <c r="W77" s="4"/>
      <c r="X77" s="4"/>
      <c r="Y77" s="4"/>
      <c r="Z77" s="4"/>
    </row>
    <row r="78" spans="1:26" ht="24" customHeight="1" x14ac:dyDescent="0.3">
      <c r="A78" s="5">
        <v>77</v>
      </c>
      <c r="B78" s="6" t="s">
        <v>83</v>
      </c>
      <c r="C78" s="6" t="s">
        <v>84</v>
      </c>
      <c r="D78" s="7" t="s">
        <v>94</v>
      </c>
      <c r="E78" s="6" t="s">
        <v>10</v>
      </c>
      <c r="F78" s="5">
        <v>1</v>
      </c>
      <c r="G78" s="5">
        <v>1</v>
      </c>
      <c r="H78" s="39">
        <v>1</v>
      </c>
      <c r="I78" s="4"/>
      <c r="J78" s="4"/>
      <c r="K78" s="4"/>
      <c r="L78" s="4"/>
      <c r="M78" s="4"/>
      <c r="N78" s="4"/>
      <c r="O78" s="4"/>
      <c r="P78" s="4"/>
      <c r="Q78" s="4"/>
      <c r="R78" s="4"/>
      <c r="S78" s="4"/>
      <c r="T78" s="4"/>
      <c r="U78" s="4"/>
      <c r="V78" s="4"/>
      <c r="W78" s="4"/>
      <c r="X78" s="4"/>
      <c r="Y78" s="4"/>
      <c r="Z78" s="4"/>
    </row>
    <row r="79" spans="1:26" ht="24" customHeight="1" x14ac:dyDescent="0.3">
      <c r="A79" s="5">
        <v>78</v>
      </c>
      <c r="B79" s="6" t="s">
        <v>83</v>
      </c>
      <c r="C79" s="6" t="s">
        <v>84</v>
      </c>
      <c r="D79" s="7" t="s">
        <v>95</v>
      </c>
      <c r="E79" s="6" t="s">
        <v>10</v>
      </c>
      <c r="F79" s="5">
        <v>0</v>
      </c>
      <c r="G79" s="5">
        <v>0</v>
      </c>
      <c r="H79" s="39">
        <v>0</v>
      </c>
      <c r="I79" s="4"/>
      <c r="J79" s="4"/>
      <c r="K79" s="4"/>
      <c r="L79" s="4"/>
      <c r="M79" s="4"/>
      <c r="N79" s="4"/>
      <c r="O79" s="4"/>
      <c r="P79" s="4"/>
      <c r="Q79" s="4"/>
      <c r="R79" s="4"/>
      <c r="S79" s="4"/>
      <c r="T79" s="4"/>
      <c r="U79" s="4"/>
      <c r="V79" s="4"/>
      <c r="W79" s="4"/>
      <c r="X79" s="4"/>
      <c r="Y79" s="4"/>
      <c r="Z79" s="4"/>
    </row>
    <row r="80" spans="1:26" ht="48" customHeight="1" x14ac:dyDescent="0.3">
      <c r="A80" s="5">
        <v>79</v>
      </c>
      <c r="B80" s="6" t="s">
        <v>83</v>
      </c>
      <c r="C80" s="6" t="s">
        <v>84</v>
      </c>
      <c r="D80" s="7" t="s">
        <v>96</v>
      </c>
      <c r="E80" s="6" t="s">
        <v>10</v>
      </c>
      <c r="F80" s="5">
        <v>1</v>
      </c>
      <c r="G80" s="5">
        <v>1</v>
      </c>
      <c r="H80" s="39">
        <v>1</v>
      </c>
      <c r="I80" s="4"/>
      <c r="J80" s="4"/>
      <c r="K80" s="4"/>
      <c r="L80" s="4"/>
      <c r="M80" s="4"/>
      <c r="N80" s="4"/>
      <c r="O80" s="4"/>
      <c r="P80" s="4"/>
      <c r="Q80" s="4"/>
      <c r="R80" s="4"/>
      <c r="S80" s="4"/>
      <c r="T80" s="4"/>
      <c r="U80" s="4"/>
      <c r="V80" s="4"/>
      <c r="W80" s="4"/>
      <c r="X80" s="4"/>
      <c r="Y80" s="4"/>
      <c r="Z80" s="4"/>
    </row>
    <row r="81" spans="1:26" ht="24" customHeight="1" x14ac:dyDescent="0.3">
      <c r="A81" s="5">
        <v>80</v>
      </c>
      <c r="B81" s="6" t="s">
        <v>83</v>
      </c>
      <c r="C81" s="6" t="s">
        <v>84</v>
      </c>
      <c r="D81" s="7" t="s">
        <v>97</v>
      </c>
      <c r="E81" s="6" t="s">
        <v>10</v>
      </c>
      <c r="F81" s="5">
        <v>1</v>
      </c>
      <c r="G81" s="5">
        <v>1</v>
      </c>
      <c r="H81" s="39">
        <v>1</v>
      </c>
      <c r="I81" s="4"/>
      <c r="J81" s="4"/>
      <c r="K81" s="4"/>
      <c r="L81" s="4"/>
      <c r="M81" s="4"/>
      <c r="N81" s="4"/>
      <c r="O81" s="4"/>
      <c r="P81" s="4"/>
      <c r="Q81" s="4"/>
      <c r="R81" s="4"/>
      <c r="S81" s="4"/>
      <c r="T81" s="4"/>
      <c r="U81" s="4"/>
      <c r="V81" s="4"/>
      <c r="W81" s="4"/>
      <c r="X81" s="4"/>
      <c r="Y81" s="4"/>
      <c r="Z81" s="4"/>
    </row>
    <row r="82" spans="1:26" ht="24" customHeight="1" x14ac:dyDescent="0.3">
      <c r="A82" s="5">
        <v>81</v>
      </c>
      <c r="B82" s="6" t="s">
        <v>83</v>
      </c>
      <c r="C82" s="6" t="s">
        <v>84</v>
      </c>
      <c r="D82" s="7" t="s">
        <v>98</v>
      </c>
      <c r="E82" s="6" t="s">
        <v>10</v>
      </c>
      <c r="F82" s="5">
        <v>1</v>
      </c>
      <c r="G82" s="5">
        <v>1</v>
      </c>
      <c r="H82" s="39">
        <v>1</v>
      </c>
      <c r="I82" s="4"/>
      <c r="J82" s="4"/>
      <c r="K82" s="4"/>
      <c r="L82" s="4"/>
      <c r="M82" s="4"/>
      <c r="N82" s="4"/>
      <c r="O82" s="4"/>
      <c r="P82" s="4"/>
      <c r="Q82" s="4"/>
      <c r="R82" s="4"/>
      <c r="S82" s="4"/>
      <c r="T82" s="4"/>
      <c r="U82" s="4"/>
      <c r="V82" s="4"/>
      <c r="W82" s="4"/>
      <c r="X82" s="4"/>
      <c r="Y82" s="4"/>
      <c r="Z82" s="4"/>
    </row>
    <row r="83" spans="1:26" ht="48" customHeight="1" x14ac:dyDescent="0.3">
      <c r="A83" s="5">
        <v>82</v>
      </c>
      <c r="B83" s="6" t="s">
        <v>83</v>
      </c>
      <c r="C83" s="6" t="s">
        <v>84</v>
      </c>
      <c r="D83" s="7" t="s">
        <v>99</v>
      </c>
      <c r="E83" s="6" t="s">
        <v>10</v>
      </c>
      <c r="F83" s="5">
        <v>1</v>
      </c>
      <c r="G83" s="5">
        <v>1</v>
      </c>
      <c r="H83" s="39">
        <v>1</v>
      </c>
      <c r="I83" s="4"/>
      <c r="J83" s="4"/>
      <c r="K83" s="4"/>
      <c r="L83" s="4"/>
      <c r="M83" s="4"/>
      <c r="N83" s="4"/>
      <c r="O83" s="4"/>
      <c r="P83" s="4"/>
      <c r="Q83" s="4"/>
      <c r="R83" s="4"/>
      <c r="S83" s="4"/>
      <c r="T83" s="4"/>
      <c r="U83" s="4"/>
      <c r="V83" s="4"/>
      <c r="W83" s="4"/>
      <c r="X83" s="4"/>
      <c r="Y83" s="4"/>
      <c r="Z83" s="4"/>
    </row>
    <row r="84" spans="1:26" ht="48" customHeight="1" x14ac:dyDescent="0.3">
      <c r="A84" s="5">
        <v>83</v>
      </c>
      <c r="B84" s="6" t="s">
        <v>83</v>
      </c>
      <c r="C84" s="6" t="s">
        <v>84</v>
      </c>
      <c r="D84" s="7" t="s">
        <v>100</v>
      </c>
      <c r="E84" s="6" t="s">
        <v>10</v>
      </c>
      <c r="F84" s="5">
        <v>0</v>
      </c>
      <c r="G84" s="5">
        <v>0</v>
      </c>
      <c r="H84" s="39">
        <v>0</v>
      </c>
      <c r="I84" s="4"/>
      <c r="J84" s="4"/>
      <c r="K84" s="4"/>
      <c r="L84" s="4"/>
      <c r="M84" s="4"/>
      <c r="N84" s="4"/>
      <c r="O84" s="4"/>
      <c r="P84" s="4"/>
      <c r="Q84" s="4"/>
      <c r="R84" s="4"/>
      <c r="S84" s="4"/>
      <c r="T84" s="4"/>
      <c r="U84" s="4"/>
      <c r="V84" s="4"/>
      <c r="W84" s="4"/>
      <c r="X84" s="4"/>
      <c r="Y84" s="4"/>
      <c r="Z84" s="4"/>
    </row>
    <row r="85" spans="1:26" ht="24" customHeight="1" x14ac:dyDescent="0.3">
      <c r="A85" s="5">
        <v>84</v>
      </c>
      <c r="B85" s="6" t="s">
        <v>83</v>
      </c>
      <c r="C85" s="6" t="s">
        <v>84</v>
      </c>
      <c r="D85" s="7" t="s">
        <v>101</v>
      </c>
      <c r="E85" s="6" t="s">
        <v>10</v>
      </c>
      <c r="F85" s="5">
        <v>2</v>
      </c>
      <c r="G85" s="5">
        <v>2</v>
      </c>
      <c r="H85" s="39">
        <v>2</v>
      </c>
      <c r="I85" s="4"/>
      <c r="J85" s="4"/>
      <c r="K85" s="4"/>
      <c r="L85" s="4"/>
      <c r="M85" s="4"/>
      <c r="N85" s="4"/>
      <c r="O85" s="4"/>
      <c r="P85" s="4"/>
      <c r="Q85" s="4"/>
      <c r="R85" s="4"/>
      <c r="S85" s="4"/>
      <c r="T85" s="4"/>
      <c r="U85" s="4"/>
      <c r="V85" s="4"/>
      <c r="W85" s="4"/>
      <c r="X85" s="4"/>
      <c r="Y85" s="4"/>
      <c r="Z85" s="4"/>
    </row>
    <row r="86" spans="1:26" ht="24" customHeight="1" x14ac:dyDescent="0.3">
      <c r="A86" s="5">
        <v>85</v>
      </c>
      <c r="B86" s="6" t="s">
        <v>83</v>
      </c>
      <c r="C86" s="6" t="s">
        <v>84</v>
      </c>
      <c r="D86" s="7" t="s">
        <v>102</v>
      </c>
      <c r="E86" s="6" t="s">
        <v>10</v>
      </c>
      <c r="F86" s="5">
        <v>0</v>
      </c>
      <c r="G86" s="5">
        <v>0</v>
      </c>
      <c r="H86" s="39">
        <v>0</v>
      </c>
      <c r="I86" s="4"/>
      <c r="J86" s="4"/>
      <c r="K86" s="4"/>
      <c r="L86" s="4"/>
      <c r="M86" s="4"/>
      <c r="N86" s="4"/>
      <c r="O86" s="4"/>
      <c r="P86" s="4"/>
      <c r="Q86" s="4"/>
      <c r="R86" s="4"/>
      <c r="S86" s="4"/>
      <c r="T86" s="4"/>
      <c r="U86" s="4"/>
      <c r="V86" s="4"/>
      <c r="W86" s="4"/>
      <c r="X86" s="4"/>
      <c r="Y86" s="4"/>
      <c r="Z86" s="4"/>
    </row>
    <row r="87" spans="1:26" ht="24" customHeight="1" x14ac:dyDescent="0.3">
      <c r="A87" s="5">
        <v>86</v>
      </c>
      <c r="B87" s="6" t="s">
        <v>83</v>
      </c>
      <c r="C87" s="6" t="s">
        <v>84</v>
      </c>
      <c r="D87" s="7" t="s">
        <v>103</v>
      </c>
      <c r="E87" s="6" t="s">
        <v>10</v>
      </c>
      <c r="F87" s="39">
        <v>1</v>
      </c>
      <c r="G87" s="5">
        <v>1</v>
      </c>
      <c r="H87" s="39">
        <v>1</v>
      </c>
      <c r="I87" s="4"/>
      <c r="J87" s="4"/>
      <c r="K87" s="4"/>
      <c r="L87" s="4"/>
      <c r="M87" s="4"/>
      <c r="N87" s="4"/>
      <c r="O87" s="4"/>
      <c r="P87" s="4"/>
      <c r="Q87" s="4"/>
      <c r="R87" s="4"/>
      <c r="S87" s="4"/>
      <c r="T87" s="4"/>
      <c r="U87" s="4"/>
      <c r="V87" s="4"/>
      <c r="W87" s="4"/>
      <c r="X87" s="4"/>
      <c r="Y87" s="4"/>
      <c r="Z87" s="4"/>
    </row>
    <row r="88" spans="1:26" ht="24" customHeight="1" x14ac:dyDescent="0.3">
      <c r="A88" s="5">
        <v>87</v>
      </c>
      <c r="B88" s="6" t="s">
        <v>83</v>
      </c>
      <c r="C88" s="6" t="s">
        <v>84</v>
      </c>
      <c r="D88" s="7" t="s">
        <v>104</v>
      </c>
      <c r="E88" s="6" t="s">
        <v>10</v>
      </c>
      <c r="F88" s="39">
        <v>0</v>
      </c>
      <c r="G88" s="5">
        <v>0</v>
      </c>
      <c r="H88" s="39">
        <v>0</v>
      </c>
      <c r="I88" s="4"/>
      <c r="J88" s="4"/>
      <c r="K88" s="4"/>
      <c r="L88" s="4"/>
      <c r="M88" s="4"/>
      <c r="N88" s="4"/>
      <c r="O88" s="4"/>
      <c r="P88" s="4"/>
      <c r="Q88" s="4"/>
      <c r="R88" s="4"/>
      <c r="S88" s="4"/>
      <c r="T88" s="4"/>
      <c r="U88" s="4"/>
      <c r="V88" s="4"/>
      <c r="W88" s="4"/>
      <c r="X88" s="4"/>
      <c r="Y88" s="4"/>
      <c r="Z88" s="4"/>
    </row>
    <row r="89" spans="1:26" ht="24" customHeight="1" x14ac:dyDescent="0.3">
      <c r="A89" s="5">
        <v>88</v>
      </c>
      <c r="B89" s="6" t="s">
        <v>83</v>
      </c>
      <c r="C89" s="6" t="s">
        <v>84</v>
      </c>
      <c r="D89" s="7" t="s">
        <v>105</v>
      </c>
      <c r="E89" s="6" t="s">
        <v>10</v>
      </c>
      <c r="F89" s="39">
        <v>1</v>
      </c>
      <c r="G89" s="5">
        <v>1</v>
      </c>
      <c r="H89" s="39">
        <v>1</v>
      </c>
      <c r="I89" s="4"/>
      <c r="J89" s="4"/>
      <c r="K89" s="4"/>
      <c r="L89" s="4"/>
      <c r="M89" s="4"/>
      <c r="N89" s="4"/>
      <c r="O89" s="4"/>
      <c r="P89" s="4"/>
      <c r="Q89" s="4"/>
      <c r="R89" s="4"/>
      <c r="S89" s="4"/>
      <c r="T89" s="4"/>
      <c r="U89" s="4"/>
      <c r="V89" s="4"/>
      <c r="W89" s="4"/>
      <c r="X89" s="4"/>
      <c r="Y89" s="4"/>
      <c r="Z89" s="4"/>
    </row>
    <row r="90" spans="1:26" ht="24" customHeight="1" x14ac:dyDescent="0.3">
      <c r="A90" s="5">
        <v>89</v>
      </c>
      <c r="B90" s="6" t="s">
        <v>83</v>
      </c>
      <c r="C90" s="6" t="s">
        <v>84</v>
      </c>
      <c r="D90" s="7" t="s">
        <v>106</v>
      </c>
      <c r="E90" s="6" t="s">
        <v>10</v>
      </c>
      <c r="F90" s="39">
        <v>1</v>
      </c>
      <c r="G90" s="5">
        <v>1</v>
      </c>
      <c r="H90" s="39">
        <v>1</v>
      </c>
      <c r="I90" s="4"/>
      <c r="J90" s="4"/>
      <c r="K90" s="4"/>
      <c r="L90" s="4"/>
      <c r="M90" s="4"/>
      <c r="N90" s="4"/>
      <c r="O90" s="4"/>
      <c r="P90" s="4"/>
      <c r="Q90" s="4"/>
      <c r="R90" s="4"/>
      <c r="S90" s="4"/>
      <c r="T90" s="4"/>
      <c r="U90" s="4"/>
      <c r="V90" s="4"/>
      <c r="W90" s="4"/>
      <c r="X90" s="4"/>
      <c r="Y90" s="4"/>
      <c r="Z90" s="4"/>
    </row>
    <row r="91" spans="1:26" ht="48" customHeight="1" x14ac:dyDescent="0.3">
      <c r="A91" s="5">
        <v>90</v>
      </c>
      <c r="B91" s="6" t="s">
        <v>83</v>
      </c>
      <c r="C91" s="6" t="s">
        <v>84</v>
      </c>
      <c r="D91" s="7" t="s">
        <v>107</v>
      </c>
      <c r="E91" s="6" t="s">
        <v>10</v>
      </c>
      <c r="F91" s="39">
        <v>1</v>
      </c>
      <c r="G91" s="5">
        <v>1</v>
      </c>
      <c r="H91" s="39">
        <v>1</v>
      </c>
      <c r="I91" s="4"/>
      <c r="J91" s="4"/>
      <c r="K91" s="4"/>
      <c r="L91" s="4"/>
      <c r="M91" s="4"/>
      <c r="N91" s="4"/>
      <c r="O91" s="4"/>
      <c r="P91" s="4"/>
      <c r="Q91" s="4"/>
      <c r="R91" s="4"/>
      <c r="S91" s="4"/>
      <c r="T91" s="4"/>
      <c r="U91" s="4"/>
      <c r="V91" s="4"/>
      <c r="W91" s="4"/>
      <c r="X91" s="4"/>
      <c r="Y91" s="4"/>
      <c r="Z91" s="4"/>
    </row>
    <row r="92" spans="1:26" ht="48" customHeight="1" x14ac:dyDescent="0.3">
      <c r="A92" s="5">
        <v>91</v>
      </c>
      <c r="B92" s="6" t="s">
        <v>83</v>
      </c>
      <c r="C92" s="6" t="s">
        <v>84</v>
      </c>
      <c r="D92" s="7" t="s">
        <v>108</v>
      </c>
      <c r="E92" s="6" t="s">
        <v>10</v>
      </c>
      <c r="F92" s="39">
        <v>0</v>
      </c>
      <c r="G92" s="5">
        <v>0</v>
      </c>
      <c r="H92" s="39">
        <v>0</v>
      </c>
      <c r="I92" s="4"/>
      <c r="J92" s="4"/>
      <c r="K92" s="4"/>
      <c r="L92" s="4"/>
      <c r="M92" s="4"/>
      <c r="N92" s="4"/>
      <c r="O92" s="4"/>
      <c r="P92" s="4"/>
      <c r="Q92" s="4"/>
      <c r="R92" s="4"/>
      <c r="S92" s="4"/>
      <c r="T92" s="4"/>
      <c r="U92" s="4"/>
      <c r="V92" s="4"/>
      <c r="W92" s="4"/>
      <c r="X92" s="4"/>
      <c r="Y92" s="4"/>
      <c r="Z92" s="4"/>
    </row>
    <row r="93" spans="1:26" ht="48" customHeight="1" x14ac:dyDescent="0.3">
      <c r="A93" s="5">
        <v>92</v>
      </c>
      <c r="B93" s="6" t="s">
        <v>83</v>
      </c>
      <c r="C93" s="6" t="s">
        <v>84</v>
      </c>
      <c r="D93" s="7" t="s">
        <v>109</v>
      </c>
      <c r="E93" s="6" t="s">
        <v>10</v>
      </c>
      <c r="F93" s="39">
        <v>2</v>
      </c>
      <c r="G93" s="5">
        <v>2</v>
      </c>
      <c r="H93" s="39">
        <v>2</v>
      </c>
      <c r="I93" s="4"/>
      <c r="J93" s="4"/>
      <c r="K93" s="4"/>
      <c r="L93" s="4"/>
      <c r="M93" s="4"/>
      <c r="N93" s="4"/>
      <c r="O93" s="4"/>
      <c r="P93" s="4"/>
      <c r="Q93" s="4"/>
      <c r="R93" s="4"/>
      <c r="S93" s="4"/>
      <c r="T93" s="4"/>
      <c r="U93" s="4"/>
      <c r="V93" s="4"/>
      <c r="W93" s="4"/>
      <c r="X93" s="4"/>
      <c r="Y93" s="4"/>
      <c r="Z93" s="4"/>
    </row>
    <row r="94" spans="1:26" ht="48" customHeight="1" x14ac:dyDescent="0.3">
      <c r="A94" s="5">
        <v>93</v>
      </c>
      <c r="B94" s="6" t="s">
        <v>83</v>
      </c>
      <c r="C94" s="6" t="s">
        <v>84</v>
      </c>
      <c r="D94" s="7" t="s">
        <v>110</v>
      </c>
      <c r="E94" s="6" t="s">
        <v>10</v>
      </c>
      <c r="F94" s="39">
        <v>1</v>
      </c>
      <c r="G94" s="5">
        <v>1</v>
      </c>
      <c r="H94" s="39">
        <v>1</v>
      </c>
      <c r="I94" s="4"/>
      <c r="J94" s="4"/>
      <c r="K94" s="4"/>
      <c r="L94" s="4"/>
      <c r="M94" s="4"/>
      <c r="N94" s="4"/>
      <c r="O94" s="4"/>
      <c r="P94" s="4"/>
      <c r="Q94" s="4"/>
      <c r="R94" s="4"/>
      <c r="S94" s="4"/>
      <c r="T94" s="4"/>
      <c r="U94" s="4"/>
      <c r="V94" s="4"/>
      <c r="W94" s="4"/>
      <c r="X94" s="4"/>
      <c r="Y94" s="4"/>
      <c r="Z94" s="4"/>
    </row>
    <row r="95" spans="1:26" ht="24" customHeight="1" x14ac:dyDescent="0.3">
      <c r="A95" s="5">
        <v>94</v>
      </c>
      <c r="B95" s="6" t="s">
        <v>83</v>
      </c>
      <c r="C95" s="6" t="s">
        <v>84</v>
      </c>
      <c r="D95" s="7" t="s">
        <v>111</v>
      </c>
      <c r="E95" s="6" t="s">
        <v>10</v>
      </c>
      <c r="F95" s="39">
        <v>0</v>
      </c>
      <c r="G95" s="5">
        <v>0</v>
      </c>
      <c r="H95" s="39">
        <v>0</v>
      </c>
      <c r="I95" s="4"/>
      <c r="J95" s="4"/>
      <c r="K95" s="4"/>
      <c r="L95" s="4"/>
      <c r="M95" s="4"/>
      <c r="N95" s="4"/>
      <c r="O95" s="4"/>
      <c r="P95" s="4"/>
      <c r="Q95" s="4"/>
      <c r="R95" s="4"/>
      <c r="S95" s="4"/>
      <c r="T95" s="4"/>
      <c r="U95" s="4"/>
      <c r="V95" s="4"/>
      <c r="W95" s="4"/>
      <c r="X95" s="4"/>
      <c r="Y95" s="4"/>
      <c r="Z95" s="4"/>
    </row>
    <row r="96" spans="1:26" ht="48" customHeight="1" x14ac:dyDescent="0.3">
      <c r="A96" s="5">
        <v>95</v>
      </c>
      <c r="B96" s="6" t="s">
        <v>83</v>
      </c>
      <c r="C96" s="6" t="s">
        <v>84</v>
      </c>
      <c r="D96" s="7" t="s">
        <v>112</v>
      </c>
      <c r="E96" s="6" t="s">
        <v>10</v>
      </c>
      <c r="F96" s="39">
        <v>1</v>
      </c>
      <c r="G96" s="5">
        <v>1</v>
      </c>
      <c r="H96" s="39">
        <v>1</v>
      </c>
      <c r="I96" s="4"/>
      <c r="J96" s="4"/>
      <c r="K96" s="4"/>
      <c r="L96" s="4"/>
      <c r="M96" s="4"/>
      <c r="N96" s="4"/>
      <c r="O96" s="4"/>
      <c r="P96" s="4"/>
      <c r="Q96" s="4"/>
      <c r="R96" s="4"/>
      <c r="S96" s="4"/>
      <c r="T96" s="4"/>
      <c r="U96" s="4"/>
      <c r="V96" s="4"/>
      <c r="W96" s="4"/>
      <c r="X96" s="4"/>
      <c r="Y96" s="4"/>
      <c r="Z96" s="4"/>
    </row>
    <row r="97" spans="1:26" ht="24" customHeight="1" x14ac:dyDescent="0.3">
      <c r="A97" s="5">
        <v>96</v>
      </c>
      <c r="B97" s="6" t="s">
        <v>83</v>
      </c>
      <c r="C97" s="6" t="s">
        <v>84</v>
      </c>
      <c r="D97" s="7" t="s">
        <v>113</v>
      </c>
      <c r="E97" s="6" t="s">
        <v>10</v>
      </c>
      <c r="F97" s="39">
        <v>1</v>
      </c>
      <c r="G97" s="5">
        <v>1</v>
      </c>
      <c r="H97" s="39">
        <v>1</v>
      </c>
      <c r="I97" s="4"/>
      <c r="J97" s="4"/>
      <c r="K97" s="4"/>
      <c r="L97" s="4"/>
      <c r="M97" s="4"/>
      <c r="N97" s="4"/>
      <c r="O97" s="4"/>
      <c r="P97" s="4"/>
      <c r="Q97" s="4"/>
      <c r="R97" s="4"/>
      <c r="S97" s="4"/>
      <c r="T97" s="4"/>
      <c r="U97" s="4"/>
      <c r="V97" s="4"/>
      <c r="W97" s="4"/>
      <c r="X97" s="4"/>
      <c r="Y97" s="4"/>
      <c r="Z97" s="4"/>
    </row>
    <row r="98" spans="1:26" ht="48" customHeight="1" x14ac:dyDescent="0.3">
      <c r="A98" s="5">
        <v>97</v>
      </c>
      <c r="B98" s="6" t="s">
        <v>83</v>
      </c>
      <c r="C98" s="6" t="s">
        <v>84</v>
      </c>
      <c r="D98" s="7" t="s">
        <v>114</v>
      </c>
      <c r="E98" s="6" t="s">
        <v>10</v>
      </c>
      <c r="F98" s="39">
        <v>1</v>
      </c>
      <c r="G98" s="5">
        <v>1</v>
      </c>
      <c r="H98" s="39">
        <v>1</v>
      </c>
      <c r="I98" s="4"/>
      <c r="J98" s="4"/>
      <c r="K98" s="4"/>
      <c r="L98" s="4"/>
      <c r="M98" s="4"/>
      <c r="N98" s="4"/>
      <c r="O98" s="4"/>
      <c r="P98" s="4"/>
      <c r="Q98" s="4"/>
      <c r="R98" s="4"/>
      <c r="S98" s="4"/>
      <c r="T98" s="4"/>
      <c r="U98" s="4"/>
      <c r="V98" s="4"/>
      <c r="W98" s="4"/>
      <c r="X98" s="4"/>
      <c r="Y98" s="4"/>
      <c r="Z98" s="4"/>
    </row>
    <row r="99" spans="1:26" ht="24" customHeight="1" x14ac:dyDescent="0.3">
      <c r="A99" s="5">
        <v>98</v>
      </c>
      <c r="B99" s="6" t="s">
        <v>83</v>
      </c>
      <c r="C99" s="6" t="s">
        <v>84</v>
      </c>
      <c r="D99" s="7" t="s">
        <v>115</v>
      </c>
      <c r="E99" s="6" t="s">
        <v>10</v>
      </c>
      <c r="F99" s="39">
        <v>1</v>
      </c>
      <c r="G99" s="5">
        <v>1</v>
      </c>
      <c r="H99" s="39">
        <v>1</v>
      </c>
      <c r="I99" s="4"/>
      <c r="J99" s="4"/>
      <c r="K99" s="4"/>
      <c r="L99" s="4"/>
      <c r="M99" s="4"/>
      <c r="N99" s="4"/>
      <c r="O99" s="4"/>
      <c r="P99" s="4"/>
      <c r="Q99" s="4"/>
      <c r="R99" s="4"/>
      <c r="S99" s="4"/>
      <c r="T99" s="4"/>
      <c r="U99" s="4"/>
      <c r="V99" s="4"/>
      <c r="W99" s="4"/>
      <c r="X99" s="4"/>
      <c r="Y99" s="4"/>
      <c r="Z99" s="4"/>
    </row>
    <row r="100" spans="1:26" ht="24" customHeight="1" x14ac:dyDescent="0.3">
      <c r="A100" s="5">
        <v>99</v>
      </c>
      <c r="B100" s="6" t="s">
        <v>83</v>
      </c>
      <c r="C100" s="6" t="s">
        <v>84</v>
      </c>
      <c r="D100" s="7" t="s">
        <v>116</v>
      </c>
      <c r="E100" s="6" t="s">
        <v>10</v>
      </c>
      <c r="F100" s="39">
        <v>0</v>
      </c>
      <c r="G100" s="5">
        <v>0</v>
      </c>
      <c r="H100" s="39">
        <v>0</v>
      </c>
      <c r="I100" s="4"/>
      <c r="J100" s="4"/>
      <c r="K100" s="4"/>
      <c r="L100" s="4"/>
      <c r="M100" s="4"/>
      <c r="N100" s="4"/>
      <c r="O100" s="4"/>
      <c r="P100" s="4"/>
      <c r="Q100" s="4"/>
      <c r="R100" s="4"/>
      <c r="S100" s="4"/>
      <c r="T100" s="4"/>
      <c r="U100" s="4"/>
      <c r="V100" s="4"/>
      <c r="W100" s="4"/>
      <c r="X100" s="4"/>
      <c r="Y100" s="4"/>
      <c r="Z100" s="4"/>
    </row>
    <row r="101" spans="1:26" ht="48" customHeight="1" x14ac:dyDescent="0.3">
      <c r="A101" s="5">
        <v>100</v>
      </c>
      <c r="B101" s="6" t="s">
        <v>83</v>
      </c>
      <c r="C101" s="6" t="s">
        <v>84</v>
      </c>
      <c r="D101" s="7" t="s">
        <v>117</v>
      </c>
      <c r="E101" s="6" t="s">
        <v>10</v>
      </c>
      <c r="F101" s="39">
        <v>2</v>
      </c>
      <c r="G101" s="5">
        <v>2</v>
      </c>
      <c r="H101" s="39">
        <v>2</v>
      </c>
      <c r="I101" s="4"/>
      <c r="J101" s="4"/>
      <c r="K101" s="4"/>
      <c r="L101" s="4"/>
      <c r="M101" s="4"/>
      <c r="N101" s="4"/>
      <c r="O101" s="4"/>
      <c r="P101" s="4"/>
      <c r="Q101" s="4"/>
      <c r="R101" s="4"/>
      <c r="S101" s="4"/>
      <c r="T101" s="4"/>
      <c r="U101" s="4"/>
      <c r="V101" s="4"/>
      <c r="W101" s="4"/>
      <c r="X101" s="4"/>
      <c r="Y101" s="4"/>
      <c r="Z101" s="4"/>
    </row>
    <row r="102" spans="1:26" ht="48" customHeight="1" x14ac:dyDescent="0.3">
      <c r="A102" s="5">
        <v>101</v>
      </c>
      <c r="B102" s="6" t="s">
        <v>83</v>
      </c>
      <c r="C102" s="6" t="s">
        <v>84</v>
      </c>
      <c r="D102" s="7" t="s">
        <v>118</v>
      </c>
      <c r="E102" s="6" t="s">
        <v>10</v>
      </c>
      <c r="F102" s="39">
        <v>1</v>
      </c>
      <c r="G102" s="5">
        <v>1</v>
      </c>
      <c r="H102" s="39">
        <v>1</v>
      </c>
      <c r="I102" s="4"/>
      <c r="J102" s="4"/>
      <c r="K102" s="4"/>
      <c r="L102" s="4"/>
      <c r="M102" s="4"/>
      <c r="N102" s="4"/>
      <c r="O102" s="4"/>
      <c r="P102" s="4"/>
      <c r="Q102" s="4"/>
      <c r="R102" s="4"/>
      <c r="S102" s="4"/>
      <c r="T102" s="4"/>
      <c r="U102" s="4"/>
      <c r="V102" s="4"/>
      <c r="W102" s="4"/>
      <c r="X102" s="4"/>
      <c r="Y102" s="4"/>
      <c r="Z102" s="4"/>
    </row>
    <row r="103" spans="1:26" ht="48" customHeight="1" x14ac:dyDescent="0.3">
      <c r="A103" s="5">
        <v>102</v>
      </c>
      <c r="B103" s="6" t="s">
        <v>83</v>
      </c>
      <c r="C103" s="6" t="s">
        <v>84</v>
      </c>
      <c r="D103" s="7" t="s">
        <v>119</v>
      </c>
      <c r="E103" s="6" t="s">
        <v>10</v>
      </c>
      <c r="F103" s="39">
        <v>1</v>
      </c>
      <c r="G103" s="5">
        <v>1</v>
      </c>
      <c r="H103" s="39">
        <v>1</v>
      </c>
      <c r="I103" s="4"/>
      <c r="J103" s="4"/>
      <c r="K103" s="4"/>
      <c r="L103" s="4"/>
      <c r="M103" s="4"/>
      <c r="N103" s="4"/>
      <c r="O103" s="4"/>
      <c r="P103" s="4"/>
      <c r="Q103" s="4"/>
      <c r="R103" s="4"/>
      <c r="S103" s="4"/>
      <c r="T103" s="4"/>
      <c r="U103" s="4"/>
      <c r="V103" s="4"/>
      <c r="W103" s="4"/>
      <c r="X103" s="4"/>
      <c r="Y103" s="4"/>
      <c r="Z103" s="4"/>
    </row>
    <row r="104" spans="1:26" ht="24" customHeight="1" x14ac:dyDescent="0.3">
      <c r="A104" s="5">
        <v>103</v>
      </c>
      <c r="B104" s="6" t="s">
        <v>83</v>
      </c>
      <c r="C104" s="6" t="s">
        <v>84</v>
      </c>
      <c r="D104" s="7" t="s">
        <v>120</v>
      </c>
      <c r="E104" s="6" t="s">
        <v>10</v>
      </c>
      <c r="F104" s="39">
        <v>0</v>
      </c>
      <c r="G104" s="5">
        <v>0</v>
      </c>
      <c r="H104" s="39">
        <v>0</v>
      </c>
      <c r="I104" s="4"/>
      <c r="J104" s="4"/>
      <c r="K104" s="4"/>
      <c r="L104" s="4"/>
      <c r="M104" s="4"/>
      <c r="N104" s="4"/>
      <c r="O104" s="4"/>
      <c r="P104" s="4"/>
      <c r="Q104" s="4"/>
      <c r="R104" s="4"/>
      <c r="S104" s="4"/>
      <c r="T104" s="4"/>
      <c r="U104" s="4"/>
      <c r="V104" s="4"/>
      <c r="W104" s="4"/>
      <c r="X104" s="4"/>
      <c r="Y104" s="4"/>
      <c r="Z104" s="4"/>
    </row>
    <row r="105" spans="1:26" ht="48" customHeight="1" x14ac:dyDescent="0.3">
      <c r="A105" s="5">
        <v>104</v>
      </c>
      <c r="B105" s="6" t="s">
        <v>83</v>
      </c>
      <c r="C105" s="6" t="s">
        <v>84</v>
      </c>
      <c r="D105" s="7" t="s">
        <v>121</v>
      </c>
      <c r="E105" s="6" t="s">
        <v>10</v>
      </c>
      <c r="F105" s="39">
        <v>0</v>
      </c>
      <c r="G105" s="5">
        <v>0</v>
      </c>
      <c r="H105" s="39">
        <v>0</v>
      </c>
      <c r="I105" s="4"/>
      <c r="J105" s="4"/>
      <c r="K105" s="4"/>
      <c r="L105" s="4"/>
      <c r="M105" s="4"/>
      <c r="N105" s="4"/>
      <c r="O105" s="4"/>
      <c r="P105" s="4"/>
      <c r="Q105" s="4"/>
      <c r="R105" s="4"/>
      <c r="S105" s="4"/>
      <c r="T105" s="4"/>
      <c r="U105" s="4"/>
      <c r="V105" s="4"/>
      <c r="W105" s="4"/>
      <c r="X105" s="4"/>
      <c r="Y105" s="4"/>
      <c r="Z105" s="4"/>
    </row>
    <row r="106" spans="1:26" ht="24" customHeight="1" x14ac:dyDescent="0.3">
      <c r="A106" s="5">
        <v>105</v>
      </c>
      <c r="B106" s="6" t="s">
        <v>83</v>
      </c>
      <c r="C106" s="6" t="s">
        <v>84</v>
      </c>
      <c r="D106" s="7" t="s">
        <v>122</v>
      </c>
      <c r="E106" s="6" t="s">
        <v>10</v>
      </c>
      <c r="F106" s="39">
        <v>2</v>
      </c>
      <c r="G106" s="5">
        <v>2</v>
      </c>
      <c r="H106" s="39">
        <v>2</v>
      </c>
      <c r="I106" s="4"/>
      <c r="J106" s="4"/>
      <c r="K106" s="4"/>
      <c r="L106" s="4"/>
      <c r="M106" s="4"/>
      <c r="N106" s="4"/>
      <c r="O106" s="4"/>
      <c r="P106" s="4"/>
      <c r="Q106" s="4"/>
      <c r="R106" s="4"/>
      <c r="S106" s="4"/>
      <c r="T106" s="4"/>
      <c r="U106" s="4"/>
      <c r="V106" s="4"/>
      <c r="W106" s="4"/>
      <c r="X106" s="4"/>
      <c r="Y106" s="4"/>
      <c r="Z106" s="4"/>
    </row>
    <row r="107" spans="1:26" ht="24" customHeight="1" x14ac:dyDescent="0.3">
      <c r="A107" s="5">
        <v>106</v>
      </c>
      <c r="B107" s="6" t="s">
        <v>83</v>
      </c>
      <c r="C107" s="6" t="s">
        <v>84</v>
      </c>
      <c r="D107" s="7" t="s">
        <v>123</v>
      </c>
      <c r="E107" s="6" t="s">
        <v>10</v>
      </c>
      <c r="F107" s="39">
        <v>1</v>
      </c>
      <c r="G107" s="5">
        <v>1</v>
      </c>
      <c r="H107" s="39">
        <v>1</v>
      </c>
      <c r="I107" s="4"/>
      <c r="J107" s="4"/>
      <c r="K107" s="4"/>
      <c r="L107" s="4"/>
      <c r="M107" s="4"/>
      <c r="N107" s="4"/>
      <c r="O107" s="4"/>
      <c r="P107" s="4"/>
      <c r="Q107" s="4"/>
      <c r="R107" s="4"/>
      <c r="S107" s="4"/>
      <c r="T107" s="4"/>
      <c r="U107" s="4"/>
      <c r="V107" s="4"/>
      <c r="W107" s="4"/>
      <c r="X107" s="4"/>
      <c r="Y107" s="4"/>
      <c r="Z107" s="4"/>
    </row>
    <row r="108" spans="1:26" ht="48" customHeight="1" x14ac:dyDescent="0.3">
      <c r="A108" s="5">
        <v>107</v>
      </c>
      <c r="B108" s="6" t="s">
        <v>83</v>
      </c>
      <c r="C108" s="6" t="s">
        <v>84</v>
      </c>
      <c r="D108" s="7" t="s">
        <v>124</v>
      </c>
      <c r="E108" s="6" t="s">
        <v>10</v>
      </c>
      <c r="F108" s="39">
        <v>1</v>
      </c>
      <c r="G108" s="5">
        <v>1</v>
      </c>
      <c r="H108" s="39">
        <v>1</v>
      </c>
      <c r="I108" s="4"/>
      <c r="J108" s="4"/>
      <c r="K108" s="4"/>
      <c r="L108" s="4"/>
      <c r="M108" s="4"/>
      <c r="N108" s="4"/>
      <c r="O108" s="4"/>
      <c r="P108" s="4"/>
      <c r="Q108" s="4"/>
      <c r="R108" s="4"/>
      <c r="S108" s="4"/>
      <c r="T108" s="4"/>
      <c r="U108" s="4"/>
      <c r="V108" s="4"/>
      <c r="W108" s="4"/>
      <c r="X108" s="4"/>
      <c r="Y108" s="4"/>
      <c r="Z108" s="4"/>
    </row>
    <row r="109" spans="1:26" ht="48" customHeight="1" x14ac:dyDescent="0.3">
      <c r="A109" s="5">
        <v>108</v>
      </c>
      <c r="B109" s="6" t="s">
        <v>83</v>
      </c>
      <c r="C109" s="6" t="s">
        <v>84</v>
      </c>
      <c r="D109" s="7" t="s">
        <v>125</v>
      </c>
      <c r="E109" s="6" t="s">
        <v>10</v>
      </c>
      <c r="F109" s="39">
        <v>1</v>
      </c>
      <c r="G109" s="5">
        <v>1</v>
      </c>
      <c r="H109" s="39">
        <v>1</v>
      </c>
      <c r="I109" s="4"/>
      <c r="J109" s="4"/>
      <c r="K109" s="4"/>
      <c r="L109" s="4"/>
      <c r="M109" s="4"/>
      <c r="N109" s="4"/>
      <c r="O109" s="4"/>
      <c r="P109" s="4"/>
      <c r="Q109" s="4"/>
      <c r="R109" s="4"/>
      <c r="S109" s="4"/>
      <c r="T109" s="4"/>
      <c r="U109" s="4"/>
      <c r="V109" s="4"/>
      <c r="W109" s="4"/>
      <c r="X109" s="4"/>
      <c r="Y109" s="4"/>
      <c r="Z109" s="4"/>
    </row>
    <row r="110" spans="1:26" ht="24" customHeight="1" x14ac:dyDescent="0.3">
      <c r="A110" s="5">
        <v>109</v>
      </c>
      <c r="B110" s="6" t="s">
        <v>83</v>
      </c>
      <c r="C110" s="6" t="s">
        <v>84</v>
      </c>
      <c r="D110" s="7" t="s">
        <v>126</v>
      </c>
      <c r="E110" s="6" t="s">
        <v>10</v>
      </c>
      <c r="F110" s="39">
        <v>2</v>
      </c>
      <c r="G110" s="5">
        <v>2</v>
      </c>
      <c r="H110" s="39">
        <v>2</v>
      </c>
      <c r="I110" s="4"/>
      <c r="J110" s="4"/>
      <c r="K110" s="4"/>
      <c r="L110" s="4"/>
      <c r="M110" s="4"/>
      <c r="N110" s="4"/>
      <c r="O110" s="4"/>
      <c r="P110" s="4"/>
      <c r="Q110" s="4"/>
      <c r="R110" s="4"/>
      <c r="S110" s="4"/>
      <c r="T110" s="4"/>
      <c r="U110" s="4"/>
      <c r="V110" s="4"/>
      <c r="W110" s="4"/>
      <c r="X110" s="4"/>
      <c r="Y110" s="4"/>
      <c r="Z110" s="4"/>
    </row>
    <row r="111" spans="1:26" ht="48" customHeight="1" x14ac:dyDescent="0.3">
      <c r="A111" s="5">
        <v>110</v>
      </c>
      <c r="B111" s="6" t="s">
        <v>83</v>
      </c>
      <c r="C111" s="6" t="s">
        <v>84</v>
      </c>
      <c r="D111" s="7" t="s">
        <v>127</v>
      </c>
      <c r="E111" s="6" t="s">
        <v>10</v>
      </c>
      <c r="F111" s="39">
        <v>1</v>
      </c>
      <c r="G111" s="5">
        <v>1</v>
      </c>
      <c r="H111" s="39">
        <v>1</v>
      </c>
      <c r="I111" s="4"/>
      <c r="J111" s="4"/>
      <c r="K111" s="4"/>
      <c r="L111" s="4"/>
      <c r="M111" s="4"/>
      <c r="N111" s="4"/>
      <c r="O111" s="4"/>
      <c r="P111" s="4"/>
      <c r="Q111" s="4"/>
      <c r="R111" s="4"/>
      <c r="S111" s="4"/>
      <c r="T111" s="4"/>
      <c r="U111" s="4"/>
      <c r="V111" s="4"/>
      <c r="W111" s="4"/>
      <c r="X111" s="4"/>
      <c r="Y111" s="4"/>
      <c r="Z111" s="4"/>
    </row>
    <row r="112" spans="1:26" ht="24" customHeight="1" x14ac:dyDescent="0.3">
      <c r="A112" s="5">
        <v>111</v>
      </c>
      <c r="B112" s="6" t="s">
        <v>83</v>
      </c>
      <c r="C112" s="6" t="s">
        <v>84</v>
      </c>
      <c r="D112" s="7" t="s">
        <v>128</v>
      </c>
      <c r="E112" s="6" t="s">
        <v>10</v>
      </c>
      <c r="F112" s="39">
        <v>2</v>
      </c>
      <c r="G112" s="5">
        <v>2</v>
      </c>
      <c r="H112" s="39">
        <v>2</v>
      </c>
      <c r="I112" s="4"/>
      <c r="J112" s="4"/>
      <c r="K112" s="4"/>
      <c r="L112" s="4"/>
      <c r="M112" s="4"/>
      <c r="N112" s="4"/>
      <c r="O112" s="4"/>
      <c r="P112" s="4"/>
      <c r="Q112" s="4"/>
      <c r="R112" s="4"/>
      <c r="S112" s="4"/>
      <c r="T112" s="4"/>
      <c r="U112" s="4"/>
      <c r="V112" s="4"/>
      <c r="W112" s="4"/>
      <c r="X112" s="4"/>
      <c r="Y112" s="4"/>
      <c r="Z112" s="4"/>
    </row>
    <row r="113" spans="1:26" ht="24" customHeight="1" x14ac:dyDescent="0.3">
      <c r="A113" s="5">
        <v>112</v>
      </c>
      <c r="B113" s="6" t="s">
        <v>83</v>
      </c>
      <c r="C113" s="6" t="s">
        <v>84</v>
      </c>
      <c r="D113" s="7" t="s">
        <v>129</v>
      </c>
      <c r="E113" s="6" t="s">
        <v>10</v>
      </c>
      <c r="F113" s="39">
        <v>0</v>
      </c>
      <c r="G113" s="5">
        <v>1</v>
      </c>
      <c r="H113" s="39">
        <v>0</v>
      </c>
      <c r="I113" s="4"/>
      <c r="J113" s="4"/>
      <c r="K113" s="4"/>
      <c r="L113" s="4"/>
      <c r="M113" s="4"/>
      <c r="N113" s="4"/>
      <c r="O113" s="4"/>
      <c r="P113" s="4"/>
      <c r="Q113" s="4"/>
      <c r="R113" s="4"/>
      <c r="S113" s="4"/>
      <c r="T113" s="4"/>
      <c r="U113" s="4"/>
      <c r="V113" s="4"/>
      <c r="W113" s="4"/>
      <c r="X113" s="4"/>
      <c r="Y113" s="4"/>
      <c r="Z113" s="4"/>
    </row>
    <row r="114" spans="1:26" ht="24" customHeight="1" x14ac:dyDescent="0.3">
      <c r="A114" s="5">
        <v>113</v>
      </c>
      <c r="B114" s="6" t="s">
        <v>130</v>
      </c>
      <c r="C114" s="6" t="s">
        <v>131</v>
      </c>
      <c r="D114" s="7" t="s">
        <v>132</v>
      </c>
      <c r="E114" s="6" t="s">
        <v>10</v>
      </c>
      <c r="F114" s="39">
        <v>0</v>
      </c>
      <c r="G114" s="5">
        <v>1</v>
      </c>
      <c r="H114" s="39">
        <v>0</v>
      </c>
      <c r="I114" s="4"/>
      <c r="J114" s="4"/>
      <c r="K114" s="4"/>
      <c r="L114" s="4"/>
      <c r="M114" s="4"/>
      <c r="N114" s="4"/>
      <c r="O114" s="4"/>
      <c r="P114" s="4"/>
      <c r="Q114" s="4"/>
      <c r="R114" s="4"/>
      <c r="S114" s="4"/>
      <c r="T114" s="4"/>
      <c r="U114" s="4"/>
      <c r="V114" s="4"/>
      <c r="W114" s="4"/>
      <c r="X114" s="4"/>
      <c r="Y114" s="4"/>
      <c r="Z114" s="4"/>
    </row>
    <row r="115" spans="1:26" ht="24" customHeight="1" x14ac:dyDescent="0.3">
      <c r="A115" s="5">
        <v>114</v>
      </c>
      <c r="B115" s="6" t="s">
        <v>130</v>
      </c>
      <c r="C115" s="6" t="s">
        <v>131</v>
      </c>
      <c r="D115" s="7" t="s">
        <v>133</v>
      </c>
      <c r="E115" s="6" t="s">
        <v>10</v>
      </c>
      <c r="F115" s="39">
        <v>2</v>
      </c>
      <c r="G115" s="5">
        <v>2</v>
      </c>
      <c r="H115" s="39">
        <v>2</v>
      </c>
      <c r="I115" s="4"/>
      <c r="J115" s="4"/>
      <c r="K115" s="4"/>
      <c r="L115" s="4"/>
      <c r="M115" s="4"/>
      <c r="N115" s="4"/>
      <c r="O115" s="4"/>
      <c r="P115" s="4"/>
      <c r="Q115" s="4"/>
      <c r="R115" s="4"/>
      <c r="S115" s="4"/>
      <c r="T115" s="4"/>
      <c r="U115" s="4"/>
      <c r="V115" s="4"/>
      <c r="W115" s="4"/>
      <c r="X115" s="4"/>
      <c r="Y115" s="4"/>
      <c r="Z115" s="4"/>
    </row>
    <row r="116" spans="1:26" ht="48" customHeight="1" x14ac:dyDescent="0.3">
      <c r="A116" s="5">
        <v>115</v>
      </c>
      <c r="B116" s="6" t="s">
        <v>130</v>
      </c>
      <c r="C116" s="6" t="s">
        <v>131</v>
      </c>
      <c r="D116" s="7" t="s">
        <v>134</v>
      </c>
      <c r="E116" s="6" t="s">
        <v>10</v>
      </c>
      <c r="F116" s="39">
        <v>0</v>
      </c>
      <c r="G116" s="5">
        <v>0</v>
      </c>
      <c r="H116" s="39">
        <v>0</v>
      </c>
      <c r="I116" s="4"/>
      <c r="J116" s="4"/>
      <c r="K116" s="4"/>
      <c r="L116" s="4"/>
      <c r="M116" s="4"/>
      <c r="N116" s="4"/>
      <c r="O116" s="4"/>
      <c r="P116" s="4"/>
      <c r="Q116" s="4"/>
      <c r="R116" s="4"/>
      <c r="S116" s="4"/>
      <c r="T116" s="4"/>
      <c r="U116" s="4"/>
      <c r="V116" s="4"/>
      <c r="W116" s="4"/>
      <c r="X116" s="4"/>
      <c r="Y116" s="4"/>
      <c r="Z116" s="4"/>
    </row>
    <row r="117" spans="1:26" ht="48" customHeight="1" x14ac:dyDescent="0.3">
      <c r="A117" s="5">
        <v>116</v>
      </c>
      <c r="B117" s="6" t="s">
        <v>130</v>
      </c>
      <c r="C117" s="6" t="s">
        <v>131</v>
      </c>
      <c r="D117" s="7" t="s">
        <v>135</v>
      </c>
      <c r="E117" s="6" t="s">
        <v>10</v>
      </c>
      <c r="F117" s="39">
        <v>2</v>
      </c>
      <c r="G117" s="5">
        <v>2</v>
      </c>
      <c r="H117" s="39">
        <v>2</v>
      </c>
      <c r="I117" s="4"/>
      <c r="J117" s="4"/>
      <c r="K117" s="4"/>
      <c r="L117" s="4"/>
      <c r="M117" s="4"/>
      <c r="N117" s="4"/>
      <c r="O117" s="4"/>
      <c r="P117" s="4"/>
      <c r="Q117" s="4"/>
      <c r="R117" s="4"/>
      <c r="S117" s="4"/>
      <c r="T117" s="4"/>
      <c r="U117" s="4"/>
      <c r="V117" s="4"/>
      <c r="W117" s="4"/>
      <c r="X117" s="4"/>
      <c r="Y117" s="4"/>
      <c r="Z117" s="4"/>
    </row>
    <row r="118" spans="1:26" ht="24" customHeight="1" x14ac:dyDescent="0.3">
      <c r="A118" s="5">
        <v>117</v>
      </c>
      <c r="B118" s="6" t="s">
        <v>130</v>
      </c>
      <c r="C118" s="6" t="s">
        <v>131</v>
      </c>
      <c r="D118" s="7" t="s">
        <v>136</v>
      </c>
      <c r="E118" s="6" t="s">
        <v>10</v>
      </c>
      <c r="F118" s="39">
        <v>1</v>
      </c>
      <c r="G118" s="5">
        <v>1</v>
      </c>
      <c r="H118" s="39">
        <v>1</v>
      </c>
      <c r="I118" s="4"/>
      <c r="J118" s="4"/>
      <c r="K118" s="4"/>
      <c r="L118" s="4"/>
      <c r="M118" s="4"/>
      <c r="N118" s="4"/>
      <c r="O118" s="4"/>
      <c r="P118" s="4"/>
      <c r="Q118" s="4"/>
      <c r="R118" s="4"/>
      <c r="S118" s="4"/>
      <c r="T118" s="4"/>
      <c r="U118" s="4"/>
      <c r="V118" s="4"/>
      <c r="W118" s="4"/>
      <c r="X118" s="4"/>
      <c r="Y118" s="4"/>
      <c r="Z118" s="4"/>
    </row>
    <row r="119" spans="1:26" ht="24" customHeight="1" x14ac:dyDescent="0.3">
      <c r="A119" s="5">
        <v>118</v>
      </c>
      <c r="B119" s="6" t="s">
        <v>130</v>
      </c>
      <c r="C119" s="6" t="s">
        <v>131</v>
      </c>
      <c r="D119" s="7" t="s">
        <v>137</v>
      </c>
      <c r="E119" s="6" t="s">
        <v>10</v>
      </c>
      <c r="F119" s="39">
        <v>1</v>
      </c>
      <c r="G119" s="5">
        <v>1</v>
      </c>
      <c r="H119" s="39">
        <v>1</v>
      </c>
      <c r="I119" s="4"/>
      <c r="J119" s="4"/>
      <c r="K119" s="4"/>
      <c r="L119" s="4"/>
      <c r="M119" s="4"/>
      <c r="N119" s="4"/>
      <c r="O119" s="4"/>
      <c r="P119" s="4"/>
      <c r="Q119" s="4"/>
      <c r="R119" s="4"/>
      <c r="S119" s="4"/>
      <c r="T119" s="4"/>
      <c r="U119" s="4"/>
      <c r="V119" s="4"/>
      <c r="W119" s="4"/>
      <c r="X119" s="4"/>
      <c r="Y119" s="4"/>
      <c r="Z119" s="4"/>
    </row>
    <row r="120" spans="1:26" ht="48" customHeight="1" x14ac:dyDescent="0.3">
      <c r="A120" s="5">
        <v>119</v>
      </c>
      <c r="B120" s="6" t="s">
        <v>130</v>
      </c>
      <c r="C120" s="6" t="s">
        <v>131</v>
      </c>
      <c r="D120" s="7" t="s">
        <v>138</v>
      </c>
      <c r="E120" s="6" t="s">
        <v>10</v>
      </c>
      <c r="F120" s="39">
        <v>0</v>
      </c>
      <c r="G120" s="5">
        <v>0</v>
      </c>
      <c r="H120" s="39">
        <v>0</v>
      </c>
      <c r="I120" s="4"/>
      <c r="J120" s="4"/>
      <c r="K120" s="4"/>
      <c r="L120" s="4"/>
      <c r="M120" s="4"/>
      <c r="N120" s="4"/>
      <c r="O120" s="4"/>
      <c r="P120" s="4"/>
      <c r="Q120" s="4"/>
      <c r="R120" s="4"/>
      <c r="S120" s="4"/>
      <c r="T120" s="4"/>
      <c r="U120" s="4"/>
      <c r="V120" s="4"/>
      <c r="W120" s="4"/>
      <c r="X120" s="4"/>
      <c r="Y120" s="4"/>
      <c r="Z120" s="4"/>
    </row>
    <row r="121" spans="1:26" ht="24" customHeight="1" x14ac:dyDescent="0.3">
      <c r="A121" s="5">
        <v>120</v>
      </c>
      <c r="B121" s="6" t="s">
        <v>130</v>
      </c>
      <c r="C121" s="6" t="s">
        <v>131</v>
      </c>
      <c r="D121" s="7" t="s">
        <v>139</v>
      </c>
      <c r="E121" s="6" t="s">
        <v>10</v>
      </c>
      <c r="F121" s="39">
        <v>1</v>
      </c>
      <c r="G121" s="5">
        <v>1</v>
      </c>
      <c r="H121" s="39">
        <v>1</v>
      </c>
      <c r="I121" s="4"/>
      <c r="J121" s="4"/>
      <c r="K121" s="4"/>
      <c r="L121" s="4"/>
      <c r="M121" s="4"/>
      <c r="N121" s="4"/>
      <c r="O121" s="4"/>
      <c r="P121" s="4"/>
      <c r="Q121" s="4"/>
      <c r="R121" s="4"/>
      <c r="S121" s="4"/>
      <c r="T121" s="4"/>
      <c r="U121" s="4"/>
      <c r="V121" s="4"/>
      <c r="W121" s="4"/>
      <c r="X121" s="4"/>
      <c r="Y121" s="4"/>
      <c r="Z121" s="4"/>
    </row>
    <row r="122" spans="1:26" ht="24" customHeight="1" x14ac:dyDescent="0.3">
      <c r="A122" s="5">
        <v>121</v>
      </c>
      <c r="B122" s="6" t="s">
        <v>130</v>
      </c>
      <c r="C122" s="6" t="s">
        <v>131</v>
      </c>
      <c r="D122" s="7" t="s">
        <v>140</v>
      </c>
      <c r="E122" s="6" t="s">
        <v>10</v>
      </c>
      <c r="F122" s="39">
        <v>0</v>
      </c>
      <c r="G122" s="5">
        <v>0</v>
      </c>
      <c r="H122" s="39">
        <v>0</v>
      </c>
      <c r="I122" s="4"/>
      <c r="J122" s="4"/>
      <c r="K122" s="4"/>
      <c r="L122" s="4"/>
      <c r="M122" s="4"/>
      <c r="N122" s="4"/>
      <c r="O122" s="4"/>
      <c r="P122" s="4"/>
      <c r="Q122" s="4"/>
      <c r="R122" s="4"/>
      <c r="S122" s="4"/>
      <c r="T122" s="4"/>
      <c r="U122" s="4"/>
      <c r="V122" s="4"/>
      <c r="W122" s="4"/>
      <c r="X122" s="4"/>
      <c r="Y122" s="4"/>
      <c r="Z122" s="4"/>
    </row>
    <row r="123" spans="1:26" ht="48" customHeight="1" x14ac:dyDescent="0.3">
      <c r="A123" s="5">
        <v>122</v>
      </c>
      <c r="B123" s="6" t="s">
        <v>130</v>
      </c>
      <c r="C123" s="6" t="s">
        <v>131</v>
      </c>
      <c r="D123" s="7" t="s">
        <v>141</v>
      </c>
      <c r="E123" s="6" t="s">
        <v>10</v>
      </c>
      <c r="F123" s="39">
        <v>0</v>
      </c>
      <c r="G123" s="5">
        <v>0</v>
      </c>
      <c r="H123" s="39">
        <v>0</v>
      </c>
      <c r="I123" s="4"/>
      <c r="J123" s="4"/>
      <c r="K123" s="4"/>
      <c r="L123" s="4"/>
      <c r="M123" s="4"/>
      <c r="N123" s="4"/>
      <c r="O123" s="4"/>
      <c r="P123" s="4"/>
      <c r="Q123" s="4"/>
      <c r="R123" s="4"/>
      <c r="S123" s="4"/>
      <c r="T123" s="4"/>
      <c r="U123" s="4"/>
      <c r="V123" s="4"/>
      <c r="W123" s="4"/>
      <c r="X123" s="4"/>
      <c r="Y123" s="4"/>
      <c r="Z123" s="4"/>
    </row>
    <row r="124" spans="1:26" ht="24" customHeight="1" x14ac:dyDescent="0.3">
      <c r="A124" s="5">
        <v>123</v>
      </c>
      <c r="B124" s="6" t="s">
        <v>130</v>
      </c>
      <c r="C124" s="6" t="s">
        <v>131</v>
      </c>
      <c r="D124" s="7" t="s">
        <v>142</v>
      </c>
      <c r="E124" s="6" t="s">
        <v>10</v>
      </c>
      <c r="F124" s="39">
        <v>1</v>
      </c>
      <c r="G124" s="5">
        <v>1</v>
      </c>
      <c r="H124" s="39">
        <v>1</v>
      </c>
      <c r="I124" s="4"/>
      <c r="J124" s="4"/>
      <c r="K124" s="4"/>
      <c r="L124" s="4"/>
      <c r="M124" s="4"/>
      <c r="N124" s="4"/>
      <c r="O124" s="4"/>
      <c r="P124" s="4"/>
      <c r="Q124" s="4"/>
      <c r="R124" s="4"/>
      <c r="S124" s="4"/>
      <c r="T124" s="4"/>
      <c r="U124" s="4"/>
      <c r="V124" s="4"/>
      <c r="W124" s="4"/>
      <c r="X124" s="4"/>
      <c r="Y124" s="4"/>
      <c r="Z124" s="4"/>
    </row>
    <row r="125" spans="1:26" ht="24" customHeight="1" x14ac:dyDescent="0.3">
      <c r="A125" s="5">
        <v>124</v>
      </c>
      <c r="B125" s="6" t="s">
        <v>130</v>
      </c>
      <c r="C125" s="6" t="s">
        <v>131</v>
      </c>
      <c r="D125" s="7" t="s">
        <v>143</v>
      </c>
      <c r="E125" s="6" t="s">
        <v>10</v>
      </c>
      <c r="F125" s="39">
        <v>2</v>
      </c>
      <c r="G125" s="5">
        <v>2</v>
      </c>
      <c r="H125" s="39">
        <v>2</v>
      </c>
      <c r="I125" s="4"/>
      <c r="J125" s="4"/>
      <c r="K125" s="4"/>
      <c r="L125" s="4"/>
      <c r="M125" s="4"/>
      <c r="N125" s="4"/>
      <c r="O125" s="4"/>
      <c r="P125" s="4"/>
      <c r="Q125" s="4"/>
      <c r="R125" s="4"/>
      <c r="S125" s="4"/>
      <c r="T125" s="4"/>
      <c r="U125" s="4"/>
      <c r="V125" s="4"/>
      <c r="W125" s="4"/>
      <c r="X125" s="4"/>
      <c r="Y125" s="4"/>
      <c r="Z125" s="4"/>
    </row>
    <row r="126" spans="1:26" ht="24" customHeight="1" x14ac:dyDescent="0.3">
      <c r="A126" s="5">
        <v>125</v>
      </c>
      <c r="B126" s="6" t="s">
        <v>130</v>
      </c>
      <c r="C126" s="6" t="s">
        <v>131</v>
      </c>
      <c r="D126" s="7" t="s">
        <v>144</v>
      </c>
      <c r="E126" s="6" t="s">
        <v>10</v>
      </c>
      <c r="F126" s="39">
        <v>1</v>
      </c>
      <c r="G126" s="5">
        <v>1</v>
      </c>
      <c r="H126" s="39">
        <v>1</v>
      </c>
      <c r="I126" s="4"/>
      <c r="J126" s="4"/>
      <c r="K126" s="4"/>
      <c r="L126" s="4"/>
      <c r="M126" s="4"/>
      <c r="N126" s="4"/>
      <c r="O126" s="4"/>
      <c r="P126" s="4"/>
      <c r="Q126" s="4"/>
      <c r="R126" s="4"/>
      <c r="S126" s="4"/>
      <c r="T126" s="4"/>
      <c r="U126" s="4"/>
      <c r="V126" s="4"/>
      <c r="W126" s="4"/>
      <c r="X126" s="4"/>
      <c r="Y126" s="4"/>
      <c r="Z126" s="4"/>
    </row>
    <row r="127" spans="1:26" ht="48" customHeight="1" x14ac:dyDescent="0.3">
      <c r="A127" s="5">
        <v>126</v>
      </c>
      <c r="B127" s="6" t="s">
        <v>130</v>
      </c>
      <c r="C127" s="6" t="s">
        <v>131</v>
      </c>
      <c r="D127" s="7" t="s">
        <v>145</v>
      </c>
      <c r="E127" s="6" t="s">
        <v>10</v>
      </c>
      <c r="F127" s="39">
        <v>1</v>
      </c>
      <c r="G127" s="5">
        <v>1</v>
      </c>
      <c r="H127" s="39">
        <v>1</v>
      </c>
      <c r="I127" s="4"/>
      <c r="J127" s="4"/>
      <c r="K127" s="4"/>
      <c r="L127" s="4"/>
      <c r="M127" s="4"/>
      <c r="N127" s="4"/>
      <c r="O127" s="4"/>
      <c r="P127" s="4"/>
      <c r="Q127" s="4"/>
      <c r="R127" s="4"/>
      <c r="S127" s="4"/>
      <c r="T127" s="4"/>
      <c r="U127" s="4"/>
      <c r="V127" s="4"/>
      <c r="W127" s="4"/>
      <c r="X127" s="4"/>
      <c r="Y127" s="4"/>
      <c r="Z127" s="4"/>
    </row>
    <row r="128" spans="1:26" ht="24" customHeight="1" x14ac:dyDescent="0.3">
      <c r="A128" s="5">
        <v>127</v>
      </c>
      <c r="B128" s="6" t="s">
        <v>130</v>
      </c>
      <c r="C128" s="6" t="s">
        <v>131</v>
      </c>
      <c r="D128" s="7" t="s">
        <v>146</v>
      </c>
      <c r="E128" s="6" t="s">
        <v>10</v>
      </c>
      <c r="F128" s="39">
        <v>0</v>
      </c>
      <c r="G128" s="5">
        <v>0</v>
      </c>
      <c r="H128" s="39">
        <v>0</v>
      </c>
      <c r="I128" s="4"/>
      <c r="J128" s="4"/>
      <c r="K128" s="4"/>
      <c r="L128" s="4"/>
      <c r="M128" s="4"/>
      <c r="N128" s="4"/>
      <c r="O128" s="4"/>
      <c r="P128" s="4"/>
      <c r="Q128" s="4"/>
      <c r="R128" s="4"/>
      <c r="S128" s="4"/>
      <c r="T128" s="4"/>
      <c r="U128" s="4"/>
      <c r="V128" s="4"/>
      <c r="W128" s="4"/>
      <c r="X128" s="4"/>
      <c r="Y128" s="4"/>
      <c r="Z128" s="4"/>
    </row>
    <row r="129" spans="1:26" ht="24" customHeight="1" x14ac:dyDescent="0.3">
      <c r="A129" s="5">
        <v>128</v>
      </c>
      <c r="B129" s="6" t="s">
        <v>130</v>
      </c>
      <c r="C129" s="6" t="s">
        <v>131</v>
      </c>
      <c r="D129" s="7" t="s">
        <v>147</v>
      </c>
      <c r="E129" s="6" t="s">
        <v>10</v>
      </c>
      <c r="F129" s="39">
        <v>2</v>
      </c>
      <c r="G129" s="5">
        <v>2</v>
      </c>
      <c r="H129" s="39">
        <v>2</v>
      </c>
      <c r="I129" s="4"/>
      <c r="J129" s="4"/>
      <c r="K129" s="4"/>
      <c r="L129" s="4"/>
      <c r="M129" s="4"/>
      <c r="N129" s="4"/>
      <c r="O129" s="4"/>
      <c r="P129" s="4"/>
      <c r="Q129" s="4"/>
      <c r="R129" s="4"/>
      <c r="S129" s="4"/>
      <c r="T129" s="4"/>
      <c r="U129" s="4"/>
      <c r="V129" s="4"/>
      <c r="W129" s="4"/>
      <c r="X129" s="4"/>
      <c r="Y129" s="4"/>
      <c r="Z129" s="4"/>
    </row>
    <row r="130" spans="1:26" ht="48" customHeight="1" x14ac:dyDescent="0.3">
      <c r="A130" s="5">
        <v>129</v>
      </c>
      <c r="B130" s="6" t="s">
        <v>130</v>
      </c>
      <c r="C130" s="6" t="s">
        <v>131</v>
      </c>
      <c r="D130" s="7" t="s">
        <v>148</v>
      </c>
      <c r="E130" s="6" t="s">
        <v>10</v>
      </c>
      <c r="F130" s="39">
        <v>2</v>
      </c>
      <c r="G130" s="5">
        <v>2</v>
      </c>
      <c r="H130" s="39">
        <v>2</v>
      </c>
      <c r="I130" s="4"/>
      <c r="J130" s="4"/>
      <c r="K130" s="4"/>
      <c r="L130" s="4"/>
      <c r="M130" s="4"/>
      <c r="N130" s="4"/>
      <c r="O130" s="4"/>
      <c r="P130" s="4"/>
      <c r="Q130" s="4"/>
      <c r="R130" s="4"/>
      <c r="S130" s="4"/>
      <c r="T130" s="4"/>
      <c r="U130" s="4"/>
      <c r="V130" s="4"/>
      <c r="W130" s="4"/>
      <c r="X130" s="4"/>
      <c r="Y130" s="4"/>
      <c r="Z130" s="4"/>
    </row>
    <row r="131" spans="1:26" ht="48" customHeight="1" x14ac:dyDescent="0.3">
      <c r="A131" s="5">
        <v>130</v>
      </c>
      <c r="B131" s="6" t="s">
        <v>130</v>
      </c>
      <c r="C131" s="6" t="s">
        <v>131</v>
      </c>
      <c r="D131" s="7" t="s">
        <v>149</v>
      </c>
      <c r="E131" s="6" t="s">
        <v>10</v>
      </c>
      <c r="F131" s="39">
        <v>0</v>
      </c>
      <c r="G131" s="5">
        <v>0</v>
      </c>
      <c r="H131" s="39">
        <v>0</v>
      </c>
      <c r="I131" s="4"/>
      <c r="J131" s="4"/>
      <c r="K131" s="4"/>
      <c r="L131" s="4"/>
      <c r="M131" s="4"/>
      <c r="N131" s="4"/>
      <c r="O131" s="4"/>
      <c r="P131" s="4"/>
      <c r="Q131" s="4"/>
      <c r="R131" s="4"/>
      <c r="S131" s="4"/>
      <c r="T131" s="4"/>
      <c r="U131" s="4"/>
      <c r="V131" s="4"/>
      <c r="W131" s="4"/>
      <c r="X131" s="4"/>
      <c r="Y131" s="4"/>
      <c r="Z131" s="4"/>
    </row>
    <row r="132" spans="1:26" ht="24" customHeight="1" x14ac:dyDescent="0.3">
      <c r="A132" s="5">
        <v>131</v>
      </c>
      <c r="B132" s="6" t="s">
        <v>130</v>
      </c>
      <c r="C132" s="6" t="s">
        <v>131</v>
      </c>
      <c r="D132" s="7" t="s">
        <v>150</v>
      </c>
      <c r="E132" s="6" t="s">
        <v>10</v>
      </c>
      <c r="F132" s="39">
        <v>1</v>
      </c>
      <c r="G132" s="5">
        <v>1</v>
      </c>
      <c r="H132" s="39">
        <v>1</v>
      </c>
      <c r="I132" s="4"/>
      <c r="J132" s="4"/>
      <c r="K132" s="4"/>
      <c r="L132" s="4"/>
      <c r="M132" s="4"/>
      <c r="N132" s="4"/>
      <c r="O132" s="4"/>
      <c r="P132" s="4"/>
      <c r="Q132" s="4"/>
      <c r="R132" s="4"/>
      <c r="S132" s="4"/>
      <c r="T132" s="4"/>
      <c r="U132" s="4"/>
      <c r="V132" s="4"/>
      <c r="W132" s="4"/>
      <c r="X132" s="4"/>
      <c r="Y132" s="4"/>
      <c r="Z132" s="4"/>
    </row>
    <row r="133" spans="1:26" ht="24" customHeight="1" x14ac:dyDescent="0.3">
      <c r="A133" s="5">
        <v>132</v>
      </c>
      <c r="B133" s="6" t="s">
        <v>130</v>
      </c>
      <c r="C133" s="6" t="s">
        <v>131</v>
      </c>
      <c r="D133" s="7" t="s">
        <v>151</v>
      </c>
      <c r="E133" s="6" t="s">
        <v>10</v>
      </c>
      <c r="F133" s="39">
        <v>0</v>
      </c>
      <c r="G133" s="5">
        <v>0</v>
      </c>
      <c r="H133" s="39">
        <v>0</v>
      </c>
      <c r="I133" s="4"/>
      <c r="J133" s="4"/>
      <c r="K133" s="4"/>
      <c r="L133" s="4"/>
      <c r="M133" s="4"/>
      <c r="N133" s="4"/>
      <c r="O133" s="4"/>
      <c r="P133" s="4"/>
      <c r="Q133" s="4"/>
      <c r="R133" s="4"/>
      <c r="S133" s="4"/>
      <c r="T133" s="4"/>
      <c r="U133" s="4"/>
      <c r="V133" s="4"/>
      <c r="W133" s="4"/>
      <c r="X133" s="4"/>
      <c r="Y133" s="4"/>
      <c r="Z133" s="4"/>
    </row>
    <row r="134" spans="1:26" ht="24" customHeight="1" x14ac:dyDescent="0.3">
      <c r="A134" s="5">
        <v>133</v>
      </c>
      <c r="B134" s="6" t="s">
        <v>130</v>
      </c>
      <c r="C134" s="6" t="s">
        <v>131</v>
      </c>
      <c r="D134" s="7" t="s">
        <v>152</v>
      </c>
      <c r="E134" s="6" t="s">
        <v>10</v>
      </c>
      <c r="F134" s="39">
        <v>2</v>
      </c>
      <c r="G134" s="5">
        <v>2</v>
      </c>
      <c r="H134" s="39">
        <v>2</v>
      </c>
      <c r="I134" s="4"/>
      <c r="J134" s="4"/>
      <c r="K134" s="4"/>
      <c r="L134" s="4"/>
      <c r="M134" s="4"/>
      <c r="N134" s="4"/>
      <c r="O134" s="4"/>
      <c r="P134" s="4"/>
      <c r="Q134" s="4"/>
      <c r="R134" s="4"/>
      <c r="S134" s="4"/>
      <c r="T134" s="4"/>
      <c r="U134" s="4"/>
      <c r="V134" s="4"/>
      <c r="W134" s="4"/>
      <c r="X134" s="4"/>
      <c r="Y134" s="4"/>
      <c r="Z134" s="4"/>
    </row>
    <row r="135" spans="1:26" ht="24" customHeight="1" x14ac:dyDescent="0.3">
      <c r="A135" s="5">
        <v>134</v>
      </c>
      <c r="B135" s="6" t="s">
        <v>153</v>
      </c>
      <c r="C135" s="6" t="s">
        <v>154</v>
      </c>
      <c r="D135" s="7" t="s">
        <v>155</v>
      </c>
      <c r="E135" s="6" t="s">
        <v>10</v>
      </c>
      <c r="F135" s="39">
        <v>1</v>
      </c>
      <c r="G135" s="5">
        <v>1</v>
      </c>
      <c r="H135" s="39">
        <v>1</v>
      </c>
      <c r="I135" s="4"/>
      <c r="J135" s="4"/>
      <c r="K135" s="4"/>
      <c r="L135" s="4"/>
      <c r="M135" s="4"/>
      <c r="N135" s="4"/>
      <c r="O135" s="4"/>
      <c r="P135" s="4"/>
      <c r="Q135" s="4"/>
      <c r="R135" s="4"/>
      <c r="S135" s="4"/>
      <c r="T135" s="4"/>
      <c r="U135" s="4"/>
      <c r="V135" s="4"/>
      <c r="W135" s="4"/>
      <c r="X135" s="4"/>
      <c r="Y135" s="4"/>
      <c r="Z135" s="4"/>
    </row>
    <row r="136" spans="1:26" ht="24" customHeight="1" x14ac:dyDescent="0.3">
      <c r="A136" s="5">
        <v>135</v>
      </c>
      <c r="B136" s="6" t="s">
        <v>153</v>
      </c>
      <c r="C136" s="6" t="s">
        <v>154</v>
      </c>
      <c r="D136" s="7" t="s">
        <v>156</v>
      </c>
      <c r="E136" s="6" t="s">
        <v>10</v>
      </c>
      <c r="F136" s="39">
        <v>2</v>
      </c>
      <c r="G136" s="5">
        <v>2</v>
      </c>
      <c r="H136" s="39">
        <v>2</v>
      </c>
      <c r="I136" s="4"/>
      <c r="J136" s="4"/>
      <c r="K136" s="4"/>
      <c r="L136" s="4"/>
      <c r="M136" s="4"/>
      <c r="N136" s="4"/>
      <c r="O136" s="4"/>
      <c r="P136" s="4"/>
      <c r="Q136" s="4"/>
      <c r="R136" s="4"/>
      <c r="S136" s="4"/>
      <c r="T136" s="4"/>
      <c r="U136" s="4"/>
      <c r="V136" s="4"/>
      <c r="W136" s="4"/>
      <c r="X136" s="4"/>
      <c r="Y136" s="4"/>
      <c r="Z136" s="4"/>
    </row>
    <row r="137" spans="1:26" ht="24" customHeight="1" x14ac:dyDescent="0.3">
      <c r="A137" s="5">
        <v>136</v>
      </c>
      <c r="B137" s="6" t="s">
        <v>153</v>
      </c>
      <c r="C137" s="6" t="s">
        <v>154</v>
      </c>
      <c r="D137" s="7" t="s">
        <v>157</v>
      </c>
      <c r="E137" s="6" t="s">
        <v>10</v>
      </c>
      <c r="F137" s="39">
        <v>1</v>
      </c>
      <c r="G137" s="5">
        <v>1</v>
      </c>
      <c r="H137" s="39">
        <v>1</v>
      </c>
      <c r="I137" s="4"/>
      <c r="J137" s="4"/>
      <c r="K137" s="4"/>
      <c r="L137" s="4"/>
      <c r="M137" s="4"/>
      <c r="N137" s="4"/>
      <c r="O137" s="4"/>
      <c r="P137" s="4"/>
      <c r="Q137" s="4"/>
      <c r="R137" s="4"/>
      <c r="S137" s="4"/>
      <c r="T137" s="4"/>
      <c r="U137" s="4"/>
      <c r="V137" s="4"/>
      <c r="W137" s="4"/>
      <c r="X137" s="4"/>
      <c r="Y137" s="4"/>
      <c r="Z137" s="4"/>
    </row>
    <row r="138" spans="1:26" ht="48" customHeight="1" x14ac:dyDescent="0.3">
      <c r="A138" s="5">
        <v>137</v>
      </c>
      <c r="B138" s="6" t="s">
        <v>153</v>
      </c>
      <c r="C138" s="6" t="s">
        <v>154</v>
      </c>
      <c r="D138" s="7" t="s">
        <v>158</v>
      </c>
      <c r="E138" s="6" t="s">
        <v>10</v>
      </c>
      <c r="F138" s="39">
        <v>1</v>
      </c>
      <c r="G138" s="5">
        <v>1</v>
      </c>
      <c r="H138" s="39">
        <v>1</v>
      </c>
      <c r="I138" s="4"/>
      <c r="J138" s="4"/>
      <c r="K138" s="4"/>
      <c r="L138" s="4"/>
      <c r="M138" s="4"/>
      <c r="N138" s="4"/>
      <c r="O138" s="4"/>
      <c r="P138" s="4"/>
      <c r="Q138" s="4"/>
      <c r="R138" s="4"/>
      <c r="S138" s="4"/>
      <c r="T138" s="4"/>
      <c r="U138" s="4"/>
      <c r="V138" s="4"/>
      <c r="W138" s="4"/>
      <c r="X138" s="4"/>
      <c r="Y138" s="4"/>
      <c r="Z138" s="4"/>
    </row>
    <row r="139" spans="1:26" ht="48" customHeight="1" x14ac:dyDescent="0.3">
      <c r="A139" s="5">
        <v>138</v>
      </c>
      <c r="B139" s="6" t="s">
        <v>153</v>
      </c>
      <c r="C139" s="6" t="s">
        <v>154</v>
      </c>
      <c r="D139" s="7" t="s">
        <v>159</v>
      </c>
      <c r="E139" s="6" t="s">
        <v>10</v>
      </c>
      <c r="F139" s="39">
        <v>1</v>
      </c>
      <c r="G139" s="5">
        <v>1</v>
      </c>
      <c r="H139" s="39">
        <v>1</v>
      </c>
      <c r="I139" s="4"/>
      <c r="J139" s="4"/>
      <c r="K139" s="4"/>
      <c r="L139" s="4"/>
      <c r="M139" s="4"/>
      <c r="N139" s="4"/>
      <c r="O139" s="4"/>
      <c r="P139" s="4"/>
      <c r="Q139" s="4"/>
      <c r="R139" s="4"/>
      <c r="S139" s="4"/>
      <c r="T139" s="4"/>
      <c r="U139" s="4"/>
      <c r="V139" s="4"/>
      <c r="W139" s="4"/>
      <c r="X139" s="4"/>
      <c r="Y139" s="4"/>
      <c r="Z139" s="4"/>
    </row>
    <row r="140" spans="1:26" ht="24" customHeight="1" x14ac:dyDescent="0.3">
      <c r="A140" s="5">
        <v>139</v>
      </c>
      <c r="B140" s="6" t="s">
        <v>153</v>
      </c>
      <c r="C140" s="6" t="s">
        <v>154</v>
      </c>
      <c r="D140" s="7" t="s">
        <v>160</v>
      </c>
      <c r="E140" s="6" t="s">
        <v>10</v>
      </c>
      <c r="F140" s="39">
        <v>1</v>
      </c>
      <c r="G140" s="5">
        <v>1</v>
      </c>
      <c r="H140" s="39">
        <v>1</v>
      </c>
      <c r="I140" s="4"/>
      <c r="J140" s="4"/>
      <c r="K140" s="4"/>
      <c r="L140" s="4"/>
      <c r="M140" s="4"/>
      <c r="N140" s="4"/>
      <c r="O140" s="4"/>
      <c r="P140" s="4"/>
      <c r="Q140" s="4"/>
      <c r="R140" s="4"/>
      <c r="S140" s="4"/>
      <c r="T140" s="4"/>
      <c r="U140" s="4"/>
      <c r="V140" s="4"/>
      <c r="W140" s="4"/>
      <c r="X140" s="4"/>
      <c r="Y140" s="4"/>
      <c r="Z140" s="4"/>
    </row>
    <row r="141" spans="1:26" ht="24" customHeight="1" x14ac:dyDescent="0.3">
      <c r="A141" s="5">
        <v>140</v>
      </c>
      <c r="B141" s="6" t="s">
        <v>153</v>
      </c>
      <c r="C141" s="6" t="s">
        <v>154</v>
      </c>
      <c r="D141" s="7" t="s">
        <v>161</v>
      </c>
      <c r="E141" s="6" t="s">
        <v>10</v>
      </c>
      <c r="F141" s="39">
        <v>0</v>
      </c>
      <c r="G141" s="5">
        <v>0</v>
      </c>
      <c r="H141" s="39">
        <v>0</v>
      </c>
      <c r="I141" s="4"/>
      <c r="J141" s="4"/>
      <c r="K141" s="4"/>
      <c r="L141" s="4"/>
      <c r="M141" s="4"/>
      <c r="N141" s="4"/>
      <c r="O141" s="4"/>
      <c r="P141" s="4"/>
      <c r="Q141" s="4"/>
      <c r="R141" s="4"/>
      <c r="S141" s="4"/>
      <c r="T141" s="4"/>
      <c r="U141" s="4"/>
      <c r="V141" s="4"/>
      <c r="W141" s="4"/>
      <c r="X141" s="4"/>
      <c r="Y141" s="4"/>
      <c r="Z141" s="4"/>
    </row>
    <row r="142" spans="1:26" ht="24" customHeight="1" x14ac:dyDescent="0.3">
      <c r="A142" s="5">
        <v>141</v>
      </c>
      <c r="B142" s="6" t="s">
        <v>153</v>
      </c>
      <c r="C142" s="6" t="s">
        <v>154</v>
      </c>
      <c r="D142" s="7" t="s">
        <v>162</v>
      </c>
      <c r="E142" s="6" t="s">
        <v>10</v>
      </c>
      <c r="F142" s="39">
        <v>2</v>
      </c>
      <c r="G142" s="5">
        <v>2</v>
      </c>
      <c r="H142" s="39">
        <v>2</v>
      </c>
      <c r="I142" s="4"/>
      <c r="J142" s="4"/>
      <c r="K142" s="4"/>
      <c r="L142" s="4"/>
      <c r="M142" s="4"/>
      <c r="N142" s="4"/>
      <c r="O142" s="4"/>
      <c r="P142" s="4"/>
      <c r="Q142" s="4"/>
      <c r="R142" s="4"/>
      <c r="S142" s="4"/>
      <c r="T142" s="4"/>
      <c r="U142" s="4"/>
      <c r="V142" s="4"/>
      <c r="W142" s="4"/>
      <c r="X142" s="4"/>
      <c r="Y142" s="4"/>
      <c r="Z142" s="4"/>
    </row>
    <row r="143" spans="1:26" ht="24" customHeight="1" x14ac:dyDescent="0.3">
      <c r="A143" s="5">
        <v>142</v>
      </c>
      <c r="B143" s="6" t="s">
        <v>153</v>
      </c>
      <c r="C143" s="6" t="s">
        <v>154</v>
      </c>
      <c r="D143" s="7" t="s">
        <v>163</v>
      </c>
      <c r="E143" s="6" t="s">
        <v>10</v>
      </c>
      <c r="F143" s="39">
        <v>1</v>
      </c>
      <c r="G143" s="5">
        <v>1</v>
      </c>
      <c r="H143" s="39">
        <v>1</v>
      </c>
      <c r="I143" s="4"/>
      <c r="J143" s="4"/>
      <c r="K143" s="4"/>
      <c r="L143" s="4"/>
      <c r="M143" s="4"/>
      <c r="N143" s="4"/>
      <c r="O143" s="4"/>
      <c r="P143" s="4"/>
      <c r="Q143" s="4"/>
      <c r="R143" s="4"/>
      <c r="S143" s="4"/>
      <c r="T143" s="4"/>
      <c r="U143" s="4"/>
      <c r="V143" s="4"/>
      <c r="W143" s="4"/>
      <c r="X143" s="4"/>
      <c r="Y143" s="4"/>
      <c r="Z143" s="4"/>
    </row>
    <row r="144" spans="1:26" ht="24" customHeight="1" x14ac:dyDescent="0.3">
      <c r="A144" s="5">
        <v>143</v>
      </c>
      <c r="B144" s="6" t="s">
        <v>153</v>
      </c>
      <c r="C144" s="6" t="s">
        <v>154</v>
      </c>
      <c r="D144" s="7" t="s">
        <v>164</v>
      </c>
      <c r="E144" s="6" t="s">
        <v>10</v>
      </c>
      <c r="F144" s="39">
        <v>1</v>
      </c>
      <c r="G144" s="39">
        <v>1</v>
      </c>
      <c r="H144" s="39">
        <v>1</v>
      </c>
      <c r="I144" s="4"/>
      <c r="J144" s="4"/>
      <c r="K144" s="4"/>
      <c r="L144" s="4"/>
      <c r="M144" s="4"/>
      <c r="N144" s="4"/>
      <c r="O144" s="4"/>
      <c r="P144" s="4"/>
      <c r="Q144" s="4"/>
      <c r="R144" s="4"/>
      <c r="S144" s="4"/>
      <c r="T144" s="4"/>
      <c r="U144" s="4"/>
      <c r="V144" s="4"/>
      <c r="W144" s="4"/>
      <c r="X144" s="4"/>
      <c r="Y144" s="4"/>
      <c r="Z144" s="4"/>
    </row>
    <row r="145" spans="1:26" ht="48" customHeight="1" x14ac:dyDescent="0.3">
      <c r="A145" s="5">
        <v>144</v>
      </c>
      <c r="B145" s="6" t="s">
        <v>153</v>
      </c>
      <c r="C145" s="6" t="s">
        <v>154</v>
      </c>
      <c r="D145" s="7" t="s">
        <v>165</v>
      </c>
      <c r="E145" s="6" t="s">
        <v>10</v>
      </c>
      <c r="F145" s="39">
        <v>0</v>
      </c>
      <c r="G145" s="39">
        <v>0</v>
      </c>
      <c r="H145" s="39">
        <v>0</v>
      </c>
      <c r="I145" s="4"/>
      <c r="J145" s="4"/>
      <c r="K145" s="4"/>
      <c r="L145" s="4"/>
      <c r="M145" s="4"/>
      <c r="N145" s="4"/>
      <c r="O145" s="4"/>
      <c r="P145" s="4"/>
      <c r="Q145" s="4"/>
      <c r="R145" s="4"/>
      <c r="S145" s="4"/>
      <c r="T145" s="4"/>
      <c r="U145" s="4"/>
      <c r="V145" s="4"/>
      <c r="W145" s="4"/>
      <c r="X145" s="4"/>
      <c r="Y145" s="4"/>
      <c r="Z145" s="4"/>
    </row>
    <row r="146" spans="1:26" ht="48" customHeight="1" x14ac:dyDescent="0.3">
      <c r="A146" s="5">
        <v>145</v>
      </c>
      <c r="B146" s="6" t="s">
        <v>153</v>
      </c>
      <c r="C146" s="6" t="s">
        <v>154</v>
      </c>
      <c r="D146" s="7" t="s">
        <v>166</v>
      </c>
      <c r="E146" s="6" t="s">
        <v>10</v>
      </c>
      <c r="F146" s="39">
        <v>1</v>
      </c>
      <c r="G146" s="39">
        <v>1</v>
      </c>
      <c r="H146" s="39">
        <v>1</v>
      </c>
      <c r="I146" s="4"/>
      <c r="J146" s="4"/>
      <c r="K146" s="4"/>
      <c r="L146" s="4"/>
      <c r="M146" s="4"/>
      <c r="N146" s="4"/>
      <c r="O146" s="4"/>
      <c r="P146" s="4"/>
      <c r="Q146" s="4"/>
      <c r="R146" s="4"/>
      <c r="S146" s="4"/>
      <c r="T146" s="4"/>
      <c r="U146" s="4"/>
      <c r="V146" s="4"/>
      <c r="W146" s="4"/>
      <c r="X146" s="4"/>
      <c r="Y146" s="4"/>
      <c r="Z146" s="4"/>
    </row>
    <row r="147" spans="1:26" ht="24" customHeight="1" x14ac:dyDescent="0.3">
      <c r="A147" s="5">
        <v>146</v>
      </c>
      <c r="B147" s="6" t="s">
        <v>153</v>
      </c>
      <c r="C147" s="6" t="s">
        <v>154</v>
      </c>
      <c r="D147" s="7" t="s">
        <v>167</v>
      </c>
      <c r="E147" s="6" t="s">
        <v>10</v>
      </c>
      <c r="F147" s="39">
        <v>2</v>
      </c>
      <c r="G147" s="39">
        <v>2</v>
      </c>
      <c r="H147" s="39">
        <v>2</v>
      </c>
      <c r="I147" s="4"/>
      <c r="J147" s="4"/>
      <c r="K147" s="4"/>
      <c r="L147" s="4"/>
      <c r="M147" s="4"/>
      <c r="N147" s="4"/>
      <c r="O147" s="4"/>
      <c r="P147" s="4"/>
      <c r="Q147" s="4"/>
      <c r="R147" s="4"/>
      <c r="S147" s="4"/>
      <c r="T147" s="4"/>
      <c r="U147" s="4"/>
      <c r="V147" s="4"/>
      <c r="W147" s="4"/>
      <c r="X147" s="4"/>
      <c r="Y147" s="4"/>
      <c r="Z147" s="4"/>
    </row>
    <row r="148" spans="1:26" ht="24" customHeight="1" x14ac:dyDescent="0.3">
      <c r="A148" s="5">
        <v>147</v>
      </c>
      <c r="B148" s="6" t="s">
        <v>153</v>
      </c>
      <c r="C148" s="6" t="s">
        <v>154</v>
      </c>
      <c r="D148" s="7" t="s">
        <v>168</v>
      </c>
      <c r="E148" s="6" t="s">
        <v>10</v>
      </c>
      <c r="F148" s="39">
        <v>0</v>
      </c>
      <c r="G148" s="39">
        <v>0</v>
      </c>
      <c r="H148" s="39">
        <v>0</v>
      </c>
      <c r="I148" s="4"/>
      <c r="J148" s="4"/>
      <c r="K148" s="4"/>
      <c r="L148" s="4"/>
      <c r="M148" s="4"/>
      <c r="N148" s="4"/>
      <c r="O148" s="4"/>
      <c r="P148" s="4"/>
      <c r="Q148" s="4"/>
      <c r="R148" s="4"/>
      <c r="S148" s="4"/>
      <c r="T148" s="4"/>
      <c r="U148" s="4"/>
      <c r="V148" s="4"/>
      <c r="W148" s="4"/>
      <c r="X148" s="4"/>
      <c r="Y148" s="4"/>
      <c r="Z148" s="4"/>
    </row>
    <row r="149" spans="1:26" ht="48" customHeight="1" x14ac:dyDescent="0.3">
      <c r="A149" s="5">
        <v>148</v>
      </c>
      <c r="B149" s="6" t="s">
        <v>153</v>
      </c>
      <c r="C149" s="6" t="s">
        <v>154</v>
      </c>
      <c r="D149" s="7" t="s">
        <v>169</v>
      </c>
      <c r="E149" s="6" t="s">
        <v>10</v>
      </c>
      <c r="F149" s="39">
        <v>0</v>
      </c>
      <c r="G149" s="39">
        <v>0</v>
      </c>
      <c r="H149" s="39">
        <v>0</v>
      </c>
      <c r="I149" s="4"/>
      <c r="J149" s="4"/>
      <c r="K149" s="4"/>
      <c r="L149" s="4"/>
      <c r="M149" s="4"/>
      <c r="N149" s="4"/>
      <c r="O149" s="4"/>
      <c r="P149" s="4"/>
      <c r="Q149" s="4"/>
      <c r="R149" s="4"/>
      <c r="S149" s="4"/>
      <c r="T149" s="4"/>
      <c r="U149" s="4"/>
      <c r="V149" s="4"/>
      <c r="W149" s="4"/>
      <c r="X149" s="4"/>
      <c r="Y149" s="4"/>
      <c r="Z149" s="4"/>
    </row>
    <row r="150" spans="1:26" ht="24" customHeight="1" x14ac:dyDescent="0.3">
      <c r="A150" s="5">
        <v>149</v>
      </c>
      <c r="B150" s="6" t="s">
        <v>153</v>
      </c>
      <c r="C150" s="6" t="s">
        <v>154</v>
      </c>
      <c r="D150" s="7" t="s">
        <v>170</v>
      </c>
      <c r="E150" s="6" t="s">
        <v>10</v>
      </c>
      <c r="F150" s="39">
        <v>2</v>
      </c>
      <c r="G150" s="39">
        <v>2</v>
      </c>
      <c r="H150" s="39">
        <v>2</v>
      </c>
      <c r="I150" s="4"/>
      <c r="J150" s="4"/>
      <c r="K150" s="4"/>
      <c r="L150" s="4"/>
      <c r="M150" s="4"/>
      <c r="N150" s="4"/>
      <c r="O150" s="4"/>
      <c r="P150" s="4"/>
      <c r="Q150" s="4"/>
      <c r="R150" s="4"/>
      <c r="S150" s="4"/>
      <c r="T150" s="4"/>
      <c r="U150" s="4"/>
      <c r="V150" s="4"/>
      <c r="W150" s="4"/>
      <c r="X150" s="4"/>
      <c r="Y150" s="4"/>
      <c r="Z150" s="4"/>
    </row>
    <row r="151" spans="1:26" ht="24" customHeight="1" x14ac:dyDescent="0.3">
      <c r="A151" s="5">
        <v>150</v>
      </c>
      <c r="B151" s="6" t="s">
        <v>153</v>
      </c>
      <c r="C151" s="6" t="s">
        <v>154</v>
      </c>
      <c r="D151" s="7" t="s">
        <v>171</v>
      </c>
      <c r="E151" s="6" t="s">
        <v>10</v>
      </c>
      <c r="F151" s="39">
        <v>1</v>
      </c>
      <c r="G151" s="39">
        <v>1</v>
      </c>
      <c r="H151" s="39">
        <v>1</v>
      </c>
      <c r="I151" s="4"/>
      <c r="J151" s="4"/>
      <c r="K151" s="4"/>
      <c r="L151" s="4"/>
      <c r="M151" s="4"/>
      <c r="N151" s="4"/>
      <c r="O151" s="4"/>
      <c r="P151" s="4"/>
      <c r="Q151" s="4"/>
      <c r="R151" s="4"/>
      <c r="S151" s="4"/>
      <c r="T151" s="4"/>
      <c r="U151" s="4"/>
      <c r="V151" s="4"/>
      <c r="W151" s="4"/>
      <c r="X151" s="4"/>
      <c r="Y151" s="4"/>
      <c r="Z151" s="4"/>
    </row>
    <row r="152" spans="1:26" ht="24" customHeight="1" x14ac:dyDescent="0.3">
      <c r="A152" s="5">
        <v>151</v>
      </c>
      <c r="B152" s="6" t="s">
        <v>172</v>
      </c>
      <c r="C152" s="6" t="s">
        <v>173</v>
      </c>
      <c r="D152" s="7" t="s">
        <v>174</v>
      </c>
      <c r="E152" s="6" t="s">
        <v>10</v>
      </c>
      <c r="F152" s="39">
        <v>0</v>
      </c>
      <c r="G152" s="39">
        <v>0</v>
      </c>
      <c r="H152" s="39">
        <v>0</v>
      </c>
      <c r="I152" s="4"/>
      <c r="J152" s="4"/>
      <c r="K152" s="4"/>
      <c r="L152" s="4"/>
      <c r="M152" s="4"/>
      <c r="N152" s="4"/>
      <c r="O152" s="4"/>
      <c r="P152" s="4"/>
      <c r="Q152" s="4"/>
      <c r="R152" s="4"/>
      <c r="S152" s="4"/>
      <c r="T152" s="4"/>
      <c r="U152" s="4"/>
      <c r="V152" s="4"/>
      <c r="W152" s="4"/>
      <c r="X152" s="4"/>
      <c r="Y152" s="4"/>
      <c r="Z152" s="4"/>
    </row>
    <row r="153" spans="1:26" ht="48" customHeight="1" x14ac:dyDescent="0.3">
      <c r="A153" s="5">
        <v>152</v>
      </c>
      <c r="B153" s="6" t="s">
        <v>172</v>
      </c>
      <c r="C153" s="6" t="s">
        <v>173</v>
      </c>
      <c r="D153" s="7" t="s">
        <v>175</v>
      </c>
      <c r="E153" s="6" t="s">
        <v>10</v>
      </c>
      <c r="F153" s="39">
        <v>2</v>
      </c>
      <c r="G153" s="39">
        <v>2</v>
      </c>
      <c r="H153" s="39">
        <v>2</v>
      </c>
      <c r="I153" s="4"/>
      <c r="J153" s="4"/>
      <c r="K153" s="4"/>
      <c r="L153" s="4"/>
      <c r="M153" s="4"/>
      <c r="N153" s="4"/>
      <c r="O153" s="4"/>
      <c r="P153" s="4"/>
      <c r="Q153" s="4"/>
      <c r="R153" s="4"/>
      <c r="S153" s="4"/>
      <c r="T153" s="4"/>
      <c r="U153" s="4"/>
      <c r="V153" s="4"/>
      <c r="W153" s="4"/>
      <c r="X153" s="4"/>
      <c r="Y153" s="4"/>
      <c r="Z153" s="4"/>
    </row>
    <row r="154" spans="1:26" ht="48" customHeight="1" x14ac:dyDescent="0.3">
      <c r="A154" s="5">
        <v>153</v>
      </c>
      <c r="B154" s="6" t="s">
        <v>172</v>
      </c>
      <c r="C154" s="6" t="s">
        <v>173</v>
      </c>
      <c r="D154" s="7" t="s">
        <v>176</v>
      </c>
      <c r="E154" s="6" t="s">
        <v>10</v>
      </c>
      <c r="F154" s="39">
        <v>2</v>
      </c>
      <c r="G154" s="39">
        <v>2</v>
      </c>
      <c r="H154" s="39">
        <v>2</v>
      </c>
      <c r="I154" s="4"/>
      <c r="J154" s="4"/>
      <c r="K154" s="4"/>
      <c r="L154" s="4"/>
      <c r="M154" s="4"/>
      <c r="N154" s="4"/>
      <c r="O154" s="4"/>
      <c r="P154" s="4"/>
      <c r="Q154" s="4"/>
      <c r="R154" s="4"/>
      <c r="S154" s="4"/>
      <c r="T154" s="4"/>
      <c r="U154" s="4"/>
      <c r="V154" s="4"/>
      <c r="W154" s="4"/>
      <c r="X154" s="4"/>
      <c r="Y154" s="4"/>
      <c r="Z154" s="4"/>
    </row>
    <row r="155" spans="1:26" ht="24" customHeight="1" x14ac:dyDescent="0.3">
      <c r="A155" s="5">
        <v>154</v>
      </c>
      <c r="B155" s="6" t="s">
        <v>172</v>
      </c>
      <c r="C155" s="6" t="s">
        <v>173</v>
      </c>
      <c r="D155" s="7" t="s">
        <v>177</v>
      </c>
      <c r="E155" s="6" t="s">
        <v>10</v>
      </c>
      <c r="F155" s="39">
        <v>0</v>
      </c>
      <c r="G155" s="39">
        <v>0</v>
      </c>
      <c r="H155" s="39">
        <v>0</v>
      </c>
      <c r="I155" s="4"/>
      <c r="J155" s="4"/>
      <c r="K155" s="4"/>
      <c r="L155" s="4"/>
      <c r="M155" s="4"/>
      <c r="N155" s="4"/>
      <c r="O155" s="4"/>
      <c r="P155" s="4"/>
      <c r="Q155" s="4"/>
      <c r="R155" s="4"/>
      <c r="S155" s="4"/>
      <c r="T155" s="4"/>
      <c r="U155" s="4"/>
      <c r="V155" s="4"/>
      <c r="W155" s="4"/>
      <c r="X155" s="4"/>
      <c r="Y155" s="4"/>
      <c r="Z155" s="4"/>
    </row>
    <row r="156" spans="1:26" ht="24" customHeight="1" x14ac:dyDescent="0.3">
      <c r="A156" s="5">
        <v>155</v>
      </c>
      <c r="B156" s="6" t="s">
        <v>172</v>
      </c>
      <c r="C156" s="6" t="s">
        <v>173</v>
      </c>
      <c r="D156" s="7" t="s">
        <v>178</v>
      </c>
      <c r="E156" s="6" t="s">
        <v>10</v>
      </c>
      <c r="F156" s="39">
        <v>1</v>
      </c>
      <c r="G156" s="39">
        <v>1</v>
      </c>
      <c r="H156" s="39">
        <v>1</v>
      </c>
      <c r="I156" s="4"/>
      <c r="J156" s="4"/>
      <c r="K156" s="4"/>
      <c r="L156" s="4"/>
      <c r="M156" s="4"/>
      <c r="N156" s="4"/>
      <c r="O156" s="4"/>
      <c r="P156" s="4"/>
      <c r="Q156" s="4"/>
      <c r="R156" s="4"/>
      <c r="S156" s="4"/>
      <c r="T156" s="4"/>
      <c r="U156" s="4"/>
      <c r="V156" s="4"/>
      <c r="W156" s="4"/>
      <c r="X156" s="4"/>
      <c r="Y156" s="4"/>
      <c r="Z156" s="4"/>
    </row>
    <row r="157" spans="1:26" ht="48" customHeight="1" x14ac:dyDescent="0.3">
      <c r="A157" s="5">
        <v>156</v>
      </c>
      <c r="B157" s="6" t="s">
        <v>172</v>
      </c>
      <c r="C157" s="6" t="s">
        <v>173</v>
      </c>
      <c r="D157" s="7" t="s">
        <v>179</v>
      </c>
      <c r="E157" s="6" t="s">
        <v>10</v>
      </c>
      <c r="F157" s="39">
        <v>1</v>
      </c>
      <c r="G157" s="39">
        <v>1</v>
      </c>
      <c r="H157" s="39">
        <v>1</v>
      </c>
      <c r="I157" s="4"/>
      <c r="J157" s="4"/>
      <c r="K157" s="4"/>
      <c r="L157" s="4"/>
      <c r="M157" s="4"/>
      <c r="N157" s="4"/>
      <c r="O157" s="4"/>
      <c r="P157" s="4"/>
      <c r="Q157" s="4"/>
      <c r="R157" s="4"/>
      <c r="S157" s="4"/>
      <c r="T157" s="4"/>
      <c r="U157" s="4"/>
      <c r="V157" s="4"/>
      <c r="W157" s="4"/>
      <c r="X157" s="4"/>
      <c r="Y157" s="4"/>
      <c r="Z157" s="4"/>
    </row>
    <row r="158" spans="1:26" ht="24" customHeight="1" x14ac:dyDescent="0.3">
      <c r="A158" s="5">
        <v>157</v>
      </c>
      <c r="B158" s="6" t="s">
        <v>172</v>
      </c>
      <c r="C158" s="6" t="s">
        <v>173</v>
      </c>
      <c r="D158" s="7" t="s">
        <v>180</v>
      </c>
      <c r="E158" s="6" t="s">
        <v>10</v>
      </c>
      <c r="F158" s="39">
        <v>0</v>
      </c>
      <c r="G158" s="39">
        <v>0</v>
      </c>
      <c r="H158" s="39">
        <v>0</v>
      </c>
      <c r="I158" s="4"/>
      <c r="J158" s="4"/>
      <c r="K158" s="4"/>
      <c r="L158" s="4"/>
      <c r="M158" s="4"/>
      <c r="N158" s="4"/>
      <c r="O158" s="4"/>
      <c r="P158" s="4"/>
      <c r="Q158" s="4"/>
      <c r="R158" s="4"/>
      <c r="S158" s="4"/>
      <c r="T158" s="4"/>
      <c r="U158" s="4"/>
      <c r="V158" s="4"/>
      <c r="W158" s="4"/>
      <c r="X158" s="4"/>
      <c r="Y158" s="4"/>
      <c r="Z158" s="4"/>
    </row>
    <row r="159" spans="1:26" ht="48" customHeight="1" x14ac:dyDescent="0.3">
      <c r="A159" s="5">
        <v>158</v>
      </c>
      <c r="B159" s="6" t="s">
        <v>172</v>
      </c>
      <c r="C159" s="6" t="s">
        <v>173</v>
      </c>
      <c r="D159" s="7" t="s">
        <v>181</v>
      </c>
      <c r="E159" s="6" t="s">
        <v>10</v>
      </c>
      <c r="F159" s="39">
        <v>1</v>
      </c>
      <c r="G159" s="39">
        <v>1</v>
      </c>
      <c r="H159" s="39">
        <v>1</v>
      </c>
      <c r="I159" s="4"/>
      <c r="J159" s="4"/>
      <c r="K159" s="4"/>
      <c r="L159" s="4"/>
      <c r="M159" s="4"/>
      <c r="N159" s="4"/>
      <c r="O159" s="4"/>
      <c r="P159" s="4"/>
      <c r="Q159" s="4"/>
      <c r="R159" s="4"/>
      <c r="S159" s="4"/>
      <c r="T159" s="4"/>
      <c r="U159" s="4"/>
      <c r="V159" s="4"/>
      <c r="W159" s="4"/>
      <c r="X159" s="4"/>
      <c r="Y159" s="4"/>
      <c r="Z159" s="4"/>
    </row>
    <row r="160" spans="1:26" ht="48" customHeight="1" x14ac:dyDescent="0.3">
      <c r="A160" s="5">
        <v>159</v>
      </c>
      <c r="B160" s="6" t="s">
        <v>172</v>
      </c>
      <c r="C160" s="6" t="s">
        <v>173</v>
      </c>
      <c r="D160" s="7" t="s">
        <v>182</v>
      </c>
      <c r="E160" s="6" t="s">
        <v>10</v>
      </c>
      <c r="F160" s="39">
        <v>1</v>
      </c>
      <c r="G160" s="39">
        <v>1</v>
      </c>
      <c r="H160" s="39">
        <v>1</v>
      </c>
      <c r="I160" s="4"/>
      <c r="J160" s="4"/>
      <c r="K160" s="4"/>
      <c r="L160" s="4"/>
      <c r="M160" s="4"/>
      <c r="N160" s="4"/>
      <c r="O160" s="4"/>
      <c r="P160" s="4"/>
      <c r="Q160" s="4"/>
      <c r="R160" s="4"/>
      <c r="S160" s="4"/>
      <c r="T160" s="4"/>
      <c r="U160" s="4"/>
      <c r="V160" s="4"/>
      <c r="W160" s="4"/>
      <c r="X160" s="4"/>
      <c r="Y160" s="4"/>
      <c r="Z160" s="4"/>
    </row>
    <row r="161" spans="1:26" ht="48" customHeight="1" x14ac:dyDescent="0.3">
      <c r="A161" s="5">
        <v>160</v>
      </c>
      <c r="B161" s="6" t="s">
        <v>172</v>
      </c>
      <c r="C161" s="6" t="s">
        <v>173</v>
      </c>
      <c r="D161" s="7" t="s">
        <v>183</v>
      </c>
      <c r="E161" s="6" t="s">
        <v>10</v>
      </c>
      <c r="F161" s="39">
        <v>1</v>
      </c>
      <c r="G161" s="39">
        <v>1</v>
      </c>
      <c r="H161" s="39">
        <v>1</v>
      </c>
      <c r="I161" s="4"/>
      <c r="J161" s="4"/>
      <c r="K161" s="4"/>
      <c r="L161" s="4"/>
      <c r="M161" s="4"/>
      <c r="N161" s="4"/>
      <c r="O161" s="4"/>
      <c r="P161" s="4"/>
      <c r="Q161" s="4"/>
      <c r="R161" s="4"/>
      <c r="S161" s="4"/>
      <c r="T161" s="4"/>
      <c r="U161" s="4"/>
      <c r="V161" s="4"/>
      <c r="W161" s="4"/>
      <c r="X161" s="4"/>
      <c r="Y161" s="4"/>
      <c r="Z161" s="4"/>
    </row>
    <row r="162" spans="1:26" ht="48" customHeight="1" x14ac:dyDescent="0.3">
      <c r="A162" s="5">
        <v>161</v>
      </c>
      <c r="B162" s="6" t="s">
        <v>172</v>
      </c>
      <c r="C162" s="6" t="s">
        <v>173</v>
      </c>
      <c r="D162" s="7" t="s">
        <v>184</v>
      </c>
      <c r="E162" s="6" t="s">
        <v>10</v>
      </c>
      <c r="F162" s="39">
        <v>1</v>
      </c>
      <c r="G162" s="39">
        <v>1</v>
      </c>
      <c r="H162" s="39">
        <v>1</v>
      </c>
      <c r="I162" s="4"/>
      <c r="J162" s="4"/>
      <c r="K162" s="4"/>
      <c r="L162" s="4"/>
      <c r="M162" s="4"/>
      <c r="N162" s="4"/>
      <c r="O162" s="4"/>
      <c r="P162" s="4"/>
      <c r="Q162" s="4"/>
      <c r="R162" s="4"/>
      <c r="S162" s="4"/>
      <c r="T162" s="4"/>
      <c r="U162" s="4"/>
      <c r="V162" s="4"/>
      <c r="W162" s="4"/>
      <c r="X162" s="4"/>
      <c r="Y162" s="4"/>
      <c r="Z162" s="4"/>
    </row>
    <row r="163" spans="1:26" ht="48" customHeight="1" x14ac:dyDescent="0.3">
      <c r="A163" s="5">
        <v>162</v>
      </c>
      <c r="B163" s="6" t="s">
        <v>172</v>
      </c>
      <c r="C163" s="6" t="s">
        <v>173</v>
      </c>
      <c r="D163" s="7" t="s">
        <v>185</v>
      </c>
      <c r="E163" s="6" t="s">
        <v>10</v>
      </c>
      <c r="F163" s="39">
        <v>1</v>
      </c>
      <c r="G163" s="39">
        <v>1</v>
      </c>
      <c r="H163" s="39">
        <v>1</v>
      </c>
      <c r="I163" s="4"/>
      <c r="J163" s="4"/>
      <c r="K163" s="4"/>
      <c r="L163" s="4"/>
      <c r="M163" s="4"/>
      <c r="N163" s="4"/>
      <c r="O163" s="4"/>
      <c r="P163" s="4"/>
      <c r="Q163" s="4"/>
      <c r="R163" s="4"/>
      <c r="S163" s="4"/>
      <c r="T163" s="4"/>
      <c r="U163" s="4"/>
      <c r="V163" s="4"/>
      <c r="W163" s="4"/>
      <c r="X163" s="4"/>
      <c r="Y163" s="4"/>
      <c r="Z163" s="4"/>
    </row>
    <row r="164" spans="1:26" ht="48" customHeight="1" x14ac:dyDescent="0.3">
      <c r="A164" s="5">
        <v>163</v>
      </c>
      <c r="B164" s="6" t="s">
        <v>186</v>
      </c>
      <c r="C164" s="6" t="s">
        <v>187</v>
      </c>
      <c r="D164" s="7" t="s">
        <v>188</v>
      </c>
      <c r="E164" s="6" t="s">
        <v>10</v>
      </c>
      <c r="F164" s="39">
        <v>1</v>
      </c>
      <c r="G164" s="39">
        <v>1</v>
      </c>
      <c r="H164" s="39">
        <v>1</v>
      </c>
      <c r="I164" s="4"/>
      <c r="J164" s="4"/>
      <c r="K164" s="4"/>
      <c r="L164" s="4"/>
      <c r="M164" s="4"/>
      <c r="N164" s="4"/>
      <c r="O164" s="4"/>
      <c r="P164" s="4"/>
      <c r="Q164" s="4"/>
      <c r="R164" s="4"/>
      <c r="S164" s="4"/>
      <c r="T164" s="4"/>
      <c r="U164" s="4"/>
      <c r="V164" s="4"/>
      <c r="W164" s="4"/>
      <c r="X164" s="4"/>
      <c r="Y164" s="4"/>
      <c r="Z164" s="4"/>
    </row>
    <row r="165" spans="1:26" ht="48" customHeight="1" x14ac:dyDescent="0.3">
      <c r="A165" s="5">
        <v>164</v>
      </c>
      <c r="B165" s="6" t="s">
        <v>186</v>
      </c>
      <c r="C165" s="6" t="s">
        <v>189</v>
      </c>
      <c r="D165" s="7" t="s">
        <v>190</v>
      </c>
      <c r="E165" s="6" t="s">
        <v>10</v>
      </c>
      <c r="F165" s="39">
        <v>1</v>
      </c>
      <c r="G165" s="39">
        <v>1</v>
      </c>
      <c r="H165" s="39">
        <v>1</v>
      </c>
      <c r="I165" s="4"/>
      <c r="J165" s="4"/>
      <c r="K165" s="4"/>
      <c r="L165" s="4"/>
      <c r="M165" s="4"/>
      <c r="N165" s="4"/>
      <c r="O165" s="4"/>
      <c r="P165" s="4"/>
      <c r="Q165" s="4"/>
      <c r="R165" s="4"/>
      <c r="S165" s="4"/>
      <c r="T165" s="4"/>
      <c r="U165" s="4"/>
      <c r="V165" s="4"/>
      <c r="W165" s="4"/>
      <c r="X165" s="4"/>
      <c r="Y165" s="4"/>
      <c r="Z165" s="4"/>
    </row>
    <row r="166" spans="1:26" ht="24" customHeight="1" x14ac:dyDescent="0.3">
      <c r="A166" s="5">
        <v>165</v>
      </c>
      <c r="B166" s="6" t="s">
        <v>186</v>
      </c>
      <c r="C166" s="6" t="s">
        <v>191</v>
      </c>
      <c r="D166" s="7" t="s">
        <v>192</v>
      </c>
      <c r="E166" s="6" t="s">
        <v>10</v>
      </c>
      <c r="F166" s="39">
        <v>1</v>
      </c>
      <c r="G166" s="39">
        <v>1</v>
      </c>
      <c r="H166" s="39">
        <v>1</v>
      </c>
      <c r="I166" s="4"/>
      <c r="J166" s="4"/>
      <c r="K166" s="4"/>
      <c r="L166" s="4"/>
      <c r="M166" s="4"/>
      <c r="N166" s="4"/>
      <c r="O166" s="4"/>
      <c r="P166" s="4"/>
      <c r="Q166" s="4"/>
      <c r="R166" s="4"/>
      <c r="S166" s="4"/>
      <c r="T166" s="4"/>
      <c r="U166" s="4"/>
      <c r="V166" s="4"/>
      <c r="W166" s="4"/>
      <c r="X166" s="4"/>
      <c r="Y166" s="4"/>
      <c r="Z166" s="4"/>
    </row>
    <row r="167" spans="1:26" ht="24" customHeight="1" x14ac:dyDescent="0.3">
      <c r="A167" s="5">
        <v>166</v>
      </c>
      <c r="B167" s="6" t="s">
        <v>186</v>
      </c>
      <c r="C167" s="6" t="s">
        <v>193</v>
      </c>
      <c r="D167" s="7" t="s">
        <v>194</v>
      </c>
      <c r="E167" s="6" t="s">
        <v>10</v>
      </c>
      <c r="F167" s="39">
        <v>1</v>
      </c>
      <c r="G167" s="39">
        <v>1</v>
      </c>
      <c r="H167" s="39">
        <v>1</v>
      </c>
      <c r="I167" s="4"/>
      <c r="J167" s="4"/>
      <c r="K167" s="4"/>
      <c r="L167" s="4"/>
      <c r="M167" s="4"/>
      <c r="N167" s="4"/>
      <c r="O167" s="4"/>
      <c r="P167" s="4"/>
      <c r="Q167" s="4"/>
      <c r="R167" s="4"/>
      <c r="S167" s="4"/>
      <c r="T167" s="4"/>
      <c r="U167" s="4"/>
      <c r="V167" s="4"/>
      <c r="W167" s="4"/>
      <c r="X167" s="4"/>
      <c r="Y167" s="4"/>
      <c r="Z167" s="4"/>
    </row>
    <row r="168" spans="1:26" ht="48" customHeight="1" x14ac:dyDescent="0.3">
      <c r="A168" s="5">
        <v>167</v>
      </c>
      <c r="B168" s="6" t="s">
        <v>186</v>
      </c>
      <c r="C168" s="6" t="s">
        <v>195</v>
      </c>
      <c r="D168" s="7" t="s">
        <v>196</v>
      </c>
      <c r="E168" s="6" t="s">
        <v>10</v>
      </c>
      <c r="F168" s="39">
        <v>1</v>
      </c>
      <c r="G168" s="39">
        <v>1</v>
      </c>
      <c r="H168" s="39">
        <v>1</v>
      </c>
      <c r="I168" s="4"/>
      <c r="J168" s="4"/>
      <c r="K168" s="4"/>
      <c r="L168" s="4"/>
      <c r="M168" s="4"/>
      <c r="N168" s="4"/>
      <c r="O168" s="4"/>
      <c r="P168" s="4"/>
      <c r="Q168" s="4"/>
      <c r="R168" s="4"/>
      <c r="S168" s="4"/>
      <c r="T168" s="4"/>
      <c r="U168" s="4"/>
      <c r="V168" s="4"/>
      <c r="W168" s="4"/>
      <c r="X168" s="4"/>
      <c r="Y168" s="4"/>
      <c r="Z168" s="4"/>
    </row>
    <row r="169" spans="1:26" ht="24" customHeight="1" x14ac:dyDescent="0.3">
      <c r="A169" s="5">
        <v>168</v>
      </c>
      <c r="B169" s="6" t="s">
        <v>186</v>
      </c>
      <c r="C169" s="6" t="s">
        <v>197</v>
      </c>
      <c r="D169" s="7" t="s">
        <v>198</v>
      </c>
      <c r="E169" s="6" t="s">
        <v>10</v>
      </c>
      <c r="F169" s="39">
        <v>2</v>
      </c>
      <c r="G169" s="39">
        <v>2</v>
      </c>
      <c r="H169" s="39">
        <v>2</v>
      </c>
      <c r="I169" s="4"/>
      <c r="J169" s="4"/>
      <c r="K169" s="4"/>
      <c r="L169" s="4"/>
      <c r="M169" s="4"/>
      <c r="N169" s="4"/>
      <c r="O169" s="4"/>
      <c r="P169" s="4"/>
      <c r="Q169" s="4"/>
      <c r="R169" s="4"/>
      <c r="S169" s="4"/>
      <c r="T169" s="4"/>
      <c r="U169" s="4"/>
      <c r="V169" s="4"/>
      <c r="W169" s="4"/>
      <c r="X169" s="4"/>
      <c r="Y169" s="4"/>
      <c r="Z169" s="4"/>
    </row>
    <row r="170" spans="1:26" ht="24" customHeight="1" x14ac:dyDescent="0.3">
      <c r="A170" s="5">
        <v>169</v>
      </c>
      <c r="B170" s="6" t="s">
        <v>186</v>
      </c>
      <c r="C170" s="6" t="s">
        <v>199</v>
      </c>
      <c r="D170" s="7" t="s">
        <v>200</v>
      </c>
      <c r="E170" s="6" t="s">
        <v>10</v>
      </c>
      <c r="F170" s="39">
        <v>2</v>
      </c>
      <c r="G170" s="39">
        <v>2</v>
      </c>
      <c r="H170" s="39">
        <v>2</v>
      </c>
      <c r="I170" s="4"/>
      <c r="J170" s="4"/>
      <c r="K170" s="4"/>
      <c r="L170" s="4"/>
      <c r="M170" s="4"/>
      <c r="N170" s="4"/>
      <c r="O170" s="4"/>
      <c r="P170" s="4"/>
      <c r="Q170" s="4"/>
      <c r="R170" s="4"/>
      <c r="S170" s="4"/>
      <c r="T170" s="4"/>
      <c r="U170" s="4"/>
      <c r="V170" s="4"/>
      <c r="W170" s="4"/>
      <c r="X170" s="4"/>
      <c r="Y170" s="4"/>
      <c r="Z170" s="4"/>
    </row>
    <row r="171" spans="1:26" ht="24" customHeight="1" x14ac:dyDescent="0.3">
      <c r="A171" s="5">
        <v>170</v>
      </c>
      <c r="B171" s="6" t="s">
        <v>186</v>
      </c>
      <c r="C171" s="6" t="s">
        <v>201</v>
      </c>
      <c r="D171" s="7" t="s">
        <v>202</v>
      </c>
      <c r="E171" s="6" t="s">
        <v>10</v>
      </c>
      <c r="F171" s="39">
        <v>1</v>
      </c>
      <c r="G171" s="39">
        <v>1</v>
      </c>
      <c r="H171" s="39">
        <v>1</v>
      </c>
      <c r="I171" s="4"/>
      <c r="J171" s="4"/>
      <c r="K171" s="4"/>
      <c r="L171" s="4"/>
      <c r="M171" s="4"/>
      <c r="N171" s="4"/>
      <c r="O171" s="4"/>
      <c r="P171" s="4"/>
      <c r="Q171" s="4"/>
      <c r="R171" s="4"/>
      <c r="S171" s="4"/>
      <c r="T171" s="4"/>
      <c r="U171" s="4"/>
      <c r="V171" s="4"/>
      <c r="W171" s="4"/>
      <c r="X171" s="4"/>
      <c r="Y171" s="4"/>
      <c r="Z171" s="4"/>
    </row>
    <row r="172" spans="1:26" ht="24" customHeight="1" x14ac:dyDescent="0.3">
      <c r="A172" s="5">
        <v>171</v>
      </c>
      <c r="B172" s="6" t="s">
        <v>186</v>
      </c>
      <c r="C172" s="6" t="s">
        <v>203</v>
      </c>
      <c r="D172" s="7" t="s">
        <v>204</v>
      </c>
      <c r="E172" s="6" t="s">
        <v>10</v>
      </c>
      <c r="F172" s="39">
        <v>0</v>
      </c>
      <c r="G172" s="39">
        <v>0</v>
      </c>
      <c r="H172" s="39">
        <v>0</v>
      </c>
      <c r="I172" s="4"/>
      <c r="J172" s="4"/>
      <c r="K172" s="4"/>
      <c r="L172" s="4"/>
      <c r="M172" s="4"/>
      <c r="N172" s="4"/>
      <c r="O172" s="4"/>
      <c r="P172" s="4"/>
      <c r="Q172" s="4"/>
      <c r="R172" s="4"/>
      <c r="S172" s="4"/>
      <c r="T172" s="4"/>
      <c r="U172" s="4"/>
      <c r="V172" s="4"/>
      <c r="W172" s="4"/>
      <c r="X172" s="4"/>
      <c r="Y172" s="4"/>
      <c r="Z172" s="4"/>
    </row>
    <row r="173" spans="1:26" ht="24" customHeight="1" x14ac:dyDescent="0.3">
      <c r="A173" s="5">
        <v>172</v>
      </c>
      <c r="B173" s="6" t="s">
        <v>186</v>
      </c>
      <c r="C173" s="6" t="s">
        <v>205</v>
      </c>
      <c r="D173" s="7" t="s">
        <v>206</v>
      </c>
      <c r="E173" s="6" t="s">
        <v>10</v>
      </c>
      <c r="F173" s="39">
        <v>0</v>
      </c>
      <c r="G173" s="39">
        <v>0</v>
      </c>
      <c r="H173" s="39">
        <v>0</v>
      </c>
      <c r="I173" s="4"/>
      <c r="J173" s="4"/>
      <c r="K173" s="4"/>
      <c r="L173" s="4"/>
      <c r="M173" s="4"/>
      <c r="N173" s="4"/>
      <c r="O173" s="4"/>
      <c r="P173" s="4"/>
      <c r="Q173" s="4"/>
      <c r="R173" s="4"/>
      <c r="S173" s="4"/>
      <c r="T173" s="4"/>
      <c r="U173" s="4"/>
      <c r="V173" s="4"/>
      <c r="W173" s="4"/>
      <c r="X173" s="4"/>
      <c r="Y173" s="4"/>
      <c r="Z173" s="4"/>
    </row>
    <row r="174" spans="1:26" ht="24" customHeight="1" x14ac:dyDescent="0.3">
      <c r="A174" s="5">
        <v>173</v>
      </c>
      <c r="B174" s="6" t="s">
        <v>186</v>
      </c>
      <c r="C174" s="6" t="s">
        <v>207</v>
      </c>
      <c r="D174" s="7" t="s">
        <v>208</v>
      </c>
      <c r="E174" s="6" t="s">
        <v>10</v>
      </c>
      <c r="F174" s="39">
        <v>0</v>
      </c>
      <c r="G174" s="39">
        <v>0</v>
      </c>
      <c r="H174" s="39">
        <v>0</v>
      </c>
      <c r="I174" s="4"/>
      <c r="J174" s="4"/>
      <c r="K174" s="4"/>
      <c r="L174" s="4"/>
      <c r="M174" s="4"/>
      <c r="N174" s="4"/>
      <c r="O174" s="4"/>
      <c r="P174" s="4"/>
      <c r="Q174" s="4"/>
      <c r="R174" s="4"/>
      <c r="S174" s="4"/>
      <c r="T174" s="4"/>
      <c r="U174" s="4"/>
      <c r="V174" s="4"/>
      <c r="W174" s="4"/>
      <c r="X174" s="4"/>
      <c r="Y174" s="4"/>
      <c r="Z174" s="4"/>
    </row>
    <row r="175" spans="1:26" ht="24" customHeight="1" x14ac:dyDescent="0.3">
      <c r="A175" s="5">
        <v>174</v>
      </c>
      <c r="B175" s="6" t="s">
        <v>186</v>
      </c>
      <c r="C175" s="6" t="s">
        <v>209</v>
      </c>
      <c r="D175" s="7" t="s">
        <v>210</v>
      </c>
      <c r="E175" s="6" t="s">
        <v>10</v>
      </c>
      <c r="F175" s="39">
        <v>2</v>
      </c>
      <c r="G175" s="39">
        <v>2</v>
      </c>
      <c r="H175" s="39">
        <v>2</v>
      </c>
      <c r="I175" s="4"/>
      <c r="J175" s="4"/>
      <c r="K175" s="4"/>
      <c r="L175" s="4"/>
      <c r="M175" s="4"/>
      <c r="N175" s="4"/>
      <c r="O175" s="4"/>
      <c r="P175" s="4"/>
      <c r="Q175" s="4"/>
      <c r="R175" s="4"/>
      <c r="S175" s="4"/>
      <c r="T175" s="4"/>
      <c r="U175" s="4"/>
      <c r="V175" s="4"/>
      <c r="W175" s="4"/>
      <c r="X175" s="4"/>
      <c r="Y175" s="4"/>
      <c r="Z175" s="4"/>
    </row>
    <row r="176" spans="1:26" ht="24" customHeight="1" x14ac:dyDescent="0.3">
      <c r="A176" s="5">
        <v>175</v>
      </c>
      <c r="B176" s="6" t="s">
        <v>186</v>
      </c>
      <c r="C176" s="6" t="s">
        <v>211</v>
      </c>
      <c r="D176" s="7" t="s">
        <v>212</v>
      </c>
      <c r="E176" s="6" t="s">
        <v>10</v>
      </c>
      <c r="F176" s="39">
        <v>0</v>
      </c>
      <c r="G176" s="39">
        <v>0</v>
      </c>
      <c r="H176" s="39">
        <v>0</v>
      </c>
      <c r="I176" s="4"/>
      <c r="J176" s="4"/>
      <c r="K176" s="4"/>
      <c r="L176" s="4"/>
      <c r="M176" s="4"/>
      <c r="N176" s="4"/>
      <c r="O176" s="4"/>
      <c r="P176" s="4"/>
      <c r="Q176" s="4"/>
      <c r="R176" s="4"/>
      <c r="S176" s="4"/>
      <c r="T176" s="4"/>
      <c r="U176" s="4"/>
      <c r="V176" s="4"/>
      <c r="W176" s="4"/>
      <c r="X176" s="4"/>
      <c r="Y176" s="4"/>
      <c r="Z176" s="4"/>
    </row>
    <row r="177" spans="1:26" ht="48" customHeight="1" x14ac:dyDescent="0.3">
      <c r="A177" s="5">
        <v>176</v>
      </c>
      <c r="B177" s="6" t="s">
        <v>186</v>
      </c>
      <c r="C177" s="6" t="s">
        <v>213</v>
      </c>
      <c r="D177" s="7" t="s">
        <v>214</v>
      </c>
      <c r="E177" s="6" t="s">
        <v>10</v>
      </c>
      <c r="F177" s="39">
        <v>2</v>
      </c>
      <c r="G177" s="39">
        <v>2</v>
      </c>
      <c r="H177" s="39">
        <v>2</v>
      </c>
      <c r="I177" s="4"/>
      <c r="J177" s="4"/>
      <c r="K177" s="4"/>
      <c r="L177" s="4"/>
      <c r="M177" s="4"/>
      <c r="N177" s="4"/>
      <c r="O177" s="4"/>
      <c r="P177" s="4"/>
      <c r="Q177" s="4"/>
      <c r="R177" s="4"/>
      <c r="S177" s="4"/>
      <c r="T177" s="4"/>
      <c r="U177" s="4"/>
      <c r="V177" s="4"/>
      <c r="W177" s="4"/>
      <c r="X177" s="4"/>
      <c r="Y177" s="4"/>
      <c r="Z177" s="4"/>
    </row>
    <row r="178" spans="1:26" ht="48" customHeight="1" x14ac:dyDescent="0.3">
      <c r="A178" s="5">
        <v>177</v>
      </c>
      <c r="B178" s="6" t="s">
        <v>186</v>
      </c>
      <c r="C178" s="6" t="s">
        <v>215</v>
      </c>
      <c r="D178" s="7" t="s">
        <v>216</v>
      </c>
      <c r="E178" s="6" t="s">
        <v>10</v>
      </c>
      <c r="F178" s="39">
        <v>1</v>
      </c>
      <c r="G178" s="39">
        <v>1</v>
      </c>
      <c r="H178" s="39">
        <v>1</v>
      </c>
      <c r="I178" s="4"/>
      <c r="J178" s="4"/>
      <c r="K178" s="4"/>
      <c r="L178" s="4"/>
      <c r="M178" s="4"/>
      <c r="N178" s="4"/>
      <c r="O178" s="4"/>
      <c r="P178" s="4"/>
      <c r="Q178" s="4"/>
      <c r="R178" s="4"/>
      <c r="S178" s="4"/>
      <c r="T178" s="4"/>
      <c r="U178" s="4"/>
      <c r="V178" s="4"/>
      <c r="W178" s="4"/>
      <c r="X178" s="4"/>
      <c r="Y178" s="4"/>
      <c r="Z178" s="4"/>
    </row>
    <row r="179" spans="1:26" ht="48" customHeight="1" x14ac:dyDescent="0.3">
      <c r="A179" s="5">
        <v>178</v>
      </c>
      <c r="B179" s="6" t="s">
        <v>186</v>
      </c>
      <c r="C179" s="6" t="s">
        <v>217</v>
      </c>
      <c r="D179" s="7" t="s">
        <v>218</v>
      </c>
      <c r="E179" s="6" t="s">
        <v>10</v>
      </c>
      <c r="F179" s="39">
        <v>2</v>
      </c>
      <c r="G179" s="5">
        <v>2</v>
      </c>
      <c r="H179" s="39">
        <v>2</v>
      </c>
      <c r="I179" s="4"/>
      <c r="J179" s="4"/>
      <c r="K179" s="4"/>
      <c r="L179" s="4"/>
      <c r="M179" s="4"/>
      <c r="N179" s="4"/>
      <c r="O179" s="4"/>
      <c r="P179" s="4"/>
      <c r="Q179" s="4"/>
      <c r="R179" s="4"/>
      <c r="S179" s="4"/>
      <c r="T179" s="4"/>
      <c r="U179" s="4"/>
      <c r="V179" s="4"/>
      <c r="W179" s="4"/>
      <c r="X179" s="4"/>
      <c r="Y179" s="4"/>
      <c r="Z179" s="4"/>
    </row>
    <row r="180" spans="1:26" ht="24" customHeight="1" x14ac:dyDescent="0.3">
      <c r="A180" s="5">
        <v>179</v>
      </c>
      <c r="B180" s="6" t="s">
        <v>219</v>
      </c>
      <c r="C180" s="6" t="s">
        <v>220</v>
      </c>
      <c r="D180" s="7" t="s">
        <v>221</v>
      </c>
      <c r="E180" s="6" t="s">
        <v>10</v>
      </c>
      <c r="F180" s="39">
        <v>0</v>
      </c>
      <c r="G180" s="5">
        <v>0</v>
      </c>
      <c r="H180" s="39">
        <v>0</v>
      </c>
      <c r="I180" s="4"/>
      <c r="J180" s="4"/>
      <c r="K180" s="4"/>
      <c r="L180" s="4"/>
      <c r="M180" s="4"/>
      <c r="N180" s="4"/>
      <c r="O180" s="4"/>
      <c r="P180" s="4"/>
      <c r="Q180" s="4"/>
      <c r="R180" s="4"/>
      <c r="S180" s="4"/>
      <c r="T180" s="4"/>
      <c r="U180" s="4"/>
      <c r="V180" s="4"/>
      <c r="W180" s="4"/>
      <c r="X180" s="4"/>
      <c r="Y180" s="4"/>
      <c r="Z180" s="4"/>
    </row>
    <row r="181" spans="1:26" ht="24" customHeight="1" x14ac:dyDescent="0.3">
      <c r="A181" s="5">
        <v>180</v>
      </c>
      <c r="B181" s="6" t="s">
        <v>219</v>
      </c>
      <c r="C181" s="6" t="s">
        <v>220</v>
      </c>
      <c r="D181" s="7" t="s">
        <v>222</v>
      </c>
      <c r="E181" s="6" t="s">
        <v>10</v>
      </c>
      <c r="F181" s="39">
        <v>0</v>
      </c>
      <c r="G181" s="5">
        <v>0</v>
      </c>
      <c r="H181" s="39">
        <v>0</v>
      </c>
      <c r="I181" s="4"/>
      <c r="J181" s="4"/>
      <c r="K181" s="4"/>
      <c r="L181" s="4"/>
      <c r="M181" s="4"/>
      <c r="N181" s="4"/>
      <c r="O181" s="4"/>
      <c r="P181" s="4"/>
      <c r="Q181" s="4"/>
      <c r="R181" s="4"/>
      <c r="S181" s="4"/>
      <c r="T181" s="4"/>
      <c r="U181" s="4"/>
      <c r="V181" s="4"/>
      <c r="W181" s="4"/>
      <c r="X181" s="4"/>
      <c r="Y181" s="4"/>
      <c r="Z181" s="4"/>
    </row>
    <row r="182" spans="1:26" ht="24" customHeight="1" x14ac:dyDescent="0.3">
      <c r="A182" s="5">
        <v>181</v>
      </c>
      <c r="B182" s="6" t="s">
        <v>219</v>
      </c>
      <c r="C182" s="6" t="s">
        <v>220</v>
      </c>
      <c r="D182" s="7" t="s">
        <v>223</v>
      </c>
      <c r="E182" s="6" t="s">
        <v>10</v>
      </c>
      <c r="F182" s="39">
        <v>1</v>
      </c>
      <c r="G182" s="5">
        <v>1</v>
      </c>
      <c r="H182" s="39">
        <v>1</v>
      </c>
      <c r="I182" s="4"/>
      <c r="J182" s="4"/>
      <c r="K182" s="4"/>
      <c r="L182" s="4"/>
      <c r="M182" s="4"/>
      <c r="N182" s="4"/>
      <c r="O182" s="4"/>
      <c r="P182" s="4"/>
      <c r="Q182" s="4"/>
      <c r="R182" s="4"/>
      <c r="S182" s="4"/>
      <c r="T182" s="4"/>
      <c r="U182" s="4"/>
      <c r="V182" s="4"/>
      <c r="W182" s="4"/>
      <c r="X182" s="4"/>
      <c r="Y182" s="4"/>
      <c r="Z182" s="4"/>
    </row>
    <row r="183" spans="1:26" ht="24" customHeight="1" x14ac:dyDescent="0.3">
      <c r="A183" s="5">
        <v>182</v>
      </c>
      <c r="B183" s="6" t="s">
        <v>219</v>
      </c>
      <c r="C183" s="6" t="s">
        <v>220</v>
      </c>
      <c r="D183" s="7" t="s">
        <v>224</v>
      </c>
      <c r="E183" s="6" t="s">
        <v>10</v>
      </c>
      <c r="F183" s="39">
        <v>2</v>
      </c>
      <c r="G183" s="5">
        <v>2</v>
      </c>
      <c r="H183" s="39">
        <v>2</v>
      </c>
      <c r="I183" s="4"/>
      <c r="J183" s="4"/>
      <c r="K183" s="4"/>
      <c r="L183" s="4"/>
      <c r="M183" s="4"/>
      <c r="N183" s="4"/>
      <c r="O183" s="4"/>
      <c r="P183" s="4"/>
      <c r="Q183" s="4"/>
      <c r="R183" s="4"/>
      <c r="S183" s="4"/>
      <c r="T183" s="4"/>
      <c r="U183" s="4"/>
      <c r="V183" s="4"/>
      <c r="W183" s="4"/>
      <c r="X183" s="4"/>
      <c r="Y183" s="4"/>
      <c r="Z183" s="4"/>
    </row>
    <row r="184" spans="1:26" ht="48" customHeight="1" x14ac:dyDescent="0.3">
      <c r="A184" s="5">
        <v>183</v>
      </c>
      <c r="B184" s="6" t="s">
        <v>219</v>
      </c>
      <c r="C184" s="6" t="s">
        <v>220</v>
      </c>
      <c r="D184" s="7" t="s">
        <v>225</v>
      </c>
      <c r="E184" s="6" t="s">
        <v>10</v>
      </c>
      <c r="F184" s="39">
        <v>2</v>
      </c>
      <c r="G184" s="5">
        <v>2</v>
      </c>
      <c r="H184" s="39">
        <v>2</v>
      </c>
      <c r="I184" s="4"/>
      <c r="J184" s="4"/>
      <c r="K184" s="4"/>
      <c r="L184" s="4"/>
      <c r="M184" s="4"/>
      <c r="N184" s="4"/>
      <c r="O184" s="4"/>
      <c r="P184" s="4"/>
      <c r="Q184" s="4"/>
      <c r="R184" s="4"/>
      <c r="S184" s="4"/>
      <c r="T184" s="4"/>
      <c r="U184" s="4"/>
      <c r="V184" s="4"/>
      <c r="W184" s="4"/>
      <c r="X184" s="4"/>
      <c r="Y184" s="4"/>
      <c r="Z184" s="4"/>
    </row>
    <row r="185" spans="1:26" ht="24" customHeight="1" x14ac:dyDescent="0.3">
      <c r="A185" s="5">
        <v>184</v>
      </c>
      <c r="B185" s="6" t="s">
        <v>219</v>
      </c>
      <c r="C185" s="6" t="s">
        <v>220</v>
      </c>
      <c r="D185" s="7" t="s">
        <v>226</v>
      </c>
      <c r="E185" s="6" t="s">
        <v>10</v>
      </c>
      <c r="F185" s="39">
        <v>1</v>
      </c>
      <c r="G185" s="5">
        <v>1</v>
      </c>
      <c r="H185" s="39">
        <v>1</v>
      </c>
      <c r="I185" s="4"/>
      <c r="J185" s="4"/>
      <c r="K185" s="4"/>
      <c r="L185" s="4"/>
      <c r="M185" s="4"/>
      <c r="N185" s="4"/>
      <c r="O185" s="4"/>
      <c r="P185" s="4"/>
      <c r="Q185" s="4"/>
      <c r="R185" s="4"/>
      <c r="S185" s="4"/>
      <c r="T185" s="4"/>
      <c r="U185" s="4"/>
      <c r="V185" s="4"/>
      <c r="W185" s="4"/>
      <c r="X185" s="4"/>
      <c r="Y185" s="4"/>
      <c r="Z185" s="4"/>
    </row>
    <row r="186" spans="1:26" ht="24" customHeight="1" x14ac:dyDescent="0.3">
      <c r="A186" s="5">
        <v>185</v>
      </c>
      <c r="B186" s="6" t="s">
        <v>227</v>
      </c>
      <c r="C186" s="6" t="s">
        <v>228</v>
      </c>
      <c r="D186" s="7" t="s">
        <v>229</v>
      </c>
      <c r="E186" s="6" t="s">
        <v>10</v>
      </c>
      <c r="F186" s="39">
        <v>0</v>
      </c>
      <c r="G186" s="5">
        <v>0</v>
      </c>
      <c r="H186" s="39">
        <v>0</v>
      </c>
      <c r="I186" s="4"/>
      <c r="J186" s="4"/>
      <c r="K186" s="4"/>
      <c r="L186" s="4"/>
      <c r="M186" s="4"/>
      <c r="N186" s="4"/>
      <c r="O186" s="4"/>
      <c r="P186" s="4"/>
      <c r="Q186" s="4"/>
      <c r="R186" s="4"/>
      <c r="S186" s="4"/>
      <c r="T186" s="4"/>
      <c r="U186" s="4"/>
      <c r="V186" s="4"/>
      <c r="W186" s="4"/>
      <c r="X186" s="4"/>
      <c r="Y186" s="4"/>
      <c r="Z186" s="4"/>
    </row>
    <row r="187" spans="1:26" ht="24" customHeight="1" x14ac:dyDescent="0.3">
      <c r="A187" s="5">
        <v>186</v>
      </c>
      <c r="B187" s="6" t="s">
        <v>227</v>
      </c>
      <c r="C187" s="6" t="s">
        <v>228</v>
      </c>
      <c r="D187" s="7" t="s">
        <v>230</v>
      </c>
      <c r="E187" s="6" t="s">
        <v>10</v>
      </c>
      <c r="F187" s="39">
        <v>0</v>
      </c>
      <c r="G187" s="5">
        <v>0</v>
      </c>
      <c r="H187" s="39">
        <v>0</v>
      </c>
      <c r="I187" s="4"/>
      <c r="J187" s="4"/>
      <c r="K187" s="4"/>
      <c r="L187" s="4"/>
      <c r="M187" s="4"/>
      <c r="N187" s="4"/>
      <c r="O187" s="4"/>
      <c r="P187" s="4"/>
      <c r="Q187" s="4"/>
      <c r="R187" s="4"/>
      <c r="S187" s="4"/>
      <c r="T187" s="4"/>
      <c r="U187" s="4"/>
      <c r="V187" s="4"/>
      <c r="W187" s="4"/>
      <c r="X187" s="4"/>
      <c r="Y187" s="4"/>
      <c r="Z187" s="4"/>
    </row>
    <row r="188" spans="1:26" ht="48" customHeight="1" x14ac:dyDescent="0.3">
      <c r="A188" s="5">
        <v>187</v>
      </c>
      <c r="B188" s="6" t="s">
        <v>227</v>
      </c>
      <c r="C188" s="6" t="s">
        <v>228</v>
      </c>
      <c r="D188" s="7" t="s">
        <v>231</v>
      </c>
      <c r="E188" s="6" t="s">
        <v>10</v>
      </c>
      <c r="F188" s="39">
        <v>1</v>
      </c>
      <c r="G188" s="5">
        <v>1</v>
      </c>
      <c r="H188" s="39">
        <v>1</v>
      </c>
      <c r="I188" s="4"/>
      <c r="J188" s="4"/>
      <c r="K188" s="4"/>
      <c r="L188" s="4"/>
      <c r="M188" s="4"/>
      <c r="N188" s="4"/>
      <c r="O188" s="4"/>
      <c r="P188" s="4"/>
      <c r="Q188" s="4"/>
      <c r="R188" s="4"/>
      <c r="S188" s="4"/>
      <c r="T188" s="4"/>
      <c r="U188" s="4"/>
      <c r="V188" s="4"/>
      <c r="W188" s="4"/>
      <c r="X188" s="4"/>
      <c r="Y188" s="4"/>
      <c r="Z188" s="4"/>
    </row>
    <row r="189" spans="1:26" ht="24" customHeight="1" x14ac:dyDescent="0.3">
      <c r="A189" s="5">
        <v>188</v>
      </c>
      <c r="B189" s="6" t="s">
        <v>227</v>
      </c>
      <c r="C189" s="6" t="s">
        <v>228</v>
      </c>
      <c r="D189" s="7" t="s">
        <v>232</v>
      </c>
      <c r="E189" s="6" t="s">
        <v>10</v>
      </c>
      <c r="F189" s="39">
        <v>1</v>
      </c>
      <c r="G189" s="5">
        <v>1</v>
      </c>
      <c r="H189" s="39">
        <v>1</v>
      </c>
      <c r="I189" s="4"/>
      <c r="J189" s="4"/>
      <c r="K189" s="4"/>
      <c r="L189" s="4"/>
      <c r="M189" s="4"/>
      <c r="N189" s="4"/>
      <c r="O189" s="4"/>
      <c r="P189" s="4"/>
      <c r="Q189" s="4"/>
      <c r="R189" s="4"/>
      <c r="S189" s="4"/>
      <c r="T189" s="4"/>
      <c r="U189" s="4"/>
      <c r="V189" s="4"/>
      <c r="W189" s="4"/>
      <c r="X189" s="4"/>
      <c r="Y189" s="4"/>
      <c r="Z189" s="4"/>
    </row>
    <row r="190" spans="1:26" ht="24" customHeight="1" x14ac:dyDescent="0.3">
      <c r="A190" s="5">
        <v>189</v>
      </c>
      <c r="B190" s="6" t="s">
        <v>227</v>
      </c>
      <c r="C190" s="6" t="s">
        <v>228</v>
      </c>
      <c r="D190" s="7" t="s">
        <v>233</v>
      </c>
      <c r="E190" s="6" t="s">
        <v>10</v>
      </c>
      <c r="F190" s="39">
        <v>1</v>
      </c>
      <c r="G190" s="5">
        <v>1</v>
      </c>
      <c r="H190" s="39">
        <v>1</v>
      </c>
      <c r="I190" s="4"/>
      <c r="J190" s="4"/>
      <c r="K190" s="4"/>
      <c r="L190" s="4"/>
      <c r="M190" s="4"/>
      <c r="N190" s="4"/>
      <c r="O190" s="4"/>
      <c r="P190" s="4"/>
      <c r="Q190" s="4"/>
      <c r="R190" s="4"/>
      <c r="S190" s="4"/>
      <c r="T190" s="4"/>
      <c r="U190" s="4"/>
      <c r="V190" s="4"/>
      <c r="W190" s="4"/>
      <c r="X190" s="4"/>
      <c r="Y190" s="4"/>
      <c r="Z190" s="4"/>
    </row>
    <row r="191" spans="1:26" ht="24" customHeight="1" x14ac:dyDescent="0.3">
      <c r="A191" s="5">
        <v>190</v>
      </c>
      <c r="B191" s="6" t="s">
        <v>227</v>
      </c>
      <c r="C191" s="6" t="s">
        <v>228</v>
      </c>
      <c r="D191" s="7" t="s">
        <v>234</v>
      </c>
      <c r="E191" s="6" t="s">
        <v>10</v>
      </c>
      <c r="F191" s="39">
        <v>0</v>
      </c>
      <c r="G191" s="5">
        <v>0</v>
      </c>
      <c r="H191" s="39">
        <v>0</v>
      </c>
      <c r="I191" s="4"/>
      <c r="J191" s="4"/>
      <c r="K191" s="4"/>
      <c r="L191" s="4"/>
      <c r="M191" s="4"/>
      <c r="N191" s="4"/>
      <c r="O191" s="4"/>
      <c r="P191" s="4"/>
      <c r="Q191" s="4"/>
      <c r="R191" s="4"/>
      <c r="S191" s="4"/>
      <c r="T191" s="4"/>
      <c r="U191" s="4"/>
      <c r="V191" s="4"/>
      <c r="W191" s="4"/>
      <c r="X191" s="4"/>
      <c r="Y191" s="4"/>
      <c r="Z191" s="4"/>
    </row>
    <row r="192" spans="1:26" ht="24" customHeight="1" x14ac:dyDescent="0.3">
      <c r="A192" s="5">
        <v>191</v>
      </c>
      <c r="B192" s="6" t="s">
        <v>227</v>
      </c>
      <c r="C192" s="6" t="s">
        <v>228</v>
      </c>
      <c r="D192" s="7" t="s">
        <v>235</v>
      </c>
      <c r="E192" s="6" t="s">
        <v>10</v>
      </c>
      <c r="F192" s="39">
        <v>2</v>
      </c>
      <c r="G192" s="5">
        <v>2</v>
      </c>
      <c r="H192" s="39">
        <v>2</v>
      </c>
      <c r="I192" s="4"/>
      <c r="J192" s="4"/>
      <c r="K192" s="4"/>
      <c r="L192" s="4"/>
      <c r="M192" s="4"/>
      <c r="N192" s="4"/>
      <c r="O192" s="4"/>
      <c r="P192" s="4"/>
      <c r="Q192" s="4"/>
      <c r="R192" s="4"/>
      <c r="S192" s="4"/>
      <c r="T192" s="4"/>
      <c r="U192" s="4"/>
      <c r="V192" s="4"/>
      <c r="W192" s="4"/>
      <c r="X192" s="4"/>
      <c r="Y192" s="4"/>
      <c r="Z192" s="4"/>
    </row>
    <row r="193" spans="1:26" ht="72" customHeight="1" x14ac:dyDescent="0.3">
      <c r="A193" s="5">
        <v>192</v>
      </c>
      <c r="B193" s="6" t="s">
        <v>227</v>
      </c>
      <c r="C193" s="6" t="s">
        <v>228</v>
      </c>
      <c r="D193" s="7" t="s">
        <v>236</v>
      </c>
      <c r="E193" s="6" t="s">
        <v>10</v>
      </c>
      <c r="F193" s="39">
        <v>1</v>
      </c>
      <c r="G193" s="5">
        <v>1</v>
      </c>
      <c r="H193" s="39">
        <v>1</v>
      </c>
      <c r="I193" s="4"/>
      <c r="J193" s="4"/>
      <c r="K193" s="4"/>
      <c r="L193" s="4"/>
      <c r="M193" s="4"/>
      <c r="N193" s="4"/>
      <c r="O193" s="4"/>
      <c r="P193" s="4"/>
      <c r="Q193" s="4"/>
      <c r="R193" s="4"/>
      <c r="S193" s="4"/>
      <c r="T193" s="4"/>
      <c r="U193" s="4"/>
      <c r="V193" s="4"/>
      <c r="W193" s="4"/>
      <c r="X193" s="4"/>
      <c r="Y193" s="4"/>
      <c r="Z193" s="4"/>
    </row>
    <row r="194" spans="1:26" ht="48" customHeight="1" x14ac:dyDescent="0.3">
      <c r="A194" s="5">
        <v>193</v>
      </c>
      <c r="B194" s="6" t="s">
        <v>227</v>
      </c>
      <c r="C194" s="6" t="s">
        <v>228</v>
      </c>
      <c r="D194" s="7" t="s">
        <v>237</v>
      </c>
      <c r="E194" s="6" t="s">
        <v>10</v>
      </c>
      <c r="F194" s="39">
        <v>2</v>
      </c>
      <c r="G194" s="5">
        <v>2</v>
      </c>
      <c r="H194" s="39">
        <v>2</v>
      </c>
      <c r="I194" s="4"/>
      <c r="J194" s="4"/>
      <c r="K194" s="4"/>
      <c r="L194" s="4"/>
      <c r="M194" s="4"/>
      <c r="N194" s="4"/>
      <c r="O194" s="4"/>
      <c r="P194" s="4"/>
      <c r="Q194" s="4"/>
      <c r="R194" s="4"/>
      <c r="S194" s="4"/>
      <c r="T194" s="4"/>
      <c r="U194" s="4"/>
      <c r="V194" s="4"/>
      <c r="W194" s="4"/>
      <c r="X194" s="4"/>
      <c r="Y194" s="4"/>
      <c r="Z194" s="4"/>
    </row>
    <row r="195" spans="1:26" ht="24" customHeight="1" x14ac:dyDescent="0.3">
      <c r="A195" s="5">
        <v>194</v>
      </c>
      <c r="B195" s="6" t="s">
        <v>227</v>
      </c>
      <c r="C195" s="6" t="s">
        <v>228</v>
      </c>
      <c r="D195" s="7" t="s">
        <v>238</v>
      </c>
      <c r="E195" s="6" t="s">
        <v>10</v>
      </c>
      <c r="F195" s="39">
        <v>1</v>
      </c>
      <c r="G195" s="5">
        <v>1</v>
      </c>
      <c r="H195" s="39">
        <v>1</v>
      </c>
      <c r="I195" s="4"/>
      <c r="J195" s="4"/>
      <c r="K195" s="4"/>
      <c r="L195" s="4"/>
      <c r="M195" s="4"/>
      <c r="N195" s="4"/>
      <c r="O195" s="4"/>
      <c r="P195" s="4"/>
      <c r="Q195" s="4"/>
      <c r="R195" s="4"/>
      <c r="S195" s="4"/>
      <c r="T195" s="4"/>
      <c r="U195" s="4"/>
      <c r="V195" s="4"/>
      <c r="W195" s="4"/>
      <c r="X195" s="4"/>
      <c r="Y195" s="4"/>
      <c r="Z195" s="4"/>
    </row>
    <row r="196" spans="1:26" ht="24" customHeight="1" x14ac:dyDescent="0.3">
      <c r="A196" s="5">
        <v>195</v>
      </c>
      <c r="B196" s="6" t="s">
        <v>227</v>
      </c>
      <c r="C196" s="6" t="s">
        <v>228</v>
      </c>
      <c r="D196" s="7" t="s">
        <v>239</v>
      </c>
      <c r="E196" s="6" t="s">
        <v>10</v>
      </c>
      <c r="F196" s="39">
        <v>1</v>
      </c>
      <c r="G196" s="5">
        <v>1</v>
      </c>
      <c r="H196" s="39">
        <v>1</v>
      </c>
      <c r="I196" s="4"/>
      <c r="J196" s="4"/>
      <c r="K196" s="4"/>
      <c r="L196" s="4"/>
      <c r="M196" s="4"/>
      <c r="N196" s="4"/>
      <c r="O196" s="4"/>
      <c r="P196" s="4"/>
      <c r="Q196" s="4"/>
      <c r="R196" s="4"/>
      <c r="S196" s="4"/>
      <c r="T196" s="4"/>
      <c r="U196" s="4"/>
      <c r="V196" s="4"/>
      <c r="W196" s="4"/>
      <c r="X196" s="4"/>
      <c r="Y196" s="4"/>
      <c r="Z196" s="4"/>
    </row>
    <row r="197" spans="1:26" ht="48" customHeight="1" x14ac:dyDescent="0.3">
      <c r="A197" s="5">
        <v>196</v>
      </c>
      <c r="B197" s="6" t="s">
        <v>227</v>
      </c>
      <c r="C197" s="6" t="s">
        <v>228</v>
      </c>
      <c r="D197" s="7" t="s">
        <v>240</v>
      </c>
      <c r="E197" s="6" t="s">
        <v>10</v>
      </c>
      <c r="F197" s="39">
        <v>1</v>
      </c>
      <c r="G197" s="5">
        <v>1</v>
      </c>
      <c r="H197" s="39">
        <v>1</v>
      </c>
      <c r="I197" s="4"/>
      <c r="J197" s="4"/>
      <c r="K197" s="4"/>
      <c r="L197" s="4"/>
      <c r="M197" s="4"/>
      <c r="N197" s="4"/>
      <c r="O197" s="4"/>
      <c r="P197" s="4"/>
      <c r="Q197" s="4"/>
      <c r="R197" s="4"/>
      <c r="S197" s="4"/>
      <c r="T197" s="4"/>
      <c r="U197" s="4"/>
      <c r="V197" s="4"/>
      <c r="W197" s="4"/>
      <c r="X197" s="4"/>
      <c r="Y197" s="4"/>
      <c r="Z197" s="4"/>
    </row>
    <row r="198" spans="1:26" ht="48" customHeight="1" x14ac:dyDescent="0.3">
      <c r="A198" s="5">
        <v>197</v>
      </c>
      <c r="B198" s="6" t="s">
        <v>227</v>
      </c>
      <c r="C198" s="6" t="s">
        <v>228</v>
      </c>
      <c r="D198" s="7" t="s">
        <v>241</v>
      </c>
      <c r="E198" s="6" t="s">
        <v>10</v>
      </c>
      <c r="F198" s="39">
        <v>2</v>
      </c>
      <c r="G198" s="5">
        <v>2</v>
      </c>
      <c r="H198" s="39">
        <v>2</v>
      </c>
      <c r="I198" s="4"/>
      <c r="J198" s="4"/>
      <c r="K198" s="4"/>
      <c r="L198" s="4"/>
      <c r="M198" s="4"/>
      <c r="N198" s="4"/>
      <c r="O198" s="4"/>
      <c r="P198" s="4"/>
      <c r="Q198" s="4"/>
      <c r="R198" s="4"/>
      <c r="S198" s="4"/>
      <c r="T198" s="4"/>
      <c r="U198" s="4"/>
      <c r="V198" s="4"/>
      <c r="W198" s="4"/>
      <c r="X198" s="4"/>
      <c r="Y198" s="4"/>
      <c r="Z198" s="4"/>
    </row>
    <row r="199" spans="1:26" ht="48" customHeight="1" x14ac:dyDescent="0.3">
      <c r="A199" s="5">
        <v>198</v>
      </c>
      <c r="B199" s="6" t="s">
        <v>227</v>
      </c>
      <c r="C199" s="6" t="s">
        <v>228</v>
      </c>
      <c r="D199" s="7" t="s">
        <v>242</v>
      </c>
      <c r="E199" s="6" t="s">
        <v>10</v>
      </c>
      <c r="F199" s="39">
        <v>2</v>
      </c>
      <c r="G199" s="5">
        <v>2</v>
      </c>
      <c r="H199" s="39">
        <v>2</v>
      </c>
      <c r="I199" s="4"/>
      <c r="J199" s="4"/>
      <c r="K199" s="4"/>
      <c r="L199" s="4"/>
      <c r="M199" s="4"/>
      <c r="N199" s="4"/>
      <c r="O199" s="4"/>
      <c r="P199" s="4"/>
      <c r="Q199" s="4"/>
      <c r="R199" s="4"/>
      <c r="S199" s="4"/>
      <c r="T199" s="4"/>
      <c r="U199" s="4"/>
      <c r="V199" s="4"/>
      <c r="W199" s="4"/>
      <c r="X199" s="4"/>
      <c r="Y199" s="4"/>
      <c r="Z199" s="4"/>
    </row>
    <row r="200" spans="1:26" ht="24" customHeight="1" x14ac:dyDescent="0.3">
      <c r="A200" s="5">
        <v>199</v>
      </c>
      <c r="B200" s="6" t="s">
        <v>227</v>
      </c>
      <c r="C200" s="6" t="s">
        <v>228</v>
      </c>
      <c r="D200" s="7" t="s">
        <v>243</v>
      </c>
      <c r="E200" s="6" t="s">
        <v>10</v>
      </c>
      <c r="F200" s="39">
        <v>2</v>
      </c>
      <c r="G200" s="5">
        <v>2</v>
      </c>
      <c r="H200" s="39">
        <v>2</v>
      </c>
      <c r="I200" s="4"/>
      <c r="J200" s="4"/>
      <c r="K200" s="4"/>
      <c r="L200" s="4"/>
      <c r="M200" s="4"/>
      <c r="N200" s="4"/>
      <c r="O200" s="4"/>
      <c r="P200" s="4"/>
      <c r="Q200" s="4"/>
      <c r="R200" s="4"/>
      <c r="S200" s="4"/>
      <c r="T200" s="4"/>
      <c r="U200" s="4"/>
      <c r="V200" s="4"/>
      <c r="W200" s="4"/>
      <c r="X200" s="4"/>
      <c r="Y200" s="4"/>
      <c r="Z200" s="4"/>
    </row>
    <row r="201" spans="1:26" ht="24" customHeight="1" x14ac:dyDescent="0.3">
      <c r="A201" s="5">
        <v>200</v>
      </c>
      <c r="B201" s="6" t="s">
        <v>227</v>
      </c>
      <c r="C201" s="6" t="s">
        <v>228</v>
      </c>
      <c r="D201" s="7" t="s">
        <v>244</v>
      </c>
      <c r="E201" s="6" t="s">
        <v>10</v>
      </c>
      <c r="F201" s="39">
        <v>2</v>
      </c>
      <c r="G201" s="5">
        <v>2</v>
      </c>
      <c r="H201" s="39">
        <v>2</v>
      </c>
      <c r="I201" s="4"/>
      <c r="J201" s="4"/>
      <c r="K201" s="4"/>
      <c r="L201" s="4"/>
      <c r="M201" s="4"/>
      <c r="N201" s="4"/>
      <c r="O201" s="4"/>
      <c r="P201" s="4"/>
      <c r="Q201" s="4"/>
      <c r="R201" s="4"/>
      <c r="S201" s="4"/>
      <c r="T201" s="4"/>
      <c r="U201" s="4"/>
      <c r="V201" s="4"/>
      <c r="W201" s="4"/>
      <c r="X201" s="4"/>
      <c r="Y201" s="4"/>
      <c r="Z201" s="4"/>
    </row>
    <row r="202" spans="1:26" ht="48" customHeight="1" x14ac:dyDescent="0.3">
      <c r="A202" s="5">
        <v>201</v>
      </c>
      <c r="B202" s="6" t="s">
        <v>245</v>
      </c>
      <c r="C202" s="6" t="s">
        <v>246</v>
      </c>
      <c r="D202" s="7" t="s">
        <v>247</v>
      </c>
      <c r="E202" s="6" t="s">
        <v>10</v>
      </c>
      <c r="F202" s="39">
        <v>0</v>
      </c>
      <c r="G202" s="5">
        <v>0</v>
      </c>
      <c r="H202" s="39">
        <v>0</v>
      </c>
      <c r="I202" s="4"/>
      <c r="J202" s="4"/>
      <c r="K202" s="4"/>
      <c r="L202" s="4"/>
      <c r="M202" s="4"/>
      <c r="N202" s="4"/>
      <c r="O202" s="4"/>
      <c r="P202" s="4"/>
      <c r="Q202" s="4"/>
      <c r="R202" s="4"/>
      <c r="S202" s="4"/>
      <c r="T202" s="4"/>
      <c r="U202" s="4"/>
      <c r="V202" s="4"/>
      <c r="W202" s="4"/>
      <c r="X202" s="4"/>
      <c r="Y202" s="4"/>
      <c r="Z202" s="4"/>
    </row>
    <row r="203" spans="1:26" ht="24" customHeight="1" x14ac:dyDescent="0.3">
      <c r="A203" s="5">
        <v>202</v>
      </c>
      <c r="B203" s="6" t="s">
        <v>245</v>
      </c>
      <c r="C203" s="6" t="s">
        <v>246</v>
      </c>
      <c r="D203" s="7" t="s">
        <v>248</v>
      </c>
      <c r="E203" s="6" t="s">
        <v>10</v>
      </c>
      <c r="F203" s="39">
        <v>1</v>
      </c>
      <c r="G203" s="5">
        <v>1</v>
      </c>
      <c r="H203" s="39">
        <v>1</v>
      </c>
      <c r="I203" s="4"/>
      <c r="J203" s="4"/>
      <c r="K203" s="4"/>
      <c r="L203" s="4"/>
      <c r="M203" s="4"/>
      <c r="N203" s="4"/>
      <c r="O203" s="4"/>
      <c r="P203" s="4"/>
      <c r="Q203" s="4"/>
      <c r="R203" s="4"/>
      <c r="S203" s="4"/>
      <c r="T203" s="4"/>
      <c r="U203" s="4"/>
      <c r="V203" s="4"/>
      <c r="W203" s="4"/>
      <c r="X203" s="4"/>
      <c r="Y203" s="4"/>
      <c r="Z203" s="4"/>
    </row>
    <row r="204" spans="1:26" ht="48" customHeight="1" x14ac:dyDescent="0.3">
      <c r="A204" s="5">
        <v>203</v>
      </c>
      <c r="B204" s="6" t="s">
        <v>245</v>
      </c>
      <c r="C204" s="6" t="s">
        <v>246</v>
      </c>
      <c r="D204" s="7" t="s">
        <v>249</v>
      </c>
      <c r="E204" s="6" t="s">
        <v>10</v>
      </c>
      <c r="F204" s="39">
        <v>0</v>
      </c>
      <c r="G204" s="5">
        <v>0</v>
      </c>
      <c r="H204" s="39">
        <v>0</v>
      </c>
      <c r="I204" s="4"/>
      <c r="J204" s="4"/>
      <c r="K204" s="4"/>
      <c r="L204" s="4"/>
      <c r="M204" s="4"/>
      <c r="N204" s="4"/>
      <c r="O204" s="4"/>
      <c r="P204" s="4"/>
      <c r="Q204" s="4"/>
      <c r="R204" s="4"/>
      <c r="S204" s="4"/>
      <c r="T204" s="4"/>
      <c r="U204" s="4"/>
      <c r="V204" s="4"/>
      <c r="W204" s="4"/>
      <c r="X204" s="4"/>
      <c r="Y204" s="4"/>
      <c r="Z204" s="4"/>
    </row>
    <row r="205" spans="1:26" ht="24" customHeight="1" x14ac:dyDescent="0.3">
      <c r="A205" s="5">
        <v>204</v>
      </c>
      <c r="B205" s="6" t="s">
        <v>245</v>
      </c>
      <c r="C205" s="6" t="s">
        <v>246</v>
      </c>
      <c r="D205" s="7" t="s">
        <v>250</v>
      </c>
      <c r="E205" s="6" t="s">
        <v>10</v>
      </c>
      <c r="F205" s="39">
        <v>2</v>
      </c>
      <c r="G205" s="5">
        <v>2</v>
      </c>
      <c r="H205" s="39">
        <v>2</v>
      </c>
      <c r="I205" s="4"/>
      <c r="J205" s="4"/>
      <c r="K205" s="4"/>
      <c r="L205" s="4"/>
      <c r="M205" s="4"/>
      <c r="N205" s="4"/>
      <c r="O205" s="4"/>
      <c r="P205" s="4"/>
      <c r="Q205" s="4"/>
      <c r="R205" s="4"/>
      <c r="S205" s="4"/>
      <c r="T205" s="4"/>
      <c r="U205" s="4"/>
      <c r="V205" s="4"/>
      <c r="W205" s="4"/>
      <c r="X205" s="4"/>
      <c r="Y205" s="4"/>
      <c r="Z205" s="4"/>
    </row>
    <row r="206" spans="1:26" ht="24" customHeight="1" x14ac:dyDescent="0.3">
      <c r="A206" s="5">
        <v>205</v>
      </c>
      <c r="B206" s="6" t="s">
        <v>245</v>
      </c>
      <c r="C206" s="6" t="s">
        <v>246</v>
      </c>
      <c r="D206" s="7" t="s">
        <v>251</v>
      </c>
      <c r="E206" s="6" t="s">
        <v>10</v>
      </c>
      <c r="F206" s="39">
        <v>1</v>
      </c>
      <c r="G206" s="5">
        <v>1</v>
      </c>
      <c r="H206" s="39">
        <v>1</v>
      </c>
      <c r="I206" s="4"/>
      <c r="J206" s="4"/>
      <c r="K206" s="4"/>
      <c r="L206" s="4"/>
      <c r="M206" s="4"/>
      <c r="N206" s="4"/>
      <c r="O206" s="4"/>
      <c r="P206" s="4"/>
      <c r="Q206" s="4"/>
      <c r="R206" s="4"/>
      <c r="S206" s="4"/>
      <c r="T206" s="4"/>
      <c r="U206" s="4"/>
      <c r="V206" s="4"/>
      <c r="W206" s="4"/>
      <c r="X206" s="4"/>
      <c r="Y206" s="4"/>
      <c r="Z206" s="4"/>
    </row>
    <row r="207" spans="1:26" ht="48" customHeight="1" x14ac:dyDescent="0.3">
      <c r="A207" s="5">
        <v>206</v>
      </c>
      <c r="B207" s="6" t="s">
        <v>245</v>
      </c>
      <c r="C207" s="6" t="s">
        <v>246</v>
      </c>
      <c r="D207" s="7" t="s">
        <v>252</v>
      </c>
      <c r="E207" s="6" t="s">
        <v>10</v>
      </c>
      <c r="F207" s="39">
        <v>1</v>
      </c>
      <c r="G207" s="5">
        <v>1</v>
      </c>
      <c r="H207" s="39">
        <v>1</v>
      </c>
      <c r="I207" s="4"/>
      <c r="J207" s="4"/>
      <c r="K207" s="4"/>
      <c r="L207" s="4"/>
      <c r="M207" s="4"/>
      <c r="N207" s="4"/>
      <c r="O207" s="4"/>
      <c r="P207" s="4"/>
      <c r="Q207" s="4"/>
      <c r="R207" s="4"/>
      <c r="S207" s="4"/>
      <c r="T207" s="4"/>
      <c r="U207" s="4"/>
      <c r="V207" s="4"/>
      <c r="W207" s="4"/>
      <c r="X207" s="4"/>
      <c r="Y207" s="4"/>
      <c r="Z207" s="4"/>
    </row>
    <row r="208" spans="1:26" ht="24" customHeight="1" x14ac:dyDescent="0.3">
      <c r="A208" s="5">
        <v>207</v>
      </c>
      <c r="B208" s="6" t="s">
        <v>245</v>
      </c>
      <c r="C208" s="6" t="s">
        <v>246</v>
      </c>
      <c r="D208" s="7" t="s">
        <v>253</v>
      </c>
      <c r="E208" s="6" t="s">
        <v>10</v>
      </c>
      <c r="F208" s="39">
        <v>0</v>
      </c>
      <c r="G208" s="5">
        <v>2</v>
      </c>
      <c r="H208" s="39">
        <v>0</v>
      </c>
      <c r="I208" s="4"/>
      <c r="J208" s="4"/>
      <c r="K208" s="4"/>
      <c r="L208" s="4"/>
      <c r="M208" s="4"/>
      <c r="N208" s="4"/>
      <c r="O208" s="4"/>
      <c r="P208" s="4"/>
      <c r="Q208" s="4"/>
      <c r="R208" s="4"/>
      <c r="S208" s="4"/>
      <c r="T208" s="4"/>
      <c r="U208" s="4"/>
      <c r="V208" s="4"/>
      <c r="W208" s="4"/>
      <c r="X208" s="4"/>
      <c r="Y208" s="4"/>
      <c r="Z208" s="4"/>
    </row>
    <row r="209" spans="1:26" ht="24" customHeight="1" x14ac:dyDescent="0.3">
      <c r="A209" s="5">
        <v>208</v>
      </c>
      <c r="B209" s="6" t="s">
        <v>245</v>
      </c>
      <c r="C209" s="6" t="s">
        <v>246</v>
      </c>
      <c r="D209" s="7" t="s">
        <v>254</v>
      </c>
      <c r="E209" s="6" t="s">
        <v>10</v>
      </c>
      <c r="F209" s="39">
        <v>2</v>
      </c>
      <c r="G209" s="5">
        <v>2</v>
      </c>
      <c r="H209" s="39">
        <v>2</v>
      </c>
      <c r="I209" s="4"/>
      <c r="J209" s="4"/>
      <c r="K209" s="4"/>
      <c r="L209" s="4"/>
      <c r="M209" s="4"/>
      <c r="N209" s="4"/>
      <c r="O209" s="4"/>
      <c r="P209" s="4"/>
      <c r="Q209" s="4"/>
      <c r="R209" s="4"/>
      <c r="S209" s="4"/>
      <c r="T209" s="4"/>
      <c r="U209" s="4"/>
      <c r="V209" s="4"/>
      <c r="W209" s="4"/>
      <c r="X209" s="4"/>
      <c r="Y209" s="4"/>
      <c r="Z209" s="4"/>
    </row>
    <row r="210" spans="1:26" ht="24" customHeight="1" x14ac:dyDescent="0.3">
      <c r="A210" s="5">
        <v>209</v>
      </c>
      <c r="B210" s="6" t="s">
        <v>245</v>
      </c>
      <c r="C210" s="6" t="s">
        <v>246</v>
      </c>
      <c r="D210" s="7" t="s">
        <v>255</v>
      </c>
      <c r="E210" s="6" t="s">
        <v>10</v>
      </c>
      <c r="F210" s="39">
        <v>2</v>
      </c>
      <c r="G210" s="5">
        <v>2</v>
      </c>
      <c r="H210" s="39">
        <v>2</v>
      </c>
      <c r="I210" s="4"/>
      <c r="J210" s="4"/>
      <c r="K210" s="4"/>
      <c r="L210" s="4"/>
      <c r="M210" s="4"/>
      <c r="N210" s="4"/>
      <c r="O210" s="4"/>
      <c r="P210" s="4"/>
      <c r="Q210" s="4"/>
      <c r="R210" s="4"/>
      <c r="S210" s="4"/>
      <c r="T210" s="4"/>
      <c r="U210" s="4"/>
      <c r="V210" s="4"/>
      <c r="W210" s="4"/>
      <c r="X210" s="4"/>
      <c r="Y210" s="4"/>
      <c r="Z210" s="4"/>
    </row>
    <row r="211" spans="1:26" ht="48" customHeight="1" x14ac:dyDescent="0.3">
      <c r="A211" s="5">
        <v>210</v>
      </c>
      <c r="B211" s="6" t="s">
        <v>245</v>
      </c>
      <c r="C211" s="6" t="s">
        <v>246</v>
      </c>
      <c r="D211" s="7" t="s">
        <v>256</v>
      </c>
      <c r="E211" s="6" t="s">
        <v>10</v>
      </c>
      <c r="F211" s="39">
        <v>2</v>
      </c>
      <c r="G211" s="5">
        <v>2</v>
      </c>
      <c r="H211" s="39">
        <v>2</v>
      </c>
      <c r="I211" s="4"/>
      <c r="J211" s="4"/>
      <c r="K211" s="4"/>
      <c r="L211" s="4"/>
      <c r="M211" s="4"/>
      <c r="N211" s="4"/>
      <c r="O211" s="4"/>
      <c r="P211" s="4"/>
      <c r="Q211" s="4"/>
      <c r="R211" s="4"/>
      <c r="S211" s="4"/>
      <c r="T211" s="4"/>
      <c r="U211" s="4"/>
      <c r="V211" s="4"/>
      <c r="W211" s="4"/>
      <c r="X211" s="4"/>
      <c r="Y211" s="4"/>
      <c r="Z211" s="4"/>
    </row>
    <row r="212" spans="1:26" ht="48" customHeight="1" x14ac:dyDescent="0.3">
      <c r="A212" s="5">
        <v>211</v>
      </c>
      <c r="B212" s="6" t="s">
        <v>245</v>
      </c>
      <c r="C212" s="6" t="s">
        <v>246</v>
      </c>
      <c r="D212" s="7" t="s">
        <v>257</v>
      </c>
      <c r="E212" s="6" t="s">
        <v>10</v>
      </c>
      <c r="F212" s="39">
        <v>1</v>
      </c>
      <c r="G212" s="5">
        <v>2</v>
      </c>
      <c r="H212" s="39">
        <v>1</v>
      </c>
      <c r="I212" s="4"/>
      <c r="J212" s="4"/>
      <c r="K212" s="4"/>
      <c r="L212" s="4"/>
      <c r="M212" s="4"/>
      <c r="N212" s="4"/>
      <c r="O212" s="4"/>
      <c r="P212" s="4"/>
      <c r="Q212" s="4"/>
      <c r="R212" s="4"/>
      <c r="S212" s="4"/>
      <c r="T212" s="4"/>
      <c r="U212" s="4"/>
      <c r="V212" s="4"/>
      <c r="W212" s="4"/>
      <c r="X212" s="4"/>
      <c r="Y212" s="4"/>
      <c r="Z212" s="4"/>
    </row>
    <row r="213" spans="1:26" ht="48" customHeight="1" x14ac:dyDescent="0.3">
      <c r="A213" s="5">
        <v>212</v>
      </c>
      <c r="B213" s="6" t="s">
        <v>245</v>
      </c>
      <c r="C213" s="6" t="s">
        <v>246</v>
      </c>
      <c r="D213" s="7" t="s">
        <v>258</v>
      </c>
      <c r="E213" s="6" t="s">
        <v>10</v>
      </c>
      <c r="F213" s="39">
        <v>2</v>
      </c>
      <c r="G213" s="5">
        <v>2</v>
      </c>
      <c r="H213" s="39">
        <v>2</v>
      </c>
      <c r="I213" s="4"/>
      <c r="J213" s="4"/>
      <c r="K213" s="4"/>
      <c r="L213" s="4"/>
      <c r="M213" s="4"/>
      <c r="N213" s="4"/>
      <c r="O213" s="4"/>
      <c r="P213" s="4"/>
      <c r="Q213" s="4"/>
      <c r="R213" s="4"/>
      <c r="S213" s="4"/>
      <c r="T213" s="4"/>
      <c r="U213" s="4"/>
      <c r="V213" s="4"/>
      <c r="W213" s="4"/>
      <c r="X213" s="4"/>
      <c r="Y213" s="4"/>
      <c r="Z213" s="4"/>
    </row>
    <row r="214" spans="1:26" ht="48" customHeight="1" x14ac:dyDescent="0.3">
      <c r="A214" s="5">
        <v>213</v>
      </c>
      <c r="B214" s="6" t="s">
        <v>245</v>
      </c>
      <c r="C214" s="6" t="s">
        <v>246</v>
      </c>
      <c r="D214" s="7" t="s">
        <v>259</v>
      </c>
      <c r="E214" s="6" t="s">
        <v>10</v>
      </c>
      <c r="F214" s="39">
        <v>1</v>
      </c>
      <c r="G214" s="5">
        <v>1</v>
      </c>
      <c r="H214" s="39">
        <v>1</v>
      </c>
      <c r="I214" s="4"/>
      <c r="J214" s="4"/>
      <c r="K214" s="4"/>
      <c r="L214" s="4"/>
      <c r="M214" s="4"/>
      <c r="N214" s="4"/>
      <c r="O214" s="4"/>
      <c r="P214" s="4"/>
      <c r="Q214" s="4"/>
      <c r="R214" s="4"/>
      <c r="S214" s="4"/>
      <c r="T214" s="4"/>
      <c r="U214" s="4"/>
      <c r="V214" s="4"/>
      <c r="W214" s="4"/>
      <c r="X214" s="4"/>
      <c r="Y214" s="4"/>
      <c r="Z214" s="4"/>
    </row>
    <row r="215" spans="1:26" ht="24" customHeight="1" x14ac:dyDescent="0.3">
      <c r="A215" s="5">
        <v>214</v>
      </c>
      <c r="B215" s="6" t="s">
        <v>245</v>
      </c>
      <c r="C215" s="6" t="s">
        <v>246</v>
      </c>
      <c r="D215" s="7" t="s">
        <v>260</v>
      </c>
      <c r="E215" s="6" t="s">
        <v>10</v>
      </c>
      <c r="F215" s="39">
        <v>2</v>
      </c>
      <c r="G215" s="5">
        <v>2</v>
      </c>
      <c r="H215" s="39">
        <v>2</v>
      </c>
      <c r="I215" s="4"/>
      <c r="J215" s="4"/>
      <c r="K215" s="4"/>
      <c r="L215" s="4"/>
      <c r="M215" s="4"/>
      <c r="N215" s="4"/>
      <c r="O215" s="4"/>
      <c r="P215" s="4"/>
      <c r="Q215" s="4"/>
      <c r="R215" s="4"/>
      <c r="S215" s="4"/>
      <c r="T215" s="4"/>
      <c r="U215" s="4"/>
      <c r="V215" s="4"/>
      <c r="W215" s="4"/>
      <c r="X215" s="4"/>
      <c r="Y215" s="4"/>
      <c r="Z215" s="4"/>
    </row>
    <row r="216" spans="1:26" ht="48" customHeight="1" x14ac:dyDescent="0.3">
      <c r="A216" s="5">
        <v>215</v>
      </c>
      <c r="B216" s="6" t="s">
        <v>245</v>
      </c>
      <c r="C216" s="6" t="s">
        <v>246</v>
      </c>
      <c r="D216" s="7" t="s">
        <v>261</v>
      </c>
      <c r="E216" s="6" t="s">
        <v>10</v>
      </c>
      <c r="F216" s="39">
        <v>2</v>
      </c>
      <c r="G216" s="5">
        <v>2</v>
      </c>
      <c r="H216" s="39">
        <v>2</v>
      </c>
      <c r="I216" s="4"/>
      <c r="J216" s="4"/>
      <c r="K216" s="4"/>
      <c r="L216" s="4"/>
      <c r="M216" s="4"/>
      <c r="N216" s="4"/>
      <c r="O216" s="4"/>
      <c r="P216" s="4"/>
      <c r="Q216" s="4"/>
      <c r="R216" s="4"/>
      <c r="S216" s="4"/>
      <c r="T216" s="4"/>
      <c r="U216" s="4"/>
      <c r="V216" s="4"/>
      <c r="W216" s="4"/>
      <c r="X216" s="4"/>
      <c r="Y216" s="4"/>
      <c r="Z216" s="4"/>
    </row>
    <row r="217" spans="1:26" ht="24" customHeight="1" x14ac:dyDescent="0.3">
      <c r="A217" s="5">
        <v>216</v>
      </c>
      <c r="B217" s="6" t="s">
        <v>245</v>
      </c>
      <c r="C217" s="6" t="s">
        <v>246</v>
      </c>
      <c r="D217" s="7" t="s">
        <v>262</v>
      </c>
      <c r="E217" s="6" t="s">
        <v>10</v>
      </c>
      <c r="F217" s="39">
        <v>2</v>
      </c>
      <c r="G217" s="5">
        <v>2</v>
      </c>
      <c r="H217" s="39">
        <v>2</v>
      </c>
      <c r="I217" s="4"/>
      <c r="J217" s="4"/>
      <c r="K217" s="4"/>
      <c r="L217" s="4"/>
      <c r="M217" s="4"/>
      <c r="N217" s="4"/>
      <c r="O217" s="4"/>
      <c r="P217" s="4"/>
      <c r="Q217" s="4"/>
      <c r="R217" s="4"/>
      <c r="S217" s="4"/>
      <c r="T217" s="4"/>
      <c r="U217" s="4"/>
      <c r="V217" s="4"/>
      <c r="W217" s="4"/>
      <c r="X217" s="4"/>
      <c r="Y217" s="4"/>
      <c r="Z217" s="4"/>
    </row>
    <row r="218" spans="1:26" ht="24" customHeight="1" x14ac:dyDescent="0.3">
      <c r="A218" s="5">
        <v>217</v>
      </c>
      <c r="B218" s="6" t="s">
        <v>245</v>
      </c>
      <c r="C218" s="6" t="s">
        <v>246</v>
      </c>
      <c r="D218" s="7" t="s">
        <v>263</v>
      </c>
      <c r="E218" s="6" t="s">
        <v>10</v>
      </c>
      <c r="F218" s="39">
        <v>2</v>
      </c>
      <c r="G218" s="5">
        <v>2</v>
      </c>
      <c r="H218" s="39">
        <v>2</v>
      </c>
      <c r="I218" s="4"/>
      <c r="J218" s="4"/>
      <c r="K218" s="4"/>
      <c r="L218" s="4"/>
      <c r="M218" s="4"/>
      <c r="N218" s="4"/>
      <c r="O218" s="4"/>
      <c r="P218" s="4"/>
      <c r="Q218" s="4"/>
      <c r="R218" s="4"/>
      <c r="S218" s="4"/>
      <c r="T218" s="4"/>
      <c r="U218" s="4"/>
      <c r="V218" s="4"/>
      <c r="W218" s="4"/>
      <c r="X218" s="4"/>
      <c r="Y218" s="4"/>
      <c r="Z218" s="4"/>
    </row>
    <row r="219" spans="1:26" ht="24" customHeight="1" x14ac:dyDescent="0.3">
      <c r="A219" s="5">
        <v>218</v>
      </c>
      <c r="B219" s="6" t="s">
        <v>245</v>
      </c>
      <c r="C219" s="6" t="s">
        <v>246</v>
      </c>
      <c r="D219" s="7" t="s">
        <v>264</v>
      </c>
      <c r="E219" s="6" t="s">
        <v>10</v>
      </c>
      <c r="F219" s="39">
        <v>0</v>
      </c>
      <c r="G219" s="5">
        <v>0</v>
      </c>
      <c r="H219" s="39">
        <v>0</v>
      </c>
      <c r="I219" s="4"/>
      <c r="J219" s="4"/>
      <c r="K219" s="4"/>
      <c r="L219" s="4"/>
      <c r="M219" s="4"/>
      <c r="N219" s="4"/>
      <c r="O219" s="4"/>
      <c r="P219" s="4"/>
      <c r="Q219" s="4"/>
      <c r="R219" s="4"/>
      <c r="S219" s="4"/>
      <c r="T219" s="4"/>
      <c r="U219" s="4"/>
      <c r="V219" s="4"/>
      <c r="W219" s="4"/>
      <c r="X219" s="4"/>
      <c r="Y219" s="4"/>
      <c r="Z219" s="4"/>
    </row>
    <row r="220" spans="1:26" ht="24" customHeight="1" x14ac:dyDescent="0.3">
      <c r="A220" s="5">
        <v>219</v>
      </c>
      <c r="B220" s="6" t="s">
        <v>245</v>
      </c>
      <c r="C220" s="6" t="s">
        <v>246</v>
      </c>
      <c r="D220" s="7" t="s">
        <v>265</v>
      </c>
      <c r="E220" s="6" t="s">
        <v>10</v>
      </c>
      <c r="F220" s="39">
        <v>0</v>
      </c>
      <c r="G220" s="5">
        <v>0</v>
      </c>
      <c r="H220" s="39">
        <v>0</v>
      </c>
      <c r="I220" s="4"/>
      <c r="J220" s="4"/>
      <c r="K220" s="4"/>
      <c r="L220" s="4"/>
      <c r="M220" s="4"/>
      <c r="N220" s="4"/>
      <c r="O220" s="4"/>
      <c r="P220" s="4"/>
      <c r="Q220" s="4"/>
      <c r="R220" s="4"/>
      <c r="S220" s="4"/>
      <c r="T220" s="4"/>
      <c r="U220" s="4"/>
      <c r="V220" s="4"/>
      <c r="W220" s="4"/>
      <c r="X220" s="4"/>
      <c r="Y220" s="4"/>
      <c r="Z220" s="4"/>
    </row>
    <row r="221" spans="1:26" ht="24" customHeight="1" x14ac:dyDescent="0.3">
      <c r="A221" s="5">
        <v>220</v>
      </c>
      <c r="B221" s="6" t="s">
        <v>266</v>
      </c>
      <c r="C221" s="6" t="s">
        <v>267</v>
      </c>
      <c r="D221" s="7" t="s">
        <v>268</v>
      </c>
      <c r="E221" s="6" t="s">
        <v>10</v>
      </c>
      <c r="F221" s="39">
        <v>2</v>
      </c>
      <c r="G221" s="5">
        <v>2</v>
      </c>
      <c r="H221" s="39">
        <v>2</v>
      </c>
      <c r="I221" s="4"/>
      <c r="J221" s="4"/>
      <c r="K221" s="4"/>
      <c r="L221" s="4"/>
      <c r="M221" s="4"/>
      <c r="N221" s="4"/>
      <c r="O221" s="4"/>
      <c r="P221" s="4"/>
      <c r="Q221" s="4"/>
      <c r="R221" s="4"/>
      <c r="S221" s="4"/>
      <c r="T221" s="4"/>
      <c r="U221" s="4"/>
      <c r="V221" s="4"/>
      <c r="W221" s="4"/>
      <c r="X221" s="4"/>
      <c r="Y221" s="4"/>
      <c r="Z221" s="4"/>
    </row>
    <row r="222" spans="1:26" ht="24" customHeight="1" x14ac:dyDescent="0.3">
      <c r="A222" s="5">
        <v>221</v>
      </c>
      <c r="B222" s="6" t="s">
        <v>266</v>
      </c>
      <c r="C222" s="6" t="s">
        <v>267</v>
      </c>
      <c r="D222" s="7" t="s">
        <v>269</v>
      </c>
      <c r="E222" s="6" t="s">
        <v>10</v>
      </c>
      <c r="F222" s="39">
        <v>1</v>
      </c>
      <c r="G222" s="5">
        <v>1</v>
      </c>
      <c r="H222" s="39">
        <v>1</v>
      </c>
      <c r="I222" s="4"/>
      <c r="J222" s="4"/>
      <c r="K222" s="4"/>
      <c r="L222" s="4"/>
      <c r="M222" s="4"/>
      <c r="N222" s="4"/>
      <c r="O222" s="4"/>
      <c r="P222" s="4"/>
      <c r="Q222" s="4"/>
      <c r="R222" s="4"/>
      <c r="S222" s="4"/>
      <c r="T222" s="4"/>
      <c r="U222" s="4"/>
      <c r="V222" s="4"/>
      <c r="W222" s="4"/>
      <c r="X222" s="4"/>
      <c r="Y222" s="4"/>
      <c r="Z222" s="4"/>
    </row>
    <row r="223" spans="1:26" ht="24" customHeight="1" x14ac:dyDescent="0.3">
      <c r="A223" s="5">
        <v>222</v>
      </c>
      <c r="B223" s="6" t="s">
        <v>266</v>
      </c>
      <c r="C223" s="6" t="s">
        <v>267</v>
      </c>
      <c r="D223" s="7" t="s">
        <v>270</v>
      </c>
      <c r="E223" s="6" t="s">
        <v>10</v>
      </c>
      <c r="F223" s="39">
        <v>0</v>
      </c>
      <c r="G223" s="5">
        <v>1</v>
      </c>
      <c r="H223" s="39">
        <v>0</v>
      </c>
      <c r="I223" s="4"/>
      <c r="J223" s="4"/>
      <c r="K223" s="4"/>
      <c r="L223" s="4"/>
      <c r="M223" s="4"/>
      <c r="N223" s="4"/>
      <c r="O223" s="4"/>
      <c r="P223" s="4"/>
      <c r="Q223" s="4"/>
      <c r="R223" s="4"/>
      <c r="S223" s="4"/>
      <c r="T223" s="4"/>
      <c r="U223" s="4"/>
      <c r="V223" s="4"/>
      <c r="W223" s="4"/>
      <c r="X223" s="4"/>
      <c r="Y223" s="4"/>
      <c r="Z223" s="4"/>
    </row>
    <row r="224" spans="1:26" ht="24" customHeight="1" x14ac:dyDescent="0.3">
      <c r="A224" s="5">
        <v>223</v>
      </c>
      <c r="B224" s="6" t="s">
        <v>266</v>
      </c>
      <c r="C224" s="6" t="s">
        <v>267</v>
      </c>
      <c r="D224" s="7" t="s">
        <v>271</v>
      </c>
      <c r="E224" s="6" t="s">
        <v>10</v>
      </c>
      <c r="F224" s="39">
        <v>1</v>
      </c>
      <c r="G224" s="5">
        <v>1</v>
      </c>
      <c r="H224" s="39">
        <v>1</v>
      </c>
      <c r="I224" s="4"/>
      <c r="J224" s="4"/>
      <c r="K224" s="4"/>
      <c r="L224" s="4"/>
      <c r="M224" s="4"/>
      <c r="N224" s="4"/>
      <c r="O224" s="4"/>
      <c r="P224" s="4"/>
      <c r="Q224" s="4"/>
      <c r="R224" s="4"/>
      <c r="S224" s="4"/>
      <c r="T224" s="4"/>
      <c r="U224" s="4"/>
      <c r="V224" s="4"/>
      <c r="W224" s="4"/>
      <c r="X224" s="4"/>
      <c r="Y224" s="4"/>
      <c r="Z224" s="4"/>
    </row>
    <row r="225" spans="1:26" ht="24" customHeight="1" x14ac:dyDescent="0.3">
      <c r="A225" s="5">
        <v>224</v>
      </c>
      <c r="B225" s="6" t="s">
        <v>266</v>
      </c>
      <c r="C225" s="6" t="s">
        <v>267</v>
      </c>
      <c r="D225" s="7" t="s">
        <v>272</v>
      </c>
      <c r="E225" s="6" t="s">
        <v>10</v>
      </c>
      <c r="F225" s="39">
        <v>1</v>
      </c>
      <c r="G225" s="5">
        <v>1</v>
      </c>
      <c r="H225" s="39">
        <v>1</v>
      </c>
      <c r="I225" s="4"/>
      <c r="J225" s="4"/>
      <c r="K225" s="4"/>
      <c r="L225" s="4"/>
      <c r="M225" s="4"/>
      <c r="N225" s="4"/>
      <c r="O225" s="4"/>
      <c r="P225" s="4"/>
      <c r="Q225" s="4"/>
      <c r="R225" s="4"/>
      <c r="S225" s="4"/>
      <c r="T225" s="4"/>
      <c r="U225" s="4"/>
      <c r="V225" s="4"/>
      <c r="W225" s="4"/>
      <c r="X225" s="4"/>
      <c r="Y225" s="4"/>
      <c r="Z225" s="4"/>
    </row>
    <row r="226" spans="1:26" ht="48" customHeight="1" x14ac:dyDescent="0.3">
      <c r="A226" s="5">
        <v>225</v>
      </c>
      <c r="B226" s="6" t="s">
        <v>266</v>
      </c>
      <c r="C226" s="6" t="s">
        <v>267</v>
      </c>
      <c r="D226" s="7" t="s">
        <v>273</v>
      </c>
      <c r="E226" s="6" t="s">
        <v>10</v>
      </c>
      <c r="F226" s="39">
        <v>0</v>
      </c>
      <c r="G226" s="5">
        <v>0</v>
      </c>
      <c r="H226" s="39">
        <v>0</v>
      </c>
      <c r="I226" s="4"/>
      <c r="J226" s="4"/>
      <c r="K226" s="4"/>
      <c r="L226" s="4"/>
      <c r="M226" s="4"/>
      <c r="N226" s="4"/>
      <c r="O226" s="4"/>
      <c r="P226" s="4"/>
      <c r="Q226" s="4"/>
      <c r="R226" s="4"/>
      <c r="S226" s="4"/>
      <c r="T226" s="4"/>
      <c r="U226" s="4"/>
      <c r="V226" s="4"/>
      <c r="W226" s="4"/>
      <c r="X226" s="4"/>
      <c r="Y226" s="4"/>
      <c r="Z226" s="4"/>
    </row>
    <row r="227" spans="1:26" ht="24" customHeight="1" x14ac:dyDescent="0.3">
      <c r="A227" s="5">
        <v>226</v>
      </c>
      <c r="B227" s="6" t="s">
        <v>266</v>
      </c>
      <c r="C227" s="6" t="s">
        <v>267</v>
      </c>
      <c r="D227" s="7" t="s">
        <v>274</v>
      </c>
      <c r="E227" s="6" t="s">
        <v>10</v>
      </c>
      <c r="F227" s="39">
        <v>0</v>
      </c>
      <c r="G227" s="5">
        <v>0</v>
      </c>
      <c r="H227" s="39">
        <v>0</v>
      </c>
      <c r="I227" s="4"/>
      <c r="J227" s="4"/>
      <c r="K227" s="4"/>
      <c r="L227" s="4"/>
      <c r="M227" s="4"/>
      <c r="N227" s="4"/>
      <c r="O227" s="4"/>
      <c r="P227" s="4"/>
      <c r="Q227" s="4"/>
      <c r="R227" s="4"/>
      <c r="S227" s="4"/>
      <c r="T227" s="4"/>
      <c r="U227" s="4"/>
      <c r="V227" s="4"/>
      <c r="W227" s="4"/>
      <c r="X227" s="4"/>
      <c r="Y227" s="4"/>
      <c r="Z227" s="4"/>
    </row>
    <row r="228" spans="1:26" ht="24" customHeight="1" x14ac:dyDescent="0.3">
      <c r="A228" s="5">
        <v>227</v>
      </c>
      <c r="B228" s="6" t="s">
        <v>266</v>
      </c>
      <c r="C228" s="6" t="s">
        <v>267</v>
      </c>
      <c r="D228" s="7" t="s">
        <v>275</v>
      </c>
      <c r="E228" s="6" t="s">
        <v>10</v>
      </c>
      <c r="F228" s="39">
        <v>2</v>
      </c>
      <c r="G228" s="5">
        <v>2</v>
      </c>
      <c r="H228" s="39">
        <v>2</v>
      </c>
      <c r="I228" s="4"/>
      <c r="J228" s="4"/>
      <c r="K228" s="4"/>
      <c r="L228" s="4"/>
      <c r="M228" s="4"/>
      <c r="N228" s="4"/>
      <c r="O228" s="4"/>
      <c r="P228" s="4"/>
      <c r="Q228" s="4"/>
      <c r="R228" s="4"/>
      <c r="S228" s="4"/>
      <c r="T228" s="4"/>
      <c r="U228" s="4"/>
      <c r="V228" s="4"/>
      <c r="W228" s="4"/>
      <c r="X228" s="4"/>
      <c r="Y228" s="4"/>
      <c r="Z228" s="4"/>
    </row>
    <row r="229" spans="1:26" ht="24" customHeight="1" x14ac:dyDescent="0.3">
      <c r="A229" s="5">
        <v>228</v>
      </c>
      <c r="B229" s="6" t="s">
        <v>266</v>
      </c>
      <c r="C229" s="6" t="s">
        <v>267</v>
      </c>
      <c r="D229" s="7" t="s">
        <v>276</v>
      </c>
      <c r="E229" s="6" t="s">
        <v>10</v>
      </c>
      <c r="F229" s="39">
        <v>1</v>
      </c>
      <c r="G229" s="5">
        <v>1</v>
      </c>
      <c r="H229" s="39">
        <v>1</v>
      </c>
      <c r="I229" s="4"/>
      <c r="J229" s="4"/>
      <c r="K229" s="4"/>
      <c r="L229" s="4"/>
      <c r="M229" s="4"/>
      <c r="N229" s="4"/>
      <c r="O229" s="4"/>
      <c r="P229" s="4"/>
      <c r="Q229" s="4"/>
      <c r="R229" s="4"/>
      <c r="S229" s="4"/>
      <c r="T229" s="4"/>
      <c r="U229" s="4"/>
      <c r="V229" s="4"/>
      <c r="W229" s="4"/>
      <c r="X229" s="4"/>
      <c r="Y229" s="4"/>
      <c r="Z229" s="4"/>
    </row>
    <row r="230" spans="1:26" ht="48" customHeight="1" x14ac:dyDescent="0.3">
      <c r="A230" s="5">
        <v>229</v>
      </c>
      <c r="B230" s="6" t="s">
        <v>266</v>
      </c>
      <c r="C230" s="6" t="s">
        <v>267</v>
      </c>
      <c r="D230" s="7" t="s">
        <v>277</v>
      </c>
      <c r="E230" s="6" t="s">
        <v>10</v>
      </c>
      <c r="F230" s="39">
        <v>1</v>
      </c>
      <c r="G230" s="5">
        <v>1</v>
      </c>
      <c r="H230" s="39">
        <v>1</v>
      </c>
      <c r="I230" s="4"/>
      <c r="J230" s="4"/>
      <c r="K230" s="4"/>
      <c r="L230" s="4"/>
      <c r="M230" s="4"/>
      <c r="N230" s="4"/>
      <c r="O230" s="4"/>
      <c r="P230" s="4"/>
      <c r="Q230" s="4"/>
      <c r="R230" s="4"/>
      <c r="S230" s="4"/>
      <c r="T230" s="4"/>
      <c r="U230" s="4"/>
      <c r="V230" s="4"/>
      <c r="W230" s="4"/>
      <c r="X230" s="4"/>
      <c r="Y230" s="4"/>
      <c r="Z230" s="4"/>
    </row>
    <row r="231" spans="1:26" ht="24" customHeight="1" x14ac:dyDescent="0.3">
      <c r="A231" s="5">
        <v>230</v>
      </c>
      <c r="B231" s="6" t="s">
        <v>266</v>
      </c>
      <c r="C231" s="6" t="s">
        <v>267</v>
      </c>
      <c r="D231" s="7" t="s">
        <v>278</v>
      </c>
      <c r="E231" s="6" t="s">
        <v>10</v>
      </c>
      <c r="F231" s="39">
        <v>2</v>
      </c>
      <c r="G231" s="5">
        <v>2</v>
      </c>
      <c r="H231" s="39">
        <v>2</v>
      </c>
      <c r="I231" s="4"/>
      <c r="J231" s="4"/>
      <c r="K231" s="4"/>
      <c r="L231" s="4"/>
      <c r="M231" s="4"/>
      <c r="N231" s="4"/>
      <c r="O231" s="4"/>
      <c r="P231" s="4"/>
      <c r="Q231" s="4"/>
      <c r="R231" s="4"/>
      <c r="S231" s="4"/>
      <c r="T231" s="4"/>
      <c r="U231" s="4"/>
      <c r="V231" s="4"/>
      <c r="W231" s="4"/>
      <c r="X231" s="4"/>
      <c r="Y231" s="4"/>
      <c r="Z231" s="4"/>
    </row>
    <row r="232" spans="1:26" ht="24" customHeight="1" x14ac:dyDescent="0.3">
      <c r="A232" s="5">
        <v>231</v>
      </c>
      <c r="B232" s="6" t="s">
        <v>279</v>
      </c>
      <c r="C232" s="6" t="s">
        <v>280</v>
      </c>
      <c r="D232" s="7" t="s">
        <v>281</v>
      </c>
      <c r="E232" s="6" t="s">
        <v>10</v>
      </c>
      <c r="F232" s="39">
        <v>2</v>
      </c>
      <c r="G232" s="5">
        <v>2</v>
      </c>
      <c r="H232" s="39">
        <v>2</v>
      </c>
      <c r="I232" s="4"/>
      <c r="J232" s="4"/>
      <c r="K232" s="4"/>
      <c r="L232" s="4"/>
      <c r="M232" s="4"/>
      <c r="N232" s="4"/>
      <c r="O232" s="4"/>
      <c r="P232" s="4"/>
      <c r="Q232" s="4"/>
      <c r="R232" s="4"/>
      <c r="S232" s="4"/>
      <c r="T232" s="4"/>
      <c r="U232" s="4"/>
      <c r="V232" s="4"/>
      <c r="W232" s="4"/>
      <c r="X232" s="4"/>
      <c r="Y232" s="4"/>
      <c r="Z232" s="4"/>
    </row>
    <row r="233" spans="1:26" ht="24" customHeight="1" x14ac:dyDescent="0.3">
      <c r="A233" s="5">
        <v>232</v>
      </c>
      <c r="B233" s="6" t="s">
        <v>279</v>
      </c>
      <c r="C233" s="6" t="s">
        <v>280</v>
      </c>
      <c r="D233" s="7" t="s">
        <v>254</v>
      </c>
      <c r="E233" s="6" t="s">
        <v>10</v>
      </c>
      <c r="F233" s="39">
        <v>2</v>
      </c>
      <c r="G233" s="5">
        <v>2</v>
      </c>
      <c r="H233" s="39">
        <v>2</v>
      </c>
      <c r="I233" s="4"/>
      <c r="J233" s="4"/>
      <c r="K233" s="4"/>
      <c r="L233" s="4"/>
      <c r="M233" s="4"/>
      <c r="N233" s="4"/>
      <c r="O233" s="4"/>
      <c r="P233" s="4"/>
      <c r="Q233" s="4"/>
      <c r="R233" s="4"/>
      <c r="S233" s="4"/>
      <c r="T233" s="4"/>
      <c r="U233" s="4"/>
      <c r="V233" s="4"/>
      <c r="W233" s="4"/>
      <c r="X233" s="4"/>
      <c r="Y233" s="4"/>
      <c r="Z233" s="4"/>
    </row>
    <row r="234" spans="1:26" ht="24" customHeight="1" x14ac:dyDescent="0.3">
      <c r="A234" s="5">
        <v>233</v>
      </c>
      <c r="B234" s="6" t="s">
        <v>279</v>
      </c>
      <c r="C234" s="6" t="s">
        <v>280</v>
      </c>
      <c r="D234" s="7" t="s">
        <v>255</v>
      </c>
      <c r="E234" s="6" t="s">
        <v>10</v>
      </c>
      <c r="F234" s="39">
        <v>2</v>
      </c>
      <c r="G234" s="5">
        <v>2</v>
      </c>
      <c r="H234" s="39">
        <v>2</v>
      </c>
      <c r="I234" s="4"/>
      <c r="J234" s="4"/>
      <c r="K234" s="4"/>
      <c r="L234" s="4"/>
      <c r="M234" s="4"/>
      <c r="N234" s="4"/>
      <c r="O234" s="4"/>
      <c r="P234" s="4"/>
      <c r="Q234" s="4"/>
      <c r="R234" s="4"/>
      <c r="S234" s="4"/>
      <c r="T234" s="4"/>
      <c r="U234" s="4"/>
      <c r="V234" s="4"/>
      <c r="W234" s="4"/>
      <c r="X234" s="4"/>
      <c r="Y234" s="4"/>
      <c r="Z234" s="4"/>
    </row>
    <row r="235" spans="1:26" ht="24" customHeight="1" x14ac:dyDescent="0.3">
      <c r="A235" s="5">
        <v>234</v>
      </c>
      <c r="B235" s="6" t="s">
        <v>279</v>
      </c>
      <c r="C235" s="6" t="s">
        <v>280</v>
      </c>
      <c r="D235" s="7" t="s">
        <v>282</v>
      </c>
      <c r="E235" s="6" t="s">
        <v>10</v>
      </c>
      <c r="F235" s="39">
        <v>2</v>
      </c>
      <c r="G235" s="5">
        <v>2</v>
      </c>
      <c r="H235" s="39">
        <v>2</v>
      </c>
      <c r="I235" s="4"/>
      <c r="J235" s="4"/>
      <c r="K235" s="4"/>
      <c r="L235" s="4"/>
      <c r="M235" s="4"/>
      <c r="N235" s="4"/>
      <c r="O235" s="4"/>
      <c r="P235" s="4"/>
      <c r="Q235" s="4"/>
      <c r="R235" s="4"/>
      <c r="S235" s="4"/>
      <c r="T235" s="4"/>
      <c r="U235" s="4"/>
      <c r="V235" s="4"/>
      <c r="W235" s="4"/>
      <c r="X235" s="4"/>
      <c r="Y235" s="4"/>
      <c r="Z235" s="4"/>
    </row>
    <row r="236" spans="1:26" ht="48" customHeight="1" x14ac:dyDescent="0.3">
      <c r="A236" s="5">
        <v>235</v>
      </c>
      <c r="B236" s="6" t="s">
        <v>279</v>
      </c>
      <c r="C236" s="6" t="s">
        <v>280</v>
      </c>
      <c r="D236" s="7" t="s">
        <v>256</v>
      </c>
      <c r="E236" s="6" t="s">
        <v>10</v>
      </c>
      <c r="F236" s="39">
        <v>2</v>
      </c>
      <c r="G236" s="5">
        <v>2</v>
      </c>
      <c r="H236" s="39">
        <v>2</v>
      </c>
      <c r="I236" s="4"/>
      <c r="J236" s="4"/>
      <c r="K236" s="4"/>
      <c r="L236" s="4"/>
      <c r="M236" s="4"/>
      <c r="N236" s="4"/>
      <c r="O236" s="4"/>
      <c r="P236" s="4"/>
      <c r="Q236" s="4"/>
      <c r="R236" s="4"/>
      <c r="S236" s="4"/>
      <c r="T236" s="4"/>
      <c r="U236" s="4"/>
      <c r="V236" s="4"/>
      <c r="W236" s="4"/>
      <c r="X236" s="4"/>
      <c r="Y236" s="4"/>
      <c r="Z236" s="4"/>
    </row>
    <row r="237" spans="1:26" ht="24" customHeight="1" x14ac:dyDescent="0.3">
      <c r="A237" s="5">
        <v>236</v>
      </c>
      <c r="B237" s="6" t="s">
        <v>279</v>
      </c>
      <c r="C237" s="6" t="s">
        <v>280</v>
      </c>
      <c r="D237" s="7" t="s">
        <v>283</v>
      </c>
      <c r="E237" s="6" t="s">
        <v>10</v>
      </c>
      <c r="F237" s="39">
        <v>2</v>
      </c>
      <c r="G237" s="5">
        <v>2</v>
      </c>
      <c r="H237" s="39">
        <v>2</v>
      </c>
      <c r="I237" s="4"/>
      <c r="J237" s="4"/>
      <c r="K237" s="4"/>
      <c r="L237" s="4"/>
      <c r="M237" s="4"/>
      <c r="N237" s="4"/>
      <c r="O237" s="4"/>
      <c r="P237" s="4"/>
      <c r="Q237" s="4"/>
      <c r="R237" s="4"/>
      <c r="S237" s="4"/>
      <c r="T237" s="4"/>
      <c r="U237" s="4"/>
      <c r="V237" s="4"/>
      <c r="W237" s="4"/>
      <c r="X237" s="4"/>
      <c r="Y237" s="4"/>
      <c r="Z237" s="4"/>
    </row>
    <row r="238" spans="1:26" ht="48" customHeight="1" x14ac:dyDescent="0.3">
      <c r="A238" s="5">
        <v>237</v>
      </c>
      <c r="B238" s="6" t="s">
        <v>279</v>
      </c>
      <c r="C238" s="6" t="s">
        <v>280</v>
      </c>
      <c r="D238" s="7" t="s">
        <v>257</v>
      </c>
      <c r="E238" s="6" t="s">
        <v>10</v>
      </c>
      <c r="F238" s="39">
        <v>2</v>
      </c>
      <c r="G238" s="5">
        <v>2</v>
      </c>
      <c r="H238" s="39">
        <v>2</v>
      </c>
      <c r="I238" s="4"/>
      <c r="J238" s="4"/>
      <c r="K238" s="4"/>
      <c r="L238" s="4"/>
      <c r="M238" s="4"/>
      <c r="N238" s="4"/>
      <c r="O238" s="4"/>
      <c r="P238" s="4"/>
      <c r="Q238" s="4"/>
      <c r="R238" s="4"/>
      <c r="S238" s="4"/>
      <c r="T238" s="4"/>
      <c r="U238" s="4"/>
      <c r="V238" s="4"/>
      <c r="W238" s="4"/>
      <c r="X238" s="4"/>
      <c r="Y238" s="4"/>
      <c r="Z238" s="4"/>
    </row>
    <row r="239" spans="1:26" ht="48" customHeight="1" x14ac:dyDescent="0.3">
      <c r="A239" s="5">
        <v>238</v>
      </c>
      <c r="B239" s="6" t="s">
        <v>279</v>
      </c>
      <c r="C239" s="6" t="s">
        <v>280</v>
      </c>
      <c r="D239" s="7" t="s">
        <v>258</v>
      </c>
      <c r="E239" s="6" t="s">
        <v>10</v>
      </c>
      <c r="F239" s="39">
        <v>2</v>
      </c>
      <c r="G239" s="5">
        <v>2</v>
      </c>
      <c r="H239" s="39">
        <v>2</v>
      </c>
      <c r="I239" s="4"/>
      <c r="J239" s="4"/>
      <c r="K239" s="4"/>
      <c r="L239" s="4"/>
      <c r="M239" s="4"/>
      <c r="N239" s="4"/>
      <c r="O239" s="4"/>
      <c r="P239" s="4"/>
      <c r="Q239" s="4"/>
      <c r="R239" s="4"/>
      <c r="S239" s="4"/>
      <c r="T239" s="4"/>
      <c r="U239" s="4"/>
      <c r="V239" s="4"/>
      <c r="W239" s="4"/>
      <c r="X239" s="4"/>
      <c r="Y239" s="4"/>
      <c r="Z239" s="4"/>
    </row>
    <row r="240" spans="1:26" ht="24" customHeight="1" x14ac:dyDescent="0.3">
      <c r="A240" s="5">
        <v>239</v>
      </c>
      <c r="B240" s="6" t="s">
        <v>279</v>
      </c>
      <c r="C240" s="6" t="s">
        <v>280</v>
      </c>
      <c r="D240" s="7" t="s">
        <v>262</v>
      </c>
      <c r="E240" s="6" t="s">
        <v>10</v>
      </c>
      <c r="F240" s="39">
        <v>2</v>
      </c>
      <c r="G240" s="5">
        <v>2</v>
      </c>
      <c r="H240" s="39">
        <v>2</v>
      </c>
      <c r="I240" s="4"/>
      <c r="J240" s="4"/>
      <c r="K240" s="4"/>
      <c r="L240" s="4"/>
      <c r="M240" s="4"/>
      <c r="N240" s="4"/>
      <c r="O240" s="4"/>
      <c r="P240" s="4"/>
      <c r="Q240" s="4"/>
      <c r="R240" s="4"/>
      <c r="S240" s="4"/>
      <c r="T240" s="4"/>
      <c r="U240" s="4"/>
      <c r="V240" s="4"/>
      <c r="W240" s="4"/>
      <c r="X240" s="4"/>
      <c r="Y240" s="4"/>
      <c r="Z240" s="4"/>
    </row>
    <row r="241" spans="1:26" ht="24" customHeight="1" x14ac:dyDescent="0.3">
      <c r="A241" s="5">
        <v>240</v>
      </c>
      <c r="B241" s="6" t="s">
        <v>279</v>
      </c>
      <c r="C241" s="6" t="s">
        <v>280</v>
      </c>
      <c r="D241" s="7" t="s">
        <v>263</v>
      </c>
      <c r="E241" s="6" t="s">
        <v>10</v>
      </c>
      <c r="F241" s="39">
        <v>2</v>
      </c>
      <c r="G241" s="5">
        <v>2</v>
      </c>
      <c r="H241" s="39">
        <v>2</v>
      </c>
      <c r="I241" s="4"/>
      <c r="J241" s="4"/>
      <c r="K241" s="4"/>
      <c r="L241" s="4"/>
      <c r="M241" s="4"/>
      <c r="N241" s="4"/>
      <c r="O241" s="4"/>
      <c r="P241" s="4"/>
      <c r="Q241" s="4"/>
      <c r="R241" s="4"/>
      <c r="S241" s="4"/>
      <c r="T241" s="4"/>
      <c r="U241" s="4"/>
      <c r="V241" s="4"/>
      <c r="W241" s="4"/>
      <c r="X241" s="4"/>
      <c r="Y241" s="4"/>
      <c r="Z241" s="4"/>
    </row>
    <row r="242" spans="1:26" ht="48" customHeight="1" x14ac:dyDescent="0.3">
      <c r="A242" s="5">
        <v>241</v>
      </c>
      <c r="B242" s="6" t="s">
        <v>279</v>
      </c>
      <c r="C242" s="6" t="s">
        <v>280</v>
      </c>
      <c r="D242" s="7" t="s">
        <v>284</v>
      </c>
      <c r="E242" s="6" t="s">
        <v>10</v>
      </c>
      <c r="F242" s="39">
        <v>1</v>
      </c>
      <c r="G242" s="5">
        <v>1</v>
      </c>
      <c r="H242" s="39">
        <v>1</v>
      </c>
      <c r="I242" s="4"/>
      <c r="J242" s="4"/>
      <c r="K242" s="4"/>
      <c r="L242" s="4"/>
      <c r="M242" s="4"/>
      <c r="N242" s="4"/>
      <c r="O242" s="4"/>
      <c r="P242" s="4"/>
      <c r="Q242" s="4"/>
      <c r="R242" s="4"/>
      <c r="S242" s="4"/>
      <c r="T242" s="4"/>
      <c r="U242" s="4"/>
      <c r="V242" s="4"/>
      <c r="W242" s="4"/>
      <c r="X242" s="4"/>
      <c r="Y242" s="4"/>
      <c r="Z242" s="4"/>
    </row>
    <row r="243" spans="1:26" ht="24" customHeight="1" x14ac:dyDescent="0.3">
      <c r="A243" s="5">
        <v>242</v>
      </c>
      <c r="B243" s="6" t="s">
        <v>279</v>
      </c>
      <c r="C243" s="6" t="s">
        <v>280</v>
      </c>
      <c r="D243" s="7" t="s">
        <v>285</v>
      </c>
      <c r="E243" s="6" t="s">
        <v>10</v>
      </c>
      <c r="F243" s="39">
        <v>2</v>
      </c>
      <c r="G243" s="5">
        <v>2</v>
      </c>
      <c r="H243" s="39">
        <v>2</v>
      </c>
      <c r="I243" s="4"/>
      <c r="J243" s="4"/>
      <c r="K243" s="4"/>
      <c r="L243" s="4"/>
      <c r="M243" s="4"/>
      <c r="N243" s="4"/>
      <c r="O243" s="4"/>
      <c r="P243" s="4"/>
      <c r="Q243" s="4"/>
      <c r="R243" s="4"/>
      <c r="S243" s="4"/>
      <c r="T243" s="4"/>
      <c r="U243" s="4"/>
      <c r="V243" s="4"/>
      <c r="W243" s="4"/>
      <c r="X243" s="4"/>
      <c r="Y243" s="4"/>
      <c r="Z243" s="4"/>
    </row>
    <row r="244" spans="1:26" ht="24" customHeight="1" x14ac:dyDescent="0.3">
      <c r="A244" s="5">
        <v>243</v>
      </c>
      <c r="B244" s="6" t="s">
        <v>279</v>
      </c>
      <c r="C244" s="6" t="s">
        <v>280</v>
      </c>
      <c r="D244" s="7" t="s">
        <v>286</v>
      </c>
      <c r="E244" s="6" t="s">
        <v>10</v>
      </c>
      <c r="F244" s="39">
        <v>1</v>
      </c>
      <c r="G244" s="5">
        <v>1</v>
      </c>
      <c r="H244" s="39">
        <v>1</v>
      </c>
      <c r="I244" s="4"/>
      <c r="J244" s="4"/>
      <c r="K244" s="4"/>
      <c r="L244" s="4"/>
      <c r="M244" s="4"/>
      <c r="N244" s="4"/>
      <c r="O244" s="4"/>
      <c r="P244" s="4"/>
      <c r="Q244" s="4"/>
      <c r="R244" s="4"/>
      <c r="S244" s="4"/>
      <c r="T244" s="4"/>
      <c r="U244" s="4"/>
      <c r="V244" s="4"/>
      <c r="W244" s="4"/>
      <c r="X244" s="4"/>
      <c r="Y244" s="4"/>
      <c r="Z244" s="4"/>
    </row>
    <row r="245" spans="1:26" ht="24" customHeight="1" x14ac:dyDescent="0.3">
      <c r="A245" s="5">
        <v>244</v>
      </c>
      <c r="B245" s="6" t="s">
        <v>279</v>
      </c>
      <c r="C245" s="6" t="s">
        <v>280</v>
      </c>
      <c r="D245" s="7" t="s">
        <v>287</v>
      </c>
      <c r="E245" s="6" t="s">
        <v>10</v>
      </c>
      <c r="F245" s="39">
        <v>0</v>
      </c>
      <c r="G245" s="5">
        <v>0</v>
      </c>
      <c r="H245" s="39">
        <v>0</v>
      </c>
      <c r="I245" s="4"/>
      <c r="J245" s="4"/>
      <c r="K245" s="4"/>
      <c r="L245" s="4"/>
      <c r="M245" s="4"/>
      <c r="N245" s="4"/>
      <c r="O245" s="4"/>
      <c r="P245" s="4"/>
      <c r="Q245" s="4"/>
      <c r="R245" s="4"/>
      <c r="S245" s="4"/>
      <c r="T245" s="4"/>
      <c r="U245" s="4"/>
      <c r="V245" s="4"/>
      <c r="W245" s="4"/>
      <c r="X245" s="4"/>
      <c r="Y245" s="4"/>
      <c r="Z245" s="4"/>
    </row>
    <row r="246" spans="1:26" ht="48" customHeight="1" x14ac:dyDescent="0.3">
      <c r="A246" s="5">
        <v>245</v>
      </c>
      <c r="B246" s="6" t="s">
        <v>279</v>
      </c>
      <c r="C246" s="6" t="s">
        <v>280</v>
      </c>
      <c r="D246" s="7" t="s">
        <v>288</v>
      </c>
      <c r="E246" s="6" t="s">
        <v>10</v>
      </c>
      <c r="F246" s="39">
        <v>2</v>
      </c>
      <c r="G246" s="5">
        <v>2</v>
      </c>
      <c r="H246" s="39">
        <v>2</v>
      </c>
      <c r="I246" s="4"/>
      <c r="J246" s="4"/>
      <c r="K246" s="4"/>
      <c r="L246" s="4"/>
      <c r="M246" s="4"/>
      <c r="N246" s="4"/>
      <c r="O246" s="4"/>
      <c r="P246" s="4"/>
      <c r="Q246" s="4"/>
      <c r="R246" s="4"/>
      <c r="S246" s="4"/>
      <c r="T246" s="4"/>
      <c r="U246" s="4"/>
      <c r="V246" s="4"/>
      <c r="W246" s="4"/>
      <c r="X246" s="4"/>
      <c r="Y246" s="4"/>
      <c r="Z246" s="4"/>
    </row>
    <row r="247" spans="1:26" ht="24" customHeight="1" x14ac:dyDescent="0.3">
      <c r="A247" s="5">
        <v>246</v>
      </c>
      <c r="B247" s="6" t="s">
        <v>289</v>
      </c>
      <c r="C247" s="6" t="s">
        <v>290</v>
      </c>
      <c r="D247" s="7" t="s">
        <v>291</v>
      </c>
      <c r="E247" s="6" t="s">
        <v>10</v>
      </c>
      <c r="F247" s="39">
        <v>0</v>
      </c>
      <c r="G247" s="5">
        <v>0</v>
      </c>
      <c r="H247" s="39">
        <v>0</v>
      </c>
      <c r="I247" s="4"/>
      <c r="J247" s="4"/>
      <c r="K247" s="4"/>
      <c r="L247" s="4"/>
      <c r="M247" s="4"/>
      <c r="N247" s="4"/>
      <c r="O247" s="4"/>
      <c r="P247" s="4"/>
      <c r="Q247" s="4"/>
      <c r="R247" s="4"/>
      <c r="S247" s="4"/>
      <c r="T247" s="4"/>
      <c r="U247" s="4"/>
      <c r="V247" s="4"/>
      <c r="W247" s="4"/>
      <c r="X247" s="4"/>
      <c r="Y247" s="4"/>
      <c r="Z247" s="4"/>
    </row>
    <row r="248" spans="1:26" ht="24" customHeight="1" x14ac:dyDescent="0.3">
      <c r="A248" s="5">
        <v>247</v>
      </c>
      <c r="B248" s="6" t="s">
        <v>289</v>
      </c>
      <c r="C248" s="6" t="s">
        <v>290</v>
      </c>
      <c r="D248" s="7" t="s">
        <v>292</v>
      </c>
      <c r="E248" s="6" t="s">
        <v>10</v>
      </c>
      <c r="F248" s="39">
        <v>0</v>
      </c>
      <c r="G248" s="5">
        <v>0</v>
      </c>
      <c r="H248" s="39">
        <v>0</v>
      </c>
      <c r="I248" s="4"/>
      <c r="J248" s="4"/>
      <c r="K248" s="4"/>
      <c r="L248" s="4"/>
      <c r="M248" s="4"/>
      <c r="N248" s="4"/>
      <c r="O248" s="4"/>
      <c r="P248" s="4"/>
      <c r="Q248" s="4"/>
      <c r="R248" s="4"/>
      <c r="S248" s="4"/>
      <c r="T248" s="4"/>
      <c r="U248" s="4"/>
      <c r="V248" s="4"/>
      <c r="W248" s="4"/>
      <c r="X248" s="4"/>
      <c r="Y248" s="4"/>
      <c r="Z248" s="4"/>
    </row>
    <row r="249" spans="1:26" ht="24" customHeight="1" x14ac:dyDescent="0.3">
      <c r="A249" s="5">
        <v>248</v>
      </c>
      <c r="B249" s="6" t="s">
        <v>289</v>
      </c>
      <c r="C249" s="6" t="s">
        <v>290</v>
      </c>
      <c r="D249" s="7" t="s">
        <v>293</v>
      </c>
      <c r="E249" s="6" t="s">
        <v>10</v>
      </c>
      <c r="F249" s="39">
        <v>0</v>
      </c>
      <c r="G249" s="5">
        <v>0</v>
      </c>
      <c r="H249" s="39">
        <v>0</v>
      </c>
      <c r="I249" s="4"/>
      <c r="J249" s="4"/>
      <c r="K249" s="4"/>
      <c r="L249" s="4"/>
      <c r="M249" s="4"/>
      <c r="N249" s="4"/>
      <c r="O249" s="4"/>
      <c r="P249" s="4"/>
      <c r="Q249" s="4"/>
      <c r="R249" s="4"/>
      <c r="S249" s="4"/>
      <c r="T249" s="4"/>
      <c r="U249" s="4"/>
      <c r="V249" s="4"/>
      <c r="W249" s="4"/>
      <c r="X249" s="4"/>
      <c r="Y249" s="4"/>
      <c r="Z249" s="4"/>
    </row>
    <row r="250" spans="1:26" ht="48" customHeight="1" x14ac:dyDescent="0.3">
      <c r="A250" s="5">
        <v>249</v>
      </c>
      <c r="B250" s="6" t="s">
        <v>289</v>
      </c>
      <c r="C250" s="6" t="s">
        <v>290</v>
      </c>
      <c r="D250" s="7" t="s">
        <v>294</v>
      </c>
      <c r="E250" s="6" t="s">
        <v>10</v>
      </c>
      <c r="F250" s="39">
        <v>0</v>
      </c>
      <c r="G250" s="5">
        <v>0</v>
      </c>
      <c r="H250" s="39">
        <v>0</v>
      </c>
      <c r="I250" s="4"/>
      <c r="J250" s="4"/>
      <c r="K250" s="4"/>
      <c r="L250" s="4"/>
      <c r="M250" s="4"/>
      <c r="N250" s="4"/>
      <c r="O250" s="4"/>
      <c r="P250" s="4"/>
      <c r="Q250" s="4"/>
      <c r="R250" s="4"/>
      <c r="S250" s="4"/>
      <c r="T250" s="4"/>
      <c r="U250" s="4"/>
      <c r="V250" s="4"/>
      <c r="W250" s="4"/>
      <c r="X250" s="4"/>
      <c r="Y250" s="4"/>
      <c r="Z250" s="4"/>
    </row>
    <row r="251" spans="1:26" ht="24" customHeight="1" x14ac:dyDescent="0.3">
      <c r="A251" s="5">
        <v>250</v>
      </c>
      <c r="B251" s="6" t="s">
        <v>289</v>
      </c>
      <c r="C251" s="6" t="s">
        <v>290</v>
      </c>
      <c r="D251" s="7" t="s">
        <v>295</v>
      </c>
      <c r="E251" s="6" t="s">
        <v>10</v>
      </c>
      <c r="F251" s="39">
        <v>0</v>
      </c>
      <c r="G251" s="5">
        <v>0</v>
      </c>
      <c r="H251" s="39">
        <v>0</v>
      </c>
      <c r="I251" s="4"/>
      <c r="J251" s="4"/>
      <c r="K251" s="4"/>
      <c r="L251" s="4"/>
      <c r="M251" s="4"/>
      <c r="N251" s="4"/>
      <c r="O251" s="4"/>
      <c r="P251" s="4"/>
      <c r="Q251" s="4"/>
      <c r="R251" s="4"/>
      <c r="S251" s="4"/>
      <c r="T251" s="4"/>
      <c r="U251" s="4"/>
      <c r="V251" s="4"/>
      <c r="W251" s="4"/>
      <c r="X251" s="4"/>
      <c r="Y251" s="4"/>
      <c r="Z251" s="4"/>
    </row>
    <row r="252" spans="1:26" ht="24" customHeight="1" x14ac:dyDescent="0.3">
      <c r="A252" s="5">
        <v>251</v>
      </c>
      <c r="B252" s="6" t="s">
        <v>289</v>
      </c>
      <c r="C252" s="6" t="s">
        <v>290</v>
      </c>
      <c r="D252" s="7" t="s">
        <v>296</v>
      </c>
      <c r="E252" s="6" t="s">
        <v>10</v>
      </c>
      <c r="F252" s="39">
        <v>1</v>
      </c>
      <c r="G252" s="5">
        <v>1</v>
      </c>
      <c r="H252" s="39">
        <v>1</v>
      </c>
      <c r="I252" s="4"/>
      <c r="J252" s="4"/>
      <c r="K252" s="4"/>
      <c r="L252" s="4"/>
      <c r="M252" s="4"/>
      <c r="N252" s="4"/>
      <c r="O252" s="4"/>
      <c r="P252" s="4"/>
      <c r="Q252" s="4"/>
      <c r="R252" s="4"/>
      <c r="S252" s="4"/>
      <c r="T252" s="4"/>
      <c r="U252" s="4"/>
      <c r="V252" s="4"/>
      <c r="W252" s="4"/>
      <c r="X252" s="4"/>
      <c r="Y252" s="4"/>
      <c r="Z252" s="4"/>
    </row>
    <row r="253" spans="1:26" ht="48" customHeight="1" x14ac:dyDescent="0.3">
      <c r="A253" s="5">
        <v>252</v>
      </c>
      <c r="B253" s="6" t="s">
        <v>289</v>
      </c>
      <c r="C253" s="6" t="s">
        <v>290</v>
      </c>
      <c r="D253" s="7" t="s">
        <v>297</v>
      </c>
      <c r="E253" s="6" t="s">
        <v>10</v>
      </c>
      <c r="F253" s="39">
        <v>1</v>
      </c>
      <c r="G253" s="5">
        <v>1</v>
      </c>
      <c r="H253" s="39">
        <v>1</v>
      </c>
      <c r="I253" s="4"/>
      <c r="J253" s="4"/>
      <c r="K253" s="4"/>
      <c r="L253" s="4"/>
      <c r="M253" s="4"/>
      <c r="N253" s="4"/>
      <c r="O253" s="4"/>
      <c r="P253" s="4"/>
      <c r="Q253" s="4"/>
      <c r="R253" s="4"/>
      <c r="S253" s="4"/>
      <c r="T253" s="4"/>
      <c r="U253" s="4"/>
      <c r="V253" s="4"/>
      <c r="W253" s="4"/>
      <c r="X253" s="4"/>
      <c r="Y253" s="4"/>
      <c r="Z253" s="4"/>
    </row>
    <row r="254" spans="1:26" ht="24" customHeight="1" x14ac:dyDescent="0.3">
      <c r="A254" s="5">
        <v>253</v>
      </c>
      <c r="B254" s="6" t="s">
        <v>289</v>
      </c>
      <c r="C254" s="6" t="s">
        <v>290</v>
      </c>
      <c r="D254" s="7" t="s">
        <v>298</v>
      </c>
      <c r="E254" s="6" t="s">
        <v>10</v>
      </c>
      <c r="F254" s="39">
        <v>0</v>
      </c>
      <c r="G254" s="5">
        <v>0</v>
      </c>
      <c r="H254" s="39">
        <v>0</v>
      </c>
      <c r="I254" s="4"/>
      <c r="J254" s="4"/>
      <c r="K254" s="4"/>
      <c r="L254" s="4"/>
      <c r="M254" s="4"/>
      <c r="N254" s="4"/>
      <c r="O254" s="4"/>
      <c r="P254" s="4"/>
      <c r="Q254" s="4"/>
      <c r="R254" s="4"/>
      <c r="S254" s="4"/>
      <c r="T254" s="4"/>
      <c r="U254" s="4"/>
      <c r="V254" s="4"/>
      <c r="W254" s="4"/>
      <c r="X254" s="4"/>
      <c r="Y254" s="4"/>
      <c r="Z254" s="4"/>
    </row>
    <row r="255" spans="1:26" ht="24" customHeight="1" x14ac:dyDescent="0.3">
      <c r="A255" s="5">
        <v>254</v>
      </c>
      <c r="B255" s="6" t="s">
        <v>289</v>
      </c>
      <c r="C255" s="6" t="s">
        <v>290</v>
      </c>
      <c r="D255" s="7" t="s">
        <v>299</v>
      </c>
      <c r="E255" s="6" t="s">
        <v>10</v>
      </c>
      <c r="F255" s="39">
        <v>0</v>
      </c>
      <c r="G255" s="5">
        <v>0</v>
      </c>
      <c r="H255" s="39">
        <v>0</v>
      </c>
      <c r="I255" s="4"/>
      <c r="J255" s="4"/>
      <c r="K255" s="4"/>
      <c r="L255" s="4"/>
      <c r="M255" s="4"/>
      <c r="N255" s="4"/>
      <c r="O255" s="4"/>
      <c r="P255" s="4"/>
      <c r="Q255" s="4"/>
      <c r="R255" s="4"/>
      <c r="S255" s="4"/>
      <c r="T255" s="4"/>
      <c r="U255" s="4"/>
      <c r="V255" s="4"/>
      <c r="W255" s="4"/>
      <c r="X255" s="4"/>
      <c r="Y255" s="4"/>
      <c r="Z255" s="4"/>
    </row>
    <row r="256" spans="1:26" ht="24" customHeight="1" x14ac:dyDescent="0.3">
      <c r="A256" s="5">
        <v>255</v>
      </c>
      <c r="B256" s="6" t="s">
        <v>289</v>
      </c>
      <c r="C256" s="6" t="s">
        <v>290</v>
      </c>
      <c r="D256" s="7" t="s">
        <v>300</v>
      </c>
      <c r="E256" s="6" t="s">
        <v>10</v>
      </c>
      <c r="F256" s="39">
        <v>0</v>
      </c>
      <c r="G256" s="5">
        <v>0</v>
      </c>
      <c r="H256" s="39">
        <v>0</v>
      </c>
      <c r="I256" s="4"/>
      <c r="J256" s="4"/>
      <c r="K256" s="4"/>
      <c r="L256" s="4"/>
      <c r="M256" s="4"/>
      <c r="N256" s="4"/>
      <c r="O256" s="4"/>
      <c r="P256" s="4"/>
      <c r="Q256" s="4"/>
      <c r="R256" s="4"/>
      <c r="S256" s="4"/>
      <c r="T256" s="4"/>
      <c r="U256" s="4"/>
      <c r="V256" s="4"/>
      <c r="W256" s="4"/>
      <c r="X256" s="4"/>
      <c r="Y256" s="4"/>
      <c r="Z256" s="4"/>
    </row>
    <row r="257" spans="1:26" ht="24" customHeight="1" x14ac:dyDescent="0.3">
      <c r="A257" s="5">
        <v>256</v>
      </c>
      <c r="B257" s="6" t="s">
        <v>289</v>
      </c>
      <c r="C257" s="6" t="s">
        <v>290</v>
      </c>
      <c r="D257" s="7" t="s">
        <v>301</v>
      </c>
      <c r="E257" s="6" t="s">
        <v>10</v>
      </c>
      <c r="F257" s="39">
        <v>0</v>
      </c>
      <c r="G257" s="5">
        <v>0</v>
      </c>
      <c r="H257" s="39">
        <v>0</v>
      </c>
      <c r="I257" s="4"/>
      <c r="J257" s="4"/>
      <c r="K257" s="4"/>
      <c r="L257" s="4"/>
      <c r="M257" s="4"/>
      <c r="N257" s="4"/>
      <c r="O257" s="4"/>
      <c r="P257" s="4"/>
      <c r="Q257" s="4"/>
      <c r="R257" s="4"/>
      <c r="S257" s="4"/>
      <c r="T257" s="4"/>
      <c r="U257" s="4"/>
      <c r="V257" s="4"/>
      <c r="W257" s="4"/>
      <c r="X257" s="4"/>
      <c r="Y257" s="4"/>
      <c r="Z257" s="4"/>
    </row>
    <row r="258" spans="1:26" ht="24" customHeight="1" x14ac:dyDescent="0.3">
      <c r="A258" s="5">
        <v>257</v>
      </c>
      <c r="B258" s="6" t="s">
        <v>289</v>
      </c>
      <c r="C258" s="6" t="s">
        <v>290</v>
      </c>
      <c r="D258" s="7" t="s">
        <v>302</v>
      </c>
      <c r="E258" s="6" t="s">
        <v>10</v>
      </c>
      <c r="F258" s="39">
        <v>0</v>
      </c>
      <c r="G258" s="5">
        <v>0</v>
      </c>
      <c r="H258" s="39">
        <v>0</v>
      </c>
      <c r="I258" s="4"/>
      <c r="J258" s="4"/>
      <c r="K258" s="4"/>
      <c r="L258" s="4"/>
      <c r="M258" s="4"/>
      <c r="N258" s="4"/>
      <c r="O258" s="4"/>
      <c r="P258" s="4"/>
      <c r="Q258" s="4"/>
      <c r="R258" s="4"/>
      <c r="S258" s="4"/>
      <c r="T258" s="4"/>
      <c r="U258" s="4"/>
      <c r="V258" s="4"/>
      <c r="W258" s="4"/>
      <c r="X258" s="4"/>
      <c r="Y258" s="4"/>
      <c r="Z258" s="4"/>
    </row>
    <row r="259" spans="1:26" ht="48" customHeight="1" x14ac:dyDescent="0.3">
      <c r="A259" s="5">
        <v>258</v>
      </c>
      <c r="B259" s="6" t="s">
        <v>289</v>
      </c>
      <c r="C259" s="6" t="s">
        <v>290</v>
      </c>
      <c r="D259" s="7" t="s">
        <v>303</v>
      </c>
      <c r="E259" s="6" t="s">
        <v>10</v>
      </c>
      <c r="F259" s="39">
        <v>2</v>
      </c>
      <c r="G259" s="5">
        <v>2</v>
      </c>
      <c r="H259" s="39">
        <v>2</v>
      </c>
      <c r="I259" s="4"/>
      <c r="J259" s="4"/>
      <c r="K259" s="4"/>
      <c r="L259" s="4"/>
      <c r="M259" s="4"/>
      <c r="N259" s="4"/>
      <c r="O259" s="4"/>
      <c r="P259" s="4"/>
      <c r="Q259" s="4"/>
      <c r="R259" s="4"/>
      <c r="S259" s="4"/>
      <c r="T259" s="4"/>
      <c r="U259" s="4"/>
      <c r="V259" s="4"/>
      <c r="W259" s="4"/>
      <c r="X259" s="4"/>
      <c r="Y259" s="4"/>
      <c r="Z259" s="4"/>
    </row>
    <row r="260" spans="1:26" ht="48" customHeight="1" x14ac:dyDescent="0.3">
      <c r="A260" s="5">
        <v>259</v>
      </c>
      <c r="B260" s="6" t="s">
        <v>289</v>
      </c>
      <c r="C260" s="6" t="s">
        <v>290</v>
      </c>
      <c r="D260" s="7" t="s">
        <v>304</v>
      </c>
      <c r="E260" s="6" t="s">
        <v>10</v>
      </c>
      <c r="F260" s="39">
        <v>0</v>
      </c>
      <c r="G260" s="5">
        <v>1</v>
      </c>
      <c r="H260" s="39">
        <v>0</v>
      </c>
      <c r="I260" s="4"/>
      <c r="J260" s="4"/>
      <c r="K260" s="4"/>
      <c r="L260" s="4"/>
      <c r="M260" s="4"/>
      <c r="N260" s="4"/>
      <c r="O260" s="4"/>
      <c r="P260" s="4"/>
      <c r="Q260" s="4"/>
      <c r="R260" s="4"/>
      <c r="S260" s="4"/>
      <c r="T260" s="4"/>
      <c r="U260" s="4"/>
      <c r="V260" s="4"/>
      <c r="W260" s="4"/>
      <c r="X260" s="4"/>
      <c r="Y260" s="4"/>
      <c r="Z260" s="4"/>
    </row>
    <row r="261" spans="1:26" ht="24" customHeight="1" x14ac:dyDescent="0.3">
      <c r="A261" s="5">
        <v>260</v>
      </c>
      <c r="B261" s="6" t="s">
        <v>289</v>
      </c>
      <c r="C261" s="6" t="s">
        <v>290</v>
      </c>
      <c r="D261" s="7" t="s">
        <v>305</v>
      </c>
      <c r="E261" s="6" t="s">
        <v>10</v>
      </c>
      <c r="F261" s="39">
        <v>2</v>
      </c>
      <c r="G261" s="5">
        <v>2</v>
      </c>
      <c r="H261" s="39">
        <v>2</v>
      </c>
      <c r="I261" s="4"/>
      <c r="J261" s="4"/>
      <c r="K261" s="4"/>
      <c r="L261" s="4"/>
      <c r="M261" s="4"/>
      <c r="N261" s="4"/>
      <c r="O261" s="4"/>
      <c r="P261" s="4"/>
      <c r="Q261" s="4"/>
      <c r="R261" s="4"/>
      <c r="S261" s="4"/>
      <c r="T261" s="4"/>
      <c r="U261" s="4"/>
      <c r="V261" s="4"/>
      <c r="W261" s="4"/>
      <c r="X261" s="4"/>
      <c r="Y261" s="4"/>
      <c r="Z261" s="4"/>
    </row>
    <row r="262" spans="1:26" ht="48" customHeight="1" x14ac:dyDescent="0.3">
      <c r="A262" s="5">
        <v>261</v>
      </c>
      <c r="B262" s="6" t="s">
        <v>289</v>
      </c>
      <c r="C262" s="6" t="s">
        <v>290</v>
      </c>
      <c r="D262" s="7" t="s">
        <v>306</v>
      </c>
      <c r="E262" s="6" t="s">
        <v>10</v>
      </c>
      <c r="F262" s="39">
        <v>0</v>
      </c>
      <c r="G262" s="5">
        <v>2</v>
      </c>
      <c r="H262" s="39">
        <v>0</v>
      </c>
      <c r="I262" s="4"/>
      <c r="J262" s="4"/>
      <c r="K262" s="4"/>
      <c r="L262" s="4"/>
      <c r="M262" s="4"/>
      <c r="N262" s="4"/>
      <c r="O262" s="4"/>
      <c r="P262" s="4"/>
      <c r="Q262" s="4"/>
      <c r="R262" s="4"/>
      <c r="S262" s="4"/>
      <c r="T262" s="4"/>
      <c r="U262" s="4"/>
      <c r="V262" s="4"/>
      <c r="W262" s="4"/>
      <c r="X262" s="4"/>
      <c r="Y262" s="4"/>
      <c r="Z262" s="4"/>
    </row>
    <row r="263" spans="1:26" ht="24" customHeight="1" x14ac:dyDescent="0.3">
      <c r="A263" s="5">
        <v>262</v>
      </c>
      <c r="B263" s="6" t="s">
        <v>289</v>
      </c>
      <c r="C263" s="6" t="s">
        <v>290</v>
      </c>
      <c r="D263" s="7" t="s">
        <v>307</v>
      </c>
      <c r="E263" s="6" t="s">
        <v>10</v>
      </c>
      <c r="F263" s="39">
        <v>1</v>
      </c>
      <c r="G263" s="5">
        <v>1</v>
      </c>
      <c r="H263" s="39">
        <v>1</v>
      </c>
      <c r="I263" s="4"/>
      <c r="J263" s="4"/>
      <c r="K263" s="4"/>
      <c r="L263" s="4"/>
      <c r="M263" s="4"/>
      <c r="N263" s="4"/>
      <c r="O263" s="4"/>
      <c r="P263" s="4"/>
      <c r="Q263" s="4"/>
      <c r="R263" s="4"/>
      <c r="S263" s="4"/>
      <c r="T263" s="4"/>
      <c r="U263" s="4"/>
      <c r="V263" s="4"/>
      <c r="W263" s="4"/>
      <c r="X263" s="4"/>
      <c r="Y263" s="4"/>
      <c r="Z263" s="4"/>
    </row>
    <row r="264" spans="1:26" ht="24" customHeight="1" x14ac:dyDescent="0.3">
      <c r="A264" s="5">
        <v>263</v>
      </c>
      <c r="B264" s="6" t="s">
        <v>289</v>
      </c>
      <c r="C264" s="6" t="s">
        <v>290</v>
      </c>
      <c r="D264" s="7" t="s">
        <v>308</v>
      </c>
      <c r="E264" s="6" t="s">
        <v>10</v>
      </c>
      <c r="F264" s="39">
        <v>1</v>
      </c>
      <c r="G264" s="5">
        <v>1</v>
      </c>
      <c r="H264" s="39">
        <v>1</v>
      </c>
      <c r="I264" s="4"/>
      <c r="J264" s="4"/>
      <c r="K264" s="4"/>
      <c r="L264" s="4"/>
      <c r="M264" s="4"/>
      <c r="N264" s="4"/>
      <c r="O264" s="4"/>
      <c r="P264" s="4"/>
      <c r="Q264" s="4"/>
      <c r="R264" s="4"/>
      <c r="S264" s="4"/>
      <c r="T264" s="4"/>
      <c r="U264" s="4"/>
      <c r="V264" s="4"/>
      <c r="W264" s="4"/>
      <c r="X264" s="4"/>
      <c r="Y264" s="4"/>
      <c r="Z264" s="4"/>
    </row>
    <row r="265" spans="1:26" ht="24" customHeight="1" x14ac:dyDescent="0.3">
      <c r="A265" s="5">
        <v>264</v>
      </c>
      <c r="B265" s="6" t="s">
        <v>289</v>
      </c>
      <c r="C265" s="6" t="s">
        <v>290</v>
      </c>
      <c r="D265" s="7" t="s">
        <v>309</v>
      </c>
      <c r="E265" s="6" t="s">
        <v>10</v>
      </c>
      <c r="F265" s="39">
        <v>1</v>
      </c>
      <c r="G265" s="5">
        <v>1</v>
      </c>
      <c r="H265" s="39">
        <v>1</v>
      </c>
      <c r="I265" s="4"/>
      <c r="J265" s="4"/>
      <c r="K265" s="4"/>
      <c r="L265" s="4"/>
      <c r="M265" s="4"/>
      <c r="N265" s="4"/>
      <c r="O265" s="4"/>
      <c r="P265" s="4"/>
      <c r="Q265" s="4"/>
      <c r="R265" s="4"/>
      <c r="S265" s="4"/>
      <c r="T265" s="4"/>
      <c r="U265" s="4"/>
      <c r="V265" s="4"/>
      <c r="W265" s="4"/>
      <c r="X265" s="4"/>
      <c r="Y265" s="4"/>
      <c r="Z265" s="4"/>
    </row>
    <row r="266" spans="1:26" ht="24" customHeight="1" x14ac:dyDescent="0.3">
      <c r="A266" s="5">
        <v>265</v>
      </c>
      <c r="B266" s="6" t="s">
        <v>289</v>
      </c>
      <c r="C266" s="6" t="s">
        <v>290</v>
      </c>
      <c r="D266" s="7" t="s">
        <v>310</v>
      </c>
      <c r="E266" s="6" t="s">
        <v>10</v>
      </c>
      <c r="F266" s="39">
        <v>2</v>
      </c>
      <c r="G266" s="5">
        <v>2</v>
      </c>
      <c r="H266" s="39">
        <v>2</v>
      </c>
      <c r="I266" s="4"/>
      <c r="J266" s="4"/>
      <c r="K266" s="4"/>
      <c r="L266" s="4"/>
      <c r="M266" s="4"/>
      <c r="N266" s="4"/>
      <c r="O266" s="4"/>
      <c r="P266" s="4"/>
      <c r="Q266" s="4"/>
      <c r="R266" s="4"/>
      <c r="S266" s="4"/>
      <c r="T266" s="4"/>
      <c r="U266" s="4"/>
      <c r="V266" s="4"/>
      <c r="W266" s="4"/>
      <c r="X266" s="4"/>
      <c r="Y266" s="4"/>
      <c r="Z266" s="4"/>
    </row>
    <row r="267" spans="1:26" ht="24" customHeight="1" x14ac:dyDescent="0.3">
      <c r="A267" s="5">
        <v>266</v>
      </c>
      <c r="B267" s="6" t="s">
        <v>289</v>
      </c>
      <c r="C267" s="6" t="s">
        <v>290</v>
      </c>
      <c r="D267" s="7" t="s">
        <v>311</v>
      </c>
      <c r="E267" s="6" t="s">
        <v>10</v>
      </c>
      <c r="F267" s="39">
        <v>2</v>
      </c>
      <c r="G267" s="5">
        <v>2</v>
      </c>
      <c r="H267" s="39">
        <v>2</v>
      </c>
      <c r="I267" s="4"/>
      <c r="J267" s="4"/>
      <c r="K267" s="4"/>
      <c r="L267" s="4"/>
      <c r="M267" s="4"/>
      <c r="N267" s="4"/>
      <c r="O267" s="4"/>
      <c r="P267" s="4"/>
      <c r="Q267" s="4"/>
      <c r="R267" s="4"/>
      <c r="S267" s="4"/>
      <c r="T267" s="4"/>
      <c r="U267" s="4"/>
      <c r="V267" s="4"/>
      <c r="W267" s="4"/>
      <c r="X267" s="4"/>
      <c r="Y267" s="4"/>
      <c r="Z267" s="4"/>
    </row>
    <row r="268" spans="1:26" ht="24" customHeight="1" x14ac:dyDescent="0.3">
      <c r="A268" s="5">
        <v>267</v>
      </c>
      <c r="B268" s="6" t="s">
        <v>289</v>
      </c>
      <c r="C268" s="6" t="s">
        <v>290</v>
      </c>
      <c r="D268" s="7" t="s">
        <v>312</v>
      </c>
      <c r="E268" s="6" t="s">
        <v>10</v>
      </c>
      <c r="F268" s="39">
        <v>1</v>
      </c>
      <c r="G268" s="5">
        <v>1</v>
      </c>
      <c r="H268" s="39">
        <v>1</v>
      </c>
      <c r="I268" s="4"/>
      <c r="J268" s="4"/>
      <c r="K268" s="4"/>
      <c r="L268" s="4"/>
      <c r="M268" s="4"/>
      <c r="N268" s="4"/>
      <c r="O268" s="4"/>
      <c r="P268" s="4"/>
      <c r="Q268" s="4"/>
      <c r="R268" s="4"/>
      <c r="S268" s="4"/>
      <c r="T268" s="4"/>
      <c r="U268" s="4"/>
      <c r="V268" s="4"/>
      <c r="W268" s="4"/>
      <c r="X268" s="4"/>
      <c r="Y268" s="4"/>
      <c r="Z268" s="4"/>
    </row>
    <row r="269" spans="1:26" ht="48" customHeight="1" x14ac:dyDescent="0.3">
      <c r="A269" s="5">
        <v>268</v>
      </c>
      <c r="B269" s="6" t="s">
        <v>289</v>
      </c>
      <c r="C269" s="6" t="s">
        <v>290</v>
      </c>
      <c r="D269" s="7" t="s">
        <v>313</v>
      </c>
      <c r="E269" s="6" t="s">
        <v>10</v>
      </c>
      <c r="F269" s="39">
        <v>1</v>
      </c>
      <c r="G269" s="5">
        <v>1</v>
      </c>
      <c r="H269" s="39">
        <v>1</v>
      </c>
      <c r="I269" s="4"/>
      <c r="J269" s="4"/>
      <c r="K269" s="4"/>
      <c r="L269" s="4"/>
      <c r="M269" s="4"/>
      <c r="N269" s="4"/>
      <c r="O269" s="4"/>
      <c r="P269" s="4"/>
      <c r="Q269" s="4"/>
      <c r="R269" s="4"/>
      <c r="S269" s="4"/>
      <c r="T269" s="4"/>
      <c r="U269" s="4"/>
      <c r="V269" s="4"/>
      <c r="W269" s="4"/>
      <c r="X269" s="4"/>
      <c r="Y269" s="4"/>
      <c r="Z269" s="4"/>
    </row>
    <row r="270" spans="1:26" ht="24" customHeight="1" x14ac:dyDescent="0.3">
      <c r="A270" s="5">
        <v>269</v>
      </c>
      <c r="B270" s="6" t="s">
        <v>289</v>
      </c>
      <c r="C270" s="6" t="s">
        <v>290</v>
      </c>
      <c r="D270" s="7" t="s">
        <v>314</v>
      </c>
      <c r="E270" s="6" t="s">
        <v>10</v>
      </c>
      <c r="F270" s="39">
        <v>2</v>
      </c>
      <c r="G270" s="5">
        <v>2</v>
      </c>
      <c r="H270" s="39">
        <v>2</v>
      </c>
      <c r="I270" s="4"/>
      <c r="J270" s="4"/>
      <c r="K270" s="4"/>
      <c r="L270" s="4"/>
      <c r="M270" s="4"/>
      <c r="N270" s="4"/>
      <c r="O270" s="4"/>
      <c r="P270" s="4"/>
      <c r="Q270" s="4"/>
      <c r="R270" s="4"/>
      <c r="S270" s="4"/>
      <c r="T270" s="4"/>
      <c r="U270" s="4"/>
      <c r="V270" s="4"/>
      <c r="W270" s="4"/>
      <c r="X270" s="4"/>
      <c r="Y270" s="4"/>
      <c r="Z270" s="4"/>
    </row>
    <row r="271" spans="1:26" ht="48" customHeight="1" x14ac:dyDescent="0.3">
      <c r="A271" s="5">
        <v>270</v>
      </c>
      <c r="B271" s="6" t="s">
        <v>289</v>
      </c>
      <c r="C271" s="6" t="s">
        <v>290</v>
      </c>
      <c r="D271" s="7" t="s">
        <v>315</v>
      </c>
      <c r="E271" s="6" t="s">
        <v>10</v>
      </c>
      <c r="F271" s="39">
        <v>1</v>
      </c>
      <c r="G271" s="5">
        <v>1</v>
      </c>
      <c r="H271" s="39">
        <v>1</v>
      </c>
      <c r="I271" s="4"/>
      <c r="J271" s="4"/>
      <c r="K271" s="4"/>
      <c r="L271" s="4"/>
      <c r="M271" s="4"/>
      <c r="N271" s="4"/>
      <c r="O271" s="4"/>
      <c r="P271" s="4"/>
      <c r="Q271" s="4"/>
      <c r="R271" s="4"/>
      <c r="S271" s="4"/>
      <c r="T271" s="4"/>
      <c r="U271" s="4"/>
      <c r="V271" s="4"/>
      <c r="W271" s="4"/>
      <c r="X271" s="4"/>
      <c r="Y271" s="4"/>
      <c r="Z271" s="4"/>
    </row>
    <row r="272" spans="1:26" ht="48" customHeight="1" x14ac:dyDescent="0.3">
      <c r="A272" s="5">
        <v>271</v>
      </c>
      <c r="B272" s="6" t="s">
        <v>289</v>
      </c>
      <c r="C272" s="6" t="s">
        <v>290</v>
      </c>
      <c r="D272" s="7" t="s">
        <v>316</v>
      </c>
      <c r="E272" s="6" t="s">
        <v>10</v>
      </c>
      <c r="F272" s="39">
        <v>2</v>
      </c>
      <c r="G272" s="5">
        <v>1</v>
      </c>
      <c r="H272" s="39">
        <v>2</v>
      </c>
      <c r="I272" s="4"/>
      <c r="J272" s="4"/>
      <c r="K272" s="4"/>
      <c r="L272" s="4"/>
      <c r="M272" s="4"/>
      <c r="N272" s="4"/>
      <c r="O272" s="4"/>
      <c r="P272" s="4"/>
      <c r="Q272" s="4"/>
      <c r="R272" s="4"/>
      <c r="S272" s="4"/>
      <c r="T272" s="4"/>
      <c r="U272" s="4"/>
      <c r="V272" s="4"/>
      <c r="W272" s="4"/>
      <c r="X272" s="4"/>
      <c r="Y272" s="4"/>
      <c r="Z272" s="4"/>
    </row>
    <row r="273" spans="1:26" ht="24" customHeight="1" x14ac:dyDescent="0.3">
      <c r="A273" s="5">
        <v>272</v>
      </c>
      <c r="B273" s="6" t="s">
        <v>289</v>
      </c>
      <c r="C273" s="6" t="s">
        <v>290</v>
      </c>
      <c r="D273" s="7" t="s">
        <v>317</v>
      </c>
      <c r="E273" s="6" t="s">
        <v>10</v>
      </c>
      <c r="F273" s="39">
        <v>1</v>
      </c>
      <c r="G273" s="5">
        <v>1</v>
      </c>
      <c r="H273" s="39">
        <v>1</v>
      </c>
      <c r="I273" s="4"/>
      <c r="J273" s="4"/>
      <c r="K273" s="4"/>
      <c r="L273" s="4"/>
      <c r="M273" s="4"/>
      <c r="N273" s="4"/>
      <c r="O273" s="4"/>
      <c r="P273" s="4"/>
      <c r="Q273" s="4"/>
      <c r="R273" s="4"/>
      <c r="S273" s="4"/>
      <c r="T273" s="4"/>
      <c r="U273" s="4"/>
      <c r="V273" s="4"/>
      <c r="W273" s="4"/>
      <c r="X273" s="4"/>
      <c r="Y273" s="4"/>
      <c r="Z273" s="4"/>
    </row>
    <row r="274" spans="1:26" ht="24" customHeight="1" x14ac:dyDescent="0.3">
      <c r="A274" s="5">
        <v>273</v>
      </c>
      <c r="B274" s="6" t="s">
        <v>289</v>
      </c>
      <c r="C274" s="6" t="s">
        <v>290</v>
      </c>
      <c r="D274" s="7" t="s">
        <v>318</v>
      </c>
      <c r="E274" s="6" t="s">
        <v>10</v>
      </c>
      <c r="F274" s="39">
        <v>2</v>
      </c>
      <c r="G274" s="5">
        <v>2</v>
      </c>
      <c r="H274" s="39">
        <v>2</v>
      </c>
      <c r="I274" s="4"/>
      <c r="J274" s="4"/>
      <c r="K274" s="4"/>
      <c r="L274" s="4"/>
      <c r="M274" s="4"/>
      <c r="N274" s="4"/>
      <c r="O274" s="4"/>
      <c r="P274" s="4"/>
      <c r="Q274" s="4"/>
      <c r="R274" s="4"/>
      <c r="S274" s="4"/>
      <c r="T274" s="4"/>
      <c r="U274" s="4"/>
      <c r="V274" s="4"/>
      <c r="W274" s="4"/>
      <c r="X274" s="4"/>
      <c r="Y274" s="4"/>
      <c r="Z274" s="4"/>
    </row>
    <row r="275" spans="1:26" ht="24" customHeight="1" x14ac:dyDescent="0.3">
      <c r="A275" s="5">
        <v>274</v>
      </c>
      <c r="B275" s="6" t="s">
        <v>289</v>
      </c>
      <c r="C275" s="6" t="s">
        <v>290</v>
      </c>
      <c r="D275" s="7" t="s">
        <v>319</v>
      </c>
      <c r="E275" s="6" t="s">
        <v>10</v>
      </c>
      <c r="F275" s="39">
        <v>2</v>
      </c>
      <c r="G275" s="5">
        <v>2</v>
      </c>
      <c r="H275" s="39">
        <v>2</v>
      </c>
      <c r="I275" s="4"/>
      <c r="J275" s="4"/>
      <c r="K275" s="4"/>
      <c r="L275" s="4"/>
      <c r="M275" s="4"/>
      <c r="N275" s="4"/>
      <c r="O275" s="4"/>
      <c r="P275" s="4"/>
      <c r="Q275" s="4"/>
      <c r="R275" s="4"/>
      <c r="S275" s="4"/>
      <c r="T275" s="4"/>
      <c r="U275" s="4"/>
      <c r="V275" s="4"/>
      <c r="W275" s="4"/>
      <c r="X275" s="4"/>
      <c r="Y275" s="4"/>
      <c r="Z275" s="4"/>
    </row>
    <row r="276" spans="1:26" ht="24" customHeight="1" x14ac:dyDescent="0.3">
      <c r="A276" s="5">
        <v>275</v>
      </c>
      <c r="B276" s="6" t="s">
        <v>289</v>
      </c>
      <c r="C276" s="6" t="s">
        <v>290</v>
      </c>
      <c r="D276" s="7" t="s">
        <v>320</v>
      </c>
      <c r="E276" s="6" t="s">
        <v>10</v>
      </c>
      <c r="F276" s="39">
        <v>0</v>
      </c>
      <c r="G276" s="5">
        <v>0</v>
      </c>
      <c r="H276" s="39">
        <v>0</v>
      </c>
      <c r="I276" s="4"/>
      <c r="J276" s="4"/>
      <c r="K276" s="4"/>
      <c r="L276" s="4"/>
      <c r="M276" s="4"/>
      <c r="N276" s="4"/>
      <c r="O276" s="4"/>
      <c r="P276" s="4"/>
      <c r="Q276" s="4"/>
      <c r="R276" s="4"/>
      <c r="S276" s="4"/>
      <c r="T276" s="4"/>
      <c r="U276" s="4"/>
      <c r="V276" s="4"/>
      <c r="W276" s="4"/>
      <c r="X276" s="4"/>
      <c r="Y276" s="4"/>
      <c r="Z276" s="4"/>
    </row>
    <row r="277" spans="1:26" ht="24" customHeight="1" x14ac:dyDescent="0.3">
      <c r="A277" s="5">
        <v>276</v>
      </c>
      <c r="B277" s="6" t="s">
        <v>289</v>
      </c>
      <c r="C277" s="6" t="s">
        <v>290</v>
      </c>
      <c r="D277" s="7" t="s">
        <v>321</v>
      </c>
      <c r="E277" s="6" t="s">
        <v>10</v>
      </c>
      <c r="F277" s="39">
        <v>0</v>
      </c>
      <c r="G277" s="5">
        <v>0</v>
      </c>
      <c r="H277" s="39">
        <v>0</v>
      </c>
      <c r="I277" s="4"/>
      <c r="J277" s="4"/>
      <c r="K277" s="4"/>
      <c r="L277" s="4"/>
      <c r="M277" s="4"/>
      <c r="N277" s="4"/>
      <c r="O277" s="4"/>
      <c r="P277" s="4"/>
      <c r="Q277" s="4"/>
      <c r="R277" s="4"/>
      <c r="S277" s="4"/>
      <c r="T277" s="4"/>
      <c r="U277" s="4"/>
      <c r="V277" s="4"/>
      <c r="W277" s="4"/>
      <c r="X277" s="4"/>
      <c r="Y277" s="4"/>
      <c r="Z277" s="4"/>
    </row>
    <row r="278" spans="1:26" ht="24" customHeight="1" x14ac:dyDescent="0.3">
      <c r="A278" s="5">
        <v>277</v>
      </c>
      <c r="B278" s="6" t="s">
        <v>289</v>
      </c>
      <c r="C278" s="6" t="s">
        <v>290</v>
      </c>
      <c r="D278" s="7" t="s">
        <v>322</v>
      </c>
      <c r="E278" s="6" t="s">
        <v>10</v>
      </c>
      <c r="F278" s="39">
        <v>0</v>
      </c>
      <c r="G278" s="5">
        <v>0</v>
      </c>
      <c r="H278" s="39">
        <v>0</v>
      </c>
      <c r="I278" s="4"/>
      <c r="J278" s="4"/>
      <c r="K278" s="4"/>
      <c r="L278" s="4"/>
      <c r="M278" s="4"/>
      <c r="N278" s="4"/>
      <c r="O278" s="4"/>
      <c r="P278" s="4"/>
      <c r="Q278" s="4"/>
      <c r="R278" s="4"/>
      <c r="S278" s="4"/>
      <c r="T278" s="4"/>
      <c r="U278" s="4"/>
      <c r="V278" s="4"/>
      <c r="W278" s="4"/>
      <c r="X278" s="4"/>
      <c r="Y278" s="4"/>
      <c r="Z278" s="4"/>
    </row>
    <row r="279" spans="1:26" ht="48" customHeight="1" x14ac:dyDescent="0.3">
      <c r="A279" s="5">
        <v>278</v>
      </c>
      <c r="B279" s="6" t="s">
        <v>289</v>
      </c>
      <c r="C279" s="6" t="s">
        <v>290</v>
      </c>
      <c r="D279" s="7" t="s">
        <v>323</v>
      </c>
      <c r="E279" s="6" t="s">
        <v>10</v>
      </c>
      <c r="F279" s="39">
        <v>2</v>
      </c>
      <c r="G279" s="5">
        <v>2</v>
      </c>
      <c r="H279" s="39">
        <v>2</v>
      </c>
      <c r="I279" s="4"/>
      <c r="J279" s="4"/>
      <c r="K279" s="4"/>
      <c r="L279" s="4"/>
      <c r="M279" s="4"/>
      <c r="N279" s="4"/>
      <c r="O279" s="4"/>
      <c r="P279" s="4"/>
      <c r="Q279" s="4"/>
      <c r="R279" s="4"/>
      <c r="S279" s="4"/>
      <c r="T279" s="4"/>
      <c r="U279" s="4"/>
      <c r="V279" s="4"/>
      <c r="W279" s="4"/>
      <c r="X279" s="4"/>
      <c r="Y279" s="4"/>
      <c r="Z279" s="4"/>
    </row>
    <row r="280" spans="1:26" ht="48" customHeight="1" x14ac:dyDescent="0.3">
      <c r="A280" s="5">
        <v>279</v>
      </c>
      <c r="B280" s="6" t="s">
        <v>289</v>
      </c>
      <c r="C280" s="6" t="s">
        <v>290</v>
      </c>
      <c r="D280" s="7" t="s">
        <v>324</v>
      </c>
      <c r="E280" s="6" t="s">
        <v>10</v>
      </c>
      <c r="F280" s="39">
        <v>0</v>
      </c>
      <c r="G280" s="5">
        <v>0</v>
      </c>
      <c r="H280" s="39">
        <v>0</v>
      </c>
      <c r="I280" s="4"/>
      <c r="J280" s="4"/>
      <c r="K280" s="4"/>
      <c r="L280" s="4"/>
      <c r="M280" s="4"/>
      <c r="N280" s="4"/>
      <c r="O280" s="4"/>
      <c r="P280" s="4"/>
      <c r="Q280" s="4"/>
      <c r="R280" s="4"/>
      <c r="S280" s="4"/>
      <c r="T280" s="4"/>
      <c r="U280" s="4"/>
      <c r="V280" s="4"/>
      <c r="W280" s="4"/>
      <c r="X280" s="4"/>
      <c r="Y280" s="4"/>
      <c r="Z280" s="4"/>
    </row>
    <row r="281" spans="1:26" ht="24" customHeight="1" x14ac:dyDescent="0.3">
      <c r="A281" s="5">
        <v>280</v>
      </c>
      <c r="B281" s="6" t="s">
        <v>289</v>
      </c>
      <c r="C281" s="6" t="s">
        <v>290</v>
      </c>
      <c r="D281" s="7" t="s">
        <v>325</v>
      </c>
      <c r="E281" s="6" t="s">
        <v>10</v>
      </c>
      <c r="F281" s="39">
        <v>0</v>
      </c>
      <c r="G281" s="5">
        <v>0</v>
      </c>
      <c r="H281" s="39">
        <v>0</v>
      </c>
      <c r="I281" s="4"/>
      <c r="J281" s="4"/>
      <c r="K281" s="4"/>
      <c r="L281" s="4"/>
      <c r="M281" s="4"/>
      <c r="N281" s="4"/>
      <c r="O281" s="4"/>
      <c r="P281" s="4"/>
      <c r="Q281" s="4"/>
      <c r="R281" s="4"/>
      <c r="S281" s="4"/>
      <c r="T281" s="4"/>
      <c r="U281" s="4"/>
      <c r="V281" s="4"/>
      <c r="W281" s="4"/>
      <c r="X281" s="4"/>
      <c r="Y281" s="4"/>
      <c r="Z281" s="4"/>
    </row>
    <row r="282" spans="1:26" ht="24" customHeight="1" x14ac:dyDescent="0.3">
      <c r="A282" s="5">
        <v>281</v>
      </c>
      <c r="B282" s="6" t="s">
        <v>289</v>
      </c>
      <c r="C282" s="6" t="s">
        <v>290</v>
      </c>
      <c r="D282" s="7" t="s">
        <v>326</v>
      </c>
      <c r="E282" s="6" t="s">
        <v>10</v>
      </c>
      <c r="F282" s="39">
        <v>0</v>
      </c>
      <c r="G282" s="5">
        <v>0</v>
      </c>
      <c r="H282" s="39">
        <v>0</v>
      </c>
      <c r="I282" s="4"/>
      <c r="J282" s="4"/>
      <c r="K282" s="4"/>
      <c r="L282" s="4"/>
      <c r="M282" s="4"/>
      <c r="N282" s="4"/>
      <c r="O282" s="4"/>
      <c r="P282" s="4"/>
      <c r="Q282" s="4"/>
      <c r="R282" s="4"/>
      <c r="S282" s="4"/>
      <c r="T282" s="4"/>
      <c r="U282" s="4"/>
      <c r="V282" s="4"/>
      <c r="W282" s="4"/>
      <c r="X282" s="4"/>
      <c r="Y282" s="4"/>
      <c r="Z282" s="4"/>
    </row>
    <row r="283" spans="1:26" ht="24" customHeight="1" x14ac:dyDescent="0.3">
      <c r="A283" s="5">
        <v>282</v>
      </c>
      <c r="B283" s="6" t="s">
        <v>289</v>
      </c>
      <c r="C283" s="6" t="s">
        <v>290</v>
      </c>
      <c r="D283" s="7" t="s">
        <v>327</v>
      </c>
      <c r="E283" s="6" t="s">
        <v>10</v>
      </c>
      <c r="F283" s="39">
        <v>0</v>
      </c>
      <c r="G283" s="5">
        <v>0</v>
      </c>
      <c r="H283" s="39">
        <v>0</v>
      </c>
      <c r="I283" s="4"/>
      <c r="J283" s="4"/>
      <c r="K283" s="4"/>
      <c r="L283" s="4"/>
      <c r="M283" s="4"/>
      <c r="N283" s="4"/>
      <c r="O283" s="4"/>
      <c r="P283" s="4"/>
      <c r="Q283" s="4"/>
      <c r="R283" s="4"/>
      <c r="S283" s="4"/>
      <c r="T283" s="4"/>
      <c r="U283" s="4"/>
      <c r="V283" s="4"/>
      <c r="W283" s="4"/>
      <c r="X283" s="4"/>
      <c r="Y283" s="4"/>
      <c r="Z283" s="4"/>
    </row>
    <row r="284" spans="1:26" ht="24" customHeight="1" x14ac:dyDescent="0.3">
      <c r="A284" s="5">
        <v>283</v>
      </c>
      <c r="B284" s="6" t="s">
        <v>328</v>
      </c>
      <c r="C284" s="6" t="s">
        <v>329</v>
      </c>
      <c r="D284" s="7" t="s">
        <v>330</v>
      </c>
      <c r="E284" s="6" t="s">
        <v>10</v>
      </c>
      <c r="F284" s="39">
        <v>1</v>
      </c>
      <c r="G284" s="5">
        <v>1</v>
      </c>
      <c r="H284" s="39">
        <v>1</v>
      </c>
      <c r="I284" s="4"/>
      <c r="J284" s="4"/>
      <c r="K284" s="4"/>
      <c r="L284" s="4"/>
      <c r="M284" s="4"/>
      <c r="N284" s="4"/>
      <c r="O284" s="4"/>
      <c r="P284" s="4"/>
      <c r="Q284" s="4"/>
      <c r="R284" s="4"/>
      <c r="S284" s="4"/>
      <c r="T284" s="4"/>
      <c r="U284" s="4"/>
      <c r="V284" s="4"/>
      <c r="W284" s="4"/>
      <c r="X284" s="4"/>
      <c r="Y284" s="4"/>
      <c r="Z284" s="4"/>
    </row>
    <row r="285" spans="1:26" ht="24" customHeight="1" x14ac:dyDescent="0.3">
      <c r="A285" s="5">
        <v>284</v>
      </c>
      <c r="B285" s="6" t="s">
        <v>328</v>
      </c>
      <c r="C285" s="6" t="s">
        <v>329</v>
      </c>
      <c r="D285" s="7" t="s">
        <v>331</v>
      </c>
      <c r="E285" s="6" t="s">
        <v>10</v>
      </c>
      <c r="F285" s="39">
        <v>1</v>
      </c>
      <c r="G285" s="5">
        <v>1</v>
      </c>
      <c r="H285" s="39">
        <v>1</v>
      </c>
      <c r="I285" s="4"/>
      <c r="J285" s="4"/>
      <c r="K285" s="4"/>
      <c r="L285" s="4"/>
      <c r="M285" s="4"/>
      <c r="N285" s="4"/>
      <c r="O285" s="4"/>
      <c r="P285" s="4"/>
      <c r="Q285" s="4"/>
      <c r="R285" s="4"/>
      <c r="S285" s="4"/>
      <c r="T285" s="4"/>
      <c r="U285" s="4"/>
      <c r="V285" s="4"/>
      <c r="W285" s="4"/>
      <c r="X285" s="4"/>
      <c r="Y285" s="4"/>
      <c r="Z285" s="4"/>
    </row>
    <row r="286" spans="1:26" ht="72" customHeight="1" x14ac:dyDescent="0.3">
      <c r="A286" s="5">
        <v>285</v>
      </c>
      <c r="B286" s="6" t="s">
        <v>328</v>
      </c>
      <c r="C286" s="6" t="s">
        <v>329</v>
      </c>
      <c r="D286" s="7" t="s">
        <v>332</v>
      </c>
      <c r="E286" s="6" t="s">
        <v>10</v>
      </c>
      <c r="F286" s="39">
        <v>1</v>
      </c>
      <c r="G286" s="5">
        <v>1</v>
      </c>
      <c r="H286" s="39">
        <v>1</v>
      </c>
      <c r="I286" s="4"/>
      <c r="J286" s="4"/>
      <c r="K286" s="4"/>
      <c r="L286" s="4"/>
      <c r="M286" s="4"/>
      <c r="N286" s="4"/>
      <c r="O286" s="4"/>
      <c r="P286" s="4"/>
      <c r="Q286" s="4"/>
      <c r="R286" s="4"/>
      <c r="S286" s="4"/>
      <c r="T286" s="4"/>
      <c r="U286" s="4"/>
      <c r="V286" s="4"/>
      <c r="W286" s="4"/>
      <c r="X286" s="4"/>
      <c r="Y286" s="4"/>
      <c r="Z286" s="4"/>
    </row>
    <row r="287" spans="1:26" ht="24" customHeight="1" x14ac:dyDescent="0.3">
      <c r="A287" s="5">
        <v>286</v>
      </c>
      <c r="B287" s="6" t="s">
        <v>328</v>
      </c>
      <c r="C287" s="6" t="s">
        <v>329</v>
      </c>
      <c r="D287" s="7" t="s">
        <v>333</v>
      </c>
      <c r="E287" s="6" t="s">
        <v>10</v>
      </c>
      <c r="F287" s="39">
        <v>0</v>
      </c>
      <c r="G287" s="5">
        <v>0</v>
      </c>
      <c r="H287" s="39">
        <v>0</v>
      </c>
      <c r="I287" s="4"/>
      <c r="J287" s="4"/>
      <c r="K287" s="4"/>
      <c r="L287" s="4"/>
      <c r="M287" s="4"/>
      <c r="N287" s="4"/>
      <c r="O287" s="4"/>
      <c r="P287" s="4"/>
      <c r="Q287" s="4"/>
      <c r="R287" s="4"/>
      <c r="S287" s="4"/>
      <c r="T287" s="4"/>
      <c r="U287" s="4"/>
      <c r="V287" s="4"/>
      <c r="W287" s="4"/>
      <c r="X287" s="4"/>
      <c r="Y287" s="4"/>
      <c r="Z287" s="4"/>
    </row>
    <row r="288" spans="1:26" ht="24" customHeight="1" x14ac:dyDescent="0.3">
      <c r="A288" s="5">
        <v>287</v>
      </c>
      <c r="B288" s="6" t="s">
        <v>328</v>
      </c>
      <c r="C288" s="6" t="s">
        <v>329</v>
      </c>
      <c r="D288" s="7" t="s">
        <v>334</v>
      </c>
      <c r="E288" s="6" t="s">
        <v>10</v>
      </c>
      <c r="F288" s="39">
        <v>0</v>
      </c>
      <c r="G288" s="5">
        <v>1</v>
      </c>
      <c r="H288" s="39">
        <v>0</v>
      </c>
      <c r="I288" s="4"/>
      <c r="J288" s="4"/>
      <c r="K288" s="4"/>
      <c r="L288" s="4"/>
      <c r="M288" s="4"/>
      <c r="N288" s="4"/>
      <c r="O288" s="4"/>
      <c r="P288" s="4"/>
      <c r="Q288" s="4"/>
      <c r="R288" s="4"/>
      <c r="S288" s="4"/>
      <c r="T288" s="4"/>
      <c r="U288" s="4"/>
      <c r="V288" s="4"/>
      <c r="W288" s="4"/>
      <c r="X288" s="4"/>
      <c r="Y288" s="4"/>
      <c r="Z288" s="4"/>
    </row>
    <row r="289" spans="1:26" ht="24" customHeight="1" x14ac:dyDescent="0.3">
      <c r="A289" s="5">
        <v>288</v>
      </c>
      <c r="B289" s="6" t="s">
        <v>328</v>
      </c>
      <c r="C289" s="6" t="s">
        <v>329</v>
      </c>
      <c r="D289" s="7" t="s">
        <v>335</v>
      </c>
      <c r="E289" s="6" t="s">
        <v>10</v>
      </c>
      <c r="F289" s="39">
        <v>1</v>
      </c>
      <c r="G289" s="5">
        <v>1</v>
      </c>
      <c r="H289" s="39">
        <v>1</v>
      </c>
      <c r="I289" s="4"/>
      <c r="J289" s="4"/>
      <c r="K289" s="4"/>
      <c r="L289" s="4"/>
      <c r="M289" s="4"/>
      <c r="N289" s="4"/>
      <c r="O289" s="4"/>
      <c r="P289" s="4"/>
      <c r="Q289" s="4"/>
      <c r="R289" s="4"/>
      <c r="S289" s="4"/>
      <c r="T289" s="4"/>
      <c r="U289" s="4"/>
      <c r="V289" s="4"/>
      <c r="W289" s="4"/>
      <c r="X289" s="4"/>
      <c r="Y289" s="4"/>
      <c r="Z289" s="4"/>
    </row>
    <row r="290" spans="1:26" ht="24" customHeight="1" x14ac:dyDescent="0.3">
      <c r="A290" s="5">
        <v>289</v>
      </c>
      <c r="B290" s="6" t="s">
        <v>328</v>
      </c>
      <c r="C290" s="6" t="s">
        <v>329</v>
      </c>
      <c r="D290" s="7" t="s">
        <v>336</v>
      </c>
      <c r="E290" s="6" t="s">
        <v>10</v>
      </c>
      <c r="F290" s="39">
        <v>0</v>
      </c>
      <c r="G290" s="5">
        <v>0</v>
      </c>
      <c r="H290" s="39">
        <v>0</v>
      </c>
      <c r="I290" s="4"/>
      <c r="J290" s="4"/>
      <c r="K290" s="4"/>
      <c r="L290" s="4"/>
      <c r="M290" s="4"/>
      <c r="N290" s="4"/>
      <c r="O290" s="4"/>
      <c r="P290" s="4"/>
      <c r="Q290" s="4"/>
      <c r="R290" s="4"/>
      <c r="S290" s="4"/>
      <c r="T290" s="4"/>
      <c r="U290" s="4"/>
      <c r="V290" s="4"/>
      <c r="W290" s="4"/>
      <c r="X290" s="4"/>
      <c r="Y290" s="4"/>
      <c r="Z290" s="4"/>
    </row>
    <row r="291" spans="1:26" ht="120" customHeight="1" x14ac:dyDescent="0.3">
      <c r="A291" s="5">
        <v>290</v>
      </c>
      <c r="B291" s="6" t="s">
        <v>328</v>
      </c>
      <c r="C291" s="6" t="s">
        <v>329</v>
      </c>
      <c r="D291" s="7" t="s">
        <v>337</v>
      </c>
      <c r="E291" s="6" t="s">
        <v>10</v>
      </c>
      <c r="F291" s="39">
        <v>0</v>
      </c>
      <c r="G291" s="5">
        <v>1</v>
      </c>
      <c r="H291" s="39">
        <v>0</v>
      </c>
      <c r="I291" s="4"/>
      <c r="J291" s="4"/>
      <c r="K291" s="4"/>
      <c r="L291" s="4"/>
      <c r="M291" s="4"/>
      <c r="N291" s="4"/>
      <c r="O291" s="4"/>
      <c r="P291" s="4"/>
      <c r="Q291" s="4"/>
      <c r="R291" s="4"/>
      <c r="S291" s="4"/>
      <c r="T291" s="4"/>
      <c r="U291" s="4"/>
      <c r="V291" s="4"/>
      <c r="W291" s="4"/>
      <c r="X291" s="4"/>
      <c r="Y291" s="4"/>
      <c r="Z291" s="4"/>
    </row>
    <row r="292" spans="1:26" ht="24" customHeight="1" x14ac:dyDescent="0.3">
      <c r="A292" s="5">
        <v>291</v>
      </c>
      <c r="B292" s="6" t="s">
        <v>328</v>
      </c>
      <c r="C292" s="6" t="s">
        <v>329</v>
      </c>
      <c r="D292" s="7" t="s">
        <v>338</v>
      </c>
      <c r="E292" s="6" t="s">
        <v>10</v>
      </c>
      <c r="F292" s="39">
        <v>1</v>
      </c>
      <c r="G292" s="5">
        <v>1</v>
      </c>
      <c r="H292" s="39">
        <v>1</v>
      </c>
      <c r="I292" s="4"/>
      <c r="J292" s="4"/>
      <c r="K292" s="4"/>
      <c r="L292" s="4"/>
      <c r="M292" s="4"/>
      <c r="N292" s="4"/>
      <c r="O292" s="4"/>
      <c r="P292" s="4"/>
      <c r="Q292" s="4"/>
      <c r="R292" s="4"/>
      <c r="S292" s="4"/>
      <c r="T292" s="4"/>
      <c r="U292" s="4"/>
      <c r="V292" s="4"/>
      <c r="W292" s="4"/>
      <c r="X292" s="4"/>
      <c r="Y292" s="4"/>
      <c r="Z292" s="4"/>
    </row>
    <row r="293" spans="1:26" ht="24" customHeight="1" x14ac:dyDescent="0.3">
      <c r="A293" s="5">
        <v>292</v>
      </c>
      <c r="B293" s="6" t="s">
        <v>328</v>
      </c>
      <c r="C293" s="6" t="s">
        <v>329</v>
      </c>
      <c r="D293" s="7" t="s">
        <v>339</v>
      </c>
      <c r="E293" s="6" t="s">
        <v>10</v>
      </c>
      <c r="F293" s="39">
        <v>1</v>
      </c>
      <c r="G293" s="5">
        <v>1</v>
      </c>
      <c r="H293" s="39">
        <v>1</v>
      </c>
      <c r="I293" s="4"/>
      <c r="J293" s="4"/>
      <c r="K293" s="4"/>
      <c r="L293" s="4"/>
      <c r="M293" s="4"/>
      <c r="N293" s="4"/>
      <c r="O293" s="4"/>
      <c r="P293" s="4"/>
      <c r="Q293" s="4"/>
      <c r="R293" s="4"/>
      <c r="S293" s="4"/>
      <c r="T293" s="4"/>
      <c r="U293" s="4"/>
      <c r="V293" s="4"/>
      <c r="W293" s="4"/>
      <c r="X293" s="4"/>
      <c r="Y293" s="4"/>
      <c r="Z293" s="4"/>
    </row>
    <row r="294" spans="1:26" ht="24" customHeight="1" x14ac:dyDescent="0.3">
      <c r="A294" s="5">
        <v>293</v>
      </c>
      <c r="B294" s="6" t="s">
        <v>328</v>
      </c>
      <c r="C294" s="6" t="s">
        <v>329</v>
      </c>
      <c r="D294" s="7" t="s">
        <v>340</v>
      </c>
      <c r="E294" s="6" t="s">
        <v>10</v>
      </c>
      <c r="F294" s="39">
        <v>0</v>
      </c>
      <c r="G294" s="5">
        <v>1</v>
      </c>
      <c r="H294" s="39">
        <v>0</v>
      </c>
      <c r="I294" s="4"/>
      <c r="J294" s="4"/>
      <c r="K294" s="4"/>
      <c r="L294" s="4"/>
      <c r="M294" s="4"/>
      <c r="N294" s="4"/>
      <c r="O294" s="4"/>
      <c r="P294" s="4"/>
      <c r="Q294" s="4"/>
      <c r="R294" s="4"/>
      <c r="S294" s="4"/>
      <c r="T294" s="4"/>
      <c r="U294" s="4"/>
      <c r="V294" s="4"/>
      <c r="W294" s="4"/>
      <c r="X294" s="4"/>
      <c r="Y294" s="4"/>
      <c r="Z294" s="4"/>
    </row>
    <row r="295" spans="1:26" ht="48" customHeight="1" x14ac:dyDescent="0.3">
      <c r="A295" s="5">
        <v>294</v>
      </c>
      <c r="B295" s="6" t="s">
        <v>328</v>
      </c>
      <c r="C295" s="6" t="s">
        <v>329</v>
      </c>
      <c r="D295" s="7" t="s">
        <v>341</v>
      </c>
      <c r="E295" s="6" t="s">
        <v>10</v>
      </c>
      <c r="F295" s="39">
        <v>2</v>
      </c>
      <c r="G295" s="5">
        <v>2</v>
      </c>
      <c r="H295" s="39">
        <v>2</v>
      </c>
      <c r="I295" s="4"/>
      <c r="J295" s="4"/>
      <c r="K295" s="4"/>
      <c r="L295" s="4"/>
      <c r="M295" s="4"/>
      <c r="N295" s="4"/>
      <c r="O295" s="4"/>
      <c r="P295" s="4"/>
      <c r="Q295" s="4"/>
      <c r="R295" s="4"/>
      <c r="S295" s="4"/>
      <c r="T295" s="4"/>
      <c r="U295" s="4"/>
      <c r="V295" s="4"/>
      <c r="W295" s="4"/>
      <c r="X295" s="4"/>
      <c r="Y295" s="4"/>
      <c r="Z295" s="4"/>
    </row>
    <row r="296" spans="1:26" ht="24" customHeight="1" x14ac:dyDescent="0.3">
      <c r="A296" s="5">
        <v>295</v>
      </c>
      <c r="B296" s="6" t="s">
        <v>328</v>
      </c>
      <c r="C296" s="6" t="s">
        <v>329</v>
      </c>
      <c r="D296" s="7" t="s">
        <v>342</v>
      </c>
      <c r="E296" s="6" t="s">
        <v>10</v>
      </c>
      <c r="F296" s="39">
        <v>1</v>
      </c>
      <c r="G296" s="5">
        <v>1</v>
      </c>
      <c r="H296" s="39">
        <v>1</v>
      </c>
      <c r="I296" s="4"/>
      <c r="J296" s="4"/>
      <c r="K296" s="4"/>
      <c r="L296" s="4"/>
      <c r="M296" s="4"/>
      <c r="N296" s="4"/>
      <c r="O296" s="4"/>
      <c r="P296" s="4"/>
      <c r="Q296" s="4"/>
      <c r="R296" s="4"/>
      <c r="S296" s="4"/>
      <c r="T296" s="4"/>
      <c r="U296" s="4"/>
      <c r="V296" s="4"/>
      <c r="W296" s="4"/>
      <c r="X296" s="4"/>
      <c r="Y296" s="4"/>
      <c r="Z296" s="4"/>
    </row>
    <row r="297" spans="1:26" ht="24" customHeight="1" x14ac:dyDescent="0.3">
      <c r="A297" s="5">
        <v>296</v>
      </c>
      <c r="B297" s="6" t="s">
        <v>328</v>
      </c>
      <c r="C297" s="6" t="s">
        <v>329</v>
      </c>
      <c r="D297" s="7" t="s">
        <v>343</v>
      </c>
      <c r="E297" s="6" t="s">
        <v>10</v>
      </c>
      <c r="F297" s="39">
        <v>1</v>
      </c>
      <c r="G297" s="5">
        <v>1</v>
      </c>
      <c r="H297" s="39">
        <v>1</v>
      </c>
      <c r="I297" s="4"/>
      <c r="J297" s="4"/>
      <c r="K297" s="4"/>
      <c r="L297" s="4"/>
      <c r="M297" s="4"/>
      <c r="N297" s="4"/>
      <c r="O297" s="4"/>
      <c r="P297" s="4"/>
      <c r="Q297" s="4"/>
      <c r="R297" s="4"/>
      <c r="S297" s="4"/>
      <c r="T297" s="4"/>
      <c r="U297" s="4"/>
      <c r="V297" s="4"/>
      <c r="W297" s="4"/>
      <c r="X297" s="4"/>
      <c r="Y297" s="4"/>
      <c r="Z297" s="4"/>
    </row>
    <row r="298" spans="1:26" ht="48" customHeight="1" x14ac:dyDescent="0.3">
      <c r="A298" s="5">
        <v>297</v>
      </c>
      <c r="B298" s="6" t="s">
        <v>328</v>
      </c>
      <c r="C298" s="6" t="s">
        <v>329</v>
      </c>
      <c r="D298" s="7" t="s">
        <v>344</v>
      </c>
      <c r="E298" s="6" t="s">
        <v>10</v>
      </c>
      <c r="F298" s="39">
        <v>1</v>
      </c>
      <c r="G298" s="5">
        <v>1</v>
      </c>
      <c r="H298" s="39">
        <v>1</v>
      </c>
      <c r="I298" s="4"/>
      <c r="J298" s="4"/>
      <c r="K298" s="4"/>
      <c r="L298" s="4"/>
      <c r="M298" s="4"/>
      <c r="N298" s="4"/>
      <c r="O298" s="4"/>
      <c r="P298" s="4"/>
      <c r="Q298" s="4"/>
      <c r="R298" s="4"/>
      <c r="S298" s="4"/>
      <c r="T298" s="4"/>
      <c r="U298" s="4"/>
      <c r="V298" s="4"/>
      <c r="W298" s="4"/>
      <c r="X298" s="4"/>
      <c r="Y298" s="4"/>
      <c r="Z298" s="4"/>
    </row>
    <row r="299" spans="1:26" ht="24" customHeight="1" x14ac:dyDescent="0.3">
      <c r="A299" s="5">
        <v>298</v>
      </c>
      <c r="B299" s="6" t="s">
        <v>328</v>
      </c>
      <c r="C299" s="6" t="s">
        <v>329</v>
      </c>
      <c r="D299" s="7" t="s">
        <v>345</v>
      </c>
      <c r="E299" s="6" t="s">
        <v>10</v>
      </c>
      <c r="F299" s="39">
        <v>1</v>
      </c>
      <c r="G299" s="5">
        <v>1</v>
      </c>
      <c r="H299" s="39">
        <v>1</v>
      </c>
      <c r="I299" s="4"/>
      <c r="J299" s="4"/>
      <c r="K299" s="4"/>
      <c r="L299" s="4"/>
      <c r="M299" s="4"/>
      <c r="N299" s="4"/>
      <c r="O299" s="4"/>
      <c r="P299" s="4"/>
      <c r="Q299" s="4"/>
      <c r="R299" s="4"/>
      <c r="S299" s="4"/>
      <c r="T299" s="4"/>
      <c r="U299" s="4"/>
      <c r="V299" s="4"/>
      <c r="W299" s="4"/>
      <c r="X299" s="4"/>
      <c r="Y299" s="4"/>
      <c r="Z299" s="4"/>
    </row>
    <row r="300" spans="1:26" ht="24" customHeight="1" x14ac:dyDescent="0.3">
      <c r="A300" s="5">
        <v>299</v>
      </c>
      <c r="B300" s="6" t="s">
        <v>328</v>
      </c>
      <c r="C300" s="6" t="s">
        <v>329</v>
      </c>
      <c r="D300" s="7" t="s">
        <v>346</v>
      </c>
      <c r="E300" s="6" t="s">
        <v>10</v>
      </c>
      <c r="F300" s="39">
        <v>0</v>
      </c>
      <c r="G300" s="5">
        <v>0</v>
      </c>
      <c r="H300" s="39">
        <v>0</v>
      </c>
      <c r="I300" s="4"/>
      <c r="J300" s="4"/>
      <c r="K300" s="4"/>
      <c r="L300" s="4"/>
      <c r="M300" s="4"/>
      <c r="N300" s="4"/>
      <c r="O300" s="4"/>
      <c r="P300" s="4"/>
      <c r="Q300" s="4"/>
      <c r="R300" s="4"/>
      <c r="S300" s="4"/>
      <c r="T300" s="4"/>
      <c r="U300" s="4"/>
      <c r="V300" s="4"/>
      <c r="W300" s="4"/>
      <c r="X300" s="4"/>
      <c r="Y300" s="4"/>
      <c r="Z300" s="4"/>
    </row>
    <row r="301" spans="1:26" ht="24" customHeight="1" x14ac:dyDescent="0.3">
      <c r="A301" s="5">
        <v>300</v>
      </c>
      <c r="B301" s="6" t="s">
        <v>328</v>
      </c>
      <c r="C301" s="6" t="s">
        <v>329</v>
      </c>
      <c r="D301" s="7" t="s">
        <v>347</v>
      </c>
      <c r="E301" s="6" t="s">
        <v>10</v>
      </c>
      <c r="F301" s="39">
        <v>0</v>
      </c>
      <c r="G301" s="5">
        <v>0</v>
      </c>
      <c r="H301" s="39">
        <v>0</v>
      </c>
      <c r="I301" s="4"/>
      <c r="J301" s="4"/>
      <c r="K301" s="4"/>
      <c r="L301" s="4"/>
      <c r="M301" s="4"/>
      <c r="N301" s="4"/>
      <c r="O301" s="4"/>
      <c r="P301" s="4"/>
      <c r="Q301" s="4"/>
      <c r="R301" s="4"/>
      <c r="S301" s="4"/>
      <c r="T301" s="4"/>
      <c r="U301" s="4"/>
      <c r="V301" s="4"/>
      <c r="W301" s="4"/>
      <c r="X301" s="4"/>
      <c r="Y301" s="4"/>
      <c r="Z301" s="4"/>
    </row>
    <row r="302" spans="1:26" ht="24" customHeight="1" x14ac:dyDescent="0.3">
      <c r="A302" s="5">
        <v>301</v>
      </c>
      <c r="B302" s="6" t="s">
        <v>328</v>
      </c>
      <c r="C302" s="6" t="s">
        <v>329</v>
      </c>
      <c r="D302" s="7" t="s">
        <v>348</v>
      </c>
      <c r="E302" s="6" t="s">
        <v>10</v>
      </c>
      <c r="F302" s="39">
        <v>0</v>
      </c>
      <c r="G302" s="5">
        <v>0</v>
      </c>
      <c r="H302" s="39">
        <v>0</v>
      </c>
      <c r="I302" s="4"/>
      <c r="J302" s="4"/>
      <c r="K302" s="4"/>
      <c r="L302" s="4"/>
      <c r="M302" s="4"/>
      <c r="N302" s="4"/>
      <c r="O302" s="4"/>
      <c r="P302" s="4"/>
      <c r="Q302" s="4"/>
      <c r="R302" s="4"/>
      <c r="S302" s="4"/>
      <c r="T302" s="4"/>
      <c r="U302" s="4"/>
      <c r="V302" s="4"/>
      <c r="W302" s="4"/>
      <c r="X302" s="4"/>
      <c r="Y302" s="4"/>
      <c r="Z302" s="4"/>
    </row>
    <row r="303" spans="1:26" ht="24" customHeight="1" x14ac:dyDescent="0.3">
      <c r="A303" s="5">
        <v>302</v>
      </c>
      <c r="B303" s="6" t="s">
        <v>328</v>
      </c>
      <c r="C303" s="6" t="s">
        <v>329</v>
      </c>
      <c r="D303" s="7" t="s">
        <v>349</v>
      </c>
      <c r="E303" s="6" t="s">
        <v>10</v>
      </c>
      <c r="F303" s="39">
        <v>2</v>
      </c>
      <c r="G303" s="5">
        <v>2</v>
      </c>
      <c r="H303" s="39">
        <v>2</v>
      </c>
      <c r="I303" s="4"/>
      <c r="J303" s="4"/>
      <c r="K303" s="4"/>
      <c r="L303" s="4"/>
      <c r="M303" s="4"/>
      <c r="N303" s="4"/>
      <c r="O303" s="4"/>
      <c r="P303" s="4"/>
      <c r="Q303" s="4"/>
      <c r="R303" s="4"/>
      <c r="S303" s="4"/>
      <c r="T303" s="4"/>
      <c r="U303" s="4"/>
      <c r="V303" s="4"/>
      <c r="W303" s="4"/>
      <c r="X303" s="4"/>
      <c r="Y303" s="4"/>
      <c r="Z303" s="4"/>
    </row>
    <row r="304" spans="1:26" ht="24" customHeight="1" x14ac:dyDescent="0.3">
      <c r="A304" s="5">
        <v>303</v>
      </c>
      <c r="B304" s="6" t="s">
        <v>328</v>
      </c>
      <c r="C304" s="6" t="s">
        <v>329</v>
      </c>
      <c r="D304" s="7" t="s">
        <v>350</v>
      </c>
      <c r="E304" s="6" t="s">
        <v>10</v>
      </c>
      <c r="F304" s="39">
        <v>0</v>
      </c>
      <c r="G304" s="5">
        <v>0</v>
      </c>
      <c r="H304" s="39">
        <v>0</v>
      </c>
      <c r="I304" s="4"/>
      <c r="J304" s="4"/>
      <c r="K304" s="4"/>
      <c r="L304" s="4"/>
      <c r="M304" s="4"/>
      <c r="N304" s="4"/>
      <c r="O304" s="4"/>
      <c r="P304" s="4"/>
      <c r="Q304" s="4"/>
      <c r="R304" s="4"/>
      <c r="S304" s="4"/>
      <c r="T304" s="4"/>
      <c r="U304" s="4"/>
      <c r="V304" s="4"/>
      <c r="W304" s="4"/>
      <c r="X304" s="4"/>
      <c r="Y304" s="4"/>
      <c r="Z304" s="4"/>
    </row>
    <row r="305" spans="1:26" ht="24" customHeight="1" x14ac:dyDescent="0.3">
      <c r="A305" s="5">
        <v>304</v>
      </c>
      <c r="B305" s="6" t="s">
        <v>328</v>
      </c>
      <c r="C305" s="6" t="s">
        <v>329</v>
      </c>
      <c r="D305" s="7" t="s">
        <v>351</v>
      </c>
      <c r="E305" s="6" t="s">
        <v>10</v>
      </c>
      <c r="F305" s="39">
        <v>0</v>
      </c>
      <c r="G305" s="5">
        <v>0</v>
      </c>
      <c r="H305" s="39">
        <v>0</v>
      </c>
      <c r="I305" s="4"/>
      <c r="J305" s="4"/>
      <c r="K305" s="4"/>
      <c r="L305" s="4"/>
      <c r="M305" s="4"/>
      <c r="N305" s="4"/>
      <c r="O305" s="4"/>
      <c r="P305" s="4"/>
      <c r="Q305" s="4"/>
      <c r="R305" s="4"/>
      <c r="S305" s="4"/>
      <c r="T305" s="4"/>
      <c r="U305" s="4"/>
      <c r="V305" s="4"/>
      <c r="W305" s="4"/>
      <c r="X305" s="4"/>
      <c r="Y305" s="4"/>
      <c r="Z305" s="4"/>
    </row>
    <row r="306" spans="1:26" ht="24" customHeight="1" x14ac:dyDescent="0.3">
      <c r="A306" s="5">
        <v>305</v>
      </c>
      <c r="B306" s="6" t="s">
        <v>328</v>
      </c>
      <c r="C306" s="6" t="s">
        <v>329</v>
      </c>
      <c r="D306" s="7" t="s">
        <v>352</v>
      </c>
      <c r="E306" s="6" t="s">
        <v>10</v>
      </c>
      <c r="F306" s="39">
        <v>2</v>
      </c>
      <c r="G306" s="5">
        <v>2</v>
      </c>
      <c r="H306" s="39">
        <v>2</v>
      </c>
      <c r="I306" s="4"/>
      <c r="J306" s="4"/>
      <c r="K306" s="4"/>
      <c r="L306" s="4"/>
      <c r="M306" s="4"/>
      <c r="N306" s="4"/>
      <c r="O306" s="4"/>
      <c r="P306" s="4"/>
      <c r="Q306" s="4"/>
      <c r="R306" s="4"/>
      <c r="S306" s="4"/>
      <c r="T306" s="4"/>
      <c r="U306" s="4"/>
      <c r="V306" s="4"/>
      <c r="W306" s="4"/>
      <c r="X306" s="4"/>
      <c r="Y306" s="4"/>
      <c r="Z306" s="4"/>
    </row>
    <row r="307" spans="1:26" ht="24" customHeight="1" x14ac:dyDescent="0.3">
      <c r="A307" s="5">
        <v>306</v>
      </c>
      <c r="B307" s="6" t="s">
        <v>353</v>
      </c>
      <c r="C307" s="6" t="s">
        <v>354</v>
      </c>
      <c r="D307" s="7" t="s">
        <v>355</v>
      </c>
      <c r="E307" s="6" t="s">
        <v>10</v>
      </c>
      <c r="F307" s="39">
        <v>0</v>
      </c>
      <c r="G307" s="5">
        <v>0</v>
      </c>
      <c r="H307" s="39">
        <v>0</v>
      </c>
      <c r="I307" s="4"/>
      <c r="J307" s="4"/>
      <c r="K307" s="4"/>
      <c r="L307" s="4"/>
      <c r="M307" s="4"/>
      <c r="N307" s="4"/>
      <c r="O307" s="4"/>
      <c r="P307" s="4"/>
      <c r="Q307" s="4"/>
      <c r="R307" s="4"/>
      <c r="S307" s="4"/>
      <c r="T307" s="4"/>
      <c r="U307" s="4"/>
      <c r="V307" s="4"/>
      <c r="W307" s="4"/>
      <c r="X307" s="4"/>
      <c r="Y307" s="4"/>
      <c r="Z307" s="4"/>
    </row>
    <row r="308" spans="1:26" ht="24" customHeight="1" x14ac:dyDescent="0.3">
      <c r="A308" s="5">
        <v>307</v>
      </c>
      <c r="B308" s="6" t="s">
        <v>353</v>
      </c>
      <c r="C308" s="6" t="s">
        <v>356</v>
      </c>
      <c r="D308" s="7" t="s">
        <v>357</v>
      </c>
      <c r="E308" s="6" t="s">
        <v>10</v>
      </c>
      <c r="F308" s="39">
        <v>0</v>
      </c>
      <c r="G308" s="5">
        <v>0</v>
      </c>
      <c r="H308" s="39">
        <v>0</v>
      </c>
      <c r="I308" s="4"/>
      <c r="J308" s="4"/>
      <c r="K308" s="4"/>
      <c r="L308" s="4"/>
      <c r="M308" s="4"/>
      <c r="N308" s="4"/>
      <c r="O308" s="4"/>
      <c r="P308" s="4"/>
      <c r="Q308" s="4"/>
      <c r="R308" s="4"/>
      <c r="S308" s="4"/>
      <c r="T308" s="4"/>
      <c r="U308" s="4"/>
      <c r="V308" s="4"/>
      <c r="W308" s="4"/>
      <c r="X308" s="4"/>
      <c r="Y308" s="4"/>
      <c r="Z308" s="4"/>
    </row>
    <row r="309" spans="1:26" ht="24" customHeight="1" x14ac:dyDescent="0.3">
      <c r="A309" s="5">
        <v>308</v>
      </c>
      <c r="B309" s="6" t="s">
        <v>353</v>
      </c>
      <c r="C309" s="6" t="s">
        <v>358</v>
      </c>
      <c r="D309" s="7" t="s">
        <v>359</v>
      </c>
      <c r="E309" s="6" t="s">
        <v>10</v>
      </c>
      <c r="F309" s="39">
        <v>1</v>
      </c>
      <c r="G309" s="5">
        <v>1</v>
      </c>
      <c r="H309" s="39">
        <v>1</v>
      </c>
      <c r="I309" s="4"/>
      <c r="J309" s="4"/>
      <c r="K309" s="4"/>
      <c r="L309" s="4"/>
      <c r="M309" s="4"/>
      <c r="N309" s="4"/>
      <c r="O309" s="4"/>
      <c r="P309" s="4"/>
      <c r="Q309" s="4"/>
      <c r="R309" s="4"/>
      <c r="S309" s="4"/>
      <c r="T309" s="4"/>
      <c r="U309" s="4"/>
      <c r="V309" s="4"/>
      <c r="W309" s="4"/>
      <c r="X309" s="4"/>
      <c r="Y309" s="4"/>
      <c r="Z309" s="4"/>
    </row>
    <row r="310" spans="1:26" ht="24" customHeight="1" x14ac:dyDescent="0.3">
      <c r="A310" s="5">
        <v>309</v>
      </c>
      <c r="B310" s="6" t="s">
        <v>353</v>
      </c>
      <c r="C310" s="6" t="s">
        <v>360</v>
      </c>
      <c r="D310" s="7" t="s">
        <v>361</v>
      </c>
      <c r="E310" s="6" t="s">
        <v>10</v>
      </c>
      <c r="F310" s="39">
        <v>2</v>
      </c>
      <c r="G310" s="5">
        <v>2</v>
      </c>
      <c r="H310" s="39">
        <v>2</v>
      </c>
      <c r="I310" s="4"/>
      <c r="J310" s="4"/>
      <c r="K310" s="4"/>
      <c r="L310" s="4"/>
      <c r="M310" s="4"/>
      <c r="N310" s="4"/>
      <c r="O310" s="4"/>
      <c r="P310" s="4"/>
      <c r="Q310" s="4"/>
      <c r="R310" s="4"/>
      <c r="S310" s="4"/>
      <c r="T310" s="4"/>
      <c r="U310" s="4"/>
      <c r="V310" s="4"/>
      <c r="W310" s="4"/>
      <c r="X310" s="4"/>
      <c r="Y310" s="4"/>
      <c r="Z310" s="4"/>
    </row>
    <row r="311" spans="1:26" ht="24" customHeight="1" x14ac:dyDescent="0.3">
      <c r="A311" s="5">
        <v>310</v>
      </c>
      <c r="B311" s="6" t="s">
        <v>353</v>
      </c>
      <c r="C311" s="6" t="s">
        <v>362</v>
      </c>
      <c r="D311" s="7" t="s">
        <v>363</v>
      </c>
      <c r="E311" s="6" t="s">
        <v>10</v>
      </c>
      <c r="F311" s="39">
        <v>0</v>
      </c>
      <c r="G311" s="5">
        <v>0</v>
      </c>
      <c r="H311" s="39">
        <v>0</v>
      </c>
      <c r="I311" s="4"/>
      <c r="J311" s="4"/>
      <c r="K311" s="4"/>
      <c r="L311" s="4"/>
      <c r="M311" s="4"/>
      <c r="N311" s="4"/>
      <c r="O311" s="4"/>
      <c r="P311" s="4"/>
      <c r="Q311" s="4"/>
      <c r="R311" s="4"/>
      <c r="S311" s="4"/>
      <c r="T311" s="4"/>
      <c r="U311" s="4"/>
      <c r="V311" s="4"/>
      <c r="W311" s="4"/>
      <c r="X311" s="4"/>
      <c r="Y311" s="4"/>
      <c r="Z311" s="4"/>
    </row>
    <row r="312" spans="1:26" ht="24" customHeight="1" x14ac:dyDescent="0.3">
      <c r="A312" s="5">
        <v>311</v>
      </c>
      <c r="B312" s="6" t="s">
        <v>353</v>
      </c>
      <c r="C312" s="6" t="s">
        <v>364</v>
      </c>
      <c r="D312" s="7" t="s">
        <v>365</v>
      </c>
      <c r="E312" s="6" t="s">
        <v>10</v>
      </c>
      <c r="F312" s="39">
        <v>0</v>
      </c>
      <c r="G312" s="5">
        <v>0</v>
      </c>
      <c r="H312" s="39">
        <v>0</v>
      </c>
      <c r="I312" s="4"/>
      <c r="J312" s="4"/>
      <c r="K312" s="4"/>
      <c r="L312" s="4"/>
      <c r="M312" s="4"/>
      <c r="N312" s="4"/>
      <c r="O312" s="4"/>
      <c r="P312" s="4"/>
      <c r="Q312" s="4"/>
      <c r="R312" s="4"/>
      <c r="S312" s="4"/>
      <c r="T312" s="4"/>
      <c r="U312" s="4"/>
      <c r="V312" s="4"/>
      <c r="W312" s="4"/>
      <c r="X312" s="4"/>
      <c r="Y312" s="4"/>
      <c r="Z312" s="4"/>
    </row>
    <row r="313" spans="1:26" ht="72" customHeight="1" x14ac:dyDescent="0.3">
      <c r="A313" s="5">
        <v>312</v>
      </c>
      <c r="B313" s="6" t="s">
        <v>353</v>
      </c>
      <c r="C313" s="6" t="s">
        <v>366</v>
      </c>
      <c r="D313" s="7" t="s">
        <v>367</v>
      </c>
      <c r="E313" s="6" t="s">
        <v>10</v>
      </c>
      <c r="F313" s="39">
        <v>2</v>
      </c>
      <c r="G313" s="5">
        <v>2</v>
      </c>
      <c r="H313" s="39">
        <v>2</v>
      </c>
      <c r="I313" s="4"/>
      <c r="J313" s="4"/>
      <c r="K313" s="4"/>
      <c r="L313" s="4"/>
      <c r="M313" s="4"/>
      <c r="N313" s="4"/>
      <c r="O313" s="4"/>
      <c r="P313" s="4"/>
      <c r="Q313" s="4"/>
      <c r="R313" s="4"/>
      <c r="S313" s="4"/>
      <c r="T313" s="4"/>
      <c r="U313" s="4"/>
      <c r="V313" s="4"/>
      <c r="W313" s="4"/>
      <c r="X313" s="4"/>
      <c r="Y313" s="4"/>
      <c r="Z313" s="4"/>
    </row>
    <row r="314" spans="1:26" ht="24" customHeight="1" x14ac:dyDescent="0.3">
      <c r="A314" s="5">
        <v>313</v>
      </c>
      <c r="B314" s="6" t="s">
        <v>353</v>
      </c>
      <c r="C314" s="6" t="s">
        <v>368</v>
      </c>
      <c r="D314" s="7" t="s">
        <v>369</v>
      </c>
      <c r="E314" s="6" t="s">
        <v>10</v>
      </c>
      <c r="F314" s="39">
        <v>0</v>
      </c>
      <c r="G314" s="5">
        <v>0</v>
      </c>
      <c r="H314" s="39">
        <v>0</v>
      </c>
      <c r="I314" s="4"/>
      <c r="J314" s="4"/>
      <c r="K314" s="4"/>
      <c r="L314" s="4"/>
      <c r="M314" s="4"/>
      <c r="N314" s="4"/>
      <c r="O314" s="4"/>
      <c r="P314" s="4"/>
      <c r="Q314" s="4"/>
      <c r="R314" s="4"/>
      <c r="S314" s="4"/>
      <c r="T314" s="4"/>
      <c r="U314" s="4"/>
      <c r="V314" s="4"/>
      <c r="W314" s="4"/>
      <c r="X314" s="4"/>
      <c r="Y314" s="4"/>
      <c r="Z314" s="4"/>
    </row>
    <row r="315" spans="1:26" ht="24" customHeight="1" x14ac:dyDescent="0.3">
      <c r="A315" s="5">
        <v>314</v>
      </c>
      <c r="B315" s="6" t="s">
        <v>353</v>
      </c>
      <c r="C315" s="6" t="s">
        <v>370</v>
      </c>
      <c r="D315" s="7" t="s">
        <v>371</v>
      </c>
      <c r="E315" s="6" t="s">
        <v>10</v>
      </c>
      <c r="F315" s="39">
        <v>1</v>
      </c>
      <c r="G315" s="5">
        <v>1</v>
      </c>
      <c r="H315" s="39">
        <v>1</v>
      </c>
      <c r="I315" s="4"/>
      <c r="J315" s="4"/>
      <c r="K315" s="4"/>
      <c r="L315" s="4"/>
      <c r="M315" s="4"/>
      <c r="N315" s="4"/>
      <c r="O315" s="4"/>
      <c r="P315" s="4"/>
      <c r="Q315" s="4"/>
      <c r="R315" s="4"/>
      <c r="S315" s="4"/>
      <c r="T315" s="4"/>
      <c r="U315" s="4"/>
      <c r="V315" s="4"/>
      <c r="W315" s="4"/>
      <c r="X315" s="4"/>
      <c r="Y315" s="4"/>
      <c r="Z315" s="4"/>
    </row>
    <row r="316" spans="1:26" ht="24" customHeight="1" x14ac:dyDescent="0.3">
      <c r="A316" s="5">
        <v>315</v>
      </c>
      <c r="B316" s="6" t="s">
        <v>353</v>
      </c>
      <c r="C316" s="6" t="s">
        <v>372</v>
      </c>
      <c r="D316" s="7" t="s">
        <v>373</v>
      </c>
      <c r="E316" s="6" t="s">
        <v>10</v>
      </c>
      <c r="F316" s="39">
        <v>0</v>
      </c>
      <c r="G316" s="5">
        <v>0</v>
      </c>
      <c r="H316" s="39">
        <v>0</v>
      </c>
      <c r="I316" s="4"/>
      <c r="J316" s="4"/>
      <c r="K316" s="4"/>
      <c r="L316" s="4"/>
      <c r="M316" s="4"/>
      <c r="N316" s="4"/>
      <c r="O316" s="4"/>
      <c r="P316" s="4"/>
      <c r="Q316" s="4"/>
      <c r="R316" s="4"/>
      <c r="S316" s="4"/>
      <c r="T316" s="4"/>
      <c r="U316" s="4"/>
      <c r="V316" s="4"/>
      <c r="W316" s="4"/>
      <c r="X316" s="4"/>
      <c r="Y316" s="4"/>
      <c r="Z316" s="4"/>
    </row>
    <row r="317" spans="1:26" ht="48" customHeight="1" x14ac:dyDescent="0.3">
      <c r="A317" s="5">
        <v>316</v>
      </c>
      <c r="B317" s="6" t="s">
        <v>353</v>
      </c>
      <c r="C317" s="6" t="s">
        <v>374</v>
      </c>
      <c r="D317" s="7" t="s">
        <v>375</v>
      </c>
      <c r="E317" s="6" t="s">
        <v>10</v>
      </c>
      <c r="F317" s="39">
        <v>1</v>
      </c>
      <c r="G317" s="5">
        <v>1</v>
      </c>
      <c r="H317" s="39">
        <v>1</v>
      </c>
      <c r="I317" s="4"/>
      <c r="J317" s="4"/>
      <c r="K317" s="4"/>
      <c r="L317" s="4"/>
      <c r="M317" s="4"/>
      <c r="N317" s="4"/>
      <c r="O317" s="4"/>
      <c r="P317" s="4"/>
      <c r="Q317" s="4"/>
      <c r="R317" s="4"/>
      <c r="S317" s="4"/>
      <c r="T317" s="4"/>
      <c r="U317" s="4"/>
      <c r="V317" s="4"/>
      <c r="W317" s="4"/>
      <c r="X317" s="4"/>
      <c r="Y317" s="4"/>
      <c r="Z317" s="4"/>
    </row>
    <row r="318" spans="1:26" ht="48" customHeight="1" x14ac:dyDescent="0.3">
      <c r="A318" s="5">
        <v>317</v>
      </c>
      <c r="B318" s="6" t="s">
        <v>353</v>
      </c>
      <c r="C318" s="6" t="s">
        <v>376</v>
      </c>
      <c r="D318" s="7" t="s">
        <v>377</v>
      </c>
      <c r="E318" s="6" t="s">
        <v>10</v>
      </c>
      <c r="F318" s="39">
        <v>1</v>
      </c>
      <c r="G318" s="5">
        <v>1</v>
      </c>
      <c r="H318" s="39">
        <v>1</v>
      </c>
      <c r="I318" s="4"/>
      <c r="J318" s="4"/>
      <c r="K318" s="4"/>
      <c r="L318" s="4"/>
      <c r="M318" s="4"/>
      <c r="N318" s="4"/>
      <c r="O318" s="4"/>
      <c r="P318" s="4"/>
      <c r="Q318" s="4"/>
      <c r="R318" s="4"/>
      <c r="S318" s="4"/>
      <c r="T318" s="4"/>
      <c r="U318" s="4"/>
      <c r="V318" s="4"/>
      <c r="W318" s="4"/>
      <c r="X318" s="4"/>
      <c r="Y318" s="4"/>
      <c r="Z318" s="4"/>
    </row>
    <row r="319" spans="1:26" ht="48" customHeight="1" x14ac:dyDescent="0.3">
      <c r="A319" s="5">
        <v>318</v>
      </c>
      <c r="B319" s="6" t="s">
        <v>353</v>
      </c>
      <c r="C319" s="6" t="s">
        <v>378</v>
      </c>
      <c r="D319" s="7" t="s">
        <v>379</v>
      </c>
      <c r="E319" s="6" t="s">
        <v>10</v>
      </c>
      <c r="F319" s="39">
        <v>2</v>
      </c>
      <c r="G319" s="5">
        <v>2</v>
      </c>
      <c r="H319" s="39">
        <v>2</v>
      </c>
      <c r="I319" s="4"/>
      <c r="J319" s="4"/>
      <c r="K319" s="4"/>
      <c r="L319" s="4"/>
      <c r="M319" s="4"/>
      <c r="N319" s="4"/>
      <c r="O319" s="4"/>
      <c r="P319" s="4"/>
      <c r="Q319" s="4"/>
      <c r="R319" s="4"/>
      <c r="S319" s="4"/>
      <c r="T319" s="4"/>
      <c r="U319" s="4"/>
      <c r="V319" s="4"/>
      <c r="W319" s="4"/>
      <c r="X319" s="4"/>
      <c r="Y319" s="4"/>
      <c r="Z319" s="4"/>
    </row>
    <row r="320" spans="1:26" ht="24" customHeight="1" x14ac:dyDescent="0.3">
      <c r="A320" s="5">
        <v>319</v>
      </c>
      <c r="B320" s="6" t="s">
        <v>353</v>
      </c>
      <c r="C320" s="6" t="s">
        <v>380</v>
      </c>
      <c r="D320" s="7" t="s">
        <v>381</v>
      </c>
      <c r="E320" s="6" t="s">
        <v>10</v>
      </c>
      <c r="F320" s="39">
        <v>2</v>
      </c>
      <c r="G320" s="5">
        <v>2</v>
      </c>
      <c r="H320" s="39">
        <v>2</v>
      </c>
      <c r="I320" s="4"/>
      <c r="J320" s="4"/>
      <c r="K320" s="4"/>
      <c r="L320" s="4"/>
      <c r="M320" s="4"/>
      <c r="N320" s="4"/>
      <c r="O320" s="4"/>
      <c r="P320" s="4"/>
      <c r="Q320" s="4"/>
      <c r="R320" s="4"/>
      <c r="S320" s="4"/>
      <c r="T320" s="4"/>
      <c r="U320" s="4"/>
      <c r="V320" s="4"/>
      <c r="W320" s="4"/>
      <c r="X320" s="4"/>
      <c r="Y320" s="4"/>
      <c r="Z320" s="4"/>
    </row>
    <row r="321" spans="1:26" ht="24" customHeight="1" x14ac:dyDescent="0.3">
      <c r="A321" s="5">
        <v>320</v>
      </c>
      <c r="B321" s="6" t="s">
        <v>353</v>
      </c>
      <c r="C321" s="6" t="s">
        <v>382</v>
      </c>
      <c r="D321" s="7" t="s">
        <v>383</v>
      </c>
      <c r="E321" s="6" t="s">
        <v>10</v>
      </c>
      <c r="F321" s="39">
        <v>2</v>
      </c>
      <c r="G321" s="5">
        <v>2</v>
      </c>
      <c r="H321" s="39">
        <v>2</v>
      </c>
      <c r="I321" s="4"/>
      <c r="J321" s="4"/>
      <c r="K321" s="4"/>
      <c r="L321" s="4"/>
      <c r="M321" s="4"/>
      <c r="N321" s="4"/>
      <c r="O321" s="4"/>
      <c r="P321" s="4"/>
      <c r="Q321" s="4"/>
      <c r="R321" s="4"/>
      <c r="S321" s="4"/>
      <c r="T321" s="4"/>
      <c r="U321" s="4"/>
      <c r="V321" s="4"/>
      <c r="W321" s="4"/>
      <c r="X321" s="4"/>
      <c r="Y321" s="4"/>
      <c r="Z321" s="4"/>
    </row>
    <row r="322" spans="1:26" ht="24" customHeight="1" x14ac:dyDescent="0.3">
      <c r="A322" s="5">
        <v>321</v>
      </c>
      <c r="B322" s="6" t="s">
        <v>353</v>
      </c>
      <c r="C322" s="6" t="s">
        <v>384</v>
      </c>
      <c r="D322" s="7" t="s">
        <v>385</v>
      </c>
      <c r="E322" s="6" t="s">
        <v>10</v>
      </c>
      <c r="F322" s="39">
        <v>2</v>
      </c>
      <c r="G322" s="5">
        <v>2</v>
      </c>
      <c r="H322" s="39">
        <v>2</v>
      </c>
      <c r="I322" s="4"/>
      <c r="J322" s="4"/>
      <c r="K322" s="4"/>
      <c r="L322" s="4"/>
      <c r="M322" s="4"/>
      <c r="N322" s="4"/>
      <c r="O322" s="4"/>
      <c r="P322" s="4"/>
      <c r="Q322" s="4"/>
      <c r="R322" s="4"/>
      <c r="S322" s="4"/>
      <c r="T322" s="4"/>
      <c r="U322" s="4"/>
      <c r="V322" s="4"/>
      <c r="W322" s="4"/>
      <c r="X322" s="4"/>
      <c r="Y322" s="4"/>
      <c r="Z322" s="4"/>
    </row>
    <row r="323" spans="1:26" ht="48" customHeight="1" x14ac:dyDescent="0.3">
      <c r="A323" s="5">
        <v>322</v>
      </c>
      <c r="B323" s="6" t="s">
        <v>353</v>
      </c>
      <c r="C323" s="6" t="s">
        <v>386</v>
      </c>
      <c r="D323" s="7" t="s">
        <v>387</v>
      </c>
      <c r="E323" s="6" t="s">
        <v>10</v>
      </c>
      <c r="F323" s="39">
        <v>1</v>
      </c>
      <c r="G323" s="5">
        <v>1</v>
      </c>
      <c r="H323" s="39">
        <v>1</v>
      </c>
      <c r="I323" s="4"/>
      <c r="J323" s="4"/>
      <c r="K323" s="4"/>
      <c r="L323" s="4"/>
      <c r="M323" s="4"/>
      <c r="N323" s="4"/>
      <c r="O323" s="4"/>
      <c r="P323" s="4"/>
      <c r="Q323" s="4"/>
      <c r="R323" s="4"/>
      <c r="S323" s="4"/>
      <c r="T323" s="4"/>
      <c r="U323" s="4"/>
      <c r="V323" s="4"/>
      <c r="W323" s="4"/>
      <c r="X323" s="4"/>
      <c r="Y323" s="4"/>
      <c r="Z323" s="4"/>
    </row>
    <row r="324" spans="1:26" ht="24" customHeight="1" x14ac:dyDescent="0.3">
      <c r="A324" s="5">
        <v>323</v>
      </c>
      <c r="B324" s="6" t="s">
        <v>353</v>
      </c>
      <c r="C324" s="6" t="s">
        <v>388</v>
      </c>
      <c r="D324" s="7" t="s">
        <v>389</v>
      </c>
      <c r="E324" s="6" t="s">
        <v>10</v>
      </c>
      <c r="F324" s="39">
        <v>2</v>
      </c>
      <c r="G324" s="5">
        <v>2</v>
      </c>
      <c r="H324" s="39">
        <v>2</v>
      </c>
      <c r="I324" s="4"/>
      <c r="J324" s="4"/>
      <c r="K324" s="4"/>
      <c r="L324" s="4"/>
      <c r="M324" s="4"/>
      <c r="N324" s="4"/>
      <c r="O324" s="4"/>
      <c r="P324" s="4"/>
      <c r="Q324" s="4"/>
      <c r="R324" s="4"/>
      <c r="S324" s="4"/>
      <c r="T324" s="4"/>
      <c r="U324" s="4"/>
      <c r="V324" s="4"/>
      <c r="W324" s="4"/>
      <c r="X324" s="4"/>
      <c r="Y324" s="4"/>
      <c r="Z324" s="4"/>
    </row>
    <row r="325" spans="1:26" ht="24" customHeight="1" x14ac:dyDescent="0.3">
      <c r="A325" s="5">
        <v>324</v>
      </c>
      <c r="B325" s="6" t="s">
        <v>353</v>
      </c>
      <c r="C325" s="6" t="s">
        <v>390</v>
      </c>
      <c r="D325" s="7" t="s">
        <v>391</v>
      </c>
      <c r="E325" s="6" t="s">
        <v>10</v>
      </c>
      <c r="F325" s="39">
        <v>0</v>
      </c>
      <c r="G325" s="5">
        <v>0</v>
      </c>
      <c r="H325" s="39">
        <v>0</v>
      </c>
      <c r="I325" s="4"/>
      <c r="J325" s="4"/>
      <c r="K325" s="4"/>
      <c r="L325" s="4"/>
      <c r="M325" s="4"/>
      <c r="N325" s="4"/>
      <c r="O325" s="4"/>
      <c r="P325" s="4"/>
      <c r="Q325" s="4"/>
      <c r="R325" s="4"/>
      <c r="S325" s="4"/>
      <c r="T325" s="4"/>
      <c r="U325" s="4"/>
      <c r="V325" s="4"/>
      <c r="W325" s="4"/>
      <c r="X325" s="4"/>
      <c r="Y325" s="4"/>
      <c r="Z325" s="4"/>
    </row>
    <row r="326" spans="1:26" ht="24" customHeight="1" x14ac:dyDescent="0.3">
      <c r="A326" s="5">
        <v>325</v>
      </c>
      <c r="B326" s="6" t="s">
        <v>353</v>
      </c>
      <c r="C326" s="6" t="s">
        <v>392</v>
      </c>
      <c r="D326" s="7" t="s">
        <v>393</v>
      </c>
      <c r="E326" s="6" t="s">
        <v>10</v>
      </c>
      <c r="F326" s="39">
        <v>1</v>
      </c>
      <c r="G326" s="5">
        <v>1</v>
      </c>
      <c r="H326" s="39">
        <v>1</v>
      </c>
      <c r="I326" s="4"/>
      <c r="J326" s="4"/>
      <c r="K326" s="4"/>
      <c r="L326" s="4"/>
      <c r="M326" s="4"/>
      <c r="N326" s="4"/>
      <c r="O326" s="4"/>
      <c r="P326" s="4"/>
      <c r="Q326" s="4"/>
      <c r="R326" s="4"/>
      <c r="S326" s="4"/>
      <c r="T326" s="4"/>
      <c r="U326" s="4"/>
      <c r="V326" s="4"/>
      <c r="W326" s="4"/>
      <c r="X326" s="4"/>
      <c r="Y326" s="4"/>
      <c r="Z326" s="4"/>
    </row>
    <row r="327" spans="1:26" ht="24" customHeight="1" x14ac:dyDescent="0.3">
      <c r="A327" s="5">
        <v>326</v>
      </c>
      <c r="B327" s="6" t="s">
        <v>353</v>
      </c>
      <c r="C327" s="6" t="s">
        <v>394</v>
      </c>
      <c r="D327" s="7" t="s">
        <v>395</v>
      </c>
      <c r="E327" s="6" t="s">
        <v>10</v>
      </c>
      <c r="F327" s="39">
        <v>1</v>
      </c>
      <c r="G327" s="5">
        <v>1</v>
      </c>
      <c r="H327" s="39">
        <v>1</v>
      </c>
      <c r="I327" s="4"/>
      <c r="J327" s="4"/>
      <c r="K327" s="4"/>
      <c r="L327" s="4"/>
      <c r="M327" s="4"/>
      <c r="N327" s="4"/>
      <c r="O327" s="4"/>
      <c r="P327" s="4"/>
      <c r="Q327" s="4"/>
      <c r="R327" s="4"/>
      <c r="S327" s="4"/>
      <c r="T327" s="4"/>
      <c r="U327" s="4"/>
      <c r="V327" s="4"/>
      <c r="W327" s="4"/>
      <c r="X327" s="4"/>
      <c r="Y327" s="4"/>
      <c r="Z327" s="4"/>
    </row>
    <row r="328" spans="1:26" ht="24" customHeight="1" x14ac:dyDescent="0.3">
      <c r="A328" s="5">
        <v>327</v>
      </c>
      <c r="B328" s="6" t="s">
        <v>353</v>
      </c>
      <c r="C328" s="6" t="s">
        <v>396</v>
      </c>
      <c r="D328" s="7" t="s">
        <v>397</v>
      </c>
      <c r="E328" s="6" t="s">
        <v>10</v>
      </c>
      <c r="F328" s="39">
        <v>2</v>
      </c>
      <c r="G328" s="5">
        <v>2</v>
      </c>
      <c r="H328" s="39">
        <v>2</v>
      </c>
      <c r="I328" s="4"/>
      <c r="J328" s="4"/>
      <c r="K328" s="4"/>
      <c r="L328" s="4"/>
      <c r="M328" s="4"/>
      <c r="N328" s="4"/>
      <c r="O328" s="4"/>
      <c r="P328" s="4"/>
      <c r="Q328" s="4"/>
      <c r="R328" s="4"/>
      <c r="S328" s="4"/>
      <c r="T328" s="4"/>
      <c r="U328" s="4"/>
      <c r="V328" s="4"/>
      <c r="W328" s="4"/>
      <c r="X328" s="4"/>
      <c r="Y328" s="4"/>
      <c r="Z328" s="4"/>
    </row>
    <row r="329" spans="1:26" ht="24" customHeight="1" x14ac:dyDescent="0.3">
      <c r="A329" s="5">
        <v>328</v>
      </c>
      <c r="B329" s="6" t="s">
        <v>353</v>
      </c>
      <c r="C329" s="6" t="s">
        <v>398</v>
      </c>
      <c r="D329" s="7" t="s">
        <v>399</v>
      </c>
      <c r="E329" s="6" t="s">
        <v>10</v>
      </c>
      <c r="F329" s="39">
        <v>2</v>
      </c>
      <c r="G329" s="5">
        <v>2</v>
      </c>
      <c r="H329" s="39">
        <v>2</v>
      </c>
      <c r="I329" s="4"/>
      <c r="J329" s="4"/>
      <c r="K329" s="4"/>
      <c r="L329" s="4"/>
      <c r="M329" s="4"/>
      <c r="N329" s="4"/>
      <c r="O329" s="4"/>
      <c r="P329" s="4"/>
      <c r="Q329" s="4"/>
      <c r="R329" s="4"/>
      <c r="S329" s="4"/>
      <c r="T329" s="4"/>
      <c r="U329" s="4"/>
      <c r="V329" s="4"/>
      <c r="W329" s="4"/>
      <c r="X329" s="4"/>
      <c r="Y329" s="4"/>
      <c r="Z329" s="4"/>
    </row>
    <row r="330" spans="1:26" ht="24" customHeight="1" x14ac:dyDescent="0.3">
      <c r="A330" s="5">
        <v>329</v>
      </c>
      <c r="B330" s="6" t="s">
        <v>353</v>
      </c>
      <c r="C330" s="6" t="s">
        <v>400</v>
      </c>
      <c r="D330" s="7" t="s">
        <v>401</v>
      </c>
      <c r="E330" s="6" t="s">
        <v>10</v>
      </c>
      <c r="F330" s="39">
        <v>2</v>
      </c>
      <c r="G330" s="5">
        <v>2</v>
      </c>
      <c r="H330" s="39">
        <v>2</v>
      </c>
      <c r="I330" s="4"/>
      <c r="J330" s="4"/>
      <c r="K330" s="4"/>
      <c r="L330" s="4"/>
      <c r="M330" s="4"/>
      <c r="N330" s="4"/>
      <c r="O330" s="4"/>
      <c r="P330" s="4"/>
      <c r="Q330" s="4"/>
      <c r="R330" s="4"/>
      <c r="S330" s="4"/>
      <c r="T330" s="4"/>
      <c r="U330" s="4"/>
      <c r="V330" s="4"/>
      <c r="W330" s="4"/>
      <c r="X330" s="4"/>
      <c r="Y330" s="4"/>
      <c r="Z330" s="4"/>
    </row>
    <row r="331" spans="1:26" ht="48" customHeight="1" x14ac:dyDescent="0.3">
      <c r="A331" s="5">
        <v>330</v>
      </c>
      <c r="B331" s="6" t="s">
        <v>353</v>
      </c>
      <c r="C331" s="6" t="s">
        <v>402</v>
      </c>
      <c r="D331" s="7" t="s">
        <v>403</v>
      </c>
      <c r="E331" s="6" t="s">
        <v>10</v>
      </c>
      <c r="F331" s="39">
        <v>0</v>
      </c>
      <c r="G331" s="5">
        <v>0</v>
      </c>
      <c r="H331" s="39">
        <v>0</v>
      </c>
      <c r="I331" s="4"/>
      <c r="J331" s="4"/>
      <c r="K331" s="4"/>
      <c r="L331" s="4"/>
      <c r="M331" s="4"/>
      <c r="N331" s="4"/>
      <c r="O331" s="4"/>
      <c r="P331" s="4"/>
      <c r="Q331" s="4"/>
      <c r="R331" s="4"/>
      <c r="S331" s="4"/>
      <c r="T331" s="4"/>
      <c r="U331" s="4"/>
      <c r="V331" s="4"/>
      <c r="W331" s="4"/>
      <c r="X331" s="4"/>
      <c r="Y331" s="4"/>
      <c r="Z331" s="4"/>
    </row>
    <row r="332" spans="1:26" ht="48" customHeight="1" x14ac:dyDescent="0.3">
      <c r="A332" s="5">
        <v>331</v>
      </c>
      <c r="B332" s="6" t="s">
        <v>353</v>
      </c>
      <c r="C332" s="6" t="s">
        <v>404</v>
      </c>
      <c r="D332" s="7" t="s">
        <v>405</v>
      </c>
      <c r="E332" s="6" t="s">
        <v>10</v>
      </c>
      <c r="F332" s="39">
        <v>1</v>
      </c>
      <c r="G332" s="5">
        <v>0</v>
      </c>
      <c r="H332" s="39">
        <v>1</v>
      </c>
      <c r="I332" s="4"/>
      <c r="J332" s="4"/>
      <c r="K332" s="4"/>
      <c r="L332" s="4"/>
      <c r="M332" s="4"/>
      <c r="N332" s="4"/>
      <c r="O332" s="4"/>
      <c r="P332" s="4"/>
      <c r="Q332" s="4"/>
      <c r="R332" s="4"/>
      <c r="S332" s="4"/>
      <c r="T332" s="4"/>
      <c r="U332" s="4"/>
      <c r="V332" s="4"/>
      <c r="W332" s="4"/>
      <c r="X332" s="4"/>
      <c r="Y332" s="4"/>
      <c r="Z332" s="4"/>
    </row>
    <row r="333" spans="1:26" ht="24" customHeight="1" x14ac:dyDescent="0.3">
      <c r="A333" s="5">
        <v>332</v>
      </c>
      <c r="B333" s="6" t="s">
        <v>353</v>
      </c>
      <c r="C333" s="6" t="s">
        <v>406</v>
      </c>
      <c r="D333" s="7" t="s">
        <v>407</v>
      </c>
      <c r="E333" s="6" t="s">
        <v>10</v>
      </c>
      <c r="F333" s="39">
        <v>0</v>
      </c>
      <c r="G333" s="5">
        <v>0</v>
      </c>
      <c r="H333" s="39">
        <v>0</v>
      </c>
      <c r="I333" s="4"/>
      <c r="J333" s="4"/>
      <c r="K333" s="4"/>
      <c r="L333" s="4"/>
      <c r="M333" s="4"/>
      <c r="N333" s="4"/>
      <c r="O333" s="4"/>
      <c r="P333" s="4"/>
      <c r="Q333" s="4"/>
      <c r="R333" s="4"/>
      <c r="S333" s="4"/>
      <c r="T333" s="4"/>
      <c r="U333" s="4"/>
      <c r="V333" s="4"/>
      <c r="W333" s="4"/>
      <c r="X333" s="4"/>
      <c r="Y333" s="4"/>
      <c r="Z333" s="4"/>
    </row>
    <row r="334" spans="1:26" ht="24" customHeight="1" x14ac:dyDescent="0.3">
      <c r="A334" s="5">
        <v>333</v>
      </c>
      <c r="B334" s="6" t="s">
        <v>353</v>
      </c>
      <c r="C334" s="6" t="s">
        <v>408</v>
      </c>
      <c r="D334" s="7" t="s">
        <v>409</v>
      </c>
      <c r="E334" s="6" t="s">
        <v>10</v>
      </c>
      <c r="F334" s="39">
        <v>0</v>
      </c>
      <c r="G334" s="5">
        <v>0</v>
      </c>
      <c r="H334" s="39">
        <v>0</v>
      </c>
      <c r="I334" s="4"/>
      <c r="J334" s="4"/>
      <c r="K334" s="4"/>
      <c r="L334" s="4"/>
      <c r="M334" s="4"/>
      <c r="N334" s="4"/>
      <c r="O334" s="4"/>
      <c r="P334" s="4"/>
      <c r="Q334" s="4"/>
      <c r="R334" s="4"/>
      <c r="S334" s="4"/>
      <c r="T334" s="4"/>
      <c r="U334" s="4"/>
      <c r="V334" s="4"/>
      <c r="W334" s="4"/>
      <c r="X334" s="4"/>
      <c r="Y334" s="4"/>
      <c r="Z334" s="4"/>
    </row>
    <row r="335" spans="1:26" ht="48" customHeight="1" x14ac:dyDescent="0.3">
      <c r="A335" s="5">
        <v>334</v>
      </c>
      <c r="B335" s="6" t="s">
        <v>353</v>
      </c>
      <c r="C335" s="6" t="s">
        <v>410</v>
      </c>
      <c r="D335" s="7" t="s">
        <v>411</v>
      </c>
      <c r="E335" s="6" t="s">
        <v>10</v>
      </c>
      <c r="F335" s="39">
        <v>0</v>
      </c>
      <c r="G335" s="5">
        <v>0</v>
      </c>
      <c r="H335" s="39">
        <v>0</v>
      </c>
      <c r="I335" s="4"/>
      <c r="J335" s="4"/>
      <c r="K335" s="4"/>
      <c r="L335" s="4"/>
      <c r="M335" s="4"/>
      <c r="N335" s="4"/>
      <c r="O335" s="4"/>
      <c r="P335" s="4"/>
      <c r="Q335" s="4"/>
      <c r="R335" s="4"/>
      <c r="S335" s="4"/>
      <c r="T335" s="4"/>
      <c r="U335" s="4"/>
      <c r="V335" s="4"/>
      <c r="W335" s="4"/>
      <c r="X335" s="4"/>
      <c r="Y335" s="4"/>
      <c r="Z335" s="4"/>
    </row>
    <row r="336" spans="1:26" ht="48" customHeight="1" x14ac:dyDescent="0.3">
      <c r="A336" s="5">
        <v>335</v>
      </c>
      <c r="B336" s="6" t="s">
        <v>353</v>
      </c>
      <c r="C336" s="6" t="s">
        <v>412</v>
      </c>
      <c r="D336" s="7" t="s">
        <v>413</v>
      </c>
      <c r="E336" s="6" t="s">
        <v>10</v>
      </c>
      <c r="F336" s="39">
        <v>1</v>
      </c>
      <c r="G336" s="5">
        <v>1</v>
      </c>
      <c r="H336" s="39">
        <v>1</v>
      </c>
      <c r="I336" s="4"/>
      <c r="J336" s="4"/>
      <c r="K336" s="4"/>
      <c r="L336" s="4"/>
      <c r="M336" s="4"/>
      <c r="N336" s="4"/>
      <c r="O336" s="4"/>
      <c r="P336" s="4"/>
      <c r="Q336" s="4"/>
      <c r="R336" s="4"/>
      <c r="S336" s="4"/>
      <c r="T336" s="4"/>
      <c r="U336" s="4"/>
      <c r="V336" s="4"/>
      <c r="W336" s="4"/>
      <c r="X336" s="4"/>
      <c r="Y336" s="4"/>
      <c r="Z336" s="4"/>
    </row>
    <row r="337" spans="1:26" ht="48" customHeight="1" x14ac:dyDescent="0.3">
      <c r="A337" s="5">
        <v>336</v>
      </c>
      <c r="B337" s="6" t="s">
        <v>353</v>
      </c>
      <c r="C337" s="6" t="s">
        <v>414</v>
      </c>
      <c r="D337" s="7" t="s">
        <v>415</v>
      </c>
      <c r="E337" s="6" t="s">
        <v>10</v>
      </c>
      <c r="F337" s="39">
        <v>1</v>
      </c>
      <c r="G337" s="5">
        <v>1</v>
      </c>
      <c r="H337" s="39">
        <v>1</v>
      </c>
      <c r="I337" s="4"/>
      <c r="J337" s="4"/>
      <c r="K337" s="4"/>
      <c r="L337" s="4"/>
      <c r="M337" s="4"/>
      <c r="N337" s="4"/>
      <c r="O337" s="4"/>
      <c r="P337" s="4"/>
      <c r="Q337" s="4"/>
      <c r="R337" s="4"/>
      <c r="S337" s="4"/>
      <c r="T337" s="4"/>
      <c r="U337" s="4"/>
      <c r="V337" s="4"/>
      <c r="W337" s="4"/>
      <c r="X337" s="4"/>
      <c r="Y337" s="4"/>
      <c r="Z337" s="4"/>
    </row>
    <row r="338" spans="1:26" ht="24" customHeight="1" x14ac:dyDescent="0.3">
      <c r="A338" s="5">
        <v>337</v>
      </c>
      <c r="B338" s="6" t="s">
        <v>353</v>
      </c>
      <c r="C338" s="6" t="s">
        <v>416</v>
      </c>
      <c r="D338" s="7" t="s">
        <v>417</v>
      </c>
      <c r="E338" s="6" t="s">
        <v>10</v>
      </c>
      <c r="F338" s="39">
        <v>0</v>
      </c>
      <c r="G338" s="5">
        <v>0</v>
      </c>
      <c r="H338" s="39">
        <v>0</v>
      </c>
      <c r="I338" s="4"/>
      <c r="J338" s="4"/>
      <c r="K338" s="4"/>
      <c r="L338" s="4"/>
      <c r="M338" s="4"/>
      <c r="N338" s="4"/>
      <c r="O338" s="4"/>
      <c r="P338" s="4"/>
      <c r="Q338" s="4"/>
      <c r="R338" s="4"/>
      <c r="S338" s="4"/>
      <c r="T338" s="4"/>
      <c r="U338" s="4"/>
      <c r="V338" s="4"/>
      <c r="W338" s="4"/>
      <c r="X338" s="4"/>
      <c r="Y338" s="4"/>
      <c r="Z338" s="4"/>
    </row>
    <row r="339" spans="1:26" ht="48" customHeight="1" x14ac:dyDescent="0.3">
      <c r="A339" s="5">
        <v>338</v>
      </c>
      <c r="B339" s="6" t="s">
        <v>418</v>
      </c>
      <c r="C339" s="6" t="s">
        <v>419</v>
      </c>
      <c r="D339" s="7" t="s">
        <v>420</v>
      </c>
      <c r="E339" s="6" t="s">
        <v>10</v>
      </c>
      <c r="F339" s="39">
        <v>2</v>
      </c>
      <c r="G339" s="5">
        <v>2</v>
      </c>
      <c r="H339" s="39">
        <v>2</v>
      </c>
      <c r="I339" s="4"/>
      <c r="J339" s="4"/>
      <c r="K339" s="4"/>
      <c r="L339" s="4"/>
      <c r="M339" s="4"/>
      <c r="N339" s="4"/>
      <c r="O339" s="4"/>
      <c r="P339" s="4"/>
      <c r="Q339" s="4"/>
      <c r="R339" s="4"/>
      <c r="S339" s="4"/>
      <c r="T339" s="4"/>
      <c r="U339" s="4"/>
      <c r="V339" s="4"/>
      <c r="W339" s="4"/>
      <c r="X339" s="4"/>
      <c r="Y339" s="4"/>
      <c r="Z339" s="4"/>
    </row>
    <row r="340" spans="1:26" ht="24" customHeight="1" x14ac:dyDescent="0.3">
      <c r="A340" s="5">
        <v>339</v>
      </c>
      <c r="B340" s="6" t="s">
        <v>418</v>
      </c>
      <c r="C340" s="6" t="s">
        <v>421</v>
      </c>
      <c r="D340" s="7" t="s">
        <v>422</v>
      </c>
      <c r="E340" s="6" t="s">
        <v>10</v>
      </c>
      <c r="F340" s="39">
        <v>2</v>
      </c>
      <c r="G340" s="5">
        <v>2</v>
      </c>
      <c r="H340" s="39">
        <v>2</v>
      </c>
      <c r="I340" s="4"/>
      <c r="J340" s="4"/>
      <c r="K340" s="4"/>
      <c r="L340" s="4"/>
      <c r="M340" s="4"/>
      <c r="N340" s="4"/>
      <c r="O340" s="4"/>
      <c r="P340" s="4"/>
      <c r="Q340" s="4"/>
      <c r="R340" s="4"/>
      <c r="S340" s="4"/>
      <c r="T340" s="4"/>
      <c r="U340" s="4"/>
      <c r="V340" s="4"/>
      <c r="W340" s="4"/>
      <c r="X340" s="4"/>
      <c r="Y340" s="4"/>
      <c r="Z340" s="4"/>
    </row>
    <row r="341" spans="1:26" ht="48" customHeight="1" x14ac:dyDescent="0.3">
      <c r="A341" s="5">
        <v>340</v>
      </c>
      <c r="B341" s="6" t="s">
        <v>418</v>
      </c>
      <c r="C341" s="6" t="s">
        <v>423</v>
      </c>
      <c r="D341" s="7" t="s">
        <v>424</v>
      </c>
      <c r="E341" s="6" t="s">
        <v>10</v>
      </c>
      <c r="F341" s="39">
        <v>2</v>
      </c>
      <c r="G341" s="5">
        <v>2</v>
      </c>
      <c r="H341" s="39">
        <v>2</v>
      </c>
      <c r="I341" s="4"/>
      <c r="J341" s="4"/>
      <c r="K341" s="4"/>
      <c r="L341" s="4"/>
      <c r="M341" s="4"/>
      <c r="N341" s="4"/>
      <c r="O341" s="4"/>
      <c r="P341" s="4"/>
      <c r="Q341" s="4"/>
      <c r="R341" s="4"/>
      <c r="S341" s="4"/>
      <c r="T341" s="4"/>
      <c r="U341" s="4"/>
      <c r="V341" s="4"/>
      <c r="W341" s="4"/>
      <c r="X341" s="4"/>
      <c r="Y341" s="4"/>
      <c r="Z341" s="4"/>
    </row>
    <row r="342" spans="1:26" ht="24" customHeight="1" x14ac:dyDescent="0.3">
      <c r="A342" s="5">
        <v>341</v>
      </c>
      <c r="B342" s="6" t="s">
        <v>418</v>
      </c>
      <c r="C342" s="6" t="s">
        <v>425</v>
      </c>
      <c r="D342" s="7" t="s">
        <v>426</v>
      </c>
      <c r="E342" s="6" t="s">
        <v>10</v>
      </c>
      <c r="F342" s="39">
        <v>0</v>
      </c>
      <c r="G342" s="5">
        <v>0</v>
      </c>
      <c r="H342" s="39">
        <v>0</v>
      </c>
      <c r="I342" s="4"/>
      <c r="J342" s="4"/>
      <c r="K342" s="4"/>
      <c r="L342" s="4"/>
      <c r="M342" s="4"/>
      <c r="N342" s="4"/>
      <c r="O342" s="4"/>
      <c r="P342" s="4"/>
      <c r="Q342" s="4"/>
      <c r="R342" s="4"/>
      <c r="S342" s="4"/>
      <c r="T342" s="4"/>
      <c r="U342" s="4"/>
      <c r="V342" s="4"/>
      <c r="W342" s="4"/>
      <c r="X342" s="4"/>
      <c r="Y342" s="4"/>
      <c r="Z342" s="4"/>
    </row>
    <row r="343" spans="1:26" ht="24" customHeight="1" x14ac:dyDescent="0.3">
      <c r="A343" s="5">
        <v>342</v>
      </c>
      <c r="B343" s="6" t="s">
        <v>418</v>
      </c>
      <c r="C343" s="6" t="s">
        <v>427</v>
      </c>
      <c r="D343" s="7" t="s">
        <v>428</v>
      </c>
      <c r="E343" s="6" t="s">
        <v>10</v>
      </c>
      <c r="F343" s="39">
        <v>2</v>
      </c>
      <c r="G343" s="5">
        <v>2</v>
      </c>
      <c r="H343" s="39">
        <v>2</v>
      </c>
      <c r="I343" s="4"/>
      <c r="J343" s="4"/>
      <c r="K343" s="4"/>
      <c r="L343" s="4"/>
      <c r="M343" s="4"/>
      <c r="N343" s="4"/>
      <c r="O343" s="4"/>
      <c r="P343" s="4"/>
      <c r="Q343" s="4"/>
      <c r="R343" s="4"/>
      <c r="S343" s="4"/>
      <c r="T343" s="4"/>
      <c r="U343" s="4"/>
      <c r="V343" s="4"/>
      <c r="W343" s="4"/>
      <c r="X343" s="4"/>
      <c r="Y343" s="4"/>
      <c r="Z343" s="4"/>
    </row>
    <row r="344" spans="1:26" ht="24" customHeight="1" x14ac:dyDescent="0.3">
      <c r="A344" s="5">
        <v>343</v>
      </c>
      <c r="B344" s="6" t="s">
        <v>418</v>
      </c>
      <c r="C344" s="6" t="s">
        <v>429</v>
      </c>
      <c r="D344" s="7" t="s">
        <v>430</v>
      </c>
      <c r="E344" s="6" t="s">
        <v>10</v>
      </c>
      <c r="F344" s="39">
        <v>0</v>
      </c>
      <c r="G344" s="5">
        <v>0</v>
      </c>
      <c r="H344" s="39">
        <v>0</v>
      </c>
      <c r="I344" s="4"/>
      <c r="J344" s="4"/>
      <c r="K344" s="4"/>
      <c r="L344" s="4"/>
      <c r="M344" s="4"/>
      <c r="N344" s="4"/>
      <c r="O344" s="4"/>
      <c r="P344" s="4"/>
      <c r="Q344" s="4"/>
      <c r="R344" s="4"/>
      <c r="S344" s="4"/>
      <c r="T344" s="4"/>
      <c r="U344" s="4"/>
      <c r="V344" s="4"/>
      <c r="W344" s="4"/>
      <c r="X344" s="4"/>
      <c r="Y344" s="4"/>
      <c r="Z344" s="4"/>
    </row>
    <row r="345" spans="1:26" ht="48" customHeight="1" x14ac:dyDescent="0.3">
      <c r="A345" s="5">
        <v>344</v>
      </c>
      <c r="B345" s="6" t="s">
        <v>418</v>
      </c>
      <c r="C345" s="6" t="s">
        <v>431</v>
      </c>
      <c r="D345" s="7" t="s">
        <v>432</v>
      </c>
      <c r="E345" s="6" t="s">
        <v>10</v>
      </c>
      <c r="F345" s="39">
        <v>0</v>
      </c>
      <c r="G345" s="5">
        <v>1</v>
      </c>
      <c r="H345" s="39">
        <v>0</v>
      </c>
      <c r="I345" s="4"/>
      <c r="J345" s="4"/>
      <c r="K345" s="4"/>
      <c r="L345" s="4"/>
      <c r="M345" s="4"/>
      <c r="N345" s="4"/>
      <c r="O345" s="4"/>
      <c r="P345" s="4"/>
      <c r="Q345" s="4"/>
      <c r="R345" s="4"/>
      <c r="S345" s="4"/>
      <c r="T345" s="4"/>
      <c r="U345" s="4"/>
      <c r="V345" s="4"/>
      <c r="W345" s="4"/>
      <c r="X345" s="4"/>
      <c r="Y345" s="4"/>
      <c r="Z345" s="4"/>
    </row>
    <row r="346" spans="1:26" ht="24" customHeight="1" x14ac:dyDescent="0.3">
      <c r="A346" s="5">
        <v>345</v>
      </c>
      <c r="B346" s="6" t="s">
        <v>418</v>
      </c>
      <c r="C346" s="6" t="s">
        <v>433</v>
      </c>
      <c r="D346" s="7" t="s">
        <v>434</v>
      </c>
      <c r="E346" s="6" t="s">
        <v>10</v>
      </c>
      <c r="F346" s="39">
        <v>1</v>
      </c>
      <c r="G346" s="5">
        <v>1</v>
      </c>
      <c r="H346" s="39">
        <v>1</v>
      </c>
      <c r="I346" s="4"/>
      <c r="J346" s="4"/>
      <c r="K346" s="4"/>
      <c r="L346" s="4"/>
      <c r="M346" s="4"/>
      <c r="N346" s="4"/>
      <c r="O346" s="4"/>
      <c r="P346" s="4"/>
      <c r="Q346" s="4"/>
      <c r="R346" s="4"/>
      <c r="S346" s="4"/>
      <c r="T346" s="4"/>
      <c r="U346" s="4"/>
      <c r="V346" s="4"/>
      <c r="W346" s="4"/>
      <c r="X346" s="4"/>
      <c r="Y346" s="4"/>
      <c r="Z346" s="4"/>
    </row>
    <row r="347" spans="1:26" ht="48" customHeight="1" x14ac:dyDescent="0.3">
      <c r="A347" s="5">
        <v>346</v>
      </c>
      <c r="B347" s="6" t="s">
        <v>418</v>
      </c>
      <c r="C347" s="6" t="s">
        <v>435</v>
      </c>
      <c r="D347" s="7" t="s">
        <v>436</v>
      </c>
      <c r="E347" s="6" t="s">
        <v>10</v>
      </c>
      <c r="F347" s="39">
        <v>1</v>
      </c>
      <c r="G347" s="5">
        <v>1</v>
      </c>
      <c r="H347" s="39">
        <v>1</v>
      </c>
      <c r="I347" s="4"/>
      <c r="J347" s="4"/>
      <c r="K347" s="4"/>
      <c r="L347" s="4"/>
      <c r="M347" s="4"/>
      <c r="N347" s="4"/>
      <c r="O347" s="4"/>
      <c r="P347" s="4"/>
      <c r="Q347" s="4"/>
      <c r="R347" s="4"/>
      <c r="S347" s="4"/>
      <c r="T347" s="4"/>
      <c r="U347" s="4"/>
      <c r="V347" s="4"/>
      <c r="W347" s="4"/>
      <c r="X347" s="4"/>
      <c r="Y347" s="4"/>
      <c r="Z347" s="4"/>
    </row>
    <row r="348" spans="1:26" ht="24" customHeight="1" x14ac:dyDescent="0.3">
      <c r="A348" s="5">
        <v>347</v>
      </c>
      <c r="B348" s="6" t="s">
        <v>418</v>
      </c>
      <c r="C348" s="6" t="s">
        <v>437</v>
      </c>
      <c r="D348" s="7" t="s">
        <v>438</v>
      </c>
      <c r="E348" s="6" t="s">
        <v>10</v>
      </c>
      <c r="F348" s="39">
        <v>2</v>
      </c>
      <c r="G348" s="5">
        <v>2</v>
      </c>
      <c r="H348" s="39">
        <v>2</v>
      </c>
      <c r="I348" s="4"/>
      <c r="J348" s="4"/>
      <c r="K348" s="4"/>
      <c r="L348" s="4"/>
      <c r="M348" s="4"/>
      <c r="N348" s="4"/>
      <c r="O348" s="4"/>
      <c r="P348" s="4"/>
      <c r="Q348" s="4"/>
      <c r="R348" s="4"/>
      <c r="S348" s="4"/>
      <c r="T348" s="4"/>
      <c r="U348" s="4"/>
      <c r="V348" s="4"/>
      <c r="W348" s="4"/>
      <c r="X348" s="4"/>
      <c r="Y348" s="4"/>
      <c r="Z348" s="4"/>
    </row>
    <row r="349" spans="1:26" ht="24" customHeight="1" x14ac:dyDescent="0.3">
      <c r="A349" s="5">
        <v>348</v>
      </c>
      <c r="B349" s="6" t="s">
        <v>418</v>
      </c>
      <c r="C349" s="6" t="s">
        <v>439</v>
      </c>
      <c r="D349" s="7" t="s">
        <v>440</v>
      </c>
      <c r="E349" s="6" t="s">
        <v>10</v>
      </c>
      <c r="F349" s="39">
        <v>1</v>
      </c>
      <c r="G349" s="5">
        <v>1</v>
      </c>
      <c r="H349" s="39">
        <v>1</v>
      </c>
      <c r="I349" s="4"/>
      <c r="J349" s="4"/>
      <c r="K349" s="4"/>
      <c r="L349" s="4"/>
      <c r="M349" s="4"/>
      <c r="N349" s="4"/>
      <c r="O349" s="4"/>
      <c r="P349" s="4"/>
      <c r="Q349" s="4"/>
      <c r="R349" s="4"/>
      <c r="S349" s="4"/>
      <c r="T349" s="4"/>
      <c r="U349" s="4"/>
      <c r="V349" s="4"/>
      <c r="W349" s="4"/>
      <c r="X349" s="4"/>
      <c r="Y349" s="4"/>
      <c r="Z349" s="4"/>
    </row>
    <row r="350" spans="1:26" ht="48" customHeight="1" x14ac:dyDescent="0.3">
      <c r="A350" s="5">
        <v>349</v>
      </c>
      <c r="B350" s="6" t="s">
        <v>418</v>
      </c>
      <c r="C350" s="6" t="s">
        <v>441</v>
      </c>
      <c r="D350" s="7" t="s">
        <v>442</v>
      </c>
      <c r="E350" s="6" t="s">
        <v>10</v>
      </c>
      <c r="F350" s="39">
        <v>1</v>
      </c>
      <c r="G350" s="5">
        <v>1</v>
      </c>
      <c r="H350" s="39">
        <v>1</v>
      </c>
      <c r="I350" s="4"/>
      <c r="J350" s="4"/>
      <c r="K350" s="4"/>
      <c r="L350" s="4"/>
      <c r="M350" s="4"/>
      <c r="N350" s="4"/>
      <c r="O350" s="4"/>
      <c r="P350" s="4"/>
      <c r="Q350" s="4"/>
      <c r="R350" s="4"/>
      <c r="S350" s="4"/>
      <c r="T350" s="4"/>
      <c r="U350" s="4"/>
      <c r="V350" s="4"/>
      <c r="W350" s="4"/>
      <c r="X350" s="4"/>
      <c r="Y350" s="4"/>
      <c r="Z350" s="4"/>
    </row>
    <row r="351" spans="1:26" ht="24" customHeight="1" x14ac:dyDescent="0.3">
      <c r="A351" s="5">
        <v>350</v>
      </c>
      <c r="B351" s="6" t="s">
        <v>418</v>
      </c>
      <c r="C351" s="6" t="s">
        <v>443</v>
      </c>
      <c r="D351" s="7" t="s">
        <v>444</v>
      </c>
      <c r="E351" s="6" t="s">
        <v>10</v>
      </c>
      <c r="F351" s="39">
        <v>0</v>
      </c>
      <c r="G351" s="5">
        <v>0</v>
      </c>
      <c r="H351" s="39">
        <v>0</v>
      </c>
      <c r="I351" s="4"/>
      <c r="J351" s="4"/>
      <c r="K351" s="4"/>
      <c r="L351" s="4"/>
      <c r="M351" s="4"/>
      <c r="N351" s="4"/>
      <c r="O351" s="4"/>
      <c r="P351" s="4"/>
      <c r="Q351" s="4"/>
      <c r="R351" s="4"/>
      <c r="S351" s="4"/>
      <c r="T351" s="4"/>
      <c r="U351" s="4"/>
      <c r="V351" s="4"/>
      <c r="W351" s="4"/>
      <c r="X351" s="4"/>
      <c r="Y351" s="4"/>
      <c r="Z351" s="4"/>
    </row>
    <row r="352" spans="1:26" ht="24" customHeight="1" x14ac:dyDescent="0.3">
      <c r="A352" s="5">
        <v>351</v>
      </c>
      <c r="B352" s="6" t="s">
        <v>418</v>
      </c>
      <c r="C352" s="6" t="s">
        <v>445</v>
      </c>
      <c r="D352" s="7" t="s">
        <v>446</v>
      </c>
      <c r="E352" s="6" t="s">
        <v>10</v>
      </c>
      <c r="F352" s="39">
        <v>1</v>
      </c>
      <c r="G352" s="5">
        <v>1</v>
      </c>
      <c r="H352" s="39">
        <v>1</v>
      </c>
      <c r="I352" s="4"/>
      <c r="J352" s="4"/>
      <c r="K352" s="4"/>
      <c r="L352" s="4"/>
      <c r="M352" s="4"/>
      <c r="N352" s="4"/>
      <c r="O352" s="4"/>
      <c r="P352" s="4"/>
      <c r="Q352" s="4"/>
      <c r="R352" s="4"/>
      <c r="S352" s="4"/>
      <c r="T352" s="4"/>
      <c r="U352" s="4"/>
      <c r="V352" s="4"/>
      <c r="W352" s="4"/>
      <c r="X352" s="4"/>
      <c r="Y352" s="4"/>
      <c r="Z352" s="4"/>
    </row>
    <row r="353" spans="1:26" ht="24" customHeight="1" x14ac:dyDescent="0.3">
      <c r="A353" s="5">
        <v>352</v>
      </c>
      <c r="B353" s="6" t="s">
        <v>418</v>
      </c>
      <c r="C353" s="6" t="s">
        <v>447</v>
      </c>
      <c r="D353" s="7" t="s">
        <v>448</v>
      </c>
      <c r="E353" s="6" t="s">
        <v>10</v>
      </c>
      <c r="F353" s="39">
        <v>0</v>
      </c>
      <c r="G353" s="5">
        <v>0</v>
      </c>
      <c r="H353" s="39">
        <v>0</v>
      </c>
      <c r="I353" s="4"/>
      <c r="J353" s="4"/>
      <c r="K353" s="4"/>
      <c r="L353" s="4"/>
      <c r="M353" s="4"/>
      <c r="N353" s="4"/>
      <c r="O353" s="4"/>
      <c r="P353" s="4"/>
      <c r="Q353" s="4"/>
      <c r="R353" s="4"/>
      <c r="S353" s="4"/>
      <c r="T353" s="4"/>
      <c r="U353" s="4"/>
      <c r="V353" s="4"/>
      <c r="W353" s="4"/>
      <c r="X353" s="4"/>
      <c r="Y353" s="4"/>
      <c r="Z353" s="4"/>
    </row>
    <row r="354" spans="1:26" ht="24" customHeight="1" x14ac:dyDescent="0.3">
      <c r="A354" s="5">
        <v>353</v>
      </c>
      <c r="B354" s="6" t="s">
        <v>418</v>
      </c>
      <c r="C354" s="6" t="s">
        <v>449</v>
      </c>
      <c r="D354" s="7" t="s">
        <v>450</v>
      </c>
      <c r="E354" s="6" t="s">
        <v>10</v>
      </c>
      <c r="F354" s="39">
        <v>0</v>
      </c>
      <c r="G354" s="5">
        <v>0</v>
      </c>
      <c r="H354" s="39">
        <v>0</v>
      </c>
      <c r="I354" s="4"/>
      <c r="J354" s="4"/>
      <c r="K354" s="4"/>
      <c r="L354" s="4"/>
      <c r="M354" s="4"/>
      <c r="N354" s="4"/>
      <c r="O354" s="4"/>
      <c r="P354" s="4"/>
      <c r="Q354" s="4"/>
      <c r="R354" s="4"/>
      <c r="S354" s="4"/>
      <c r="T354" s="4"/>
      <c r="U354" s="4"/>
      <c r="V354" s="4"/>
      <c r="W354" s="4"/>
      <c r="X354" s="4"/>
      <c r="Y354" s="4"/>
      <c r="Z354" s="4"/>
    </row>
    <row r="355" spans="1:26" ht="24" customHeight="1" x14ac:dyDescent="0.3">
      <c r="A355" s="5">
        <v>354</v>
      </c>
      <c r="B355" s="6" t="s">
        <v>418</v>
      </c>
      <c r="C355" s="6" t="s">
        <v>451</v>
      </c>
      <c r="D355" s="7" t="s">
        <v>452</v>
      </c>
      <c r="E355" s="6" t="s">
        <v>10</v>
      </c>
      <c r="F355" s="39">
        <v>2</v>
      </c>
      <c r="G355" s="5">
        <v>2</v>
      </c>
      <c r="H355" s="39">
        <v>2</v>
      </c>
      <c r="I355" s="4"/>
      <c r="J355" s="4"/>
      <c r="K355" s="4"/>
      <c r="L355" s="4"/>
      <c r="M355" s="4"/>
      <c r="N355" s="4"/>
      <c r="O355" s="4"/>
      <c r="P355" s="4"/>
      <c r="Q355" s="4"/>
      <c r="R355" s="4"/>
      <c r="S355" s="4"/>
      <c r="T355" s="4"/>
      <c r="U355" s="4"/>
      <c r="V355" s="4"/>
      <c r="W355" s="4"/>
      <c r="X355" s="4"/>
      <c r="Y355" s="4"/>
      <c r="Z355" s="4"/>
    </row>
    <row r="356" spans="1:26" ht="24" customHeight="1" x14ac:dyDescent="0.3">
      <c r="A356" s="5">
        <v>355</v>
      </c>
      <c r="B356" s="6" t="s">
        <v>418</v>
      </c>
      <c r="C356" s="6" t="s">
        <v>453</v>
      </c>
      <c r="D356" s="7" t="s">
        <v>454</v>
      </c>
      <c r="E356" s="6" t="s">
        <v>10</v>
      </c>
      <c r="F356" s="39">
        <v>1</v>
      </c>
      <c r="G356" s="5">
        <v>1</v>
      </c>
      <c r="H356" s="39">
        <v>1</v>
      </c>
      <c r="I356" s="4"/>
      <c r="J356" s="4"/>
      <c r="K356" s="4"/>
      <c r="L356" s="4"/>
      <c r="M356" s="4"/>
      <c r="N356" s="4"/>
      <c r="O356" s="4"/>
      <c r="P356" s="4"/>
      <c r="Q356" s="4"/>
      <c r="R356" s="4"/>
      <c r="S356" s="4"/>
      <c r="T356" s="4"/>
      <c r="U356" s="4"/>
      <c r="V356" s="4"/>
      <c r="W356" s="4"/>
      <c r="X356" s="4"/>
      <c r="Y356" s="4"/>
      <c r="Z356" s="4"/>
    </row>
    <row r="357" spans="1:26" ht="24" customHeight="1" x14ac:dyDescent="0.3">
      <c r="A357" s="5">
        <v>356</v>
      </c>
      <c r="B357" s="6" t="s">
        <v>418</v>
      </c>
      <c r="C357" s="6" t="s">
        <v>455</v>
      </c>
      <c r="D357" s="7" t="s">
        <v>456</v>
      </c>
      <c r="E357" s="6" t="s">
        <v>10</v>
      </c>
      <c r="F357" s="39">
        <v>0</v>
      </c>
      <c r="G357" s="5">
        <v>0</v>
      </c>
      <c r="H357" s="39">
        <v>0</v>
      </c>
      <c r="I357" s="4"/>
      <c r="J357" s="4"/>
      <c r="K357" s="4"/>
      <c r="L357" s="4"/>
      <c r="M357" s="4"/>
      <c r="N357" s="4"/>
      <c r="O357" s="4"/>
      <c r="P357" s="4"/>
      <c r="Q357" s="4"/>
      <c r="R357" s="4"/>
      <c r="S357" s="4"/>
      <c r="T357" s="4"/>
      <c r="U357" s="4"/>
      <c r="V357" s="4"/>
      <c r="W357" s="4"/>
      <c r="X357" s="4"/>
      <c r="Y357" s="4"/>
      <c r="Z357" s="4"/>
    </row>
    <row r="358" spans="1:26" ht="48" customHeight="1" x14ac:dyDescent="0.3">
      <c r="A358" s="5">
        <v>357</v>
      </c>
      <c r="B358" s="6" t="s">
        <v>457</v>
      </c>
      <c r="C358" s="6" t="s">
        <v>458</v>
      </c>
      <c r="D358" s="7" t="s">
        <v>459</v>
      </c>
      <c r="E358" s="6" t="s">
        <v>10</v>
      </c>
      <c r="F358" s="39">
        <v>1</v>
      </c>
      <c r="G358" s="5">
        <v>1</v>
      </c>
      <c r="H358" s="39">
        <v>1</v>
      </c>
      <c r="I358" s="4"/>
      <c r="J358" s="4"/>
      <c r="K358" s="4"/>
      <c r="L358" s="4"/>
      <c r="M358" s="4"/>
      <c r="N358" s="4"/>
      <c r="O358" s="4"/>
      <c r="P358" s="4"/>
      <c r="Q358" s="4"/>
      <c r="R358" s="4"/>
      <c r="S358" s="4"/>
      <c r="T358" s="4"/>
      <c r="U358" s="4"/>
      <c r="V358" s="4"/>
      <c r="W358" s="4"/>
      <c r="X358" s="4"/>
      <c r="Y358" s="4"/>
      <c r="Z358" s="4"/>
    </row>
    <row r="359" spans="1:26" ht="48" customHeight="1" x14ac:dyDescent="0.3">
      <c r="A359" s="5">
        <v>358</v>
      </c>
      <c r="B359" s="6" t="s">
        <v>457</v>
      </c>
      <c r="C359" s="6" t="s">
        <v>458</v>
      </c>
      <c r="D359" s="7" t="s">
        <v>460</v>
      </c>
      <c r="E359" s="6" t="s">
        <v>10</v>
      </c>
      <c r="F359" s="39">
        <v>1</v>
      </c>
      <c r="G359" s="5">
        <v>1</v>
      </c>
      <c r="H359" s="39">
        <v>1</v>
      </c>
      <c r="I359" s="4"/>
      <c r="J359" s="4"/>
      <c r="K359" s="4"/>
      <c r="L359" s="4"/>
      <c r="M359" s="4"/>
      <c r="N359" s="4"/>
      <c r="O359" s="4"/>
      <c r="P359" s="4"/>
      <c r="Q359" s="4"/>
      <c r="R359" s="4"/>
      <c r="S359" s="4"/>
      <c r="T359" s="4"/>
      <c r="U359" s="4"/>
      <c r="V359" s="4"/>
      <c r="W359" s="4"/>
      <c r="X359" s="4"/>
      <c r="Y359" s="4"/>
      <c r="Z359" s="4"/>
    </row>
    <row r="360" spans="1:26" ht="48" customHeight="1" x14ac:dyDescent="0.3">
      <c r="A360" s="5">
        <v>359</v>
      </c>
      <c r="B360" s="6" t="s">
        <v>457</v>
      </c>
      <c r="C360" s="6" t="s">
        <v>458</v>
      </c>
      <c r="D360" s="7" t="s">
        <v>461</v>
      </c>
      <c r="E360" s="6" t="s">
        <v>10</v>
      </c>
      <c r="F360" s="39">
        <v>0</v>
      </c>
      <c r="G360" s="5">
        <v>2</v>
      </c>
      <c r="H360" s="39">
        <v>0</v>
      </c>
      <c r="I360" s="4"/>
      <c r="J360" s="4"/>
      <c r="K360" s="4"/>
      <c r="L360" s="4"/>
      <c r="M360" s="4"/>
      <c r="N360" s="4"/>
      <c r="O360" s="4"/>
      <c r="P360" s="4"/>
      <c r="Q360" s="4"/>
      <c r="R360" s="4"/>
      <c r="S360" s="4"/>
      <c r="T360" s="4"/>
      <c r="U360" s="4"/>
      <c r="V360" s="4"/>
      <c r="W360" s="4"/>
      <c r="X360" s="4"/>
      <c r="Y360" s="4"/>
      <c r="Z360" s="4"/>
    </row>
    <row r="361" spans="1:26" ht="48" customHeight="1" x14ac:dyDescent="0.3">
      <c r="A361" s="5">
        <v>360</v>
      </c>
      <c r="B361" s="6" t="s">
        <v>457</v>
      </c>
      <c r="C361" s="6" t="s">
        <v>458</v>
      </c>
      <c r="D361" s="7" t="s">
        <v>462</v>
      </c>
      <c r="E361" s="6" t="s">
        <v>10</v>
      </c>
      <c r="F361" s="39">
        <v>2</v>
      </c>
      <c r="G361" s="5">
        <v>2</v>
      </c>
      <c r="H361" s="39">
        <v>2</v>
      </c>
      <c r="I361" s="4"/>
      <c r="J361" s="4"/>
      <c r="K361" s="4"/>
      <c r="L361" s="4"/>
      <c r="M361" s="4"/>
      <c r="N361" s="4"/>
      <c r="O361" s="4"/>
      <c r="P361" s="4"/>
      <c r="Q361" s="4"/>
      <c r="R361" s="4"/>
      <c r="S361" s="4"/>
      <c r="T361" s="4"/>
      <c r="U361" s="4"/>
      <c r="V361" s="4"/>
      <c r="W361" s="4"/>
      <c r="X361" s="4"/>
      <c r="Y361" s="4"/>
      <c r="Z361" s="4"/>
    </row>
    <row r="362" spans="1:26" ht="48" customHeight="1" x14ac:dyDescent="0.3">
      <c r="A362" s="5">
        <v>361</v>
      </c>
      <c r="B362" s="6" t="s">
        <v>457</v>
      </c>
      <c r="C362" s="6" t="s">
        <v>458</v>
      </c>
      <c r="D362" s="7" t="s">
        <v>463</v>
      </c>
      <c r="E362" s="6" t="s">
        <v>10</v>
      </c>
      <c r="F362" s="39">
        <v>1</v>
      </c>
      <c r="G362" s="5">
        <v>1</v>
      </c>
      <c r="H362" s="39">
        <v>1</v>
      </c>
      <c r="I362" s="4"/>
      <c r="J362" s="4"/>
      <c r="K362" s="4"/>
      <c r="L362" s="4"/>
      <c r="M362" s="4"/>
      <c r="N362" s="4"/>
      <c r="O362" s="4"/>
      <c r="P362" s="4"/>
      <c r="Q362" s="4"/>
      <c r="R362" s="4"/>
      <c r="S362" s="4"/>
      <c r="T362" s="4"/>
      <c r="U362" s="4"/>
      <c r="V362" s="4"/>
      <c r="W362" s="4"/>
      <c r="X362" s="4"/>
      <c r="Y362" s="4"/>
      <c r="Z362" s="4"/>
    </row>
    <row r="363" spans="1:26" ht="48" customHeight="1" x14ac:dyDescent="0.3">
      <c r="A363" s="5">
        <v>362</v>
      </c>
      <c r="B363" s="6" t="s">
        <v>457</v>
      </c>
      <c r="C363" s="6" t="s">
        <v>458</v>
      </c>
      <c r="D363" s="7" t="s">
        <v>464</v>
      </c>
      <c r="E363" s="6" t="s">
        <v>10</v>
      </c>
      <c r="F363" s="39">
        <v>1</v>
      </c>
      <c r="G363" s="5">
        <v>1</v>
      </c>
      <c r="H363" s="39">
        <v>1</v>
      </c>
      <c r="I363" s="4"/>
      <c r="J363" s="4"/>
      <c r="K363" s="4"/>
      <c r="L363" s="4"/>
      <c r="M363" s="4"/>
      <c r="N363" s="4"/>
      <c r="O363" s="4"/>
      <c r="P363" s="4"/>
      <c r="Q363" s="4"/>
      <c r="R363" s="4"/>
      <c r="S363" s="4"/>
      <c r="T363" s="4"/>
      <c r="U363" s="4"/>
      <c r="V363" s="4"/>
      <c r="W363" s="4"/>
      <c r="X363" s="4"/>
      <c r="Y363" s="4"/>
      <c r="Z363" s="4"/>
    </row>
    <row r="364" spans="1:26" ht="24" customHeight="1" x14ac:dyDescent="0.3">
      <c r="A364" s="5">
        <v>363</v>
      </c>
      <c r="B364" s="6" t="s">
        <v>457</v>
      </c>
      <c r="C364" s="6" t="s">
        <v>458</v>
      </c>
      <c r="D364" s="7" t="s">
        <v>465</v>
      </c>
      <c r="E364" s="6" t="s">
        <v>10</v>
      </c>
      <c r="F364" s="39">
        <v>0</v>
      </c>
      <c r="G364" s="5">
        <v>0</v>
      </c>
      <c r="H364" s="39">
        <v>0</v>
      </c>
      <c r="I364" s="4"/>
      <c r="J364" s="4"/>
      <c r="K364" s="4"/>
      <c r="L364" s="4"/>
      <c r="M364" s="4"/>
      <c r="N364" s="4"/>
      <c r="O364" s="4"/>
      <c r="P364" s="4"/>
      <c r="Q364" s="4"/>
      <c r="R364" s="4"/>
      <c r="S364" s="4"/>
      <c r="T364" s="4"/>
      <c r="U364" s="4"/>
      <c r="V364" s="4"/>
      <c r="W364" s="4"/>
      <c r="X364" s="4"/>
      <c r="Y364" s="4"/>
      <c r="Z364" s="4"/>
    </row>
    <row r="365" spans="1:26" ht="24" customHeight="1" x14ac:dyDescent="0.3">
      <c r="A365" s="5">
        <v>364</v>
      </c>
      <c r="B365" s="6" t="s">
        <v>457</v>
      </c>
      <c r="C365" s="6" t="s">
        <v>458</v>
      </c>
      <c r="D365" s="7" t="s">
        <v>466</v>
      </c>
      <c r="E365" s="6" t="s">
        <v>10</v>
      </c>
      <c r="F365" s="39">
        <v>2</v>
      </c>
      <c r="G365" s="5">
        <v>2</v>
      </c>
      <c r="H365" s="39">
        <v>2</v>
      </c>
      <c r="I365" s="4"/>
      <c r="J365" s="4"/>
      <c r="K365" s="4"/>
      <c r="L365" s="4"/>
      <c r="M365" s="4"/>
      <c r="N365" s="4"/>
      <c r="O365" s="4"/>
      <c r="P365" s="4"/>
      <c r="Q365" s="4"/>
      <c r="R365" s="4"/>
      <c r="S365" s="4"/>
      <c r="T365" s="4"/>
      <c r="U365" s="4"/>
      <c r="V365" s="4"/>
      <c r="W365" s="4"/>
      <c r="X365" s="4"/>
      <c r="Y365" s="4"/>
      <c r="Z365" s="4"/>
    </row>
    <row r="366" spans="1:26" ht="24" customHeight="1" x14ac:dyDescent="0.3">
      <c r="A366" s="5">
        <v>365</v>
      </c>
      <c r="B366" s="6" t="s">
        <v>457</v>
      </c>
      <c r="C366" s="6" t="s">
        <v>458</v>
      </c>
      <c r="D366" s="7" t="s">
        <v>467</v>
      </c>
      <c r="E366" s="6" t="s">
        <v>10</v>
      </c>
      <c r="F366" s="39">
        <v>2</v>
      </c>
      <c r="G366" s="5">
        <v>2</v>
      </c>
      <c r="H366" s="39">
        <v>2</v>
      </c>
      <c r="I366" s="4"/>
      <c r="J366" s="4"/>
      <c r="K366" s="4"/>
      <c r="L366" s="4"/>
      <c r="M366" s="4"/>
      <c r="N366" s="4"/>
      <c r="O366" s="4"/>
      <c r="P366" s="4"/>
      <c r="Q366" s="4"/>
      <c r="R366" s="4"/>
      <c r="S366" s="4"/>
      <c r="T366" s="4"/>
      <c r="U366" s="4"/>
      <c r="V366" s="4"/>
      <c r="W366" s="4"/>
      <c r="X366" s="4"/>
      <c r="Y366" s="4"/>
      <c r="Z366" s="4"/>
    </row>
    <row r="367" spans="1:26" ht="48" customHeight="1" x14ac:dyDescent="0.3">
      <c r="A367" s="5">
        <v>366</v>
      </c>
      <c r="B367" s="6" t="s">
        <v>457</v>
      </c>
      <c r="C367" s="6" t="s">
        <v>458</v>
      </c>
      <c r="D367" s="7" t="s">
        <v>468</v>
      </c>
      <c r="E367" s="6" t="s">
        <v>10</v>
      </c>
      <c r="F367" s="39">
        <v>1</v>
      </c>
      <c r="G367" s="5">
        <v>1</v>
      </c>
      <c r="H367" s="39">
        <v>1</v>
      </c>
      <c r="I367" s="4"/>
      <c r="J367" s="4"/>
      <c r="K367" s="4"/>
      <c r="L367" s="4"/>
      <c r="M367" s="4"/>
      <c r="N367" s="4"/>
      <c r="O367" s="4"/>
      <c r="P367" s="4"/>
      <c r="Q367" s="4"/>
      <c r="R367" s="4"/>
      <c r="S367" s="4"/>
      <c r="T367" s="4"/>
      <c r="U367" s="4"/>
      <c r="V367" s="4"/>
      <c r="W367" s="4"/>
      <c r="X367" s="4"/>
      <c r="Y367" s="4"/>
      <c r="Z367" s="4"/>
    </row>
    <row r="368" spans="1:26" ht="24" customHeight="1" x14ac:dyDescent="0.3">
      <c r="A368" s="5">
        <v>367</v>
      </c>
      <c r="B368" s="6" t="s">
        <v>457</v>
      </c>
      <c r="C368" s="6" t="s">
        <v>458</v>
      </c>
      <c r="D368" s="7" t="s">
        <v>469</v>
      </c>
      <c r="E368" s="6" t="s">
        <v>10</v>
      </c>
      <c r="F368" s="39">
        <v>0</v>
      </c>
      <c r="G368" s="5">
        <v>1</v>
      </c>
      <c r="H368" s="39">
        <v>0</v>
      </c>
      <c r="I368" s="4"/>
      <c r="J368" s="4"/>
      <c r="K368" s="4"/>
      <c r="L368" s="4"/>
      <c r="M368" s="4"/>
      <c r="N368" s="4"/>
      <c r="O368" s="4"/>
      <c r="P368" s="4"/>
      <c r="Q368" s="4"/>
      <c r="R368" s="4"/>
      <c r="S368" s="4"/>
      <c r="T368" s="4"/>
      <c r="U368" s="4"/>
      <c r="V368" s="4"/>
      <c r="W368" s="4"/>
      <c r="X368" s="4"/>
      <c r="Y368" s="4"/>
      <c r="Z368" s="4"/>
    </row>
    <row r="369" spans="1:26" ht="24" customHeight="1" x14ac:dyDescent="0.3">
      <c r="A369" s="5">
        <v>368</v>
      </c>
      <c r="B369" s="6" t="s">
        <v>457</v>
      </c>
      <c r="C369" s="6" t="s">
        <v>458</v>
      </c>
      <c r="D369" s="7" t="s">
        <v>470</v>
      </c>
      <c r="E369" s="6" t="s">
        <v>10</v>
      </c>
      <c r="F369" s="39">
        <v>1</v>
      </c>
      <c r="G369" s="5">
        <v>1</v>
      </c>
      <c r="H369" s="39">
        <v>1</v>
      </c>
      <c r="I369" s="4"/>
      <c r="J369" s="4"/>
      <c r="K369" s="4"/>
      <c r="L369" s="4"/>
      <c r="M369" s="4"/>
      <c r="N369" s="4"/>
      <c r="O369" s="4"/>
      <c r="P369" s="4"/>
      <c r="Q369" s="4"/>
      <c r="R369" s="4"/>
      <c r="S369" s="4"/>
      <c r="T369" s="4"/>
      <c r="U369" s="4"/>
      <c r="V369" s="4"/>
      <c r="W369" s="4"/>
      <c r="X369" s="4"/>
      <c r="Y369" s="4"/>
      <c r="Z369" s="4"/>
    </row>
    <row r="370" spans="1:26" ht="48" customHeight="1" x14ac:dyDescent="0.3">
      <c r="A370" s="5">
        <v>369</v>
      </c>
      <c r="B370" s="6" t="s">
        <v>457</v>
      </c>
      <c r="C370" s="6" t="s">
        <v>458</v>
      </c>
      <c r="D370" s="7" t="s">
        <v>471</v>
      </c>
      <c r="E370" s="6" t="s">
        <v>10</v>
      </c>
      <c r="F370" s="39">
        <v>2</v>
      </c>
      <c r="G370" s="5">
        <v>2</v>
      </c>
      <c r="H370" s="39">
        <v>2</v>
      </c>
      <c r="I370" s="4"/>
      <c r="J370" s="4"/>
      <c r="K370" s="4"/>
      <c r="L370" s="4"/>
      <c r="M370" s="4"/>
      <c r="N370" s="4"/>
      <c r="O370" s="4"/>
      <c r="P370" s="4"/>
      <c r="Q370" s="4"/>
      <c r="R370" s="4"/>
      <c r="S370" s="4"/>
      <c r="T370" s="4"/>
      <c r="U370" s="4"/>
      <c r="V370" s="4"/>
      <c r="W370" s="4"/>
      <c r="X370" s="4"/>
      <c r="Y370" s="4"/>
      <c r="Z370" s="4"/>
    </row>
    <row r="371" spans="1:26" ht="24" customHeight="1" x14ac:dyDescent="0.3">
      <c r="A371" s="5">
        <v>370</v>
      </c>
      <c r="B371" s="6" t="s">
        <v>457</v>
      </c>
      <c r="C371" s="6" t="s">
        <v>458</v>
      </c>
      <c r="D371" s="7" t="s">
        <v>472</v>
      </c>
      <c r="E371" s="6" t="s">
        <v>10</v>
      </c>
      <c r="F371" s="39">
        <v>0</v>
      </c>
      <c r="G371" s="5">
        <v>0</v>
      </c>
      <c r="H371" s="39">
        <v>0</v>
      </c>
      <c r="I371" s="4"/>
      <c r="J371" s="4"/>
      <c r="K371" s="4"/>
      <c r="L371" s="4"/>
      <c r="M371" s="4"/>
      <c r="N371" s="4"/>
      <c r="O371" s="4"/>
      <c r="P371" s="4"/>
      <c r="Q371" s="4"/>
      <c r="R371" s="4"/>
      <c r="S371" s="4"/>
      <c r="T371" s="4"/>
      <c r="U371" s="4"/>
      <c r="V371" s="4"/>
      <c r="W371" s="4"/>
      <c r="X371" s="4"/>
      <c r="Y371" s="4"/>
      <c r="Z371" s="4"/>
    </row>
    <row r="372" spans="1:26" ht="24" customHeight="1" x14ac:dyDescent="0.3">
      <c r="A372" s="5">
        <v>371</v>
      </c>
      <c r="B372" s="6" t="s">
        <v>457</v>
      </c>
      <c r="C372" s="6" t="s">
        <v>458</v>
      </c>
      <c r="D372" s="7" t="s">
        <v>473</v>
      </c>
      <c r="E372" s="6" t="s">
        <v>10</v>
      </c>
      <c r="F372" s="39">
        <v>0</v>
      </c>
      <c r="G372" s="5">
        <v>0</v>
      </c>
      <c r="H372" s="39">
        <v>0</v>
      </c>
      <c r="I372" s="4"/>
      <c r="J372" s="4"/>
      <c r="K372" s="4"/>
      <c r="L372" s="4"/>
      <c r="M372" s="4"/>
      <c r="N372" s="4"/>
      <c r="O372" s="4"/>
      <c r="P372" s="4"/>
      <c r="Q372" s="4"/>
      <c r="R372" s="4"/>
      <c r="S372" s="4"/>
      <c r="T372" s="4"/>
      <c r="U372" s="4"/>
      <c r="V372" s="4"/>
      <c r="W372" s="4"/>
      <c r="X372" s="4"/>
      <c r="Y372" s="4"/>
      <c r="Z372" s="4"/>
    </row>
    <row r="373" spans="1:26" ht="24" customHeight="1" x14ac:dyDescent="0.3">
      <c r="A373" s="5">
        <v>372</v>
      </c>
      <c r="B373" s="6" t="s">
        <v>457</v>
      </c>
      <c r="C373" s="6" t="s">
        <v>458</v>
      </c>
      <c r="D373" s="7" t="s">
        <v>474</v>
      </c>
      <c r="E373" s="6" t="s">
        <v>10</v>
      </c>
      <c r="F373" s="39">
        <v>0</v>
      </c>
      <c r="G373" s="5">
        <v>0</v>
      </c>
      <c r="H373" s="39">
        <v>0</v>
      </c>
      <c r="I373" s="4"/>
      <c r="J373" s="4"/>
      <c r="K373" s="4"/>
      <c r="L373" s="4"/>
      <c r="M373" s="4"/>
      <c r="N373" s="4"/>
      <c r="O373" s="4"/>
      <c r="P373" s="4"/>
      <c r="Q373" s="4"/>
      <c r="R373" s="4"/>
      <c r="S373" s="4"/>
      <c r="T373" s="4"/>
      <c r="U373" s="4"/>
      <c r="V373" s="4"/>
      <c r="W373" s="4"/>
      <c r="X373" s="4"/>
      <c r="Y373" s="4"/>
      <c r="Z373" s="4"/>
    </row>
    <row r="374" spans="1:26" ht="48" customHeight="1" x14ac:dyDescent="0.3">
      <c r="A374" s="5">
        <v>373</v>
      </c>
      <c r="B374" s="6" t="s">
        <v>457</v>
      </c>
      <c r="C374" s="6" t="s">
        <v>458</v>
      </c>
      <c r="D374" s="7" t="s">
        <v>475</v>
      </c>
      <c r="E374" s="6" t="s">
        <v>10</v>
      </c>
      <c r="F374" s="39">
        <v>2</v>
      </c>
      <c r="G374" s="5">
        <v>0</v>
      </c>
      <c r="H374" s="39">
        <v>2</v>
      </c>
      <c r="I374" s="4"/>
      <c r="J374" s="4"/>
      <c r="K374" s="4"/>
      <c r="L374" s="4"/>
      <c r="M374" s="4"/>
      <c r="N374" s="4"/>
      <c r="O374" s="4"/>
      <c r="P374" s="4"/>
      <c r="Q374" s="4"/>
      <c r="R374" s="4"/>
      <c r="S374" s="4"/>
      <c r="T374" s="4"/>
      <c r="U374" s="4"/>
      <c r="V374" s="4"/>
      <c r="W374" s="4"/>
      <c r="X374" s="4"/>
      <c r="Y374" s="4"/>
      <c r="Z374" s="4"/>
    </row>
    <row r="375" spans="1:26" ht="24" customHeight="1" x14ac:dyDescent="0.3">
      <c r="A375" s="5">
        <v>374</v>
      </c>
      <c r="B375" s="6" t="s">
        <v>457</v>
      </c>
      <c r="C375" s="6" t="s">
        <v>458</v>
      </c>
      <c r="D375" s="7" t="s">
        <v>476</v>
      </c>
      <c r="E375" s="6" t="s">
        <v>10</v>
      </c>
      <c r="F375" s="39">
        <v>1</v>
      </c>
      <c r="G375" s="5">
        <v>1</v>
      </c>
      <c r="H375" s="39">
        <v>1</v>
      </c>
      <c r="I375" s="4"/>
      <c r="J375" s="4"/>
      <c r="K375" s="4"/>
      <c r="L375" s="4"/>
      <c r="M375" s="4"/>
      <c r="N375" s="4"/>
      <c r="O375" s="4"/>
      <c r="P375" s="4"/>
      <c r="Q375" s="4"/>
      <c r="R375" s="4"/>
      <c r="S375" s="4"/>
      <c r="T375" s="4"/>
      <c r="U375" s="4"/>
      <c r="V375" s="4"/>
      <c r="W375" s="4"/>
      <c r="X375" s="4"/>
      <c r="Y375" s="4"/>
      <c r="Z375" s="4"/>
    </row>
    <row r="376" spans="1:26" ht="24" customHeight="1" x14ac:dyDescent="0.3">
      <c r="A376" s="5">
        <v>375</v>
      </c>
      <c r="B376" s="6" t="s">
        <v>457</v>
      </c>
      <c r="C376" s="6" t="s">
        <v>458</v>
      </c>
      <c r="D376" s="7" t="s">
        <v>477</v>
      </c>
      <c r="E376" s="6" t="s">
        <v>10</v>
      </c>
      <c r="F376" s="39">
        <v>1</v>
      </c>
      <c r="G376" s="5">
        <v>1</v>
      </c>
      <c r="H376" s="39">
        <v>1</v>
      </c>
      <c r="I376" s="4"/>
      <c r="J376" s="4"/>
      <c r="K376" s="4"/>
      <c r="L376" s="4"/>
      <c r="M376" s="4"/>
      <c r="N376" s="4"/>
      <c r="O376" s="4"/>
      <c r="P376" s="4"/>
      <c r="Q376" s="4"/>
      <c r="R376" s="4"/>
      <c r="S376" s="4"/>
      <c r="T376" s="4"/>
      <c r="U376" s="4"/>
      <c r="V376" s="4"/>
      <c r="W376" s="4"/>
      <c r="X376" s="4"/>
      <c r="Y376" s="4"/>
      <c r="Z376" s="4"/>
    </row>
    <row r="377" spans="1:26" ht="24" customHeight="1" x14ac:dyDescent="0.3">
      <c r="A377" s="5">
        <v>376</v>
      </c>
      <c r="B377" s="6" t="s">
        <v>457</v>
      </c>
      <c r="C377" s="6" t="s">
        <v>458</v>
      </c>
      <c r="D377" s="7" t="s">
        <v>478</v>
      </c>
      <c r="E377" s="6" t="s">
        <v>10</v>
      </c>
      <c r="F377" s="39">
        <v>2</v>
      </c>
      <c r="G377" s="5">
        <v>2</v>
      </c>
      <c r="H377" s="39">
        <v>2</v>
      </c>
      <c r="I377" s="4"/>
      <c r="J377" s="4"/>
      <c r="K377" s="4"/>
      <c r="L377" s="4"/>
      <c r="M377" s="4"/>
      <c r="N377" s="4"/>
      <c r="O377" s="4"/>
      <c r="P377" s="4"/>
      <c r="Q377" s="4"/>
      <c r="R377" s="4"/>
      <c r="S377" s="4"/>
      <c r="T377" s="4"/>
      <c r="U377" s="4"/>
      <c r="V377" s="4"/>
      <c r="W377" s="4"/>
      <c r="X377" s="4"/>
      <c r="Y377" s="4"/>
      <c r="Z377" s="4"/>
    </row>
    <row r="378" spans="1:26" ht="24" customHeight="1" x14ac:dyDescent="0.3">
      <c r="A378" s="5">
        <v>377</v>
      </c>
      <c r="B378" s="6" t="s">
        <v>479</v>
      </c>
      <c r="C378" s="6" t="s">
        <v>480</v>
      </c>
      <c r="D378" s="7" t="s">
        <v>481</v>
      </c>
      <c r="E378" s="6" t="s">
        <v>10</v>
      </c>
      <c r="F378" s="39">
        <v>2</v>
      </c>
      <c r="G378" s="5">
        <v>2</v>
      </c>
      <c r="H378" s="39">
        <v>2</v>
      </c>
      <c r="I378" s="4"/>
      <c r="J378" s="4"/>
      <c r="K378" s="4"/>
      <c r="L378" s="4"/>
      <c r="M378" s="4"/>
      <c r="N378" s="4"/>
      <c r="O378" s="4"/>
      <c r="P378" s="4"/>
      <c r="Q378" s="4"/>
      <c r="R378" s="4"/>
      <c r="S378" s="4"/>
      <c r="T378" s="4"/>
      <c r="U378" s="4"/>
      <c r="V378" s="4"/>
      <c r="W378" s="4"/>
      <c r="X378" s="4"/>
      <c r="Y378" s="4"/>
      <c r="Z378" s="4"/>
    </row>
    <row r="379" spans="1:26" ht="24" customHeight="1" x14ac:dyDescent="0.3">
      <c r="A379" s="5">
        <v>378</v>
      </c>
      <c r="B379" s="6" t="s">
        <v>479</v>
      </c>
      <c r="C379" s="6" t="s">
        <v>480</v>
      </c>
      <c r="D379" s="7" t="s">
        <v>482</v>
      </c>
      <c r="E379" s="6" t="s">
        <v>10</v>
      </c>
      <c r="F379" s="39">
        <v>0</v>
      </c>
      <c r="G379" s="5">
        <v>0</v>
      </c>
      <c r="H379" s="39">
        <v>0</v>
      </c>
      <c r="I379" s="4"/>
      <c r="J379" s="4"/>
      <c r="K379" s="4"/>
      <c r="L379" s="4"/>
      <c r="M379" s="4"/>
      <c r="N379" s="4"/>
      <c r="O379" s="4"/>
      <c r="P379" s="4"/>
      <c r="Q379" s="4"/>
      <c r="R379" s="4"/>
      <c r="S379" s="4"/>
      <c r="T379" s="4"/>
      <c r="U379" s="4"/>
      <c r="V379" s="4"/>
      <c r="W379" s="4"/>
      <c r="X379" s="4"/>
      <c r="Y379" s="4"/>
      <c r="Z379" s="4"/>
    </row>
    <row r="380" spans="1:26" ht="24" customHeight="1" x14ac:dyDescent="0.3">
      <c r="A380" s="5">
        <v>379</v>
      </c>
      <c r="B380" s="6" t="s">
        <v>479</v>
      </c>
      <c r="C380" s="6" t="s">
        <v>480</v>
      </c>
      <c r="D380" s="7" t="s">
        <v>483</v>
      </c>
      <c r="E380" s="6" t="s">
        <v>10</v>
      </c>
      <c r="F380" s="39">
        <v>0</v>
      </c>
      <c r="G380" s="5">
        <v>0</v>
      </c>
      <c r="H380" s="39">
        <v>0</v>
      </c>
      <c r="I380" s="4"/>
      <c r="J380" s="4"/>
      <c r="K380" s="4"/>
      <c r="L380" s="4"/>
      <c r="M380" s="4"/>
      <c r="N380" s="4"/>
      <c r="O380" s="4"/>
      <c r="P380" s="4"/>
      <c r="Q380" s="4"/>
      <c r="R380" s="4"/>
      <c r="S380" s="4"/>
      <c r="T380" s="4"/>
      <c r="U380" s="4"/>
      <c r="V380" s="4"/>
      <c r="W380" s="4"/>
      <c r="X380" s="4"/>
      <c r="Y380" s="4"/>
      <c r="Z380" s="4"/>
    </row>
    <row r="381" spans="1:26" ht="24" customHeight="1" x14ac:dyDescent="0.3">
      <c r="A381" s="5">
        <v>380</v>
      </c>
      <c r="B381" s="6" t="s">
        <v>479</v>
      </c>
      <c r="C381" s="6" t="s">
        <v>480</v>
      </c>
      <c r="D381" s="7" t="s">
        <v>484</v>
      </c>
      <c r="E381" s="6" t="s">
        <v>10</v>
      </c>
      <c r="F381" s="39">
        <v>1</v>
      </c>
      <c r="G381" s="5">
        <v>1</v>
      </c>
      <c r="H381" s="39">
        <v>1</v>
      </c>
      <c r="I381" s="4"/>
      <c r="J381" s="4"/>
      <c r="K381" s="4"/>
      <c r="L381" s="4"/>
      <c r="M381" s="4"/>
      <c r="N381" s="4"/>
      <c r="O381" s="4"/>
      <c r="P381" s="4"/>
      <c r="Q381" s="4"/>
      <c r="R381" s="4"/>
      <c r="S381" s="4"/>
      <c r="T381" s="4"/>
      <c r="U381" s="4"/>
      <c r="V381" s="4"/>
      <c r="W381" s="4"/>
      <c r="X381" s="4"/>
      <c r="Y381" s="4"/>
      <c r="Z381" s="4"/>
    </row>
    <row r="382" spans="1:26" ht="24" customHeight="1" x14ac:dyDescent="0.3">
      <c r="A382" s="5">
        <v>381</v>
      </c>
      <c r="B382" s="6" t="s">
        <v>479</v>
      </c>
      <c r="C382" s="6" t="s">
        <v>480</v>
      </c>
      <c r="D382" s="7" t="s">
        <v>485</v>
      </c>
      <c r="E382" s="6" t="s">
        <v>10</v>
      </c>
      <c r="F382" s="39">
        <v>0</v>
      </c>
      <c r="G382" s="5">
        <v>0</v>
      </c>
      <c r="H382" s="39">
        <v>0</v>
      </c>
      <c r="I382" s="4"/>
      <c r="J382" s="4"/>
      <c r="K382" s="4"/>
      <c r="L382" s="4"/>
      <c r="M382" s="4"/>
      <c r="N382" s="4"/>
      <c r="O382" s="4"/>
      <c r="P382" s="4"/>
      <c r="Q382" s="4"/>
      <c r="R382" s="4"/>
      <c r="S382" s="4"/>
      <c r="T382" s="4"/>
      <c r="U382" s="4"/>
      <c r="V382" s="4"/>
      <c r="W382" s="4"/>
      <c r="X382" s="4"/>
      <c r="Y382" s="4"/>
      <c r="Z382" s="4"/>
    </row>
    <row r="383" spans="1:26" ht="48" customHeight="1" x14ac:dyDescent="0.3">
      <c r="A383" s="5">
        <v>382</v>
      </c>
      <c r="B383" s="6" t="s">
        <v>479</v>
      </c>
      <c r="C383" s="6" t="s">
        <v>480</v>
      </c>
      <c r="D383" s="7" t="s">
        <v>486</v>
      </c>
      <c r="E383" s="6" t="s">
        <v>10</v>
      </c>
      <c r="F383" s="39">
        <v>0</v>
      </c>
      <c r="G383" s="5">
        <v>2</v>
      </c>
      <c r="H383" s="39">
        <v>0</v>
      </c>
      <c r="I383" s="4"/>
      <c r="J383" s="4"/>
      <c r="K383" s="4"/>
      <c r="L383" s="4"/>
      <c r="M383" s="4"/>
      <c r="N383" s="4"/>
      <c r="O383" s="4"/>
      <c r="P383" s="4"/>
      <c r="Q383" s="4"/>
      <c r="R383" s="4"/>
      <c r="S383" s="4"/>
      <c r="T383" s="4"/>
      <c r="U383" s="4"/>
      <c r="V383" s="4"/>
      <c r="W383" s="4"/>
      <c r="X383" s="4"/>
      <c r="Y383" s="4"/>
      <c r="Z383" s="4"/>
    </row>
    <row r="384" spans="1:26" ht="24" customHeight="1" x14ac:dyDescent="0.3">
      <c r="A384" s="5">
        <v>383</v>
      </c>
      <c r="B384" s="6" t="s">
        <v>479</v>
      </c>
      <c r="C384" s="6" t="s">
        <v>480</v>
      </c>
      <c r="D384" s="7" t="s">
        <v>487</v>
      </c>
      <c r="E384" s="6" t="s">
        <v>10</v>
      </c>
      <c r="F384" s="39">
        <v>0</v>
      </c>
      <c r="G384" s="5">
        <v>0</v>
      </c>
      <c r="H384" s="39">
        <v>0</v>
      </c>
      <c r="I384" s="4"/>
      <c r="J384" s="4"/>
      <c r="K384" s="4"/>
      <c r="L384" s="4"/>
      <c r="M384" s="4"/>
      <c r="N384" s="4"/>
      <c r="O384" s="4"/>
      <c r="P384" s="4"/>
      <c r="Q384" s="4"/>
      <c r="R384" s="4"/>
      <c r="S384" s="4"/>
      <c r="T384" s="4"/>
      <c r="U384" s="4"/>
      <c r="V384" s="4"/>
      <c r="W384" s="4"/>
      <c r="X384" s="4"/>
      <c r="Y384" s="4"/>
      <c r="Z384" s="4"/>
    </row>
    <row r="385" spans="1:26" ht="24" customHeight="1" x14ac:dyDescent="0.3">
      <c r="A385" s="5">
        <v>384</v>
      </c>
      <c r="B385" s="6" t="s">
        <v>479</v>
      </c>
      <c r="C385" s="6" t="s">
        <v>480</v>
      </c>
      <c r="D385" s="7" t="s">
        <v>488</v>
      </c>
      <c r="E385" s="6" t="s">
        <v>10</v>
      </c>
      <c r="F385" s="39">
        <v>2</v>
      </c>
      <c r="G385" s="5">
        <v>2</v>
      </c>
      <c r="H385" s="39">
        <v>2</v>
      </c>
      <c r="I385" s="4"/>
      <c r="J385" s="4"/>
      <c r="K385" s="4"/>
      <c r="L385" s="4"/>
      <c r="M385" s="4"/>
      <c r="N385" s="4"/>
      <c r="O385" s="4"/>
      <c r="P385" s="4"/>
      <c r="Q385" s="4"/>
      <c r="R385" s="4"/>
      <c r="S385" s="4"/>
      <c r="T385" s="4"/>
      <c r="U385" s="4"/>
      <c r="V385" s="4"/>
      <c r="W385" s="4"/>
      <c r="X385" s="4"/>
      <c r="Y385" s="4"/>
      <c r="Z385" s="4"/>
    </row>
    <row r="386" spans="1:26" ht="24" customHeight="1" x14ac:dyDescent="0.3">
      <c r="A386" s="5">
        <v>385</v>
      </c>
      <c r="B386" s="6" t="s">
        <v>479</v>
      </c>
      <c r="C386" s="6" t="s">
        <v>480</v>
      </c>
      <c r="D386" s="7" t="s">
        <v>489</v>
      </c>
      <c r="E386" s="6" t="s">
        <v>10</v>
      </c>
      <c r="F386" s="39">
        <v>0</v>
      </c>
      <c r="G386" s="5">
        <v>0</v>
      </c>
      <c r="H386" s="39">
        <v>0</v>
      </c>
      <c r="I386" s="4"/>
      <c r="J386" s="4"/>
      <c r="K386" s="4"/>
      <c r="L386" s="4"/>
      <c r="M386" s="4"/>
      <c r="N386" s="4"/>
      <c r="O386" s="4"/>
      <c r="P386" s="4"/>
      <c r="Q386" s="4"/>
      <c r="R386" s="4"/>
      <c r="S386" s="4"/>
      <c r="T386" s="4"/>
      <c r="U386" s="4"/>
      <c r="V386" s="4"/>
      <c r="W386" s="4"/>
      <c r="X386" s="4"/>
      <c r="Y386" s="4"/>
      <c r="Z386" s="4"/>
    </row>
    <row r="387" spans="1:26" ht="24" customHeight="1" x14ac:dyDescent="0.3">
      <c r="A387" s="5">
        <v>386</v>
      </c>
      <c r="B387" s="6" t="s">
        <v>479</v>
      </c>
      <c r="C387" s="6" t="s">
        <v>480</v>
      </c>
      <c r="D387" s="7" t="s">
        <v>490</v>
      </c>
      <c r="E387" s="6" t="s">
        <v>10</v>
      </c>
      <c r="F387" s="39">
        <v>0</v>
      </c>
      <c r="G387" s="5">
        <v>0</v>
      </c>
      <c r="H387" s="39">
        <v>0</v>
      </c>
      <c r="I387" s="4"/>
      <c r="J387" s="4"/>
      <c r="K387" s="4"/>
      <c r="L387" s="4"/>
      <c r="M387" s="4"/>
      <c r="N387" s="4"/>
      <c r="O387" s="4"/>
      <c r="P387" s="4"/>
      <c r="Q387" s="4"/>
      <c r="R387" s="4"/>
      <c r="S387" s="4"/>
      <c r="T387" s="4"/>
      <c r="U387" s="4"/>
      <c r="V387" s="4"/>
      <c r="W387" s="4"/>
      <c r="X387" s="4"/>
      <c r="Y387" s="4"/>
      <c r="Z387" s="4"/>
    </row>
    <row r="388" spans="1:26" ht="24" customHeight="1" x14ac:dyDescent="0.3">
      <c r="A388" s="5">
        <v>387</v>
      </c>
      <c r="B388" s="6" t="s">
        <v>491</v>
      </c>
      <c r="C388" s="6" t="s">
        <v>492</v>
      </c>
      <c r="D388" s="7" t="s">
        <v>493</v>
      </c>
      <c r="E388" s="6" t="s">
        <v>10</v>
      </c>
      <c r="F388" s="39">
        <v>0</v>
      </c>
      <c r="G388" s="5">
        <v>0</v>
      </c>
      <c r="H388" s="39">
        <v>0</v>
      </c>
      <c r="I388" s="4"/>
      <c r="J388" s="4"/>
      <c r="K388" s="4"/>
      <c r="L388" s="4"/>
      <c r="M388" s="4"/>
      <c r="N388" s="4"/>
      <c r="O388" s="4"/>
      <c r="P388" s="4"/>
      <c r="Q388" s="4"/>
      <c r="R388" s="4"/>
      <c r="S388" s="4"/>
      <c r="T388" s="4"/>
      <c r="U388" s="4"/>
      <c r="V388" s="4"/>
      <c r="W388" s="4"/>
      <c r="X388" s="4"/>
      <c r="Y388" s="4"/>
      <c r="Z388" s="4"/>
    </row>
    <row r="389" spans="1:26" ht="24" customHeight="1" x14ac:dyDescent="0.3">
      <c r="A389" s="5">
        <v>388</v>
      </c>
      <c r="B389" s="6" t="s">
        <v>491</v>
      </c>
      <c r="C389" s="6" t="s">
        <v>492</v>
      </c>
      <c r="D389" s="7" t="s">
        <v>494</v>
      </c>
      <c r="E389" s="6" t="s">
        <v>10</v>
      </c>
      <c r="F389" s="39">
        <v>0</v>
      </c>
      <c r="G389" s="5">
        <v>0</v>
      </c>
      <c r="H389" s="39">
        <v>0</v>
      </c>
      <c r="I389" s="4"/>
      <c r="J389" s="4"/>
      <c r="K389" s="4"/>
      <c r="L389" s="4"/>
      <c r="M389" s="4"/>
      <c r="N389" s="4"/>
      <c r="O389" s="4"/>
      <c r="P389" s="4"/>
      <c r="Q389" s="4"/>
      <c r="R389" s="4"/>
      <c r="S389" s="4"/>
      <c r="T389" s="4"/>
      <c r="U389" s="4"/>
      <c r="V389" s="4"/>
      <c r="W389" s="4"/>
      <c r="X389" s="4"/>
      <c r="Y389" s="4"/>
      <c r="Z389" s="4"/>
    </row>
    <row r="390" spans="1:26" ht="72" customHeight="1" x14ac:dyDescent="0.3">
      <c r="A390" s="5">
        <v>389</v>
      </c>
      <c r="B390" s="6" t="s">
        <v>491</v>
      </c>
      <c r="C390" s="6" t="s">
        <v>492</v>
      </c>
      <c r="D390" s="7" t="s">
        <v>495</v>
      </c>
      <c r="E390" s="6" t="s">
        <v>10</v>
      </c>
      <c r="F390" s="39">
        <v>0</v>
      </c>
      <c r="G390" s="5">
        <v>0</v>
      </c>
      <c r="H390" s="39">
        <v>0</v>
      </c>
      <c r="I390" s="4"/>
      <c r="J390" s="4"/>
      <c r="K390" s="4"/>
      <c r="L390" s="4"/>
      <c r="M390" s="4"/>
      <c r="N390" s="4"/>
      <c r="O390" s="4"/>
      <c r="P390" s="4"/>
      <c r="Q390" s="4"/>
      <c r="R390" s="4"/>
      <c r="S390" s="4"/>
      <c r="T390" s="4"/>
      <c r="U390" s="4"/>
      <c r="V390" s="4"/>
      <c r="W390" s="4"/>
      <c r="X390" s="4"/>
      <c r="Y390" s="4"/>
      <c r="Z390" s="4"/>
    </row>
    <row r="391" spans="1:26" ht="24" customHeight="1" x14ac:dyDescent="0.3">
      <c r="A391" s="5">
        <v>390</v>
      </c>
      <c r="B391" s="6" t="s">
        <v>491</v>
      </c>
      <c r="C391" s="6" t="s">
        <v>492</v>
      </c>
      <c r="D391" s="7" t="s">
        <v>496</v>
      </c>
      <c r="E391" s="6" t="s">
        <v>10</v>
      </c>
      <c r="F391" s="39">
        <v>1</v>
      </c>
      <c r="G391" s="5">
        <v>1</v>
      </c>
      <c r="H391" s="39">
        <v>1</v>
      </c>
      <c r="I391" s="4"/>
      <c r="J391" s="4"/>
      <c r="K391" s="4"/>
      <c r="L391" s="4"/>
      <c r="M391" s="4"/>
      <c r="N391" s="4"/>
      <c r="O391" s="4"/>
      <c r="P391" s="4"/>
      <c r="Q391" s="4"/>
      <c r="R391" s="4"/>
      <c r="S391" s="4"/>
      <c r="T391" s="4"/>
      <c r="U391" s="4"/>
      <c r="V391" s="4"/>
      <c r="W391" s="4"/>
      <c r="X391" s="4"/>
      <c r="Y391" s="4"/>
      <c r="Z391" s="4"/>
    </row>
    <row r="392" spans="1:26" ht="48" customHeight="1" x14ac:dyDescent="0.3">
      <c r="A392" s="5">
        <v>391</v>
      </c>
      <c r="B392" s="6" t="s">
        <v>491</v>
      </c>
      <c r="C392" s="6" t="s">
        <v>492</v>
      </c>
      <c r="D392" s="7" t="s">
        <v>497</v>
      </c>
      <c r="E392" s="6" t="s">
        <v>10</v>
      </c>
      <c r="F392" s="39">
        <v>1</v>
      </c>
      <c r="G392" s="5">
        <v>1</v>
      </c>
      <c r="H392" s="39">
        <v>1</v>
      </c>
      <c r="I392" s="4"/>
      <c r="J392" s="4"/>
      <c r="K392" s="4"/>
      <c r="L392" s="4"/>
      <c r="M392" s="4"/>
      <c r="N392" s="4"/>
      <c r="O392" s="4"/>
      <c r="P392" s="4"/>
      <c r="Q392" s="4"/>
      <c r="R392" s="4"/>
      <c r="S392" s="4"/>
      <c r="T392" s="4"/>
      <c r="U392" s="4"/>
      <c r="V392" s="4"/>
      <c r="W392" s="4"/>
      <c r="X392" s="4"/>
      <c r="Y392" s="4"/>
      <c r="Z392" s="4"/>
    </row>
    <row r="393" spans="1:26" ht="168" customHeight="1" x14ac:dyDescent="0.3">
      <c r="A393" s="5">
        <v>392</v>
      </c>
      <c r="B393" s="6" t="s">
        <v>491</v>
      </c>
      <c r="C393" s="6" t="s">
        <v>492</v>
      </c>
      <c r="D393" s="7" t="s">
        <v>498</v>
      </c>
      <c r="E393" s="6" t="s">
        <v>10</v>
      </c>
      <c r="F393" s="39">
        <v>0</v>
      </c>
      <c r="G393" s="5">
        <v>2</v>
      </c>
      <c r="H393" s="39">
        <v>0</v>
      </c>
      <c r="I393" s="4"/>
      <c r="J393" s="4"/>
      <c r="K393" s="4"/>
      <c r="L393" s="4"/>
      <c r="M393" s="4"/>
      <c r="N393" s="4"/>
      <c r="O393" s="4"/>
      <c r="P393" s="4"/>
      <c r="Q393" s="4"/>
      <c r="R393" s="4"/>
      <c r="S393" s="4"/>
      <c r="T393" s="4"/>
      <c r="U393" s="4"/>
      <c r="V393" s="4"/>
      <c r="W393" s="4"/>
      <c r="X393" s="4"/>
      <c r="Y393" s="4"/>
      <c r="Z393" s="4"/>
    </row>
    <row r="394" spans="1:26" ht="72" customHeight="1" x14ac:dyDescent="0.3">
      <c r="A394" s="5">
        <v>393</v>
      </c>
      <c r="B394" s="6" t="s">
        <v>491</v>
      </c>
      <c r="C394" s="6" t="s">
        <v>492</v>
      </c>
      <c r="D394" s="7" t="s">
        <v>499</v>
      </c>
      <c r="E394" s="6" t="s">
        <v>10</v>
      </c>
      <c r="F394" s="39">
        <v>2</v>
      </c>
      <c r="G394" s="5">
        <v>2</v>
      </c>
      <c r="H394" s="39">
        <v>2</v>
      </c>
      <c r="I394" s="4"/>
      <c r="J394" s="4"/>
      <c r="K394" s="4"/>
      <c r="L394" s="4"/>
      <c r="M394" s="4"/>
      <c r="N394" s="4"/>
      <c r="O394" s="4"/>
      <c r="P394" s="4"/>
      <c r="Q394" s="4"/>
      <c r="R394" s="4"/>
      <c r="S394" s="4"/>
      <c r="T394" s="4"/>
      <c r="U394" s="4"/>
      <c r="V394" s="4"/>
      <c r="W394" s="4"/>
      <c r="X394" s="4"/>
      <c r="Y394" s="4"/>
      <c r="Z394" s="4"/>
    </row>
    <row r="395" spans="1:26" ht="24" customHeight="1" x14ac:dyDescent="0.3">
      <c r="A395" s="5">
        <v>394</v>
      </c>
      <c r="B395" s="6" t="s">
        <v>491</v>
      </c>
      <c r="C395" s="6" t="s">
        <v>492</v>
      </c>
      <c r="D395" s="7" t="s">
        <v>500</v>
      </c>
      <c r="E395" s="6" t="s">
        <v>10</v>
      </c>
      <c r="F395" s="39">
        <v>0</v>
      </c>
      <c r="G395" s="5">
        <v>0</v>
      </c>
      <c r="H395" s="39">
        <v>0</v>
      </c>
      <c r="I395" s="4"/>
      <c r="J395" s="4"/>
      <c r="K395" s="4"/>
      <c r="L395" s="4"/>
      <c r="M395" s="4"/>
      <c r="N395" s="4"/>
      <c r="O395" s="4"/>
      <c r="P395" s="4"/>
      <c r="Q395" s="4"/>
      <c r="R395" s="4"/>
      <c r="S395" s="4"/>
      <c r="T395" s="4"/>
      <c r="U395" s="4"/>
      <c r="V395" s="4"/>
      <c r="W395" s="4"/>
      <c r="X395" s="4"/>
      <c r="Y395" s="4"/>
      <c r="Z395" s="4"/>
    </row>
    <row r="396" spans="1:26" ht="48" customHeight="1" x14ac:dyDescent="0.3">
      <c r="A396" s="5">
        <v>395</v>
      </c>
      <c r="B396" s="6" t="s">
        <v>491</v>
      </c>
      <c r="C396" s="6" t="s">
        <v>492</v>
      </c>
      <c r="D396" s="7" t="s">
        <v>501</v>
      </c>
      <c r="E396" s="6" t="s">
        <v>10</v>
      </c>
      <c r="F396" s="39">
        <v>2</v>
      </c>
      <c r="G396" s="5">
        <v>2</v>
      </c>
      <c r="H396" s="39">
        <v>2</v>
      </c>
      <c r="I396" s="4"/>
      <c r="J396" s="4"/>
      <c r="K396" s="4"/>
      <c r="L396" s="4"/>
      <c r="M396" s="4"/>
      <c r="N396" s="4"/>
      <c r="O396" s="4"/>
      <c r="P396" s="4"/>
      <c r="Q396" s="4"/>
      <c r="R396" s="4"/>
      <c r="S396" s="4"/>
      <c r="T396" s="4"/>
      <c r="U396" s="4"/>
      <c r="V396" s="4"/>
      <c r="W396" s="4"/>
      <c r="X396" s="4"/>
      <c r="Y396" s="4"/>
      <c r="Z396" s="4"/>
    </row>
    <row r="397" spans="1:26" ht="24" customHeight="1" x14ac:dyDescent="0.3">
      <c r="A397" s="5">
        <v>396</v>
      </c>
      <c r="B397" s="6" t="s">
        <v>491</v>
      </c>
      <c r="C397" s="6" t="s">
        <v>492</v>
      </c>
      <c r="D397" s="7" t="s">
        <v>502</v>
      </c>
      <c r="E397" s="6" t="s">
        <v>10</v>
      </c>
      <c r="F397" s="39">
        <v>1</v>
      </c>
      <c r="G397" s="5">
        <v>1</v>
      </c>
      <c r="H397" s="39">
        <v>1</v>
      </c>
      <c r="I397" s="4"/>
      <c r="J397" s="4"/>
      <c r="K397" s="4"/>
      <c r="L397" s="4"/>
      <c r="M397" s="4"/>
      <c r="N397" s="4"/>
      <c r="O397" s="4"/>
      <c r="P397" s="4"/>
      <c r="Q397" s="4"/>
      <c r="R397" s="4"/>
      <c r="S397" s="4"/>
      <c r="T397" s="4"/>
      <c r="U397" s="4"/>
      <c r="V397" s="4"/>
      <c r="W397" s="4"/>
      <c r="X397" s="4"/>
      <c r="Y397" s="4"/>
      <c r="Z397" s="4"/>
    </row>
    <row r="398" spans="1:26" ht="48" customHeight="1" x14ac:dyDescent="0.3">
      <c r="A398" s="5">
        <v>397</v>
      </c>
      <c r="B398" s="6" t="s">
        <v>491</v>
      </c>
      <c r="C398" s="6" t="s">
        <v>492</v>
      </c>
      <c r="D398" s="7" t="s">
        <v>503</v>
      </c>
      <c r="E398" s="6" t="s">
        <v>10</v>
      </c>
      <c r="F398" s="39">
        <v>0</v>
      </c>
      <c r="G398" s="5">
        <v>0</v>
      </c>
      <c r="H398" s="39">
        <v>0</v>
      </c>
      <c r="I398" s="4"/>
      <c r="J398" s="4"/>
      <c r="K398" s="4"/>
      <c r="L398" s="4"/>
      <c r="M398" s="4"/>
      <c r="N398" s="4"/>
      <c r="O398" s="4"/>
      <c r="P398" s="4"/>
      <c r="Q398" s="4"/>
      <c r="R398" s="4"/>
      <c r="S398" s="4"/>
      <c r="T398" s="4"/>
      <c r="U398" s="4"/>
      <c r="V398" s="4"/>
      <c r="W398" s="4"/>
      <c r="X398" s="4"/>
      <c r="Y398" s="4"/>
      <c r="Z398" s="4"/>
    </row>
    <row r="399" spans="1:26" ht="48" customHeight="1" x14ac:dyDescent="0.3">
      <c r="A399" s="5">
        <v>398</v>
      </c>
      <c r="B399" s="6" t="s">
        <v>491</v>
      </c>
      <c r="C399" s="6" t="s">
        <v>492</v>
      </c>
      <c r="D399" s="7" t="s">
        <v>504</v>
      </c>
      <c r="E399" s="6" t="s">
        <v>10</v>
      </c>
      <c r="F399" s="39">
        <v>2</v>
      </c>
      <c r="G399" s="5">
        <v>2</v>
      </c>
      <c r="H399" s="39">
        <v>2</v>
      </c>
      <c r="I399" s="4"/>
      <c r="J399" s="4"/>
      <c r="K399" s="4"/>
      <c r="L399" s="4"/>
      <c r="M399" s="4"/>
      <c r="N399" s="4"/>
      <c r="O399" s="4"/>
      <c r="P399" s="4"/>
      <c r="Q399" s="4"/>
      <c r="R399" s="4"/>
      <c r="S399" s="4"/>
      <c r="T399" s="4"/>
      <c r="U399" s="4"/>
      <c r="V399" s="4"/>
      <c r="W399" s="4"/>
      <c r="X399" s="4"/>
      <c r="Y399" s="4"/>
      <c r="Z399" s="4"/>
    </row>
    <row r="400" spans="1:26" ht="24" customHeight="1" x14ac:dyDescent="0.3">
      <c r="A400" s="5">
        <v>399</v>
      </c>
      <c r="B400" s="6" t="s">
        <v>491</v>
      </c>
      <c r="C400" s="6" t="s">
        <v>492</v>
      </c>
      <c r="D400" s="7" t="s">
        <v>505</v>
      </c>
      <c r="E400" s="6" t="s">
        <v>10</v>
      </c>
      <c r="F400" s="39">
        <v>1</v>
      </c>
      <c r="G400" s="5">
        <v>1</v>
      </c>
      <c r="H400" s="39">
        <v>1</v>
      </c>
      <c r="I400" s="4"/>
      <c r="J400" s="4"/>
      <c r="K400" s="4"/>
      <c r="L400" s="4"/>
      <c r="M400" s="4"/>
      <c r="N400" s="4"/>
      <c r="O400" s="4"/>
      <c r="P400" s="4"/>
      <c r="Q400" s="4"/>
      <c r="R400" s="4"/>
      <c r="S400" s="4"/>
      <c r="T400" s="4"/>
      <c r="U400" s="4"/>
      <c r="V400" s="4"/>
      <c r="W400" s="4"/>
      <c r="X400" s="4"/>
      <c r="Y400" s="4"/>
      <c r="Z400" s="4"/>
    </row>
    <row r="401" spans="1:26" ht="24" customHeight="1" x14ac:dyDescent="0.3">
      <c r="A401" s="5">
        <v>400</v>
      </c>
      <c r="B401" s="6" t="s">
        <v>491</v>
      </c>
      <c r="C401" s="6" t="s">
        <v>492</v>
      </c>
      <c r="D401" s="7" t="s">
        <v>506</v>
      </c>
      <c r="E401" s="6" t="s">
        <v>10</v>
      </c>
      <c r="F401" s="39">
        <v>0</v>
      </c>
      <c r="G401" s="5">
        <v>0</v>
      </c>
      <c r="H401" s="39">
        <v>0</v>
      </c>
      <c r="I401" s="4"/>
      <c r="J401" s="4"/>
      <c r="K401" s="4"/>
      <c r="L401" s="4"/>
      <c r="M401" s="4"/>
      <c r="N401" s="4"/>
      <c r="O401" s="4"/>
      <c r="P401" s="4"/>
      <c r="Q401" s="4"/>
      <c r="R401" s="4"/>
      <c r="S401" s="4"/>
      <c r="T401" s="4"/>
      <c r="U401" s="4"/>
      <c r="V401" s="4"/>
      <c r="W401" s="4"/>
      <c r="X401" s="4"/>
      <c r="Y401" s="4"/>
      <c r="Z401" s="4"/>
    </row>
    <row r="402" spans="1:26" ht="24" customHeight="1" x14ac:dyDescent="0.3">
      <c r="A402" s="5">
        <v>401</v>
      </c>
      <c r="B402" s="6" t="s">
        <v>491</v>
      </c>
      <c r="C402" s="6" t="s">
        <v>492</v>
      </c>
      <c r="D402" s="7" t="s">
        <v>507</v>
      </c>
      <c r="E402" s="6" t="s">
        <v>10</v>
      </c>
      <c r="F402" s="39">
        <v>0</v>
      </c>
      <c r="G402" s="5">
        <v>0</v>
      </c>
      <c r="H402" s="39">
        <v>0</v>
      </c>
      <c r="I402" s="4"/>
      <c r="J402" s="4"/>
      <c r="K402" s="4"/>
      <c r="L402" s="4"/>
      <c r="M402" s="4"/>
      <c r="N402" s="4"/>
      <c r="O402" s="4"/>
      <c r="P402" s="4"/>
      <c r="Q402" s="4"/>
      <c r="R402" s="4"/>
      <c r="S402" s="4"/>
      <c r="T402" s="4"/>
      <c r="U402" s="4"/>
      <c r="V402" s="4"/>
      <c r="W402" s="4"/>
      <c r="X402" s="4"/>
      <c r="Y402" s="4"/>
      <c r="Z402" s="4"/>
    </row>
    <row r="403" spans="1:26" ht="48" customHeight="1" x14ac:dyDescent="0.3">
      <c r="A403" s="5">
        <v>402</v>
      </c>
      <c r="B403" s="6" t="s">
        <v>491</v>
      </c>
      <c r="C403" s="6" t="s">
        <v>492</v>
      </c>
      <c r="D403" s="7" t="s">
        <v>508</v>
      </c>
      <c r="E403" s="6" t="s">
        <v>10</v>
      </c>
      <c r="F403" s="39">
        <v>0</v>
      </c>
      <c r="G403" s="5">
        <v>0</v>
      </c>
      <c r="H403" s="39">
        <v>0</v>
      </c>
      <c r="I403" s="4"/>
      <c r="J403" s="4"/>
      <c r="K403" s="4"/>
      <c r="L403" s="4"/>
      <c r="M403" s="4"/>
      <c r="N403" s="4"/>
      <c r="O403" s="4"/>
      <c r="P403" s="4"/>
      <c r="Q403" s="4"/>
      <c r="R403" s="4"/>
      <c r="S403" s="4"/>
      <c r="T403" s="4"/>
      <c r="U403" s="4"/>
      <c r="V403" s="4"/>
      <c r="W403" s="4"/>
      <c r="X403" s="4"/>
      <c r="Y403" s="4"/>
      <c r="Z403" s="4"/>
    </row>
    <row r="404" spans="1:26" ht="24" customHeight="1" x14ac:dyDescent="0.3">
      <c r="A404" s="5">
        <v>403</v>
      </c>
      <c r="B404" s="6" t="s">
        <v>491</v>
      </c>
      <c r="C404" s="6" t="s">
        <v>492</v>
      </c>
      <c r="D404" s="7" t="s">
        <v>509</v>
      </c>
      <c r="E404" s="6" t="s">
        <v>10</v>
      </c>
      <c r="F404" s="39">
        <v>0</v>
      </c>
      <c r="G404" s="5">
        <v>0</v>
      </c>
      <c r="H404" s="39">
        <v>0</v>
      </c>
      <c r="I404" s="4"/>
      <c r="J404" s="4"/>
      <c r="K404" s="4"/>
      <c r="L404" s="4"/>
      <c r="M404" s="4"/>
      <c r="N404" s="4"/>
      <c r="O404" s="4"/>
      <c r="P404" s="4"/>
      <c r="Q404" s="4"/>
      <c r="R404" s="4"/>
      <c r="S404" s="4"/>
      <c r="T404" s="4"/>
      <c r="U404" s="4"/>
      <c r="V404" s="4"/>
      <c r="W404" s="4"/>
      <c r="X404" s="4"/>
      <c r="Y404" s="4"/>
      <c r="Z404" s="4"/>
    </row>
    <row r="405" spans="1:26" ht="48" customHeight="1" x14ac:dyDescent="0.3">
      <c r="A405" s="5">
        <v>404</v>
      </c>
      <c r="B405" s="6" t="s">
        <v>491</v>
      </c>
      <c r="C405" s="6" t="s">
        <v>492</v>
      </c>
      <c r="D405" s="7" t="s">
        <v>510</v>
      </c>
      <c r="E405" s="6" t="s">
        <v>10</v>
      </c>
      <c r="F405" s="39">
        <v>2</v>
      </c>
      <c r="G405" s="5">
        <v>2</v>
      </c>
      <c r="H405" s="39">
        <v>2</v>
      </c>
      <c r="I405" s="4"/>
      <c r="J405" s="4"/>
      <c r="K405" s="4"/>
      <c r="L405" s="4"/>
      <c r="M405" s="4"/>
      <c r="N405" s="4"/>
      <c r="O405" s="4"/>
      <c r="P405" s="4"/>
      <c r="Q405" s="4"/>
      <c r="R405" s="4"/>
      <c r="S405" s="4"/>
      <c r="T405" s="4"/>
      <c r="U405" s="4"/>
      <c r="V405" s="4"/>
      <c r="W405" s="4"/>
      <c r="X405" s="4"/>
      <c r="Y405" s="4"/>
      <c r="Z405" s="4"/>
    </row>
    <row r="406" spans="1:26" ht="48" customHeight="1" x14ac:dyDescent="0.3">
      <c r="A406" s="5">
        <v>405</v>
      </c>
      <c r="B406" s="6" t="s">
        <v>491</v>
      </c>
      <c r="C406" s="6" t="s">
        <v>492</v>
      </c>
      <c r="D406" s="7" t="s">
        <v>511</v>
      </c>
      <c r="E406" s="6" t="s">
        <v>10</v>
      </c>
      <c r="F406" s="39">
        <v>1</v>
      </c>
      <c r="G406" s="5">
        <v>1</v>
      </c>
      <c r="H406" s="39">
        <v>1</v>
      </c>
      <c r="I406" s="4"/>
      <c r="J406" s="4"/>
      <c r="K406" s="4"/>
      <c r="L406" s="4"/>
      <c r="M406" s="4"/>
      <c r="N406" s="4"/>
      <c r="O406" s="4"/>
      <c r="P406" s="4"/>
      <c r="Q406" s="4"/>
      <c r="R406" s="4"/>
      <c r="S406" s="4"/>
      <c r="T406" s="4"/>
      <c r="U406" s="4"/>
      <c r="V406" s="4"/>
      <c r="W406" s="4"/>
      <c r="X406" s="4"/>
      <c r="Y406" s="4"/>
      <c r="Z406" s="4"/>
    </row>
    <row r="407" spans="1:26" ht="48" customHeight="1" x14ac:dyDescent="0.3">
      <c r="A407" s="5">
        <v>406</v>
      </c>
      <c r="B407" s="6" t="s">
        <v>491</v>
      </c>
      <c r="C407" s="6" t="s">
        <v>492</v>
      </c>
      <c r="D407" s="7" t="s">
        <v>512</v>
      </c>
      <c r="E407" s="6" t="s">
        <v>10</v>
      </c>
      <c r="F407" s="39">
        <v>1</v>
      </c>
      <c r="G407" s="5">
        <v>1</v>
      </c>
      <c r="H407" s="39">
        <v>1</v>
      </c>
      <c r="I407" s="4"/>
      <c r="J407" s="4"/>
      <c r="K407" s="4"/>
      <c r="L407" s="4"/>
      <c r="M407" s="4"/>
      <c r="N407" s="4"/>
      <c r="O407" s="4"/>
      <c r="P407" s="4"/>
      <c r="Q407" s="4"/>
      <c r="R407" s="4"/>
      <c r="S407" s="4"/>
      <c r="T407" s="4"/>
      <c r="U407" s="4"/>
      <c r="V407" s="4"/>
      <c r="W407" s="4"/>
      <c r="X407" s="4"/>
      <c r="Y407" s="4"/>
      <c r="Z407" s="4"/>
    </row>
    <row r="408" spans="1:26" ht="48" customHeight="1" x14ac:dyDescent="0.3">
      <c r="A408" s="5">
        <v>407</v>
      </c>
      <c r="B408" s="6" t="s">
        <v>491</v>
      </c>
      <c r="C408" s="6" t="s">
        <v>492</v>
      </c>
      <c r="D408" s="7" t="s">
        <v>513</v>
      </c>
      <c r="E408" s="6" t="s">
        <v>10</v>
      </c>
      <c r="F408" s="39">
        <v>0</v>
      </c>
      <c r="G408" s="5">
        <v>0</v>
      </c>
      <c r="H408" s="39">
        <v>0</v>
      </c>
      <c r="I408" s="4"/>
      <c r="J408" s="4"/>
      <c r="K408" s="4"/>
      <c r="L408" s="4"/>
      <c r="M408" s="4"/>
      <c r="N408" s="4"/>
      <c r="O408" s="4"/>
      <c r="P408" s="4"/>
      <c r="Q408" s="4"/>
      <c r="R408" s="4"/>
      <c r="S408" s="4"/>
      <c r="T408" s="4"/>
      <c r="U408" s="4"/>
      <c r="V408" s="4"/>
      <c r="W408" s="4"/>
      <c r="X408" s="4"/>
      <c r="Y408" s="4"/>
      <c r="Z408" s="4"/>
    </row>
    <row r="409" spans="1:26" ht="24" customHeight="1" x14ac:dyDescent="0.3">
      <c r="A409" s="5">
        <v>408</v>
      </c>
      <c r="B409" s="6" t="s">
        <v>514</v>
      </c>
      <c r="C409" s="6" t="s">
        <v>515</v>
      </c>
      <c r="D409" s="7" t="s">
        <v>516</v>
      </c>
      <c r="E409" s="6" t="s">
        <v>10</v>
      </c>
      <c r="F409" s="39">
        <v>0</v>
      </c>
      <c r="G409" s="5">
        <v>0</v>
      </c>
      <c r="H409" s="39">
        <v>0</v>
      </c>
      <c r="I409" s="4"/>
      <c r="J409" s="4"/>
      <c r="K409" s="4"/>
      <c r="L409" s="4"/>
      <c r="M409" s="4"/>
      <c r="N409" s="4"/>
      <c r="O409" s="4"/>
      <c r="P409" s="4"/>
      <c r="Q409" s="4"/>
      <c r="R409" s="4"/>
      <c r="S409" s="4"/>
      <c r="T409" s="4"/>
      <c r="U409" s="4"/>
      <c r="V409" s="4"/>
      <c r="W409" s="4"/>
      <c r="X409" s="4"/>
      <c r="Y409" s="4"/>
      <c r="Z409" s="4"/>
    </row>
    <row r="410" spans="1:26" ht="48" customHeight="1" x14ac:dyDescent="0.3">
      <c r="A410" s="5">
        <v>409</v>
      </c>
      <c r="B410" s="6" t="s">
        <v>514</v>
      </c>
      <c r="C410" s="6" t="s">
        <v>515</v>
      </c>
      <c r="D410" s="7" t="s">
        <v>517</v>
      </c>
      <c r="E410" s="6" t="s">
        <v>10</v>
      </c>
      <c r="F410" s="39">
        <v>0</v>
      </c>
      <c r="G410" s="5">
        <v>0</v>
      </c>
      <c r="H410" s="39">
        <v>0</v>
      </c>
      <c r="I410" s="4"/>
      <c r="J410" s="4"/>
      <c r="K410" s="4"/>
      <c r="L410" s="4"/>
      <c r="M410" s="4"/>
      <c r="N410" s="4"/>
      <c r="O410" s="4"/>
      <c r="P410" s="4"/>
      <c r="Q410" s="4"/>
      <c r="R410" s="4"/>
      <c r="S410" s="4"/>
      <c r="T410" s="4"/>
      <c r="U410" s="4"/>
      <c r="V410" s="4"/>
      <c r="W410" s="4"/>
      <c r="X410" s="4"/>
      <c r="Y410" s="4"/>
      <c r="Z410" s="4"/>
    </row>
    <row r="411" spans="1:26" ht="48" customHeight="1" x14ac:dyDescent="0.3">
      <c r="A411" s="5">
        <v>410</v>
      </c>
      <c r="B411" s="6" t="s">
        <v>514</v>
      </c>
      <c r="C411" s="6" t="s">
        <v>515</v>
      </c>
      <c r="D411" s="7" t="s">
        <v>518</v>
      </c>
      <c r="E411" s="6" t="s">
        <v>10</v>
      </c>
      <c r="F411" s="39">
        <v>2</v>
      </c>
      <c r="G411" s="5">
        <v>2</v>
      </c>
      <c r="H411" s="39">
        <v>2</v>
      </c>
      <c r="I411" s="4"/>
      <c r="J411" s="4"/>
      <c r="K411" s="4"/>
      <c r="L411" s="4"/>
      <c r="M411" s="4"/>
      <c r="N411" s="4"/>
      <c r="O411" s="4"/>
      <c r="P411" s="4"/>
      <c r="Q411" s="4"/>
      <c r="R411" s="4"/>
      <c r="S411" s="4"/>
      <c r="T411" s="4"/>
      <c r="U411" s="4"/>
      <c r="V411" s="4"/>
      <c r="W411" s="4"/>
      <c r="X411" s="4"/>
      <c r="Y411" s="4"/>
      <c r="Z411" s="4"/>
    </row>
    <row r="412" spans="1:26" ht="48" customHeight="1" x14ac:dyDescent="0.3">
      <c r="A412" s="5">
        <v>411</v>
      </c>
      <c r="B412" s="6" t="s">
        <v>514</v>
      </c>
      <c r="C412" s="6" t="s">
        <v>515</v>
      </c>
      <c r="D412" s="7" t="s">
        <v>519</v>
      </c>
      <c r="E412" s="6" t="s">
        <v>10</v>
      </c>
      <c r="F412" s="39">
        <v>2</v>
      </c>
      <c r="G412" s="5">
        <v>2</v>
      </c>
      <c r="H412" s="39">
        <v>2</v>
      </c>
      <c r="I412" s="4"/>
      <c r="J412" s="4"/>
      <c r="K412" s="4"/>
      <c r="L412" s="4"/>
      <c r="M412" s="4"/>
      <c r="N412" s="4"/>
      <c r="O412" s="4"/>
      <c r="P412" s="4"/>
      <c r="Q412" s="4"/>
      <c r="R412" s="4"/>
      <c r="S412" s="4"/>
      <c r="T412" s="4"/>
      <c r="U412" s="4"/>
      <c r="V412" s="4"/>
      <c r="W412" s="4"/>
      <c r="X412" s="4"/>
      <c r="Y412" s="4"/>
      <c r="Z412" s="4"/>
    </row>
    <row r="413" spans="1:26" ht="24" customHeight="1" x14ac:dyDescent="0.3">
      <c r="A413" s="5">
        <v>412</v>
      </c>
      <c r="B413" s="6" t="s">
        <v>514</v>
      </c>
      <c r="C413" s="6" t="s">
        <v>515</v>
      </c>
      <c r="D413" s="7" t="s">
        <v>520</v>
      </c>
      <c r="E413" s="6" t="s">
        <v>10</v>
      </c>
      <c r="F413" s="39">
        <v>1</v>
      </c>
      <c r="G413" s="5">
        <v>0</v>
      </c>
      <c r="H413" s="39">
        <v>1</v>
      </c>
      <c r="I413" s="4"/>
      <c r="J413" s="4"/>
      <c r="K413" s="4"/>
      <c r="L413" s="4"/>
      <c r="M413" s="4"/>
      <c r="N413" s="4"/>
      <c r="O413" s="4"/>
      <c r="P413" s="4"/>
      <c r="Q413" s="4"/>
      <c r="R413" s="4"/>
      <c r="S413" s="4"/>
      <c r="T413" s="4"/>
      <c r="U413" s="4"/>
      <c r="V413" s="4"/>
      <c r="W413" s="4"/>
      <c r="X413" s="4"/>
      <c r="Y413" s="4"/>
      <c r="Z413" s="4"/>
    </row>
    <row r="414" spans="1:26" ht="24" customHeight="1" x14ac:dyDescent="0.3">
      <c r="A414" s="5">
        <v>413</v>
      </c>
      <c r="B414" s="6" t="s">
        <v>514</v>
      </c>
      <c r="C414" s="6" t="s">
        <v>515</v>
      </c>
      <c r="D414" s="7" t="s">
        <v>521</v>
      </c>
      <c r="E414" s="6" t="s">
        <v>10</v>
      </c>
      <c r="F414" s="39">
        <v>1</v>
      </c>
      <c r="G414" s="5">
        <v>1</v>
      </c>
      <c r="H414" s="39">
        <v>1</v>
      </c>
      <c r="I414" s="4"/>
      <c r="J414" s="4"/>
      <c r="K414" s="4"/>
      <c r="L414" s="4"/>
      <c r="M414" s="4"/>
      <c r="N414" s="4"/>
      <c r="O414" s="4"/>
      <c r="P414" s="4"/>
      <c r="Q414" s="4"/>
      <c r="R414" s="4"/>
      <c r="S414" s="4"/>
      <c r="T414" s="4"/>
      <c r="U414" s="4"/>
      <c r="V414" s="4"/>
      <c r="W414" s="4"/>
      <c r="X414" s="4"/>
      <c r="Y414" s="4"/>
      <c r="Z414" s="4"/>
    </row>
    <row r="415" spans="1:26" ht="48" customHeight="1" x14ac:dyDescent="0.3">
      <c r="A415" s="5">
        <v>414</v>
      </c>
      <c r="B415" s="6" t="s">
        <v>514</v>
      </c>
      <c r="C415" s="6" t="s">
        <v>515</v>
      </c>
      <c r="D415" s="7" t="s">
        <v>522</v>
      </c>
      <c r="E415" s="6" t="s">
        <v>10</v>
      </c>
      <c r="F415" s="39">
        <v>0</v>
      </c>
      <c r="G415" s="5">
        <v>2</v>
      </c>
      <c r="H415" s="39">
        <v>0</v>
      </c>
      <c r="I415" s="4"/>
      <c r="J415" s="4"/>
      <c r="K415" s="4"/>
      <c r="L415" s="4"/>
      <c r="M415" s="4"/>
      <c r="N415" s="4"/>
      <c r="O415" s="4"/>
      <c r="P415" s="4"/>
      <c r="Q415" s="4"/>
      <c r="R415" s="4"/>
      <c r="S415" s="4"/>
      <c r="T415" s="4"/>
      <c r="U415" s="4"/>
      <c r="V415" s="4"/>
      <c r="W415" s="4"/>
      <c r="X415" s="4"/>
      <c r="Y415" s="4"/>
      <c r="Z415" s="4"/>
    </row>
    <row r="416" spans="1:26" ht="48" customHeight="1" x14ac:dyDescent="0.3">
      <c r="A416" s="5">
        <v>415</v>
      </c>
      <c r="B416" s="6" t="s">
        <v>514</v>
      </c>
      <c r="C416" s="6" t="s">
        <v>515</v>
      </c>
      <c r="D416" s="7" t="s">
        <v>523</v>
      </c>
      <c r="E416" s="6" t="s">
        <v>10</v>
      </c>
      <c r="F416" s="39">
        <v>1</v>
      </c>
      <c r="G416" s="5">
        <v>1</v>
      </c>
      <c r="H416" s="39">
        <v>1</v>
      </c>
      <c r="I416" s="4"/>
      <c r="J416" s="4"/>
      <c r="K416" s="4"/>
      <c r="L416" s="4"/>
      <c r="M416" s="4"/>
      <c r="N416" s="4"/>
      <c r="O416" s="4"/>
      <c r="P416" s="4"/>
      <c r="Q416" s="4"/>
      <c r="R416" s="4"/>
      <c r="S416" s="4"/>
      <c r="T416" s="4"/>
      <c r="U416" s="4"/>
      <c r="V416" s="4"/>
      <c r="W416" s="4"/>
      <c r="X416" s="4"/>
      <c r="Y416" s="4"/>
      <c r="Z416" s="4"/>
    </row>
    <row r="417" spans="1:26" ht="24" customHeight="1" x14ac:dyDescent="0.3">
      <c r="A417" s="5">
        <v>416</v>
      </c>
      <c r="B417" s="6" t="s">
        <v>514</v>
      </c>
      <c r="C417" s="6" t="s">
        <v>515</v>
      </c>
      <c r="D417" s="7" t="s">
        <v>524</v>
      </c>
      <c r="E417" s="6" t="s">
        <v>10</v>
      </c>
      <c r="F417" s="39">
        <v>0</v>
      </c>
      <c r="G417" s="5">
        <v>2</v>
      </c>
      <c r="H417" s="39">
        <v>0</v>
      </c>
      <c r="I417" s="4"/>
      <c r="J417" s="4"/>
      <c r="K417" s="4"/>
      <c r="L417" s="4"/>
      <c r="M417" s="4"/>
      <c r="N417" s="4"/>
      <c r="O417" s="4"/>
      <c r="P417" s="4"/>
      <c r="Q417" s="4"/>
      <c r="R417" s="4"/>
      <c r="S417" s="4"/>
      <c r="T417" s="4"/>
      <c r="U417" s="4"/>
      <c r="V417" s="4"/>
      <c r="W417" s="4"/>
      <c r="X417" s="4"/>
      <c r="Y417" s="4"/>
      <c r="Z417" s="4"/>
    </row>
    <row r="418" spans="1:26" ht="24" customHeight="1" x14ac:dyDescent="0.3">
      <c r="A418" s="5">
        <v>417</v>
      </c>
      <c r="B418" s="6" t="s">
        <v>514</v>
      </c>
      <c r="C418" s="6" t="s">
        <v>515</v>
      </c>
      <c r="D418" s="7" t="s">
        <v>525</v>
      </c>
      <c r="E418" s="6" t="s">
        <v>10</v>
      </c>
      <c r="F418" s="39">
        <v>0</v>
      </c>
      <c r="G418" s="5">
        <v>1</v>
      </c>
      <c r="H418" s="39">
        <v>0</v>
      </c>
      <c r="I418" s="4"/>
      <c r="J418" s="4"/>
      <c r="K418" s="4"/>
      <c r="L418" s="4"/>
      <c r="M418" s="4"/>
      <c r="N418" s="4"/>
      <c r="O418" s="4"/>
      <c r="P418" s="4"/>
      <c r="Q418" s="4"/>
      <c r="R418" s="4"/>
      <c r="S418" s="4"/>
      <c r="T418" s="4"/>
      <c r="U418" s="4"/>
      <c r="V418" s="4"/>
      <c r="W418" s="4"/>
      <c r="X418" s="4"/>
      <c r="Y418" s="4"/>
      <c r="Z418" s="4"/>
    </row>
    <row r="419" spans="1:26" ht="48" customHeight="1" x14ac:dyDescent="0.3">
      <c r="A419" s="5">
        <v>418</v>
      </c>
      <c r="B419" s="6" t="s">
        <v>514</v>
      </c>
      <c r="C419" s="6" t="s">
        <v>515</v>
      </c>
      <c r="D419" s="7" t="s">
        <v>526</v>
      </c>
      <c r="E419" s="6" t="s">
        <v>10</v>
      </c>
      <c r="F419" s="39">
        <v>0</v>
      </c>
      <c r="G419" s="5">
        <v>2</v>
      </c>
      <c r="H419" s="39">
        <v>0</v>
      </c>
      <c r="I419" s="4"/>
      <c r="J419" s="4"/>
      <c r="K419" s="4"/>
      <c r="L419" s="4"/>
      <c r="M419" s="4"/>
      <c r="N419" s="4"/>
      <c r="O419" s="4"/>
      <c r="P419" s="4"/>
      <c r="Q419" s="4"/>
      <c r="R419" s="4"/>
      <c r="S419" s="4"/>
      <c r="T419" s="4"/>
      <c r="U419" s="4"/>
      <c r="V419" s="4"/>
      <c r="W419" s="4"/>
      <c r="X419" s="4"/>
      <c r="Y419" s="4"/>
      <c r="Z419" s="4"/>
    </row>
    <row r="420" spans="1:26" ht="48" customHeight="1" x14ac:dyDescent="0.3">
      <c r="A420" s="5">
        <v>419</v>
      </c>
      <c r="B420" s="6" t="s">
        <v>514</v>
      </c>
      <c r="C420" s="6" t="s">
        <v>515</v>
      </c>
      <c r="D420" s="7" t="s">
        <v>527</v>
      </c>
      <c r="E420" s="6" t="s">
        <v>10</v>
      </c>
      <c r="F420" s="39">
        <v>1</v>
      </c>
      <c r="G420" s="5">
        <v>1</v>
      </c>
      <c r="H420" s="39">
        <v>1</v>
      </c>
      <c r="I420" s="4"/>
      <c r="J420" s="4"/>
      <c r="K420" s="4"/>
      <c r="L420" s="4"/>
      <c r="M420" s="4"/>
      <c r="N420" s="4"/>
      <c r="O420" s="4"/>
      <c r="P420" s="4"/>
      <c r="Q420" s="4"/>
      <c r="R420" s="4"/>
      <c r="S420" s="4"/>
      <c r="T420" s="4"/>
      <c r="U420" s="4"/>
      <c r="V420" s="4"/>
      <c r="W420" s="4"/>
      <c r="X420" s="4"/>
      <c r="Y420" s="4"/>
      <c r="Z420" s="4"/>
    </row>
    <row r="421" spans="1:26" ht="24" customHeight="1" x14ac:dyDescent="0.3">
      <c r="A421" s="5">
        <v>420</v>
      </c>
      <c r="B421" s="6" t="s">
        <v>514</v>
      </c>
      <c r="C421" s="6" t="s">
        <v>515</v>
      </c>
      <c r="D421" s="7" t="s">
        <v>528</v>
      </c>
      <c r="E421" s="6" t="s">
        <v>10</v>
      </c>
      <c r="F421" s="39">
        <v>1</v>
      </c>
      <c r="G421" s="5">
        <v>1</v>
      </c>
      <c r="H421" s="39">
        <v>1</v>
      </c>
      <c r="I421" s="4"/>
      <c r="J421" s="4"/>
      <c r="K421" s="4"/>
      <c r="L421" s="4"/>
      <c r="M421" s="4"/>
      <c r="N421" s="4"/>
      <c r="O421" s="4"/>
      <c r="P421" s="4"/>
      <c r="Q421" s="4"/>
      <c r="R421" s="4"/>
      <c r="S421" s="4"/>
      <c r="T421" s="4"/>
      <c r="U421" s="4"/>
      <c r="V421" s="4"/>
      <c r="W421" s="4"/>
      <c r="X421" s="4"/>
      <c r="Y421" s="4"/>
      <c r="Z421" s="4"/>
    </row>
    <row r="422" spans="1:26" ht="24" customHeight="1" x14ac:dyDescent="0.3">
      <c r="A422" s="5">
        <v>421</v>
      </c>
      <c r="B422" s="6" t="s">
        <v>514</v>
      </c>
      <c r="C422" s="6" t="s">
        <v>515</v>
      </c>
      <c r="D422" s="7" t="s">
        <v>529</v>
      </c>
      <c r="E422" s="6" t="s">
        <v>10</v>
      </c>
      <c r="F422" s="39">
        <v>1</v>
      </c>
      <c r="G422" s="5">
        <v>1</v>
      </c>
      <c r="H422" s="39">
        <v>1</v>
      </c>
      <c r="I422" s="4"/>
      <c r="J422" s="4"/>
      <c r="K422" s="4"/>
      <c r="L422" s="4"/>
      <c r="M422" s="4"/>
      <c r="N422" s="4"/>
      <c r="O422" s="4"/>
      <c r="P422" s="4"/>
      <c r="Q422" s="4"/>
      <c r="R422" s="4"/>
      <c r="S422" s="4"/>
      <c r="T422" s="4"/>
      <c r="U422" s="4"/>
      <c r="V422" s="4"/>
      <c r="W422" s="4"/>
      <c r="X422" s="4"/>
      <c r="Y422" s="4"/>
      <c r="Z422" s="4"/>
    </row>
    <row r="423" spans="1:26" ht="24" customHeight="1" x14ac:dyDescent="0.3">
      <c r="A423" s="5">
        <v>422</v>
      </c>
      <c r="B423" s="6" t="s">
        <v>514</v>
      </c>
      <c r="C423" s="6" t="s">
        <v>515</v>
      </c>
      <c r="D423" s="7" t="s">
        <v>530</v>
      </c>
      <c r="E423" s="6" t="s">
        <v>10</v>
      </c>
      <c r="F423" s="39">
        <v>0</v>
      </c>
      <c r="G423" s="5">
        <v>1</v>
      </c>
      <c r="H423" s="39">
        <v>0</v>
      </c>
      <c r="I423" s="4"/>
      <c r="J423" s="4"/>
      <c r="K423" s="4"/>
      <c r="L423" s="4"/>
      <c r="M423" s="4"/>
      <c r="N423" s="4"/>
      <c r="O423" s="4"/>
      <c r="P423" s="4"/>
      <c r="Q423" s="4"/>
      <c r="R423" s="4"/>
      <c r="S423" s="4"/>
      <c r="T423" s="4"/>
      <c r="U423" s="4"/>
      <c r="V423" s="4"/>
      <c r="W423" s="4"/>
      <c r="X423" s="4"/>
      <c r="Y423" s="4"/>
      <c r="Z423" s="4"/>
    </row>
    <row r="424" spans="1:26" ht="24" customHeight="1" x14ac:dyDescent="0.3">
      <c r="A424" s="5">
        <v>423</v>
      </c>
      <c r="B424" s="6" t="s">
        <v>514</v>
      </c>
      <c r="C424" s="6" t="s">
        <v>515</v>
      </c>
      <c r="D424" s="7" t="s">
        <v>531</v>
      </c>
      <c r="E424" s="6" t="s">
        <v>10</v>
      </c>
      <c r="F424" s="39">
        <v>1</v>
      </c>
      <c r="G424" s="5">
        <v>1</v>
      </c>
      <c r="H424" s="39">
        <v>1</v>
      </c>
      <c r="I424" s="4"/>
      <c r="J424" s="4"/>
      <c r="K424" s="4"/>
      <c r="L424" s="4"/>
      <c r="M424" s="4"/>
      <c r="N424" s="4"/>
      <c r="O424" s="4"/>
      <c r="P424" s="4"/>
      <c r="Q424" s="4"/>
      <c r="R424" s="4"/>
      <c r="S424" s="4"/>
      <c r="T424" s="4"/>
      <c r="U424" s="4"/>
      <c r="V424" s="4"/>
      <c r="W424" s="4"/>
      <c r="X424" s="4"/>
      <c r="Y424" s="4"/>
      <c r="Z424" s="4"/>
    </row>
    <row r="425" spans="1:26" ht="48" customHeight="1" x14ac:dyDescent="0.3">
      <c r="A425" s="5">
        <v>424</v>
      </c>
      <c r="B425" s="6" t="s">
        <v>514</v>
      </c>
      <c r="C425" s="6" t="s">
        <v>515</v>
      </c>
      <c r="D425" s="7" t="s">
        <v>532</v>
      </c>
      <c r="E425" s="6" t="s">
        <v>10</v>
      </c>
      <c r="F425" s="39">
        <v>2</v>
      </c>
      <c r="G425" s="5">
        <v>2</v>
      </c>
      <c r="H425" s="39">
        <v>2</v>
      </c>
      <c r="I425" s="4"/>
      <c r="J425" s="4"/>
      <c r="K425" s="4"/>
      <c r="L425" s="4"/>
      <c r="M425" s="4"/>
      <c r="N425" s="4"/>
      <c r="O425" s="4"/>
      <c r="P425" s="4"/>
      <c r="Q425" s="4"/>
      <c r="R425" s="4"/>
      <c r="S425" s="4"/>
      <c r="T425" s="4"/>
      <c r="U425" s="4"/>
      <c r="V425" s="4"/>
      <c r="W425" s="4"/>
      <c r="X425" s="4"/>
      <c r="Y425" s="4"/>
      <c r="Z425" s="4"/>
    </row>
    <row r="426" spans="1:26" ht="48" customHeight="1" x14ac:dyDescent="0.3">
      <c r="A426" s="5">
        <v>425</v>
      </c>
      <c r="B426" s="6" t="s">
        <v>514</v>
      </c>
      <c r="C426" s="6" t="s">
        <v>515</v>
      </c>
      <c r="D426" s="7" t="s">
        <v>533</v>
      </c>
      <c r="E426" s="6" t="s">
        <v>10</v>
      </c>
      <c r="F426" s="39">
        <v>2</v>
      </c>
      <c r="G426" s="5">
        <v>2</v>
      </c>
      <c r="H426" s="39">
        <v>2</v>
      </c>
      <c r="I426" s="4"/>
      <c r="J426" s="4"/>
      <c r="K426" s="4"/>
      <c r="L426" s="4"/>
      <c r="M426" s="4"/>
      <c r="N426" s="4"/>
      <c r="O426" s="4"/>
      <c r="P426" s="4"/>
      <c r="Q426" s="4"/>
      <c r="R426" s="4"/>
      <c r="S426" s="4"/>
      <c r="T426" s="4"/>
      <c r="U426" s="4"/>
      <c r="V426" s="4"/>
      <c r="W426" s="4"/>
      <c r="X426" s="4"/>
      <c r="Y426" s="4"/>
      <c r="Z426" s="4"/>
    </row>
    <row r="427" spans="1:26" ht="24" customHeight="1" x14ac:dyDescent="0.3">
      <c r="A427" s="5">
        <v>426</v>
      </c>
      <c r="B427" s="6" t="s">
        <v>514</v>
      </c>
      <c r="C427" s="6" t="s">
        <v>515</v>
      </c>
      <c r="D427" s="7" t="s">
        <v>534</v>
      </c>
      <c r="E427" s="6" t="s">
        <v>10</v>
      </c>
      <c r="F427" s="39">
        <v>0</v>
      </c>
      <c r="G427" s="5">
        <v>0</v>
      </c>
      <c r="H427" s="39">
        <v>0</v>
      </c>
      <c r="I427" s="4"/>
      <c r="J427" s="4"/>
      <c r="K427" s="4"/>
      <c r="L427" s="4"/>
      <c r="M427" s="4"/>
      <c r="N427" s="4"/>
      <c r="O427" s="4"/>
      <c r="P427" s="4"/>
      <c r="Q427" s="4"/>
      <c r="R427" s="4"/>
      <c r="S427" s="4"/>
      <c r="T427" s="4"/>
      <c r="U427" s="4"/>
      <c r="V427" s="4"/>
      <c r="W427" s="4"/>
      <c r="X427" s="4"/>
      <c r="Y427" s="4"/>
      <c r="Z427" s="4"/>
    </row>
    <row r="428" spans="1:26" ht="48" customHeight="1" x14ac:dyDescent="0.3">
      <c r="A428" s="5">
        <v>427</v>
      </c>
      <c r="B428" s="6" t="s">
        <v>514</v>
      </c>
      <c r="C428" s="6" t="s">
        <v>515</v>
      </c>
      <c r="D428" s="7" t="s">
        <v>535</v>
      </c>
      <c r="E428" s="6" t="s">
        <v>10</v>
      </c>
      <c r="F428" s="39">
        <v>2</v>
      </c>
      <c r="G428" s="5">
        <v>2</v>
      </c>
      <c r="H428" s="39">
        <v>2</v>
      </c>
      <c r="I428" s="4"/>
      <c r="J428" s="4"/>
      <c r="K428" s="4"/>
      <c r="L428" s="4"/>
      <c r="M428" s="4"/>
      <c r="N428" s="4"/>
      <c r="O428" s="4"/>
      <c r="P428" s="4"/>
      <c r="Q428" s="4"/>
      <c r="R428" s="4"/>
      <c r="S428" s="4"/>
      <c r="T428" s="4"/>
      <c r="U428" s="4"/>
      <c r="V428" s="4"/>
      <c r="W428" s="4"/>
      <c r="X428" s="4"/>
      <c r="Y428" s="4"/>
      <c r="Z428" s="4"/>
    </row>
    <row r="429" spans="1:26" ht="48" customHeight="1" x14ac:dyDescent="0.3">
      <c r="A429" s="5">
        <v>428</v>
      </c>
      <c r="B429" s="6" t="s">
        <v>536</v>
      </c>
      <c r="C429" s="6" t="s">
        <v>537</v>
      </c>
      <c r="D429" s="7" t="s">
        <v>538</v>
      </c>
      <c r="E429" s="6" t="s">
        <v>10</v>
      </c>
      <c r="F429" s="39">
        <v>2</v>
      </c>
      <c r="G429" s="5">
        <v>2</v>
      </c>
      <c r="H429" s="39">
        <v>2</v>
      </c>
      <c r="I429" s="4"/>
      <c r="J429" s="4"/>
      <c r="K429" s="4"/>
      <c r="L429" s="4"/>
      <c r="M429" s="4"/>
      <c r="N429" s="4"/>
      <c r="O429" s="4"/>
      <c r="P429" s="4"/>
      <c r="Q429" s="4"/>
      <c r="R429" s="4"/>
      <c r="S429" s="4"/>
      <c r="T429" s="4"/>
      <c r="U429" s="4"/>
      <c r="V429" s="4"/>
      <c r="W429" s="4"/>
      <c r="X429" s="4"/>
      <c r="Y429" s="4"/>
      <c r="Z429" s="4"/>
    </row>
    <row r="430" spans="1:26" ht="24" customHeight="1" x14ac:dyDescent="0.3">
      <c r="A430" s="5">
        <v>429</v>
      </c>
      <c r="B430" s="6" t="s">
        <v>536</v>
      </c>
      <c r="C430" s="6" t="s">
        <v>537</v>
      </c>
      <c r="D430" s="7" t="s">
        <v>539</v>
      </c>
      <c r="E430" s="6" t="s">
        <v>10</v>
      </c>
      <c r="F430" s="39">
        <v>1</v>
      </c>
      <c r="G430" s="5">
        <v>1</v>
      </c>
      <c r="H430" s="39">
        <v>1</v>
      </c>
      <c r="I430" s="4"/>
      <c r="J430" s="4"/>
      <c r="K430" s="4"/>
      <c r="L430" s="4"/>
      <c r="M430" s="4"/>
      <c r="N430" s="4"/>
      <c r="O430" s="4"/>
      <c r="P430" s="4"/>
      <c r="Q430" s="4"/>
      <c r="R430" s="4"/>
      <c r="S430" s="4"/>
      <c r="T430" s="4"/>
      <c r="U430" s="4"/>
      <c r="V430" s="4"/>
      <c r="W430" s="4"/>
      <c r="X430" s="4"/>
      <c r="Y430" s="4"/>
      <c r="Z430" s="4"/>
    </row>
    <row r="431" spans="1:26" ht="24" customHeight="1" x14ac:dyDescent="0.3">
      <c r="A431" s="5">
        <v>430</v>
      </c>
      <c r="B431" s="6" t="s">
        <v>536</v>
      </c>
      <c r="C431" s="6" t="s">
        <v>537</v>
      </c>
      <c r="D431" s="7" t="s">
        <v>540</v>
      </c>
      <c r="E431" s="6" t="s">
        <v>10</v>
      </c>
      <c r="F431" s="39">
        <v>1</v>
      </c>
      <c r="G431" s="5">
        <v>1</v>
      </c>
      <c r="H431" s="39">
        <v>1</v>
      </c>
      <c r="I431" s="4"/>
      <c r="J431" s="4"/>
      <c r="K431" s="4"/>
      <c r="L431" s="4"/>
      <c r="M431" s="4"/>
      <c r="N431" s="4"/>
      <c r="O431" s="4"/>
      <c r="P431" s="4"/>
      <c r="Q431" s="4"/>
      <c r="R431" s="4"/>
      <c r="S431" s="4"/>
      <c r="T431" s="4"/>
      <c r="U431" s="4"/>
      <c r="V431" s="4"/>
      <c r="W431" s="4"/>
      <c r="X431" s="4"/>
      <c r="Y431" s="4"/>
      <c r="Z431" s="4"/>
    </row>
    <row r="432" spans="1:26" ht="24" customHeight="1" x14ac:dyDescent="0.3">
      <c r="A432" s="5">
        <v>431</v>
      </c>
      <c r="B432" s="6" t="s">
        <v>536</v>
      </c>
      <c r="C432" s="6" t="s">
        <v>537</v>
      </c>
      <c r="D432" s="7" t="s">
        <v>541</v>
      </c>
      <c r="E432" s="6" t="s">
        <v>10</v>
      </c>
      <c r="F432" s="39">
        <v>0</v>
      </c>
      <c r="G432" s="5">
        <v>1</v>
      </c>
      <c r="H432" s="39">
        <v>0</v>
      </c>
      <c r="I432" s="4"/>
      <c r="J432" s="4"/>
      <c r="K432" s="4"/>
      <c r="L432" s="4"/>
      <c r="M432" s="4"/>
      <c r="N432" s="4"/>
      <c r="O432" s="4"/>
      <c r="P432" s="4"/>
      <c r="Q432" s="4"/>
      <c r="R432" s="4"/>
      <c r="S432" s="4"/>
      <c r="T432" s="4"/>
      <c r="U432" s="4"/>
      <c r="V432" s="4"/>
      <c r="W432" s="4"/>
      <c r="X432" s="4"/>
      <c r="Y432" s="4"/>
      <c r="Z432" s="4"/>
    </row>
    <row r="433" spans="1:26" ht="24" customHeight="1" x14ac:dyDescent="0.3">
      <c r="A433" s="5">
        <v>432</v>
      </c>
      <c r="B433" s="6" t="s">
        <v>536</v>
      </c>
      <c r="C433" s="6" t="s">
        <v>537</v>
      </c>
      <c r="D433" s="7" t="s">
        <v>542</v>
      </c>
      <c r="E433" s="6" t="s">
        <v>10</v>
      </c>
      <c r="F433" s="39">
        <v>1</v>
      </c>
      <c r="G433" s="5">
        <v>1</v>
      </c>
      <c r="H433" s="39">
        <v>1</v>
      </c>
      <c r="I433" s="4"/>
      <c r="J433" s="4"/>
      <c r="K433" s="4"/>
      <c r="L433" s="4"/>
      <c r="M433" s="4"/>
      <c r="N433" s="4"/>
      <c r="O433" s="4"/>
      <c r="P433" s="4"/>
      <c r="Q433" s="4"/>
      <c r="R433" s="4"/>
      <c r="S433" s="4"/>
      <c r="T433" s="4"/>
      <c r="U433" s="4"/>
      <c r="V433" s="4"/>
      <c r="W433" s="4"/>
      <c r="X433" s="4"/>
      <c r="Y433" s="4"/>
      <c r="Z433" s="4"/>
    </row>
    <row r="434" spans="1:26" ht="24" customHeight="1" x14ac:dyDescent="0.3">
      <c r="A434" s="5">
        <v>433</v>
      </c>
      <c r="B434" s="6" t="s">
        <v>536</v>
      </c>
      <c r="C434" s="6" t="s">
        <v>537</v>
      </c>
      <c r="D434" s="7" t="s">
        <v>543</v>
      </c>
      <c r="E434" s="6" t="s">
        <v>10</v>
      </c>
      <c r="F434" s="39">
        <v>2</v>
      </c>
      <c r="G434" s="5">
        <v>2</v>
      </c>
      <c r="H434" s="39">
        <v>2</v>
      </c>
      <c r="I434" s="4"/>
      <c r="J434" s="4"/>
      <c r="K434" s="4"/>
      <c r="L434" s="4"/>
      <c r="M434" s="4"/>
      <c r="N434" s="4"/>
      <c r="O434" s="4"/>
      <c r="P434" s="4"/>
      <c r="Q434" s="4"/>
      <c r="R434" s="4"/>
      <c r="S434" s="4"/>
      <c r="T434" s="4"/>
      <c r="U434" s="4"/>
      <c r="V434" s="4"/>
      <c r="W434" s="4"/>
      <c r="X434" s="4"/>
      <c r="Y434" s="4"/>
      <c r="Z434" s="4"/>
    </row>
    <row r="435" spans="1:26" ht="24" customHeight="1" x14ac:dyDescent="0.3">
      <c r="A435" s="5">
        <v>434</v>
      </c>
      <c r="B435" s="6" t="s">
        <v>536</v>
      </c>
      <c r="C435" s="6" t="s">
        <v>537</v>
      </c>
      <c r="D435" s="7" t="s">
        <v>544</v>
      </c>
      <c r="E435" s="6" t="s">
        <v>10</v>
      </c>
      <c r="F435" s="39">
        <v>1</v>
      </c>
      <c r="G435" s="5">
        <v>1</v>
      </c>
      <c r="H435" s="39">
        <v>1</v>
      </c>
      <c r="I435" s="4"/>
      <c r="J435" s="4"/>
      <c r="K435" s="4"/>
      <c r="L435" s="4"/>
      <c r="M435" s="4"/>
      <c r="N435" s="4"/>
      <c r="O435" s="4"/>
      <c r="P435" s="4"/>
      <c r="Q435" s="4"/>
      <c r="R435" s="4"/>
      <c r="S435" s="4"/>
      <c r="T435" s="4"/>
      <c r="U435" s="4"/>
      <c r="V435" s="4"/>
      <c r="W435" s="4"/>
      <c r="X435" s="4"/>
      <c r="Y435" s="4"/>
      <c r="Z435" s="4"/>
    </row>
    <row r="436" spans="1:26" ht="24" customHeight="1" x14ac:dyDescent="0.3">
      <c r="A436" s="5">
        <v>435</v>
      </c>
      <c r="B436" s="6" t="s">
        <v>536</v>
      </c>
      <c r="C436" s="6" t="s">
        <v>537</v>
      </c>
      <c r="D436" s="7" t="s">
        <v>545</v>
      </c>
      <c r="E436" s="6" t="s">
        <v>10</v>
      </c>
      <c r="F436" s="39">
        <v>1</v>
      </c>
      <c r="G436" s="5">
        <v>1</v>
      </c>
      <c r="H436" s="39">
        <v>1</v>
      </c>
      <c r="I436" s="4"/>
      <c r="J436" s="4"/>
      <c r="K436" s="4"/>
      <c r="L436" s="4"/>
      <c r="M436" s="4"/>
      <c r="N436" s="4"/>
      <c r="O436" s="4"/>
      <c r="P436" s="4"/>
      <c r="Q436" s="4"/>
      <c r="R436" s="4"/>
      <c r="S436" s="4"/>
      <c r="T436" s="4"/>
      <c r="U436" s="4"/>
      <c r="V436" s="4"/>
      <c r="W436" s="4"/>
      <c r="X436" s="4"/>
      <c r="Y436" s="4"/>
      <c r="Z436" s="4"/>
    </row>
    <row r="437" spans="1:26" ht="48" customHeight="1" x14ac:dyDescent="0.3">
      <c r="A437" s="5">
        <v>436</v>
      </c>
      <c r="B437" s="6" t="s">
        <v>536</v>
      </c>
      <c r="C437" s="6" t="s">
        <v>537</v>
      </c>
      <c r="D437" s="7" t="s">
        <v>546</v>
      </c>
      <c r="E437" s="6" t="s">
        <v>10</v>
      </c>
      <c r="F437" s="39">
        <v>2</v>
      </c>
      <c r="G437" s="5">
        <v>1</v>
      </c>
      <c r="H437" s="39">
        <v>2</v>
      </c>
      <c r="I437" s="4"/>
      <c r="J437" s="4"/>
      <c r="K437" s="4"/>
      <c r="L437" s="4"/>
      <c r="M437" s="4"/>
      <c r="N437" s="4"/>
      <c r="O437" s="4"/>
      <c r="P437" s="4"/>
      <c r="Q437" s="4"/>
      <c r="R437" s="4"/>
      <c r="S437" s="4"/>
      <c r="T437" s="4"/>
      <c r="U437" s="4"/>
      <c r="V437" s="4"/>
      <c r="W437" s="4"/>
      <c r="X437" s="4"/>
      <c r="Y437" s="4"/>
      <c r="Z437" s="4"/>
    </row>
    <row r="438" spans="1:26" ht="24" customHeight="1" x14ac:dyDescent="0.3">
      <c r="A438" s="5">
        <v>437</v>
      </c>
      <c r="B438" s="6" t="s">
        <v>536</v>
      </c>
      <c r="C438" s="6" t="s">
        <v>537</v>
      </c>
      <c r="D438" s="7" t="s">
        <v>547</v>
      </c>
      <c r="E438" s="6" t="s">
        <v>10</v>
      </c>
      <c r="F438" s="39">
        <v>0</v>
      </c>
      <c r="G438" s="5">
        <v>1</v>
      </c>
      <c r="H438" s="39">
        <v>0</v>
      </c>
      <c r="I438" s="4"/>
      <c r="J438" s="4"/>
      <c r="K438" s="4"/>
      <c r="L438" s="4"/>
      <c r="M438" s="4"/>
      <c r="N438" s="4"/>
      <c r="O438" s="4"/>
      <c r="P438" s="4"/>
      <c r="Q438" s="4"/>
      <c r="R438" s="4"/>
      <c r="S438" s="4"/>
      <c r="T438" s="4"/>
      <c r="U438" s="4"/>
      <c r="V438" s="4"/>
      <c r="W438" s="4"/>
      <c r="X438" s="4"/>
      <c r="Y438" s="4"/>
      <c r="Z438" s="4"/>
    </row>
    <row r="439" spans="1:26" ht="48" customHeight="1" x14ac:dyDescent="0.3">
      <c r="A439" s="5">
        <v>438</v>
      </c>
      <c r="B439" s="6" t="s">
        <v>536</v>
      </c>
      <c r="C439" s="6" t="s">
        <v>537</v>
      </c>
      <c r="D439" s="7" t="s">
        <v>548</v>
      </c>
      <c r="E439" s="6" t="s">
        <v>10</v>
      </c>
      <c r="F439" s="39">
        <v>2</v>
      </c>
      <c r="G439" s="5">
        <v>1</v>
      </c>
      <c r="H439" s="39">
        <v>2</v>
      </c>
      <c r="I439" s="4"/>
      <c r="J439" s="4"/>
      <c r="K439" s="4"/>
      <c r="L439" s="4"/>
      <c r="M439" s="4"/>
      <c r="N439" s="4"/>
      <c r="O439" s="4"/>
      <c r="P439" s="4"/>
      <c r="Q439" s="4"/>
      <c r="R439" s="4"/>
      <c r="S439" s="4"/>
      <c r="T439" s="4"/>
      <c r="U439" s="4"/>
      <c r="V439" s="4"/>
      <c r="W439" s="4"/>
      <c r="X439" s="4"/>
      <c r="Y439" s="4"/>
      <c r="Z439" s="4"/>
    </row>
    <row r="440" spans="1:26" ht="24" customHeight="1" x14ac:dyDescent="0.3">
      <c r="A440" s="5">
        <v>439</v>
      </c>
      <c r="B440" s="6" t="s">
        <v>536</v>
      </c>
      <c r="C440" s="6" t="s">
        <v>537</v>
      </c>
      <c r="D440" s="7" t="s">
        <v>549</v>
      </c>
      <c r="E440" s="6" t="s">
        <v>10</v>
      </c>
      <c r="F440" s="39">
        <v>0</v>
      </c>
      <c r="G440" s="5">
        <v>0</v>
      </c>
      <c r="H440" s="39">
        <v>0</v>
      </c>
      <c r="I440" s="4"/>
      <c r="J440" s="4"/>
      <c r="K440" s="4"/>
      <c r="L440" s="4"/>
      <c r="M440" s="4"/>
      <c r="N440" s="4"/>
      <c r="O440" s="4"/>
      <c r="P440" s="4"/>
      <c r="Q440" s="4"/>
      <c r="R440" s="4"/>
      <c r="S440" s="4"/>
      <c r="T440" s="4"/>
      <c r="U440" s="4"/>
      <c r="V440" s="4"/>
      <c r="W440" s="4"/>
      <c r="X440" s="4"/>
      <c r="Y440" s="4"/>
      <c r="Z440" s="4"/>
    </row>
    <row r="441" spans="1:26" ht="24" customHeight="1" x14ac:dyDescent="0.3">
      <c r="A441" s="5">
        <v>440</v>
      </c>
      <c r="B441" s="6" t="s">
        <v>536</v>
      </c>
      <c r="C441" s="6" t="s">
        <v>537</v>
      </c>
      <c r="D441" s="7" t="s">
        <v>550</v>
      </c>
      <c r="E441" s="6" t="s">
        <v>10</v>
      </c>
      <c r="F441" s="39">
        <v>2</v>
      </c>
      <c r="G441" s="5">
        <v>2</v>
      </c>
      <c r="H441" s="39">
        <v>2</v>
      </c>
      <c r="I441" s="4"/>
      <c r="J441" s="4"/>
      <c r="K441" s="4"/>
      <c r="L441" s="4"/>
      <c r="M441" s="4"/>
      <c r="N441" s="4"/>
      <c r="O441" s="4"/>
      <c r="P441" s="4"/>
      <c r="Q441" s="4"/>
      <c r="R441" s="4"/>
      <c r="S441" s="4"/>
      <c r="T441" s="4"/>
      <c r="U441" s="4"/>
      <c r="V441" s="4"/>
      <c r="W441" s="4"/>
      <c r="X441" s="4"/>
      <c r="Y441" s="4"/>
      <c r="Z441" s="4"/>
    </row>
    <row r="442" spans="1:26" ht="24" customHeight="1" x14ac:dyDescent="0.3">
      <c r="A442" s="5">
        <v>441</v>
      </c>
      <c r="B442" s="6" t="s">
        <v>536</v>
      </c>
      <c r="C442" s="6" t="s">
        <v>537</v>
      </c>
      <c r="D442" s="7" t="s">
        <v>551</v>
      </c>
      <c r="E442" s="6" t="s">
        <v>10</v>
      </c>
      <c r="F442" s="39">
        <v>0</v>
      </c>
      <c r="G442" s="5">
        <v>1</v>
      </c>
      <c r="H442" s="39">
        <v>0</v>
      </c>
      <c r="I442" s="4"/>
      <c r="J442" s="4"/>
      <c r="K442" s="4"/>
      <c r="L442" s="4"/>
      <c r="M442" s="4"/>
      <c r="N442" s="4"/>
      <c r="O442" s="4"/>
      <c r="P442" s="4"/>
      <c r="Q442" s="4"/>
      <c r="R442" s="4"/>
      <c r="S442" s="4"/>
      <c r="T442" s="4"/>
      <c r="U442" s="4"/>
      <c r="V442" s="4"/>
      <c r="W442" s="4"/>
      <c r="X442" s="4"/>
      <c r="Y442" s="4"/>
      <c r="Z442" s="4"/>
    </row>
    <row r="443" spans="1:26" ht="24" customHeight="1" x14ac:dyDescent="0.3">
      <c r="A443" s="5">
        <v>442</v>
      </c>
      <c r="B443" s="6" t="s">
        <v>536</v>
      </c>
      <c r="C443" s="6" t="s">
        <v>537</v>
      </c>
      <c r="D443" s="7" t="s">
        <v>552</v>
      </c>
      <c r="E443" s="6" t="s">
        <v>10</v>
      </c>
      <c r="F443" s="39">
        <v>1</v>
      </c>
      <c r="G443" s="5">
        <v>1</v>
      </c>
      <c r="H443" s="39">
        <v>1</v>
      </c>
      <c r="I443" s="4"/>
      <c r="J443" s="4"/>
      <c r="K443" s="4"/>
      <c r="L443" s="4"/>
      <c r="M443" s="4"/>
      <c r="N443" s="4"/>
      <c r="O443" s="4"/>
      <c r="P443" s="4"/>
      <c r="Q443" s="4"/>
      <c r="R443" s="4"/>
      <c r="S443" s="4"/>
      <c r="T443" s="4"/>
      <c r="U443" s="4"/>
      <c r="V443" s="4"/>
      <c r="W443" s="4"/>
      <c r="X443" s="4"/>
      <c r="Y443" s="4"/>
      <c r="Z443" s="4"/>
    </row>
    <row r="444" spans="1:26" ht="24" customHeight="1" x14ac:dyDescent="0.3">
      <c r="A444" s="5">
        <v>443</v>
      </c>
      <c r="B444" s="6" t="s">
        <v>536</v>
      </c>
      <c r="C444" s="6" t="s">
        <v>537</v>
      </c>
      <c r="D444" s="7" t="s">
        <v>553</v>
      </c>
      <c r="E444" s="6" t="s">
        <v>10</v>
      </c>
      <c r="F444" s="39">
        <v>0</v>
      </c>
      <c r="G444" s="5">
        <v>2</v>
      </c>
      <c r="H444" s="39">
        <v>0</v>
      </c>
      <c r="I444" s="4"/>
      <c r="J444" s="4"/>
      <c r="K444" s="4"/>
      <c r="L444" s="4"/>
      <c r="M444" s="4"/>
      <c r="N444" s="4"/>
      <c r="O444" s="4"/>
      <c r="P444" s="4"/>
      <c r="Q444" s="4"/>
      <c r="R444" s="4"/>
      <c r="S444" s="4"/>
      <c r="T444" s="4"/>
      <c r="U444" s="4"/>
      <c r="V444" s="4"/>
      <c r="W444" s="4"/>
      <c r="X444" s="4"/>
      <c r="Y444" s="4"/>
      <c r="Z444" s="4"/>
    </row>
    <row r="445" spans="1:26" ht="24" customHeight="1" x14ac:dyDescent="0.3">
      <c r="A445" s="5">
        <v>444</v>
      </c>
      <c r="B445" s="6" t="s">
        <v>536</v>
      </c>
      <c r="C445" s="6" t="s">
        <v>537</v>
      </c>
      <c r="D445" s="7" t="s">
        <v>554</v>
      </c>
      <c r="E445" s="6" t="s">
        <v>10</v>
      </c>
      <c r="F445" s="39">
        <v>0</v>
      </c>
      <c r="G445" s="5">
        <v>2</v>
      </c>
      <c r="H445" s="39">
        <v>0</v>
      </c>
      <c r="I445" s="4"/>
      <c r="J445" s="4"/>
      <c r="K445" s="4"/>
      <c r="L445" s="4"/>
      <c r="M445" s="4"/>
      <c r="N445" s="4"/>
      <c r="O445" s="4"/>
      <c r="P445" s="4"/>
      <c r="Q445" s="4"/>
      <c r="R445" s="4"/>
      <c r="S445" s="4"/>
      <c r="T445" s="4"/>
      <c r="U445" s="4"/>
      <c r="V445" s="4"/>
      <c r="W445" s="4"/>
      <c r="X445" s="4"/>
      <c r="Y445" s="4"/>
      <c r="Z445" s="4"/>
    </row>
    <row r="446" spans="1:26" ht="24" customHeight="1" x14ac:dyDescent="0.3">
      <c r="A446" s="5">
        <v>445</v>
      </c>
      <c r="B446" s="6" t="s">
        <v>536</v>
      </c>
      <c r="C446" s="6" t="s">
        <v>537</v>
      </c>
      <c r="D446" s="7" t="s">
        <v>555</v>
      </c>
      <c r="E446" s="6" t="s">
        <v>10</v>
      </c>
      <c r="F446" s="39">
        <v>1</v>
      </c>
      <c r="G446" s="5">
        <v>1</v>
      </c>
      <c r="H446" s="39">
        <v>1</v>
      </c>
      <c r="I446" s="4"/>
      <c r="J446" s="4"/>
      <c r="K446" s="4"/>
      <c r="L446" s="4"/>
      <c r="M446" s="4"/>
      <c r="N446" s="4"/>
      <c r="O446" s="4"/>
      <c r="P446" s="4"/>
      <c r="Q446" s="4"/>
      <c r="R446" s="4"/>
      <c r="S446" s="4"/>
      <c r="T446" s="4"/>
      <c r="U446" s="4"/>
      <c r="V446" s="4"/>
      <c r="W446" s="4"/>
      <c r="X446" s="4"/>
      <c r="Y446" s="4"/>
      <c r="Z446" s="4"/>
    </row>
    <row r="447" spans="1:26" ht="24" customHeight="1" x14ac:dyDescent="0.3">
      <c r="A447" s="5">
        <v>446</v>
      </c>
      <c r="B447" s="6" t="s">
        <v>536</v>
      </c>
      <c r="C447" s="6" t="s">
        <v>537</v>
      </c>
      <c r="D447" s="7" t="s">
        <v>556</v>
      </c>
      <c r="E447" s="6" t="s">
        <v>10</v>
      </c>
      <c r="F447" s="39">
        <v>1</v>
      </c>
      <c r="G447" s="5">
        <v>2</v>
      </c>
      <c r="H447" s="39">
        <v>1</v>
      </c>
      <c r="I447" s="4"/>
      <c r="J447" s="4"/>
      <c r="K447" s="4"/>
      <c r="L447" s="4"/>
      <c r="M447" s="4"/>
      <c r="N447" s="4"/>
      <c r="O447" s="4"/>
      <c r="P447" s="4"/>
      <c r="Q447" s="4"/>
      <c r="R447" s="4"/>
      <c r="S447" s="4"/>
      <c r="T447" s="4"/>
      <c r="U447" s="4"/>
      <c r="V447" s="4"/>
      <c r="W447" s="4"/>
      <c r="X447" s="4"/>
      <c r="Y447" s="4"/>
      <c r="Z447" s="4"/>
    </row>
    <row r="448" spans="1:26" ht="24" customHeight="1" x14ac:dyDescent="0.3">
      <c r="A448" s="5">
        <v>447</v>
      </c>
      <c r="B448" s="6" t="s">
        <v>536</v>
      </c>
      <c r="C448" s="6" t="s">
        <v>537</v>
      </c>
      <c r="D448" s="7" t="s">
        <v>557</v>
      </c>
      <c r="E448" s="6" t="s">
        <v>10</v>
      </c>
      <c r="F448" s="39">
        <v>0</v>
      </c>
      <c r="G448" s="5">
        <v>0</v>
      </c>
      <c r="H448" s="39">
        <v>0</v>
      </c>
      <c r="I448" s="4"/>
      <c r="J448" s="4"/>
      <c r="K448" s="4"/>
      <c r="L448" s="4"/>
      <c r="M448" s="4"/>
      <c r="N448" s="4"/>
      <c r="O448" s="4"/>
      <c r="P448" s="4"/>
      <c r="Q448" s="4"/>
      <c r="R448" s="4"/>
      <c r="S448" s="4"/>
      <c r="T448" s="4"/>
      <c r="U448" s="4"/>
      <c r="V448" s="4"/>
      <c r="W448" s="4"/>
      <c r="X448" s="4"/>
      <c r="Y448" s="4"/>
      <c r="Z448" s="4"/>
    </row>
    <row r="449" spans="1:26" ht="24" customHeight="1" x14ac:dyDescent="0.3">
      <c r="A449" s="5">
        <v>448</v>
      </c>
      <c r="B449" s="6" t="s">
        <v>558</v>
      </c>
      <c r="C449" s="6" t="s">
        <v>559</v>
      </c>
      <c r="D449" s="7" t="s">
        <v>560</v>
      </c>
      <c r="E449" s="6" t="s">
        <v>10</v>
      </c>
      <c r="F449" s="39">
        <v>1</v>
      </c>
      <c r="G449" s="5">
        <v>1</v>
      </c>
      <c r="H449" s="39">
        <v>1</v>
      </c>
      <c r="I449" s="4"/>
      <c r="J449" s="4"/>
      <c r="K449" s="4"/>
      <c r="L449" s="4"/>
      <c r="M449" s="4"/>
      <c r="N449" s="4"/>
      <c r="O449" s="4"/>
      <c r="P449" s="4"/>
      <c r="Q449" s="4"/>
      <c r="R449" s="4"/>
      <c r="S449" s="4"/>
      <c r="T449" s="4"/>
      <c r="U449" s="4"/>
      <c r="V449" s="4"/>
      <c r="W449" s="4"/>
      <c r="X449" s="4"/>
      <c r="Y449" s="4"/>
      <c r="Z449" s="4"/>
    </row>
    <row r="450" spans="1:26" ht="24" customHeight="1" x14ac:dyDescent="0.3">
      <c r="A450" s="5">
        <v>449</v>
      </c>
      <c r="B450" s="6" t="s">
        <v>558</v>
      </c>
      <c r="C450" s="6" t="s">
        <v>561</v>
      </c>
      <c r="D450" s="7" t="s">
        <v>562</v>
      </c>
      <c r="E450" s="6" t="s">
        <v>10</v>
      </c>
      <c r="F450" s="39">
        <v>1</v>
      </c>
      <c r="G450" s="5">
        <v>0</v>
      </c>
      <c r="H450" s="39">
        <v>1</v>
      </c>
      <c r="I450" s="4"/>
      <c r="J450" s="4"/>
      <c r="K450" s="4"/>
      <c r="L450" s="4"/>
      <c r="M450" s="4"/>
      <c r="N450" s="4"/>
      <c r="O450" s="4"/>
      <c r="P450" s="4"/>
      <c r="Q450" s="4"/>
      <c r="R450" s="4"/>
      <c r="S450" s="4"/>
      <c r="T450" s="4"/>
      <c r="U450" s="4"/>
      <c r="V450" s="4"/>
      <c r="W450" s="4"/>
      <c r="X450" s="4"/>
      <c r="Y450" s="4"/>
      <c r="Z450" s="4"/>
    </row>
    <row r="451" spans="1:26" ht="24" customHeight="1" x14ac:dyDescent="0.3">
      <c r="A451" s="5">
        <v>450</v>
      </c>
      <c r="B451" s="6" t="s">
        <v>558</v>
      </c>
      <c r="C451" s="6" t="s">
        <v>563</v>
      </c>
      <c r="D451" s="7" t="s">
        <v>564</v>
      </c>
      <c r="E451" s="6" t="s">
        <v>10</v>
      </c>
      <c r="F451" s="39">
        <v>0</v>
      </c>
      <c r="G451" s="5">
        <v>0</v>
      </c>
      <c r="H451" s="39">
        <v>0</v>
      </c>
      <c r="I451" s="4"/>
      <c r="J451" s="4"/>
      <c r="K451" s="4"/>
      <c r="L451" s="4"/>
      <c r="M451" s="4"/>
      <c r="N451" s="4"/>
      <c r="O451" s="4"/>
      <c r="P451" s="4"/>
      <c r="Q451" s="4"/>
      <c r="R451" s="4"/>
      <c r="S451" s="4"/>
      <c r="T451" s="4"/>
      <c r="U451" s="4"/>
      <c r="V451" s="4"/>
      <c r="W451" s="4"/>
      <c r="X451" s="4"/>
      <c r="Y451" s="4"/>
      <c r="Z451" s="4"/>
    </row>
    <row r="452" spans="1:26" ht="48" customHeight="1" x14ac:dyDescent="0.3">
      <c r="A452" s="5">
        <v>451</v>
      </c>
      <c r="B452" s="6" t="s">
        <v>558</v>
      </c>
      <c r="C452" s="6" t="s">
        <v>565</v>
      </c>
      <c r="D452" s="7" t="s">
        <v>566</v>
      </c>
      <c r="E452" s="6" t="s">
        <v>10</v>
      </c>
      <c r="F452" s="39">
        <v>1</v>
      </c>
      <c r="G452" s="5">
        <v>0</v>
      </c>
      <c r="H452" s="39">
        <v>1</v>
      </c>
      <c r="I452" s="4"/>
      <c r="J452" s="4"/>
      <c r="K452" s="4"/>
      <c r="L452" s="4"/>
      <c r="M452" s="4"/>
      <c r="N452" s="4"/>
      <c r="O452" s="4"/>
      <c r="P452" s="4"/>
      <c r="Q452" s="4"/>
      <c r="R452" s="4"/>
      <c r="S452" s="4"/>
      <c r="T452" s="4"/>
      <c r="U452" s="4"/>
      <c r="V452" s="4"/>
      <c r="W452" s="4"/>
      <c r="X452" s="4"/>
      <c r="Y452" s="4"/>
      <c r="Z452" s="4"/>
    </row>
    <row r="453" spans="1:26" ht="24" customHeight="1" x14ac:dyDescent="0.3">
      <c r="A453" s="5">
        <v>452</v>
      </c>
      <c r="B453" s="6" t="s">
        <v>558</v>
      </c>
      <c r="C453" s="6" t="s">
        <v>567</v>
      </c>
      <c r="D453" s="7" t="s">
        <v>568</v>
      </c>
      <c r="E453" s="6" t="s">
        <v>10</v>
      </c>
      <c r="F453" s="39">
        <v>0</v>
      </c>
      <c r="G453" s="5">
        <v>1</v>
      </c>
      <c r="H453" s="39">
        <v>0</v>
      </c>
      <c r="I453" s="4"/>
      <c r="J453" s="4"/>
      <c r="K453" s="4"/>
      <c r="L453" s="4"/>
      <c r="M453" s="4"/>
      <c r="N453" s="4"/>
      <c r="O453" s="4"/>
      <c r="P453" s="4"/>
      <c r="Q453" s="4"/>
      <c r="R453" s="4"/>
      <c r="S453" s="4"/>
      <c r="T453" s="4"/>
      <c r="U453" s="4"/>
      <c r="V453" s="4"/>
      <c r="W453" s="4"/>
      <c r="X453" s="4"/>
      <c r="Y453" s="4"/>
      <c r="Z453" s="4"/>
    </row>
    <row r="454" spans="1:26" ht="24" customHeight="1" x14ac:dyDescent="0.3">
      <c r="A454" s="5">
        <v>453</v>
      </c>
      <c r="B454" s="6" t="s">
        <v>558</v>
      </c>
      <c r="C454" s="6" t="s">
        <v>569</v>
      </c>
      <c r="D454" s="7" t="s">
        <v>570</v>
      </c>
      <c r="E454" s="6" t="s">
        <v>10</v>
      </c>
      <c r="F454" s="39">
        <v>1</v>
      </c>
      <c r="G454" s="5">
        <v>1</v>
      </c>
      <c r="H454" s="39">
        <v>1</v>
      </c>
      <c r="I454" s="4"/>
      <c r="J454" s="4"/>
      <c r="K454" s="4"/>
      <c r="L454" s="4"/>
      <c r="M454" s="4"/>
      <c r="N454" s="4"/>
      <c r="O454" s="4"/>
      <c r="P454" s="4"/>
      <c r="Q454" s="4"/>
      <c r="R454" s="4"/>
      <c r="S454" s="4"/>
      <c r="T454" s="4"/>
      <c r="U454" s="4"/>
      <c r="V454" s="4"/>
      <c r="W454" s="4"/>
      <c r="X454" s="4"/>
      <c r="Y454" s="4"/>
      <c r="Z454" s="4"/>
    </row>
    <row r="455" spans="1:26" ht="24" customHeight="1" x14ac:dyDescent="0.3">
      <c r="A455" s="5">
        <v>454</v>
      </c>
      <c r="B455" s="6" t="s">
        <v>558</v>
      </c>
      <c r="C455" s="6" t="s">
        <v>571</v>
      </c>
      <c r="D455" s="7" t="s">
        <v>572</v>
      </c>
      <c r="E455" s="6" t="s">
        <v>10</v>
      </c>
      <c r="F455" s="39">
        <v>0</v>
      </c>
      <c r="G455" s="5">
        <v>1</v>
      </c>
      <c r="H455" s="39">
        <v>0</v>
      </c>
      <c r="I455" s="4"/>
      <c r="J455" s="4"/>
      <c r="K455" s="4"/>
      <c r="L455" s="4"/>
      <c r="M455" s="4"/>
      <c r="N455" s="4"/>
      <c r="O455" s="4"/>
      <c r="P455" s="4"/>
      <c r="Q455" s="4"/>
      <c r="R455" s="4"/>
      <c r="S455" s="4"/>
      <c r="T455" s="4"/>
      <c r="U455" s="4"/>
      <c r="V455" s="4"/>
      <c r="W455" s="4"/>
      <c r="X455" s="4"/>
      <c r="Y455" s="4"/>
      <c r="Z455" s="4"/>
    </row>
    <row r="456" spans="1:26" ht="48" customHeight="1" x14ac:dyDescent="0.3">
      <c r="A456" s="5">
        <v>455</v>
      </c>
      <c r="B456" s="6" t="s">
        <v>558</v>
      </c>
      <c r="C456" s="6" t="s">
        <v>573</v>
      </c>
      <c r="D456" s="7" t="s">
        <v>574</v>
      </c>
      <c r="E456" s="6" t="s">
        <v>10</v>
      </c>
      <c r="F456" s="39">
        <v>2</v>
      </c>
      <c r="G456" s="5">
        <v>2</v>
      </c>
      <c r="H456" s="39">
        <v>2</v>
      </c>
      <c r="I456" s="4"/>
      <c r="J456" s="4"/>
      <c r="K456" s="4"/>
      <c r="L456" s="4"/>
      <c r="M456" s="4"/>
      <c r="N456" s="4"/>
      <c r="O456" s="4"/>
      <c r="P456" s="4"/>
      <c r="Q456" s="4"/>
      <c r="R456" s="4"/>
      <c r="S456" s="4"/>
      <c r="T456" s="4"/>
      <c r="U456" s="4"/>
      <c r="V456" s="4"/>
      <c r="W456" s="4"/>
      <c r="X456" s="4"/>
      <c r="Y456" s="4"/>
      <c r="Z456" s="4"/>
    </row>
    <row r="457" spans="1:26" ht="48" customHeight="1" x14ac:dyDescent="0.3">
      <c r="A457" s="5">
        <v>456</v>
      </c>
      <c r="B457" s="6" t="s">
        <v>558</v>
      </c>
      <c r="C457" s="6" t="s">
        <v>575</v>
      </c>
      <c r="D457" s="7" t="s">
        <v>576</v>
      </c>
      <c r="E457" s="6" t="s">
        <v>10</v>
      </c>
      <c r="F457" s="39">
        <v>2</v>
      </c>
      <c r="G457" s="5">
        <v>2</v>
      </c>
      <c r="H457" s="39">
        <v>2</v>
      </c>
      <c r="I457" s="4"/>
      <c r="J457" s="4"/>
      <c r="K457" s="4"/>
      <c r="L457" s="4"/>
      <c r="M457" s="4"/>
      <c r="N457" s="4"/>
      <c r="O457" s="4"/>
      <c r="P457" s="4"/>
      <c r="Q457" s="4"/>
      <c r="R457" s="4"/>
      <c r="S457" s="4"/>
      <c r="T457" s="4"/>
      <c r="U457" s="4"/>
      <c r="V457" s="4"/>
      <c r="W457" s="4"/>
      <c r="X457" s="4"/>
      <c r="Y457" s="4"/>
      <c r="Z457" s="4"/>
    </row>
    <row r="458" spans="1:26" ht="24" customHeight="1" x14ac:dyDescent="0.3">
      <c r="A458" s="5">
        <v>457</v>
      </c>
      <c r="B458" s="6" t="s">
        <v>558</v>
      </c>
      <c r="C458" s="6" t="s">
        <v>577</v>
      </c>
      <c r="D458" s="7" t="s">
        <v>578</v>
      </c>
      <c r="E458" s="6" t="s">
        <v>10</v>
      </c>
      <c r="F458" s="39">
        <v>0</v>
      </c>
      <c r="G458" s="5">
        <v>0</v>
      </c>
      <c r="H458" s="39">
        <v>0</v>
      </c>
      <c r="I458" s="4"/>
      <c r="J458" s="4"/>
      <c r="K458" s="4"/>
      <c r="L458" s="4"/>
      <c r="M458" s="4"/>
      <c r="N458" s="4"/>
      <c r="O458" s="4"/>
      <c r="P458" s="4"/>
      <c r="Q458" s="4"/>
      <c r="R458" s="4"/>
      <c r="S458" s="4"/>
      <c r="T458" s="4"/>
      <c r="U458" s="4"/>
      <c r="V458" s="4"/>
      <c r="W458" s="4"/>
      <c r="X458" s="4"/>
      <c r="Y458" s="4"/>
      <c r="Z458" s="4"/>
    </row>
    <row r="459" spans="1:26" ht="24" customHeight="1" x14ac:dyDescent="0.3">
      <c r="A459" s="5">
        <v>458</v>
      </c>
      <c r="B459" s="6" t="s">
        <v>558</v>
      </c>
      <c r="C459" s="6" t="s">
        <v>579</v>
      </c>
      <c r="D459" s="7" t="s">
        <v>580</v>
      </c>
      <c r="E459" s="6" t="s">
        <v>10</v>
      </c>
      <c r="F459" s="39">
        <v>2</v>
      </c>
      <c r="G459" s="5">
        <v>2</v>
      </c>
      <c r="H459" s="39">
        <v>2</v>
      </c>
      <c r="I459" s="4"/>
      <c r="J459" s="4"/>
      <c r="K459" s="4"/>
      <c r="L459" s="4"/>
      <c r="M459" s="4"/>
      <c r="N459" s="4"/>
      <c r="O459" s="4"/>
      <c r="P459" s="4"/>
      <c r="Q459" s="4"/>
      <c r="R459" s="4"/>
      <c r="S459" s="4"/>
      <c r="T459" s="4"/>
      <c r="U459" s="4"/>
      <c r="V459" s="4"/>
      <c r="W459" s="4"/>
      <c r="X459" s="4"/>
      <c r="Y459" s="4"/>
      <c r="Z459" s="4"/>
    </row>
    <row r="460" spans="1:26" ht="24" customHeight="1" x14ac:dyDescent="0.3">
      <c r="A460" s="5">
        <v>459</v>
      </c>
      <c r="B460" s="6" t="s">
        <v>558</v>
      </c>
      <c r="C460" s="6" t="s">
        <v>581</v>
      </c>
      <c r="D460" s="7" t="s">
        <v>582</v>
      </c>
      <c r="E460" s="6" t="s">
        <v>10</v>
      </c>
      <c r="F460" s="39">
        <v>0</v>
      </c>
      <c r="G460" s="5">
        <v>0</v>
      </c>
      <c r="H460" s="39">
        <v>0</v>
      </c>
      <c r="I460" s="4"/>
      <c r="J460" s="4"/>
      <c r="K460" s="4"/>
      <c r="L460" s="4"/>
      <c r="M460" s="4"/>
      <c r="N460" s="4"/>
      <c r="O460" s="4"/>
      <c r="P460" s="4"/>
      <c r="Q460" s="4"/>
      <c r="R460" s="4"/>
      <c r="S460" s="4"/>
      <c r="T460" s="4"/>
      <c r="U460" s="4"/>
      <c r="V460" s="4"/>
      <c r="W460" s="4"/>
      <c r="X460" s="4"/>
      <c r="Y460" s="4"/>
      <c r="Z460" s="4"/>
    </row>
    <row r="461" spans="1:26" ht="24" customHeight="1" x14ac:dyDescent="0.3">
      <c r="A461" s="5">
        <v>460</v>
      </c>
      <c r="B461" s="6" t="s">
        <v>558</v>
      </c>
      <c r="C461" s="6" t="s">
        <v>583</v>
      </c>
      <c r="D461" s="7" t="s">
        <v>584</v>
      </c>
      <c r="E461" s="6" t="s">
        <v>10</v>
      </c>
      <c r="F461" s="39">
        <v>1</v>
      </c>
      <c r="G461" s="5">
        <v>1</v>
      </c>
      <c r="H461" s="39">
        <v>1</v>
      </c>
      <c r="I461" s="4"/>
      <c r="J461" s="4"/>
      <c r="K461" s="4"/>
      <c r="L461" s="4"/>
      <c r="M461" s="4"/>
      <c r="N461" s="4"/>
      <c r="O461" s="4"/>
      <c r="P461" s="4"/>
      <c r="Q461" s="4"/>
      <c r="R461" s="4"/>
      <c r="S461" s="4"/>
      <c r="T461" s="4"/>
      <c r="U461" s="4"/>
      <c r="V461" s="4"/>
      <c r="W461" s="4"/>
      <c r="X461" s="4"/>
      <c r="Y461" s="4"/>
      <c r="Z461" s="4"/>
    </row>
    <row r="462" spans="1:26" ht="24" customHeight="1" x14ac:dyDescent="0.3">
      <c r="A462" s="5">
        <v>461</v>
      </c>
      <c r="B462" s="6" t="s">
        <v>558</v>
      </c>
      <c r="C462" s="6" t="s">
        <v>585</v>
      </c>
      <c r="D462" s="7" t="s">
        <v>586</v>
      </c>
      <c r="E462" s="6" t="s">
        <v>10</v>
      </c>
      <c r="F462" s="39">
        <v>0</v>
      </c>
      <c r="G462" s="5">
        <v>2</v>
      </c>
      <c r="H462" s="39">
        <v>0</v>
      </c>
      <c r="I462" s="4"/>
      <c r="J462" s="4"/>
      <c r="K462" s="4"/>
      <c r="L462" s="4"/>
      <c r="M462" s="4"/>
      <c r="N462" s="4"/>
      <c r="O462" s="4"/>
      <c r="P462" s="4"/>
      <c r="Q462" s="4"/>
      <c r="R462" s="4"/>
      <c r="S462" s="4"/>
      <c r="T462" s="4"/>
      <c r="U462" s="4"/>
      <c r="V462" s="4"/>
      <c r="W462" s="4"/>
      <c r="X462" s="4"/>
      <c r="Y462" s="4"/>
      <c r="Z462" s="4"/>
    </row>
    <row r="463" spans="1:26" ht="24" customHeight="1" x14ac:dyDescent="0.3">
      <c r="A463" s="5">
        <v>462</v>
      </c>
      <c r="B463" s="6" t="s">
        <v>558</v>
      </c>
      <c r="C463" s="6" t="s">
        <v>587</v>
      </c>
      <c r="D463" s="7" t="s">
        <v>588</v>
      </c>
      <c r="E463" s="6" t="s">
        <v>10</v>
      </c>
      <c r="F463" s="39">
        <v>0</v>
      </c>
      <c r="G463" s="5">
        <v>2</v>
      </c>
      <c r="H463" s="39">
        <v>0</v>
      </c>
      <c r="I463" s="4"/>
      <c r="J463" s="4"/>
      <c r="K463" s="4"/>
      <c r="L463" s="4"/>
      <c r="M463" s="4"/>
      <c r="N463" s="4"/>
      <c r="O463" s="4"/>
      <c r="P463" s="4"/>
      <c r="Q463" s="4"/>
      <c r="R463" s="4"/>
      <c r="S463" s="4"/>
      <c r="T463" s="4"/>
      <c r="U463" s="4"/>
      <c r="V463" s="4"/>
      <c r="W463" s="4"/>
      <c r="X463" s="4"/>
      <c r="Y463" s="4"/>
      <c r="Z463" s="4"/>
    </row>
    <row r="464" spans="1:26" ht="24" customHeight="1" x14ac:dyDescent="0.3">
      <c r="A464" s="5">
        <v>463</v>
      </c>
      <c r="B464" s="6" t="s">
        <v>558</v>
      </c>
      <c r="C464" s="6" t="s">
        <v>589</v>
      </c>
      <c r="D464" s="7" t="s">
        <v>590</v>
      </c>
      <c r="E464" s="6" t="s">
        <v>10</v>
      </c>
      <c r="F464" s="39">
        <v>2</v>
      </c>
      <c r="G464" s="5">
        <v>2</v>
      </c>
      <c r="H464" s="39">
        <v>2</v>
      </c>
      <c r="I464" s="4"/>
      <c r="J464" s="4"/>
      <c r="K464" s="4"/>
      <c r="L464" s="4"/>
      <c r="M464" s="4"/>
      <c r="N464" s="4"/>
      <c r="O464" s="4"/>
      <c r="P464" s="4"/>
      <c r="Q464" s="4"/>
      <c r="R464" s="4"/>
      <c r="S464" s="4"/>
      <c r="T464" s="4"/>
      <c r="U464" s="4"/>
      <c r="V464" s="4"/>
      <c r="W464" s="4"/>
      <c r="X464" s="4"/>
      <c r="Y464" s="4"/>
      <c r="Z464" s="4"/>
    </row>
    <row r="465" spans="1:26" ht="48" customHeight="1" x14ac:dyDescent="0.3">
      <c r="A465" s="5">
        <v>464</v>
      </c>
      <c r="B465" s="6" t="s">
        <v>558</v>
      </c>
      <c r="C465" s="6" t="s">
        <v>591</v>
      </c>
      <c r="D465" s="7" t="s">
        <v>592</v>
      </c>
      <c r="E465" s="6" t="s">
        <v>10</v>
      </c>
      <c r="F465" s="39">
        <v>2</v>
      </c>
      <c r="G465" s="5">
        <v>2</v>
      </c>
      <c r="H465" s="39">
        <v>2</v>
      </c>
      <c r="I465" s="4"/>
      <c r="J465" s="4"/>
      <c r="K465" s="4"/>
      <c r="L465" s="4"/>
      <c r="M465" s="4"/>
      <c r="N465" s="4"/>
      <c r="O465" s="4"/>
      <c r="P465" s="4"/>
      <c r="Q465" s="4"/>
      <c r="R465" s="4"/>
      <c r="S465" s="4"/>
      <c r="T465" s="4"/>
      <c r="U465" s="4"/>
      <c r="V465" s="4"/>
      <c r="W465" s="4"/>
      <c r="X465" s="4"/>
      <c r="Y465" s="4"/>
      <c r="Z465" s="4"/>
    </row>
    <row r="466" spans="1:26" ht="24" customHeight="1" x14ac:dyDescent="0.3">
      <c r="A466" s="5">
        <v>465</v>
      </c>
      <c r="B466" s="6" t="s">
        <v>558</v>
      </c>
      <c r="C466" s="6" t="s">
        <v>593</v>
      </c>
      <c r="D466" s="7" t="s">
        <v>594</v>
      </c>
      <c r="E466" s="6" t="s">
        <v>10</v>
      </c>
      <c r="F466" s="39">
        <v>0</v>
      </c>
      <c r="G466" s="5">
        <v>2</v>
      </c>
      <c r="H466" s="39">
        <v>0</v>
      </c>
      <c r="I466" s="4"/>
      <c r="J466" s="4"/>
      <c r="K466" s="4"/>
      <c r="L466" s="4"/>
      <c r="M466" s="4"/>
      <c r="N466" s="4"/>
      <c r="O466" s="4"/>
      <c r="P466" s="4"/>
      <c r="Q466" s="4"/>
      <c r="R466" s="4"/>
      <c r="S466" s="4"/>
      <c r="T466" s="4"/>
      <c r="U466" s="4"/>
      <c r="V466" s="4"/>
      <c r="W466" s="4"/>
      <c r="X466" s="4"/>
      <c r="Y466" s="4"/>
      <c r="Z466" s="4"/>
    </row>
    <row r="467" spans="1:26" ht="24" customHeight="1" x14ac:dyDescent="0.3">
      <c r="A467" s="5">
        <v>466</v>
      </c>
      <c r="B467" s="6" t="s">
        <v>558</v>
      </c>
      <c r="C467" s="6" t="s">
        <v>595</v>
      </c>
      <c r="D467" s="7" t="s">
        <v>596</v>
      </c>
      <c r="E467" s="6" t="s">
        <v>10</v>
      </c>
      <c r="F467" s="39">
        <v>2</v>
      </c>
      <c r="G467" s="5">
        <v>2</v>
      </c>
      <c r="H467" s="39">
        <v>2</v>
      </c>
      <c r="I467" s="4"/>
      <c r="J467" s="4"/>
      <c r="K467" s="4"/>
      <c r="L467" s="4"/>
      <c r="M467" s="4"/>
      <c r="N467" s="4"/>
      <c r="O467" s="4"/>
      <c r="P467" s="4"/>
      <c r="Q467" s="4"/>
      <c r="R467" s="4"/>
      <c r="S467" s="4"/>
      <c r="T467" s="4"/>
      <c r="U467" s="4"/>
      <c r="V467" s="4"/>
      <c r="W467" s="4"/>
      <c r="X467" s="4"/>
      <c r="Y467" s="4"/>
      <c r="Z467" s="4"/>
    </row>
    <row r="468" spans="1:26" ht="24" customHeight="1" x14ac:dyDescent="0.3">
      <c r="A468" s="5">
        <v>467</v>
      </c>
      <c r="B468" s="6" t="s">
        <v>558</v>
      </c>
      <c r="C468" s="6" t="s">
        <v>597</v>
      </c>
      <c r="D468" s="7" t="s">
        <v>598</v>
      </c>
      <c r="E468" s="6" t="s">
        <v>10</v>
      </c>
      <c r="F468" s="39">
        <v>0</v>
      </c>
      <c r="G468" s="5">
        <v>2</v>
      </c>
      <c r="H468" s="39">
        <v>0</v>
      </c>
      <c r="I468" s="4"/>
      <c r="J468" s="4"/>
      <c r="K468" s="4"/>
      <c r="L468" s="4"/>
      <c r="M468" s="4"/>
      <c r="N468" s="4"/>
      <c r="O468" s="4"/>
      <c r="P468" s="4"/>
      <c r="Q468" s="4"/>
      <c r="R468" s="4"/>
      <c r="S468" s="4"/>
      <c r="T468" s="4"/>
      <c r="U468" s="4"/>
      <c r="V468" s="4"/>
      <c r="W468" s="4"/>
      <c r="X468" s="4"/>
      <c r="Y468" s="4"/>
      <c r="Z468" s="4"/>
    </row>
    <row r="469" spans="1:26" ht="168" customHeight="1" x14ac:dyDescent="0.3">
      <c r="A469" s="5">
        <v>468</v>
      </c>
      <c r="B469" s="6" t="s">
        <v>558</v>
      </c>
      <c r="C469" s="6" t="s">
        <v>599</v>
      </c>
      <c r="D469" s="7" t="s">
        <v>600</v>
      </c>
      <c r="E469" s="6" t="s">
        <v>10</v>
      </c>
      <c r="F469" s="39">
        <v>1</v>
      </c>
      <c r="G469" s="5">
        <v>1</v>
      </c>
      <c r="H469" s="39">
        <v>1</v>
      </c>
      <c r="I469" s="4"/>
      <c r="J469" s="4"/>
      <c r="K469" s="4"/>
      <c r="L469" s="4"/>
      <c r="M469" s="4"/>
      <c r="N469" s="4"/>
      <c r="O469" s="4"/>
      <c r="P469" s="4"/>
      <c r="Q469" s="4"/>
      <c r="R469" s="4"/>
      <c r="S469" s="4"/>
      <c r="T469" s="4"/>
      <c r="U469" s="4"/>
      <c r="V469" s="4"/>
      <c r="W469" s="4"/>
      <c r="X469" s="4"/>
      <c r="Y469" s="4"/>
      <c r="Z469" s="4"/>
    </row>
    <row r="470" spans="1:26" ht="48" customHeight="1" x14ac:dyDescent="0.3">
      <c r="A470" s="5">
        <v>469</v>
      </c>
      <c r="B470" s="6" t="s">
        <v>558</v>
      </c>
      <c r="C470" s="6" t="s">
        <v>601</v>
      </c>
      <c r="D470" s="7" t="s">
        <v>602</v>
      </c>
      <c r="E470" s="6" t="s">
        <v>10</v>
      </c>
      <c r="F470" s="39">
        <v>0</v>
      </c>
      <c r="G470" s="5">
        <v>0</v>
      </c>
      <c r="H470" s="39">
        <v>0</v>
      </c>
      <c r="I470" s="4"/>
      <c r="J470" s="4"/>
      <c r="K470" s="4"/>
      <c r="L470" s="4"/>
      <c r="M470" s="4"/>
      <c r="N470" s="4"/>
      <c r="O470" s="4"/>
      <c r="P470" s="4"/>
      <c r="Q470" s="4"/>
      <c r="R470" s="4"/>
      <c r="S470" s="4"/>
      <c r="T470" s="4"/>
      <c r="U470" s="4"/>
      <c r="V470" s="4"/>
      <c r="W470" s="4"/>
      <c r="X470" s="4"/>
      <c r="Y470" s="4"/>
      <c r="Z470" s="4"/>
    </row>
    <row r="471" spans="1:26" ht="48" customHeight="1" x14ac:dyDescent="0.3">
      <c r="A471" s="5">
        <v>470</v>
      </c>
      <c r="B471" s="6" t="s">
        <v>83</v>
      </c>
      <c r="C471" s="6" t="s">
        <v>84</v>
      </c>
      <c r="D471" s="7" t="s">
        <v>603</v>
      </c>
      <c r="E471" s="6" t="s">
        <v>10</v>
      </c>
      <c r="F471" s="39">
        <v>1</v>
      </c>
      <c r="G471" s="5">
        <v>1</v>
      </c>
      <c r="H471" s="39">
        <v>1</v>
      </c>
      <c r="I471" s="4"/>
      <c r="J471" s="4"/>
      <c r="K471" s="4"/>
      <c r="L471" s="4"/>
      <c r="M471" s="4"/>
      <c r="N471" s="4"/>
      <c r="O471" s="4"/>
      <c r="P471" s="4"/>
      <c r="Q471" s="4"/>
      <c r="R471" s="4"/>
      <c r="S471" s="4"/>
      <c r="T471" s="4"/>
      <c r="U471" s="4"/>
      <c r="V471" s="4"/>
      <c r="W471" s="4"/>
      <c r="X471" s="4"/>
      <c r="Y471" s="4"/>
      <c r="Z471" s="4"/>
    </row>
    <row r="472" spans="1:26" ht="24" customHeight="1" x14ac:dyDescent="0.3">
      <c r="A472" s="5">
        <v>471</v>
      </c>
      <c r="B472" s="6" t="s">
        <v>83</v>
      </c>
      <c r="C472" s="6" t="s">
        <v>84</v>
      </c>
      <c r="D472" s="7" t="s">
        <v>87</v>
      </c>
      <c r="E472" s="6" t="s">
        <v>10</v>
      </c>
      <c r="F472" s="39">
        <v>0</v>
      </c>
      <c r="G472" s="5">
        <v>1</v>
      </c>
      <c r="H472" s="39">
        <v>0</v>
      </c>
      <c r="I472" s="4"/>
      <c r="J472" s="4"/>
      <c r="K472" s="4"/>
      <c r="L472" s="4"/>
      <c r="M472" s="4"/>
      <c r="N472" s="4"/>
      <c r="O472" s="4"/>
      <c r="P472" s="4"/>
      <c r="Q472" s="4"/>
      <c r="R472" s="4"/>
      <c r="S472" s="4"/>
      <c r="T472" s="4"/>
      <c r="U472" s="4"/>
      <c r="V472" s="4"/>
      <c r="W472" s="4"/>
      <c r="X472" s="4"/>
      <c r="Y472" s="4"/>
      <c r="Z472" s="4"/>
    </row>
    <row r="473" spans="1:26" ht="24" customHeight="1" x14ac:dyDescent="0.3">
      <c r="A473" s="5">
        <v>472</v>
      </c>
      <c r="B473" s="6" t="s">
        <v>83</v>
      </c>
      <c r="C473" s="6" t="s">
        <v>84</v>
      </c>
      <c r="D473" s="7" t="s">
        <v>89</v>
      </c>
      <c r="E473" s="6" t="s">
        <v>10</v>
      </c>
      <c r="F473" s="39">
        <v>0</v>
      </c>
      <c r="G473" s="5">
        <v>2</v>
      </c>
      <c r="H473" s="39">
        <v>0</v>
      </c>
      <c r="I473" s="4"/>
      <c r="J473" s="4"/>
      <c r="K473" s="4"/>
      <c r="L473" s="4"/>
      <c r="M473" s="4"/>
      <c r="N473" s="4"/>
      <c r="O473" s="4"/>
      <c r="P473" s="4"/>
      <c r="Q473" s="4"/>
      <c r="R473" s="4"/>
      <c r="S473" s="4"/>
      <c r="T473" s="4"/>
      <c r="U473" s="4"/>
      <c r="V473" s="4"/>
      <c r="W473" s="4"/>
      <c r="X473" s="4"/>
      <c r="Y473" s="4"/>
      <c r="Z473" s="4"/>
    </row>
    <row r="474" spans="1:26" ht="48" customHeight="1" x14ac:dyDescent="0.3">
      <c r="A474" s="5">
        <v>473</v>
      </c>
      <c r="B474" s="6" t="s">
        <v>604</v>
      </c>
      <c r="C474" s="6" t="s">
        <v>605</v>
      </c>
      <c r="D474" s="7" t="s">
        <v>606</v>
      </c>
      <c r="E474" s="6" t="s">
        <v>10</v>
      </c>
      <c r="F474" s="39">
        <v>1</v>
      </c>
      <c r="G474" s="5">
        <v>1</v>
      </c>
      <c r="H474" s="39">
        <v>1</v>
      </c>
      <c r="I474" s="4"/>
      <c r="J474" s="4"/>
      <c r="K474" s="4"/>
      <c r="L474" s="4"/>
      <c r="M474" s="4"/>
      <c r="N474" s="4"/>
      <c r="O474" s="4"/>
      <c r="P474" s="4"/>
      <c r="Q474" s="4"/>
      <c r="R474" s="4"/>
      <c r="S474" s="4"/>
      <c r="T474" s="4"/>
      <c r="U474" s="4"/>
      <c r="V474" s="4"/>
      <c r="W474" s="4"/>
      <c r="X474" s="4"/>
      <c r="Y474" s="4"/>
      <c r="Z474" s="4"/>
    </row>
    <row r="475" spans="1:26" ht="24" customHeight="1" x14ac:dyDescent="0.3">
      <c r="A475" s="5">
        <v>474</v>
      </c>
      <c r="B475" s="6" t="s">
        <v>604</v>
      </c>
      <c r="C475" s="6" t="s">
        <v>605</v>
      </c>
      <c r="D475" s="7" t="s">
        <v>607</v>
      </c>
      <c r="E475" s="6" t="s">
        <v>10</v>
      </c>
      <c r="F475" s="39">
        <v>1</v>
      </c>
      <c r="G475" s="5">
        <v>1</v>
      </c>
      <c r="H475" s="39">
        <v>1</v>
      </c>
      <c r="I475" s="4"/>
      <c r="J475" s="4"/>
      <c r="K475" s="4"/>
      <c r="L475" s="4"/>
      <c r="M475" s="4"/>
      <c r="N475" s="4"/>
      <c r="O475" s="4"/>
      <c r="P475" s="4"/>
      <c r="Q475" s="4"/>
      <c r="R475" s="4"/>
      <c r="S475" s="4"/>
      <c r="T475" s="4"/>
      <c r="U475" s="4"/>
      <c r="V475" s="4"/>
      <c r="W475" s="4"/>
      <c r="X475" s="4"/>
      <c r="Y475" s="4"/>
      <c r="Z475" s="4"/>
    </row>
    <row r="476" spans="1:26" ht="24" customHeight="1" x14ac:dyDescent="0.3">
      <c r="A476" s="5">
        <v>475</v>
      </c>
      <c r="B476" s="6" t="s">
        <v>604</v>
      </c>
      <c r="C476" s="6" t="s">
        <v>605</v>
      </c>
      <c r="D476" s="7" t="s">
        <v>608</v>
      </c>
      <c r="E476" s="6" t="s">
        <v>10</v>
      </c>
      <c r="F476" s="39">
        <v>1</v>
      </c>
      <c r="G476" s="5">
        <v>1</v>
      </c>
      <c r="H476" s="39">
        <v>1</v>
      </c>
      <c r="I476" s="4"/>
      <c r="J476" s="4"/>
      <c r="K476" s="4"/>
      <c r="L476" s="4"/>
      <c r="M476" s="4"/>
      <c r="N476" s="4"/>
      <c r="O476" s="4"/>
      <c r="P476" s="4"/>
      <c r="Q476" s="4"/>
      <c r="R476" s="4"/>
      <c r="S476" s="4"/>
      <c r="T476" s="4"/>
      <c r="U476" s="4"/>
      <c r="V476" s="4"/>
      <c r="W476" s="4"/>
      <c r="X476" s="4"/>
      <c r="Y476" s="4"/>
      <c r="Z476" s="4"/>
    </row>
    <row r="477" spans="1:26" ht="24" customHeight="1" x14ac:dyDescent="0.3">
      <c r="A477" s="5">
        <v>476</v>
      </c>
      <c r="B477" s="6" t="s">
        <v>604</v>
      </c>
      <c r="C477" s="6" t="s">
        <v>605</v>
      </c>
      <c r="D477" s="7" t="s">
        <v>609</v>
      </c>
      <c r="E477" s="6" t="s">
        <v>10</v>
      </c>
      <c r="F477" s="39">
        <v>0</v>
      </c>
      <c r="G477" s="5">
        <v>2</v>
      </c>
      <c r="H477" s="39">
        <v>0</v>
      </c>
      <c r="I477" s="4"/>
      <c r="J477" s="4"/>
      <c r="K477" s="4"/>
      <c r="L477" s="4"/>
      <c r="M477" s="4"/>
      <c r="N477" s="4"/>
      <c r="O477" s="4"/>
      <c r="P477" s="4"/>
      <c r="Q477" s="4"/>
      <c r="R477" s="4"/>
      <c r="S477" s="4"/>
      <c r="T477" s="4"/>
      <c r="U477" s="4"/>
      <c r="V477" s="4"/>
      <c r="W477" s="4"/>
      <c r="X477" s="4"/>
      <c r="Y477" s="4"/>
      <c r="Z477" s="4"/>
    </row>
    <row r="478" spans="1:26" ht="24" customHeight="1" x14ac:dyDescent="0.3">
      <c r="A478" s="5">
        <v>477</v>
      </c>
      <c r="B478" s="6" t="s">
        <v>604</v>
      </c>
      <c r="C478" s="6" t="s">
        <v>605</v>
      </c>
      <c r="D478" s="7" t="s">
        <v>610</v>
      </c>
      <c r="E478" s="6" t="s">
        <v>10</v>
      </c>
      <c r="F478" s="39">
        <v>2</v>
      </c>
      <c r="G478" s="5">
        <v>2</v>
      </c>
      <c r="H478" s="39">
        <v>2</v>
      </c>
      <c r="I478" s="4"/>
      <c r="J478" s="4"/>
      <c r="K478" s="4"/>
      <c r="L478" s="4"/>
      <c r="M478" s="4"/>
      <c r="N478" s="4"/>
      <c r="O478" s="4"/>
      <c r="P478" s="4"/>
      <c r="Q478" s="4"/>
      <c r="R478" s="4"/>
      <c r="S478" s="4"/>
      <c r="T478" s="4"/>
      <c r="U478" s="4"/>
      <c r="V478" s="4"/>
      <c r="W478" s="4"/>
      <c r="X478" s="4"/>
      <c r="Y478" s="4"/>
      <c r="Z478" s="4"/>
    </row>
    <row r="479" spans="1:26" ht="24" customHeight="1" x14ac:dyDescent="0.3">
      <c r="A479" s="5">
        <v>478</v>
      </c>
      <c r="B479" s="6" t="s">
        <v>604</v>
      </c>
      <c r="C479" s="6" t="s">
        <v>605</v>
      </c>
      <c r="D479" s="7" t="s">
        <v>611</v>
      </c>
      <c r="E479" s="6" t="s">
        <v>10</v>
      </c>
      <c r="F479" s="39">
        <v>2</v>
      </c>
      <c r="G479" s="5">
        <v>2</v>
      </c>
      <c r="H479" s="39">
        <v>2</v>
      </c>
      <c r="I479" s="4"/>
      <c r="J479" s="4"/>
      <c r="K479" s="4"/>
      <c r="L479" s="4"/>
      <c r="M479" s="4"/>
      <c r="N479" s="4"/>
      <c r="O479" s="4"/>
      <c r="P479" s="4"/>
      <c r="Q479" s="4"/>
      <c r="R479" s="4"/>
      <c r="S479" s="4"/>
      <c r="T479" s="4"/>
      <c r="U479" s="4"/>
      <c r="V479" s="4"/>
      <c r="W479" s="4"/>
      <c r="X479" s="4"/>
      <c r="Y479" s="4"/>
      <c r="Z479" s="4"/>
    </row>
    <row r="480" spans="1:26" ht="24" customHeight="1" x14ac:dyDescent="0.3">
      <c r="A480" s="5">
        <v>479</v>
      </c>
      <c r="B480" s="6" t="s">
        <v>604</v>
      </c>
      <c r="C480" s="6" t="s">
        <v>605</v>
      </c>
      <c r="D480" s="7" t="s">
        <v>612</v>
      </c>
      <c r="E480" s="6" t="s">
        <v>10</v>
      </c>
      <c r="F480" s="39">
        <v>1</v>
      </c>
      <c r="G480" s="5">
        <v>1</v>
      </c>
      <c r="H480" s="39">
        <v>1</v>
      </c>
      <c r="I480" s="4"/>
      <c r="J480" s="4"/>
      <c r="K480" s="4"/>
      <c r="L480" s="4"/>
      <c r="M480" s="4"/>
      <c r="N480" s="4"/>
      <c r="O480" s="4"/>
      <c r="P480" s="4"/>
      <c r="Q480" s="4"/>
      <c r="R480" s="4"/>
      <c r="S480" s="4"/>
      <c r="T480" s="4"/>
      <c r="U480" s="4"/>
      <c r="V480" s="4"/>
      <c r="W480" s="4"/>
      <c r="X480" s="4"/>
      <c r="Y480" s="4"/>
      <c r="Z480" s="4"/>
    </row>
    <row r="481" spans="1:26" ht="24" customHeight="1" x14ac:dyDescent="0.3">
      <c r="A481" s="5">
        <v>480</v>
      </c>
      <c r="B481" s="6" t="s">
        <v>604</v>
      </c>
      <c r="C481" s="6" t="s">
        <v>605</v>
      </c>
      <c r="D481" s="7" t="s">
        <v>613</v>
      </c>
      <c r="E481" s="6" t="s">
        <v>10</v>
      </c>
      <c r="F481" s="39">
        <v>1</v>
      </c>
      <c r="G481" s="5">
        <v>1</v>
      </c>
      <c r="H481" s="39">
        <v>1</v>
      </c>
      <c r="I481" s="4"/>
      <c r="J481" s="4"/>
      <c r="K481" s="4"/>
      <c r="L481" s="4"/>
      <c r="M481" s="4"/>
      <c r="N481" s="4"/>
      <c r="O481" s="4"/>
      <c r="P481" s="4"/>
      <c r="Q481" s="4"/>
      <c r="R481" s="4"/>
      <c r="S481" s="4"/>
      <c r="T481" s="4"/>
      <c r="U481" s="4"/>
      <c r="V481" s="4"/>
      <c r="W481" s="4"/>
      <c r="X481" s="4"/>
      <c r="Y481" s="4"/>
      <c r="Z481" s="4"/>
    </row>
    <row r="482" spans="1:26" ht="24" customHeight="1" x14ac:dyDescent="0.3">
      <c r="A482" s="5">
        <v>481</v>
      </c>
      <c r="B482" s="6" t="s">
        <v>604</v>
      </c>
      <c r="C482" s="6" t="s">
        <v>605</v>
      </c>
      <c r="D482" s="7" t="s">
        <v>614</v>
      </c>
      <c r="E482" s="6" t="s">
        <v>10</v>
      </c>
      <c r="F482" s="39">
        <v>0</v>
      </c>
      <c r="G482" s="5">
        <v>0</v>
      </c>
      <c r="H482" s="39">
        <v>0</v>
      </c>
      <c r="I482" s="4"/>
      <c r="J482" s="4"/>
      <c r="K482" s="4"/>
      <c r="L482" s="4"/>
      <c r="M482" s="4"/>
      <c r="N482" s="4"/>
      <c r="O482" s="4"/>
      <c r="P482" s="4"/>
      <c r="Q482" s="4"/>
      <c r="R482" s="4"/>
      <c r="S482" s="4"/>
      <c r="T482" s="4"/>
      <c r="U482" s="4"/>
      <c r="V482" s="4"/>
      <c r="W482" s="4"/>
      <c r="X482" s="4"/>
      <c r="Y482" s="4"/>
      <c r="Z482" s="4"/>
    </row>
    <row r="483" spans="1:26" ht="48" customHeight="1" x14ac:dyDescent="0.3">
      <c r="A483" s="5">
        <v>482</v>
      </c>
      <c r="B483" s="6" t="s">
        <v>604</v>
      </c>
      <c r="C483" s="6" t="s">
        <v>605</v>
      </c>
      <c r="D483" s="7" t="s">
        <v>615</v>
      </c>
      <c r="E483" s="6" t="s">
        <v>10</v>
      </c>
      <c r="F483" s="39">
        <v>2</v>
      </c>
      <c r="G483" s="5">
        <v>2</v>
      </c>
      <c r="H483" s="39">
        <v>2</v>
      </c>
      <c r="I483" s="4"/>
      <c r="J483" s="4"/>
      <c r="K483" s="4"/>
      <c r="L483" s="4"/>
      <c r="M483" s="4"/>
      <c r="N483" s="4"/>
      <c r="O483" s="4"/>
      <c r="P483" s="4"/>
      <c r="Q483" s="4"/>
      <c r="R483" s="4"/>
      <c r="S483" s="4"/>
      <c r="T483" s="4"/>
      <c r="U483" s="4"/>
      <c r="V483" s="4"/>
      <c r="W483" s="4"/>
      <c r="X483" s="4"/>
      <c r="Y483" s="4"/>
      <c r="Z483" s="4"/>
    </row>
    <row r="484" spans="1:26" ht="24" customHeight="1" x14ac:dyDescent="0.3">
      <c r="A484" s="5">
        <v>483</v>
      </c>
      <c r="B484" s="6" t="s">
        <v>604</v>
      </c>
      <c r="C484" s="6" t="s">
        <v>605</v>
      </c>
      <c r="D484" s="7" t="s">
        <v>616</v>
      </c>
      <c r="E484" s="6" t="s">
        <v>10</v>
      </c>
      <c r="F484" s="39">
        <v>1</v>
      </c>
      <c r="G484" s="5">
        <v>1</v>
      </c>
      <c r="H484" s="39">
        <v>1</v>
      </c>
      <c r="I484" s="4"/>
      <c r="J484" s="4"/>
      <c r="K484" s="4"/>
      <c r="L484" s="4"/>
      <c r="M484" s="4"/>
      <c r="N484" s="4"/>
      <c r="O484" s="4"/>
      <c r="P484" s="4"/>
      <c r="Q484" s="4"/>
      <c r="R484" s="4"/>
      <c r="S484" s="4"/>
      <c r="T484" s="4"/>
      <c r="U484" s="4"/>
      <c r="V484" s="4"/>
      <c r="W484" s="4"/>
      <c r="X484" s="4"/>
      <c r="Y484" s="4"/>
      <c r="Z484" s="4"/>
    </row>
    <row r="485" spans="1:26" ht="24" customHeight="1" x14ac:dyDescent="0.3">
      <c r="A485" s="5">
        <v>484</v>
      </c>
      <c r="B485" s="6" t="s">
        <v>604</v>
      </c>
      <c r="C485" s="6" t="s">
        <v>605</v>
      </c>
      <c r="D485" s="7" t="s">
        <v>617</v>
      </c>
      <c r="E485" s="6" t="s">
        <v>10</v>
      </c>
      <c r="F485" s="39">
        <v>1</v>
      </c>
      <c r="G485" s="5">
        <v>1</v>
      </c>
      <c r="H485" s="39">
        <v>1</v>
      </c>
      <c r="I485" s="4"/>
      <c r="J485" s="4"/>
      <c r="K485" s="4"/>
      <c r="L485" s="4"/>
      <c r="M485" s="4"/>
      <c r="N485" s="4"/>
      <c r="O485" s="4"/>
      <c r="P485" s="4"/>
      <c r="Q485" s="4"/>
      <c r="R485" s="4"/>
      <c r="S485" s="4"/>
      <c r="T485" s="4"/>
      <c r="U485" s="4"/>
      <c r="V485" s="4"/>
      <c r="W485" s="4"/>
      <c r="X485" s="4"/>
      <c r="Y485" s="4"/>
      <c r="Z485" s="4"/>
    </row>
    <row r="486" spans="1:26" ht="48" customHeight="1" x14ac:dyDescent="0.3">
      <c r="A486" s="5">
        <v>485</v>
      </c>
      <c r="B486" s="6" t="s">
        <v>604</v>
      </c>
      <c r="C486" s="6" t="s">
        <v>605</v>
      </c>
      <c r="D486" s="7" t="s">
        <v>618</v>
      </c>
      <c r="E486" s="6" t="s">
        <v>10</v>
      </c>
      <c r="F486" s="39">
        <v>2</v>
      </c>
      <c r="G486" s="5">
        <v>2</v>
      </c>
      <c r="H486" s="39">
        <v>2</v>
      </c>
      <c r="I486" s="4"/>
      <c r="J486" s="4"/>
      <c r="K486" s="4"/>
      <c r="L486" s="4"/>
      <c r="M486" s="4"/>
      <c r="N486" s="4"/>
      <c r="O486" s="4"/>
      <c r="P486" s="4"/>
      <c r="Q486" s="4"/>
      <c r="R486" s="4"/>
      <c r="S486" s="4"/>
      <c r="T486" s="4"/>
      <c r="U486" s="4"/>
      <c r="V486" s="4"/>
      <c r="W486" s="4"/>
      <c r="X486" s="4"/>
      <c r="Y486" s="4"/>
      <c r="Z486" s="4"/>
    </row>
    <row r="487" spans="1:26" ht="48" customHeight="1" x14ac:dyDescent="0.3">
      <c r="A487" s="5">
        <v>486</v>
      </c>
      <c r="B487" s="6" t="s">
        <v>604</v>
      </c>
      <c r="C487" s="6" t="s">
        <v>605</v>
      </c>
      <c r="D487" s="7" t="s">
        <v>619</v>
      </c>
      <c r="E487" s="6" t="s">
        <v>10</v>
      </c>
      <c r="F487" s="39">
        <v>2</v>
      </c>
      <c r="G487" s="5">
        <v>2</v>
      </c>
      <c r="H487" s="39">
        <v>2</v>
      </c>
      <c r="I487" s="4"/>
      <c r="J487" s="4"/>
      <c r="K487" s="4"/>
      <c r="L487" s="4"/>
      <c r="M487" s="4"/>
      <c r="N487" s="4"/>
      <c r="O487" s="4"/>
      <c r="P487" s="4"/>
      <c r="Q487" s="4"/>
      <c r="R487" s="4"/>
      <c r="S487" s="4"/>
      <c r="T487" s="4"/>
      <c r="U487" s="4"/>
      <c r="V487" s="4"/>
      <c r="W487" s="4"/>
      <c r="X487" s="4"/>
      <c r="Y487" s="4"/>
      <c r="Z487" s="4"/>
    </row>
    <row r="488" spans="1:26" ht="48" customHeight="1" x14ac:dyDescent="0.3">
      <c r="A488" s="5">
        <v>487</v>
      </c>
      <c r="B488" s="6" t="s">
        <v>604</v>
      </c>
      <c r="C488" s="6" t="s">
        <v>605</v>
      </c>
      <c r="D488" s="7" t="s">
        <v>620</v>
      </c>
      <c r="E488" s="6" t="s">
        <v>10</v>
      </c>
      <c r="F488" s="39">
        <v>1</v>
      </c>
      <c r="G488" s="5">
        <v>1</v>
      </c>
      <c r="H488" s="39">
        <v>1</v>
      </c>
      <c r="I488" s="4"/>
      <c r="J488" s="4"/>
      <c r="K488" s="4"/>
      <c r="L488" s="4"/>
      <c r="M488" s="4"/>
      <c r="N488" s="4"/>
      <c r="O488" s="4"/>
      <c r="P488" s="4"/>
      <c r="Q488" s="4"/>
      <c r="R488" s="4"/>
      <c r="S488" s="4"/>
      <c r="T488" s="4"/>
      <c r="U488" s="4"/>
      <c r="V488" s="4"/>
      <c r="W488" s="4"/>
      <c r="X488" s="4"/>
      <c r="Y488" s="4"/>
      <c r="Z488" s="4"/>
    </row>
    <row r="489" spans="1:26" ht="24" customHeight="1" x14ac:dyDescent="0.3">
      <c r="A489" s="5">
        <v>488</v>
      </c>
      <c r="B489" s="6" t="s">
        <v>604</v>
      </c>
      <c r="C489" s="6" t="s">
        <v>605</v>
      </c>
      <c r="D489" s="7" t="s">
        <v>621</v>
      </c>
      <c r="E489" s="6" t="s">
        <v>10</v>
      </c>
      <c r="F489" s="39">
        <v>1</v>
      </c>
      <c r="G489" s="5">
        <v>1</v>
      </c>
      <c r="H489" s="39">
        <v>1</v>
      </c>
      <c r="I489" s="4"/>
      <c r="J489" s="4"/>
      <c r="K489" s="4"/>
      <c r="L489" s="4"/>
      <c r="M489" s="4"/>
      <c r="N489" s="4"/>
      <c r="O489" s="4"/>
      <c r="P489" s="4"/>
      <c r="Q489" s="4"/>
      <c r="R489" s="4"/>
      <c r="S489" s="4"/>
      <c r="T489" s="4"/>
      <c r="U489" s="4"/>
      <c r="V489" s="4"/>
      <c r="W489" s="4"/>
      <c r="X489" s="4"/>
      <c r="Y489" s="4"/>
      <c r="Z489" s="4"/>
    </row>
    <row r="490" spans="1:26" ht="22.5" customHeight="1" x14ac:dyDescent="0.25">
      <c r="A490" s="5">
        <v>489</v>
      </c>
      <c r="B490" s="6" t="s">
        <v>266</v>
      </c>
      <c r="C490" s="8" t="str">
        <f t="shared" ref="C490:C519" si="0">HYPERLINK("https://twitter.com/hashtag/Zindabad?src=hash","My career decisions will be made solely by me only keeping in mind whats good for my country and its people. #Zindabad")</f>
        <v>My career decisions will be made solely by me only keeping in mind whats good for my country and its people. #Zindabad</v>
      </c>
      <c r="D490" s="10" t="s">
        <v>268</v>
      </c>
      <c r="E490" s="6" t="s">
        <v>10</v>
      </c>
      <c r="F490" s="39">
        <v>2</v>
      </c>
      <c r="G490" s="5">
        <v>2</v>
      </c>
      <c r="H490" s="39">
        <v>2</v>
      </c>
      <c r="I490" s="4"/>
      <c r="J490" s="4"/>
      <c r="K490" s="4"/>
      <c r="L490" s="4"/>
      <c r="M490" s="4"/>
      <c r="N490" s="4"/>
      <c r="O490" s="4"/>
      <c r="P490" s="4"/>
      <c r="Q490" s="4"/>
      <c r="R490" s="4"/>
      <c r="S490" s="4"/>
      <c r="T490" s="4"/>
      <c r="U490" s="4"/>
      <c r="V490" s="4"/>
      <c r="W490" s="4"/>
      <c r="X490" s="4"/>
      <c r="Y490" s="4"/>
      <c r="Z490" s="4"/>
    </row>
    <row r="491" spans="1:26" ht="22.5" customHeight="1" x14ac:dyDescent="0.25">
      <c r="A491" s="5">
        <v>490</v>
      </c>
      <c r="B491" s="6" t="s">
        <v>266</v>
      </c>
      <c r="C491" s="8" t="str">
        <f t="shared" si="0"/>
        <v>My career decisions will be made solely by me only keeping in mind whats good for my country and its people. #Zindabad</v>
      </c>
      <c r="D491" s="10" t="s">
        <v>269</v>
      </c>
      <c r="E491" s="6" t="s">
        <v>10</v>
      </c>
      <c r="F491" s="39">
        <v>1</v>
      </c>
      <c r="G491" s="5">
        <v>1</v>
      </c>
      <c r="H491" s="39">
        <v>1</v>
      </c>
      <c r="I491" s="4"/>
      <c r="J491" s="4"/>
      <c r="K491" s="4"/>
      <c r="L491" s="4"/>
      <c r="M491" s="4"/>
      <c r="N491" s="4"/>
      <c r="O491" s="4"/>
      <c r="P491" s="4"/>
      <c r="Q491" s="4"/>
      <c r="R491" s="4"/>
      <c r="S491" s="4"/>
      <c r="T491" s="4"/>
      <c r="U491" s="4"/>
      <c r="V491" s="4"/>
      <c r="W491" s="4"/>
      <c r="X491" s="4"/>
      <c r="Y491" s="4"/>
      <c r="Z491" s="4"/>
    </row>
    <row r="492" spans="1:26" ht="22.5" customHeight="1" x14ac:dyDescent="0.25">
      <c r="A492" s="5">
        <v>491</v>
      </c>
      <c r="B492" s="6" t="s">
        <v>266</v>
      </c>
      <c r="C492" s="8" t="str">
        <f t="shared" si="0"/>
        <v>My career decisions will be made solely by me only keeping in mind whats good for my country and its people. #Zindabad</v>
      </c>
      <c r="D492" s="10" t="s">
        <v>272</v>
      </c>
      <c r="E492" s="6" t="s">
        <v>10</v>
      </c>
      <c r="F492" s="39">
        <v>1</v>
      </c>
      <c r="G492" s="5">
        <v>2</v>
      </c>
      <c r="H492" s="39">
        <v>1</v>
      </c>
      <c r="I492" s="4"/>
      <c r="J492" s="4"/>
      <c r="K492" s="4"/>
      <c r="L492" s="4"/>
      <c r="M492" s="4"/>
      <c r="N492" s="4"/>
      <c r="O492" s="4"/>
      <c r="P492" s="4"/>
      <c r="Q492" s="4"/>
      <c r="R492" s="4"/>
      <c r="S492" s="4"/>
      <c r="T492" s="4"/>
      <c r="U492" s="4"/>
      <c r="V492" s="4"/>
      <c r="W492" s="4"/>
      <c r="X492" s="4"/>
      <c r="Y492" s="4"/>
      <c r="Z492" s="4"/>
    </row>
    <row r="493" spans="1:26" ht="45.75" customHeight="1" x14ac:dyDescent="0.25">
      <c r="A493" s="5">
        <v>492</v>
      </c>
      <c r="B493" s="6" t="s">
        <v>266</v>
      </c>
      <c r="C493" s="8" t="str">
        <f t="shared" si="0"/>
        <v>My career decisions will be made solely by me only keeping in mind whats good for my country and its people. #Zindabad</v>
      </c>
      <c r="D493" s="10" t="s">
        <v>622</v>
      </c>
      <c r="E493" s="6" t="s">
        <v>10</v>
      </c>
      <c r="F493" s="39">
        <v>1</v>
      </c>
      <c r="G493" s="5">
        <v>1</v>
      </c>
      <c r="H493" s="39">
        <v>1</v>
      </c>
      <c r="I493" s="4"/>
      <c r="J493" s="4"/>
      <c r="K493" s="4"/>
      <c r="L493" s="4"/>
      <c r="M493" s="4"/>
      <c r="N493" s="4"/>
      <c r="O493" s="4"/>
      <c r="P493" s="4"/>
      <c r="Q493" s="4"/>
      <c r="R493" s="4"/>
      <c r="S493" s="4"/>
      <c r="T493" s="4"/>
      <c r="U493" s="4"/>
      <c r="V493" s="4"/>
      <c r="W493" s="4"/>
      <c r="X493" s="4"/>
      <c r="Y493" s="4"/>
      <c r="Z493" s="4"/>
    </row>
    <row r="494" spans="1:26" ht="45.75" customHeight="1" x14ac:dyDescent="0.25">
      <c r="A494" s="5">
        <v>493</v>
      </c>
      <c r="B494" s="6" t="s">
        <v>266</v>
      </c>
      <c r="C494" s="8" t="str">
        <f t="shared" si="0"/>
        <v>My career decisions will be made solely by me only keeping in mind whats good for my country and its people. #Zindabad</v>
      </c>
      <c r="D494" s="10" t="s">
        <v>623</v>
      </c>
      <c r="E494" s="6" t="s">
        <v>10</v>
      </c>
      <c r="F494" s="39">
        <v>2</v>
      </c>
      <c r="G494" s="5">
        <v>2</v>
      </c>
      <c r="H494" s="39">
        <v>2</v>
      </c>
      <c r="I494" s="4"/>
      <c r="J494" s="4"/>
      <c r="K494" s="4"/>
      <c r="L494" s="4"/>
      <c r="M494" s="4"/>
      <c r="N494" s="4"/>
      <c r="O494" s="4"/>
      <c r="P494" s="4"/>
      <c r="Q494" s="4"/>
      <c r="R494" s="4"/>
      <c r="S494" s="4"/>
      <c r="T494" s="4"/>
      <c r="U494" s="4"/>
      <c r="V494" s="4"/>
      <c r="W494" s="4"/>
      <c r="X494" s="4"/>
      <c r="Y494" s="4"/>
      <c r="Z494" s="4"/>
    </row>
    <row r="495" spans="1:26" ht="45.75" customHeight="1" x14ac:dyDescent="0.25">
      <c r="A495" s="5">
        <v>494</v>
      </c>
      <c r="B495" s="6" t="s">
        <v>266</v>
      </c>
      <c r="C495" s="8" t="str">
        <f t="shared" si="0"/>
        <v>My career decisions will be made solely by me only keeping in mind whats good for my country and its people. #Zindabad</v>
      </c>
      <c r="D495" s="10" t="s">
        <v>273</v>
      </c>
      <c r="E495" s="6" t="s">
        <v>10</v>
      </c>
      <c r="F495" s="39">
        <v>0</v>
      </c>
      <c r="G495" s="5">
        <v>1</v>
      </c>
      <c r="H495" s="39">
        <v>0</v>
      </c>
      <c r="I495" s="4"/>
      <c r="J495" s="4"/>
      <c r="K495" s="4"/>
      <c r="L495" s="4"/>
      <c r="M495" s="4"/>
      <c r="N495" s="4"/>
      <c r="O495" s="4"/>
      <c r="P495" s="4"/>
      <c r="Q495" s="4"/>
      <c r="R495" s="4"/>
      <c r="S495" s="4"/>
      <c r="T495" s="4"/>
      <c r="U495" s="4"/>
      <c r="V495" s="4"/>
      <c r="W495" s="4"/>
      <c r="X495" s="4"/>
      <c r="Y495" s="4"/>
      <c r="Z495" s="4"/>
    </row>
    <row r="496" spans="1:26" ht="45.75" customHeight="1" x14ac:dyDescent="0.25">
      <c r="A496" s="5">
        <v>495</v>
      </c>
      <c r="B496" s="6" t="s">
        <v>266</v>
      </c>
      <c r="C496" s="8" t="str">
        <f t="shared" si="0"/>
        <v>My career decisions will be made solely by me only keeping in mind whats good for my country and its people. #Zindabad</v>
      </c>
      <c r="D496" s="10" t="s">
        <v>624</v>
      </c>
      <c r="E496" s="6" t="s">
        <v>10</v>
      </c>
      <c r="F496" s="39">
        <v>2</v>
      </c>
      <c r="G496" s="5">
        <v>2</v>
      </c>
      <c r="H496" s="39">
        <v>2</v>
      </c>
      <c r="I496" s="4"/>
      <c r="J496" s="4"/>
      <c r="K496" s="4"/>
      <c r="L496" s="4"/>
      <c r="M496" s="4"/>
      <c r="N496" s="4"/>
      <c r="O496" s="4"/>
      <c r="P496" s="4"/>
      <c r="Q496" s="4"/>
      <c r="R496" s="4"/>
      <c r="S496" s="4"/>
      <c r="T496" s="4"/>
      <c r="U496" s="4"/>
      <c r="V496" s="4"/>
      <c r="W496" s="4"/>
      <c r="X496" s="4"/>
      <c r="Y496" s="4"/>
      <c r="Z496" s="4"/>
    </row>
    <row r="497" spans="1:26" ht="48" customHeight="1" x14ac:dyDescent="0.3">
      <c r="A497" s="5">
        <v>496</v>
      </c>
      <c r="B497" s="6" t="s">
        <v>266</v>
      </c>
      <c r="C497" s="8" t="str">
        <f t="shared" si="0"/>
        <v>My career decisions will be made solely by me only keeping in mind whats good for my country and its people. #Zindabad</v>
      </c>
      <c r="D497" s="11" t="str">
        <f>HYPERLINK("https://t.co/FSZ73bb6Xa","retirement nahi dein plsss.jiss ko jo bolnah hai bolnay http://dou.best  of luck for you'r bright future.")</f>
        <v>retirement nahi dein plsss.jiss ko jo bolnah hai bolnay http://dou.best  of luck for you'r bright future.</v>
      </c>
      <c r="E497" s="6" t="s">
        <v>10</v>
      </c>
      <c r="F497" s="39">
        <v>2</v>
      </c>
      <c r="G497" s="5">
        <v>1</v>
      </c>
      <c r="H497" s="39">
        <v>2</v>
      </c>
      <c r="I497" s="4"/>
      <c r="J497" s="4"/>
      <c r="K497" s="4"/>
      <c r="L497" s="4"/>
      <c r="M497" s="4"/>
      <c r="N497" s="4"/>
      <c r="O497" s="4"/>
      <c r="P497" s="4"/>
      <c r="Q497" s="4"/>
      <c r="R497" s="4"/>
      <c r="S497" s="4"/>
      <c r="T497" s="4"/>
      <c r="U497" s="4"/>
      <c r="V497" s="4"/>
      <c r="W497" s="4"/>
      <c r="X497" s="4"/>
      <c r="Y497" s="4"/>
      <c r="Z497" s="4"/>
    </row>
    <row r="498" spans="1:26" ht="22.5" customHeight="1" x14ac:dyDescent="0.25">
      <c r="A498" s="5">
        <v>497</v>
      </c>
      <c r="B498" s="6" t="s">
        <v>266</v>
      </c>
      <c r="C498" s="8" t="str">
        <f t="shared" si="0"/>
        <v>My career decisions will be made solely by me only keeping in mind whats good for my country and its people. #Zindabad</v>
      </c>
      <c r="D498" s="10" t="s">
        <v>274</v>
      </c>
      <c r="E498" s="6" t="s">
        <v>10</v>
      </c>
      <c r="F498" s="39">
        <v>0</v>
      </c>
      <c r="G498" s="5">
        <v>2</v>
      </c>
      <c r="H498" s="39">
        <v>0</v>
      </c>
      <c r="I498" s="4"/>
      <c r="J498" s="4"/>
      <c r="K498" s="4"/>
      <c r="L498" s="4"/>
      <c r="M498" s="4"/>
      <c r="N498" s="4"/>
      <c r="O498" s="4"/>
      <c r="P498" s="4"/>
      <c r="Q498" s="4"/>
      <c r="R498" s="4"/>
      <c r="S498" s="4"/>
      <c r="T498" s="4"/>
      <c r="U498" s="4"/>
      <c r="V498" s="4"/>
      <c r="W498" s="4"/>
      <c r="X498" s="4"/>
      <c r="Y498" s="4"/>
      <c r="Z498" s="4"/>
    </row>
    <row r="499" spans="1:26" ht="45.75" customHeight="1" x14ac:dyDescent="0.25">
      <c r="A499" s="5">
        <v>498</v>
      </c>
      <c r="B499" s="6" t="s">
        <v>266</v>
      </c>
      <c r="C499" s="8" t="str">
        <f t="shared" si="0"/>
        <v>My career decisions will be made solely by me only keeping in mind whats good for my country and its people. #Zindabad</v>
      </c>
      <c r="D499" s="10" t="s">
        <v>625</v>
      </c>
      <c r="E499" s="6" t="s">
        <v>10</v>
      </c>
      <c r="F499" s="39">
        <v>2</v>
      </c>
      <c r="G499" s="5">
        <v>2</v>
      </c>
      <c r="H499" s="39">
        <v>2</v>
      </c>
      <c r="I499" s="4"/>
      <c r="J499" s="4"/>
      <c r="K499" s="4"/>
      <c r="L499" s="4"/>
      <c r="M499" s="4"/>
      <c r="N499" s="4"/>
      <c r="O499" s="4"/>
      <c r="P499" s="4"/>
      <c r="Q499" s="4"/>
      <c r="R499" s="4"/>
      <c r="S499" s="4"/>
      <c r="T499" s="4"/>
      <c r="U499" s="4"/>
      <c r="V499" s="4"/>
      <c r="W499" s="4"/>
      <c r="X499" s="4"/>
      <c r="Y499" s="4"/>
      <c r="Z499" s="4"/>
    </row>
    <row r="500" spans="1:26" ht="22.5" customHeight="1" x14ac:dyDescent="0.25">
      <c r="A500" s="5">
        <v>499</v>
      </c>
      <c r="B500" s="6" t="s">
        <v>266</v>
      </c>
      <c r="C500" s="8" t="str">
        <f t="shared" si="0"/>
        <v>My career decisions will be made solely by me only keeping in mind whats good for my country and its people. #Zindabad</v>
      </c>
      <c r="D500" s="10" t="s">
        <v>626</v>
      </c>
      <c r="E500" s="6" t="s">
        <v>10</v>
      </c>
      <c r="F500" s="39">
        <v>2</v>
      </c>
      <c r="G500" s="5">
        <v>2</v>
      </c>
      <c r="H500" s="39">
        <v>2</v>
      </c>
      <c r="I500" s="4"/>
      <c r="J500" s="4"/>
      <c r="K500" s="4"/>
      <c r="L500" s="4"/>
      <c r="M500" s="4"/>
      <c r="N500" s="4"/>
      <c r="O500" s="4"/>
      <c r="P500" s="4"/>
      <c r="Q500" s="4"/>
      <c r="R500" s="4"/>
      <c r="S500" s="4"/>
      <c r="T500" s="4"/>
      <c r="U500" s="4"/>
      <c r="V500" s="4"/>
      <c r="W500" s="4"/>
      <c r="X500" s="4"/>
      <c r="Y500" s="4"/>
      <c r="Z500" s="4"/>
    </row>
    <row r="501" spans="1:26" ht="22.5" customHeight="1" x14ac:dyDescent="0.25">
      <c r="A501" s="5">
        <v>500</v>
      </c>
      <c r="B501" s="6" t="s">
        <v>266</v>
      </c>
      <c r="C501" s="8" t="str">
        <f t="shared" si="0"/>
        <v>My career decisions will be made solely by me only keeping in mind whats good for my country and its people. #Zindabad</v>
      </c>
      <c r="D501" s="10" t="s">
        <v>627</v>
      </c>
      <c r="E501" s="6" t="s">
        <v>10</v>
      </c>
      <c r="F501" s="39">
        <v>1</v>
      </c>
      <c r="G501" s="5">
        <v>1</v>
      </c>
      <c r="H501" s="39">
        <v>1</v>
      </c>
      <c r="I501" s="4"/>
      <c r="J501" s="4"/>
      <c r="K501" s="4"/>
      <c r="L501" s="4"/>
      <c r="M501" s="4"/>
      <c r="N501" s="4"/>
      <c r="O501" s="4"/>
      <c r="P501" s="4"/>
      <c r="Q501" s="4"/>
      <c r="R501" s="4"/>
      <c r="S501" s="4"/>
      <c r="T501" s="4"/>
      <c r="U501" s="4"/>
      <c r="V501" s="4"/>
      <c r="W501" s="4"/>
      <c r="X501" s="4"/>
      <c r="Y501" s="4"/>
      <c r="Z501" s="4"/>
    </row>
    <row r="502" spans="1:26" ht="45.75" customHeight="1" x14ac:dyDescent="0.25">
      <c r="A502" s="5">
        <v>501</v>
      </c>
      <c r="B502" s="6" t="s">
        <v>266</v>
      </c>
      <c r="C502" s="8" t="str">
        <f t="shared" si="0"/>
        <v>My career decisions will be made solely by me only keeping in mind whats good for my country and its people. #Zindabad</v>
      </c>
      <c r="D502" s="10" t="s">
        <v>628</v>
      </c>
      <c r="E502" s="6" t="s">
        <v>10</v>
      </c>
      <c r="F502" s="39">
        <v>2</v>
      </c>
      <c r="G502" s="5">
        <v>1</v>
      </c>
      <c r="H502" s="39">
        <v>2</v>
      </c>
      <c r="I502" s="4"/>
      <c r="J502" s="4"/>
      <c r="K502" s="4"/>
      <c r="L502" s="4"/>
      <c r="M502" s="4"/>
      <c r="N502" s="4"/>
      <c r="O502" s="4"/>
      <c r="P502" s="4"/>
      <c r="Q502" s="4"/>
      <c r="R502" s="4"/>
      <c r="S502" s="4"/>
      <c r="T502" s="4"/>
      <c r="U502" s="4"/>
      <c r="V502" s="4"/>
      <c r="W502" s="4"/>
      <c r="X502" s="4"/>
      <c r="Y502" s="4"/>
      <c r="Z502" s="4"/>
    </row>
    <row r="503" spans="1:26" ht="45.75" customHeight="1" x14ac:dyDescent="0.25">
      <c r="A503" s="5">
        <v>502</v>
      </c>
      <c r="B503" s="6" t="s">
        <v>266</v>
      </c>
      <c r="C503" s="8" t="str">
        <f t="shared" si="0"/>
        <v>My career decisions will be made solely by me only keeping in mind whats good for my country and its people. #Zindabad</v>
      </c>
      <c r="D503" s="10" t="s">
        <v>629</v>
      </c>
      <c r="E503" s="6" t="s">
        <v>10</v>
      </c>
      <c r="F503" s="39">
        <v>1</v>
      </c>
      <c r="G503" s="5">
        <v>1</v>
      </c>
      <c r="H503" s="39">
        <v>1</v>
      </c>
      <c r="I503" s="4"/>
      <c r="J503" s="4"/>
      <c r="K503" s="4"/>
      <c r="L503" s="4"/>
      <c r="M503" s="4"/>
      <c r="N503" s="4"/>
      <c r="O503" s="4"/>
      <c r="P503" s="4"/>
      <c r="Q503" s="4"/>
      <c r="R503" s="4"/>
      <c r="S503" s="4"/>
      <c r="T503" s="4"/>
      <c r="U503" s="4"/>
      <c r="V503" s="4"/>
      <c r="W503" s="4"/>
      <c r="X503" s="4"/>
      <c r="Y503" s="4"/>
      <c r="Z503" s="4"/>
    </row>
    <row r="504" spans="1:26" ht="45.75" customHeight="1" x14ac:dyDescent="0.25">
      <c r="A504" s="5">
        <v>503</v>
      </c>
      <c r="B504" s="6" t="s">
        <v>266</v>
      </c>
      <c r="C504" s="8" t="str">
        <f t="shared" si="0"/>
        <v>My career decisions will be made solely by me only keeping in mind whats good for my country and its people. #Zindabad</v>
      </c>
      <c r="D504" s="10" t="s">
        <v>630</v>
      </c>
      <c r="E504" s="6" t="s">
        <v>10</v>
      </c>
      <c r="F504" s="39">
        <v>0</v>
      </c>
      <c r="G504" s="5">
        <v>1</v>
      </c>
      <c r="H504" s="39">
        <v>0</v>
      </c>
      <c r="I504" s="4"/>
      <c r="J504" s="4"/>
      <c r="K504" s="4"/>
      <c r="L504" s="4"/>
      <c r="M504" s="4"/>
      <c r="N504" s="4"/>
      <c r="O504" s="4"/>
      <c r="P504" s="4"/>
      <c r="Q504" s="4"/>
      <c r="R504" s="4"/>
      <c r="S504" s="4"/>
      <c r="T504" s="4"/>
      <c r="U504" s="4"/>
      <c r="V504" s="4"/>
      <c r="W504" s="4"/>
      <c r="X504" s="4"/>
      <c r="Y504" s="4"/>
      <c r="Z504" s="4"/>
    </row>
    <row r="505" spans="1:26" ht="45.75" customHeight="1" x14ac:dyDescent="0.25">
      <c r="A505" s="5">
        <v>504</v>
      </c>
      <c r="B505" s="6" t="s">
        <v>266</v>
      </c>
      <c r="C505" s="8" t="str">
        <f t="shared" si="0"/>
        <v>My career decisions will be made solely by me only keeping in mind whats good for my country and its people. #Zindabad</v>
      </c>
      <c r="D505" s="10" t="s">
        <v>631</v>
      </c>
      <c r="E505" s="6" t="s">
        <v>10</v>
      </c>
      <c r="F505" s="39">
        <v>0</v>
      </c>
      <c r="G505" s="5">
        <v>1</v>
      </c>
      <c r="H505" s="39">
        <v>0</v>
      </c>
      <c r="I505" s="4"/>
      <c r="J505" s="4"/>
      <c r="K505" s="4"/>
      <c r="L505" s="4"/>
      <c r="M505" s="4"/>
      <c r="N505" s="4"/>
      <c r="O505" s="4"/>
      <c r="P505" s="4"/>
      <c r="Q505" s="4"/>
      <c r="R505" s="4"/>
      <c r="S505" s="4"/>
      <c r="T505" s="4"/>
      <c r="U505" s="4"/>
      <c r="V505" s="4"/>
      <c r="W505" s="4"/>
      <c r="X505" s="4"/>
      <c r="Y505" s="4"/>
      <c r="Z505" s="4"/>
    </row>
    <row r="506" spans="1:26" ht="69" customHeight="1" x14ac:dyDescent="0.25">
      <c r="A506" s="5">
        <v>505</v>
      </c>
      <c r="B506" s="6" t="s">
        <v>266</v>
      </c>
      <c r="C506" s="8" t="str">
        <f t="shared" si="0"/>
        <v>My career decisions will be made solely by me only keeping in mind whats good for my country and its people. #Zindabad</v>
      </c>
      <c r="D506" s="10" t="s">
        <v>632</v>
      </c>
      <c r="E506" s="6" t="s">
        <v>10</v>
      </c>
      <c r="F506" s="39">
        <v>0</v>
      </c>
      <c r="G506" s="5">
        <v>1</v>
      </c>
      <c r="H506" s="39">
        <v>0</v>
      </c>
      <c r="I506" s="4"/>
      <c r="J506" s="4"/>
      <c r="K506" s="4"/>
      <c r="L506" s="4"/>
      <c r="M506" s="4"/>
      <c r="N506" s="4"/>
      <c r="O506" s="4"/>
      <c r="P506" s="4"/>
      <c r="Q506" s="4"/>
      <c r="R506" s="4"/>
      <c r="S506" s="4"/>
      <c r="T506" s="4"/>
      <c r="U506" s="4"/>
      <c r="V506" s="4"/>
      <c r="W506" s="4"/>
      <c r="X506" s="4"/>
      <c r="Y506" s="4"/>
      <c r="Z506" s="4"/>
    </row>
    <row r="507" spans="1:26" ht="22.5" customHeight="1" x14ac:dyDescent="0.25">
      <c r="A507" s="5">
        <v>506</v>
      </c>
      <c r="B507" s="6" t="s">
        <v>266</v>
      </c>
      <c r="C507" s="8" t="str">
        <f t="shared" si="0"/>
        <v>My career decisions will be made solely by me only keeping in mind whats good for my country and its people. #Zindabad</v>
      </c>
      <c r="D507" s="10" t="s">
        <v>633</v>
      </c>
      <c r="E507" s="6" t="s">
        <v>10</v>
      </c>
      <c r="F507" s="39">
        <v>2</v>
      </c>
      <c r="G507" s="5">
        <v>2</v>
      </c>
      <c r="H507" s="39">
        <v>2</v>
      </c>
      <c r="I507" s="4"/>
      <c r="J507" s="4"/>
      <c r="K507" s="4"/>
      <c r="L507" s="4"/>
      <c r="M507" s="4"/>
      <c r="N507" s="4"/>
      <c r="O507" s="4"/>
      <c r="P507" s="4"/>
      <c r="Q507" s="4"/>
      <c r="R507" s="4"/>
      <c r="S507" s="4"/>
      <c r="T507" s="4"/>
      <c r="U507" s="4"/>
      <c r="V507" s="4"/>
      <c r="W507" s="4"/>
      <c r="X507" s="4"/>
      <c r="Y507" s="4"/>
      <c r="Z507" s="4"/>
    </row>
    <row r="508" spans="1:26" ht="22.5" customHeight="1" x14ac:dyDescent="0.25">
      <c r="A508" s="5">
        <v>507</v>
      </c>
      <c r="B508" s="6" t="s">
        <v>266</v>
      </c>
      <c r="C508" s="8" t="str">
        <f t="shared" si="0"/>
        <v>My career decisions will be made solely by me only keeping in mind whats good for my country and its people. #Zindabad</v>
      </c>
      <c r="D508" s="10" t="s">
        <v>634</v>
      </c>
      <c r="E508" s="6" t="s">
        <v>10</v>
      </c>
      <c r="F508" s="39">
        <v>1</v>
      </c>
      <c r="G508" s="5">
        <v>2</v>
      </c>
      <c r="H508" s="39">
        <v>1</v>
      </c>
      <c r="I508" s="4"/>
      <c r="J508" s="4"/>
      <c r="K508" s="4"/>
      <c r="L508" s="4"/>
      <c r="M508" s="4"/>
      <c r="N508" s="4"/>
      <c r="O508" s="4"/>
      <c r="P508" s="4"/>
      <c r="Q508" s="4"/>
      <c r="R508" s="4"/>
      <c r="S508" s="4"/>
      <c r="T508" s="4"/>
      <c r="U508" s="4"/>
      <c r="V508" s="4"/>
      <c r="W508" s="4"/>
      <c r="X508" s="4"/>
      <c r="Y508" s="4"/>
      <c r="Z508" s="4"/>
    </row>
    <row r="509" spans="1:26" ht="22.5" customHeight="1" x14ac:dyDescent="0.25">
      <c r="A509" s="5">
        <v>508</v>
      </c>
      <c r="B509" s="6" t="s">
        <v>266</v>
      </c>
      <c r="C509" s="8" t="str">
        <f t="shared" si="0"/>
        <v>My career decisions will be made solely by me only keeping in mind whats good for my country and its people. #Zindabad</v>
      </c>
      <c r="D509" s="10" t="s">
        <v>635</v>
      </c>
      <c r="E509" s="6" t="s">
        <v>10</v>
      </c>
      <c r="F509" s="39">
        <v>2</v>
      </c>
      <c r="G509" s="5">
        <v>2</v>
      </c>
      <c r="H509" s="39">
        <v>2</v>
      </c>
      <c r="I509" s="4"/>
      <c r="J509" s="4"/>
      <c r="K509" s="4"/>
      <c r="L509" s="4"/>
      <c r="M509" s="4"/>
      <c r="N509" s="4"/>
      <c r="O509" s="4"/>
      <c r="P509" s="4"/>
      <c r="Q509" s="4"/>
      <c r="R509" s="4"/>
      <c r="S509" s="4"/>
      <c r="T509" s="4"/>
      <c r="U509" s="4"/>
      <c r="V509" s="4"/>
      <c r="W509" s="4"/>
      <c r="X509" s="4"/>
      <c r="Y509" s="4"/>
      <c r="Z509" s="4"/>
    </row>
    <row r="510" spans="1:26" ht="22.5" customHeight="1" x14ac:dyDescent="0.25">
      <c r="A510" s="5">
        <v>509</v>
      </c>
      <c r="B510" s="6" t="s">
        <v>266</v>
      </c>
      <c r="C510" s="8" t="str">
        <f t="shared" si="0"/>
        <v>My career decisions will be made solely by me only keeping in mind whats good for my country and its people. #Zindabad</v>
      </c>
      <c r="D510" s="10" t="s">
        <v>636</v>
      </c>
      <c r="E510" s="6" t="s">
        <v>10</v>
      </c>
      <c r="F510" s="39">
        <v>1</v>
      </c>
      <c r="G510" s="5">
        <v>2</v>
      </c>
      <c r="H510" s="39">
        <v>1</v>
      </c>
      <c r="I510" s="4"/>
      <c r="J510" s="4"/>
      <c r="K510" s="4"/>
      <c r="L510" s="4"/>
      <c r="M510" s="4"/>
      <c r="N510" s="4"/>
      <c r="O510" s="4"/>
      <c r="P510" s="4"/>
      <c r="Q510" s="4"/>
      <c r="R510" s="4"/>
      <c r="S510" s="4"/>
      <c r="T510" s="4"/>
      <c r="U510" s="4"/>
      <c r="V510" s="4"/>
      <c r="W510" s="4"/>
      <c r="X510" s="4"/>
      <c r="Y510" s="4"/>
      <c r="Z510" s="4"/>
    </row>
    <row r="511" spans="1:26" ht="45.75" customHeight="1" x14ac:dyDescent="0.25">
      <c r="A511" s="5">
        <v>510</v>
      </c>
      <c r="B511" s="6" t="s">
        <v>266</v>
      </c>
      <c r="C511" s="8" t="str">
        <f t="shared" si="0"/>
        <v>My career decisions will be made solely by me only keeping in mind whats good for my country and its people. #Zindabad</v>
      </c>
      <c r="D511" s="10" t="s">
        <v>637</v>
      </c>
      <c r="E511" s="6" t="s">
        <v>10</v>
      </c>
      <c r="F511" s="39">
        <v>1</v>
      </c>
      <c r="G511" s="5">
        <v>1</v>
      </c>
      <c r="H511" s="39">
        <v>1</v>
      </c>
      <c r="I511" s="4"/>
      <c r="J511" s="4"/>
      <c r="K511" s="4"/>
      <c r="L511" s="4"/>
      <c r="M511" s="4"/>
      <c r="N511" s="4"/>
      <c r="O511" s="4"/>
      <c r="P511" s="4"/>
      <c r="Q511" s="4"/>
      <c r="R511" s="4"/>
      <c r="S511" s="4"/>
      <c r="T511" s="4"/>
      <c r="U511" s="4"/>
      <c r="V511" s="4"/>
      <c r="W511" s="4"/>
      <c r="X511" s="4"/>
      <c r="Y511" s="4"/>
      <c r="Z511" s="4"/>
    </row>
    <row r="512" spans="1:26" ht="45.75" customHeight="1" x14ac:dyDescent="0.25">
      <c r="A512" s="5">
        <v>511</v>
      </c>
      <c r="B512" s="6" t="s">
        <v>266</v>
      </c>
      <c r="C512" s="8" t="str">
        <f t="shared" si="0"/>
        <v>My career decisions will be made solely by me only keeping in mind whats good for my country and its people. #Zindabad</v>
      </c>
      <c r="D512" s="10" t="s">
        <v>638</v>
      </c>
      <c r="E512" s="6" t="s">
        <v>10</v>
      </c>
      <c r="F512" s="39">
        <v>0</v>
      </c>
      <c r="G512" s="5">
        <v>2</v>
      </c>
      <c r="H512" s="39">
        <v>0</v>
      </c>
      <c r="I512" s="4"/>
      <c r="J512" s="4"/>
      <c r="K512" s="4"/>
      <c r="L512" s="4"/>
      <c r="M512" s="4"/>
      <c r="N512" s="4"/>
      <c r="O512" s="4"/>
      <c r="P512" s="4"/>
      <c r="Q512" s="4"/>
      <c r="R512" s="4"/>
      <c r="S512" s="4"/>
      <c r="T512" s="4"/>
      <c r="U512" s="4"/>
      <c r="V512" s="4"/>
      <c r="W512" s="4"/>
      <c r="X512" s="4"/>
      <c r="Y512" s="4"/>
      <c r="Z512" s="4"/>
    </row>
    <row r="513" spans="1:26" ht="22.5" customHeight="1" x14ac:dyDescent="0.25">
      <c r="A513" s="5">
        <v>512</v>
      </c>
      <c r="B513" s="6" t="s">
        <v>266</v>
      </c>
      <c r="C513" s="8" t="str">
        <f t="shared" si="0"/>
        <v>My career decisions will be made solely by me only keeping in mind whats good for my country and its people. #Zindabad</v>
      </c>
      <c r="D513" s="10" t="s">
        <v>639</v>
      </c>
      <c r="E513" s="6" t="s">
        <v>10</v>
      </c>
      <c r="F513" s="39">
        <v>2</v>
      </c>
      <c r="G513" s="5">
        <v>2</v>
      </c>
      <c r="H513" s="39">
        <v>2</v>
      </c>
      <c r="I513" s="4"/>
      <c r="J513" s="4"/>
      <c r="K513" s="4"/>
      <c r="L513" s="4"/>
      <c r="M513" s="4"/>
      <c r="N513" s="4"/>
      <c r="O513" s="4"/>
      <c r="P513" s="4"/>
      <c r="Q513" s="4"/>
      <c r="R513" s="4"/>
      <c r="S513" s="4"/>
      <c r="T513" s="4"/>
      <c r="U513" s="4"/>
      <c r="V513" s="4"/>
      <c r="W513" s="4"/>
      <c r="X513" s="4"/>
      <c r="Y513" s="4"/>
      <c r="Z513" s="4"/>
    </row>
    <row r="514" spans="1:26" ht="45.75" customHeight="1" x14ac:dyDescent="0.25">
      <c r="A514" s="5">
        <v>513</v>
      </c>
      <c r="B514" s="6" t="s">
        <v>266</v>
      </c>
      <c r="C514" s="8" t="str">
        <f t="shared" si="0"/>
        <v>My career decisions will be made solely by me only keeping in mind whats good for my country and its people. #Zindabad</v>
      </c>
      <c r="D514" s="10" t="s">
        <v>640</v>
      </c>
      <c r="E514" s="6" t="s">
        <v>10</v>
      </c>
      <c r="F514" s="39">
        <v>1</v>
      </c>
      <c r="G514" s="5">
        <v>1</v>
      </c>
      <c r="H514" s="39">
        <v>1</v>
      </c>
      <c r="I514" s="4"/>
      <c r="J514" s="4"/>
      <c r="K514" s="4"/>
      <c r="L514" s="4"/>
      <c r="M514" s="4"/>
      <c r="N514" s="4"/>
      <c r="O514" s="4"/>
      <c r="P514" s="4"/>
      <c r="Q514" s="4"/>
      <c r="R514" s="4"/>
      <c r="S514" s="4"/>
      <c r="T514" s="4"/>
      <c r="U514" s="4"/>
      <c r="V514" s="4"/>
      <c r="W514" s="4"/>
      <c r="X514" s="4"/>
      <c r="Y514" s="4"/>
      <c r="Z514" s="4"/>
    </row>
    <row r="515" spans="1:26" ht="45.75" customHeight="1" x14ac:dyDescent="0.25">
      <c r="A515" s="5">
        <v>514</v>
      </c>
      <c r="B515" s="6" t="s">
        <v>266</v>
      </c>
      <c r="C515" s="8" t="str">
        <f t="shared" si="0"/>
        <v>My career decisions will be made solely by me only keeping in mind whats good for my country and its people. #Zindabad</v>
      </c>
      <c r="D515" s="10" t="s">
        <v>641</v>
      </c>
      <c r="E515" s="6" t="s">
        <v>10</v>
      </c>
      <c r="F515" s="39">
        <v>1</v>
      </c>
      <c r="G515" s="5">
        <v>1</v>
      </c>
      <c r="H515" s="39">
        <v>1</v>
      </c>
      <c r="I515" s="4"/>
      <c r="J515" s="4"/>
      <c r="K515" s="4"/>
      <c r="L515" s="4"/>
      <c r="M515" s="4"/>
      <c r="N515" s="4"/>
      <c r="O515" s="4"/>
      <c r="P515" s="4"/>
      <c r="Q515" s="4"/>
      <c r="R515" s="4"/>
      <c r="S515" s="4"/>
      <c r="T515" s="4"/>
      <c r="U515" s="4"/>
      <c r="V515" s="4"/>
      <c r="W515" s="4"/>
      <c r="X515" s="4"/>
      <c r="Y515" s="4"/>
      <c r="Z515" s="4"/>
    </row>
    <row r="516" spans="1:26" ht="45.75" customHeight="1" x14ac:dyDescent="0.25">
      <c r="A516" s="5">
        <v>515</v>
      </c>
      <c r="B516" s="6" t="s">
        <v>266</v>
      </c>
      <c r="C516" s="8" t="str">
        <f t="shared" si="0"/>
        <v>My career decisions will be made solely by me only keeping in mind whats good for my country and its people. #Zindabad</v>
      </c>
      <c r="D516" s="10" t="s">
        <v>642</v>
      </c>
      <c r="E516" s="6" t="s">
        <v>10</v>
      </c>
      <c r="F516" s="39">
        <v>0</v>
      </c>
      <c r="G516" s="5">
        <v>2</v>
      </c>
      <c r="H516" s="39">
        <v>0</v>
      </c>
      <c r="I516" s="4"/>
      <c r="J516" s="4"/>
      <c r="K516" s="4"/>
      <c r="L516" s="4"/>
      <c r="M516" s="4"/>
      <c r="N516" s="4"/>
      <c r="O516" s="4"/>
      <c r="P516" s="4"/>
      <c r="Q516" s="4"/>
      <c r="R516" s="4"/>
      <c r="S516" s="4"/>
      <c r="T516" s="4"/>
      <c r="U516" s="4"/>
      <c r="V516" s="4"/>
      <c r="W516" s="4"/>
      <c r="X516" s="4"/>
      <c r="Y516" s="4"/>
      <c r="Z516" s="4"/>
    </row>
    <row r="517" spans="1:26" ht="45.75" customHeight="1" x14ac:dyDescent="0.25">
      <c r="A517" s="5">
        <v>516</v>
      </c>
      <c r="B517" s="6" t="s">
        <v>266</v>
      </c>
      <c r="C517" s="8" t="str">
        <f t="shared" si="0"/>
        <v>My career decisions will be made solely by me only keeping in mind whats good for my country and its people. #Zindabad</v>
      </c>
      <c r="D517" s="10" t="s">
        <v>643</v>
      </c>
      <c r="E517" s="6" t="s">
        <v>10</v>
      </c>
      <c r="F517" s="39">
        <v>2</v>
      </c>
      <c r="G517" s="5">
        <v>2</v>
      </c>
      <c r="H517" s="39">
        <v>2</v>
      </c>
      <c r="I517" s="4"/>
      <c r="J517" s="4"/>
      <c r="K517" s="4"/>
      <c r="L517" s="4"/>
      <c r="M517" s="4"/>
      <c r="N517" s="4"/>
      <c r="O517" s="4"/>
      <c r="P517" s="4"/>
      <c r="Q517" s="4"/>
      <c r="R517" s="4"/>
      <c r="S517" s="4"/>
      <c r="T517" s="4"/>
      <c r="U517" s="4"/>
      <c r="V517" s="4"/>
      <c r="W517" s="4"/>
      <c r="X517" s="4"/>
      <c r="Y517" s="4"/>
      <c r="Z517" s="4"/>
    </row>
    <row r="518" spans="1:26" ht="45.75" customHeight="1" x14ac:dyDescent="0.25">
      <c r="A518" s="5">
        <v>517</v>
      </c>
      <c r="B518" s="6" t="s">
        <v>266</v>
      </c>
      <c r="C518" s="8" t="str">
        <f t="shared" si="0"/>
        <v>My career decisions will be made solely by me only keeping in mind whats good for my country and its people. #Zindabad</v>
      </c>
      <c r="D518" s="10" t="s">
        <v>644</v>
      </c>
      <c r="E518" s="6" t="s">
        <v>10</v>
      </c>
      <c r="F518" s="39">
        <v>2</v>
      </c>
      <c r="G518" s="5">
        <v>1</v>
      </c>
      <c r="H518" s="39">
        <v>2</v>
      </c>
      <c r="I518" s="4"/>
      <c r="J518" s="4"/>
      <c r="K518" s="4"/>
      <c r="L518" s="4"/>
      <c r="M518" s="4"/>
      <c r="N518" s="4"/>
      <c r="O518" s="4"/>
      <c r="P518" s="4"/>
      <c r="Q518" s="4"/>
      <c r="R518" s="4"/>
      <c r="S518" s="4"/>
      <c r="T518" s="4"/>
      <c r="U518" s="4"/>
      <c r="V518" s="4"/>
      <c r="W518" s="4"/>
      <c r="X518" s="4"/>
      <c r="Y518" s="4"/>
      <c r="Z518" s="4"/>
    </row>
    <row r="519" spans="1:26" ht="45.75" customHeight="1" x14ac:dyDescent="0.25">
      <c r="A519" s="5">
        <v>518</v>
      </c>
      <c r="B519" s="6" t="s">
        <v>266</v>
      </c>
      <c r="C519" s="8" t="str">
        <f t="shared" si="0"/>
        <v>My career decisions will be made solely by me only keeping in mind whats good for my country and its people. #Zindabad</v>
      </c>
      <c r="D519" s="10" t="s">
        <v>645</v>
      </c>
      <c r="E519" s="6" t="s">
        <v>10</v>
      </c>
      <c r="F519" s="39">
        <v>1</v>
      </c>
      <c r="G519" s="5">
        <v>1</v>
      </c>
      <c r="H519" s="39">
        <v>1</v>
      </c>
      <c r="I519" s="4"/>
      <c r="J519" s="4"/>
      <c r="K519" s="4"/>
      <c r="L519" s="4"/>
      <c r="M519" s="4"/>
      <c r="N519" s="4"/>
      <c r="O519" s="4"/>
      <c r="P519" s="4"/>
      <c r="Q519" s="4"/>
      <c r="R519" s="4"/>
      <c r="S519" s="4"/>
      <c r="T519" s="4"/>
      <c r="U519" s="4"/>
      <c r="V519" s="4"/>
      <c r="W519" s="4"/>
      <c r="X519" s="4"/>
      <c r="Y519" s="4"/>
      <c r="Z519" s="4"/>
    </row>
    <row r="520" spans="1:26" ht="45.75" customHeight="1" x14ac:dyDescent="0.25">
      <c r="A520" s="5">
        <v>519</v>
      </c>
      <c r="B520" s="6" t="s">
        <v>646</v>
      </c>
      <c r="C520" s="12" t="s">
        <v>647</v>
      </c>
      <c r="D520" s="10" t="s">
        <v>648</v>
      </c>
      <c r="E520" s="6" t="s">
        <v>10</v>
      </c>
      <c r="F520" s="39">
        <v>1</v>
      </c>
      <c r="G520" s="5">
        <v>1</v>
      </c>
      <c r="H520" s="39">
        <v>1</v>
      </c>
      <c r="I520" s="4"/>
      <c r="J520" s="4"/>
      <c r="K520" s="4"/>
      <c r="L520" s="4"/>
      <c r="M520" s="4"/>
      <c r="N520" s="4"/>
      <c r="O520" s="4"/>
      <c r="P520" s="4"/>
      <c r="Q520" s="4"/>
      <c r="R520" s="4"/>
      <c r="S520" s="4"/>
      <c r="T520" s="4"/>
      <c r="U520" s="4"/>
      <c r="V520" s="4"/>
      <c r="W520" s="4"/>
      <c r="X520" s="4"/>
      <c r="Y520" s="4"/>
      <c r="Z520" s="4"/>
    </row>
    <row r="521" spans="1:26" ht="45.75" customHeight="1" x14ac:dyDescent="0.25">
      <c r="A521" s="5">
        <v>520</v>
      </c>
      <c r="B521" s="6" t="s">
        <v>646</v>
      </c>
      <c r="C521" s="12" t="s">
        <v>647</v>
      </c>
      <c r="D521" s="10" t="s">
        <v>649</v>
      </c>
      <c r="E521" s="6" t="s">
        <v>10</v>
      </c>
      <c r="F521" s="39">
        <v>1</v>
      </c>
      <c r="G521" s="5">
        <v>1</v>
      </c>
      <c r="H521" s="39">
        <v>1</v>
      </c>
      <c r="I521" s="4"/>
      <c r="J521" s="4"/>
      <c r="K521" s="4"/>
      <c r="L521" s="4"/>
      <c r="M521" s="4"/>
      <c r="N521" s="4"/>
      <c r="O521" s="4"/>
      <c r="P521" s="4"/>
      <c r="Q521" s="4"/>
      <c r="R521" s="4"/>
      <c r="S521" s="4"/>
      <c r="T521" s="4"/>
      <c r="U521" s="4"/>
      <c r="V521" s="4"/>
      <c r="W521" s="4"/>
      <c r="X521" s="4"/>
      <c r="Y521" s="4"/>
      <c r="Z521" s="4"/>
    </row>
    <row r="522" spans="1:26" ht="45.75" customHeight="1" x14ac:dyDescent="0.25">
      <c r="A522" s="5">
        <v>521</v>
      </c>
      <c r="B522" s="6" t="s">
        <v>646</v>
      </c>
      <c r="C522" s="12" t="s">
        <v>647</v>
      </c>
      <c r="D522" s="10" t="s">
        <v>650</v>
      </c>
      <c r="E522" s="6" t="s">
        <v>10</v>
      </c>
      <c r="F522" s="39">
        <v>1</v>
      </c>
      <c r="G522" s="5">
        <v>1</v>
      </c>
      <c r="H522" s="39">
        <v>1</v>
      </c>
      <c r="I522" s="4"/>
      <c r="J522" s="4"/>
      <c r="K522" s="4"/>
      <c r="L522" s="4"/>
      <c r="M522" s="4"/>
      <c r="N522" s="4"/>
      <c r="O522" s="4"/>
      <c r="P522" s="4"/>
      <c r="Q522" s="4"/>
      <c r="R522" s="4"/>
      <c r="S522" s="4"/>
      <c r="T522" s="4"/>
      <c r="U522" s="4"/>
      <c r="V522" s="4"/>
      <c r="W522" s="4"/>
      <c r="X522" s="4"/>
      <c r="Y522" s="4"/>
      <c r="Z522" s="4"/>
    </row>
    <row r="523" spans="1:26" ht="45.75" customHeight="1" x14ac:dyDescent="0.25">
      <c r="A523" s="5">
        <v>522</v>
      </c>
      <c r="B523" s="6" t="s">
        <v>646</v>
      </c>
      <c r="C523" s="12" t="s">
        <v>647</v>
      </c>
      <c r="D523" s="10" t="s">
        <v>651</v>
      </c>
      <c r="E523" s="6" t="s">
        <v>10</v>
      </c>
      <c r="F523" s="39">
        <v>2</v>
      </c>
      <c r="G523" s="5">
        <v>2</v>
      </c>
      <c r="H523" s="39">
        <v>2</v>
      </c>
      <c r="I523" s="4"/>
      <c r="J523" s="4"/>
      <c r="K523" s="4"/>
      <c r="L523" s="4"/>
      <c r="M523" s="4"/>
      <c r="N523" s="4"/>
      <c r="O523" s="4"/>
      <c r="P523" s="4"/>
      <c r="Q523" s="4"/>
      <c r="R523" s="4"/>
      <c r="S523" s="4"/>
      <c r="T523" s="4"/>
      <c r="U523" s="4"/>
      <c r="V523" s="4"/>
      <c r="W523" s="4"/>
      <c r="X523" s="4"/>
      <c r="Y523" s="4"/>
      <c r="Z523" s="4"/>
    </row>
    <row r="524" spans="1:26" ht="45.75" customHeight="1" x14ac:dyDescent="0.25">
      <c r="A524" s="5">
        <v>523</v>
      </c>
      <c r="B524" s="6" t="s">
        <v>646</v>
      </c>
      <c r="C524" s="12" t="s">
        <v>647</v>
      </c>
      <c r="D524" s="10" t="s">
        <v>652</v>
      </c>
      <c r="E524" s="6" t="s">
        <v>10</v>
      </c>
      <c r="F524" s="39">
        <v>2</v>
      </c>
      <c r="G524" s="5">
        <v>1</v>
      </c>
      <c r="H524" s="39">
        <v>2</v>
      </c>
      <c r="I524" s="4"/>
      <c r="J524" s="4"/>
      <c r="K524" s="4"/>
      <c r="L524" s="4"/>
      <c r="M524" s="4"/>
      <c r="N524" s="4"/>
      <c r="O524" s="4"/>
      <c r="P524" s="4"/>
      <c r="Q524" s="4"/>
      <c r="R524" s="4"/>
      <c r="S524" s="4"/>
      <c r="T524" s="4"/>
      <c r="U524" s="4"/>
      <c r="V524" s="4"/>
      <c r="W524" s="4"/>
      <c r="X524" s="4"/>
      <c r="Y524" s="4"/>
      <c r="Z524" s="4"/>
    </row>
    <row r="525" spans="1:26" ht="22.5" customHeight="1" x14ac:dyDescent="0.25">
      <c r="A525" s="5">
        <v>524</v>
      </c>
      <c r="B525" s="6" t="s">
        <v>646</v>
      </c>
      <c r="C525" s="12" t="s">
        <v>647</v>
      </c>
      <c r="D525" s="10" t="s">
        <v>653</v>
      </c>
      <c r="E525" s="6" t="s">
        <v>10</v>
      </c>
      <c r="F525" s="39">
        <v>2</v>
      </c>
      <c r="G525" s="5">
        <v>1</v>
      </c>
      <c r="H525" s="39">
        <v>2</v>
      </c>
      <c r="I525" s="4"/>
      <c r="J525" s="4"/>
      <c r="K525" s="4"/>
      <c r="L525" s="4"/>
      <c r="M525" s="4"/>
      <c r="N525" s="4"/>
      <c r="O525" s="4"/>
      <c r="P525" s="4"/>
      <c r="Q525" s="4"/>
      <c r="R525" s="4"/>
      <c r="S525" s="4"/>
      <c r="T525" s="4"/>
      <c r="U525" s="4"/>
      <c r="V525" s="4"/>
      <c r="W525" s="4"/>
      <c r="X525" s="4"/>
      <c r="Y525" s="4"/>
      <c r="Z525" s="4"/>
    </row>
    <row r="526" spans="1:26" ht="45.75" customHeight="1" x14ac:dyDescent="0.25">
      <c r="A526" s="5">
        <v>525</v>
      </c>
      <c r="B526" s="6" t="s">
        <v>646</v>
      </c>
      <c r="C526" s="12" t="s">
        <v>647</v>
      </c>
      <c r="D526" s="10" t="s">
        <v>654</v>
      </c>
      <c r="E526" s="6" t="s">
        <v>10</v>
      </c>
      <c r="F526" s="39">
        <v>0</v>
      </c>
      <c r="G526" s="5">
        <v>2</v>
      </c>
      <c r="H526" s="39">
        <v>0</v>
      </c>
      <c r="I526" s="4"/>
      <c r="J526" s="4"/>
      <c r="K526" s="4"/>
      <c r="L526" s="4"/>
      <c r="M526" s="4"/>
      <c r="N526" s="4"/>
      <c r="O526" s="4"/>
      <c r="P526" s="4"/>
      <c r="Q526" s="4"/>
      <c r="R526" s="4"/>
      <c r="S526" s="4"/>
      <c r="T526" s="4"/>
      <c r="U526" s="4"/>
      <c r="V526" s="4"/>
      <c r="W526" s="4"/>
      <c r="X526" s="4"/>
      <c r="Y526" s="4"/>
      <c r="Z526" s="4"/>
    </row>
    <row r="527" spans="1:26" ht="45.75" customHeight="1" x14ac:dyDescent="0.25">
      <c r="A527" s="5">
        <v>526</v>
      </c>
      <c r="B527" s="6" t="s">
        <v>646</v>
      </c>
      <c r="C527" s="12" t="s">
        <v>647</v>
      </c>
      <c r="D527" s="10" t="s">
        <v>655</v>
      </c>
      <c r="E527" s="6" t="s">
        <v>10</v>
      </c>
      <c r="F527" s="39">
        <v>2</v>
      </c>
      <c r="G527" s="5">
        <v>2</v>
      </c>
      <c r="H527" s="39">
        <v>2</v>
      </c>
      <c r="I527" s="4"/>
      <c r="J527" s="4"/>
      <c r="K527" s="4"/>
      <c r="L527" s="4"/>
      <c r="M527" s="4"/>
      <c r="N527" s="4"/>
      <c r="O527" s="4"/>
      <c r="P527" s="4"/>
      <c r="Q527" s="4"/>
      <c r="R527" s="4"/>
      <c r="S527" s="4"/>
      <c r="T527" s="4"/>
      <c r="U527" s="4"/>
      <c r="V527" s="4"/>
      <c r="W527" s="4"/>
      <c r="X527" s="4"/>
      <c r="Y527" s="4"/>
      <c r="Z527" s="4"/>
    </row>
    <row r="528" spans="1:26" ht="22.5" customHeight="1" x14ac:dyDescent="0.25">
      <c r="A528" s="5">
        <v>527</v>
      </c>
      <c r="B528" s="6" t="s">
        <v>646</v>
      </c>
      <c r="C528" s="12" t="s">
        <v>647</v>
      </c>
      <c r="D528" s="10" t="s">
        <v>656</v>
      </c>
      <c r="E528" s="6" t="s">
        <v>10</v>
      </c>
      <c r="F528" s="39">
        <v>2</v>
      </c>
      <c r="G528" s="5">
        <v>2</v>
      </c>
      <c r="H528" s="39">
        <v>2</v>
      </c>
      <c r="I528" s="4"/>
      <c r="J528" s="4"/>
      <c r="K528" s="4"/>
      <c r="L528" s="4"/>
      <c r="M528" s="4"/>
      <c r="N528" s="4"/>
      <c r="O528" s="4"/>
      <c r="P528" s="4"/>
      <c r="Q528" s="4"/>
      <c r="R528" s="4"/>
      <c r="S528" s="4"/>
      <c r="T528" s="4"/>
      <c r="U528" s="4"/>
      <c r="V528" s="4"/>
      <c r="W528" s="4"/>
      <c r="X528" s="4"/>
      <c r="Y528" s="4"/>
      <c r="Z528" s="4"/>
    </row>
    <row r="529" spans="1:26" ht="45.75" customHeight="1" x14ac:dyDescent="0.25">
      <c r="A529" s="5">
        <v>528</v>
      </c>
      <c r="B529" s="6" t="s">
        <v>646</v>
      </c>
      <c r="C529" s="12" t="s">
        <v>647</v>
      </c>
      <c r="D529" s="10" t="s">
        <v>657</v>
      </c>
      <c r="E529" s="6" t="s">
        <v>10</v>
      </c>
      <c r="F529" s="39">
        <v>1</v>
      </c>
      <c r="G529" s="5">
        <v>1</v>
      </c>
      <c r="H529" s="39">
        <v>1</v>
      </c>
      <c r="I529" s="4"/>
      <c r="J529" s="4"/>
      <c r="K529" s="4"/>
      <c r="L529" s="4"/>
      <c r="M529" s="4"/>
      <c r="N529" s="4"/>
      <c r="O529" s="4"/>
      <c r="P529" s="4"/>
      <c r="Q529" s="4"/>
      <c r="R529" s="4"/>
      <c r="S529" s="4"/>
      <c r="T529" s="4"/>
      <c r="U529" s="4"/>
      <c r="V529" s="4"/>
      <c r="W529" s="4"/>
      <c r="X529" s="4"/>
      <c r="Y529" s="4"/>
      <c r="Z529" s="4"/>
    </row>
    <row r="530" spans="1:26" ht="45.75" customHeight="1" x14ac:dyDescent="0.25">
      <c r="A530" s="5">
        <v>529</v>
      </c>
      <c r="B530" s="6" t="s">
        <v>646</v>
      </c>
      <c r="C530" s="12" t="s">
        <v>647</v>
      </c>
      <c r="D530" s="10" t="s">
        <v>658</v>
      </c>
      <c r="E530" s="6" t="s">
        <v>10</v>
      </c>
      <c r="F530" s="39">
        <v>2</v>
      </c>
      <c r="G530" s="5">
        <v>1</v>
      </c>
      <c r="H530" s="39">
        <v>2</v>
      </c>
      <c r="I530" s="4"/>
      <c r="J530" s="4"/>
      <c r="K530" s="4"/>
      <c r="L530" s="4"/>
      <c r="M530" s="4"/>
      <c r="N530" s="4"/>
      <c r="O530" s="4"/>
      <c r="P530" s="4"/>
      <c r="Q530" s="4"/>
      <c r="R530" s="4"/>
      <c r="S530" s="4"/>
      <c r="T530" s="4"/>
      <c r="U530" s="4"/>
      <c r="V530" s="4"/>
      <c r="W530" s="4"/>
      <c r="X530" s="4"/>
      <c r="Y530" s="4"/>
      <c r="Z530" s="4"/>
    </row>
    <row r="531" spans="1:26" ht="22.5" customHeight="1" x14ac:dyDescent="0.25">
      <c r="A531" s="5">
        <v>530</v>
      </c>
      <c r="B531" s="6" t="s">
        <v>646</v>
      </c>
      <c r="C531" s="12" t="s">
        <v>647</v>
      </c>
      <c r="D531" s="10" t="s">
        <v>659</v>
      </c>
      <c r="E531" s="6" t="s">
        <v>10</v>
      </c>
      <c r="F531" s="39">
        <v>2</v>
      </c>
      <c r="G531" s="5">
        <v>2</v>
      </c>
      <c r="H531" s="39">
        <v>2</v>
      </c>
      <c r="I531" s="4"/>
      <c r="J531" s="4"/>
      <c r="K531" s="4"/>
      <c r="L531" s="4"/>
      <c r="M531" s="4"/>
      <c r="N531" s="4"/>
      <c r="O531" s="4"/>
      <c r="P531" s="4"/>
      <c r="Q531" s="4"/>
      <c r="R531" s="4"/>
      <c r="S531" s="4"/>
      <c r="T531" s="4"/>
      <c r="U531" s="4"/>
      <c r="V531" s="4"/>
      <c r="W531" s="4"/>
      <c r="X531" s="4"/>
      <c r="Y531" s="4"/>
      <c r="Z531" s="4"/>
    </row>
    <row r="532" spans="1:26" ht="22.5" customHeight="1" x14ac:dyDescent="0.25">
      <c r="A532" s="5">
        <v>531</v>
      </c>
      <c r="B532" s="6" t="s">
        <v>646</v>
      </c>
      <c r="C532" s="12" t="s">
        <v>647</v>
      </c>
      <c r="D532" s="10" t="s">
        <v>660</v>
      </c>
      <c r="E532" s="6" t="s">
        <v>10</v>
      </c>
      <c r="F532" s="39">
        <v>0</v>
      </c>
      <c r="G532" s="5">
        <v>0</v>
      </c>
      <c r="H532" s="39">
        <v>0</v>
      </c>
      <c r="I532" s="4"/>
      <c r="J532" s="4"/>
      <c r="K532" s="4"/>
      <c r="L532" s="4"/>
      <c r="M532" s="4"/>
      <c r="N532" s="4"/>
      <c r="O532" s="4"/>
      <c r="P532" s="4"/>
      <c r="Q532" s="4"/>
      <c r="R532" s="4"/>
      <c r="S532" s="4"/>
      <c r="T532" s="4"/>
      <c r="U532" s="4"/>
      <c r="V532" s="4"/>
      <c r="W532" s="4"/>
      <c r="X532" s="4"/>
      <c r="Y532" s="4"/>
      <c r="Z532" s="4"/>
    </row>
    <row r="533" spans="1:26" ht="69" customHeight="1" x14ac:dyDescent="0.25">
      <c r="A533" s="5">
        <v>532</v>
      </c>
      <c r="B533" s="6" t="s">
        <v>646</v>
      </c>
      <c r="C533" s="12" t="s">
        <v>647</v>
      </c>
      <c r="D533" s="10" t="s">
        <v>661</v>
      </c>
      <c r="E533" s="6" t="s">
        <v>10</v>
      </c>
      <c r="F533" s="39">
        <v>2</v>
      </c>
      <c r="G533" s="5">
        <v>2</v>
      </c>
      <c r="H533" s="39">
        <v>2</v>
      </c>
      <c r="I533" s="4"/>
      <c r="J533" s="4"/>
      <c r="K533" s="4"/>
      <c r="L533" s="4"/>
      <c r="M533" s="4"/>
      <c r="N533" s="4"/>
      <c r="O533" s="4"/>
      <c r="P533" s="4"/>
      <c r="Q533" s="4"/>
      <c r="R533" s="4"/>
      <c r="S533" s="4"/>
      <c r="T533" s="4"/>
      <c r="U533" s="4"/>
      <c r="V533" s="4"/>
      <c r="W533" s="4"/>
      <c r="X533" s="4"/>
      <c r="Y533" s="4"/>
      <c r="Z533" s="4"/>
    </row>
    <row r="534" spans="1:26" ht="45.75" customHeight="1" x14ac:dyDescent="0.25">
      <c r="A534" s="5">
        <v>533</v>
      </c>
      <c r="B534" s="6" t="s">
        <v>646</v>
      </c>
      <c r="C534" s="12" t="s">
        <v>647</v>
      </c>
      <c r="D534" s="10" t="s">
        <v>662</v>
      </c>
      <c r="E534" s="6" t="s">
        <v>10</v>
      </c>
      <c r="F534" s="39">
        <v>2</v>
      </c>
      <c r="G534" s="5">
        <v>2</v>
      </c>
      <c r="H534" s="39">
        <v>2</v>
      </c>
      <c r="I534" s="4"/>
      <c r="J534" s="4"/>
      <c r="K534" s="4"/>
      <c r="L534" s="4"/>
      <c r="M534" s="4"/>
      <c r="N534" s="4"/>
      <c r="O534" s="4"/>
      <c r="P534" s="4"/>
      <c r="Q534" s="4"/>
      <c r="R534" s="4"/>
      <c r="S534" s="4"/>
      <c r="T534" s="4"/>
      <c r="U534" s="4"/>
      <c r="V534" s="4"/>
      <c r="W534" s="4"/>
      <c r="X534" s="4"/>
      <c r="Y534" s="4"/>
      <c r="Z534" s="4"/>
    </row>
    <row r="535" spans="1:26" ht="45.75" customHeight="1" x14ac:dyDescent="0.25">
      <c r="A535" s="5">
        <v>534</v>
      </c>
      <c r="B535" s="6" t="s">
        <v>646</v>
      </c>
      <c r="C535" s="12" t="s">
        <v>647</v>
      </c>
      <c r="D535" s="10" t="s">
        <v>663</v>
      </c>
      <c r="E535" s="6" t="s">
        <v>10</v>
      </c>
      <c r="F535" s="39">
        <v>0</v>
      </c>
      <c r="G535" s="5">
        <v>1</v>
      </c>
      <c r="H535" s="39">
        <v>0</v>
      </c>
      <c r="I535" s="4"/>
      <c r="J535" s="4"/>
      <c r="K535" s="4"/>
      <c r="L535" s="4"/>
      <c r="M535" s="4"/>
      <c r="N535" s="4"/>
      <c r="O535" s="4"/>
      <c r="P535" s="4"/>
      <c r="Q535" s="4"/>
      <c r="R535" s="4"/>
      <c r="S535" s="4"/>
      <c r="T535" s="4"/>
      <c r="U535" s="4"/>
      <c r="V535" s="4"/>
      <c r="W535" s="4"/>
      <c r="X535" s="4"/>
      <c r="Y535" s="4"/>
      <c r="Z535" s="4"/>
    </row>
    <row r="536" spans="1:26" ht="45.75" customHeight="1" x14ac:dyDescent="0.25">
      <c r="A536" s="5">
        <v>535</v>
      </c>
      <c r="B536" s="6" t="s">
        <v>646</v>
      </c>
      <c r="C536" s="12" t="s">
        <v>647</v>
      </c>
      <c r="D536" s="10" t="s">
        <v>664</v>
      </c>
      <c r="E536" s="6" t="s">
        <v>10</v>
      </c>
      <c r="F536" s="39">
        <v>1</v>
      </c>
      <c r="G536" s="5">
        <v>1</v>
      </c>
      <c r="H536" s="39">
        <v>1</v>
      </c>
      <c r="I536" s="4"/>
      <c r="J536" s="4"/>
      <c r="K536" s="4"/>
      <c r="L536" s="4"/>
      <c r="M536" s="4"/>
      <c r="N536" s="4"/>
      <c r="O536" s="4"/>
      <c r="P536" s="4"/>
      <c r="Q536" s="4"/>
      <c r="R536" s="4"/>
      <c r="S536" s="4"/>
      <c r="T536" s="4"/>
      <c r="U536" s="4"/>
      <c r="V536" s="4"/>
      <c r="W536" s="4"/>
      <c r="X536" s="4"/>
      <c r="Y536" s="4"/>
      <c r="Z536" s="4"/>
    </row>
    <row r="537" spans="1:26" ht="22.5" customHeight="1" x14ac:dyDescent="0.25">
      <c r="A537" s="5">
        <v>536</v>
      </c>
      <c r="B537" s="6" t="s">
        <v>646</v>
      </c>
      <c r="C537" s="12" t="s">
        <v>647</v>
      </c>
      <c r="D537" s="10" t="s">
        <v>665</v>
      </c>
      <c r="E537" s="6" t="s">
        <v>10</v>
      </c>
      <c r="F537" s="39">
        <v>1</v>
      </c>
      <c r="G537" s="5">
        <v>1</v>
      </c>
      <c r="H537" s="39">
        <v>1</v>
      </c>
      <c r="I537" s="4"/>
      <c r="J537" s="4"/>
      <c r="K537" s="4"/>
      <c r="L537" s="4"/>
      <c r="M537" s="4"/>
      <c r="N537" s="4"/>
      <c r="O537" s="4"/>
      <c r="P537" s="4"/>
      <c r="Q537" s="4"/>
      <c r="R537" s="4"/>
      <c r="S537" s="4"/>
      <c r="T537" s="4"/>
      <c r="U537" s="4"/>
      <c r="V537" s="4"/>
      <c r="W537" s="4"/>
      <c r="X537" s="4"/>
      <c r="Y537" s="4"/>
      <c r="Z537" s="4"/>
    </row>
    <row r="538" spans="1:26" ht="22.5" customHeight="1" x14ac:dyDescent="0.25">
      <c r="A538" s="5">
        <v>537</v>
      </c>
      <c r="B538" s="6" t="s">
        <v>646</v>
      </c>
      <c r="C538" s="12" t="s">
        <v>647</v>
      </c>
      <c r="D538" s="10" t="s">
        <v>666</v>
      </c>
      <c r="E538" s="6" t="s">
        <v>10</v>
      </c>
      <c r="F538" s="39">
        <v>0</v>
      </c>
      <c r="G538" s="5">
        <v>1</v>
      </c>
      <c r="H538" s="39">
        <v>0</v>
      </c>
      <c r="I538" s="4"/>
      <c r="J538" s="4"/>
      <c r="K538" s="4"/>
      <c r="L538" s="4"/>
      <c r="M538" s="4"/>
      <c r="N538" s="4"/>
      <c r="O538" s="4"/>
      <c r="P538" s="4"/>
      <c r="Q538" s="4"/>
      <c r="R538" s="4"/>
      <c r="S538" s="4"/>
      <c r="T538" s="4"/>
      <c r="U538" s="4"/>
      <c r="V538" s="4"/>
      <c r="W538" s="4"/>
      <c r="X538" s="4"/>
      <c r="Y538" s="4"/>
      <c r="Z538" s="4"/>
    </row>
    <row r="539" spans="1:26" ht="45.75" customHeight="1" x14ac:dyDescent="0.25">
      <c r="A539" s="5">
        <v>538</v>
      </c>
      <c r="B539" s="6" t="s">
        <v>646</v>
      </c>
      <c r="C539" s="12" t="s">
        <v>647</v>
      </c>
      <c r="D539" s="10" t="s">
        <v>667</v>
      </c>
      <c r="E539" s="6" t="s">
        <v>10</v>
      </c>
      <c r="F539" s="39">
        <v>0</v>
      </c>
      <c r="G539" s="5">
        <v>2</v>
      </c>
      <c r="H539" s="39">
        <v>0</v>
      </c>
      <c r="I539" s="4"/>
      <c r="J539" s="4"/>
      <c r="K539" s="4"/>
      <c r="L539" s="4"/>
      <c r="M539" s="4"/>
      <c r="N539" s="4"/>
      <c r="O539" s="4"/>
      <c r="P539" s="4"/>
      <c r="Q539" s="4"/>
      <c r="R539" s="4"/>
      <c r="S539" s="4"/>
      <c r="T539" s="4"/>
      <c r="U539" s="4"/>
      <c r="V539" s="4"/>
      <c r="W539" s="4"/>
      <c r="X539" s="4"/>
      <c r="Y539" s="4"/>
      <c r="Z539" s="4"/>
    </row>
    <row r="540" spans="1:26" ht="45.75" customHeight="1" x14ac:dyDescent="0.25">
      <c r="A540" s="5">
        <v>539</v>
      </c>
      <c r="B540" s="6" t="s">
        <v>646</v>
      </c>
      <c r="C540" s="12" t="s">
        <v>647</v>
      </c>
      <c r="D540" s="10" t="s">
        <v>668</v>
      </c>
      <c r="E540" s="6" t="s">
        <v>10</v>
      </c>
      <c r="F540" s="39">
        <v>2</v>
      </c>
      <c r="G540" s="5">
        <v>2</v>
      </c>
      <c r="H540" s="39">
        <v>2</v>
      </c>
      <c r="I540" s="4"/>
      <c r="J540" s="4"/>
      <c r="K540" s="4"/>
      <c r="L540" s="4"/>
      <c r="M540" s="4"/>
      <c r="N540" s="4"/>
      <c r="O540" s="4"/>
      <c r="P540" s="4"/>
      <c r="Q540" s="4"/>
      <c r="R540" s="4"/>
      <c r="S540" s="4"/>
      <c r="T540" s="4"/>
      <c r="U540" s="4"/>
      <c r="V540" s="4"/>
      <c r="W540" s="4"/>
      <c r="X540" s="4"/>
      <c r="Y540" s="4"/>
      <c r="Z540" s="4"/>
    </row>
    <row r="541" spans="1:26" ht="22.5" customHeight="1" x14ac:dyDescent="0.25">
      <c r="A541" s="5">
        <v>540</v>
      </c>
      <c r="B541" s="6" t="s">
        <v>646</v>
      </c>
      <c r="C541" s="12" t="s">
        <v>647</v>
      </c>
      <c r="D541" s="10" t="s">
        <v>669</v>
      </c>
      <c r="E541" s="6" t="s">
        <v>10</v>
      </c>
      <c r="F541" s="39">
        <v>0</v>
      </c>
      <c r="G541" s="5">
        <v>2</v>
      </c>
      <c r="H541" s="39">
        <v>0</v>
      </c>
      <c r="I541" s="4"/>
      <c r="J541" s="4"/>
      <c r="K541" s="4"/>
      <c r="L541" s="4"/>
      <c r="M541" s="4"/>
      <c r="N541" s="4"/>
      <c r="O541" s="4"/>
      <c r="P541" s="4"/>
      <c r="Q541" s="4"/>
      <c r="R541" s="4"/>
      <c r="S541" s="4"/>
      <c r="T541" s="4"/>
      <c r="U541" s="4"/>
      <c r="V541" s="4"/>
      <c r="W541" s="4"/>
      <c r="X541" s="4"/>
      <c r="Y541" s="4"/>
      <c r="Z541" s="4"/>
    </row>
    <row r="542" spans="1:26" ht="45.75" customHeight="1" x14ac:dyDescent="0.25">
      <c r="A542" s="5">
        <v>541</v>
      </c>
      <c r="B542" s="6" t="s">
        <v>646</v>
      </c>
      <c r="C542" s="12" t="s">
        <v>647</v>
      </c>
      <c r="D542" s="10" t="s">
        <v>670</v>
      </c>
      <c r="E542" s="6" t="s">
        <v>10</v>
      </c>
      <c r="F542" s="39">
        <v>2</v>
      </c>
      <c r="G542" s="5">
        <v>2</v>
      </c>
      <c r="H542" s="39">
        <v>2</v>
      </c>
      <c r="I542" s="4"/>
      <c r="J542" s="4"/>
      <c r="K542" s="4"/>
      <c r="L542" s="4"/>
      <c r="M542" s="4"/>
      <c r="N542" s="4"/>
      <c r="O542" s="4"/>
      <c r="P542" s="4"/>
      <c r="Q542" s="4"/>
      <c r="R542" s="4"/>
      <c r="S542" s="4"/>
      <c r="T542" s="4"/>
      <c r="U542" s="4"/>
      <c r="V542" s="4"/>
      <c r="W542" s="4"/>
      <c r="X542" s="4"/>
      <c r="Y542" s="4"/>
      <c r="Z542" s="4"/>
    </row>
    <row r="543" spans="1:26" ht="45.75" customHeight="1" x14ac:dyDescent="0.25">
      <c r="A543" s="5">
        <v>542</v>
      </c>
      <c r="B543" s="6" t="s">
        <v>646</v>
      </c>
      <c r="C543" s="12" t="s">
        <v>647</v>
      </c>
      <c r="D543" s="10" t="s">
        <v>671</v>
      </c>
      <c r="E543" s="6" t="s">
        <v>10</v>
      </c>
      <c r="F543" s="39">
        <v>2</v>
      </c>
      <c r="G543" s="5">
        <v>2</v>
      </c>
      <c r="H543" s="39">
        <v>2</v>
      </c>
      <c r="I543" s="4"/>
      <c r="J543" s="4"/>
      <c r="K543" s="4"/>
      <c r="L543" s="4"/>
      <c r="M543" s="4"/>
      <c r="N543" s="4"/>
      <c r="O543" s="4"/>
      <c r="P543" s="4"/>
      <c r="Q543" s="4"/>
      <c r="R543" s="4"/>
      <c r="S543" s="4"/>
      <c r="T543" s="4"/>
      <c r="U543" s="4"/>
      <c r="V543" s="4"/>
      <c r="W543" s="4"/>
      <c r="X543" s="4"/>
      <c r="Y543" s="4"/>
      <c r="Z543" s="4"/>
    </row>
    <row r="544" spans="1:26" ht="22.5" customHeight="1" x14ac:dyDescent="0.25">
      <c r="A544" s="5">
        <v>543</v>
      </c>
      <c r="B544" s="6" t="s">
        <v>646</v>
      </c>
      <c r="C544" s="12" t="s">
        <v>647</v>
      </c>
      <c r="D544" s="10" t="s">
        <v>672</v>
      </c>
      <c r="E544" s="6" t="s">
        <v>10</v>
      </c>
      <c r="F544" s="39">
        <v>0</v>
      </c>
      <c r="G544" s="5">
        <v>0</v>
      </c>
      <c r="H544" s="39">
        <v>0</v>
      </c>
      <c r="I544" s="4"/>
      <c r="J544" s="4"/>
      <c r="K544" s="4"/>
      <c r="L544" s="4"/>
      <c r="M544" s="4"/>
      <c r="N544" s="4"/>
      <c r="O544" s="4"/>
      <c r="P544" s="4"/>
      <c r="Q544" s="4"/>
      <c r="R544" s="4"/>
      <c r="S544" s="4"/>
      <c r="T544" s="4"/>
      <c r="U544" s="4"/>
      <c r="V544" s="4"/>
      <c r="W544" s="4"/>
      <c r="X544" s="4"/>
      <c r="Y544" s="4"/>
      <c r="Z544" s="4"/>
    </row>
    <row r="545" spans="1:26" ht="45.75" customHeight="1" x14ac:dyDescent="0.25">
      <c r="A545" s="5">
        <v>544</v>
      </c>
      <c r="B545" s="6" t="s">
        <v>646</v>
      </c>
      <c r="C545" s="12" t="s">
        <v>647</v>
      </c>
      <c r="D545" s="10" t="s">
        <v>673</v>
      </c>
      <c r="E545" s="6" t="s">
        <v>10</v>
      </c>
      <c r="F545" s="39">
        <v>0</v>
      </c>
      <c r="G545" s="5">
        <v>2</v>
      </c>
      <c r="H545" s="39">
        <v>0</v>
      </c>
      <c r="I545" s="4"/>
      <c r="J545" s="4"/>
      <c r="K545" s="4"/>
      <c r="L545" s="4"/>
      <c r="M545" s="4"/>
      <c r="N545" s="4"/>
      <c r="O545" s="4"/>
      <c r="P545" s="4"/>
      <c r="Q545" s="4"/>
      <c r="R545" s="4"/>
      <c r="S545" s="4"/>
      <c r="T545" s="4"/>
      <c r="U545" s="4"/>
      <c r="V545" s="4"/>
      <c r="W545" s="4"/>
      <c r="X545" s="4"/>
      <c r="Y545" s="4"/>
      <c r="Z545" s="4"/>
    </row>
    <row r="546" spans="1:26" ht="45.75" customHeight="1" x14ac:dyDescent="0.25">
      <c r="A546" s="5">
        <v>545</v>
      </c>
      <c r="B546" s="6" t="s">
        <v>646</v>
      </c>
      <c r="C546" s="12" t="s">
        <v>647</v>
      </c>
      <c r="D546" s="10" t="s">
        <v>674</v>
      </c>
      <c r="E546" s="6" t="s">
        <v>10</v>
      </c>
      <c r="F546" s="39">
        <v>1</v>
      </c>
      <c r="G546" s="5">
        <v>2</v>
      </c>
      <c r="H546" s="39">
        <v>1</v>
      </c>
      <c r="I546" s="4"/>
      <c r="J546" s="4"/>
      <c r="K546" s="4"/>
      <c r="L546" s="4"/>
      <c r="M546" s="4"/>
      <c r="N546" s="4"/>
      <c r="O546" s="4"/>
      <c r="P546" s="4"/>
      <c r="Q546" s="4"/>
      <c r="R546" s="4"/>
      <c r="S546" s="4"/>
      <c r="T546" s="4"/>
      <c r="U546" s="4"/>
      <c r="V546" s="4"/>
      <c r="W546" s="4"/>
      <c r="X546" s="4"/>
      <c r="Y546" s="4"/>
      <c r="Z546" s="4"/>
    </row>
    <row r="547" spans="1:26" ht="45.75" customHeight="1" x14ac:dyDescent="0.25">
      <c r="A547" s="5">
        <v>546</v>
      </c>
      <c r="B547" s="6" t="s">
        <v>646</v>
      </c>
      <c r="C547" s="12" t="s">
        <v>647</v>
      </c>
      <c r="D547" s="10" t="s">
        <v>675</v>
      </c>
      <c r="E547" s="6" t="s">
        <v>10</v>
      </c>
      <c r="F547" s="39">
        <v>2</v>
      </c>
      <c r="G547" s="5">
        <v>2</v>
      </c>
      <c r="H547" s="39">
        <v>2</v>
      </c>
      <c r="I547" s="4"/>
      <c r="J547" s="4"/>
      <c r="K547" s="4"/>
      <c r="L547" s="4"/>
      <c r="M547" s="4"/>
      <c r="N547" s="4"/>
      <c r="O547" s="4"/>
      <c r="P547" s="4"/>
      <c r="Q547" s="4"/>
      <c r="R547" s="4"/>
      <c r="S547" s="4"/>
      <c r="T547" s="4"/>
      <c r="U547" s="4"/>
      <c r="V547" s="4"/>
      <c r="W547" s="4"/>
      <c r="X547" s="4"/>
      <c r="Y547" s="4"/>
      <c r="Z547" s="4"/>
    </row>
    <row r="548" spans="1:26" ht="48" customHeight="1" x14ac:dyDescent="0.3">
      <c r="A548" s="5">
        <v>547</v>
      </c>
      <c r="B548" s="6" t="s">
        <v>676</v>
      </c>
      <c r="C548" s="12" t="s">
        <v>677</v>
      </c>
      <c r="D548" s="11" t="str">
        <f>HYPERLINK("https://twitter.com/iamAhmadshahzad","Lala plzz @iamAhmadshahzad ko shamil karo plz wo zaror perform krege")</f>
        <v>Lala plzz @iamAhmadshahzad ko shamil karo plz wo zaror perform krege</v>
      </c>
      <c r="E548" s="6" t="s">
        <v>10</v>
      </c>
      <c r="F548" s="39">
        <v>0</v>
      </c>
      <c r="G548" s="5">
        <v>1</v>
      </c>
      <c r="H548" s="39">
        <v>0</v>
      </c>
      <c r="I548" s="4"/>
      <c r="J548" s="4"/>
      <c r="K548" s="4"/>
      <c r="L548" s="4"/>
      <c r="M548" s="4"/>
      <c r="N548" s="4"/>
      <c r="O548" s="4"/>
      <c r="P548" s="4"/>
      <c r="Q548" s="4"/>
      <c r="R548" s="4"/>
      <c r="S548" s="4"/>
      <c r="T548" s="4"/>
      <c r="U548" s="4"/>
      <c r="V548" s="4"/>
      <c r="W548" s="4"/>
      <c r="X548" s="4"/>
      <c r="Y548" s="4"/>
      <c r="Z548" s="4"/>
    </row>
    <row r="549" spans="1:26" ht="45.75" customHeight="1" x14ac:dyDescent="0.25">
      <c r="A549" s="5">
        <v>548</v>
      </c>
      <c r="B549" s="6" t="s">
        <v>676</v>
      </c>
      <c r="C549" s="12" t="s">
        <v>677</v>
      </c>
      <c r="D549" s="10" t="s">
        <v>678</v>
      </c>
      <c r="E549" s="6" t="s">
        <v>10</v>
      </c>
      <c r="F549" s="39">
        <v>1</v>
      </c>
      <c r="G549" s="5">
        <v>1</v>
      </c>
      <c r="H549" s="39">
        <v>1</v>
      </c>
      <c r="I549" s="4"/>
      <c r="J549" s="4"/>
      <c r="K549" s="4"/>
      <c r="L549" s="4"/>
      <c r="M549" s="4"/>
      <c r="N549" s="4"/>
      <c r="O549" s="4"/>
      <c r="P549" s="4"/>
      <c r="Q549" s="4"/>
      <c r="R549" s="4"/>
      <c r="S549" s="4"/>
      <c r="T549" s="4"/>
      <c r="U549" s="4"/>
      <c r="V549" s="4"/>
      <c r="W549" s="4"/>
      <c r="X549" s="4"/>
      <c r="Y549" s="4"/>
      <c r="Z549" s="4"/>
    </row>
    <row r="550" spans="1:26" ht="45.75" customHeight="1" x14ac:dyDescent="0.25">
      <c r="A550" s="5">
        <v>549</v>
      </c>
      <c r="B550" s="6" t="s">
        <v>676</v>
      </c>
      <c r="C550" s="12" t="s">
        <v>677</v>
      </c>
      <c r="D550" s="10" t="s">
        <v>679</v>
      </c>
      <c r="E550" s="6" t="s">
        <v>10</v>
      </c>
      <c r="F550" s="39">
        <v>1</v>
      </c>
      <c r="G550" s="5">
        <v>1</v>
      </c>
      <c r="H550" s="39">
        <v>1</v>
      </c>
      <c r="I550" s="4"/>
      <c r="J550" s="4"/>
      <c r="K550" s="4"/>
      <c r="L550" s="4"/>
      <c r="M550" s="4"/>
      <c r="N550" s="4"/>
      <c r="O550" s="4"/>
      <c r="P550" s="4"/>
      <c r="Q550" s="4"/>
      <c r="R550" s="4"/>
      <c r="S550" s="4"/>
      <c r="T550" s="4"/>
      <c r="U550" s="4"/>
      <c r="V550" s="4"/>
      <c r="W550" s="4"/>
      <c r="X550" s="4"/>
      <c r="Y550" s="4"/>
      <c r="Z550" s="4"/>
    </row>
    <row r="551" spans="1:26" ht="45.75" customHeight="1" x14ac:dyDescent="0.25">
      <c r="A551" s="5">
        <v>550</v>
      </c>
      <c r="B551" s="6" t="s">
        <v>676</v>
      </c>
      <c r="C551" s="12" t="s">
        <v>677</v>
      </c>
      <c r="D551" s="10" t="s">
        <v>680</v>
      </c>
      <c r="E551" s="6" t="s">
        <v>10</v>
      </c>
      <c r="F551" s="39">
        <v>1</v>
      </c>
      <c r="G551" s="5">
        <v>1</v>
      </c>
      <c r="H551" s="39">
        <v>1</v>
      </c>
      <c r="I551" s="4"/>
      <c r="J551" s="4"/>
      <c r="K551" s="4"/>
      <c r="L551" s="4"/>
      <c r="M551" s="4"/>
      <c r="N551" s="4"/>
      <c r="O551" s="4"/>
      <c r="P551" s="4"/>
      <c r="Q551" s="4"/>
      <c r="R551" s="4"/>
      <c r="S551" s="4"/>
      <c r="T551" s="4"/>
      <c r="U551" s="4"/>
      <c r="V551" s="4"/>
      <c r="W551" s="4"/>
      <c r="X551" s="4"/>
      <c r="Y551" s="4"/>
      <c r="Z551" s="4"/>
    </row>
    <row r="552" spans="1:26" ht="45.75" customHeight="1" x14ac:dyDescent="0.25">
      <c r="A552" s="5">
        <v>551</v>
      </c>
      <c r="B552" s="6" t="s">
        <v>676</v>
      </c>
      <c r="C552" s="12" t="s">
        <v>677</v>
      </c>
      <c r="D552" s="10" t="s">
        <v>681</v>
      </c>
      <c r="E552" s="6" t="s">
        <v>10</v>
      </c>
      <c r="F552" s="39">
        <v>0</v>
      </c>
      <c r="G552" s="5">
        <v>2</v>
      </c>
      <c r="H552" s="39">
        <v>0</v>
      </c>
      <c r="I552" s="4"/>
      <c r="J552" s="4"/>
      <c r="K552" s="4"/>
      <c r="L552" s="4"/>
      <c r="M552" s="4"/>
      <c r="N552" s="4"/>
      <c r="O552" s="4"/>
      <c r="P552" s="4"/>
      <c r="Q552" s="4"/>
      <c r="R552" s="4"/>
      <c r="S552" s="4"/>
      <c r="T552" s="4"/>
      <c r="U552" s="4"/>
      <c r="V552" s="4"/>
      <c r="W552" s="4"/>
      <c r="X552" s="4"/>
      <c r="Y552" s="4"/>
      <c r="Z552" s="4"/>
    </row>
    <row r="553" spans="1:26" ht="45.75" customHeight="1" x14ac:dyDescent="0.25">
      <c r="A553" s="5">
        <v>552</v>
      </c>
      <c r="B553" s="6" t="s">
        <v>676</v>
      </c>
      <c r="C553" s="12" t="s">
        <v>677</v>
      </c>
      <c r="D553" s="10" t="s">
        <v>682</v>
      </c>
      <c r="E553" s="6" t="s">
        <v>10</v>
      </c>
      <c r="F553" s="39">
        <v>0</v>
      </c>
      <c r="G553" s="5">
        <v>1</v>
      </c>
      <c r="H553" s="39">
        <v>0</v>
      </c>
      <c r="I553" s="4"/>
      <c r="J553" s="4"/>
      <c r="K553" s="4"/>
      <c r="L553" s="4"/>
      <c r="M553" s="4"/>
      <c r="N553" s="4"/>
      <c r="O553" s="4"/>
      <c r="P553" s="4"/>
      <c r="Q553" s="4"/>
      <c r="R553" s="4"/>
      <c r="S553" s="4"/>
      <c r="T553" s="4"/>
      <c r="U553" s="4"/>
      <c r="V553" s="4"/>
      <c r="W553" s="4"/>
      <c r="X553" s="4"/>
      <c r="Y553" s="4"/>
      <c r="Z553" s="4"/>
    </row>
    <row r="554" spans="1:26" ht="45.75" customHeight="1" x14ac:dyDescent="0.25">
      <c r="A554" s="5">
        <v>553</v>
      </c>
      <c r="B554" s="6" t="s">
        <v>683</v>
      </c>
      <c r="C554" s="12" t="s">
        <v>684</v>
      </c>
      <c r="D554" s="10" t="s">
        <v>685</v>
      </c>
      <c r="E554" s="6" t="s">
        <v>10</v>
      </c>
      <c r="F554" s="39">
        <v>1</v>
      </c>
      <c r="G554" s="5">
        <v>1</v>
      </c>
      <c r="H554" s="39">
        <v>1</v>
      </c>
      <c r="I554" s="4"/>
      <c r="J554" s="4"/>
      <c r="K554" s="4"/>
      <c r="L554" s="4"/>
      <c r="M554" s="4"/>
      <c r="N554" s="4"/>
      <c r="O554" s="4"/>
      <c r="P554" s="4"/>
      <c r="Q554" s="4"/>
      <c r="R554" s="4"/>
      <c r="S554" s="4"/>
      <c r="T554" s="4"/>
      <c r="U554" s="4"/>
      <c r="V554" s="4"/>
      <c r="W554" s="4"/>
      <c r="X554" s="4"/>
      <c r="Y554" s="4"/>
      <c r="Z554" s="4"/>
    </row>
    <row r="555" spans="1:26" ht="22.5" customHeight="1" x14ac:dyDescent="0.25">
      <c r="A555" s="5">
        <v>554</v>
      </c>
      <c r="B555" s="6" t="s">
        <v>683</v>
      </c>
      <c r="C555" s="12" t="s">
        <v>684</v>
      </c>
      <c r="D555" s="10" t="s">
        <v>686</v>
      </c>
      <c r="E555" s="6" t="s">
        <v>10</v>
      </c>
      <c r="F555" s="39">
        <v>0</v>
      </c>
      <c r="G555" s="5">
        <v>1</v>
      </c>
      <c r="H555" s="39">
        <v>0</v>
      </c>
      <c r="I555" s="4"/>
      <c r="J555" s="4"/>
      <c r="K555" s="4"/>
      <c r="L555" s="4"/>
      <c r="M555" s="4"/>
      <c r="N555" s="4"/>
      <c r="O555" s="4"/>
      <c r="P555" s="4"/>
      <c r="Q555" s="4"/>
      <c r="R555" s="4"/>
      <c r="S555" s="4"/>
      <c r="T555" s="4"/>
      <c r="U555" s="4"/>
      <c r="V555" s="4"/>
      <c r="W555" s="4"/>
      <c r="X555" s="4"/>
      <c r="Y555" s="4"/>
      <c r="Z555" s="4"/>
    </row>
    <row r="556" spans="1:26" ht="48" customHeight="1" x14ac:dyDescent="0.3">
      <c r="A556" s="5">
        <v>555</v>
      </c>
      <c r="B556" s="6" t="s">
        <v>683</v>
      </c>
      <c r="C556" s="12" t="s">
        <v>684</v>
      </c>
      <c r="D556" s="11" t="str">
        <f>HYPERLINK("https://twitter.com/hashtag/PSL?src=hash","oh lala jeetey isb ya Quetta jeet hogi Pakistan ki hi ;) #PSL sari teams hi apni hen ;)")</f>
        <v>oh lala jeetey isb ya Quetta jeet hogi Pakistan ki hi ;) #PSL sari teams hi apni hen ;)</v>
      </c>
      <c r="E556" s="6" t="s">
        <v>10</v>
      </c>
      <c r="F556" s="39">
        <v>1</v>
      </c>
      <c r="G556" s="5">
        <v>1</v>
      </c>
      <c r="H556" s="39">
        <v>1</v>
      </c>
      <c r="I556" s="4"/>
      <c r="J556" s="4"/>
      <c r="K556" s="4"/>
      <c r="L556" s="4"/>
      <c r="M556" s="4"/>
      <c r="N556" s="4"/>
      <c r="O556" s="4"/>
      <c r="P556" s="4"/>
      <c r="Q556" s="4"/>
      <c r="R556" s="4"/>
      <c r="S556" s="4"/>
      <c r="T556" s="4"/>
      <c r="U556" s="4"/>
      <c r="V556" s="4"/>
      <c r="W556" s="4"/>
      <c r="X556" s="4"/>
      <c r="Y556" s="4"/>
      <c r="Z556" s="4"/>
    </row>
    <row r="557" spans="1:26" ht="45.75" customHeight="1" x14ac:dyDescent="0.25">
      <c r="A557" s="5">
        <v>556</v>
      </c>
      <c r="B557" s="6" t="s">
        <v>683</v>
      </c>
      <c r="C557" s="12" t="s">
        <v>684</v>
      </c>
      <c r="D557" s="10" t="s">
        <v>687</v>
      </c>
      <c r="E557" s="6" t="s">
        <v>10</v>
      </c>
      <c r="F557" s="39">
        <v>1</v>
      </c>
      <c r="G557" s="5">
        <v>1</v>
      </c>
      <c r="H557" s="39">
        <v>1</v>
      </c>
      <c r="I557" s="4"/>
      <c r="J557" s="4"/>
      <c r="K557" s="4"/>
      <c r="L557" s="4"/>
      <c r="M557" s="4"/>
      <c r="N557" s="4"/>
      <c r="O557" s="4"/>
      <c r="P557" s="4"/>
      <c r="Q557" s="4"/>
      <c r="R557" s="4"/>
      <c r="S557" s="4"/>
      <c r="T557" s="4"/>
      <c r="U557" s="4"/>
      <c r="V557" s="4"/>
      <c r="W557" s="4"/>
      <c r="X557" s="4"/>
      <c r="Y557" s="4"/>
      <c r="Z557" s="4"/>
    </row>
    <row r="558" spans="1:26" ht="69" customHeight="1" x14ac:dyDescent="0.25">
      <c r="A558" s="5">
        <v>557</v>
      </c>
      <c r="B558" s="6" t="s">
        <v>683</v>
      </c>
      <c r="C558" s="12" t="s">
        <v>684</v>
      </c>
      <c r="D558" s="10" t="s">
        <v>688</v>
      </c>
      <c r="E558" s="6" t="s">
        <v>10</v>
      </c>
      <c r="F558" s="39">
        <v>2</v>
      </c>
      <c r="G558" s="5">
        <v>2</v>
      </c>
      <c r="H558" s="39">
        <v>2</v>
      </c>
      <c r="I558" s="4"/>
      <c r="J558" s="4"/>
      <c r="K558" s="4"/>
      <c r="L558" s="4"/>
      <c r="M558" s="4"/>
      <c r="N558" s="4"/>
      <c r="O558" s="4"/>
      <c r="P558" s="4"/>
      <c r="Q558" s="4"/>
      <c r="R558" s="4"/>
      <c r="S558" s="4"/>
      <c r="T558" s="4"/>
      <c r="U558" s="4"/>
      <c r="V558" s="4"/>
      <c r="W558" s="4"/>
      <c r="X558" s="4"/>
      <c r="Y558" s="4"/>
      <c r="Z558" s="4"/>
    </row>
    <row r="559" spans="1:26" ht="22.5" customHeight="1" x14ac:dyDescent="0.25">
      <c r="A559" s="5">
        <v>558</v>
      </c>
      <c r="B559" s="6" t="s">
        <v>683</v>
      </c>
      <c r="C559" s="12" t="s">
        <v>684</v>
      </c>
      <c r="D559" s="10" t="s">
        <v>689</v>
      </c>
      <c r="E559" s="6" t="s">
        <v>10</v>
      </c>
      <c r="F559" s="39">
        <v>0</v>
      </c>
      <c r="G559" s="5">
        <v>2</v>
      </c>
      <c r="H559" s="39">
        <v>0</v>
      </c>
      <c r="I559" s="4"/>
      <c r="J559" s="4"/>
      <c r="K559" s="4"/>
      <c r="L559" s="4"/>
      <c r="M559" s="4"/>
      <c r="N559" s="4"/>
      <c r="O559" s="4"/>
      <c r="P559" s="4"/>
      <c r="Q559" s="4"/>
      <c r="R559" s="4"/>
      <c r="S559" s="4"/>
      <c r="T559" s="4"/>
      <c r="U559" s="4"/>
      <c r="V559" s="4"/>
      <c r="W559" s="4"/>
      <c r="X559" s="4"/>
      <c r="Y559" s="4"/>
      <c r="Z559" s="4"/>
    </row>
    <row r="560" spans="1:26" ht="45.75" customHeight="1" x14ac:dyDescent="0.25">
      <c r="A560" s="5">
        <v>559</v>
      </c>
      <c r="B560" s="6" t="s">
        <v>683</v>
      </c>
      <c r="C560" s="12" t="s">
        <v>684</v>
      </c>
      <c r="D560" s="10" t="s">
        <v>690</v>
      </c>
      <c r="E560" s="6" t="s">
        <v>10</v>
      </c>
      <c r="F560" s="39">
        <v>2</v>
      </c>
      <c r="G560" s="5">
        <v>2</v>
      </c>
      <c r="H560" s="39">
        <v>2</v>
      </c>
      <c r="I560" s="4"/>
      <c r="J560" s="4"/>
      <c r="K560" s="4"/>
      <c r="L560" s="4"/>
      <c r="M560" s="4"/>
      <c r="N560" s="4"/>
      <c r="O560" s="4"/>
      <c r="P560" s="4"/>
      <c r="Q560" s="4"/>
      <c r="R560" s="4"/>
      <c r="S560" s="4"/>
      <c r="T560" s="4"/>
      <c r="U560" s="4"/>
      <c r="V560" s="4"/>
      <c r="W560" s="4"/>
      <c r="X560" s="4"/>
      <c r="Y560" s="4"/>
      <c r="Z560" s="4"/>
    </row>
    <row r="561" spans="1:26" ht="22.5" customHeight="1" x14ac:dyDescent="0.25">
      <c r="A561" s="5">
        <v>560</v>
      </c>
      <c r="B561" s="6" t="s">
        <v>683</v>
      </c>
      <c r="C561" s="12" t="s">
        <v>684</v>
      </c>
      <c r="D561" s="10" t="s">
        <v>691</v>
      </c>
      <c r="E561" s="6" t="s">
        <v>10</v>
      </c>
      <c r="F561" s="39">
        <v>2</v>
      </c>
      <c r="G561" s="5">
        <v>2</v>
      </c>
      <c r="H561" s="39">
        <v>2</v>
      </c>
      <c r="I561" s="4"/>
      <c r="J561" s="4"/>
      <c r="K561" s="4"/>
      <c r="L561" s="4"/>
      <c r="M561" s="4"/>
      <c r="N561" s="4"/>
      <c r="O561" s="4"/>
      <c r="P561" s="4"/>
      <c r="Q561" s="4"/>
      <c r="R561" s="4"/>
      <c r="S561" s="4"/>
      <c r="T561" s="4"/>
      <c r="U561" s="4"/>
      <c r="V561" s="4"/>
      <c r="W561" s="4"/>
      <c r="X561" s="4"/>
      <c r="Y561" s="4"/>
      <c r="Z561" s="4"/>
    </row>
    <row r="562" spans="1:26" ht="45.75" customHeight="1" x14ac:dyDescent="0.25">
      <c r="A562" s="5">
        <v>561</v>
      </c>
      <c r="B562" s="6" t="s">
        <v>683</v>
      </c>
      <c r="C562" s="12" t="s">
        <v>684</v>
      </c>
      <c r="D562" s="10" t="s">
        <v>692</v>
      </c>
      <c r="E562" s="6" t="s">
        <v>10</v>
      </c>
      <c r="F562" s="39">
        <v>0</v>
      </c>
      <c r="G562" s="5">
        <v>1</v>
      </c>
      <c r="H562" s="39">
        <v>0</v>
      </c>
      <c r="I562" s="4"/>
      <c r="J562" s="4"/>
      <c r="K562" s="4"/>
      <c r="L562" s="4"/>
      <c r="M562" s="4"/>
      <c r="N562" s="4"/>
      <c r="O562" s="4"/>
      <c r="P562" s="4"/>
      <c r="Q562" s="4"/>
      <c r="R562" s="4"/>
      <c r="S562" s="4"/>
      <c r="T562" s="4"/>
      <c r="U562" s="4"/>
      <c r="V562" s="4"/>
      <c r="W562" s="4"/>
      <c r="X562" s="4"/>
      <c r="Y562" s="4"/>
      <c r="Z562" s="4"/>
    </row>
    <row r="563" spans="1:26" ht="45.75" customHeight="1" x14ac:dyDescent="0.25">
      <c r="A563" s="5">
        <v>562</v>
      </c>
      <c r="B563" s="6" t="s">
        <v>683</v>
      </c>
      <c r="C563" s="12" t="s">
        <v>684</v>
      </c>
      <c r="D563" s="10" t="s">
        <v>693</v>
      </c>
      <c r="E563" s="6" t="s">
        <v>10</v>
      </c>
      <c r="F563" s="39">
        <v>1</v>
      </c>
      <c r="G563" s="5">
        <v>1</v>
      </c>
      <c r="H563" s="39">
        <v>1</v>
      </c>
      <c r="I563" s="4"/>
      <c r="J563" s="4"/>
      <c r="K563" s="4"/>
      <c r="L563" s="4"/>
      <c r="M563" s="4"/>
      <c r="N563" s="4"/>
      <c r="O563" s="4"/>
      <c r="P563" s="4"/>
      <c r="Q563" s="4"/>
      <c r="R563" s="4"/>
      <c r="S563" s="4"/>
      <c r="T563" s="4"/>
      <c r="U563" s="4"/>
      <c r="V563" s="4"/>
      <c r="W563" s="4"/>
      <c r="X563" s="4"/>
      <c r="Y563" s="4"/>
      <c r="Z563" s="4"/>
    </row>
    <row r="564" spans="1:26" ht="45.75" customHeight="1" x14ac:dyDescent="0.25">
      <c r="A564" s="5">
        <v>563</v>
      </c>
      <c r="B564" s="6" t="s">
        <v>683</v>
      </c>
      <c r="C564" s="12" t="s">
        <v>684</v>
      </c>
      <c r="D564" s="10" t="s">
        <v>694</v>
      </c>
      <c r="E564" s="6" t="s">
        <v>10</v>
      </c>
      <c r="F564" s="39">
        <v>2</v>
      </c>
      <c r="G564" s="5">
        <v>2</v>
      </c>
      <c r="H564" s="39">
        <v>2</v>
      </c>
      <c r="I564" s="4"/>
      <c r="J564" s="4"/>
      <c r="K564" s="4"/>
      <c r="L564" s="4"/>
      <c r="M564" s="4"/>
      <c r="N564" s="4"/>
      <c r="O564" s="4"/>
      <c r="P564" s="4"/>
      <c r="Q564" s="4"/>
      <c r="R564" s="4"/>
      <c r="S564" s="4"/>
      <c r="T564" s="4"/>
      <c r="U564" s="4"/>
      <c r="V564" s="4"/>
      <c r="W564" s="4"/>
      <c r="X564" s="4"/>
      <c r="Y564" s="4"/>
      <c r="Z564" s="4"/>
    </row>
    <row r="565" spans="1:26" ht="45.75" customHeight="1" x14ac:dyDescent="0.25">
      <c r="A565" s="5">
        <v>564</v>
      </c>
      <c r="B565" s="6" t="s">
        <v>683</v>
      </c>
      <c r="C565" s="12" t="s">
        <v>684</v>
      </c>
      <c r="D565" s="10" t="s">
        <v>695</v>
      </c>
      <c r="E565" s="6" t="s">
        <v>10</v>
      </c>
      <c r="F565" s="39">
        <v>2</v>
      </c>
      <c r="G565" s="5">
        <v>2</v>
      </c>
      <c r="H565" s="39">
        <v>2</v>
      </c>
      <c r="I565" s="4"/>
      <c r="J565" s="4"/>
      <c r="K565" s="4"/>
      <c r="L565" s="4"/>
      <c r="M565" s="4"/>
      <c r="N565" s="4"/>
      <c r="O565" s="4"/>
      <c r="P565" s="4"/>
      <c r="Q565" s="4"/>
      <c r="R565" s="4"/>
      <c r="S565" s="4"/>
      <c r="T565" s="4"/>
      <c r="U565" s="4"/>
      <c r="V565" s="4"/>
      <c r="W565" s="4"/>
      <c r="X565" s="4"/>
      <c r="Y565" s="4"/>
      <c r="Z565" s="4"/>
    </row>
    <row r="566" spans="1:26" ht="45.75" customHeight="1" x14ac:dyDescent="0.25">
      <c r="A566" s="5">
        <v>565</v>
      </c>
      <c r="B566" s="6" t="s">
        <v>683</v>
      </c>
      <c r="C566" s="12" t="s">
        <v>684</v>
      </c>
      <c r="D566" s="10" t="s">
        <v>696</v>
      </c>
      <c r="E566" s="6" t="s">
        <v>10</v>
      </c>
      <c r="F566" s="39">
        <v>2</v>
      </c>
      <c r="G566" s="5">
        <v>2</v>
      </c>
      <c r="H566" s="39">
        <v>2</v>
      </c>
      <c r="I566" s="4"/>
      <c r="J566" s="4"/>
      <c r="K566" s="4"/>
      <c r="L566" s="4"/>
      <c r="M566" s="4"/>
      <c r="N566" s="4"/>
      <c r="O566" s="4"/>
      <c r="P566" s="4"/>
      <c r="Q566" s="4"/>
      <c r="R566" s="4"/>
      <c r="S566" s="4"/>
      <c r="T566" s="4"/>
      <c r="U566" s="4"/>
      <c r="V566" s="4"/>
      <c r="W566" s="4"/>
      <c r="X566" s="4"/>
      <c r="Y566" s="4"/>
      <c r="Z566" s="4"/>
    </row>
    <row r="567" spans="1:26" ht="22.5" customHeight="1" x14ac:dyDescent="0.25">
      <c r="A567" s="5">
        <v>566</v>
      </c>
      <c r="B567" s="6" t="s">
        <v>683</v>
      </c>
      <c r="C567" s="12" t="s">
        <v>684</v>
      </c>
      <c r="D567" s="10" t="s">
        <v>697</v>
      </c>
      <c r="E567" s="6" t="s">
        <v>10</v>
      </c>
      <c r="F567" s="39">
        <v>1</v>
      </c>
      <c r="G567" s="5">
        <v>1</v>
      </c>
      <c r="H567" s="39">
        <v>1</v>
      </c>
      <c r="I567" s="4"/>
      <c r="J567" s="4"/>
      <c r="K567" s="4"/>
      <c r="L567" s="4"/>
      <c r="M567" s="4"/>
      <c r="N567" s="4"/>
      <c r="O567" s="4"/>
      <c r="P567" s="4"/>
      <c r="Q567" s="4"/>
      <c r="R567" s="4"/>
      <c r="S567" s="4"/>
      <c r="T567" s="4"/>
      <c r="U567" s="4"/>
      <c r="V567" s="4"/>
      <c r="W567" s="4"/>
      <c r="X567" s="4"/>
      <c r="Y567" s="4"/>
      <c r="Z567" s="4"/>
    </row>
    <row r="568" spans="1:26" ht="69" customHeight="1" x14ac:dyDescent="0.25">
      <c r="A568" s="5">
        <v>567</v>
      </c>
      <c r="B568" s="6" t="s">
        <v>698</v>
      </c>
      <c r="C568" s="12" t="s">
        <v>699</v>
      </c>
      <c r="D568" s="10" t="s">
        <v>700</v>
      </c>
      <c r="E568" s="6" t="s">
        <v>10</v>
      </c>
      <c r="F568" s="39">
        <v>1</v>
      </c>
      <c r="G568" s="5">
        <v>1</v>
      </c>
      <c r="H568" s="39">
        <v>1</v>
      </c>
      <c r="I568" s="4"/>
      <c r="J568" s="4"/>
      <c r="K568" s="4"/>
      <c r="L568" s="4"/>
      <c r="M568" s="4"/>
      <c r="N568" s="4"/>
      <c r="O568" s="4"/>
      <c r="P568" s="4"/>
      <c r="Q568" s="4"/>
      <c r="R568" s="4"/>
      <c r="S568" s="4"/>
      <c r="T568" s="4"/>
      <c r="U568" s="4"/>
      <c r="V568" s="4"/>
      <c r="W568" s="4"/>
      <c r="X568" s="4"/>
      <c r="Y568" s="4"/>
      <c r="Z568" s="4"/>
    </row>
    <row r="569" spans="1:26" ht="22.5" customHeight="1" x14ac:dyDescent="0.25">
      <c r="A569" s="5">
        <v>568</v>
      </c>
      <c r="B569" s="6" t="s">
        <v>698</v>
      </c>
      <c r="C569" s="12" t="s">
        <v>699</v>
      </c>
      <c r="D569" s="10" t="s">
        <v>701</v>
      </c>
      <c r="E569" s="6" t="s">
        <v>10</v>
      </c>
      <c r="F569" s="39">
        <v>1</v>
      </c>
      <c r="G569" s="5">
        <v>1</v>
      </c>
      <c r="H569" s="39">
        <v>1</v>
      </c>
      <c r="I569" s="4"/>
      <c r="J569" s="4"/>
      <c r="K569" s="4"/>
      <c r="L569" s="4"/>
      <c r="M569" s="4"/>
      <c r="N569" s="4"/>
      <c r="O569" s="4"/>
      <c r="P569" s="4"/>
      <c r="Q569" s="4"/>
      <c r="R569" s="4"/>
      <c r="S569" s="4"/>
      <c r="T569" s="4"/>
      <c r="U569" s="4"/>
      <c r="V569" s="4"/>
      <c r="W569" s="4"/>
      <c r="X569" s="4"/>
      <c r="Y569" s="4"/>
      <c r="Z569" s="4"/>
    </row>
    <row r="570" spans="1:26" ht="45.75" customHeight="1" x14ac:dyDescent="0.25">
      <c r="A570" s="5">
        <v>569</v>
      </c>
      <c r="B570" s="6" t="s">
        <v>702</v>
      </c>
      <c r="C570" s="8" t="str">
        <f t="shared" ref="C570:C579" si="1">HYPERLINK("https://twitter.com/hashtag/HBLPSL?src=hash","Heartiest prayers go out 4 d success of #HBLPSL.May this prove out2be a stepping stone towards a brighter future4 r nation#PakistanZindabad")</f>
        <v>Heartiest prayers go out 4 d success of #HBLPSL.May this prove out2be a stepping stone towards a brighter future4 r nation#PakistanZindabad</v>
      </c>
      <c r="D570" s="10" t="s">
        <v>703</v>
      </c>
      <c r="E570" s="6" t="s">
        <v>10</v>
      </c>
      <c r="F570" s="39">
        <v>2</v>
      </c>
      <c r="G570" s="5">
        <v>2</v>
      </c>
      <c r="H570" s="39">
        <v>2</v>
      </c>
      <c r="I570" s="4"/>
      <c r="J570" s="4"/>
      <c r="K570" s="4"/>
      <c r="L570" s="4"/>
      <c r="M570" s="4"/>
      <c r="N570" s="4"/>
      <c r="O570" s="4"/>
      <c r="P570" s="4"/>
      <c r="Q570" s="4"/>
      <c r="R570" s="4"/>
      <c r="S570" s="4"/>
      <c r="T570" s="4"/>
      <c r="U570" s="4"/>
      <c r="V570" s="4"/>
      <c r="W570" s="4"/>
      <c r="X570" s="4"/>
      <c r="Y570" s="4"/>
      <c r="Z570" s="4"/>
    </row>
    <row r="571" spans="1:26" ht="22.5" customHeight="1" x14ac:dyDescent="0.25">
      <c r="A571" s="5">
        <v>570</v>
      </c>
      <c r="B571" s="6" t="s">
        <v>702</v>
      </c>
      <c r="C571" s="8" t="str">
        <f t="shared" si="1"/>
        <v>Heartiest prayers go out 4 d success of #HBLPSL.May this prove out2be a stepping stone towards a brighter future4 r nation#PakistanZindabad</v>
      </c>
      <c r="D571" s="10" t="s">
        <v>704</v>
      </c>
      <c r="E571" s="6" t="s">
        <v>10</v>
      </c>
      <c r="F571" s="39">
        <v>0</v>
      </c>
      <c r="G571" s="5">
        <v>1</v>
      </c>
      <c r="H571" s="39">
        <v>0</v>
      </c>
      <c r="I571" s="4"/>
      <c r="J571" s="4"/>
      <c r="K571" s="4"/>
      <c r="L571" s="4"/>
      <c r="M571" s="4"/>
      <c r="N571" s="4"/>
      <c r="O571" s="4"/>
      <c r="P571" s="4"/>
      <c r="Q571" s="4"/>
      <c r="R571" s="4"/>
      <c r="S571" s="4"/>
      <c r="T571" s="4"/>
      <c r="U571" s="4"/>
      <c r="V571" s="4"/>
      <c r="W571" s="4"/>
      <c r="X571" s="4"/>
      <c r="Y571" s="4"/>
      <c r="Z571" s="4"/>
    </row>
    <row r="572" spans="1:26" ht="24" customHeight="1" x14ac:dyDescent="0.3">
      <c r="A572" s="5">
        <v>571</v>
      </c>
      <c r="B572" s="6" t="s">
        <v>702</v>
      </c>
      <c r="C572" s="8" t="str">
        <f t="shared" si="1"/>
        <v>Heartiest prayers go out 4 d success of #HBLPSL.May this prove out2be a stepping stone towards a brighter future4 r nation#PakistanZindabad</v>
      </c>
      <c r="D572" s="11" t="str">
        <f>HYPERLINK("https://twitter.com/darrensammy88","lala jani @darrensammy88 ka bhi over dijiye plz")</f>
        <v>lala jani @darrensammy88 ka bhi over dijiye plz</v>
      </c>
      <c r="E572" s="6" t="s">
        <v>10</v>
      </c>
      <c r="F572" s="39">
        <v>0</v>
      </c>
      <c r="G572" s="5">
        <v>0</v>
      </c>
      <c r="H572" s="39">
        <v>0</v>
      </c>
      <c r="I572" s="4"/>
      <c r="J572" s="4"/>
      <c r="K572" s="4"/>
      <c r="L572" s="4"/>
      <c r="M572" s="4"/>
      <c r="N572" s="4"/>
      <c r="O572" s="4"/>
      <c r="P572" s="4"/>
      <c r="Q572" s="4"/>
      <c r="R572" s="4"/>
      <c r="S572" s="4"/>
      <c r="T572" s="4"/>
      <c r="U572" s="4"/>
      <c r="V572" s="4"/>
      <c r="W572" s="4"/>
      <c r="X572" s="4"/>
      <c r="Y572" s="4"/>
      <c r="Z572" s="4"/>
    </row>
    <row r="573" spans="1:26" ht="45.75" customHeight="1" x14ac:dyDescent="0.25">
      <c r="A573" s="5">
        <v>572</v>
      </c>
      <c r="B573" s="6" t="s">
        <v>702</v>
      </c>
      <c r="C573" s="8" t="str">
        <f t="shared" si="1"/>
        <v>Heartiest prayers go out 4 d success of #HBLPSL.May this prove out2be a stepping stone towards a brighter future4 r nation#PakistanZindabad</v>
      </c>
      <c r="D573" s="10" t="s">
        <v>526</v>
      </c>
      <c r="E573" s="6" t="s">
        <v>10</v>
      </c>
      <c r="F573" s="39">
        <v>0</v>
      </c>
      <c r="G573" s="5">
        <v>2</v>
      </c>
      <c r="H573" s="39">
        <v>0</v>
      </c>
      <c r="I573" s="4"/>
      <c r="J573" s="4"/>
      <c r="K573" s="4"/>
      <c r="L573" s="4"/>
      <c r="M573" s="4"/>
      <c r="N573" s="4"/>
      <c r="O573" s="4"/>
      <c r="P573" s="4"/>
      <c r="Q573" s="4"/>
      <c r="R573" s="4"/>
      <c r="S573" s="4"/>
      <c r="T573" s="4"/>
      <c r="U573" s="4"/>
      <c r="V573" s="4"/>
      <c r="W573" s="4"/>
      <c r="X573" s="4"/>
      <c r="Y573" s="4"/>
      <c r="Z573" s="4"/>
    </row>
    <row r="574" spans="1:26" ht="45.75" customHeight="1" x14ac:dyDescent="0.25">
      <c r="A574" s="5">
        <v>573</v>
      </c>
      <c r="B574" s="6" t="s">
        <v>702</v>
      </c>
      <c r="C574" s="8" t="str">
        <f t="shared" si="1"/>
        <v>Heartiest prayers go out 4 d success of #HBLPSL.May this prove out2be a stepping stone towards a brighter future4 r nation#PakistanZindabad</v>
      </c>
      <c r="D574" s="10" t="s">
        <v>527</v>
      </c>
      <c r="E574" s="6" t="s">
        <v>10</v>
      </c>
      <c r="F574" s="39">
        <v>1</v>
      </c>
      <c r="G574" s="5">
        <v>1</v>
      </c>
      <c r="H574" s="39">
        <v>1</v>
      </c>
      <c r="I574" s="4"/>
      <c r="J574" s="4"/>
      <c r="K574" s="4"/>
      <c r="L574" s="4"/>
      <c r="M574" s="4"/>
      <c r="N574" s="4"/>
      <c r="O574" s="4"/>
      <c r="P574" s="4"/>
      <c r="Q574" s="4"/>
      <c r="R574" s="4"/>
      <c r="S574" s="4"/>
      <c r="T574" s="4"/>
      <c r="U574" s="4"/>
      <c r="V574" s="4"/>
      <c r="W574" s="4"/>
      <c r="X574" s="4"/>
      <c r="Y574" s="4"/>
      <c r="Z574" s="4"/>
    </row>
    <row r="575" spans="1:26" ht="45.75" customHeight="1" x14ac:dyDescent="0.25">
      <c r="A575" s="5">
        <v>574</v>
      </c>
      <c r="B575" s="6" t="s">
        <v>702</v>
      </c>
      <c r="C575" s="8" t="str">
        <f t="shared" si="1"/>
        <v>Heartiest prayers go out 4 d success of #HBLPSL.May this prove out2be a stepping stone towards a brighter future4 r nation#PakistanZindabad</v>
      </c>
      <c r="D575" s="10" t="s">
        <v>705</v>
      </c>
      <c r="E575" s="6" t="s">
        <v>10</v>
      </c>
      <c r="F575" s="39">
        <v>1</v>
      </c>
      <c r="G575" s="5">
        <v>1</v>
      </c>
      <c r="H575" s="39">
        <v>1</v>
      </c>
      <c r="I575" s="4"/>
      <c r="J575" s="4"/>
      <c r="K575" s="4"/>
      <c r="L575" s="4"/>
      <c r="M575" s="4"/>
      <c r="N575" s="4"/>
      <c r="O575" s="4"/>
      <c r="P575" s="4"/>
      <c r="Q575" s="4"/>
      <c r="R575" s="4"/>
      <c r="S575" s="4"/>
      <c r="T575" s="4"/>
      <c r="U575" s="4"/>
      <c r="V575" s="4"/>
      <c r="W575" s="4"/>
      <c r="X575" s="4"/>
      <c r="Y575" s="4"/>
      <c r="Z575" s="4"/>
    </row>
    <row r="576" spans="1:26" ht="45.75" customHeight="1" x14ac:dyDescent="0.25">
      <c r="A576" s="5">
        <v>575</v>
      </c>
      <c r="B576" s="6" t="s">
        <v>702</v>
      </c>
      <c r="C576" s="8" t="str">
        <f t="shared" si="1"/>
        <v>Heartiest prayers go out 4 d success of #HBLPSL.May this prove out2be a stepping stone towards a brighter future4 r nation#PakistanZindabad</v>
      </c>
      <c r="D576" s="10" t="s">
        <v>532</v>
      </c>
      <c r="E576" s="6" t="s">
        <v>10</v>
      </c>
      <c r="F576" s="39">
        <v>2</v>
      </c>
      <c r="G576" s="5">
        <v>2</v>
      </c>
      <c r="H576" s="39">
        <v>2</v>
      </c>
      <c r="I576" s="4"/>
      <c r="J576" s="4"/>
      <c r="K576" s="4"/>
      <c r="L576" s="4"/>
      <c r="M576" s="4"/>
      <c r="N576" s="4"/>
      <c r="O576" s="4"/>
      <c r="P576" s="4"/>
      <c r="Q576" s="4"/>
      <c r="R576" s="4"/>
      <c r="S576" s="4"/>
      <c r="T576" s="4"/>
      <c r="U576" s="4"/>
      <c r="V576" s="4"/>
      <c r="W576" s="4"/>
      <c r="X576" s="4"/>
      <c r="Y576" s="4"/>
      <c r="Z576" s="4"/>
    </row>
    <row r="577" spans="1:26" ht="69" customHeight="1" x14ac:dyDescent="0.25">
      <c r="A577" s="5">
        <v>576</v>
      </c>
      <c r="B577" s="6" t="s">
        <v>702</v>
      </c>
      <c r="C577" s="8" t="str">
        <f t="shared" si="1"/>
        <v>Heartiest prayers go out 4 d success of #HBLPSL.May this prove out2be a stepping stone towards a brighter future4 r nation#PakistanZindabad</v>
      </c>
      <c r="D577" s="10" t="s">
        <v>533</v>
      </c>
      <c r="E577" s="6" t="s">
        <v>10</v>
      </c>
      <c r="F577" s="39">
        <v>2</v>
      </c>
      <c r="G577" s="5">
        <v>2</v>
      </c>
      <c r="H577" s="39">
        <v>2</v>
      </c>
      <c r="I577" s="4"/>
      <c r="J577" s="4"/>
      <c r="K577" s="4"/>
      <c r="L577" s="4"/>
      <c r="M577" s="4"/>
      <c r="N577" s="4"/>
      <c r="O577" s="4"/>
      <c r="P577" s="4"/>
      <c r="Q577" s="4"/>
      <c r="R577" s="4"/>
      <c r="S577" s="4"/>
      <c r="T577" s="4"/>
      <c r="U577" s="4"/>
      <c r="V577" s="4"/>
      <c r="W577" s="4"/>
      <c r="X577" s="4"/>
      <c r="Y577" s="4"/>
      <c r="Z577" s="4"/>
    </row>
    <row r="578" spans="1:26" ht="45.75" customHeight="1" x14ac:dyDescent="0.25">
      <c r="A578" s="5">
        <v>577</v>
      </c>
      <c r="B578" s="6" t="s">
        <v>702</v>
      </c>
      <c r="C578" s="8" t="str">
        <f t="shared" si="1"/>
        <v>Heartiest prayers go out 4 d success of #HBLPSL.May this prove out2be a stepping stone towards a brighter future4 r nation#PakistanZindabad</v>
      </c>
      <c r="D578" s="10" t="s">
        <v>535</v>
      </c>
      <c r="E578" s="6" t="s">
        <v>10</v>
      </c>
      <c r="F578" s="39">
        <v>2</v>
      </c>
      <c r="G578" s="5">
        <v>2</v>
      </c>
      <c r="H578" s="39">
        <v>2</v>
      </c>
      <c r="I578" s="4"/>
      <c r="J578" s="4"/>
      <c r="K578" s="4"/>
      <c r="L578" s="4"/>
      <c r="M578" s="4"/>
      <c r="N578" s="4"/>
      <c r="O578" s="4"/>
      <c r="P578" s="4"/>
      <c r="Q578" s="4"/>
      <c r="R578" s="4"/>
      <c r="S578" s="4"/>
      <c r="T578" s="4"/>
      <c r="U578" s="4"/>
      <c r="V578" s="4"/>
      <c r="W578" s="4"/>
      <c r="X578" s="4"/>
      <c r="Y578" s="4"/>
      <c r="Z578" s="4"/>
    </row>
    <row r="579" spans="1:26" ht="22.5" customHeight="1" x14ac:dyDescent="0.25">
      <c r="A579" s="5">
        <v>578</v>
      </c>
      <c r="B579" s="6" t="s">
        <v>702</v>
      </c>
      <c r="C579" s="8" t="str">
        <f t="shared" si="1"/>
        <v>Heartiest prayers go out 4 d success of #HBLPSL.May this prove out2be a stepping stone towards a brighter future4 r nation#PakistanZindabad</v>
      </c>
      <c r="D579" s="10" t="s">
        <v>706</v>
      </c>
      <c r="E579" s="6" t="s">
        <v>10</v>
      </c>
      <c r="F579" s="39">
        <v>1</v>
      </c>
      <c r="G579" s="5">
        <v>1</v>
      </c>
      <c r="H579" s="39">
        <v>1</v>
      </c>
      <c r="I579" s="4"/>
      <c r="J579" s="4"/>
      <c r="K579" s="4"/>
      <c r="L579" s="4"/>
      <c r="M579" s="4"/>
      <c r="N579" s="4"/>
      <c r="O579" s="4"/>
      <c r="P579" s="4"/>
      <c r="Q579" s="4"/>
      <c r="R579" s="4"/>
      <c r="S579" s="4"/>
      <c r="T579" s="4"/>
      <c r="U579" s="4"/>
      <c r="V579" s="4"/>
      <c r="W579" s="4"/>
      <c r="X579" s="4"/>
      <c r="Y579" s="4"/>
      <c r="Z579" s="4"/>
    </row>
    <row r="580" spans="1:26" ht="22.5" customHeight="1" x14ac:dyDescent="0.25">
      <c r="A580" s="5">
        <v>579</v>
      </c>
      <c r="B580" s="6" t="s">
        <v>707</v>
      </c>
      <c r="C580" s="12" t="s">
        <v>708</v>
      </c>
      <c r="D580" s="10" t="s">
        <v>709</v>
      </c>
      <c r="E580" s="6" t="s">
        <v>10</v>
      </c>
      <c r="F580" s="39">
        <v>1</v>
      </c>
      <c r="G580" s="5">
        <v>1</v>
      </c>
      <c r="H580" s="39">
        <v>1</v>
      </c>
      <c r="I580" s="4"/>
      <c r="J580" s="4"/>
      <c r="K580" s="4"/>
      <c r="L580" s="4"/>
      <c r="M580" s="4"/>
      <c r="N580" s="4"/>
      <c r="O580" s="4"/>
      <c r="P580" s="4"/>
      <c r="Q580" s="4"/>
      <c r="R580" s="4"/>
      <c r="S580" s="4"/>
      <c r="T580" s="4"/>
      <c r="U580" s="4"/>
      <c r="V580" s="4"/>
      <c r="W580" s="4"/>
      <c r="X580" s="4"/>
      <c r="Y580" s="4"/>
      <c r="Z580" s="4"/>
    </row>
    <row r="581" spans="1:26" ht="22.5" customHeight="1" x14ac:dyDescent="0.25">
      <c r="A581" s="5">
        <v>580</v>
      </c>
      <c r="B581" s="6" t="s">
        <v>707</v>
      </c>
      <c r="C581" s="12" t="s">
        <v>708</v>
      </c>
      <c r="D581" s="10" t="s">
        <v>710</v>
      </c>
      <c r="E581" s="6" t="s">
        <v>10</v>
      </c>
      <c r="F581" s="39">
        <v>1</v>
      </c>
      <c r="G581" s="5">
        <v>1</v>
      </c>
      <c r="H581" s="39">
        <v>1</v>
      </c>
      <c r="I581" s="4"/>
      <c r="J581" s="4"/>
      <c r="K581" s="4"/>
      <c r="L581" s="4"/>
      <c r="M581" s="4"/>
      <c r="N581" s="4"/>
      <c r="O581" s="4"/>
      <c r="P581" s="4"/>
      <c r="Q581" s="4"/>
      <c r="R581" s="4"/>
      <c r="S581" s="4"/>
      <c r="T581" s="4"/>
      <c r="U581" s="4"/>
      <c r="V581" s="4"/>
      <c r="W581" s="4"/>
      <c r="X581" s="4"/>
      <c r="Y581" s="4"/>
      <c r="Z581" s="4"/>
    </row>
    <row r="582" spans="1:26" ht="22.5" customHeight="1" x14ac:dyDescent="0.25">
      <c r="A582" s="5">
        <v>581</v>
      </c>
      <c r="B582" s="6" t="s">
        <v>707</v>
      </c>
      <c r="C582" s="12" t="s">
        <v>708</v>
      </c>
      <c r="D582" s="10" t="s">
        <v>711</v>
      </c>
      <c r="E582" s="6" t="s">
        <v>10</v>
      </c>
      <c r="F582" s="39">
        <v>0</v>
      </c>
      <c r="G582" s="5">
        <v>1</v>
      </c>
      <c r="H582" s="39">
        <v>0</v>
      </c>
      <c r="I582" s="4"/>
      <c r="J582" s="4"/>
      <c r="K582" s="4"/>
      <c r="L582" s="4"/>
      <c r="M582" s="4"/>
      <c r="N582" s="4"/>
      <c r="O582" s="4"/>
      <c r="P582" s="4"/>
      <c r="Q582" s="4"/>
      <c r="R582" s="4"/>
      <c r="S582" s="4"/>
      <c r="T582" s="4"/>
      <c r="U582" s="4"/>
      <c r="V582" s="4"/>
      <c r="W582" s="4"/>
      <c r="X582" s="4"/>
      <c r="Y582" s="4"/>
      <c r="Z582" s="4"/>
    </row>
    <row r="583" spans="1:26" ht="22.5" customHeight="1" x14ac:dyDescent="0.25">
      <c r="A583" s="5">
        <v>582</v>
      </c>
      <c r="B583" s="6" t="s">
        <v>707</v>
      </c>
      <c r="C583" s="12" t="s">
        <v>708</v>
      </c>
      <c r="D583" s="10" t="s">
        <v>712</v>
      </c>
      <c r="E583" s="6" t="s">
        <v>10</v>
      </c>
      <c r="F583" s="39">
        <v>1</v>
      </c>
      <c r="G583" s="5">
        <v>1</v>
      </c>
      <c r="H583" s="39">
        <v>1</v>
      </c>
      <c r="I583" s="4"/>
      <c r="J583" s="4"/>
      <c r="K583" s="4"/>
      <c r="L583" s="4"/>
      <c r="M583" s="4"/>
      <c r="N583" s="4"/>
      <c r="O583" s="4"/>
      <c r="P583" s="4"/>
      <c r="Q583" s="4"/>
      <c r="R583" s="4"/>
      <c r="S583" s="4"/>
      <c r="T583" s="4"/>
      <c r="U583" s="4"/>
      <c r="V583" s="4"/>
      <c r="W583" s="4"/>
      <c r="X583" s="4"/>
      <c r="Y583" s="4"/>
      <c r="Z583" s="4"/>
    </row>
    <row r="584" spans="1:26" ht="22.5" customHeight="1" x14ac:dyDescent="0.25">
      <c r="A584" s="5">
        <v>583</v>
      </c>
      <c r="B584" s="6" t="s">
        <v>707</v>
      </c>
      <c r="C584" s="12" t="s">
        <v>708</v>
      </c>
      <c r="D584" s="10" t="s">
        <v>713</v>
      </c>
      <c r="E584" s="6" t="s">
        <v>10</v>
      </c>
      <c r="F584" s="39">
        <v>0</v>
      </c>
      <c r="G584" s="5">
        <v>1</v>
      </c>
      <c r="H584" s="39">
        <v>0</v>
      </c>
      <c r="I584" s="4"/>
      <c r="J584" s="4"/>
      <c r="K584" s="4"/>
      <c r="L584" s="4"/>
      <c r="M584" s="4"/>
      <c r="N584" s="4"/>
      <c r="O584" s="4"/>
      <c r="P584" s="4"/>
      <c r="Q584" s="4"/>
      <c r="R584" s="4"/>
      <c r="S584" s="4"/>
      <c r="T584" s="4"/>
      <c r="U584" s="4"/>
      <c r="V584" s="4"/>
      <c r="W584" s="4"/>
      <c r="X584" s="4"/>
      <c r="Y584" s="4"/>
      <c r="Z584" s="4"/>
    </row>
    <row r="585" spans="1:26" ht="22.5" customHeight="1" x14ac:dyDescent="0.25">
      <c r="A585" s="5">
        <v>584</v>
      </c>
      <c r="B585" s="6" t="s">
        <v>707</v>
      </c>
      <c r="C585" s="12" t="s">
        <v>708</v>
      </c>
      <c r="D585" s="10" t="s">
        <v>714</v>
      </c>
      <c r="E585" s="6" t="s">
        <v>10</v>
      </c>
      <c r="F585" s="39">
        <v>0</v>
      </c>
      <c r="G585" s="5">
        <v>2</v>
      </c>
      <c r="H585" s="39">
        <v>0</v>
      </c>
      <c r="I585" s="4"/>
      <c r="J585" s="4"/>
      <c r="K585" s="4"/>
      <c r="L585" s="4"/>
      <c r="M585" s="4"/>
      <c r="N585" s="4"/>
      <c r="O585" s="4"/>
      <c r="P585" s="4"/>
      <c r="Q585" s="4"/>
      <c r="R585" s="4"/>
      <c r="S585" s="4"/>
      <c r="T585" s="4"/>
      <c r="U585" s="4"/>
      <c r="V585" s="4"/>
      <c r="W585" s="4"/>
      <c r="X585" s="4"/>
      <c r="Y585" s="4"/>
      <c r="Z585" s="4"/>
    </row>
    <row r="586" spans="1:26" ht="45.75" customHeight="1" x14ac:dyDescent="0.25">
      <c r="A586" s="5">
        <v>585</v>
      </c>
      <c r="B586" s="6" t="s">
        <v>707</v>
      </c>
      <c r="C586" s="12" t="s">
        <v>708</v>
      </c>
      <c r="D586" s="10" t="s">
        <v>715</v>
      </c>
      <c r="E586" s="6" t="s">
        <v>10</v>
      </c>
      <c r="F586" s="39">
        <v>2</v>
      </c>
      <c r="G586" s="5">
        <v>2</v>
      </c>
      <c r="H586" s="39">
        <v>2</v>
      </c>
      <c r="I586" s="4"/>
      <c r="J586" s="4"/>
      <c r="K586" s="4"/>
      <c r="L586" s="4"/>
      <c r="M586" s="4"/>
      <c r="N586" s="4"/>
      <c r="O586" s="4"/>
      <c r="P586" s="4"/>
      <c r="Q586" s="4"/>
      <c r="R586" s="4"/>
      <c r="S586" s="4"/>
      <c r="T586" s="4"/>
      <c r="U586" s="4"/>
      <c r="V586" s="4"/>
      <c r="W586" s="4"/>
      <c r="X586" s="4"/>
      <c r="Y586" s="4"/>
      <c r="Z586" s="4"/>
    </row>
    <row r="587" spans="1:26" ht="45.75" customHeight="1" x14ac:dyDescent="0.25">
      <c r="A587" s="5">
        <v>586</v>
      </c>
      <c r="B587" s="6" t="s">
        <v>707</v>
      </c>
      <c r="C587" s="12" t="s">
        <v>708</v>
      </c>
      <c r="D587" s="10" t="s">
        <v>716</v>
      </c>
      <c r="E587" s="6" t="s">
        <v>10</v>
      </c>
      <c r="F587" s="39">
        <v>0</v>
      </c>
      <c r="G587" s="5">
        <v>0</v>
      </c>
      <c r="H587" s="39">
        <v>0</v>
      </c>
      <c r="I587" s="4"/>
      <c r="J587" s="4"/>
      <c r="K587" s="4"/>
      <c r="L587" s="4"/>
      <c r="M587" s="4"/>
      <c r="N587" s="4"/>
      <c r="O587" s="4"/>
      <c r="P587" s="4"/>
      <c r="Q587" s="4"/>
      <c r="R587" s="4"/>
      <c r="S587" s="4"/>
      <c r="T587" s="4"/>
      <c r="U587" s="4"/>
      <c r="V587" s="4"/>
      <c r="W587" s="4"/>
      <c r="X587" s="4"/>
      <c r="Y587" s="4"/>
      <c r="Z587" s="4"/>
    </row>
    <row r="588" spans="1:26" ht="22.5" customHeight="1" x14ac:dyDescent="0.25">
      <c r="A588" s="5">
        <v>587</v>
      </c>
      <c r="B588" s="6" t="s">
        <v>707</v>
      </c>
      <c r="C588" s="12" t="s">
        <v>708</v>
      </c>
      <c r="D588" s="10" t="s">
        <v>717</v>
      </c>
      <c r="E588" s="6" t="s">
        <v>10</v>
      </c>
      <c r="F588" s="39">
        <v>2</v>
      </c>
      <c r="G588" s="5">
        <v>1</v>
      </c>
      <c r="H588" s="39">
        <v>2</v>
      </c>
      <c r="I588" s="4"/>
      <c r="J588" s="4"/>
      <c r="K588" s="4"/>
      <c r="L588" s="4"/>
      <c r="M588" s="4"/>
      <c r="N588" s="4"/>
      <c r="O588" s="4"/>
      <c r="P588" s="4"/>
      <c r="Q588" s="4"/>
      <c r="R588" s="4"/>
      <c r="S588" s="4"/>
      <c r="T588" s="4"/>
      <c r="U588" s="4"/>
      <c r="V588" s="4"/>
      <c r="W588" s="4"/>
      <c r="X588" s="4"/>
      <c r="Y588" s="4"/>
      <c r="Z588" s="4"/>
    </row>
    <row r="589" spans="1:26" ht="22.5" customHeight="1" x14ac:dyDescent="0.25">
      <c r="A589" s="5">
        <v>588</v>
      </c>
      <c r="B589" s="6" t="s">
        <v>707</v>
      </c>
      <c r="C589" s="12" t="s">
        <v>708</v>
      </c>
      <c r="D589" s="10" t="s">
        <v>718</v>
      </c>
      <c r="E589" s="6" t="s">
        <v>10</v>
      </c>
      <c r="F589" s="39">
        <v>1</v>
      </c>
      <c r="G589" s="5">
        <v>1</v>
      </c>
      <c r="H589" s="39">
        <v>1</v>
      </c>
      <c r="I589" s="4"/>
      <c r="J589" s="4"/>
      <c r="K589" s="4"/>
      <c r="L589" s="4"/>
      <c r="M589" s="4"/>
      <c r="N589" s="4"/>
      <c r="O589" s="4"/>
      <c r="P589" s="4"/>
      <c r="Q589" s="4"/>
      <c r="R589" s="4"/>
      <c r="S589" s="4"/>
      <c r="T589" s="4"/>
      <c r="U589" s="4"/>
      <c r="V589" s="4"/>
      <c r="W589" s="4"/>
      <c r="X589" s="4"/>
      <c r="Y589" s="4"/>
      <c r="Z589" s="4"/>
    </row>
    <row r="590" spans="1:26" ht="22.5" customHeight="1" x14ac:dyDescent="0.25">
      <c r="A590" s="5">
        <v>589</v>
      </c>
      <c r="B590" s="6" t="s">
        <v>707</v>
      </c>
      <c r="C590" s="12" t="s">
        <v>708</v>
      </c>
      <c r="D590" s="10" t="s">
        <v>719</v>
      </c>
      <c r="E590" s="6" t="s">
        <v>10</v>
      </c>
      <c r="F590" s="39">
        <v>0</v>
      </c>
      <c r="G590" s="5">
        <v>2</v>
      </c>
      <c r="H590" s="39">
        <v>0</v>
      </c>
      <c r="I590" s="4"/>
      <c r="J590" s="4"/>
      <c r="K590" s="4"/>
      <c r="L590" s="4"/>
      <c r="M590" s="4"/>
      <c r="N590" s="4"/>
      <c r="O590" s="4"/>
      <c r="P590" s="4"/>
      <c r="Q590" s="4"/>
      <c r="R590" s="4"/>
      <c r="S590" s="4"/>
      <c r="T590" s="4"/>
      <c r="U590" s="4"/>
      <c r="V590" s="4"/>
      <c r="W590" s="4"/>
      <c r="X590" s="4"/>
      <c r="Y590" s="4"/>
      <c r="Z590" s="4"/>
    </row>
    <row r="591" spans="1:26" ht="22.5" customHeight="1" x14ac:dyDescent="0.25">
      <c r="A591" s="5">
        <v>590</v>
      </c>
      <c r="B591" s="6" t="s">
        <v>707</v>
      </c>
      <c r="C591" s="12" t="s">
        <v>708</v>
      </c>
      <c r="D591" s="10" t="s">
        <v>720</v>
      </c>
      <c r="E591" s="6" t="s">
        <v>10</v>
      </c>
      <c r="F591" s="39">
        <v>0</v>
      </c>
      <c r="G591" s="5">
        <v>0</v>
      </c>
      <c r="H591" s="39">
        <v>0</v>
      </c>
      <c r="I591" s="4"/>
      <c r="J591" s="4"/>
      <c r="K591" s="4"/>
      <c r="L591" s="4"/>
      <c r="M591" s="4"/>
      <c r="N591" s="4"/>
      <c r="O591" s="4"/>
      <c r="P591" s="4"/>
      <c r="Q591" s="4"/>
      <c r="R591" s="4"/>
      <c r="S591" s="4"/>
      <c r="T591" s="4"/>
      <c r="U591" s="4"/>
      <c r="V591" s="4"/>
      <c r="W591" s="4"/>
      <c r="X591" s="4"/>
      <c r="Y591" s="4"/>
      <c r="Z591" s="4"/>
    </row>
    <row r="592" spans="1:26" ht="45.75" customHeight="1" x14ac:dyDescent="0.25">
      <c r="A592" s="5">
        <v>591</v>
      </c>
      <c r="B592" s="6" t="s">
        <v>707</v>
      </c>
      <c r="C592" s="12" t="s">
        <v>708</v>
      </c>
      <c r="D592" s="10" t="s">
        <v>721</v>
      </c>
      <c r="E592" s="6" t="s">
        <v>10</v>
      </c>
      <c r="F592" s="39">
        <v>1</v>
      </c>
      <c r="G592" s="5">
        <v>1</v>
      </c>
      <c r="H592" s="39">
        <v>1</v>
      </c>
      <c r="I592" s="4"/>
      <c r="J592" s="4"/>
      <c r="K592" s="4"/>
      <c r="L592" s="4"/>
      <c r="M592" s="4"/>
      <c r="N592" s="4"/>
      <c r="O592" s="4"/>
      <c r="P592" s="4"/>
      <c r="Q592" s="4"/>
      <c r="R592" s="4"/>
      <c r="S592" s="4"/>
      <c r="T592" s="4"/>
      <c r="U592" s="4"/>
      <c r="V592" s="4"/>
      <c r="W592" s="4"/>
      <c r="X592" s="4"/>
      <c r="Y592" s="4"/>
      <c r="Z592" s="4"/>
    </row>
    <row r="593" spans="1:26" ht="69" customHeight="1" x14ac:dyDescent="0.25">
      <c r="A593" s="5">
        <v>592</v>
      </c>
      <c r="B593" s="6" t="s">
        <v>722</v>
      </c>
      <c r="C593" s="12" t="s">
        <v>723</v>
      </c>
      <c r="D593" s="10" t="s">
        <v>724</v>
      </c>
      <c r="E593" s="6" t="s">
        <v>10</v>
      </c>
      <c r="F593" s="39">
        <v>1</v>
      </c>
      <c r="G593" s="5">
        <v>1</v>
      </c>
      <c r="H593" s="39">
        <v>1</v>
      </c>
      <c r="I593" s="4"/>
      <c r="J593" s="4"/>
      <c r="K593" s="4"/>
      <c r="L593" s="4"/>
      <c r="M593" s="4"/>
      <c r="N593" s="4"/>
      <c r="O593" s="4"/>
      <c r="P593" s="4"/>
      <c r="Q593" s="4"/>
      <c r="R593" s="4"/>
      <c r="S593" s="4"/>
      <c r="T593" s="4"/>
      <c r="U593" s="4"/>
      <c r="V593" s="4"/>
      <c r="W593" s="4"/>
      <c r="X593" s="4"/>
      <c r="Y593" s="4"/>
      <c r="Z593" s="4"/>
    </row>
    <row r="594" spans="1:26" ht="22.5" customHeight="1" x14ac:dyDescent="0.25">
      <c r="A594" s="5">
        <v>593</v>
      </c>
      <c r="B594" s="6" t="s">
        <v>722</v>
      </c>
      <c r="C594" s="12" t="s">
        <v>723</v>
      </c>
      <c r="D594" s="10" t="s">
        <v>725</v>
      </c>
      <c r="E594" s="6" t="s">
        <v>10</v>
      </c>
      <c r="F594" s="39">
        <v>0</v>
      </c>
      <c r="G594" s="5">
        <v>0</v>
      </c>
      <c r="H594" s="39">
        <v>0</v>
      </c>
      <c r="I594" s="4"/>
      <c r="J594" s="4"/>
      <c r="K594" s="4"/>
      <c r="L594" s="4"/>
      <c r="M594" s="4"/>
      <c r="N594" s="4"/>
      <c r="O594" s="4"/>
      <c r="P594" s="4"/>
      <c r="Q594" s="4"/>
      <c r="R594" s="4"/>
      <c r="S594" s="4"/>
      <c r="T594" s="4"/>
      <c r="U594" s="4"/>
      <c r="V594" s="4"/>
      <c r="W594" s="4"/>
      <c r="X594" s="4"/>
      <c r="Y594" s="4"/>
      <c r="Z594" s="4"/>
    </row>
    <row r="595" spans="1:26" ht="45.75" customHeight="1" x14ac:dyDescent="0.25">
      <c r="A595" s="5">
        <v>594</v>
      </c>
      <c r="B595" s="6" t="s">
        <v>722</v>
      </c>
      <c r="C595" s="12" t="s">
        <v>723</v>
      </c>
      <c r="D595" s="10" t="s">
        <v>726</v>
      </c>
      <c r="E595" s="6" t="s">
        <v>10</v>
      </c>
      <c r="F595" s="39">
        <v>1</v>
      </c>
      <c r="G595" s="5">
        <v>1</v>
      </c>
      <c r="H595" s="39">
        <v>1</v>
      </c>
      <c r="I595" s="4"/>
      <c r="J595" s="4"/>
      <c r="K595" s="4"/>
      <c r="L595" s="4"/>
      <c r="M595" s="4"/>
      <c r="N595" s="4"/>
      <c r="O595" s="4"/>
      <c r="P595" s="4"/>
      <c r="Q595" s="4"/>
      <c r="R595" s="4"/>
      <c r="S595" s="4"/>
      <c r="T595" s="4"/>
      <c r="U595" s="4"/>
      <c r="V595" s="4"/>
      <c r="W595" s="4"/>
      <c r="X595" s="4"/>
      <c r="Y595" s="4"/>
      <c r="Z595" s="4"/>
    </row>
    <row r="596" spans="1:26" ht="45.75" customHeight="1" x14ac:dyDescent="0.25">
      <c r="A596" s="5">
        <v>595</v>
      </c>
      <c r="B596" s="6" t="s">
        <v>727</v>
      </c>
      <c r="C596" s="12" t="s">
        <v>728</v>
      </c>
      <c r="D596" s="10" t="s">
        <v>729</v>
      </c>
      <c r="E596" s="6" t="s">
        <v>10</v>
      </c>
      <c r="F596" s="39">
        <v>1</v>
      </c>
      <c r="G596" s="5">
        <v>1</v>
      </c>
      <c r="H596" s="39">
        <v>1</v>
      </c>
      <c r="I596" s="4"/>
      <c r="J596" s="4"/>
      <c r="K596" s="4"/>
      <c r="L596" s="4"/>
      <c r="M596" s="4"/>
      <c r="N596" s="4"/>
      <c r="O596" s="4"/>
      <c r="P596" s="4"/>
      <c r="Q596" s="4"/>
      <c r="R596" s="4"/>
      <c r="S596" s="4"/>
      <c r="T596" s="4"/>
      <c r="U596" s="4"/>
      <c r="V596" s="4"/>
      <c r="W596" s="4"/>
      <c r="X596" s="4"/>
      <c r="Y596" s="4"/>
      <c r="Z596" s="4"/>
    </row>
    <row r="597" spans="1:26" ht="45.75" customHeight="1" x14ac:dyDescent="0.25">
      <c r="A597" s="5">
        <v>596</v>
      </c>
      <c r="B597" s="6" t="s">
        <v>727</v>
      </c>
      <c r="C597" s="12" t="s">
        <v>728</v>
      </c>
      <c r="D597" s="10" t="s">
        <v>730</v>
      </c>
      <c r="E597" s="6" t="s">
        <v>10</v>
      </c>
      <c r="F597" s="39">
        <v>1</v>
      </c>
      <c r="G597" s="5">
        <v>1</v>
      </c>
      <c r="H597" s="39">
        <v>1</v>
      </c>
      <c r="I597" s="4"/>
      <c r="J597" s="4"/>
      <c r="K597" s="4"/>
      <c r="L597" s="4"/>
      <c r="M597" s="4"/>
      <c r="N597" s="4"/>
      <c r="O597" s="4"/>
      <c r="P597" s="4"/>
      <c r="Q597" s="4"/>
      <c r="R597" s="4"/>
      <c r="S597" s="4"/>
      <c r="T597" s="4"/>
      <c r="U597" s="4"/>
      <c r="V597" s="4"/>
      <c r="W597" s="4"/>
      <c r="X597" s="4"/>
      <c r="Y597" s="4"/>
      <c r="Z597" s="4"/>
    </row>
    <row r="598" spans="1:26" ht="22.5" customHeight="1" x14ac:dyDescent="0.25">
      <c r="A598" s="5">
        <v>597</v>
      </c>
      <c r="B598" s="6" t="s">
        <v>731</v>
      </c>
      <c r="C598" s="12" t="s">
        <v>732</v>
      </c>
      <c r="D598" s="10" t="s">
        <v>733</v>
      </c>
      <c r="E598" s="6" t="s">
        <v>10</v>
      </c>
      <c r="F598" s="39">
        <v>0</v>
      </c>
      <c r="G598" s="5">
        <v>1</v>
      </c>
      <c r="H598" s="39">
        <v>0</v>
      </c>
      <c r="I598" s="4"/>
      <c r="J598" s="4"/>
      <c r="K598" s="4"/>
      <c r="L598" s="4"/>
      <c r="M598" s="4"/>
      <c r="N598" s="4"/>
      <c r="O598" s="4"/>
      <c r="P598" s="4"/>
      <c r="Q598" s="4"/>
      <c r="R598" s="4"/>
      <c r="S598" s="4"/>
      <c r="T598" s="4"/>
      <c r="U598" s="4"/>
      <c r="V598" s="4"/>
      <c r="W598" s="4"/>
      <c r="X598" s="4"/>
      <c r="Y598" s="4"/>
      <c r="Z598" s="4"/>
    </row>
    <row r="599" spans="1:26" ht="45.75" customHeight="1" x14ac:dyDescent="0.25">
      <c r="A599" s="5">
        <v>598</v>
      </c>
      <c r="B599" s="6" t="s">
        <v>731</v>
      </c>
      <c r="C599" s="12" t="s">
        <v>732</v>
      </c>
      <c r="D599" s="10" t="s">
        <v>734</v>
      </c>
      <c r="E599" s="6" t="s">
        <v>10</v>
      </c>
      <c r="F599" s="39">
        <v>2</v>
      </c>
      <c r="G599" s="5">
        <v>2</v>
      </c>
      <c r="H599" s="39">
        <v>2</v>
      </c>
      <c r="I599" s="4"/>
      <c r="J599" s="4"/>
      <c r="K599" s="4"/>
      <c r="L599" s="4"/>
      <c r="M599" s="4"/>
      <c r="N599" s="4"/>
      <c r="O599" s="4"/>
      <c r="P599" s="4"/>
      <c r="Q599" s="4"/>
      <c r="R599" s="4"/>
      <c r="S599" s="4"/>
      <c r="T599" s="4"/>
      <c r="U599" s="4"/>
      <c r="V599" s="4"/>
      <c r="W599" s="4"/>
      <c r="X599" s="4"/>
      <c r="Y599" s="4"/>
      <c r="Z599" s="4"/>
    </row>
    <row r="600" spans="1:26" ht="22.5" customHeight="1" x14ac:dyDescent="0.25">
      <c r="A600" s="5">
        <v>599</v>
      </c>
      <c r="B600" s="6" t="s">
        <v>731</v>
      </c>
      <c r="C600" s="12" t="s">
        <v>732</v>
      </c>
      <c r="D600" s="10" t="s">
        <v>735</v>
      </c>
      <c r="E600" s="6" t="s">
        <v>10</v>
      </c>
      <c r="F600" s="39">
        <v>1</v>
      </c>
      <c r="G600" s="5">
        <v>1</v>
      </c>
      <c r="H600" s="39">
        <v>1</v>
      </c>
      <c r="I600" s="4"/>
      <c r="J600" s="4"/>
      <c r="K600" s="4"/>
      <c r="L600" s="4"/>
      <c r="M600" s="4"/>
      <c r="N600" s="4"/>
      <c r="O600" s="4"/>
      <c r="P600" s="4"/>
      <c r="Q600" s="4"/>
      <c r="R600" s="4"/>
      <c r="S600" s="4"/>
      <c r="T600" s="4"/>
      <c r="U600" s="4"/>
      <c r="V600" s="4"/>
      <c r="W600" s="4"/>
      <c r="X600" s="4"/>
      <c r="Y600" s="4"/>
      <c r="Z600" s="4"/>
    </row>
    <row r="601" spans="1:26" ht="45.75" customHeight="1" x14ac:dyDescent="0.25">
      <c r="A601" s="5">
        <v>600</v>
      </c>
      <c r="B601" s="6" t="s">
        <v>731</v>
      </c>
      <c r="C601" s="12" t="s">
        <v>732</v>
      </c>
      <c r="D601" s="10" t="s">
        <v>736</v>
      </c>
      <c r="E601" s="6" t="s">
        <v>10</v>
      </c>
      <c r="F601" s="39">
        <v>0</v>
      </c>
      <c r="G601" s="5">
        <v>1</v>
      </c>
      <c r="H601" s="39">
        <v>0</v>
      </c>
      <c r="I601" s="4"/>
      <c r="J601" s="4"/>
      <c r="K601" s="4"/>
      <c r="L601" s="4"/>
      <c r="M601" s="4"/>
      <c r="N601" s="4"/>
      <c r="O601" s="4"/>
      <c r="P601" s="4"/>
      <c r="Q601" s="4"/>
      <c r="R601" s="4"/>
      <c r="S601" s="4"/>
      <c r="T601" s="4"/>
      <c r="U601" s="4"/>
      <c r="V601" s="4"/>
      <c r="W601" s="4"/>
      <c r="X601" s="4"/>
      <c r="Y601" s="4"/>
      <c r="Z601" s="4"/>
    </row>
    <row r="602" spans="1:26" ht="45.75" customHeight="1" x14ac:dyDescent="0.25">
      <c r="A602" s="5">
        <v>601</v>
      </c>
      <c r="B602" s="6" t="s">
        <v>731</v>
      </c>
      <c r="C602" s="12" t="s">
        <v>732</v>
      </c>
      <c r="D602" s="10" t="s">
        <v>737</v>
      </c>
      <c r="E602" s="6" t="s">
        <v>10</v>
      </c>
      <c r="F602" s="39">
        <v>1</v>
      </c>
      <c r="G602" s="5">
        <v>1</v>
      </c>
      <c r="H602" s="39">
        <v>1</v>
      </c>
      <c r="I602" s="4"/>
      <c r="J602" s="4"/>
      <c r="K602" s="4"/>
      <c r="L602" s="4"/>
      <c r="M602" s="4"/>
      <c r="N602" s="4"/>
      <c r="O602" s="4"/>
      <c r="P602" s="4"/>
      <c r="Q602" s="4"/>
      <c r="R602" s="4"/>
      <c r="S602" s="4"/>
      <c r="T602" s="4"/>
      <c r="U602" s="4"/>
      <c r="V602" s="4"/>
      <c r="W602" s="4"/>
      <c r="X602" s="4"/>
      <c r="Y602" s="4"/>
      <c r="Z602" s="4"/>
    </row>
    <row r="603" spans="1:26" ht="45.75" customHeight="1" x14ac:dyDescent="0.25">
      <c r="A603" s="5">
        <v>602</v>
      </c>
      <c r="B603" s="6" t="s">
        <v>731</v>
      </c>
      <c r="C603" s="12" t="s">
        <v>732</v>
      </c>
      <c r="D603" s="10" t="s">
        <v>738</v>
      </c>
      <c r="E603" s="6" t="s">
        <v>10</v>
      </c>
      <c r="F603" s="39">
        <v>2</v>
      </c>
      <c r="G603" s="5">
        <v>1</v>
      </c>
      <c r="H603" s="39">
        <v>2</v>
      </c>
      <c r="I603" s="4"/>
      <c r="J603" s="4"/>
      <c r="K603" s="4"/>
      <c r="L603" s="4"/>
      <c r="M603" s="4"/>
      <c r="N603" s="4"/>
      <c r="O603" s="4"/>
      <c r="P603" s="4"/>
      <c r="Q603" s="4"/>
      <c r="R603" s="4"/>
      <c r="S603" s="4"/>
      <c r="T603" s="4"/>
      <c r="U603" s="4"/>
      <c r="V603" s="4"/>
      <c r="W603" s="4"/>
      <c r="X603" s="4"/>
      <c r="Y603" s="4"/>
      <c r="Z603" s="4"/>
    </row>
    <row r="604" spans="1:26" ht="69" customHeight="1" x14ac:dyDescent="0.25">
      <c r="A604" s="5">
        <v>603</v>
      </c>
      <c r="B604" s="6" t="s">
        <v>731</v>
      </c>
      <c r="C604" s="12" t="s">
        <v>732</v>
      </c>
      <c r="D604" s="10" t="s">
        <v>739</v>
      </c>
      <c r="E604" s="6" t="s">
        <v>10</v>
      </c>
      <c r="F604" s="39">
        <v>0</v>
      </c>
      <c r="G604" s="5">
        <v>1</v>
      </c>
      <c r="H604" s="39">
        <v>0</v>
      </c>
      <c r="I604" s="4"/>
      <c r="J604" s="4"/>
      <c r="K604" s="4"/>
      <c r="L604" s="4"/>
      <c r="M604" s="4"/>
      <c r="N604" s="4"/>
      <c r="O604" s="4"/>
      <c r="P604" s="4"/>
      <c r="Q604" s="4"/>
      <c r="R604" s="4"/>
      <c r="S604" s="4"/>
      <c r="T604" s="4"/>
      <c r="U604" s="4"/>
      <c r="V604" s="4"/>
      <c r="W604" s="4"/>
      <c r="X604" s="4"/>
      <c r="Y604" s="4"/>
      <c r="Z604" s="4"/>
    </row>
    <row r="605" spans="1:26" ht="45.75" customHeight="1" x14ac:dyDescent="0.25">
      <c r="A605" s="5">
        <v>604</v>
      </c>
      <c r="B605" s="6" t="s">
        <v>731</v>
      </c>
      <c r="C605" s="12" t="s">
        <v>732</v>
      </c>
      <c r="D605" s="10" t="s">
        <v>740</v>
      </c>
      <c r="E605" s="6" t="s">
        <v>10</v>
      </c>
      <c r="F605" s="39">
        <v>0</v>
      </c>
      <c r="G605" s="5">
        <v>1</v>
      </c>
      <c r="H605" s="39">
        <v>0</v>
      </c>
      <c r="I605" s="4"/>
      <c r="J605" s="4"/>
      <c r="K605" s="4"/>
      <c r="L605" s="4"/>
      <c r="M605" s="4"/>
      <c r="N605" s="4"/>
      <c r="O605" s="4"/>
      <c r="P605" s="4"/>
      <c r="Q605" s="4"/>
      <c r="R605" s="4"/>
      <c r="S605" s="4"/>
      <c r="T605" s="4"/>
      <c r="U605" s="4"/>
      <c r="V605" s="4"/>
      <c r="W605" s="4"/>
      <c r="X605" s="4"/>
      <c r="Y605" s="4"/>
      <c r="Z605" s="4"/>
    </row>
    <row r="606" spans="1:26" ht="22.5" customHeight="1" x14ac:dyDescent="0.25">
      <c r="A606" s="5">
        <v>605</v>
      </c>
      <c r="B606" s="6" t="s">
        <v>731</v>
      </c>
      <c r="C606" s="12" t="s">
        <v>732</v>
      </c>
      <c r="D606" s="10" t="s">
        <v>741</v>
      </c>
      <c r="E606" s="6" t="s">
        <v>10</v>
      </c>
      <c r="F606" s="39">
        <v>0</v>
      </c>
      <c r="G606" s="5">
        <v>1</v>
      </c>
      <c r="H606" s="39">
        <v>0</v>
      </c>
      <c r="I606" s="4"/>
      <c r="J606" s="4"/>
      <c r="K606" s="4"/>
      <c r="L606" s="4"/>
      <c r="M606" s="4"/>
      <c r="N606" s="4"/>
      <c r="O606" s="4"/>
      <c r="P606" s="4"/>
      <c r="Q606" s="4"/>
      <c r="R606" s="4"/>
      <c r="S606" s="4"/>
      <c r="T606" s="4"/>
      <c r="U606" s="4"/>
      <c r="V606" s="4"/>
      <c r="W606" s="4"/>
      <c r="X606" s="4"/>
      <c r="Y606" s="4"/>
      <c r="Z606" s="4"/>
    </row>
    <row r="607" spans="1:26" ht="22.5" customHeight="1" x14ac:dyDescent="0.25">
      <c r="A607" s="5">
        <v>606</v>
      </c>
      <c r="B607" s="6" t="s">
        <v>731</v>
      </c>
      <c r="C607" s="12" t="s">
        <v>732</v>
      </c>
      <c r="D607" s="10" t="s">
        <v>742</v>
      </c>
      <c r="E607" s="6" t="s">
        <v>10</v>
      </c>
      <c r="F607" s="39">
        <v>0</v>
      </c>
      <c r="G607" s="5">
        <v>1</v>
      </c>
      <c r="H607" s="39">
        <v>0</v>
      </c>
      <c r="I607" s="4"/>
      <c r="J607" s="4"/>
      <c r="K607" s="4"/>
      <c r="L607" s="4"/>
      <c r="M607" s="4"/>
      <c r="N607" s="4"/>
      <c r="O607" s="4"/>
      <c r="P607" s="4"/>
      <c r="Q607" s="4"/>
      <c r="R607" s="4"/>
      <c r="S607" s="4"/>
      <c r="T607" s="4"/>
      <c r="U607" s="4"/>
      <c r="V607" s="4"/>
      <c r="W607" s="4"/>
      <c r="X607" s="4"/>
      <c r="Y607" s="4"/>
      <c r="Z607" s="4"/>
    </row>
    <row r="608" spans="1:26" ht="22.5" customHeight="1" x14ac:dyDescent="0.25">
      <c r="A608" s="5">
        <v>607</v>
      </c>
      <c r="B608" s="6" t="s">
        <v>743</v>
      </c>
      <c r="C608" s="12" t="s">
        <v>744</v>
      </c>
      <c r="D608" s="10" t="s">
        <v>745</v>
      </c>
      <c r="E608" s="6" t="s">
        <v>10</v>
      </c>
      <c r="F608" s="39">
        <v>1</v>
      </c>
      <c r="G608" s="5">
        <v>1</v>
      </c>
      <c r="H608" s="39">
        <v>1</v>
      </c>
      <c r="I608" s="4"/>
      <c r="J608" s="4"/>
      <c r="K608" s="4"/>
      <c r="L608" s="4"/>
      <c r="M608" s="4"/>
      <c r="N608" s="4"/>
      <c r="O608" s="4"/>
      <c r="P608" s="4"/>
      <c r="Q608" s="4"/>
      <c r="R608" s="4"/>
      <c r="S608" s="4"/>
      <c r="T608" s="4"/>
      <c r="U608" s="4"/>
      <c r="V608" s="4"/>
      <c r="W608" s="4"/>
      <c r="X608" s="4"/>
      <c r="Y608" s="4"/>
      <c r="Z608" s="4"/>
    </row>
    <row r="609" spans="1:26" ht="22.5" customHeight="1" x14ac:dyDescent="0.25">
      <c r="A609" s="5">
        <v>608</v>
      </c>
      <c r="B609" s="6" t="s">
        <v>746</v>
      </c>
      <c r="C609" s="8" t="str">
        <f t="shared" ref="C609:C618" si="2">HYPERLINK("https://twitter.com/hashtag/CricketComesHome?src=hash","Blessing day with victory as #CricketComesHome,COAS Gen Raheel Shareef congratulations just received with his phone call to Team &amp; Nation.")</f>
        <v>Blessing day with victory as #CricketComesHome,COAS Gen Raheel Shareef congratulations just received with his phone call to Team &amp; Nation.</v>
      </c>
      <c r="D609" s="10" t="s">
        <v>747</v>
      </c>
      <c r="E609" s="6" t="s">
        <v>10</v>
      </c>
      <c r="F609" s="39">
        <v>0</v>
      </c>
      <c r="G609" s="5">
        <v>1</v>
      </c>
      <c r="H609" s="39">
        <v>0</v>
      </c>
      <c r="I609" s="4"/>
      <c r="J609" s="4"/>
      <c r="K609" s="4"/>
      <c r="L609" s="4"/>
      <c r="M609" s="4"/>
      <c r="N609" s="4"/>
      <c r="O609" s="4"/>
      <c r="P609" s="4"/>
      <c r="Q609" s="4"/>
      <c r="R609" s="4"/>
      <c r="S609" s="4"/>
      <c r="T609" s="4"/>
      <c r="U609" s="4"/>
      <c r="V609" s="4"/>
      <c r="W609" s="4"/>
      <c r="X609" s="4"/>
      <c r="Y609" s="4"/>
      <c r="Z609" s="4"/>
    </row>
    <row r="610" spans="1:26" ht="22.5" customHeight="1" x14ac:dyDescent="0.25">
      <c r="A610" s="5">
        <v>609</v>
      </c>
      <c r="B610" s="6" t="s">
        <v>746</v>
      </c>
      <c r="C610" s="8" t="str">
        <f t="shared" si="2"/>
        <v>Blessing day with victory as #CricketComesHome,COAS Gen Raheel Shareef congratulations just received with his phone call to Team &amp; Nation.</v>
      </c>
      <c r="D610" s="10" t="s">
        <v>748</v>
      </c>
      <c r="E610" s="6" t="s">
        <v>10</v>
      </c>
      <c r="F610" s="39">
        <v>1</v>
      </c>
      <c r="G610" s="5">
        <v>1</v>
      </c>
      <c r="H610" s="39">
        <v>1</v>
      </c>
      <c r="I610" s="4"/>
      <c r="J610" s="4"/>
      <c r="K610" s="4"/>
      <c r="L610" s="4"/>
      <c r="M610" s="4"/>
      <c r="N610" s="4"/>
      <c r="O610" s="4"/>
      <c r="P610" s="4"/>
      <c r="Q610" s="4"/>
      <c r="R610" s="4"/>
      <c r="S610" s="4"/>
      <c r="T610" s="4"/>
      <c r="U610" s="4"/>
      <c r="V610" s="4"/>
      <c r="W610" s="4"/>
      <c r="X610" s="4"/>
      <c r="Y610" s="4"/>
      <c r="Z610" s="4"/>
    </row>
    <row r="611" spans="1:26" ht="22.5" customHeight="1" x14ac:dyDescent="0.25">
      <c r="A611" s="5">
        <v>610</v>
      </c>
      <c r="B611" s="6" t="s">
        <v>746</v>
      </c>
      <c r="C611" s="8" t="str">
        <f t="shared" si="2"/>
        <v>Blessing day with victory as #CricketComesHome,COAS Gen Raheel Shareef congratulations just received with his phone call to Team &amp; Nation.</v>
      </c>
      <c r="D611" s="10" t="s">
        <v>749</v>
      </c>
      <c r="E611" s="6" t="s">
        <v>10</v>
      </c>
      <c r="F611" s="39">
        <v>1</v>
      </c>
      <c r="G611" s="5">
        <v>1</v>
      </c>
      <c r="H611" s="39">
        <v>1</v>
      </c>
      <c r="I611" s="4"/>
      <c r="J611" s="4"/>
      <c r="K611" s="4"/>
      <c r="L611" s="4"/>
      <c r="M611" s="4"/>
      <c r="N611" s="4"/>
      <c r="O611" s="4"/>
      <c r="P611" s="4"/>
      <c r="Q611" s="4"/>
      <c r="R611" s="4"/>
      <c r="S611" s="4"/>
      <c r="T611" s="4"/>
      <c r="U611" s="4"/>
      <c r="V611" s="4"/>
      <c r="W611" s="4"/>
      <c r="X611" s="4"/>
      <c r="Y611" s="4"/>
      <c r="Z611" s="4"/>
    </row>
    <row r="612" spans="1:26" ht="24" customHeight="1" x14ac:dyDescent="0.3">
      <c r="A612" s="5">
        <v>611</v>
      </c>
      <c r="B612" s="6" t="s">
        <v>746</v>
      </c>
      <c r="C612" s="8" t="str">
        <f t="shared" si="2"/>
        <v>Blessing day with victory as #CricketComesHome,COAS Gen Raheel Shareef congratulations just received with his phone call to Team &amp; Nation.</v>
      </c>
      <c r="D612" s="11" t="str">
        <f>HYPERLINK("https://twitter.com/iamAhmadshahzad","Bahi @iamAhmadshahzad sa kuch Ikhtelafat chal rai ha kea??")</f>
        <v>Bahi @iamAhmadshahzad sa kuch Ikhtelafat chal rai ha kea??</v>
      </c>
      <c r="E612" s="6" t="s">
        <v>10</v>
      </c>
      <c r="F612" s="39">
        <v>2</v>
      </c>
      <c r="G612" s="5">
        <v>2</v>
      </c>
      <c r="H612" s="39">
        <v>2</v>
      </c>
      <c r="I612" s="4"/>
      <c r="J612" s="4"/>
      <c r="K612" s="4"/>
      <c r="L612" s="4"/>
      <c r="M612" s="4"/>
      <c r="N612" s="4"/>
      <c r="O612" s="4"/>
      <c r="P612" s="4"/>
      <c r="Q612" s="4"/>
      <c r="R612" s="4"/>
      <c r="S612" s="4"/>
      <c r="T612" s="4"/>
      <c r="U612" s="4"/>
      <c r="V612" s="4"/>
      <c r="W612" s="4"/>
      <c r="X612" s="4"/>
      <c r="Y612" s="4"/>
      <c r="Z612" s="4"/>
    </row>
    <row r="613" spans="1:26" ht="45.75" customHeight="1" x14ac:dyDescent="0.25">
      <c r="A613" s="5">
        <v>612</v>
      </c>
      <c r="B613" s="6" t="s">
        <v>746</v>
      </c>
      <c r="C613" s="8" t="str">
        <f t="shared" si="2"/>
        <v>Blessing day with victory as #CricketComesHome,COAS Gen Raheel Shareef congratulations just received with his phone call to Team &amp; Nation.</v>
      </c>
      <c r="D613" s="10" t="s">
        <v>750</v>
      </c>
      <c r="E613" s="6" t="s">
        <v>10</v>
      </c>
      <c r="F613" s="39">
        <v>1</v>
      </c>
      <c r="G613" s="5">
        <v>1</v>
      </c>
      <c r="H613" s="39">
        <v>1</v>
      </c>
      <c r="I613" s="4"/>
      <c r="J613" s="4"/>
      <c r="K613" s="4"/>
      <c r="L613" s="4"/>
      <c r="M613" s="4"/>
      <c r="N613" s="4"/>
      <c r="O613" s="4"/>
      <c r="P613" s="4"/>
      <c r="Q613" s="4"/>
      <c r="R613" s="4"/>
      <c r="S613" s="4"/>
      <c r="T613" s="4"/>
      <c r="U613" s="4"/>
      <c r="V613" s="4"/>
      <c r="W613" s="4"/>
      <c r="X613" s="4"/>
      <c r="Y613" s="4"/>
      <c r="Z613" s="4"/>
    </row>
    <row r="614" spans="1:26" ht="45.75" customHeight="1" x14ac:dyDescent="0.25">
      <c r="A614" s="5">
        <v>613</v>
      </c>
      <c r="B614" s="6" t="s">
        <v>746</v>
      </c>
      <c r="C614" s="8" t="str">
        <f t="shared" si="2"/>
        <v>Blessing day with victory as #CricketComesHome,COAS Gen Raheel Shareef congratulations just received with his phone call to Team &amp; Nation.</v>
      </c>
      <c r="D614" s="10" t="s">
        <v>751</v>
      </c>
      <c r="E614" s="6" t="s">
        <v>10</v>
      </c>
      <c r="F614" s="39">
        <v>1</v>
      </c>
      <c r="G614" s="5">
        <v>1</v>
      </c>
      <c r="H614" s="39">
        <v>1</v>
      </c>
      <c r="I614" s="4"/>
      <c r="J614" s="4"/>
      <c r="K614" s="4"/>
      <c r="L614" s="4"/>
      <c r="M614" s="4"/>
      <c r="N614" s="4"/>
      <c r="O614" s="4"/>
      <c r="P614" s="4"/>
      <c r="Q614" s="4"/>
      <c r="R614" s="4"/>
      <c r="S614" s="4"/>
      <c r="T614" s="4"/>
      <c r="U614" s="4"/>
      <c r="V614" s="4"/>
      <c r="W614" s="4"/>
      <c r="X614" s="4"/>
      <c r="Y614" s="4"/>
      <c r="Z614" s="4"/>
    </row>
    <row r="615" spans="1:26" ht="48" customHeight="1" x14ac:dyDescent="0.3">
      <c r="A615" s="5">
        <v>614</v>
      </c>
      <c r="B615" s="6" t="s">
        <v>746</v>
      </c>
      <c r="C615" s="8" t="str">
        <f t="shared" si="2"/>
        <v>Blessing day with victory as #CricketComesHome,COAS Gen Raheel Shareef congratulations just received with his phone call to Team &amp; Nation.</v>
      </c>
      <c r="D615" s="11" t="str">
        <f>HYPERLINK("https://twitter.com/ImranKhanPTI","lala u r awsm nd team tiyaar krnii hu gii merii khawaish ha k ap ko bht acha sendoff milay likr @ImranKhanPTI bst ov luck")</f>
        <v>lala u r awsm nd team tiyaar krnii hu gii merii khawaish ha k ap ko bht acha sendoff milay likr @ImranKhanPTI bst ov luck</v>
      </c>
      <c r="E615" s="6" t="s">
        <v>10</v>
      </c>
      <c r="F615" s="39">
        <v>1</v>
      </c>
      <c r="G615" s="5">
        <v>1</v>
      </c>
      <c r="H615" s="39">
        <v>1</v>
      </c>
      <c r="I615" s="4"/>
      <c r="J615" s="4"/>
      <c r="K615" s="4"/>
      <c r="L615" s="4"/>
      <c r="M615" s="4"/>
      <c r="N615" s="4"/>
      <c r="O615" s="4"/>
      <c r="P615" s="4"/>
      <c r="Q615" s="4"/>
      <c r="R615" s="4"/>
      <c r="S615" s="4"/>
      <c r="T615" s="4"/>
      <c r="U615" s="4"/>
      <c r="V615" s="4"/>
      <c r="W615" s="4"/>
      <c r="X615" s="4"/>
      <c r="Y615" s="4"/>
      <c r="Z615" s="4"/>
    </row>
    <row r="616" spans="1:26" ht="69" customHeight="1" x14ac:dyDescent="0.25">
      <c r="A616" s="5">
        <v>615</v>
      </c>
      <c r="B616" s="6" t="s">
        <v>746</v>
      </c>
      <c r="C616" s="8" t="str">
        <f t="shared" si="2"/>
        <v>Blessing day with victory as #CricketComesHome,COAS Gen Raheel Shareef congratulations just received with his phone call to Team &amp; Nation.</v>
      </c>
      <c r="D616" s="10" t="s">
        <v>752</v>
      </c>
      <c r="E616" s="6" t="s">
        <v>10</v>
      </c>
      <c r="F616" s="39">
        <v>1</v>
      </c>
      <c r="G616" s="5">
        <v>1</v>
      </c>
      <c r="H616" s="39">
        <v>1</v>
      </c>
      <c r="I616" s="4"/>
      <c r="J616" s="4"/>
      <c r="K616" s="4"/>
      <c r="L616" s="4"/>
      <c r="M616" s="4"/>
      <c r="N616" s="4"/>
      <c r="O616" s="4"/>
      <c r="P616" s="4"/>
      <c r="Q616" s="4"/>
      <c r="R616" s="4"/>
      <c r="S616" s="4"/>
      <c r="T616" s="4"/>
      <c r="U616" s="4"/>
      <c r="V616" s="4"/>
      <c r="W616" s="4"/>
      <c r="X616" s="4"/>
      <c r="Y616" s="4"/>
      <c r="Z616" s="4"/>
    </row>
    <row r="617" spans="1:26" ht="45.75" customHeight="1" x14ac:dyDescent="0.25">
      <c r="A617" s="5">
        <v>616</v>
      </c>
      <c r="B617" s="6" t="s">
        <v>746</v>
      </c>
      <c r="C617" s="8" t="str">
        <f t="shared" si="2"/>
        <v>Blessing day with victory as #CricketComesHome,COAS Gen Raheel Shareef congratulations just received with his phone call to Team &amp; Nation.</v>
      </c>
      <c r="D617" s="10" t="s">
        <v>753</v>
      </c>
      <c r="E617" s="6" t="s">
        <v>10</v>
      </c>
      <c r="F617" s="39">
        <v>1</v>
      </c>
      <c r="G617" s="5">
        <v>1</v>
      </c>
      <c r="H617" s="39">
        <v>1</v>
      </c>
      <c r="I617" s="4"/>
      <c r="J617" s="4"/>
      <c r="K617" s="4"/>
      <c r="L617" s="4"/>
      <c r="M617" s="4"/>
      <c r="N617" s="4"/>
      <c r="O617" s="4"/>
      <c r="P617" s="4"/>
      <c r="Q617" s="4"/>
      <c r="R617" s="4"/>
      <c r="S617" s="4"/>
      <c r="T617" s="4"/>
      <c r="U617" s="4"/>
      <c r="V617" s="4"/>
      <c r="W617" s="4"/>
      <c r="X617" s="4"/>
      <c r="Y617" s="4"/>
      <c r="Z617" s="4"/>
    </row>
    <row r="618" spans="1:26" ht="45.75" customHeight="1" x14ac:dyDescent="0.25">
      <c r="A618" s="5">
        <v>617</v>
      </c>
      <c r="B618" s="6" t="s">
        <v>746</v>
      </c>
      <c r="C618" s="8" t="str">
        <f t="shared" si="2"/>
        <v>Blessing day with victory as #CricketComesHome,COAS Gen Raheel Shareef congratulations just received with his phone call to Team &amp; Nation.</v>
      </c>
      <c r="D618" s="10" t="s">
        <v>754</v>
      </c>
      <c r="E618" s="6" t="s">
        <v>10</v>
      </c>
      <c r="F618" s="39">
        <v>1</v>
      </c>
      <c r="G618" s="5">
        <v>1</v>
      </c>
      <c r="H618" s="39">
        <v>1</v>
      </c>
      <c r="I618" s="4"/>
      <c r="J618" s="4"/>
      <c r="K618" s="4"/>
      <c r="L618" s="4"/>
      <c r="M618" s="4"/>
      <c r="N618" s="4"/>
      <c r="O618" s="4"/>
      <c r="P618" s="4"/>
      <c r="Q618" s="4"/>
      <c r="R618" s="4"/>
      <c r="S618" s="4"/>
      <c r="T618" s="4"/>
      <c r="U618" s="4"/>
      <c r="V618" s="4"/>
      <c r="W618" s="4"/>
      <c r="X618" s="4"/>
      <c r="Y618" s="4"/>
      <c r="Z618" s="4"/>
    </row>
    <row r="619" spans="1:26" ht="45.75" customHeight="1" x14ac:dyDescent="0.25">
      <c r="A619" s="5">
        <v>618</v>
      </c>
      <c r="B619" s="6" t="s">
        <v>755</v>
      </c>
      <c r="C619" s="12" t="s">
        <v>756</v>
      </c>
      <c r="D619" s="10" t="s">
        <v>757</v>
      </c>
      <c r="E619" s="6" t="s">
        <v>10</v>
      </c>
      <c r="F619" s="39">
        <v>0</v>
      </c>
      <c r="G619" s="5">
        <v>0</v>
      </c>
      <c r="H619" s="39">
        <v>0</v>
      </c>
      <c r="I619" s="4"/>
      <c r="J619" s="4"/>
      <c r="K619" s="4"/>
      <c r="L619" s="4"/>
      <c r="M619" s="4"/>
      <c r="N619" s="4"/>
      <c r="O619" s="4"/>
      <c r="P619" s="4"/>
      <c r="Q619" s="4"/>
      <c r="R619" s="4"/>
      <c r="S619" s="4"/>
      <c r="T619" s="4"/>
      <c r="U619" s="4"/>
      <c r="V619" s="4"/>
      <c r="W619" s="4"/>
      <c r="X619" s="4"/>
      <c r="Y619" s="4"/>
      <c r="Z619" s="4"/>
    </row>
    <row r="620" spans="1:26" ht="22.5" customHeight="1" x14ac:dyDescent="0.25">
      <c r="A620" s="5">
        <v>619</v>
      </c>
      <c r="B620" s="6" t="s">
        <v>755</v>
      </c>
      <c r="C620" s="12" t="s">
        <v>756</v>
      </c>
      <c r="D620" s="10" t="s">
        <v>758</v>
      </c>
      <c r="E620" s="6" t="s">
        <v>10</v>
      </c>
      <c r="F620" s="39">
        <v>0</v>
      </c>
      <c r="G620" s="5">
        <v>1</v>
      </c>
      <c r="H620" s="39">
        <v>0</v>
      </c>
      <c r="I620" s="4"/>
      <c r="J620" s="4"/>
      <c r="K620" s="4"/>
      <c r="L620" s="4"/>
      <c r="M620" s="4"/>
      <c r="N620" s="4"/>
      <c r="O620" s="4"/>
      <c r="P620" s="4"/>
      <c r="Q620" s="4"/>
      <c r="R620" s="4"/>
      <c r="S620" s="4"/>
      <c r="T620" s="4"/>
      <c r="U620" s="4"/>
      <c r="V620" s="4"/>
      <c r="W620" s="4"/>
      <c r="X620" s="4"/>
      <c r="Y620" s="4"/>
      <c r="Z620" s="4"/>
    </row>
    <row r="621" spans="1:26" ht="45.75" customHeight="1" x14ac:dyDescent="0.25">
      <c r="A621" s="5">
        <v>620</v>
      </c>
      <c r="B621" s="6" t="s">
        <v>755</v>
      </c>
      <c r="C621" s="12" t="s">
        <v>756</v>
      </c>
      <c r="D621" s="10" t="s">
        <v>759</v>
      </c>
      <c r="E621" s="6" t="s">
        <v>10</v>
      </c>
      <c r="F621" s="39">
        <v>2</v>
      </c>
      <c r="G621" s="5">
        <v>1</v>
      </c>
      <c r="H621" s="39">
        <v>2</v>
      </c>
      <c r="I621" s="4"/>
      <c r="J621" s="4"/>
      <c r="K621" s="4"/>
      <c r="L621" s="4"/>
      <c r="M621" s="4"/>
      <c r="N621" s="4"/>
      <c r="O621" s="4"/>
      <c r="P621" s="4"/>
      <c r="Q621" s="4"/>
      <c r="R621" s="4"/>
      <c r="S621" s="4"/>
      <c r="T621" s="4"/>
      <c r="U621" s="4"/>
      <c r="V621" s="4"/>
      <c r="W621" s="4"/>
      <c r="X621" s="4"/>
      <c r="Y621" s="4"/>
      <c r="Z621" s="4"/>
    </row>
    <row r="622" spans="1:26" ht="45.75" customHeight="1" x14ac:dyDescent="0.25">
      <c r="A622" s="5">
        <v>621</v>
      </c>
      <c r="B622" s="6" t="s">
        <v>755</v>
      </c>
      <c r="C622" s="12" t="s">
        <v>756</v>
      </c>
      <c r="D622" s="10" t="s">
        <v>760</v>
      </c>
      <c r="E622" s="6" t="s">
        <v>10</v>
      </c>
      <c r="F622" s="39">
        <v>1</v>
      </c>
      <c r="G622" s="5">
        <v>1</v>
      </c>
      <c r="H622" s="39">
        <v>1</v>
      </c>
      <c r="I622" s="4"/>
      <c r="J622" s="4"/>
      <c r="K622" s="4"/>
      <c r="L622" s="4"/>
      <c r="M622" s="4"/>
      <c r="N622" s="4"/>
      <c r="O622" s="4"/>
      <c r="P622" s="4"/>
      <c r="Q622" s="4"/>
      <c r="R622" s="4"/>
      <c r="S622" s="4"/>
      <c r="T622" s="4"/>
      <c r="U622" s="4"/>
      <c r="V622" s="4"/>
      <c r="W622" s="4"/>
      <c r="X622" s="4"/>
      <c r="Y622" s="4"/>
      <c r="Z622" s="4"/>
    </row>
    <row r="623" spans="1:26" ht="22.5" customHeight="1" x14ac:dyDescent="0.25">
      <c r="A623" s="5">
        <v>622</v>
      </c>
      <c r="B623" s="6" t="s">
        <v>755</v>
      </c>
      <c r="C623" s="12" t="s">
        <v>756</v>
      </c>
      <c r="D623" s="10" t="s">
        <v>761</v>
      </c>
      <c r="E623" s="6" t="s">
        <v>10</v>
      </c>
      <c r="F623" s="39">
        <v>0</v>
      </c>
      <c r="G623" s="5">
        <v>1</v>
      </c>
      <c r="H623" s="39">
        <v>0</v>
      </c>
      <c r="I623" s="4"/>
      <c r="J623" s="4"/>
      <c r="K623" s="4"/>
      <c r="L623" s="4"/>
      <c r="M623" s="4"/>
      <c r="N623" s="4"/>
      <c r="O623" s="4"/>
      <c r="P623" s="4"/>
      <c r="Q623" s="4"/>
      <c r="R623" s="4"/>
      <c r="S623" s="4"/>
      <c r="T623" s="4"/>
      <c r="U623" s="4"/>
      <c r="V623" s="4"/>
      <c r="W623" s="4"/>
      <c r="X623" s="4"/>
      <c r="Y623" s="4"/>
      <c r="Z623" s="4"/>
    </row>
    <row r="624" spans="1:26" ht="22.5" customHeight="1" x14ac:dyDescent="0.25">
      <c r="A624" s="5">
        <v>623</v>
      </c>
      <c r="B624" s="6" t="s">
        <v>755</v>
      </c>
      <c r="C624" s="12" t="s">
        <v>756</v>
      </c>
      <c r="D624" s="10" t="s">
        <v>762</v>
      </c>
      <c r="E624" s="6" t="s">
        <v>10</v>
      </c>
      <c r="F624" s="39">
        <v>0</v>
      </c>
      <c r="G624" s="5">
        <v>1</v>
      </c>
      <c r="H624" s="39">
        <v>0</v>
      </c>
      <c r="I624" s="4"/>
      <c r="J624" s="4"/>
      <c r="K624" s="4"/>
      <c r="L624" s="4"/>
      <c r="M624" s="4"/>
      <c r="N624" s="4"/>
      <c r="O624" s="4"/>
      <c r="P624" s="4"/>
      <c r="Q624" s="4"/>
      <c r="R624" s="4"/>
      <c r="S624" s="4"/>
      <c r="T624" s="4"/>
      <c r="U624" s="4"/>
      <c r="V624" s="4"/>
      <c r="W624" s="4"/>
      <c r="X624" s="4"/>
      <c r="Y624" s="4"/>
      <c r="Z624" s="4"/>
    </row>
    <row r="625" spans="1:26" ht="45.75" customHeight="1" x14ac:dyDescent="0.25">
      <c r="A625" s="5">
        <v>624</v>
      </c>
      <c r="B625" s="6" t="s">
        <v>755</v>
      </c>
      <c r="C625" s="12" t="s">
        <v>756</v>
      </c>
      <c r="D625" s="10" t="s">
        <v>763</v>
      </c>
      <c r="E625" s="6" t="s">
        <v>10</v>
      </c>
      <c r="F625" s="39">
        <v>1</v>
      </c>
      <c r="G625" s="5">
        <v>1</v>
      </c>
      <c r="H625" s="39">
        <v>1</v>
      </c>
      <c r="I625" s="4"/>
      <c r="J625" s="4"/>
      <c r="K625" s="4"/>
      <c r="L625" s="4"/>
      <c r="M625" s="4"/>
      <c r="N625" s="4"/>
      <c r="O625" s="4"/>
      <c r="P625" s="4"/>
      <c r="Q625" s="4"/>
      <c r="R625" s="4"/>
      <c r="S625" s="4"/>
      <c r="T625" s="4"/>
      <c r="U625" s="4"/>
      <c r="V625" s="4"/>
      <c r="W625" s="4"/>
      <c r="X625" s="4"/>
      <c r="Y625" s="4"/>
      <c r="Z625" s="4"/>
    </row>
    <row r="626" spans="1:26" ht="22.5" customHeight="1" x14ac:dyDescent="0.25">
      <c r="A626" s="5">
        <v>625</v>
      </c>
      <c r="B626" s="6" t="s">
        <v>755</v>
      </c>
      <c r="C626" s="12" t="s">
        <v>756</v>
      </c>
      <c r="D626" s="10" t="s">
        <v>764</v>
      </c>
      <c r="E626" s="6" t="s">
        <v>10</v>
      </c>
      <c r="F626" s="39">
        <v>0</v>
      </c>
      <c r="G626" s="5">
        <v>1</v>
      </c>
      <c r="H626" s="39">
        <v>0</v>
      </c>
      <c r="I626" s="4"/>
      <c r="J626" s="4"/>
      <c r="K626" s="4"/>
      <c r="L626" s="4"/>
      <c r="M626" s="4"/>
      <c r="N626" s="4"/>
      <c r="O626" s="4"/>
      <c r="P626" s="4"/>
      <c r="Q626" s="4"/>
      <c r="R626" s="4"/>
      <c r="S626" s="4"/>
      <c r="T626" s="4"/>
      <c r="U626" s="4"/>
      <c r="V626" s="4"/>
      <c r="W626" s="4"/>
      <c r="X626" s="4"/>
      <c r="Y626" s="4"/>
      <c r="Z626" s="4"/>
    </row>
    <row r="627" spans="1:26" ht="45.75" customHeight="1" x14ac:dyDescent="0.25">
      <c r="A627" s="5">
        <v>626</v>
      </c>
      <c r="B627" s="6" t="s">
        <v>755</v>
      </c>
      <c r="C627" s="12" t="s">
        <v>756</v>
      </c>
      <c r="D627" s="10" t="s">
        <v>765</v>
      </c>
      <c r="E627" s="6" t="s">
        <v>10</v>
      </c>
      <c r="F627" s="39">
        <v>2</v>
      </c>
      <c r="G627" s="5">
        <v>2</v>
      </c>
      <c r="H627" s="39">
        <v>2</v>
      </c>
      <c r="I627" s="4"/>
      <c r="J627" s="4"/>
      <c r="K627" s="4"/>
      <c r="L627" s="4"/>
      <c r="M627" s="4"/>
      <c r="N627" s="4"/>
      <c r="O627" s="4"/>
      <c r="P627" s="4"/>
      <c r="Q627" s="4"/>
      <c r="R627" s="4"/>
      <c r="S627" s="4"/>
      <c r="T627" s="4"/>
      <c r="U627" s="4"/>
      <c r="V627" s="4"/>
      <c r="W627" s="4"/>
      <c r="X627" s="4"/>
      <c r="Y627" s="4"/>
      <c r="Z627" s="4"/>
    </row>
    <row r="628" spans="1:26" ht="45.75" customHeight="1" x14ac:dyDescent="0.25">
      <c r="A628" s="5">
        <v>627</v>
      </c>
      <c r="B628" s="6" t="s">
        <v>755</v>
      </c>
      <c r="C628" s="12" t="s">
        <v>756</v>
      </c>
      <c r="D628" s="10" t="s">
        <v>766</v>
      </c>
      <c r="E628" s="6" t="s">
        <v>10</v>
      </c>
      <c r="F628" s="39">
        <v>0</v>
      </c>
      <c r="G628" s="5">
        <v>1</v>
      </c>
      <c r="H628" s="39">
        <v>0</v>
      </c>
      <c r="I628" s="4"/>
      <c r="J628" s="4"/>
      <c r="K628" s="4"/>
      <c r="L628" s="4"/>
      <c r="M628" s="4"/>
      <c r="N628" s="4"/>
      <c r="O628" s="4"/>
      <c r="P628" s="4"/>
      <c r="Q628" s="4"/>
      <c r="R628" s="4"/>
      <c r="S628" s="4"/>
      <c r="T628" s="4"/>
      <c r="U628" s="4"/>
      <c r="V628" s="4"/>
      <c r="W628" s="4"/>
      <c r="X628" s="4"/>
      <c r="Y628" s="4"/>
      <c r="Z628" s="4"/>
    </row>
    <row r="629" spans="1:26" ht="22.5" customHeight="1" x14ac:dyDescent="0.25">
      <c r="A629" s="5">
        <v>628</v>
      </c>
      <c r="B629" s="6" t="s">
        <v>755</v>
      </c>
      <c r="C629" s="12" t="s">
        <v>756</v>
      </c>
      <c r="D629" s="10" t="s">
        <v>767</v>
      </c>
      <c r="E629" s="6" t="s">
        <v>10</v>
      </c>
      <c r="F629" s="39">
        <v>0</v>
      </c>
      <c r="G629" s="5">
        <v>2</v>
      </c>
      <c r="H629" s="39">
        <v>0</v>
      </c>
      <c r="I629" s="4"/>
      <c r="J629" s="4"/>
      <c r="K629" s="4"/>
      <c r="L629" s="4"/>
      <c r="M629" s="4"/>
      <c r="N629" s="4"/>
      <c r="O629" s="4"/>
      <c r="P629" s="4"/>
      <c r="Q629" s="4"/>
      <c r="R629" s="4"/>
      <c r="S629" s="4"/>
      <c r="T629" s="4"/>
      <c r="U629" s="4"/>
      <c r="V629" s="4"/>
      <c r="W629" s="4"/>
      <c r="X629" s="4"/>
      <c r="Y629" s="4"/>
      <c r="Z629" s="4"/>
    </row>
    <row r="630" spans="1:26" ht="22.5" customHeight="1" x14ac:dyDescent="0.25">
      <c r="A630" s="5">
        <v>629</v>
      </c>
      <c r="B630" s="6" t="s">
        <v>755</v>
      </c>
      <c r="C630" s="12" t="s">
        <v>756</v>
      </c>
      <c r="D630" s="10" t="s">
        <v>768</v>
      </c>
      <c r="E630" s="6" t="s">
        <v>10</v>
      </c>
      <c r="F630" s="39">
        <v>1</v>
      </c>
      <c r="G630" s="5">
        <v>1</v>
      </c>
      <c r="H630" s="39">
        <v>1</v>
      </c>
      <c r="I630" s="4"/>
      <c r="J630" s="4"/>
      <c r="K630" s="4"/>
      <c r="L630" s="4"/>
      <c r="M630" s="4"/>
      <c r="N630" s="4"/>
      <c r="O630" s="4"/>
      <c r="P630" s="4"/>
      <c r="Q630" s="4"/>
      <c r="R630" s="4"/>
      <c r="S630" s="4"/>
      <c r="T630" s="4"/>
      <c r="U630" s="4"/>
      <c r="V630" s="4"/>
      <c r="W630" s="4"/>
      <c r="X630" s="4"/>
      <c r="Y630" s="4"/>
      <c r="Z630" s="4"/>
    </row>
    <row r="631" spans="1:26" ht="45.75" customHeight="1" x14ac:dyDescent="0.25">
      <c r="A631" s="5">
        <v>630</v>
      </c>
      <c r="B631" s="6" t="s">
        <v>755</v>
      </c>
      <c r="C631" s="12" t="s">
        <v>756</v>
      </c>
      <c r="D631" s="10" t="s">
        <v>769</v>
      </c>
      <c r="E631" s="6" t="s">
        <v>10</v>
      </c>
      <c r="F631" s="39">
        <v>2</v>
      </c>
      <c r="G631" s="5">
        <v>2</v>
      </c>
      <c r="H631" s="39">
        <v>2</v>
      </c>
      <c r="I631" s="4"/>
      <c r="J631" s="4"/>
      <c r="K631" s="4"/>
      <c r="L631" s="4"/>
      <c r="M631" s="4"/>
      <c r="N631" s="4"/>
      <c r="O631" s="4"/>
      <c r="P631" s="4"/>
      <c r="Q631" s="4"/>
      <c r="R631" s="4"/>
      <c r="S631" s="4"/>
      <c r="T631" s="4"/>
      <c r="U631" s="4"/>
      <c r="V631" s="4"/>
      <c r="W631" s="4"/>
      <c r="X631" s="4"/>
      <c r="Y631" s="4"/>
      <c r="Z631" s="4"/>
    </row>
    <row r="632" spans="1:26" ht="69" customHeight="1" x14ac:dyDescent="0.25">
      <c r="A632" s="5">
        <v>631</v>
      </c>
      <c r="B632" s="6" t="s">
        <v>755</v>
      </c>
      <c r="C632" s="12" t="s">
        <v>756</v>
      </c>
      <c r="D632" s="10" t="s">
        <v>770</v>
      </c>
      <c r="E632" s="6" t="s">
        <v>10</v>
      </c>
      <c r="F632" s="39">
        <v>0</v>
      </c>
      <c r="G632" s="5">
        <v>2</v>
      </c>
      <c r="H632" s="39">
        <v>0</v>
      </c>
      <c r="I632" s="4"/>
      <c r="J632" s="4"/>
      <c r="K632" s="4"/>
      <c r="L632" s="4"/>
      <c r="M632" s="4"/>
      <c r="N632" s="4"/>
      <c r="O632" s="4"/>
      <c r="P632" s="4"/>
      <c r="Q632" s="4"/>
      <c r="R632" s="4"/>
      <c r="S632" s="4"/>
      <c r="T632" s="4"/>
      <c r="U632" s="4"/>
      <c r="V632" s="4"/>
      <c r="W632" s="4"/>
      <c r="X632" s="4"/>
      <c r="Y632" s="4"/>
      <c r="Z632" s="4"/>
    </row>
    <row r="633" spans="1:26" ht="45.75" customHeight="1" x14ac:dyDescent="0.25">
      <c r="A633" s="5">
        <v>632</v>
      </c>
      <c r="B633" s="6" t="s">
        <v>755</v>
      </c>
      <c r="C633" s="12" t="s">
        <v>756</v>
      </c>
      <c r="D633" s="10" t="s">
        <v>771</v>
      </c>
      <c r="E633" s="6" t="s">
        <v>10</v>
      </c>
      <c r="F633" s="39">
        <v>1</v>
      </c>
      <c r="G633" s="5">
        <v>1</v>
      </c>
      <c r="H633" s="39">
        <v>1</v>
      </c>
      <c r="I633" s="4"/>
      <c r="J633" s="4"/>
      <c r="K633" s="4"/>
      <c r="L633" s="4"/>
      <c r="M633" s="4"/>
      <c r="N633" s="4"/>
      <c r="O633" s="4"/>
      <c r="P633" s="4"/>
      <c r="Q633" s="4"/>
      <c r="R633" s="4"/>
      <c r="S633" s="4"/>
      <c r="T633" s="4"/>
      <c r="U633" s="4"/>
      <c r="V633" s="4"/>
      <c r="W633" s="4"/>
      <c r="X633" s="4"/>
      <c r="Y633" s="4"/>
      <c r="Z633" s="4"/>
    </row>
    <row r="634" spans="1:26" ht="22.5" customHeight="1" x14ac:dyDescent="0.25">
      <c r="A634" s="5">
        <v>633</v>
      </c>
      <c r="B634" s="6" t="s">
        <v>755</v>
      </c>
      <c r="C634" s="12" t="s">
        <v>756</v>
      </c>
      <c r="D634" s="10" t="s">
        <v>772</v>
      </c>
      <c r="E634" s="6" t="s">
        <v>10</v>
      </c>
      <c r="F634" s="39">
        <v>1</v>
      </c>
      <c r="G634" s="5">
        <v>1</v>
      </c>
      <c r="H634" s="39">
        <v>1</v>
      </c>
      <c r="I634" s="4"/>
      <c r="J634" s="4"/>
      <c r="K634" s="4"/>
      <c r="L634" s="4"/>
      <c r="M634" s="4"/>
      <c r="N634" s="4"/>
      <c r="O634" s="4"/>
      <c r="P634" s="4"/>
      <c r="Q634" s="4"/>
      <c r="R634" s="4"/>
      <c r="S634" s="4"/>
      <c r="T634" s="4"/>
      <c r="U634" s="4"/>
      <c r="V634" s="4"/>
      <c r="W634" s="4"/>
      <c r="X634" s="4"/>
      <c r="Y634" s="4"/>
      <c r="Z634" s="4"/>
    </row>
    <row r="635" spans="1:26" ht="45.75" customHeight="1" x14ac:dyDescent="0.25">
      <c r="A635" s="5">
        <v>634</v>
      </c>
      <c r="B635" s="6" t="s">
        <v>755</v>
      </c>
      <c r="C635" s="12" t="s">
        <v>756</v>
      </c>
      <c r="D635" s="10" t="s">
        <v>773</v>
      </c>
      <c r="E635" s="6" t="s">
        <v>10</v>
      </c>
      <c r="F635" s="39">
        <v>0</v>
      </c>
      <c r="G635" s="5">
        <v>1</v>
      </c>
      <c r="H635" s="39">
        <v>0</v>
      </c>
      <c r="I635" s="4"/>
      <c r="J635" s="4"/>
      <c r="K635" s="4"/>
      <c r="L635" s="4"/>
      <c r="M635" s="4"/>
      <c r="N635" s="4"/>
      <c r="O635" s="4"/>
      <c r="P635" s="4"/>
      <c r="Q635" s="4"/>
      <c r="R635" s="4"/>
      <c r="S635" s="4"/>
      <c r="T635" s="4"/>
      <c r="U635" s="4"/>
      <c r="V635" s="4"/>
      <c r="W635" s="4"/>
      <c r="X635" s="4"/>
      <c r="Y635" s="4"/>
      <c r="Z635" s="4"/>
    </row>
    <row r="636" spans="1:26" ht="45.75" customHeight="1" x14ac:dyDescent="0.25">
      <c r="A636" s="5">
        <v>635</v>
      </c>
      <c r="B636" s="6" t="s">
        <v>755</v>
      </c>
      <c r="C636" s="12" t="s">
        <v>756</v>
      </c>
      <c r="D636" s="10" t="s">
        <v>774</v>
      </c>
      <c r="E636" s="6" t="s">
        <v>10</v>
      </c>
      <c r="F636" s="39">
        <v>1</v>
      </c>
      <c r="G636" s="5">
        <v>1</v>
      </c>
      <c r="H636" s="39">
        <v>1</v>
      </c>
      <c r="I636" s="4"/>
      <c r="J636" s="4"/>
      <c r="K636" s="4"/>
      <c r="L636" s="4"/>
      <c r="M636" s="4"/>
      <c r="N636" s="4"/>
      <c r="O636" s="4"/>
      <c r="P636" s="4"/>
      <c r="Q636" s="4"/>
      <c r="R636" s="4"/>
      <c r="S636" s="4"/>
      <c r="T636" s="4"/>
      <c r="U636" s="4"/>
      <c r="V636" s="4"/>
      <c r="W636" s="4"/>
      <c r="X636" s="4"/>
      <c r="Y636" s="4"/>
      <c r="Z636" s="4"/>
    </row>
    <row r="637" spans="1:26" ht="45.75" customHeight="1" x14ac:dyDescent="0.25">
      <c r="A637" s="5">
        <v>636</v>
      </c>
      <c r="B637" s="6" t="s">
        <v>755</v>
      </c>
      <c r="C637" s="12" t="s">
        <v>756</v>
      </c>
      <c r="D637" s="10" t="s">
        <v>775</v>
      </c>
      <c r="E637" s="6" t="s">
        <v>10</v>
      </c>
      <c r="F637" s="39">
        <v>1</v>
      </c>
      <c r="G637" s="5">
        <v>1</v>
      </c>
      <c r="H637" s="39">
        <v>1</v>
      </c>
      <c r="I637" s="4"/>
      <c r="J637" s="4"/>
      <c r="K637" s="4"/>
      <c r="L637" s="4"/>
      <c r="M637" s="4"/>
      <c r="N637" s="4"/>
      <c r="O637" s="4"/>
      <c r="P637" s="4"/>
      <c r="Q637" s="4"/>
      <c r="R637" s="4"/>
      <c r="S637" s="4"/>
      <c r="T637" s="4"/>
      <c r="U637" s="4"/>
      <c r="V637" s="4"/>
      <c r="W637" s="4"/>
      <c r="X637" s="4"/>
      <c r="Y637" s="4"/>
      <c r="Z637" s="4"/>
    </row>
    <row r="638" spans="1:26" ht="22.5" customHeight="1" x14ac:dyDescent="0.25">
      <c r="A638" s="5">
        <v>637</v>
      </c>
      <c r="B638" s="6" t="s">
        <v>755</v>
      </c>
      <c r="C638" s="12" t="s">
        <v>756</v>
      </c>
      <c r="D638" s="10" t="s">
        <v>776</v>
      </c>
      <c r="E638" s="6" t="s">
        <v>10</v>
      </c>
      <c r="F638" s="39">
        <v>1</v>
      </c>
      <c r="G638" s="5">
        <v>1</v>
      </c>
      <c r="H638" s="39">
        <v>1</v>
      </c>
      <c r="I638" s="4"/>
      <c r="J638" s="4"/>
      <c r="K638" s="4"/>
      <c r="L638" s="4"/>
      <c r="M638" s="4"/>
      <c r="N638" s="4"/>
      <c r="O638" s="4"/>
      <c r="P638" s="4"/>
      <c r="Q638" s="4"/>
      <c r="R638" s="4"/>
      <c r="S638" s="4"/>
      <c r="T638" s="4"/>
      <c r="U638" s="4"/>
      <c r="V638" s="4"/>
      <c r="W638" s="4"/>
      <c r="X638" s="4"/>
      <c r="Y638" s="4"/>
      <c r="Z638" s="4"/>
    </row>
    <row r="639" spans="1:26" ht="45.75" customHeight="1" x14ac:dyDescent="0.25">
      <c r="A639" s="5">
        <v>638</v>
      </c>
      <c r="B639" s="6" t="s">
        <v>755</v>
      </c>
      <c r="C639" s="12" t="s">
        <v>756</v>
      </c>
      <c r="D639" s="10" t="s">
        <v>777</v>
      </c>
      <c r="E639" s="6" t="s">
        <v>10</v>
      </c>
      <c r="F639" s="39">
        <v>2</v>
      </c>
      <c r="G639" s="5">
        <v>2</v>
      </c>
      <c r="H639" s="39">
        <v>2</v>
      </c>
      <c r="I639" s="4"/>
      <c r="J639" s="4"/>
      <c r="K639" s="4"/>
      <c r="L639" s="4"/>
      <c r="M639" s="4"/>
      <c r="N639" s="4"/>
      <c r="O639" s="4"/>
      <c r="P639" s="4"/>
      <c r="Q639" s="4"/>
      <c r="R639" s="4"/>
      <c r="S639" s="4"/>
      <c r="T639" s="4"/>
      <c r="U639" s="4"/>
      <c r="V639" s="4"/>
      <c r="W639" s="4"/>
      <c r="X639" s="4"/>
      <c r="Y639" s="4"/>
      <c r="Z639" s="4"/>
    </row>
    <row r="640" spans="1:26" ht="45.75" customHeight="1" x14ac:dyDescent="0.25">
      <c r="A640" s="5">
        <v>639</v>
      </c>
      <c r="B640" s="6" t="s">
        <v>755</v>
      </c>
      <c r="C640" s="12" t="s">
        <v>756</v>
      </c>
      <c r="D640" s="10" t="s">
        <v>778</v>
      </c>
      <c r="E640" s="6" t="s">
        <v>10</v>
      </c>
      <c r="F640" s="39">
        <v>0</v>
      </c>
      <c r="G640" s="5">
        <v>1</v>
      </c>
      <c r="H640" s="39">
        <v>0</v>
      </c>
      <c r="I640" s="4"/>
      <c r="J640" s="4"/>
      <c r="K640" s="4"/>
      <c r="L640" s="4"/>
      <c r="M640" s="4"/>
      <c r="N640" s="4"/>
      <c r="O640" s="4"/>
      <c r="P640" s="4"/>
      <c r="Q640" s="4"/>
      <c r="R640" s="4"/>
      <c r="S640" s="4"/>
      <c r="T640" s="4"/>
      <c r="U640" s="4"/>
      <c r="V640" s="4"/>
      <c r="W640" s="4"/>
      <c r="X640" s="4"/>
      <c r="Y640" s="4"/>
      <c r="Z640" s="4"/>
    </row>
    <row r="641" spans="1:26" ht="45.75" customHeight="1" x14ac:dyDescent="0.25">
      <c r="A641" s="5">
        <v>640</v>
      </c>
      <c r="B641" s="6" t="s">
        <v>755</v>
      </c>
      <c r="C641" s="12" t="s">
        <v>756</v>
      </c>
      <c r="D641" s="10" t="s">
        <v>779</v>
      </c>
      <c r="E641" s="6" t="s">
        <v>10</v>
      </c>
      <c r="F641" s="39">
        <v>1</v>
      </c>
      <c r="G641" s="5">
        <v>1</v>
      </c>
      <c r="H641" s="39">
        <v>1</v>
      </c>
      <c r="I641" s="4"/>
      <c r="J641" s="4"/>
      <c r="K641" s="4"/>
      <c r="L641" s="4"/>
      <c r="M641" s="4"/>
      <c r="N641" s="4"/>
      <c r="O641" s="4"/>
      <c r="P641" s="4"/>
      <c r="Q641" s="4"/>
      <c r="R641" s="4"/>
      <c r="S641" s="4"/>
      <c r="T641" s="4"/>
      <c r="U641" s="4"/>
      <c r="V641" s="4"/>
      <c r="W641" s="4"/>
      <c r="X641" s="4"/>
      <c r="Y641" s="4"/>
      <c r="Z641" s="4"/>
    </row>
    <row r="642" spans="1:26" ht="45.75" customHeight="1" x14ac:dyDescent="0.25">
      <c r="A642" s="5">
        <v>641</v>
      </c>
      <c r="B642" s="6" t="s">
        <v>755</v>
      </c>
      <c r="C642" s="12" t="s">
        <v>756</v>
      </c>
      <c r="D642" s="10" t="s">
        <v>780</v>
      </c>
      <c r="E642" s="6" t="s">
        <v>10</v>
      </c>
      <c r="F642" s="39">
        <v>1</v>
      </c>
      <c r="G642" s="5">
        <v>1</v>
      </c>
      <c r="H642" s="39">
        <v>1</v>
      </c>
      <c r="I642" s="4"/>
      <c r="J642" s="4"/>
      <c r="K642" s="4"/>
      <c r="L642" s="4"/>
      <c r="M642" s="4"/>
      <c r="N642" s="4"/>
      <c r="O642" s="4"/>
      <c r="P642" s="4"/>
      <c r="Q642" s="4"/>
      <c r="R642" s="4"/>
      <c r="S642" s="4"/>
      <c r="T642" s="4"/>
      <c r="U642" s="4"/>
      <c r="V642" s="4"/>
      <c r="W642" s="4"/>
      <c r="X642" s="4"/>
      <c r="Y642" s="4"/>
      <c r="Z642" s="4"/>
    </row>
    <row r="643" spans="1:26" ht="45.75" customHeight="1" x14ac:dyDescent="0.25">
      <c r="A643" s="5">
        <v>642</v>
      </c>
      <c r="B643" s="6" t="s">
        <v>755</v>
      </c>
      <c r="C643" s="12" t="s">
        <v>756</v>
      </c>
      <c r="D643" s="10" t="s">
        <v>781</v>
      </c>
      <c r="E643" s="6" t="s">
        <v>10</v>
      </c>
      <c r="F643" s="39">
        <v>0</v>
      </c>
      <c r="G643" s="5">
        <v>2</v>
      </c>
      <c r="H643" s="39">
        <v>0</v>
      </c>
      <c r="I643" s="4"/>
      <c r="J643" s="4"/>
      <c r="K643" s="4"/>
      <c r="L643" s="4"/>
      <c r="M643" s="4"/>
      <c r="N643" s="4"/>
      <c r="O643" s="4"/>
      <c r="P643" s="4"/>
      <c r="Q643" s="4"/>
      <c r="R643" s="4"/>
      <c r="S643" s="4"/>
      <c r="T643" s="4"/>
      <c r="U643" s="4"/>
      <c r="V643" s="4"/>
      <c r="W643" s="4"/>
      <c r="X643" s="4"/>
      <c r="Y643" s="4"/>
      <c r="Z643" s="4"/>
    </row>
    <row r="644" spans="1:26" ht="22.5" customHeight="1" x14ac:dyDescent="0.25">
      <c r="A644" s="5">
        <v>643</v>
      </c>
      <c r="B644" s="8" t="str">
        <f t="shared" ref="B644:B657" si="3">HYPERLINK("https://twitter.com/SAfridiOfficial/status/593729491119116288","https://twitter.com/SAfridiOfficial/status/593729491119116288")</f>
        <v>https://twitter.com/SAfridiOfficial/status/593729491119116288</v>
      </c>
      <c r="C644" s="8" t="str">
        <f t="shared" ref="C644:C657" si="4">HYPERLINK("https://twitter.com/hashtag/SAF?src=hash","Journey of thousand miles mst begin vd a sngl stp.Cancer pat hs last wish to meet me,#SAF donate Rs5lak for hs trtmnt")</f>
        <v>Journey of thousand miles mst begin vd a sngl stp.Cancer pat hs last wish to meet me,#SAF donate Rs5lak for hs trtmnt</v>
      </c>
      <c r="D644" s="10" t="s">
        <v>782</v>
      </c>
      <c r="E644" s="6" t="s">
        <v>10</v>
      </c>
      <c r="F644" s="39">
        <v>1</v>
      </c>
      <c r="G644" s="5">
        <v>1</v>
      </c>
      <c r="H644" s="39">
        <v>1</v>
      </c>
      <c r="I644" s="4"/>
      <c r="J644" s="4"/>
      <c r="K644" s="4"/>
      <c r="L644" s="4"/>
      <c r="M644" s="4"/>
      <c r="N644" s="4"/>
      <c r="O644" s="4"/>
      <c r="P644" s="4"/>
      <c r="Q644" s="4"/>
      <c r="R644" s="4"/>
      <c r="S644" s="4"/>
      <c r="T644" s="4"/>
      <c r="U644" s="4"/>
      <c r="V644" s="4"/>
      <c r="W644" s="4"/>
      <c r="X644" s="4"/>
      <c r="Y644" s="4"/>
      <c r="Z644" s="4"/>
    </row>
    <row r="645" spans="1:26" ht="22.5" customHeight="1" x14ac:dyDescent="0.25">
      <c r="A645" s="5">
        <v>644</v>
      </c>
      <c r="B645" s="8" t="str">
        <f t="shared" si="3"/>
        <v>https://twitter.com/SAfridiOfficial/status/593729491119116288</v>
      </c>
      <c r="C645" s="8" t="str">
        <f t="shared" si="4"/>
        <v>Journey of thousand miles mst begin vd a sngl stp.Cancer pat hs last wish to meet me,#SAF donate Rs5lak for hs trtmnt</v>
      </c>
      <c r="D645" s="10" t="s">
        <v>783</v>
      </c>
      <c r="E645" s="6" t="s">
        <v>10</v>
      </c>
      <c r="F645" s="39">
        <v>2</v>
      </c>
      <c r="G645" s="5">
        <v>2</v>
      </c>
      <c r="H645" s="39">
        <v>2</v>
      </c>
      <c r="I645" s="4"/>
      <c r="J645" s="4"/>
      <c r="K645" s="4"/>
      <c r="L645" s="4"/>
      <c r="M645" s="4"/>
      <c r="N645" s="4"/>
      <c r="O645" s="4"/>
      <c r="P645" s="4"/>
      <c r="Q645" s="4"/>
      <c r="R645" s="4"/>
      <c r="S645" s="4"/>
      <c r="T645" s="4"/>
      <c r="U645" s="4"/>
      <c r="V645" s="4"/>
      <c r="W645" s="4"/>
      <c r="X645" s="4"/>
      <c r="Y645" s="4"/>
      <c r="Z645" s="4"/>
    </row>
    <row r="646" spans="1:26" ht="22.5" customHeight="1" x14ac:dyDescent="0.25">
      <c r="A646" s="5">
        <v>645</v>
      </c>
      <c r="B646" s="8" t="str">
        <f t="shared" si="3"/>
        <v>https://twitter.com/SAfridiOfficial/status/593729491119116288</v>
      </c>
      <c r="C646" s="8" t="str">
        <f t="shared" si="4"/>
        <v>Journey of thousand miles mst begin vd a sngl stp.Cancer pat hs last wish to meet me,#SAF donate Rs5lak for hs trtmnt</v>
      </c>
      <c r="D646" s="10" t="s">
        <v>784</v>
      </c>
      <c r="E646" s="6" t="s">
        <v>10</v>
      </c>
      <c r="F646" s="39">
        <v>0</v>
      </c>
      <c r="G646" s="5">
        <v>1</v>
      </c>
      <c r="H646" s="39">
        <v>0</v>
      </c>
      <c r="I646" s="4"/>
      <c r="J646" s="4"/>
      <c r="K646" s="4"/>
      <c r="L646" s="4"/>
      <c r="M646" s="4"/>
      <c r="N646" s="4"/>
      <c r="O646" s="4"/>
      <c r="P646" s="4"/>
      <c r="Q646" s="4"/>
      <c r="R646" s="4"/>
      <c r="S646" s="4"/>
      <c r="T646" s="4"/>
      <c r="U646" s="4"/>
      <c r="V646" s="4"/>
      <c r="W646" s="4"/>
      <c r="X646" s="4"/>
      <c r="Y646" s="4"/>
      <c r="Z646" s="4"/>
    </row>
    <row r="647" spans="1:26" ht="45.75" customHeight="1" x14ac:dyDescent="0.25">
      <c r="A647" s="5">
        <v>646</v>
      </c>
      <c r="B647" s="8" t="str">
        <f t="shared" si="3"/>
        <v>https://twitter.com/SAfridiOfficial/status/593729491119116288</v>
      </c>
      <c r="C647" s="8" t="str">
        <f t="shared" si="4"/>
        <v>Journey of thousand miles mst begin vd a sngl stp.Cancer pat hs last wish to meet me,#SAF donate Rs5lak for hs trtmnt</v>
      </c>
      <c r="D647" s="10" t="s">
        <v>785</v>
      </c>
      <c r="E647" s="6" t="s">
        <v>10</v>
      </c>
      <c r="F647" s="39">
        <v>2</v>
      </c>
      <c r="G647" s="5">
        <v>2</v>
      </c>
      <c r="H647" s="39">
        <v>2</v>
      </c>
      <c r="I647" s="4"/>
      <c r="J647" s="4"/>
      <c r="K647" s="4"/>
      <c r="L647" s="4"/>
      <c r="M647" s="4"/>
      <c r="N647" s="4"/>
      <c r="O647" s="4"/>
      <c r="P647" s="4"/>
      <c r="Q647" s="4"/>
      <c r="R647" s="4"/>
      <c r="S647" s="4"/>
      <c r="T647" s="4"/>
      <c r="U647" s="4"/>
      <c r="V647" s="4"/>
      <c r="W647" s="4"/>
      <c r="X647" s="4"/>
      <c r="Y647" s="4"/>
      <c r="Z647" s="4"/>
    </row>
    <row r="648" spans="1:26" ht="45.75" customHeight="1" x14ac:dyDescent="0.25">
      <c r="A648" s="5">
        <v>647</v>
      </c>
      <c r="B648" s="8" t="str">
        <f t="shared" si="3"/>
        <v>https://twitter.com/SAfridiOfficial/status/593729491119116288</v>
      </c>
      <c r="C648" s="8" t="str">
        <f t="shared" si="4"/>
        <v>Journey of thousand miles mst begin vd a sngl stp.Cancer pat hs last wish to meet me,#SAF donate Rs5lak for hs trtmnt</v>
      </c>
      <c r="D648" s="10" t="s">
        <v>786</v>
      </c>
      <c r="E648" s="6" t="s">
        <v>10</v>
      </c>
      <c r="F648" s="39">
        <v>1</v>
      </c>
      <c r="G648" s="5">
        <v>1</v>
      </c>
      <c r="H648" s="39">
        <v>1</v>
      </c>
      <c r="I648" s="4"/>
      <c r="J648" s="4"/>
      <c r="K648" s="4"/>
      <c r="L648" s="4"/>
      <c r="M648" s="4"/>
      <c r="N648" s="4"/>
      <c r="O648" s="4"/>
      <c r="P648" s="4"/>
      <c r="Q648" s="4"/>
      <c r="R648" s="4"/>
      <c r="S648" s="4"/>
      <c r="T648" s="4"/>
      <c r="U648" s="4"/>
      <c r="V648" s="4"/>
      <c r="W648" s="4"/>
      <c r="X648" s="4"/>
      <c r="Y648" s="4"/>
      <c r="Z648" s="4"/>
    </row>
    <row r="649" spans="1:26" ht="22.5" customHeight="1" x14ac:dyDescent="0.25">
      <c r="A649" s="5">
        <v>648</v>
      </c>
      <c r="B649" s="8" t="str">
        <f t="shared" si="3"/>
        <v>https://twitter.com/SAfridiOfficial/status/593729491119116288</v>
      </c>
      <c r="C649" s="8" t="str">
        <f t="shared" si="4"/>
        <v>Journey of thousand miles mst begin vd a sngl stp.Cancer pat hs last wish to meet me,#SAF donate Rs5lak for hs trtmnt</v>
      </c>
      <c r="D649" s="10" t="s">
        <v>787</v>
      </c>
      <c r="E649" s="6" t="s">
        <v>10</v>
      </c>
      <c r="F649" s="39">
        <v>0</v>
      </c>
      <c r="G649" s="5">
        <v>0</v>
      </c>
      <c r="H649" s="39">
        <v>0</v>
      </c>
      <c r="I649" s="4"/>
      <c r="J649" s="4"/>
      <c r="K649" s="4"/>
      <c r="L649" s="4"/>
      <c r="M649" s="4"/>
      <c r="N649" s="4"/>
      <c r="O649" s="4"/>
      <c r="P649" s="4"/>
      <c r="Q649" s="4"/>
      <c r="R649" s="4"/>
      <c r="S649" s="4"/>
      <c r="T649" s="4"/>
      <c r="U649" s="4"/>
      <c r="V649" s="4"/>
      <c r="W649" s="4"/>
      <c r="X649" s="4"/>
      <c r="Y649" s="4"/>
      <c r="Z649" s="4"/>
    </row>
    <row r="650" spans="1:26" ht="22.5" customHeight="1" x14ac:dyDescent="0.25">
      <c r="A650" s="5">
        <v>649</v>
      </c>
      <c r="B650" s="8" t="str">
        <f t="shared" si="3"/>
        <v>https://twitter.com/SAfridiOfficial/status/593729491119116288</v>
      </c>
      <c r="C650" s="8" t="str">
        <f t="shared" si="4"/>
        <v>Journey of thousand miles mst begin vd a sngl stp.Cancer pat hs last wish to meet me,#SAF donate Rs5lak for hs trtmnt</v>
      </c>
      <c r="D650" s="10" t="s">
        <v>788</v>
      </c>
      <c r="E650" s="6" t="s">
        <v>10</v>
      </c>
      <c r="F650" s="39">
        <v>0</v>
      </c>
      <c r="G650" s="5">
        <v>0</v>
      </c>
      <c r="H650" s="39">
        <v>0</v>
      </c>
      <c r="I650" s="4"/>
      <c r="J650" s="4"/>
      <c r="K650" s="4"/>
      <c r="L650" s="4"/>
      <c r="M650" s="4"/>
      <c r="N650" s="4"/>
      <c r="O650" s="4"/>
      <c r="P650" s="4"/>
      <c r="Q650" s="4"/>
      <c r="R650" s="4"/>
      <c r="S650" s="4"/>
      <c r="T650" s="4"/>
      <c r="U650" s="4"/>
      <c r="V650" s="4"/>
      <c r="W650" s="4"/>
      <c r="X650" s="4"/>
      <c r="Y650" s="4"/>
      <c r="Z650" s="4"/>
    </row>
    <row r="651" spans="1:26" ht="45.75" customHeight="1" x14ac:dyDescent="0.25">
      <c r="A651" s="5">
        <v>650</v>
      </c>
      <c r="B651" s="8" t="str">
        <f t="shared" si="3"/>
        <v>https://twitter.com/SAfridiOfficial/status/593729491119116288</v>
      </c>
      <c r="C651" s="8" t="str">
        <f t="shared" si="4"/>
        <v>Journey of thousand miles mst begin vd a sngl stp.Cancer pat hs last wish to meet me,#SAF donate Rs5lak for hs trtmnt</v>
      </c>
      <c r="D651" s="10" t="s">
        <v>789</v>
      </c>
      <c r="E651" s="6" t="s">
        <v>10</v>
      </c>
      <c r="F651" s="39">
        <v>2</v>
      </c>
      <c r="G651" s="5">
        <v>2</v>
      </c>
      <c r="H651" s="39">
        <v>2</v>
      </c>
      <c r="I651" s="4"/>
      <c r="J651" s="4"/>
      <c r="K651" s="4"/>
      <c r="L651" s="4"/>
      <c r="M651" s="4"/>
      <c r="N651" s="4"/>
      <c r="O651" s="4"/>
      <c r="P651" s="4"/>
      <c r="Q651" s="4"/>
      <c r="R651" s="4"/>
      <c r="S651" s="4"/>
      <c r="T651" s="4"/>
      <c r="U651" s="4"/>
      <c r="V651" s="4"/>
      <c r="W651" s="4"/>
      <c r="X651" s="4"/>
      <c r="Y651" s="4"/>
      <c r="Z651" s="4"/>
    </row>
    <row r="652" spans="1:26" ht="22.5" customHeight="1" x14ac:dyDescent="0.25">
      <c r="A652" s="5">
        <v>651</v>
      </c>
      <c r="B652" s="8" t="str">
        <f t="shared" si="3"/>
        <v>https://twitter.com/SAfridiOfficial/status/593729491119116288</v>
      </c>
      <c r="C652" s="8" t="str">
        <f t="shared" si="4"/>
        <v>Journey of thousand miles mst begin vd a sngl stp.Cancer pat hs last wish to meet me,#SAF donate Rs5lak for hs trtmnt</v>
      </c>
      <c r="D652" s="10" t="s">
        <v>790</v>
      </c>
      <c r="E652" s="6" t="s">
        <v>10</v>
      </c>
      <c r="F652" s="39">
        <v>1</v>
      </c>
      <c r="G652" s="5">
        <v>2</v>
      </c>
      <c r="H652" s="39">
        <v>1</v>
      </c>
      <c r="I652" s="4"/>
      <c r="J652" s="4"/>
      <c r="K652" s="4"/>
      <c r="L652" s="4"/>
      <c r="M652" s="4"/>
      <c r="N652" s="4"/>
      <c r="O652" s="4"/>
      <c r="P652" s="4"/>
      <c r="Q652" s="4"/>
      <c r="R652" s="4"/>
      <c r="S652" s="4"/>
      <c r="T652" s="4"/>
      <c r="U652" s="4"/>
      <c r="V652" s="4"/>
      <c r="W652" s="4"/>
      <c r="X652" s="4"/>
      <c r="Y652" s="4"/>
      <c r="Z652" s="4"/>
    </row>
    <row r="653" spans="1:26" ht="22.5" customHeight="1" x14ac:dyDescent="0.25">
      <c r="A653" s="5">
        <v>652</v>
      </c>
      <c r="B653" s="8" t="str">
        <f t="shared" si="3"/>
        <v>https://twitter.com/SAfridiOfficial/status/593729491119116288</v>
      </c>
      <c r="C653" s="8" t="str">
        <f t="shared" si="4"/>
        <v>Journey of thousand miles mst begin vd a sngl stp.Cancer pat hs last wish to meet me,#SAF donate Rs5lak for hs trtmnt</v>
      </c>
      <c r="D653" s="10" t="s">
        <v>791</v>
      </c>
      <c r="E653" s="6" t="s">
        <v>10</v>
      </c>
      <c r="F653" s="39">
        <v>1</v>
      </c>
      <c r="G653" s="5">
        <v>1</v>
      </c>
      <c r="H653" s="39">
        <v>1</v>
      </c>
      <c r="I653" s="4"/>
      <c r="J653" s="4"/>
      <c r="K653" s="4"/>
      <c r="L653" s="4"/>
      <c r="M653" s="4"/>
      <c r="N653" s="4"/>
      <c r="O653" s="4"/>
      <c r="P653" s="4"/>
      <c r="Q653" s="4"/>
      <c r="R653" s="4"/>
      <c r="S653" s="4"/>
      <c r="T653" s="4"/>
      <c r="U653" s="4"/>
      <c r="V653" s="4"/>
      <c r="W653" s="4"/>
      <c r="X653" s="4"/>
      <c r="Y653" s="4"/>
      <c r="Z653" s="4"/>
    </row>
    <row r="654" spans="1:26" ht="22.5" customHeight="1" x14ac:dyDescent="0.25">
      <c r="A654" s="5">
        <v>653</v>
      </c>
      <c r="B654" s="8" t="str">
        <f t="shared" si="3"/>
        <v>https://twitter.com/SAfridiOfficial/status/593729491119116288</v>
      </c>
      <c r="C654" s="8" t="str">
        <f t="shared" si="4"/>
        <v>Journey of thousand miles mst begin vd a sngl stp.Cancer pat hs last wish to meet me,#SAF donate Rs5lak for hs trtmnt</v>
      </c>
      <c r="D654" s="10" t="s">
        <v>792</v>
      </c>
      <c r="E654" s="6" t="s">
        <v>10</v>
      </c>
      <c r="F654" s="39">
        <v>1</v>
      </c>
      <c r="G654" s="5">
        <v>1</v>
      </c>
      <c r="H654" s="39">
        <v>1</v>
      </c>
      <c r="I654" s="4"/>
      <c r="J654" s="4"/>
      <c r="K654" s="4"/>
      <c r="L654" s="4"/>
      <c r="M654" s="4"/>
      <c r="N654" s="4"/>
      <c r="O654" s="4"/>
      <c r="P654" s="4"/>
      <c r="Q654" s="4"/>
      <c r="R654" s="4"/>
      <c r="S654" s="4"/>
      <c r="T654" s="4"/>
      <c r="U654" s="4"/>
      <c r="V654" s="4"/>
      <c r="W654" s="4"/>
      <c r="X654" s="4"/>
      <c r="Y654" s="4"/>
      <c r="Z654" s="4"/>
    </row>
    <row r="655" spans="1:26" ht="45.75" customHeight="1" x14ac:dyDescent="0.25">
      <c r="A655" s="5">
        <v>654</v>
      </c>
      <c r="B655" s="8" t="str">
        <f t="shared" si="3"/>
        <v>https://twitter.com/SAfridiOfficial/status/593729491119116288</v>
      </c>
      <c r="C655" s="8" t="str">
        <f t="shared" si="4"/>
        <v>Journey of thousand miles mst begin vd a sngl stp.Cancer pat hs last wish to meet me,#SAF donate Rs5lak for hs trtmnt</v>
      </c>
      <c r="D655" s="10" t="s">
        <v>793</v>
      </c>
      <c r="E655" s="6" t="s">
        <v>10</v>
      </c>
      <c r="F655" s="39">
        <v>2</v>
      </c>
      <c r="G655" s="5">
        <v>2</v>
      </c>
      <c r="H655" s="39">
        <v>2</v>
      </c>
      <c r="I655" s="4"/>
      <c r="J655" s="4"/>
      <c r="K655" s="4"/>
      <c r="L655" s="4"/>
      <c r="M655" s="4"/>
      <c r="N655" s="4"/>
      <c r="O655" s="4"/>
      <c r="P655" s="4"/>
      <c r="Q655" s="4"/>
      <c r="R655" s="4"/>
      <c r="S655" s="4"/>
      <c r="T655" s="4"/>
      <c r="U655" s="4"/>
      <c r="V655" s="4"/>
      <c r="W655" s="4"/>
      <c r="X655" s="4"/>
      <c r="Y655" s="4"/>
      <c r="Z655" s="4"/>
    </row>
    <row r="656" spans="1:26" ht="45.75" customHeight="1" x14ac:dyDescent="0.25">
      <c r="A656" s="5">
        <v>655</v>
      </c>
      <c r="B656" s="8" t="str">
        <f t="shared" si="3"/>
        <v>https://twitter.com/SAfridiOfficial/status/593729491119116288</v>
      </c>
      <c r="C656" s="8" t="str">
        <f t="shared" si="4"/>
        <v>Journey of thousand miles mst begin vd a sngl stp.Cancer pat hs last wish to meet me,#SAF donate Rs5lak for hs trtmnt</v>
      </c>
      <c r="D656" s="10" t="s">
        <v>794</v>
      </c>
      <c r="E656" s="6" t="s">
        <v>10</v>
      </c>
      <c r="F656" s="39">
        <v>1</v>
      </c>
      <c r="G656" s="5">
        <v>1</v>
      </c>
      <c r="H656" s="39">
        <v>1</v>
      </c>
      <c r="I656" s="4"/>
      <c r="J656" s="4"/>
      <c r="K656" s="4"/>
      <c r="L656" s="4"/>
      <c r="M656" s="4"/>
      <c r="N656" s="4"/>
      <c r="O656" s="4"/>
      <c r="P656" s="4"/>
      <c r="Q656" s="4"/>
      <c r="R656" s="4"/>
      <c r="S656" s="4"/>
      <c r="T656" s="4"/>
      <c r="U656" s="4"/>
      <c r="V656" s="4"/>
      <c r="W656" s="4"/>
      <c r="X656" s="4"/>
      <c r="Y656" s="4"/>
      <c r="Z656" s="4"/>
    </row>
    <row r="657" spans="1:26" ht="22.5" customHeight="1" x14ac:dyDescent="0.25">
      <c r="A657" s="5">
        <v>656</v>
      </c>
      <c r="B657" s="8" t="str">
        <f t="shared" si="3"/>
        <v>https://twitter.com/SAfridiOfficial/status/593729491119116288</v>
      </c>
      <c r="C657" s="8" t="str">
        <f t="shared" si="4"/>
        <v>Journey of thousand miles mst begin vd a sngl stp.Cancer pat hs last wish to meet me,#SAF donate Rs5lak for hs trtmnt</v>
      </c>
      <c r="D657" s="10" t="s">
        <v>795</v>
      </c>
      <c r="E657" s="6" t="s">
        <v>10</v>
      </c>
      <c r="F657" s="39">
        <v>1</v>
      </c>
      <c r="G657" s="5">
        <v>1</v>
      </c>
      <c r="H657" s="39">
        <v>1</v>
      </c>
      <c r="I657" s="4"/>
      <c r="J657" s="4"/>
      <c r="K657" s="4"/>
      <c r="L657" s="4"/>
      <c r="M657" s="4"/>
      <c r="N657" s="4"/>
      <c r="O657" s="4"/>
      <c r="P657" s="4"/>
      <c r="Q657" s="4"/>
      <c r="R657" s="4"/>
      <c r="S657" s="4"/>
      <c r="T657" s="4"/>
      <c r="U657" s="4"/>
      <c r="V657" s="4"/>
      <c r="W657" s="4"/>
      <c r="X657" s="4"/>
      <c r="Y657" s="4"/>
      <c r="Z657" s="4"/>
    </row>
    <row r="658" spans="1:26" ht="22.5" customHeight="1" x14ac:dyDescent="0.25">
      <c r="A658" s="5">
        <v>657</v>
      </c>
      <c r="B658" s="6" t="s">
        <v>796</v>
      </c>
      <c r="C658" s="12" t="s">
        <v>797</v>
      </c>
      <c r="D658" s="10" t="s">
        <v>798</v>
      </c>
      <c r="E658" s="6" t="s">
        <v>10</v>
      </c>
      <c r="F658" s="39">
        <v>0</v>
      </c>
      <c r="G658" s="5">
        <v>1</v>
      </c>
      <c r="H658" s="39">
        <v>0</v>
      </c>
      <c r="I658" s="4"/>
      <c r="J658" s="4"/>
      <c r="K658" s="4"/>
      <c r="L658" s="4"/>
      <c r="M658" s="4"/>
      <c r="N658" s="4"/>
      <c r="O658" s="4"/>
      <c r="P658" s="4"/>
      <c r="Q658" s="4"/>
      <c r="R658" s="4"/>
      <c r="S658" s="4"/>
      <c r="T658" s="4"/>
      <c r="U658" s="4"/>
      <c r="V658" s="4"/>
      <c r="W658" s="4"/>
      <c r="X658" s="4"/>
      <c r="Y658" s="4"/>
      <c r="Z658" s="4"/>
    </row>
    <row r="659" spans="1:26" ht="45.75" customHeight="1" x14ac:dyDescent="0.25">
      <c r="A659" s="5">
        <v>658</v>
      </c>
      <c r="B659" s="6" t="s">
        <v>796</v>
      </c>
      <c r="C659" s="12" t="s">
        <v>797</v>
      </c>
      <c r="D659" s="10" t="s">
        <v>799</v>
      </c>
      <c r="E659" s="6" t="s">
        <v>10</v>
      </c>
      <c r="F659" s="39">
        <v>2</v>
      </c>
      <c r="G659" s="5">
        <v>2</v>
      </c>
      <c r="H659" s="39">
        <v>2</v>
      </c>
      <c r="I659" s="4"/>
      <c r="J659" s="4"/>
      <c r="K659" s="4"/>
      <c r="L659" s="4"/>
      <c r="M659" s="4"/>
      <c r="N659" s="4"/>
      <c r="O659" s="4"/>
      <c r="P659" s="4"/>
      <c r="Q659" s="4"/>
      <c r="R659" s="4"/>
      <c r="S659" s="4"/>
      <c r="T659" s="4"/>
      <c r="U659" s="4"/>
      <c r="V659" s="4"/>
      <c r="W659" s="4"/>
      <c r="X659" s="4"/>
      <c r="Y659" s="4"/>
      <c r="Z659" s="4"/>
    </row>
    <row r="660" spans="1:26" ht="45.75" customHeight="1" x14ac:dyDescent="0.25">
      <c r="A660" s="5">
        <v>659</v>
      </c>
      <c r="B660" s="6" t="s">
        <v>796</v>
      </c>
      <c r="C660" s="12" t="s">
        <v>797</v>
      </c>
      <c r="D660" s="10" t="s">
        <v>800</v>
      </c>
      <c r="E660" s="6" t="s">
        <v>10</v>
      </c>
      <c r="F660" s="39">
        <v>1</v>
      </c>
      <c r="G660" s="5">
        <v>1</v>
      </c>
      <c r="H660" s="39">
        <v>1</v>
      </c>
      <c r="I660" s="4"/>
      <c r="J660" s="4"/>
      <c r="K660" s="4"/>
      <c r="L660" s="4"/>
      <c r="M660" s="4"/>
      <c r="N660" s="4"/>
      <c r="O660" s="4"/>
      <c r="P660" s="4"/>
      <c r="Q660" s="4"/>
      <c r="R660" s="4"/>
      <c r="S660" s="4"/>
      <c r="T660" s="4"/>
      <c r="U660" s="4"/>
      <c r="V660" s="4"/>
      <c r="W660" s="4"/>
      <c r="X660" s="4"/>
      <c r="Y660" s="4"/>
      <c r="Z660" s="4"/>
    </row>
    <row r="661" spans="1:26" ht="22.5" customHeight="1" x14ac:dyDescent="0.25">
      <c r="A661" s="5">
        <v>660</v>
      </c>
      <c r="B661" s="6" t="s">
        <v>796</v>
      </c>
      <c r="C661" s="12" t="s">
        <v>797</v>
      </c>
      <c r="D661" s="10" t="s">
        <v>801</v>
      </c>
      <c r="E661" s="6" t="s">
        <v>10</v>
      </c>
      <c r="F661" s="39">
        <v>0</v>
      </c>
      <c r="G661" s="5">
        <v>0</v>
      </c>
      <c r="H661" s="39">
        <v>0</v>
      </c>
      <c r="I661" s="4"/>
      <c r="J661" s="4"/>
      <c r="K661" s="4"/>
      <c r="L661" s="4"/>
      <c r="M661" s="4"/>
      <c r="N661" s="4"/>
      <c r="O661" s="4"/>
      <c r="P661" s="4"/>
      <c r="Q661" s="4"/>
      <c r="R661" s="4"/>
      <c r="S661" s="4"/>
      <c r="T661" s="4"/>
      <c r="U661" s="4"/>
      <c r="V661" s="4"/>
      <c r="W661" s="4"/>
      <c r="X661" s="4"/>
      <c r="Y661" s="4"/>
      <c r="Z661" s="4"/>
    </row>
    <row r="662" spans="1:26" ht="22.5" customHeight="1" x14ac:dyDescent="0.25">
      <c r="A662" s="5">
        <v>661</v>
      </c>
      <c r="B662" s="6" t="s">
        <v>796</v>
      </c>
      <c r="C662" s="12" t="s">
        <v>797</v>
      </c>
      <c r="D662" s="10" t="s">
        <v>802</v>
      </c>
      <c r="E662" s="6" t="s">
        <v>10</v>
      </c>
      <c r="F662" s="39">
        <v>0</v>
      </c>
      <c r="G662" s="5">
        <v>0</v>
      </c>
      <c r="H662" s="39">
        <v>0</v>
      </c>
      <c r="I662" s="4"/>
      <c r="J662" s="4"/>
      <c r="K662" s="4"/>
      <c r="L662" s="4"/>
      <c r="M662" s="4"/>
      <c r="N662" s="4"/>
      <c r="O662" s="4"/>
      <c r="P662" s="4"/>
      <c r="Q662" s="4"/>
      <c r="R662" s="4"/>
      <c r="S662" s="4"/>
      <c r="T662" s="4"/>
      <c r="U662" s="4"/>
      <c r="V662" s="4"/>
      <c r="W662" s="4"/>
      <c r="X662" s="4"/>
      <c r="Y662" s="4"/>
      <c r="Z662" s="4"/>
    </row>
    <row r="663" spans="1:26" ht="22.5" customHeight="1" x14ac:dyDescent="0.25">
      <c r="A663" s="5">
        <v>662</v>
      </c>
      <c r="B663" s="6" t="s">
        <v>796</v>
      </c>
      <c r="C663" s="12" t="s">
        <v>797</v>
      </c>
      <c r="D663" s="10" t="s">
        <v>803</v>
      </c>
      <c r="E663" s="6" t="s">
        <v>10</v>
      </c>
      <c r="F663" s="39">
        <v>2</v>
      </c>
      <c r="G663" s="5">
        <v>2</v>
      </c>
      <c r="H663" s="39">
        <v>2</v>
      </c>
      <c r="I663" s="4"/>
      <c r="J663" s="4"/>
      <c r="K663" s="4"/>
      <c r="L663" s="4"/>
      <c r="M663" s="4"/>
      <c r="N663" s="4"/>
      <c r="O663" s="4"/>
      <c r="P663" s="4"/>
      <c r="Q663" s="4"/>
      <c r="R663" s="4"/>
      <c r="S663" s="4"/>
      <c r="T663" s="4"/>
      <c r="U663" s="4"/>
      <c r="V663" s="4"/>
      <c r="W663" s="4"/>
      <c r="X663" s="4"/>
      <c r="Y663" s="4"/>
      <c r="Z663" s="4"/>
    </row>
    <row r="664" spans="1:26" ht="22.5" customHeight="1" x14ac:dyDescent="0.25">
      <c r="A664" s="5">
        <v>663</v>
      </c>
      <c r="B664" s="6" t="s">
        <v>796</v>
      </c>
      <c r="C664" s="12" t="s">
        <v>797</v>
      </c>
      <c r="D664" s="10" t="s">
        <v>804</v>
      </c>
      <c r="E664" s="6" t="s">
        <v>10</v>
      </c>
      <c r="F664" s="39">
        <v>1</v>
      </c>
      <c r="G664" s="5">
        <v>1</v>
      </c>
      <c r="H664" s="39">
        <v>1</v>
      </c>
      <c r="I664" s="4"/>
      <c r="J664" s="4"/>
      <c r="K664" s="4"/>
      <c r="L664" s="4"/>
      <c r="M664" s="4"/>
      <c r="N664" s="4"/>
      <c r="O664" s="4"/>
      <c r="P664" s="4"/>
      <c r="Q664" s="4"/>
      <c r="R664" s="4"/>
      <c r="S664" s="4"/>
      <c r="T664" s="4"/>
      <c r="U664" s="4"/>
      <c r="V664" s="4"/>
      <c r="W664" s="4"/>
      <c r="X664" s="4"/>
      <c r="Y664" s="4"/>
      <c r="Z664" s="4"/>
    </row>
    <row r="665" spans="1:26" ht="45.75" customHeight="1" x14ac:dyDescent="0.25">
      <c r="A665" s="5">
        <v>664</v>
      </c>
      <c r="B665" s="6" t="s">
        <v>796</v>
      </c>
      <c r="C665" s="12" t="s">
        <v>797</v>
      </c>
      <c r="D665" s="10" t="s">
        <v>805</v>
      </c>
      <c r="E665" s="6" t="s">
        <v>10</v>
      </c>
      <c r="F665" s="39">
        <v>2</v>
      </c>
      <c r="G665" s="5">
        <v>2</v>
      </c>
      <c r="H665" s="39">
        <v>2</v>
      </c>
      <c r="I665" s="4"/>
      <c r="J665" s="4"/>
      <c r="K665" s="4"/>
      <c r="L665" s="4"/>
      <c r="M665" s="4"/>
      <c r="N665" s="4"/>
      <c r="O665" s="4"/>
      <c r="P665" s="4"/>
      <c r="Q665" s="4"/>
      <c r="R665" s="4"/>
      <c r="S665" s="4"/>
      <c r="T665" s="4"/>
      <c r="U665" s="4"/>
      <c r="V665" s="4"/>
      <c r="W665" s="4"/>
      <c r="X665" s="4"/>
      <c r="Y665" s="4"/>
      <c r="Z665" s="4"/>
    </row>
    <row r="666" spans="1:26" ht="45.75" customHeight="1" x14ac:dyDescent="0.25">
      <c r="A666" s="5">
        <v>665</v>
      </c>
      <c r="B666" s="6" t="s">
        <v>796</v>
      </c>
      <c r="C666" s="12" t="s">
        <v>797</v>
      </c>
      <c r="D666" s="10" t="s">
        <v>806</v>
      </c>
      <c r="E666" s="6" t="s">
        <v>10</v>
      </c>
      <c r="F666" s="39">
        <v>1</v>
      </c>
      <c r="G666" s="5">
        <v>1</v>
      </c>
      <c r="H666" s="39">
        <v>1</v>
      </c>
      <c r="I666" s="4"/>
      <c r="J666" s="4"/>
      <c r="K666" s="4"/>
      <c r="L666" s="4"/>
      <c r="M666" s="4"/>
      <c r="N666" s="4"/>
      <c r="O666" s="4"/>
      <c r="P666" s="4"/>
      <c r="Q666" s="4"/>
      <c r="R666" s="4"/>
      <c r="S666" s="4"/>
      <c r="T666" s="4"/>
      <c r="U666" s="4"/>
      <c r="V666" s="4"/>
      <c r="W666" s="4"/>
      <c r="X666" s="4"/>
      <c r="Y666" s="4"/>
      <c r="Z666" s="4"/>
    </row>
    <row r="667" spans="1:26" ht="22.5" customHeight="1" x14ac:dyDescent="0.25">
      <c r="A667" s="5">
        <v>666</v>
      </c>
      <c r="B667" s="6" t="s">
        <v>796</v>
      </c>
      <c r="C667" s="12" t="s">
        <v>797</v>
      </c>
      <c r="D667" s="10" t="s">
        <v>802</v>
      </c>
      <c r="E667" s="6" t="s">
        <v>10</v>
      </c>
      <c r="F667" s="39">
        <v>1</v>
      </c>
      <c r="G667" s="5">
        <v>0</v>
      </c>
      <c r="H667" s="39">
        <v>1</v>
      </c>
      <c r="I667" s="4"/>
      <c r="J667" s="4"/>
      <c r="K667" s="4"/>
      <c r="L667" s="4"/>
      <c r="M667" s="4"/>
      <c r="N667" s="4"/>
      <c r="O667" s="4"/>
      <c r="P667" s="4"/>
      <c r="Q667" s="4"/>
      <c r="R667" s="4"/>
      <c r="S667" s="4"/>
      <c r="T667" s="4"/>
      <c r="U667" s="4"/>
      <c r="V667" s="4"/>
      <c r="W667" s="4"/>
      <c r="X667" s="4"/>
      <c r="Y667" s="4"/>
      <c r="Z667" s="4"/>
    </row>
    <row r="668" spans="1:26" ht="22.5" customHeight="1" x14ac:dyDescent="0.25">
      <c r="A668" s="5">
        <v>667</v>
      </c>
      <c r="B668" s="6" t="s">
        <v>807</v>
      </c>
      <c r="C668" s="13" t="s">
        <v>808</v>
      </c>
      <c r="D668" s="10" t="s">
        <v>809</v>
      </c>
      <c r="E668" s="6" t="s">
        <v>10</v>
      </c>
      <c r="F668" s="39">
        <v>1</v>
      </c>
      <c r="G668" s="5">
        <v>1</v>
      </c>
      <c r="H668" s="39">
        <v>1</v>
      </c>
      <c r="I668" s="4"/>
      <c r="J668" s="4"/>
      <c r="K668" s="4"/>
      <c r="L668" s="4"/>
      <c r="M668" s="4"/>
      <c r="N668" s="4"/>
      <c r="O668" s="4"/>
      <c r="P668" s="4"/>
      <c r="Q668" s="4"/>
      <c r="R668" s="4"/>
      <c r="S668" s="4"/>
      <c r="T668" s="4"/>
      <c r="U668" s="4"/>
      <c r="V668" s="4"/>
      <c r="W668" s="4"/>
      <c r="X668" s="4"/>
      <c r="Y668" s="4"/>
      <c r="Z668" s="4"/>
    </row>
    <row r="669" spans="1:26" ht="45.75" customHeight="1" x14ac:dyDescent="0.25">
      <c r="A669" s="5">
        <v>668</v>
      </c>
      <c r="B669" s="6" t="s">
        <v>807</v>
      </c>
      <c r="C669" s="13" t="s">
        <v>808</v>
      </c>
      <c r="D669" s="10" t="s">
        <v>810</v>
      </c>
      <c r="E669" s="6" t="s">
        <v>10</v>
      </c>
      <c r="F669" s="39">
        <v>1</v>
      </c>
      <c r="G669" s="5">
        <v>1</v>
      </c>
      <c r="H669" s="39">
        <v>1</v>
      </c>
      <c r="I669" s="4"/>
      <c r="J669" s="4"/>
      <c r="K669" s="4"/>
      <c r="L669" s="4"/>
      <c r="M669" s="4"/>
      <c r="N669" s="4"/>
      <c r="O669" s="4"/>
      <c r="P669" s="4"/>
      <c r="Q669" s="4"/>
      <c r="R669" s="4"/>
      <c r="S669" s="4"/>
      <c r="T669" s="4"/>
      <c r="U669" s="4"/>
      <c r="V669" s="4"/>
      <c r="W669" s="4"/>
      <c r="X669" s="4"/>
      <c r="Y669" s="4"/>
      <c r="Z669" s="4"/>
    </row>
    <row r="670" spans="1:26" ht="45.75" customHeight="1" x14ac:dyDescent="0.25">
      <c r="A670" s="5">
        <v>669</v>
      </c>
      <c r="B670" s="6" t="s">
        <v>807</v>
      </c>
      <c r="C670" s="13" t="s">
        <v>808</v>
      </c>
      <c r="D670" s="10" t="s">
        <v>811</v>
      </c>
      <c r="E670" s="6" t="s">
        <v>10</v>
      </c>
      <c r="F670" s="39">
        <v>0</v>
      </c>
      <c r="G670" s="5">
        <v>1</v>
      </c>
      <c r="H670" s="39">
        <v>0</v>
      </c>
      <c r="I670" s="4"/>
      <c r="J670" s="4"/>
      <c r="K670" s="4"/>
      <c r="L670" s="4"/>
      <c r="M670" s="4"/>
      <c r="N670" s="4"/>
      <c r="O670" s="4"/>
      <c r="P670" s="4"/>
      <c r="Q670" s="4"/>
      <c r="R670" s="4"/>
      <c r="S670" s="4"/>
      <c r="T670" s="4"/>
      <c r="U670" s="4"/>
      <c r="V670" s="4"/>
      <c r="W670" s="4"/>
      <c r="X670" s="4"/>
      <c r="Y670" s="4"/>
      <c r="Z670" s="4"/>
    </row>
    <row r="671" spans="1:26" ht="22.5" customHeight="1" x14ac:dyDescent="0.25">
      <c r="A671" s="5">
        <v>670</v>
      </c>
      <c r="B671" s="6" t="s">
        <v>807</v>
      </c>
      <c r="C671" s="13" t="s">
        <v>808</v>
      </c>
      <c r="D671" s="10" t="s">
        <v>812</v>
      </c>
      <c r="E671" s="6" t="s">
        <v>10</v>
      </c>
      <c r="F671" s="39">
        <v>0</v>
      </c>
      <c r="G671" s="5">
        <v>1</v>
      </c>
      <c r="H671" s="39">
        <v>0</v>
      </c>
      <c r="I671" s="4"/>
      <c r="J671" s="4"/>
      <c r="K671" s="4"/>
      <c r="L671" s="4"/>
      <c r="M671" s="4"/>
      <c r="N671" s="4"/>
      <c r="O671" s="4"/>
      <c r="P671" s="4"/>
      <c r="Q671" s="4"/>
      <c r="R671" s="4"/>
      <c r="S671" s="4"/>
      <c r="T671" s="4"/>
      <c r="U671" s="4"/>
      <c r="V671" s="4"/>
      <c r="W671" s="4"/>
      <c r="X671" s="4"/>
      <c r="Y671" s="4"/>
      <c r="Z671" s="4"/>
    </row>
    <row r="672" spans="1:26" ht="22.5" customHeight="1" x14ac:dyDescent="0.25">
      <c r="A672" s="5">
        <v>671</v>
      </c>
      <c r="B672" s="6" t="s">
        <v>807</v>
      </c>
      <c r="C672" s="13" t="s">
        <v>808</v>
      </c>
      <c r="D672" s="10" t="s">
        <v>813</v>
      </c>
      <c r="E672" s="6" t="s">
        <v>10</v>
      </c>
      <c r="F672" s="39">
        <v>0</v>
      </c>
      <c r="G672" s="5">
        <v>2</v>
      </c>
      <c r="H672" s="39">
        <v>0</v>
      </c>
      <c r="I672" s="4"/>
      <c r="J672" s="4"/>
      <c r="K672" s="4"/>
      <c r="L672" s="4"/>
      <c r="M672" s="4"/>
      <c r="N672" s="4"/>
      <c r="O672" s="4"/>
      <c r="P672" s="4"/>
      <c r="Q672" s="4"/>
      <c r="R672" s="4"/>
      <c r="S672" s="4"/>
      <c r="T672" s="4"/>
      <c r="U672" s="4"/>
      <c r="V672" s="4"/>
      <c r="W672" s="4"/>
      <c r="X672" s="4"/>
      <c r="Y672" s="4"/>
      <c r="Z672" s="4"/>
    </row>
    <row r="673" spans="1:26" ht="45.75" customHeight="1" x14ac:dyDescent="0.25">
      <c r="A673" s="5">
        <v>672</v>
      </c>
      <c r="B673" s="6" t="s">
        <v>807</v>
      </c>
      <c r="C673" s="13" t="s">
        <v>808</v>
      </c>
      <c r="D673" s="10" t="s">
        <v>814</v>
      </c>
      <c r="E673" s="6" t="s">
        <v>10</v>
      </c>
      <c r="F673" s="39">
        <v>1</v>
      </c>
      <c r="G673" s="5">
        <v>2</v>
      </c>
      <c r="H673" s="39">
        <v>1</v>
      </c>
      <c r="I673" s="4"/>
      <c r="J673" s="4"/>
      <c r="K673" s="4"/>
      <c r="L673" s="4"/>
      <c r="M673" s="4"/>
      <c r="N673" s="4"/>
      <c r="O673" s="4"/>
      <c r="P673" s="4"/>
      <c r="Q673" s="4"/>
      <c r="R673" s="4"/>
      <c r="S673" s="4"/>
      <c r="T673" s="4"/>
      <c r="U673" s="4"/>
      <c r="V673" s="4"/>
      <c r="W673" s="4"/>
      <c r="X673" s="4"/>
      <c r="Y673" s="4"/>
      <c r="Z673" s="4"/>
    </row>
    <row r="674" spans="1:26" ht="45.75" customHeight="1" x14ac:dyDescent="0.25">
      <c r="A674" s="5">
        <v>673</v>
      </c>
      <c r="B674" s="6" t="s">
        <v>807</v>
      </c>
      <c r="C674" s="13" t="s">
        <v>808</v>
      </c>
      <c r="D674" s="10" t="s">
        <v>815</v>
      </c>
      <c r="E674" s="6" t="s">
        <v>10</v>
      </c>
      <c r="F674" s="39">
        <v>1</v>
      </c>
      <c r="G674" s="5">
        <v>1</v>
      </c>
      <c r="H674" s="39">
        <v>1</v>
      </c>
      <c r="I674" s="4"/>
      <c r="J674" s="4"/>
      <c r="K674" s="4"/>
      <c r="L674" s="4"/>
      <c r="M674" s="4"/>
      <c r="N674" s="4"/>
      <c r="O674" s="4"/>
      <c r="P674" s="4"/>
      <c r="Q674" s="4"/>
      <c r="R674" s="4"/>
      <c r="S674" s="4"/>
      <c r="T674" s="4"/>
      <c r="U674" s="4"/>
      <c r="V674" s="4"/>
      <c r="W674" s="4"/>
      <c r="X674" s="4"/>
      <c r="Y674" s="4"/>
      <c r="Z674" s="4"/>
    </row>
    <row r="675" spans="1:26" ht="45.75" customHeight="1" x14ac:dyDescent="0.25">
      <c r="A675" s="5">
        <v>674</v>
      </c>
      <c r="B675" s="6" t="s">
        <v>807</v>
      </c>
      <c r="C675" s="13" t="s">
        <v>808</v>
      </c>
      <c r="D675" s="10" t="s">
        <v>816</v>
      </c>
      <c r="E675" s="6" t="s">
        <v>10</v>
      </c>
      <c r="F675" s="39">
        <v>2</v>
      </c>
      <c r="G675" s="5">
        <v>2</v>
      </c>
      <c r="H675" s="39">
        <v>2</v>
      </c>
      <c r="I675" s="4"/>
      <c r="J675" s="4"/>
      <c r="K675" s="4"/>
      <c r="L675" s="4"/>
      <c r="M675" s="4"/>
      <c r="N675" s="4"/>
      <c r="O675" s="4"/>
      <c r="P675" s="4"/>
      <c r="Q675" s="4"/>
      <c r="R675" s="4"/>
      <c r="S675" s="4"/>
      <c r="T675" s="4"/>
      <c r="U675" s="4"/>
      <c r="V675" s="4"/>
      <c r="W675" s="4"/>
      <c r="X675" s="4"/>
      <c r="Y675" s="4"/>
      <c r="Z675" s="4"/>
    </row>
    <row r="676" spans="1:26" ht="22.5" customHeight="1" x14ac:dyDescent="0.25">
      <c r="A676" s="5">
        <v>675</v>
      </c>
      <c r="B676" s="6" t="s">
        <v>807</v>
      </c>
      <c r="C676" s="13" t="s">
        <v>808</v>
      </c>
      <c r="D676" s="10" t="s">
        <v>817</v>
      </c>
      <c r="E676" s="6" t="s">
        <v>10</v>
      </c>
      <c r="F676" s="39">
        <v>2</v>
      </c>
      <c r="G676" s="5">
        <v>2</v>
      </c>
      <c r="H676" s="39">
        <v>2</v>
      </c>
      <c r="I676" s="4"/>
      <c r="J676" s="4"/>
      <c r="K676" s="4"/>
      <c r="L676" s="4"/>
      <c r="M676" s="4"/>
      <c r="N676" s="4"/>
      <c r="O676" s="4"/>
      <c r="P676" s="4"/>
      <c r="Q676" s="4"/>
      <c r="R676" s="4"/>
      <c r="S676" s="4"/>
      <c r="T676" s="4"/>
      <c r="U676" s="4"/>
      <c r="V676" s="4"/>
      <c r="W676" s="4"/>
      <c r="X676" s="4"/>
      <c r="Y676" s="4"/>
      <c r="Z676" s="4"/>
    </row>
    <row r="677" spans="1:26" ht="45.75" customHeight="1" x14ac:dyDescent="0.25">
      <c r="A677" s="5">
        <v>676</v>
      </c>
      <c r="B677" s="6" t="s">
        <v>807</v>
      </c>
      <c r="C677" s="13" t="s">
        <v>808</v>
      </c>
      <c r="D677" s="10" t="s">
        <v>818</v>
      </c>
      <c r="E677" s="6" t="s">
        <v>10</v>
      </c>
      <c r="F677" s="39">
        <v>2</v>
      </c>
      <c r="G677" s="5">
        <v>2</v>
      </c>
      <c r="H677" s="39">
        <v>2</v>
      </c>
      <c r="I677" s="4"/>
      <c r="J677" s="4"/>
      <c r="K677" s="4"/>
      <c r="L677" s="4"/>
      <c r="M677" s="4"/>
      <c r="N677" s="4"/>
      <c r="O677" s="4"/>
      <c r="P677" s="4"/>
      <c r="Q677" s="4"/>
      <c r="R677" s="4"/>
      <c r="S677" s="4"/>
      <c r="T677" s="4"/>
      <c r="U677" s="4"/>
      <c r="V677" s="4"/>
      <c r="W677" s="4"/>
      <c r="X677" s="4"/>
      <c r="Y677" s="4"/>
      <c r="Z677" s="4"/>
    </row>
    <row r="678" spans="1:26" ht="45.75" customHeight="1" x14ac:dyDescent="0.25">
      <c r="A678" s="5">
        <v>677</v>
      </c>
      <c r="B678" s="6" t="s">
        <v>807</v>
      </c>
      <c r="C678" s="13" t="s">
        <v>808</v>
      </c>
      <c r="D678" s="10" t="s">
        <v>819</v>
      </c>
      <c r="E678" s="6" t="s">
        <v>10</v>
      </c>
      <c r="F678" s="39">
        <v>2</v>
      </c>
      <c r="G678" s="5">
        <v>2</v>
      </c>
      <c r="H678" s="39">
        <v>2</v>
      </c>
      <c r="I678" s="4"/>
      <c r="J678" s="4"/>
      <c r="K678" s="4"/>
      <c r="L678" s="4"/>
      <c r="M678" s="4"/>
      <c r="N678" s="4"/>
      <c r="O678" s="4"/>
      <c r="P678" s="4"/>
      <c r="Q678" s="4"/>
      <c r="R678" s="4"/>
      <c r="S678" s="4"/>
      <c r="T678" s="4"/>
      <c r="U678" s="4"/>
      <c r="V678" s="4"/>
      <c r="W678" s="4"/>
      <c r="X678" s="4"/>
      <c r="Y678" s="4"/>
      <c r="Z678" s="4"/>
    </row>
    <row r="679" spans="1:26" ht="45.75" customHeight="1" x14ac:dyDescent="0.25">
      <c r="A679" s="5">
        <v>678</v>
      </c>
      <c r="B679" s="6" t="s">
        <v>807</v>
      </c>
      <c r="C679" s="13" t="s">
        <v>808</v>
      </c>
      <c r="D679" s="10" t="s">
        <v>820</v>
      </c>
      <c r="E679" s="6" t="s">
        <v>10</v>
      </c>
      <c r="F679" s="39">
        <v>0</v>
      </c>
      <c r="G679" s="5">
        <v>2</v>
      </c>
      <c r="H679" s="39">
        <v>0</v>
      </c>
      <c r="I679" s="4"/>
      <c r="J679" s="4"/>
      <c r="K679" s="4"/>
      <c r="L679" s="4"/>
      <c r="M679" s="4"/>
      <c r="N679" s="4"/>
      <c r="O679" s="4"/>
      <c r="P679" s="4"/>
      <c r="Q679" s="4"/>
      <c r="R679" s="4"/>
      <c r="S679" s="4"/>
      <c r="T679" s="4"/>
      <c r="U679" s="4"/>
      <c r="V679" s="4"/>
      <c r="W679" s="4"/>
      <c r="X679" s="4"/>
      <c r="Y679" s="4"/>
      <c r="Z679" s="4"/>
    </row>
    <row r="680" spans="1:26" ht="22.5" customHeight="1" x14ac:dyDescent="0.25">
      <c r="A680" s="5">
        <v>679</v>
      </c>
      <c r="B680" s="6" t="s">
        <v>807</v>
      </c>
      <c r="C680" s="13" t="s">
        <v>808</v>
      </c>
      <c r="D680" s="10" t="s">
        <v>821</v>
      </c>
      <c r="E680" s="6" t="s">
        <v>10</v>
      </c>
      <c r="F680" s="39">
        <v>1</v>
      </c>
      <c r="G680" s="5">
        <v>1</v>
      </c>
      <c r="H680" s="39">
        <v>1</v>
      </c>
      <c r="I680" s="4"/>
      <c r="J680" s="4"/>
      <c r="K680" s="4"/>
      <c r="L680" s="4"/>
      <c r="M680" s="4"/>
      <c r="N680" s="4"/>
      <c r="O680" s="4"/>
      <c r="P680" s="4"/>
      <c r="Q680" s="4"/>
      <c r="R680" s="4"/>
      <c r="S680" s="4"/>
      <c r="T680" s="4"/>
      <c r="U680" s="4"/>
      <c r="V680" s="4"/>
      <c r="W680" s="4"/>
      <c r="X680" s="4"/>
      <c r="Y680" s="4"/>
      <c r="Z680" s="4"/>
    </row>
    <row r="681" spans="1:26" ht="45.75" customHeight="1" x14ac:dyDescent="0.25">
      <c r="A681" s="5">
        <v>680</v>
      </c>
      <c r="B681" s="6" t="s">
        <v>807</v>
      </c>
      <c r="C681" s="13" t="s">
        <v>808</v>
      </c>
      <c r="D681" s="10" t="s">
        <v>822</v>
      </c>
      <c r="E681" s="6" t="s">
        <v>10</v>
      </c>
      <c r="F681" s="39">
        <v>1</v>
      </c>
      <c r="G681" s="5">
        <v>1</v>
      </c>
      <c r="H681" s="39">
        <v>1</v>
      </c>
      <c r="I681" s="4"/>
      <c r="J681" s="4"/>
      <c r="K681" s="4"/>
      <c r="L681" s="4"/>
      <c r="M681" s="4"/>
      <c r="N681" s="4"/>
      <c r="O681" s="4"/>
      <c r="P681" s="4"/>
      <c r="Q681" s="4"/>
      <c r="R681" s="4"/>
      <c r="S681" s="4"/>
      <c r="T681" s="4"/>
      <c r="U681" s="4"/>
      <c r="V681" s="4"/>
      <c r="W681" s="4"/>
      <c r="X681" s="4"/>
      <c r="Y681" s="4"/>
      <c r="Z681" s="4"/>
    </row>
    <row r="682" spans="1:26" ht="45.75" customHeight="1" x14ac:dyDescent="0.25">
      <c r="A682" s="5">
        <v>681</v>
      </c>
      <c r="B682" s="6" t="s">
        <v>807</v>
      </c>
      <c r="C682" s="13" t="s">
        <v>808</v>
      </c>
      <c r="D682" s="10" t="s">
        <v>823</v>
      </c>
      <c r="E682" s="6" t="s">
        <v>10</v>
      </c>
      <c r="F682" s="39">
        <v>1</v>
      </c>
      <c r="G682" s="5">
        <v>1</v>
      </c>
      <c r="H682" s="39">
        <v>1</v>
      </c>
      <c r="I682" s="4"/>
      <c r="J682" s="4"/>
      <c r="K682" s="4"/>
      <c r="L682" s="4"/>
      <c r="M682" s="4"/>
      <c r="N682" s="4"/>
      <c r="O682" s="4"/>
      <c r="P682" s="4"/>
      <c r="Q682" s="4"/>
      <c r="R682" s="4"/>
      <c r="S682" s="4"/>
      <c r="T682" s="4"/>
      <c r="U682" s="4"/>
      <c r="V682" s="4"/>
      <c r="W682" s="4"/>
      <c r="X682" s="4"/>
      <c r="Y682" s="4"/>
      <c r="Z682" s="4"/>
    </row>
    <row r="683" spans="1:26" ht="45.75" customHeight="1" x14ac:dyDescent="0.25">
      <c r="A683" s="5">
        <v>682</v>
      </c>
      <c r="B683" s="6" t="s">
        <v>807</v>
      </c>
      <c r="C683" s="13" t="s">
        <v>808</v>
      </c>
      <c r="D683" s="10" t="s">
        <v>824</v>
      </c>
      <c r="E683" s="6" t="s">
        <v>10</v>
      </c>
      <c r="F683" s="39">
        <v>1</v>
      </c>
      <c r="G683" s="5">
        <v>1</v>
      </c>
      <c r="H683" s="39">
        <v>1</v>
      </c>
      <c r="I683" s="4"/>
      <c r="J683" s="4"/>
      <c r="K683" s="4"/>
      <c r="L683" s="4"/>
      <c r="M683" s="4"/>
      <c r="N683" s="4"/>
      <c r="O683" s="4"/>
      <c r="P683" s="4"/>
      <c r="Q683" s="4"/>
      <c r="R683" s="4"/>
      <c r="S683" s="4"/>
      <c r="T683" s="4"/>
      <c r="U683" s="4"/>
      <c r="V683" s="4"/>
      <c r="W683" s="4"/>
      <c r="X683" s="4"/>
      <c r="Y683" s="4"/>
      <c r="Z683" s="4"/>
    </row>
    <row r="684" spans="1:26" ht="45.75" customHeight="1" x14ac:dyDescent="0.25">
      <c r="A684" s="5">
        <v>683</v>
      </c>
      <c r="B684" s="6" t="s">
        <v>807</v>
      </c>
      <c r="C684" s="13" t="s">
        <v>808</v>
      </c>
      <c r="D684" s="10" t="s">
        <v>825</v>
      </c>
      <c r="E684" s="6" t="s">
        <v>10</v>
      </c>
      <c r="F684" s="39">
        <v>2</v>
      </c>
      <c r="G684" s="5">
        <v>2</v>
      </c>
      <c r="H684" s="39">
        <v>2</v>
      </c>
      <c r="I684" s="4"/>
      <c r="J684" s="4"/>
      <c r="K684" s="4"/>
      <c r="L684" s="4"/>
      <c r="M684" s="4"/>
      <c r="N684" s="4"/>
      <c r="O684" s="4"/>
      <c r="P684" s="4"/>
      <c r="Q684" s="4"/>
      <c r="R684" s="4"/>
      <c r="S684" s="4"/>
      <c r="T684" s="4"/>
      <c r="U684" s="4"/>
      <c r="V684" s="4"/>
      <c r="W684" s="4"/>
      <c r="X684" s="4"/>
      <c r="Y684" s="4"/>
      <c r="Z684" s="4"/>
    </row>
    <row r="685" spans="1:26" ht="22.5" customHeight="1" x14ac:dyDescent="0.25">
      <c r="A685" s="5">
        <v>684</v>
      </c>
      <c r="B685" s="6" t="s">
        <v>807</v>
      </c>
      <c r="C685" s="13" t="s">
        <v>808</v>
      </c>
      <c r="D685" s="10" t="s">
        <v>826</v>
      </c>
      <c r="E685" s="6" t="s">
        <v>10</v>
      </c>
      <c r="F685" s="39">
        <v>1</v>
      </c>
      <c r="G685" s="5">
        <v>1</v>
      </c>
      <c r="H685" s="39">
        <v>1</v>
      </c>
      <c r="I685" s="4"/>
      <c r="J685" s="4"/>
      <c r="K685" s="4"/>
      <c r="L685" s="4"/>
      <c r="M685" s="4"/>
      <c r="N685" s="4"/>
      <c r="O685" s="4"/>
      <c r="P685" s="4"/>
      <c r="Q685" s="4"/>
      <c r="R685" s="4"/>
      <c r="S685" s="4"/>
      <c r="T685" s="4"/>
      <c r="U685" s="4"/>
      <c r="V685" s="4"/>
      <c r="W685" s="4"/>
      <c r="X685" s="4"/>
      <c r="Y685" s="4"/>
      <c r="Z685" s="4"/>
    </row>
    <row r="686" spans="1:26" ht="69" customHeight="1" x14ac:dyDescent="0.25">
      <c r="A686" s="5">
        <v>685</v>
      </c>
      <c r="B686" s="6"/>
      <c r="C686" s="13" t="s">
        <v>827</v>
      </c>
      <c r="D686" s="10" t="s">
        <v>828</v>
      </c>
      <c r="E686" s="6" t="s">
        <v>10</v>
      </c>
      <c r="F686" s="39">
        <v>1</v>
      </c>
      <c r="G686" s="5">
        <v>1</v>
      </c>
      <c r="H686" s="39">
        <v>1</v>
      </c>
      <c r="I686" s="4"/>
      <c r="J686" s="4"/>
      <c r="K686" s="4"/>
      <c r="L686" s="4"/>
      <c r="M686" s="4"/>
      <c r="N686" s="4"/>
      <c r="O686" s="4"/>
      <c r="P686" s="4"/>
      <c r="Q686" s="4"/>
      <c r="R686" s="4"/>
      <c r="S686" s="4"/>
      <c r="T686" s="4"/>
      <c r="U686" s="4"/>
      <c r="V686" s="4"/>
      <c r="W686" s="4"/>
      <c r="X686" s="4"/>
      <c r="Y686" s="4"/>
      <c r="Z686" s="4"/>
    </row>
    <row r="687" spans="1:26" ht="22.5" customHeight="1" x14ac:dyDescent="0.25">
      <c r="A687" s="5">
        <v>686</v>
      </c>
      <c r="B687" s="6"/>
      <c r="C687" s="13" t="s">
        <v>827</v>
      </c>
      <c r="D687" s="10" t="s">
        <v>829</v>
      </c>
      <c r="E687" s="6" t="s">
        <v>10</v>
      </c>
      <c r="F687" s="39">
        <v>0</v>
      </c>
      <c r="G687" s="5">
        <v>0</v>
      </c>
      <c r="H687" s="39">
        <v>0</v>
      </c>
      <c r="I687" s="4"/>
      <c r="J687" s="4"/>
      <c r="K687" s="4"/>
      <c r="L687" s="4"/>
      <c r="M687" s="4"/>
      <c r="N687" s="4"/>
      <c r="O687" s="4"/>
      <c r="P687" s="4"/>
      <c r="Q687" s="4"/>
      <c r="R687" s="4"/>
      <c r="S687" s="4"/>
      <c r="T687" s="4"/>
      <c r="U687" s="4"/>
      <c r="V687" s="4"/>
      <c r="W687" s="4"/>
      <c r="X687" s="4"/>
      <c r="Y687" s="4"/>
      <c r="Z687" s="4"/>
    </row>
    <row r="688" spans="1:26" ht="45.75" customHeight="1" x14ac:dyDescent="0.25">
      <c r="A688" s="5">
        <v>687</v>
      </c>
      <c r="B688" s="6"/>
      <c r="C688" s="13" t="s">
        <v>827</v>
      </c>
      <c r="D688" s="10" t="s">
        <v>830</v>
      </c>
      <c r="E688" s="6" t="s">
        <v>10</v>
      </c>
      <c r="F688" s="39">
        <v>1</v>
      </c>
      <c r="G688" s="5">
        <v>2</v>
      </c>
      <c r="H688" s="39">
        <v>1</v>
      </c>
      <c r="I688" s="4"/>
      <c r="J688" s="4"/>
      <c r="K688" s="4"/>
      <c r="L688" s="4"/>
      <c r="M688" s="4"/>
      <c r="N688" s="4"/>
      <c r="O688" s="4"/>
      <c r="P688" s="4"/>
      <c r="Q688" s="4"/>
      <c r="R688" s="4"/>
      <c r="S688" s="4"/>
      <c r="T688" s="4"/>
      <c r="U688" s="4"/>
      <c r="V688" s="4"/>
      <c r="W688" s="4"/>
      <c r="X688" s="4"/>
      <c r="Y688" s="4"/>
      <c r="Z688" s="4"/>
    </row>
    <row r="689" spans="1:26" ht="45.75" customHeight="1" x14ac:dyDescent="0.25">
      <c r="A689" s="5">
        <v>688</v>
      </c>
      <c r="B689" s="6"/>
      <c r="C689" s="13" t="s">
        <v>827</v>
      </c>
      <c r="D689" s="10" t="s">
        <v>831</v>
      </c>
      <c r="E689" s="6" t="s">
        <v>10</v>
      </c>
      <c r="F689" s="39">
        <v>2</v>
      </c>
      <c r="G689" s="5">
        <v>2</v>
      </c>
      <c r="H689" s="39">
        <v>2</v>
      </c>
      <c r="I689" s="4"/>
      <c r="J689" s="4"/>
      <c r="K689" s="4"/>
      <c r="L689" s="4"/>
      <c r="M689" s="4"/>
      <c r="N689" s="4"/>
      <c r="O689" s="4"/>
      <c r="P689" s="4"/>
      <c r="Q689" s="4"/>
      <c r="R689" s="4"/>
      <c r="S689" s="4"/>
      <c r="T689" s="4"/>
      <c r="U689" s="4"/>
      <c r="V689" s="4"/>
      <c r="W689" s="4"/>
      <c r="X689" s="4"/>
      <c r="Y689" s="4"/>
      <c r="Z689" s="4"/>
    </row>
    <row r="690" spans="1:26" ht="22.5" customHeight="1" x14ac:dyDescent="0.25">
      <c r="A690" s="5">
        <v>689</v>
      </c>
      <c r="B690" s="6" t="s">
        <v>832</v>
      </c>
      <c r="C690" s="13" t="s">
        <v>827</v>
      </c>
      <c r="D690" s="10" t="s">
        <v>833</v>
      </c>
      <c r="E690" s="6" t="s">
        <v>10</v>
      </c>
      <c r="F690" s="39">
        <v>2</v>
      </c>
      <c r="G690" s="5">
        <v>2</v>
      </c>
      <c r="H690" s="39">
        <v>2</v>
      </c>
      <c r="I690" s="4"/>
      <c r="J690" s="4"/>
      <c r="K690" s="4"/>
      <c r="L690" s="4"/>
      <c r="M690" s="4"/>
      <c r="N690" s="4"/>
      <c r="O690" s="4"/>
      <c r="P690" s="4"/>
      <c r="Q690" s="4"/>
      <c r="R690" s="4"/>
      <c r="S690" s="4"/>
      <c r="T690" s="4"/>
      <c r="U690" s="4"/>
      <c r="V690" s="4"/>
      <c r="W690" s="4"/>
      <c r="X690" s="4"/>
      <c r="Y690" s="4"/>
      <c r="Z690" s="4"/>
    </row>
    <row r="691" spans="1:26" ht="22.5" customHeight="1" x14ac:dyDescent="0.25">
      <c r="A691" s="5">
        <v>690</v>
      </c>
      <c r="B691" s="6" t="s">
        <v>832</v>
      </c>
      <c r="C691" s="13" t="s">
        <v>827</v>
      </c>
      <c r="D691" s="10" t="s">
        <v>834</v>
      </c>
      <c r="E691" s="6" t="s">
        <v>10</v>
      </c>
      <c r="F691" s="39">
        <v>2</v>
      </c>
      <c r="G691" s="5">
        <v>2</v>
      </c>
      <c r="H691" s="39">
        <v>2</v>
      </c>
      <c r="I691" s="4"/>
      <c r="J691" s="4"/>
      <c r="K691" s="4"/>
      <c r="L691" s="4"/>
      <c r="M691" s="4"/>
      <c r="N691" s="4"/>
      <c r="O691" s="4"/>
      <c r="P691" s="4"/>
      <c r="Q691" s="4"/>
      <c r="R691" s="4"/>
      <c r="S691" s="4"/>
      <c r="T691" s="4"/>
      <c r="U691" s="4"/>
      <c r="V691" s="4"/>
      <c r="W691" s="4"/>
      <c r="X691" s="4"/>
      <c r="Y691" s="4"/>
      <c r="Z691" s="4"/>
    </row>
    <row r="692" spans="1:26" ht="45.75" customHeight="1" x14ac:dyDescent="0.25">
      <c r="A692" s="5">
        <v>691</v>
      </c>
      <c r="B692" s="6" t="s">
        <v>832</v>
      </c>
      <c r="C692" s="13" t="s">
        <v>827</v>
      </c>
      <c r="D692" s="10" t="s">
        <v>835</v>
      </c>
      <c r="E692" s="6" t="s">
        <v>10</v>
      </c>
      <c r="F692" s="39">
        <v>0</v>
      </c>
      <c r="G692" s="5">
        <v>0</v>
      </c>
      <c r="H692" s="39">
        <v>0</v>
      </c>
      <c r="I692" s="4"/>
      <c r="J692" s="4"/>
      <c r="K692" s="4"/>
      <c r="L692" s="4"/>
      <c r="M692" s="4"/>
      <c r="N692" s="4"/>
      <c r="O692" s="4"/>
      <c r="P692" s="4"/>
      <c r="Q692" s="4"/>
      <c r="R692" s="4"/>
      <c r="S692" s="4"/>
      <c r="T692" s="4"/>
      <c r="U692" s="4"/>
      <c r="V692" s="4"/>
      <c r="W692" s="4"/>
      <c r="X692" s="4"/>
      <c r="Y692" s="4"/>
      <c r="Z692" s="4"/>
    </row>
    <row r="693" spans="1:26" ht="22.5" customHeight="1" x14ac:dyDescent="0.25">
      <c r="A693" s="5">
        <v>692</v>
      </c>
      <c r="B693" s="6" t="s">
        <v>832</v>
      </c>
      <c r="C693" s="13" t="s">
        <v>827</v>
      </c>
      <c r="D693" s="10" t="s">
        <v>836</v>
      </c>
      <c r="E693" s="6" t="s">
        <v>10</v>
      </c>
      <c r="F693" s="39">
        <v>2</v>
      </c>
      <c r="G693" s="5">
        <v>2</v>
      </c>
      <c r="H693" s="39">
        <v>2</v>
      </c>
      <c r="I693" s="4"/>
      <c r="J693" s="4"/>
      <c r="K693" s="4"/>
      <c r="L693" s="4"/>
      <c r="M693" s="4"/>
      <c r="N693" s="4"/>
      <c r="O693" s="4"/>
      <c r="P693" s="4"/>
      <c r="Q693" s="4"/>
      <c r="R693" s="4"/>
      <c r="S693" s="4"/>
      <c r="T693" s="4"/>
      <c r="U693" s="4"/>
      <c r="V693" s="4"/>
      <c r="W693" s="4"/>
      <c r="X693" s="4"/>
      <c r="Y693" s="4"/>
      <c r="Z693" s="4"/>
    </row>
    <row r="694" spans="1:26" ht="22.5" customHeight="1" x14ac:dyDescent="0.25">
      <c r="A694" s="5">
        <v>693</v>
      </c>
      <c r="B694" s="6" t="s">
        <v>832</v>
      </c>
      <c r="C694" s="13" t="s">
        <v>827</v>
      </c>
      <c r="D694" s="10" t="s">
        <v>837</v>
      </c>
      <c r="E694" s="6" t="s">
        <v>10</v>
      </c>
      <c r="F694" s="39">
        <v>0</v>
      </c>
      <c r="G694" s="5">
        <v>0</v>
      </c>
      <c r="H694" s="39">
        <v>0</v>
      </c>
      <c r="I694" s="4"/>
      <c r="J694" s="4"/>
      <c r="K694" s="4"/>
      <c r="L694" s="4"/>
      <c r="M694" s="4"/>
      <c r="N694" s="4"/>
      <c r="O694" s="4"/>
      <c r="P694" s="4"/>
      <c r="Q694" s="4"/>
      <c r="R694" s="4"/>
      <c r="S694" s="4"/>
      <c r="T694" s="4"/>
      <c r="U694" s="4"/>
      <c r="V694" s="4"/>
      <c r="W694" s="4"/>
      <c r="X694" s="4"/>
      <c r="Y694" s="4"/>
      <c r="Z694" s="4"/>
    </row>
    <row r="695" spans="1:26" ht="45.75" customHeight="1" x14ac:dyDescent="0.25">
      <c r="A695" s="5">
        <v>694</v>
      </c>
      <c r="B695" s="6" t="s">
        <v>832</v>
      </c>
      <c r="C695" s="13" t="s">
        <v>827</v>
      </c>
      <c r="D695" s="10" t="s">
        <v>838</v>
      </c>
      <c r="E695" s="6" t="s">
        <v>10</v>
      </c>
      <c r="F695" s="39">
        <v>0</v>
      </c>
      <c r="G695" s="5">
        <v>1</v>
      </c>
      <c r="H695" s="39">
        <v>0</v>
      </c>
      <c r="I695" s="4"/>
      <c r="J695" s="4"/>
      <c r="K695" s="4"/>
      <c r="L695" s="4"/>
      <c r="M695" s="4"/>
      <c r="N695" s="4"/>
      <c r="O695" s="4"/>
      <c r="P695" s="4"/>
      <c r="Q695" s="4"/>
      <c r="R695" s="4"/>
      <c r="S695" s="4"/>
      <c r="T695" s="4"/>
      <c r="U695" s="4"/>
      <c r="V695" s="4"/>
      <c r="W695" s="4"/>
      <c r="X695" s="4"/>
      <c r="Y695" s="4"/>
      <c r="Z695" s="4"/>
    </row>
    <row r="696" spans="1:26" ht="22.5" customHeight="1" x14ac:dyDescent="0.25">
      <c r="A696" s="5">
        <v>695</v>
      </c>
      <c r="B696" s="6" t="s">
        <v>832</v>
      </c>
      <c r="C696" s="13" t="s">
        <v>827</v>
      </c>
      <c r="D696" s="10" t="s">
        <v>839</v>
      </c>
      <c r="E696" s="6" t="s">
        <v>10</v>
      </c>
      <c r="F696" s="39">
        <v>0</v>
      </c>
      <c r="G696" s="5">
        <v>2</v>
      </c>
      <c r="H696" s="39">
        <v>0</v>
      </c>
      <c r="I696" s="4"/>
      <c r="J696" s="4"/>
      <c r="K696" s="4"/>
      <c r="L696" s="4"/>
      <c r="M696" s="4"/>
      <c r="N696" s="4"/>
      <c r="O696" s="4"/>
      <c r="P696" s="4"/>
      <c r="Q696" s="4"/>
      <c r="R696" s="4"/>
      <c r="S696" s="4"/>
      <c r="T696" s="4"/>
      <c r="U696" s="4"/>
      <c r="V696" s="4"/>
      <c r="W696" s="4"/>
      <c r="X696" s="4"/>
      <c r="Y696" s="4"/>
      <c r="Z696" s="4"/>
    </row>
    <row r="697" spans="1:26" ht="22.5" customHeight="1" x14ac:dyDescent="0.25">
      <c r="A697" s="5">
        <v>696</v>
      </c>
      <c r="B697" s="6" t="s">
        <v>832</v>
      </c>
      <c r="C697" s="13" t="s">
        <v>827</v>
      </c>
      <c r="D697" s="10" t="s">
        <v>840</v>
      </c>
      <c r="E697" s="6" t="s">
        <v>10</v>
      </c>
      <c r="F697" s="39">
        <v>1</v>
      </c>
      <c r="G697" s="5">
        <v>1</v>
      </c>
      <c r="H697" s="39">
        <v>1</v>
      </c>
      <c r="I697" s="4"/>
      <c r="J697" s="4"/>
      <c r="K697" s="4"/>
      <c r="L697" s="4"/>
      <c r="M697" s="4"/>
      <c r="N697" s="4"/>
      <c r="O697" s="4"/>
      <c r="P697" s="4"/>
      <c r="Q697" s="4"/>
      <c r="R697" s="4"/>
      <c r="S697" s="4"/>
      <c r="T697" s="4"/>
      <c r="U697" s="4"/>
      <c r="V697" s="4"/>
      <c r="W697" s="4"/>
      <c r="X697" s="4"/>
      <c r="Y697" s="4"/>
      <c r="Z697" s="4"/>
    </row>
    <row r="698" spans="1:26" ht="45.75" customHeight="1" x14ac:dyDescent="0.25">
      <c r="A698" s="5">
        <v>697</v>
      </c>
      <c r="B698" s="8" t="str">
        <f>HYPERLINK("https://twitter.com/SAfridiOfficial/status/582154684804165632","https://twitter.com/SAfridiOfficial/status/582154684804165632")</f>
        <v>https://twitter.com/SAfridiOfficial/status/582154684804165632</v>
      </c>
      <c r="C698" s="13" t="s">
        <v>827</v>
      </c>
      <c r="D698" s="10" t="s">
        <v>841</v>
      </c>
      <c r="E698" s="6" t="s">
        <v>10</v>
      </c>
      <c r="F698" s="39">
        <v>2</v>
      </c>
      <c r="G698" s="5">
        <v>1</v>
      </c>
      <c r="H698" s="39">
        <v>2</v>
      </c>
      <c r="I698" s="4"/>
      <c r="J698" s="4"/>
      <c r="K698" s="4"/>
      <c r="L698" s="4"/>
      <c r="M698" s="4"/>
      <c r="N698" s="4"/>
      <c r="O698" s="4"/>
      <c r="P698" s="4"/>
      <c r="Q698" s="4"/>
      <c r="R698" s="4"/>
      <c r="S698" s="4"/>
      <c r="T698" s="4"/>
      <c r="U698" s="4"/>
      <c r="V698" s="4"/>
      <c r="W698" s="4"/>
      <c r="X698" s="4"/>
      <c r="Y698" s="4"/>
      <c r="Z698" s="4"/>
    </row>
    <row r="699" spans="1:26" ht="22.5" customHeight="1" x14ac:dyDescent="0.25">
      <c r="A699" s="5">
        <v>698</v>
      </c>
      <c r="B699" s="6" t="s">
        <v>832</v>
      </c>
      <c r="C699" s="13" t="s">
        <v>827</v>
      </c>
      <c r="D699" s="10" t="s">
        <v>842</v>
      </c>
      <c r="E699" s="6" t="s">
        <v>10</v>
      </c>
      <c r="F699" s="39">
        <v>1</v>
      </c>
      <c r="G699" s="5">
        <v>1</v>
      </c>
      <c r="H699" s="39">
        <v>1</v>
      </c>
      <c r="I699" s="4"/>
      <c r="J699" s="4"/>
      <c r="K699" s="4"/>
      <c r="L699" s="4"/>
      <c r="M699" s="4"/>
      <c r="N699" s="4"/>
      <c r="O699" s="4"/>
      <c r="P699" s="4"/>
      <c r="Q699" s="4"/>
      <c r="R699" s="4"/>
      <c r="S699" s="4"/>
      <c r="T699" s="4"/>
      <c r="U699" s="4"/>
      <c r="V699" s="4"/>
      <c r="W699" s="4"/>
      <c r="X699" s="4"/>
      <c r="Y699" s="4"/>
      <c r="Z699" s="4"/>
    </row>
    <row r="700" spans="1:26" ht="45.75" customHeight="1" x14ac:dyDescent="0.25">
      <c r="A700" s="5">
        <v>699</v>
      </c>
      <c r="B700" s="6" t="s">
        <v>832</v>
      </c>
      <c r="C700" s="13" t="s">
        <v>827</v>
      </c>
      <c r="D700" s="10" t="s">
        <v>843</v>
      </c>
      <c r="E700" s="6" t="s">
        <v>10</v>
      </c>
      <c r="F700" s="39">
        <v>0</v>
      </c>
      <c r="G700" s="5">
        <v>1</v>
      </c>
      <c r="H700" s="39">
        <v>0</v>
      </c>
      <c r="I700" s="4"/>
      <c r="J700" s="4"/>
      <c r="K700" s="4"/>
      <c r="L700" s="4"/>
      <c r="M700" s="4"/>
      <c r="N700" s="4"/>
      <c r="O700" s="4"/>
      <c r="P700" s="4"/>
      <c r="Q700" s="4"/>
      <c r="R700" s="4"/>
      <c r="S700" s="4"/>
      <c r="T700" s="4"/>
      <c r="U700" s="4"/>
      <c r="V700" s="4"/>
      <c r="W700" s="4"/>
      <c r="X700" s="4"/>
      <c r="Y700" s="4"/>
      <c r="Z700" s="4"/>
    </row>
    <row r="701" spans="1:26" ht="22.5" customHeight="1" x14ac:dyDescent="0.25">
      <c r="A701" s="5">
        <v>700</v>
      </c>
      <c r="B701" s="6" t="s">
        <v>844</v>
      </c>
      <c r="C701" s="13" t="s">
        <v>845</v>
      </c>
      <c r="D701" s="10" t="s">
        <v>846</v>
      </c>
      <c r="E701" s="6" t="s">
        <v>10</v>
      </c>
      <c r="F701" s="39">
        <v>1</v>
      </c>
      <c r="G701" s="5">
        <v>1</v>
      </c>
      <c r="H701" s="39">
        <v>1</v>
      </c>
      <c r="I701" s="4"/>
      <c r="J701" s="4"/>
      <c r="K701" s="4"/>
      <c r="L701" s="4"/>
      <c r="M701" s="4"/>
      <c r="N701" s="4"/>
      <c r="O701" s="4"/>
      <c r="P701" s="4"/>
      <c r="Q701" s="4"/>
      <c r="R701" s="4"/>
      <c r="S701" s="4"/>
      <c r="T701" s="4"/>
      <c r="U701" s="4"/>
      <c r="V701" s="4"/>
      <c r="W701" s="4"/>
      <c r="X701" s="4"/>
      <c r="Y701" s="4"/>
      <c r="Z701" s="4"/>
    </row>
    <row r="702" spans="1:26" ht="45.75" customHeight="1" x14ac:dyDescent="0.25">
      <c r="A702" s="5">
        <v>701</v>
      </c>
      <c r="B702" s="6" t="s">
        <v>844</v>
      </c>
      <c r="C702" s="13" t="s">
        <v>845</v>
      </c>
      <c r="D702" s="10" t="s">
        <v>847</v>
      </c>
      <c r="E702" s="6" t="s">
        <v>10</v>
      </c>
      <c r="F702" s="39">
        <v>2</v>
      </c>
      <c r="G702" s="5">
        <v>2</v>
      </c>
      <c r="H702" s="39">
        <v>2</v>
      </c>
      <c r="I702" s="4"/>
      <c r="J702" s="4"/>
      <c r="K702" s="4"/>
      <c r="L702" s="4"/>
      <c r="M702" s="4"/>
      <c r="N702" s="4"/>
      <c r="O702" s="4"/>
      <c r="P702" s="4"/>
      <c r="Q702" s="4"/>
      <c r="R702" s="4"/>
      <c r="S702" s="4"/>
      <c r="T702" s="4"/>
      <c r="U702" s="4"/>
      <c r="V702" s="4"/>
      <c r="W702" s="4"/>
      <c r="X702" s="4"/>
      <c r="Y702" s="4"/>
      <c r="Z702" s="4"/>
    </row>
    <row r="703" spans="1:26" ht="22.5" customHeight="1" x14ac:dyDescent="0.25">
      <c r="A703" s="5">
        <v>702</v>
      </c>
      <c r="B703" s="6" t="s">
        <v>844</v>
      </c>
      <c r="C703" s="13" t="s">
        <v>845</v>
      </c>
      <c r="D703" s="10" t="s">
        <v>848</v>
      </c>
      <c r="E703" s="6" t="s">
        <v>10</v>
      </c>
      <c r="F703" s="39">
        <v>1</v>
      </c>
      <c r="G703" s="5">
        <v>1</v>
      </c>
      <c r="H703" s="39">
        <v>1</v>
      </c>
      <c r="I703" s="4"/>
      <c r="J703" s="4"/>
      <c r="K703" s="4"/>
      <c r="L703" s="4"/>
      <c r="M703" s="4"/>
      <c r="N703" s="4"/>
      <c r="O703" s="4"/>
      <c r="P703" s="4"/>
      <c r="Q703" s="4"/>
      <c r="R703" s="4"/>
      <c r="S703" s="4"/>
      <c r="T703" s="4"/>
      <c r="U703" s="4"/>
      <c r="V703" s="4"/>
      <c r="W703" s="4"/>
      <c r="X703" s="4"/>
      <c r="Y703" s="4"/>
      <c r="Z703" s="4"/>
    </row>
    <row r="704" spans="1:26" ht="45.75" customHeight="1" x14ac:dyDescent="0.25">
      <c r="A704" s="5">
        <v>703</v>
      </c>
      <c r="B704" s="6" t="s">
        <v>844</v>
      </c>
      <c r="C704" s="13" t="s">
        <v>845</v>
      </c>
      <c r="D704" s="10" t="s">
        <v>849</v>
      </c>
      <c r="E704" s="6" t="s">
        <v>10</v>
      </c>
      <c r="F704" s="39">
        <v>2</v>
      </c>
      <c r="G704" s="5">
        <v>2</v>
      </c>
      <c r="H704" s="39">
        <v>2</v>
      </c>
      <c r="I704" s="4"/>
      <c r="J704" s="4"/>
      <c r="K704" s="4"/>
      <c r="L704" s="4"/>
      <c r="M704" s="4"/>
      <c r="N704" s="4"/>
      <c r="O704" s="4"/>
      <c r="P704" s="4"/>
      <c r="Q704" s="4"/>
      <c r="R704" s="4"/>
      <c r="S704" s="4"/>
      <c r="T704" s="4"/>
      <c r="U704" s="4"/>
      <c r="V704" s="4"/>
      <c r="W704" s="4"/>
      <c r="X704" s="4"/>
      <c r="Y704" s="4"/>
      <c r="Z704" s="4"/>
    </row>
    <row r="705" spans="1:26" ht="45.75" customHeight="1" x14ac:dyDescent="0.25">
      <c r="A705" s="5">
        <v>704</v>
      </c>
      <c r="B705" s="6" t="s">
        <v>844</v>
      </c>
      <c r="C705" s="13" t="s">
        <v>845</v>
      </c>
      <c r="D705" s="10" t="s">
        <v>850</v>
      </c>
      <c r="E705" s="6" t="s">
        <v>10</v>
      </c>
      <c r="F705" s="39">
        <v>1</v>
      </c>
      <c r="G705" s="5">
        <v>1</v>
      </c>
      <c r="H705" s="39">
        <v>1</v>
      </c>
      <c r="I705" s="4"/>
      <c r="J705" s="4"/>
      <c r="K705" s="4"/>
      <c r="L705" s="4"/>
      <c r="M705" s="4"/>
      <c r="N705" s="4"/>
      <c r="O705" s="4"/>
      <c r="P705" s="4"/>
      <c r="Q705" s="4"/>
      <c r="R705" s="4"/>
      <c r="S705" s="4"/>
      <c r="T705" s="4"/>
      <c r="U705" s="4"/>
      <c r="V705" s="4"/>
      <c r="W705" s="4"/>
      <c r="X705" s="4"/>
      <c r="Y705" s="4"/>
      <c r="Z705" s="4"/>
    </row>
    <row r="706" spans="1:26" ht="22.5" customHeight="1" x14ac:dyDescent="0.25">
      <c r="A706" s="5">
        <v>705</v>
      </c>
      <c r="B706" s="6" t="s">
        <v>844</v>
      </c>
      <c r="C706" s="13" t="s">
        <v>845</v>
      </c>
      <c r="D706" s="10" t="s">
        <v>851</v>
      </c>
      <c r="E706" s="6" t="s">
        <v>10</v>
      </c>
      <c r="F706" s="39">
        <v>1</v>
      </c>
      <c r="G706" s="5">
        <v>1</v>
      </c>
      <c r="H706" s="39">
        <v>1</v>
      </c>
      <c r="I706" s="4"/>
      <c r="J706" s="4"/>
      <c r="K706" s="4"/>
      <c r="L706" s="4"/>
      <c r="M706" s="4"/>
      <c r="N706" s="4"/>
      <c r="O706" s="4"/>
      <c r="P706" s="4"/>
      <c r="Q706" s="4"/>
      <c r="R706" s="4"/>
      <c r="S706" s="4"/>
      <c r="T706" s="4"/>
      <c r="U706" s="4"/>
      <c r="V706" s="4"/>
      <c r="W706" s="4"/>
      <c r="X706" s="4"/>
      <c r="Y706" s="4"/>
      <c r="Z706" s="4"/>
    </row>
    <row r="707" spans="1:26" ht="22.5" customHeight="1" x14ac:dyDescent="0.25">
      <c r="A707" s="5">
        <v>706</v>
      </c>
      <c r="B707" s="6" t="s">
        <v>844</v>
      </c>
      <c r="C707" s="13" t="s">
        <v>845</v>
      </c>
      <c r="D707" s="10" t="s">
        <v>852</v>
      </c>
      <c r="E707" s="6" t="s">
        <v>10</v>
      </c>
      <c r="F707" s="39">
        <v>0</v>
      </c>
      <c r="G707" s="5">
        <v>1</v>
      </c>
      <c r="H707" s="39">
        <v>0</v>
      </c>
      <c r="I707" s="4"/>
      <c r="J707" s="4"/>
      <c r="K707" s="4"/>
      <c r="L707" s="4"/>
      <c r="M707" s="4"/>
      <c r="N707" s="4"/>
      <c r="O707" s="4"/>
      <c r="P707" s="4"/>
      <c r="Q707" s="4"/>
      <c r="R707" s="4"/>
      <c r="S707" s="4"/>
      <c r="T707" s="4"/>
      <c r="U707" s="4"/>
      <c r="V707" s="4"/>
      <c r="W707" s="4"/>
      <c r="X707" s="4"/>
      <c r="Y707" s="4"/>
      <c r="Z707" s="4"/>
    </row>
    <row r="708" spans="1:26" ht="22.5" customHeight="1" x14ac:dyDescent="0.25">
      <c r="A708" s="5">
        <v>707</v>
      </c>
      <c r="B708" s="6" t="s">
        <v>844</v>
      </c>
      <c r="C708" s="13" t="s">
        <v>845</v>
      </c>
      <c r="D708" s="10" t="s">
        <v>853</v>
      </c>
      <c r="E708" s="6" t="s">
        <v>10</v>
      </c>
      <c r="F708" s="39">
        <v>2</v>
      </c>
      <c r="G708" s="5">
        <v>1</v>
      </c>
      <c r="H708" s="39">
        <v>2</v>
      </c>
      <c r="I708" s="4"/>
      <c r="J708" s="4"/>
      <c r="K708" s="4"/>
      <c r="L708" s="4"/>
      <c r="M708" s="4"/>
      <c r="N708" s="4"/>
      <c r="O708" s="4"/>
      <c r="P708" s="4"/>
      <c r="Q708" s="4"/>
      <c r="R708" s="4"/>
      <c r="S708" s="4"/>
      <c r="T708" s="4"/>
      <c r="U708" s="4"/>
      <c r="V708" s="4"/>
      <c r="W708" s="4"/>
      <c r="X708" s="4"/>
      <c r="Y708" s="4"/>
      <c r="Z708" s="4"/>
    </row>
    <row r="709" spans="1:26" ht="22.5" customHeight="1" x14ac:dyDescent="0.25">
      <c r="A709" s="5">
        <v>708</v>
      </c>
      <c r="B709" s="6" t="s">
        <v>844</v>
      </c>
      <c r="C709" s="13" t="s">
        <v>845</v>
      </c>
      <c r="D709" s="10" t="s">
        <v>854</v>
      </c>
      <c r="E709" s="6" t="s">
        <v>10</v>
      </c>
      <c r="F709" s="39">
        <v>2</v>
      </c>
      <c r="G709" s="5">
        <v>2</v>
      </c>
      <c r="H709" s="39">
        <v>2</v>
      </c>
      <c r="I709" s="4"/>
      <c r="J709" s="4"/>
      <c r="K709" s="4"/>
      <c r="L709" s="4"/>
      <c r="M709" s="4"/>
      <c r="N709" s="4"/>
      <c r="O709" s="4"/>
      <c r="P709" s="4"/>
      <c r="Q709" s="4"/>
      <c r="R709" s="4"/>
      <c r="S709" s="4"/>
      <c r="T709" s="4"/>
      <c r="U709" s="4"/>
      <c r="V709" s="4"/>
      <c r="W709" s="4"/>
      <c r="X709" s="4"/>
      <c r="Y709" s="4"/>
      <c r="Z709" s="4"/>
    </row>
    <row r="710" spans="1:26" ht="22.5" customHeight="1" x14ac:dyDescent="0.25">
      <c r="A710" s="5">
        <v>709</v>
      </c>
      <c r="B710" s="6" t="s">
        <v>844</v>
      </c>
      <c r="C710" s="13" t="s">
        <v>845</v>
      </c>
      <c r="D710" s="10" t="s">
        <v>855</v>
      </c>
      <c r="E710" s="6" t="s">
        <v>10</v>
      </c>
      <c r="F710" s="39">
        <v>1</v>
      </c>
      <c r="G710" s="5">
        <v>1</v>
      </c>
      <c r="H710" s="39">
        <v>1</v>
      </c>
      <c r="I710" s="4"/>
      <c r="J710" s="4"/>
      <c r="K710" s="4"/>
      <c r="L710" s="4"/>
      <c r="M710" s="4"/>
      <c r="N710" s="4"/>
      <c r="O710" s="4"/>
      <c r="P710" s="4"/>
      <c r="Q710" s="4"/>
      <c r="R710" s="4"/>
      <c r="S710" s="4"/>
      <c r="T710" s="4"/>
      <c r="U710" s="4"/>
      <c r="V710" s="4"/>
      <c r="W710" s="4"/>
      <c r="X710" s="4"/>
      <c r="Y710" s="4"/>
      <c r="Z710" s="4"/>
    </row>
    <row r="711" spans="1:26" ht="22.5" customHeight="1" x14ac:dyDescent="0.25">
      <c r="A711" s="5">
        <v>710</v>
      </c>
      <c r="B711" s="6" t="s">
        <v>844</v>
      </c>
      <c r="C711" s="13" t="s">
        <v>845</v>
      </c>
      <c r="D711" s="10" t="s">
        <v>856</v>
      </c>
      <c r="E711" s="6" t="s">
        <v>10</v>
      </c>
      <c r="F711" s="39">
        <v>0</v>
      </c>
      <c r="G711" s="5">
        <v>0</v>
      </c>
      <c r="H711" s="39">
        <v>0</v>
      </c>
      <c r="I711" s="4"/>
      <c r="J711" s="4"/>
      <c r="K711" s="4"/>
      <c r="L711" s="4"/>
      <c r="M711" s="4"/>
      <c r="N711" s="4"/>
      <c r="O711" s="4"/>
      <c r="P711" s="4"/>
      <c r="Q711" s="4"/>
      <c r="R711" s="4"/>
      <c r="S711" s="4"/>
      <c r="T711" s="4"/>
      <c r="U711" s="4"/>
      <c r="V711" s="4"/>
      <c r="W711" s="4"/>
      <c r="X711" s="4"/>
      <c r="Y711" s="4"/>
      <c r="Z711" s="4"/>
    </row>
    <row r="712" spans="1:26" ht="22.5" customHeight="1" x14ac:dyDescent="0.25">
      <c r="A712" s="5">
        <v>711</v>
      </c>
      <c r="B712" s="6" t="s">
        <v>844</v>
      </c>
      <c r="C712" s="13" t="s">
        <v>845</v>
      </c>
      <c r="D712" s="10" t="s">
        <v>857</v>
      </c>
      <c r="E712" s="6" t="s">
        <v>10</v>
      </c>
      <c r="F712" s="39">
        <v>2</v>
      </c>
      <c r="G712" s="5">
        <v>2</v>
      </c>
      <c r="H712" s="39">
        <v>2</v>
      </c>
      <c r="I712" s="4"/>
      <c r="J712" s="4"/>
      <c r="K712" s="4"/>
      <c r="L712" s="4"/>
      <c r="M712" s="4"/>
      <c r="N712" s="4"/>
      <c r="O712" s="4"/>
      <c r="P712" s="4"/>
      <c r="Q712" s="4"/>
      <c r="R712" s="4"/>
      <c r="S712" s="4"/>
      <c r="T712" s="4"/>
      <c r="U712" s="4"/>
      <c r="V712" s="4"/>
      <c r="W712" s="4"/>
      <c r="X712" s="4"/>
      <c r="Y712" s="4"/>
      <c r="Z712" s="4"/>
    </row>
    <row r="713" spans="1:26" ht="22.5" customHeight="1" x14ac:dyDescent="0.25">
      <c r="A713" s="5">
        <v>712</v>
      </c>
      <c r="B713" s="6" t="s">
        <v>844</v>
      </c>
      <c r="C713" s="13" t="s">
        <v>845</v>
      </c>
      <c r="D713" s="10" t="s">
        <v>858</v>
      </c>
      <c r="E713" s="6" t="s">
        <v>10</v>
      </c>
      <c r="F713" s="39">
        <v>1</v>
      </c>
      <c r="G713" s="5">
        <v>1</v>
      </c>
      <c r="H713" s="39">
        <v>1</v>
      </c>
      <c r="I713" s="4"/>
      <c r="J713" s="4"/>
      <c r="K713" s="4"/>
      <c r="L713" s="4"/>
      <c r="M713" s="4"/>
      <c r="N713" s="4"/>
      <c r="O713" s="4"/>
      <c r="P713" s="4"/>
      <c r="Q713" s="4"/>
      <c r="R713" s="4"/>
      <c r="S713" s="4"/>
      <c r="T713" s="4"/>
      <c r="U713" s="4"/>
      <c r="V713" s="4"/>
      <c r="W713" s="4"/>
      <c r="X713" s="4"/>
      <c r="Y713" s="4"/>
      <c r="Z713" s="4"/>
    </row>
    <row r="714" spans="1:26" ht="22.5" customHeight="1" x14ac:dyDescent="0.25">
      <c r="A714" s="5">
        <v>713</v>
      </c>
      <c r="B714" s="6" t="s">
        <v>844</v>
      </c>
      <c r="C714" s="13" t="s">
        <v>845</v>
      </c>
      <c r="D714" s="10" t="s">
        <v>859</v>
      </c>
      <c r="E714" s="6" t="s">
        <v>10</v>
      </c>
      <c r="F714" s="39">
        <v>0</v>
      </c>
      <c r="G714" s="5">
        <v>1</v>
      </c>
      <c r="H714" s="39">
        <v>0</v>
      </c>
      <c r="I714" s="4"/>
      <c r="J714" s="4"/>
      <c r="K714" s="4"/>
      <c r="L714" s="4"/>
      <c r="M714" s="4"/>
      <c r="N714" s="4"/>
      <c r="O714" s="4"/>
      <c r="P714" s="4"/>
      <c r="Q714" s="4"/>
      <c r="R714" s="4"/>
      <c r="S714" s="4"/>
      <c r="T714" s="4"/>
      <c r="U714" s="4"/>
      <c r="V714" s="4"/>
      <c r="W714" s="4"/>
      <c r="X714" s="4"/>
      <c r="Y714" s="4"/>
      <c r="Z714" s="4"/>
    </row>
    <row r="715" spans="1:26" ht="22.5" customHeight="1" x14ac:dyDescent="0.25">
      <c r="A715" s="5">
        <v>714</v>
      </c>
      <c r="B715" s="6" t="s">
        <v>844</v>
      </c>
      <c r="C715" s="13" t="s">
        <v>845</v>
      </c>
      <c r="D715" s="10" t="s">
        <v>860</v>
      </c>
      <c r="E715" s="6" t="s">
        <v>10</v>
      </c>
      <c r="F715" s="39">
        <v>1</v>
      </c>
      <c r="G715" s="5">
        <v>0</v>
      </c>
      <c r="H715" s="39">
        <v>1</v>
      </c>
      <c r="I715" s="4"/>
      <c r="J715" s="4"/>
      <c r="K715" s="4"/>
      <c r="L715" s="4"/>
      <c r="M715" s="4"/>
      <c r="N715" s="4"/>
      <c r="O715" s="4"/>
      <c r="P715" s="4"/>
      <c r="Q715" s="4"/>
      <c r="R715" s="4"/>
      <c r="S715" s="4"/>
      <c r="T715" s="4"/>
      <c r="U715" s="4"/>
      <c r="V715" s="4"/>
      <c r="W715" s="4"/>
      <c r="X715" s="4"/>
      <c r="Y715" s="4"/>
      <c r="Z715" s="4"/>
    </row>
    <row r="716" spans="1:26" ht="45.75" customHeight="1" x14ac:dyDescent="0.25">
      <c r="A716" s="5">
        <v>715</v>
      </c>
      <c r="B716" s="6" t="s">
        <v>844</v>
      </c>
      <c r="C716" s="13" t="s">
        <v>845</v>
      </c>
      <c r="D716" s="10" t="s">
        <v>861</v>
      </c>
      <c r="E716" s="6" t="s">
        <v>10</v>
      </c>
      <c r="F716" s="39">
        <v>2</v>
      </c>
      <c r="G716" s="5">
        <v>2</v>
      </c>
      <c r="H716" s="39">
        <v>2</v>
      </c>
      <c r="I716" s="4"/>
      <c r="J716" s="4"/>
      <c r="K716" s="4"/>
      <c r="L716" s="4"/>
      <c r="M716" s="4"/>
      <c r="N716" s="4"/>
      <c r="O716" s="4"/>
      <c r="P716" s="4"/>
      <c r="Q716" s="4"/>
      <c r="R716" s="4"/>
      <c r="S716" s="4"/>
      <c r="T716" s="4"/>
      <c r="U716" s="4"/>
      <c r="V716" s="4"/>
      <c r="W716" s="4"/>
      <c r="X716" s="4"/>
      <c r="Y716" s="4"/>
      <c r="Z716" s="4"/>
    </row>
    <row r="717" spans="1:26" ht="22.5" customHeight="1" x14ac:dyDescent="0.25">
      <c r="A717" s="5">
        <v>716</v>
      </c>
      <c r="B717" s="6" t="s">
        <v>844</v>
      </c>
      <c r="C717" s="13" t="s">
        <v>845</v>
      </c>
      <c r="D717" s="10" t="s">
        <v>862</v>
      </c>
      <c r="E717" s="6" t="s">
        <v>10</v>
      </c>
      <c r="F717" s="39">
        <v>1</v>
      </c>
      <c r="G717" s="5">
        <v>1</v>
      </c>
      <c r="H717" s="39">
        <v>1</v>
      </c>
      <c r="I717" s="4"/>
      <c r="J717" s="4"/>
      <c r="K717" s="4"/>
      <c r="L717" s="4"/>
      <c r="M717" s="4"/>
      <c r="N717" s="4"/>
      <c r="O717" s="4"/>
      <c r="P717" s="4"/>
      <c r="Q717" s="4"/>
      <c r="R717" s="4"/>
      <c r="S717" s="4"/>
      <c r="T717" s="4"/>
      <c r="U717" s="4"/>
      <c r="V717" s="4"/>
      <c r="W717" s="4"/>
      <c r="X717" s="4"/>
      <c r="Y717" s="4"/>
      <c r="Z717" s="4"/>
    </row>
    <row r="718" spans="1:26" ht="22.5" customHeight="1" x14ac:dyDescent="0.25">
      <c r="A718" s="5">
        <v>717</v>
      </c>
      <c r="B718" s="6" t="s">
        <v>844</v>
      </c>
      <c r="C718" s="13" t="s">
        <v>845</v>
      </c>
      <c r="D718" s="10" t="s">
        <v>863</v>
      </c>
      <c r="E718" s="6" t="s">
        <v>10</v>
      </c>
      <c r="F718" s="39">
        <v>0</v>
      </c>
      <c r="G718" s="5">
        <v>0</v>
      </c>
      <c r="H718" s="39">
        <v>0</v>
      </c>
      <c r="I718" s="4"/>
      <c r="J718" s="4"/>
      <c r="K718" s="4"/>
      <c r="L718" s="4"/>
      <c r="M718" s="4"/>
      <c r="N718" s="4"/>
      <c r="O718" s="4"/>
      <c r="P718" s="4"/>
      <c r="Q718" s="4"/>
      <c r="R718" s="4"/>
      <c r="S718" s="4"/>
      <c r="T718" s="4"/>
      <c r="U718" s="4"/>
      <c r="V718" s="4"/>
      <c r="W718" s="4"/>
      <c r="X718" s="4"/>
      <c r="Y718" s="4"/>
      <c r="Z718" s="4"/>
    </row>
    <row r="719" spans="1:26" ht="22.5" customHeight="1" x14ac:dyDescent="0.25">
      <c r="A719" s="5">
        <v>718</v>
      </c>
      <c r="B719" s="6" t="s">
        <v>844</v>
      </c>
      <c r="C719" s="13" t="s">
        <v>845</v>
      </c>
      <c r="D719" s="10" t="s">
        <v>864</v>
      </c>
      <c r="E719" s="6" t="s">
        <v>10</v>
      </c>
      <c r="F719" s="39">
        <v>0</v>
      </c>
      <c r="G719" s="5">
        <v>1</v>
      </c>
      <c r="H719" s="39">
        <v>0</v>
      </c>
      <c r="I719" s="4"/>
      <c r="J719" s="4"/>
      <c r="K719" s="4"/>
      <c r="L719" s="4"/>
      <c r="M719" s="4"/>
      <c r="N719" s="4"/>
      <c r="O719" s="4"/>
      <c r="P719" s="4"/>
      <c r="Q719" s="4"/>
      <c r="R719" s="4"/>
      <c r="S719" s="4"/>
      <c r="T719" s="4"/>
      <c r="U719" s="4"/>
      <c r="V719" s="4"/>
      <c r="W719" s="4"/>
      <c r="X719" s="4"/>
      <c r="Y719" s="4"/>
      <c r="Z719" s="4"/>
    </row>
    <row r="720" spans="1:26" ht="45.75" customHeight="1" x14ac:dyDescent="0.25">
      <c r="A720" s="5">
        <v>719</v>
      </c>
      <c r="B720" s="6" t="s">
        <v>844</v>
      </c>
      <c r="C720" s="13" t="s">
        <v>845</v>
      </c>
      <c r="D720" s="10" t="s">
        <v>865</v>
      </c>
      <c r="E720" s="6" t="s">
        <v>10</v>
      </c>
      <c r="F720" s="39">
        <v>1</v>
      </c>
      <c r="G720" s="5">
        <v>1</v>
      </c>
      <c r="H720" s="39">
        <v>1</v>
      </c>
      <c r="I720" s="4"/>
      <c r="J720" s="4"/>
      <c r="K720" s="4"/>
      <c r="L720" s="4"/>
      <c r="M720" s="4"/>
      <c r="N720" s="4"/>
      <c r="O720" s="4"/>
      <c r="P720" s="4"/>
      <c r="Q720" s="4"/>
      <c r="R720" s="4"/>
      <c r="S720" s="4"/>
      <c r="T720" s="4"/>
      <c r="U720" s="4"/>
      <c r="V720" s="4"/>
      <c r="W720" s="4"/>
      <c r="X720" s="4"/>
      <c r="Y720" s="4"/>
      <c r="Z720" s="4"/>
    </row>
    <row r="721" spans="1:26" ht="22.5" customHeight="1" x14ac:dyDescent="0.25">
      <c r="A721" s="5">
        <v>720</v>
      </c>
      <c r="B721" s="6" t="s">
        <v>844</v>
      </c>
      <c r="C721" s="13" t="s">
        <v>845</v>
      </c>
      <c r="D721" s="10" t="s">
        <v>866</v>
      </c>
      <c r="E721" s="6" t="s">
        <v>10</v>
      </c>
      <c r="F721" s="39">
        <v>0</v>
      </c>
      <c r="G721" s="5">
        <v>2</v>
      </c>
      <c r="H721" s="39">
        <v>0</v>
      </c>
      <c r="I721" s="4"/>
      <c r="J721" s="4"/>
      <c r="K721" s="4"/>
      <c r="L721" s="4"/>
      <c r="M721" s="4"/>
      <c r="N721" s="4"/>
      <c r="O721" s="4"/>
      <c r="P721" s="4"/>
      <c r="Q721" s="4"/>
      <c r="R721" s="4"/>
      <c r="S721" s="4"/>
      <c r="T721" s="4"/>
      <c r="U721" s="4"/>
      <c r="V721" s="4"/>
      <c r="W721" s="4"/>
      <c r="X721" s="4"/>
      <c r="Y721" s="4"/>
      <c r="Z721" s="4"/>
    </row>
    <row r="722" spans="1:26" ht="22.5" customHeight="1" x14ac:dyDescent="0.25">
      <c r="A722" s="5">
        <v>721</v>
      </c>
      <c r="B722" s="6" t="s">
        <v>844</v>
      </c>
      <c r="C722" s="13" t="s">
        <v>845</v>
      </c>
      <c r="D722" s="10" t="s">
        <v>867</v>
      </c>
      <c r="E722" s="6" t="s">
        <v>10</v>
      </c>
      <c r="F722" s="39">
        <v>2</v>
      </c>
      <c r="G722" s="5">
        <v>2</v>
      </c>
      <c r="H722" s="39">
        <v>2</v>
      </c>
      <c r="I722" s="4"/>
      <c r="J722" s="4"/>
      <c r="K722" s="4"/>
      <c r="L722" s="4"/>
      <c r="M722" s="4"/>
      <c r="N722" s="4"/>
      <c r="O722" s="4"/>
      <c r="P722" s="4"/>
      <c r="Q722" s="4"/>
      <c r="R722" s="4"/>
      <c r="S722" s="4"/>
      <c r="T722" s="4"/>
      <c r="U722" s="4"/>
      <c r="V722" s="4"/>
      <c r="W722" s="4"/>
      <c r="X722" s="4"/>
      <c r="Y722" s="4"/>
      <c r="Z722" s="4"/>
    </row>
    <row r="723" spans="1:26" ht="22.5" customHeight="1" x14ac:dyDescent="0.25">
      <c r="A723" s="5">
        <v>722</v>
      </c>
      <c r="B723" s="6" t="s">
        <v>868</v>
      </c>
      <c r="C723" s="12" t="s">
        <v>869</v>
      </c>
      <c r="D723" s="10" t="s">
        <v>870</v>
      </c>
      <c r="E723" s="6" t="s">
        <v>10</v>
      </c>
      <c r="F723" s="39">
        <v>2</v>
      </c>
      <c r="G723" s="5">
        <v>2</v>
      </c>
      <c r="H723" s="39">
        <v>2</v>
      </c>
      <c r="I723" s="4"/>
      <c r="J723" s="4"/>
      <c r="K723" s="4"/>
      <c r="L723" s="4"/>
      <c r="M723" s="4"/>
      <c r="N723" s="4"/>
      <c r="O723" s="4"/>
      <c r="P723" s="4"/>
      <c r="Q723" s="4"/>
      <c r="R723" s="4"/>
      <c r="S723" s="4"/>
      <c r="T723" s="4"/>
      <c r="U723" s="4"/>
      <c r="V723" s="4"/>
      <c r="W723" s="4"/>
      <c r="X723" s="4"/>
      <c r="Y723" s="4"/>
      <c r="Z723" s="4"/>
    </row>
    <row r="724" spans="1:26" ht="22.5" customHeight="1" x14ac:dyDescent="0.25">
      <c r="A724" s="5">
        <v>723</v>
      </c>
      <c r="B724" s="6" t="s">
        <v>868</v>
      </c>
      <c r="C724" s="12" t="s">
        <v>869</v>
      </c>
      <c r="D724" s="10" t="s">
        <v>871</v>
      </c>
      <c r="E724" s="6" t="s">
        <v>10</v>
      </c>
      <c r="F724" s="39">
        <v>2</v>
      </c>
      <c r="G724" s="5">
        <v>2</v>
      </c>
      <c r="H724" s="39">
        <v>2</v>
      </c>
      <c r="I724" s="4"/>
      <c r="J724" s="4"/>
      <c r="K724" s="4"/>
      <c r="L724" s="4"/>
      <c r="M724" s="4"/>
      <c r="N724" s="4"/>
      <c r="O724" s="4"/>
      <c r="P724" s="4"/>
      <c r="Q724" s="4"/>
      <c r="R724" s="4"/>
      <c r="S724" s="4"/>
      <c r="T724" s="4"/>
      <c r="U724" s="4"/>
      <c r="V724" s="4"/>
      <c r="W724" s="4"/>
      <c r="X724" s="4"/>
      <c r="Y724" s="4"/>
      <c r="Z724" s="4"/>
    </row>
    <row r="725" spans="1:26" ht="22.5" customHeight="1" x14ac:dyDescent="0.25">
      <c r="A725" s="5">
        <v>724</v>
      </c>
      <c r="B725" s="6" t="s">
        <v>868</v>
      </c>
      <c r="C725" s="12" t="s">
        <v>869</v>
      </c>
      <c r="D725" s="10" t="s">
        <v>872</v>
      </c>
      <c r="E725" s="6" t="s">
        <v>10</v>
      </c>
      <c r="F725" s="39">
        <v>2</v>
      </c>
      <c r="G725" s="5">
        <v>1</v>
      </c>
      <c r="H725" s="39">
        <v>2</v>
      </c>
      <c r="I725" s="4"/>
      <c r="J725" s="4"/>
      <c r="K725" s="4"/>
      <c r="L725" s="4"/>
      <c r="M725" s="4"/>
      <c r="N725" s="4"/>
      <c r="O725" s="4"/>
      <c r="P725" s="4"/>
      <c r="Q725" s="4"/>
      <c r="R725" s="4"/>
      <c r="S725" s="4"/>
      <c r="T725" s="4"/>
      <c r="U725" s="4"/>
      <c r="V725" s="4"/>
      <c r="W725" s="4"/>
      <c r="X725" s="4"/>
      <c r="Y725" s="4"/>
      <c r="Z725" s="4"/>
    </row>
    <row r="726" spans="1:26" ht="22.5" customHeight="1" x14ac:dyDescent="0.25">
      <c r="A726" s="5">
        <v>725</v>
      </c>
      <c r="B726" s="6" t="s">
        <v>868</v>
      </c>
      <c r="C726" s="12" t="s">
        <v>869</v>
      </c>
      <c r="D726" s="10" t="s">
        <v>873</v>
      </c>
      <c r="E726" s="6" t="s">
        <v>10</v>
      </c>
      <c r="F726" s="39">
        <v>2</v>
      </c>
      <c r="G726" s="5">
        <v>2</v>
      </c>
      <c r="H726" s="39">
        <v>2</v>
      </c>
      <c r="I726" s="4"/>
      <c r="J726" s="4"/>
      <c r="K726" s="4"/>
      <c r="L726" s="4"/>
      <c r="M726" s="4"/>
      <c r="N726" s="4"/>
      <c r="O726" s="4"/>
      <c r="P726" s="4"/>
      <c r="Q726" s="4"/>
      <c r="R726" s="4"/>
      <c r="S726" s="4"/>
      <c r="T726" s="4"/>
      <c r="U726" s="4"/>
      <c r="V726" s="4"/>
      <c r="W726" s="4"/>
      <c r="X726" s="4"/>
      <c r="Y726" s="4"/>
      <c r="Z726" s="4"/>
    </row>
    <row r="727" spans="1:26" ht="45.75" customHeight="1" x14ac:dyDescent="0.25">
      <c r="A727" s="5">
        <v>726</v>
      </c>
      <c r="B727" s="6" t="s">
        <v>868</v>
      </c>
      <c r="C727" s="12" t="s">
        <v>869</v>
      </c>
      <c r="D727" s="10" t="s">
        <v>874</v>
      </c>
      <c r="E727" s="6" t="s">
        <v>10</v>
      </c>
      <c r="F727" s="39">
        <v>2</v>
      </c>
      <c r="G727" s="5">
        <v>2</v>
      </c>
      <c r="H727" s="39">
        <v>2</v>
      </c>
      <c r="I727" s="4"/>
      <c r="J727" s="4"/>
      <c r="K727" s="4"/>
      <c r="L727" s="4"/>
      <c r="M727" s="4"/>
      <c r="N727" s="4"/>
      <c r="O727" s="4"/>
      <c r="P727" s="4"/>
      <c r="Q727" s="4"/>
      <c r="R727" s="4"/>
      <c r="S727" s="4"/>
      <c r="T727" s="4"/>
      <c r="U727" s="4"/>
      <c r="V727" s="4"/>
      <c r="W727" s="4"/>
      <c r="X727" s="4"/>
      <c r="Y727" s="4"/>
      <c r="Z727" s="4"/>
    </row>
    <row r="728" spans="1:26" ht="45.75" customHeight="1" x14ac:dyDescent="0.25">
      <c r="A728" s="5">
        <v>727</v>
      </c>
      <c r="B728" s="6" t="s">
        <v>868</v>
      </c>
      <c r="C728" s="12" t="s">
        <v>869</v>
      </c>
      <c r="D728" s="10" t="s">
        <v>875</v>
      </c>
      <c r="E728" s="6" t="s">
        <v>10</v>
      </c>
      <c r="F728" s="39">
        <v>2</v>
      </c>
      <c r="G728" s="5">
        <v>2</v>
      </c>
      <c r="H728" s="39">
        <v>2</v>
      </c>
      <c r="I728" s="4"/>
      <c r="J728" s="4"/>
      <c r="K728" s="4"/>
      <c r="L728" s="4"/>
      <c r="M728" s="4"/>
      <c r="N728" s="4"/>
      <c r="O728" s="4"/>
      <c r="P728" s="4"/>
      <c r="Q728" s="4"/>
      <c r="R728" s="4"/>
      <c r="S728" s="4"/>
      <c r="T728" s="4"/>
      <c r="U728" s="4"/>
      <c r="V728" s="4"/>
      <c r="W728" s="4"/>
      <c r="X728" s="4"/>
      <c r="Y728" s="4"/>
      <c r="Z728" s="4"/>
    </row>
    <row r="729" spans="1:26" ht="22.5" customHeight="1" x14ac:dyDescent="0.25">
      <c r="A729" s="5">
        <v>728</v>
      </c>
      <c r="B729" s="6" t="s">
        <v>868</v>
      </c>
      <c r="C729" s="12" t="s">
        <v>869</v>
      </c>
      <c r="D729" s="10" t="s">
        <v>876</v>
      </c>
      <c r="E729" s="6" t="s">
        <v>10</v>
      </c>
      <c r="F729" s="39">
        <v>2</v>
      </c>
      <c r="G729" s="5">
        <v>0</v>
      </c>
      <c r="H729" s="39">
        <v>2</v>
      </c>
      <c r="I729" s="4"/>
      <c r="J729" s="4"/>
      <c r="K729" s="4"/>
      <c r="L729" s="4"/>
      <c r="M729" s="4"/>
      <c r="N729" s="4"/>
      <c r="O729" s="4"/>
      <c r="P729" s="4"/>
      <c r="Q729" s="4"/>
      <c r="R729" s="4"/>
      <c r="S729" s="4"/>
      <c r="T729" s="4"/>
      <c r="U729" s="4"/>
      <c r="V729" s="4"/>
      <c r="W729" s="4"/>
      <c r="X729" s="4"/>
      <c r="Y729" s="4"/>
      <c r="Z729" s="4"/>
    </row>
    <row r="730" spans="1:26" ht="45.75" customHeight="1" x14ac:dyDescent="0.25">
      <c r="A730" s="5">
        <v>729</v>
      </c>
      <c r="B730" s="6" t="s">
        <v>868</v>
      </c>
      <c r="C730" s="12" t="s">
        <v>869</v>
      </c>
      <c r="D730" s="10" t="s">
        <v>877</v>
      </c>
      <c r="E730" s="6" t="s">
        <v>10</v>
      </c>
      <c r="F730" s="39">
        <v>1</v>
      </c>
      <c r="G730" s="5">
        <v>1</v>
      </c>
      <c r="H730" s="39">
        <v>1</v>
      </c>
      <c r="I730" s="4"/>
      <c r="J730" s="4"/>
      <c r="K730" s="4"/>
      <c r="L730" s="4"/>
      <c r="M730" s="4"/>
      <c r="N730" s="4"/>
      <c r="O730" s="4"/>
      <c r="P730" s="4"/>
      <c r="Q730" s="4"/>
      <c r="R730" s="4"/>
      <c r="S730" s="4"/>
      <c r="T730" s="4"/>
      <c r="U730" s="4"/>
      <c r="V730" s="4"/>
      <c r="W730" s="4"/>
      <c r="X730" s="4"/>
      <c r="Y730" s="4"/>
      <c r="Z730" s="4"/>
    </row>
    <row r="731" spans="1:26" ht="45.75" customHeight="1" x14ac:dyDescent="0.25">
      <c r="A731" s="5">
        <v>730</v>
      </c>
      <c r="B731" s="6" t="s">
        <v>868</v>
      </c>
      <c r="C731" s="12" t="s">
        <v>869</v>
      </c>
      <c r="D731" s="10" t="s">
        <v>878</v>
      </c>
      <c r="E731" s="6" t="s">
        <v>10</v>
      </c>
      <c r="F731" s="39">
        <v>2</v>
      </c>
      <c r="G731" s="5">
        <v>2</v>
      </c>
      <c r="H731" s="39">
        <v>2</v>
      </c>
      <c r="I731" s="4"/>
      <c r="J731" s="4"/>
      <c r="K731" s="4"/>
      <c r="L731" s="4"/>
      <c r="M731" s="4"/>
      <c r="N731" s="4"/>
      <c r="O731" s="4"/>
      <c r="P731" s="4"/>
      <c r="Q731" s="4"/>
      <c r="R731" s="4"/>
      <c r="S731" s="4"/>
      <c r="T731" s="4"/>
      <c r="U731" s="4"/>
      <c r="V731" s="4"/>
      <c r="W731" s="4"/>
      <c r="X731" s="4"/>
      <c r="Y731" s="4"/>
      <c r="Z731" s="4"/>
    </row>
    <row r="732" spans="1:26" ht="69" customHeight="1" x14ac:dyDescent="0.25">
      <c r="A732" s="5">
        <v>731</v>
      </c>
      <c r="B732" s="6" t="s">
        <v>868</v>
      </c>
      <c r="C732" s="12" t="s">
        <v>869</v>
      </c>
      <c r="D732" s="10" t="s">
        <v>879</v>
      </c>
      <c r="E732" s="6" t="s">
        <v>10</v>
      </c>
      <c r="F732" s="39">
        <v>2</v>
      </c>
      <c r="G732" s="5">
        <v>1</v>
      </c>
      <c r="H732" s="39">
        <v>2</v>
      </c>
      <c r="I732" s="4"/>
      <c r="J732" s="4"/>
      <c r="K732" s="4"/>
      <c r="L732" s="4"/>
      <c r="M732" s="4"/>
      <c r="N732" s="4"/>
      <c r="O732" s="4"/>
      <c r="P732" s="4"/>
      <c r="Q732" s="4"/>
      <c r="R732" s="4"/>
      <c r="S732" s="4"/>
      <c r="T732" s="4"/>
      <c r="U732" s="4"/>
      <c r="V732" s="4"/>
      <c r="W732" s="4"/>
      <c r="X732" s="4"/>
      <c r="Y732" s="4"/>
      <c r="Z732" s="4"/>
    </row>
    <row r="733" spans="1:26" ht="69" customHeight="1" x14ac:dyDescent="0.25">
      <c r="A733" s="5">
        <v>732</v>
      </c>
      <c r="B733" s="6" t="s">
        <v>868</v>
      </c>
      <c r="C733" s="12" t="s">
        <v>869</v>
      </c>
      <c r="D733" s="10" t="s">
        <v>880</v>
      </c>
      <c r="E733" s="6" t="s">
        <v>10</v>
      </c>
      <c r="F733" s="39">
        <v>2</v>
      </c>
      <c r="G733" s="5">
        <v>2</v>
      </c>
      <c r="H733" s="39">
        <v>2</v>
      </c>
      <c r="I733" s="4"/>
      <c r="J733" s="4"/>
      <c r="K733" s="4"/>
      <c r="L733" s="4"/>
      <c r="M733" s="4"/>
      <c r="N733" s="4"/>
      <c r="O733" s="4"/>
      <c r="P733" s="4"/>
      <c r="Q733" s="4"/>
      <c r="R733" s="4"/>
      <c r="S733" s="4"/>
      <c r="T733" s="4"/>
      <c r="U733" s="4"/>
      <c r="V733" s="4"/>
      <c r="W733" s="4"/>
      <c r="X733" s="4"/>
      <c r="Y733" s="4"/>
      <c r="Z733" s="4"/>
    </row>
    <row r="734" spans="1:26" ht="22.5" customHeight="1" x14ac:dyDescent="0.25">
      <c r="A734" s="5">
        <v>733</v>
      </c>
      <c r="B734" s="6" t="s">
        <v>868</v>
      </c>
      <c r="C734" s="12" t="s">
        <v>869</v>
      </c>
      <c r="D734" s="10" t="s">
        <v>881</v>
      </c>
      <c r="E734" s="6" t="s">
        <v>10</v>
      </c>
      <c r="F734" s="39">
        <v>1</v>
      </c>
      <c r="G734" s="5">
        <v>1</v>
      </c>
      <c r="H734" s="39">
        <v>1</v>
      </c>
      <c r="I734" s="4"/>
      <c r="J734" s="4"/>
      <c r="K734" s="4"/>
      <c r="L734" s="4"/>
      <c r="M734" s="4"/>
      <c r="N734" s="4"/>
      <c r="O734" s="4"/>
      <c r="P734" s="4"/>
      <c r="Q734" s="4"/>
      <c r="R734" s="4"/>
      <c r="S734" s="4"/>
      <c r="T734" s="4"/>
      <c r="U734" s="4"/>
      <c r="V734" s="4"/>
      <c r="W734" s="4"/>
      <c r="X734" s="4"/>
      <c r="Y734" s="4"/>
      <c r="Z734" s="4"/>
    </row>
    <row r="735" spans="1:26" ht="22.5" customHeight="1" x14ac:dyDescent="0.25">
      <c r="A735" s="5">
        <v>734</v>
      </c>
      <c r="B735" s="6" t="s">
        <v>868</v>
      </c>
      <c r="C735" s="12" t="s">
        <v>869</v>
      </c>
      <c r="D735" s="10" t="s">
        <v>882</v>
      </c>
      <c r="E735" s="6" t="s">
        <v>10</v>
      </c>
      <c r="F735" s="39">
        <v>2</v>
      </c>
      <c r="G735" s="5">
        <v>2</v>
      </c>
      <c r="H735" s="39">
        <v>2</v>
      </c>
      <c r="I735" s="4"/>
      <c r="J735" s="4"/>
      <c r="K735" s="4"/>
      <c r="L735" s="4"/>
      <c r="M735" s="4"/>
      <c r="N735" s="4"/>
      <c r="O735" s="4"/>
      <c r="P735" s="4"/>
      <c r="Q735" s="4"/>
      <c r="R735" s="4"/>
      <c r="S735" s="4"/>
      <c r="T735" s="4"/>
      <c r="U735" s="4"/>
      <c r="V735" s="4"/>
      <c r="W735" s="4"/>
      <c r="X735" s="4"/>
      <c r="Y735" s="4"/>
      <c r="Z735" s="4"/>
    </row>
    <row r="736" spans="1:26" ht="22.5" customHeight="1" x14ac:dyDescent="0.25">
      <c r="A736" s="5">
        <v>735</v>
      </c>
      <c r="B736" s="6" t="s">
        <v>868</v>
      </c>
      <c r="C736" s="12" t="s">
        <v>869</v>
      </c>
      <c r="D736" s="10" t="s">
        <v>883</v>
      </c>
      <c r="E736" s="6" t="s">
        <v>10</v>
      </c>
      <c r="F736" s="39">
        <v>2</v>
      </c>
      <c r="G736" s="5">
        <v>0</v>
      </c>
      <c r="H736" s="39">
        <v>2</v>
      </c>
      <c r="I736" s="4"/>
      <c r="J736" s="4"/>
      <c r="K736" s="4"/>
      <c r="L736" s="4"/>
      <c r="M736" s="4"/>
      <c r="N736" s="4"/>
      <c r="O736" s="4"/>
      <c r="P736" s="4"/>
      <c r="Q736" s="4"/>
      <c r="R736" s="4"/>
      <c r="S736" s="4"/>
      <c r="T736" s="4"/>
      <c r="U736" s="4"/>
      <c r="V736" s="4"/>
      <c r="W736" s="4"/>
      <c r="X736" s="4"/>
      <c r="Y736" s="4"/>
      <c r="Z736" s="4"/>
    </row>
    <row r="737" spans="1:26" ht="22.5" customHeight="1" x14ac:dyDescent="0.25">
      <c r="A737" s="5">
        <v>736</v>
      </c>
      <c r="B737" s="6" t="s">
        <v>868</v>
      </c>
      <c r="C737" s="12" t="s">
        <v>869</v>
      </c>
      <c r="D737" s="10" t="s">
        <v>884</v>
      </c>
      <c r="E737" s="6" t="s">
        <v>10</v>
      </c>
      <c r="F737" s="39">
        <v>0</v>
      </c>
      <c r="G737" s="5">
        <v>2</v>
      </c>
      <c r="H737" s="39">
        <v>0</v>
      </c>
      <c r="I737" s="4"/>
      <c r="J737" s="4"/>
      <c r="K737" s="4"/>
      <c r="L737" s="4"/>
      <c r="M737" s="4"/>
      <c r="N737" s="4"/>
      <c r="O737" s="4"/>
      <c r="P737" s="4"/>
      <c r="Q737" s="4"/>
      <c r="R737" s="4"/>
      <c r="S737" s="4"/>
      <c r="T737" s="4"/>
      <c r="U737" s="4"/>
      <c r="V737" s="4"/>
      <c r="W737" s="4"/>
      <c r="X737" s="4"/>
      <c r="Y737" s="4"/>
      <c r="Z737" s="4"/>
    </row>
    <row r="738" spans="1:26" ht="45.75" customHeight="1" x14ac:dyDescent="0.25">
      <c r="A738" s="5">
        <v>737</v>
      </c>
      <c r="B738" s="6" t="s">
        <v>868</v>
      </c>
      <c r="C738" s="12" t="s">
        <v>869</v>
      </c>
      <c r="D738" s="10" t="s">
        <v>885</v>
      </c>
      <c r="E738" s="6" t="s">
        <v>10</v>
      </c>
      <c r="F738" s="39">
        <v>0</v>
      </c>
      <c r="G738" s="5">
        <v>2</v>
      </c>
      <c r="H738" s="39">
        <v>0</v>
      </c>
      <c r="I738" s="4"/>
      <c r="J738" s="4"/>
      <c r="K738" s="4"/>
      <c r="L738" s="4"/>
      <c r="M738" s="4"/>
      <c r="N738" s="4"/>
      <c r="O738" s="4"/>
      <c r="P738" s="4"/>
      <c r="Q738" s="4"/>
      <c r="R738" s="4"/>
      <c r="S738" s="4"/>
      <c r="T738" s="4"/>
      <c r="U738" s="4"/>
      <c r="V738" s="4"/>
      <c r="W738" s="4"/>
      <c r="X738" s="4"/>
      <c r="Y738" s="4"/>
      <c r="Z738" s="4"/>
    </row>
    <row r="739" spans="1:26" ht="22.5" customHeight="1" x14ac:dyDescent="0.25">
      <c r="A739" s="5">
        <v>738</v>
      </c>
      <c r="B739" s="6" t="s">
        <v>868</v>
      </c>
      <c r="C739" s="12" t="s">
        <v>869</v>
      </c>
      <c r="D739" s="10" t="s">
        <v>886</v>
      </c>
      <c r="E739" s="6" t="s">
        <v>10</v>
      </c>
      <c r="F739" s="39">
        <v>1</v>
      </c>
      <c r="G739" s="5">
        <v>2</v>
      </c>
      <c r="H739" s="39">
        <v>1</v>
      </c>
      <c r="I739" s="4"/>
      <c r="J739" s="4"/>
      <c r="K739" s="4"/>
      <c r="L739" s="4"/>
      <c r="M739" s="4"/>
      <c r="N739" s="4"/>
      <c r="O739" s="4"/>
      <c r="P739" s="4"/>
      <c r="Q739" s="4"/>
      <c r="R739" s="4"/>
      <c r="S739" s="4"/>
      <c r="T739" s="4"/>
      <c r="U739" s="4"/>
      <c r="V739" s="4"/>
      <c r="W739" s="4"/>
      <c r="X739" s="4"/>
      <c r="Y739" s="4"/>
      <c r="Z739" s="4"/>
    </row>
    <row r="740" spans="1:26" ht="22.5" customHeight="1" x14ac:dyDescent="0.25">
      <c r="A740" s="5">
        <v>739</v>
      </c>
      <c r="B740" s="6" t="s">
        <v>868</v>
      </c>
      <c r="C740" s="12" t="s">
        <v>869</v>
      </c>
      <c r="D740" s="10" t="s">
        <v>887</v>
      </c>
      <c r="E740" s="6" t="s">
        <v>10</v>
      </c>
      <c r="F740" s="39">
        <v>0</v>
      </c>
      <c r="G740" s="5">
        <v>1</v>
      </c>
      <c r="H740" s="39">
        <v>0</v>
      </c>
      <c r="I740" s="4"/>
      <c r="J740" s="4"/>
      <c r="K740" s="4"/>
      <c r="L740" s="4"/>
      <c r="M740" s="4"/>
      <c r="N740" s="4"/>
      <c r="O740" s="4"/>
      <c r="P740" s="4"/>
      <c r="Q740" s="4"/>
      <c r="R740" s="4"/>
      <c r="S740" s="4"/>
      <c r="T740" s="4"/>
      <c r="U740" s="4"/>
      <c r="V740" s="4"/>
      <c r="W740" s="4"/>
      <c r="X740" s="4"/>
      <c r="Y740" s="4"/>
      <c r="Z740" s="4"/>
    </row>
    <row r="741" spans="1:26" ht="45.75" customHeight="1" x14ac:dyDescent="0.25">
      <c r="A741" s="5">
        <v>740</v>
      </c>
      <c r="B741" s="6" t="s">
        <v>868</v>
      </c>
      <c r="C741" s="12" t="s">
        <v>869</v>
      </c>
      <c r="D741" s="10" t="s">
        <v>888</v>
      </c>
      <c r="E741" s="6" t="s">
        <v>10</v>
      </c>
      <c r="F741" s="39">
        <v>0</v>
      </c>
      <c r="G741" s="5">
        <v>2</v>
      </c>
      <c r="H741" s="39">
        <v>0</v>
      </c>
      <c r="I741" s="4"/>
      <c r="J741" s="4"/>
      <c r="K741" s="4"/>
      <c r="L741" s="4"/>
      <c r="M741" s="4"/>
      <c r="N741" s="4"/>
      <c r="O741" s="4"/>
      <c r="P741" s="4"/>
      <c r="Q741" s="4"/>
      <c r="R741" s="4"/>
      <c r="S741" s="4"/>
      <c r="T741" s="4"/>
      <c r="U741" s="4"/>
      <c r="V741" s="4"/>
      <c r="W741" s="4"/>
      <c r="X741" s="4"/>
      <c r="Y741" s="4"/>
      <c r="Z741" s="4"/>
    </row>
    <row r="742" spans="1:26" ht="45.75" customHeight="1" x14ac:dyDescent="0.25">
      <c r="A742" s="5">
        <v>741</v>
      </c>
      <c r="B742" s="6" t="s">
        <v>868</v>
      </c>
      <c r="C742" s="12" t="s">
        <v>869</v>
      </c>
      <c r="D742" s="10" t="s">
        <v>889</v>
      </c>
      <c r="E742" s="6" t="s">
        <v>10</v>
      </c>
      <c r="F742" s="39">
        <v>1</v>
      </c>
      <c r="G742" s="5">
        <v>1</v>
      </c>
      <c r="H742" s="39">
        <v>1</v>
      </c>
      <c r="I742" s="4"/>
      <c r="J742" s="4"/>
      <c r="K742" s="4"/>
      <c r="L742" s="4"/>
      <c r="M742" s="4"/>
      <c r="N742" s="4"/>
      <c r="O742" s="4"/>
      <c r="P742" s="4"/>
      <c r="Q742" s="4"/>
      <c r="R742" s="4"/>
      <c r="S742" s="4"/>
      <c r="T742" s="4"/>
      <c r="U742" s="4"/>
      <c r="V742" s="4"/>
      <c r="W742" s="4"/>
      <c r="X742" s="4"/>
      <c r="Y742" s="4"/>
      <c r="Z742" s="4"/>
    </row>
    <row r="743" spans="1:26" ht="45.75" customHeight="1" x14ac:dyDescent="0.25">
      <c r="A743" s="5">
        <v>742</v>
      </c>
      <c r="B743" s="6" t="s">
        <v>868</v>
      </c>
      <c r="C743" s="12" t="s">
        <v>869</v>
      </c>
      <c r="D743" s="10" t="s">
        <v>890</v>
      </c>
      <c r="E743" s="6" t="s">
        <v>10</v>
      </c>
      <c r="F743" s="39">
        <v>1</v>
      </c>
      <c r="G743" s="5">
        <v>1</v>
      </c>
      <c r="H743" s="39">
        <v>1</v>
      </c>
      <c r="I743" s="4"/>
      <c r="J743" s="4"/>
      <c r="K743" s="4"/>
      <c r="L743" s="4"/>
      <c r="M743" s="4"/>
      <c r="N743" s="4"/>
      <c r="O743" s="4"/>
      <c r="P743" s="4"/>
      <c r="Q743" s="4"/>
      <c r="R743" s="4"/>
      <c r="S743" s="4"/>
      <c r="T743" s="4"/>
      <c r="U743" s="4"/>
      <c r="V743" s="4"/>
      <c r="W743" s="4"/>
      <c r="X743" s="4"/>
      <c r="Y743" s="4"/>
      <c r="Z743" s="4"/>
    </row>
    <row r="744" spans="1:26" ht="22.5" customHeight="1" x14ac:dyDescent="0.25">
      <c r="A744" s="5">
        <v>743</v>
      </c>
      <c r="B744" s="6" t="s">
        <v>868</v>
      </c>
      <c r="C744" s="12" t="s">
        <v>869</v>
      </c>
      <c r="D744" s="10" t="s">
        <v>891</v>
      </c>
      <c r="E744" s="6" t="s">
        <v>10</v>
      </c>
      <c r="F744" s="39">
        <v>2</v>
      </c>
      <c r="G744" s="5">
        <v>1</v>
      </c>
      <c r="H744" s="39">
        <v>2</v>
      </c>
      <c r="I744" s="4"/>
      <c r="J744" s="4"/>
      <c r="K744" s="4"/>
      <c r="L744" s="4"/>
      <c r="M744" s="4"/>
      <c r="N744" s="4"/>
      <c r="O744" s="4"/>
      <c r="P744" s="4"/>
      <c r="Q744" s="4"/>
      <c r="R744" s="4"/>
      <c r="S744" s="4"/>
      <c r="T744" s="4"/>
      <c r="U744" s="4"/>
      <c r="V744" s="4"/>
      <c r="W744" s="4"/>
      <c r="X744" s="4"/>
      <c r="Y744" s="4"/>
      <c r="Z744" s="4"/>
    </row>
    <row r="745" spans="1:26" ht="22.5" customHeight="1" x14ac:dyDescent="0.25">
      <c r="A745" s="5">
        <v>744</v>
      </c>
      <c r="B745" s="6" t="s">
        <v>868</v>
      </c>
      <c r="C745" s="12" t="s">
        <v>869</v>
      </c>
      <c r="D745" s="10" t="s">
        <v>892</v>
      </c>
      <c r="E745" s="6" t="s">
        <v>10</v>
      </c>
      <c r="F745" s="39">
        <v>0</v>
      </c>
      <c r="G745" s="5">
        <v>1</v>
      </c>
      <c r="H745" s="39">
        <v>0</v>
      </c>
      <c r="I745" s="4"/>
      <c r="J745" s="4"/>
      <c r="K745" s="4"/>
      <c r="L745" s="4"/>
      <c r="M745" s="4"/>
      <c r="N745" s="4"/>
      <c r="O745" s="4"/>
      <c r="P745" s="4"/>
      <c r="Q745" s="4"/>
      <c r="R745" s="4"/>
      <c r="S745" s="4"/>
      <c r="T745" s="4"/>
      <c r="U745" s="4"/>
      <c r="V745" s="4"/>
      <c r="W745" s="4"/>
      <c r="X745" s="4"/>
      <c r="Y745" s="4"/>
      <c r="Z745" s="4"/>
    </row>
    <row r="746" spans="1:26" ht="22.5" customHeight="1" x14ac:dyDescent="0.25">
      <c r="A746" s="5">
        <v>745</v>
      </c>
      <c r="B746" s="6" t="s">
        <v>868</v>
      </c>
      <c r="C746" s="12" t="s">
        <v>869</v>
      </c>
      <c r="D746" s="10" t="s">
        <v>893</v>
      </c>
      <c r="E746" s="6" t="s">
        <v>10</v>
      </c>
      <c r="F746" s="39">
        <v>1</v>
      </c>
      <c r="G746" s="5">
        <v>1</v>
      </c>
      <c r="H746" s="39">
        <v>1</v>
      </c>
      <c r="I746" s="4"/>
      <c r="J746" s="4"/>
      <c r="K746" s="4"/>
      <c r="L746" s="4"/>
      <c r="M746" s="4"/>
      <c r="N746" s="4"/>
      <c r="O746" s="4"/>
      <c r="P746" s="4"/>
      <c r="Q746" s="4"/>
      <c r="R746" s="4"/>
      <c r="S746" s="4"/>
      <c r="T746" s="4"/>
      <c r="U746" s="4"/>
      <c r="V746" s="4"/>
      <c r="W746" s="4"/>
      <c r="X746" s="4"/>
      <c r="Y746" s="4"/>
      <c r="Z746" s="4"/>
    </row>
    <row r="747" spans="1:26" ht="69" customHeight="1" x14ac:dyDescent="0.25">
      <c r="A747" s="5">
        <v>746</v>
      </c>
      <c r="B747" s="6" t="s">
        <v>894</v>
      </c>
      <c r="C747" s="12" t="s">
        <v>895</v>
      </c>
      <c r="D747" s="10" t="s">
        <v>896</v>
      </c>
      <c r="E747" s="6" t="s">
        <v>10</v>
      </c>
      <c r="F747" s="39">
        <v>1</v>
      </c>
      <c r="G747" s="5">
        <v>2</v>
      </c>
      <c r="H747" s="39">
        <v>1</v>
      </c>
      <c r="I747" s="4"/>
      <c r="J747" s="4"/>
      <c r="K747" s="4"/>
      <c r="L747" s="4"/>
      <c r="M747" s="4"/>
      <c r="N747" s="4"/>
      <c r="O747" s="4"/>
      <c r="P747" s="4"/>
      <c r="Q747" s="4"/>
      <c r="R747" s="4"/>
      <c r="S747" s="4"/>
      <c r="T747" s="4"/>
      <c r="U747" s="4"/>
      <c r="V747" s="4"/>
      <c r="W747" s="4"/>
      <c r="X747" s="4"/>
      <c r="Y747" s="4"/>
      <c r="Z747" s="4"/>
    </row>
    <row r="748" spans="1:26" ht="22.5" customHeight="1" x14ac:dyDescent="0.25">
      <c r="A748" s="5">
        <v>747</v>
      </c>
      <c r="B748" s="6" t="s">
        <v>894</v>
      </c>
      <c r="C748" s="12" t="s">
        <v>895</v>
      </c>
      <c r="D748" s="10" t="s">
        <v>897</v>
      </c>
      <c r="E748" s="6" t="s">
        <v>10</v>
      </c>
      <c r="F748" s="39">
        <v>1</v>
      </c>
      <c r="G748" s="5">
        <v>1</v>
      </c>
      <c r="H748" s="39">
        <v>1</v>
      </c>
      <c r="I748" s="4"/>
      <c r="J748" s="4"/>
      <c r="K748" s="4"/>
      <c r="L748" s="4"/>
      <c r="M748" s="4"/>
      <c r="N748" s="4"/>
      <c r="O748" s="4"/>
      <c r="P748" s="4"/>
      <c r="Q748" s="4"/>
      <c r="R748" s="4"/>
      <c r="S748" s="4"/>
      <c r="T748" s="4"/>
      <c r="U748" s="4"/>
      <c r="V748" s="4"/>
      <c r="W748" s="4"/>
      <c r="X748" s="4"/>
      <c r="Y748" s="4"/>
      <c r="Z748" s="4"/>
    </row>
    <row r="749" spans="1:26" ht="22.5" customHeight="1" x14ac:dyDescent="0.25">
      <c r="A749" s="5">
        <v>748</v>
      </c>
      <c r="B749" s="6" t="s">
        <v>894</v>
      </c>
      <c r="C749" s="12" t="s">
        <v>895</v>
      </c>
      <c r="D749" s="10" t="s">
        <v>898</v>
      </c>
      <c r="E749" s="6" t="s">
        <v>10</v>
      </c>
      <c r="F749" s="39">
        <v>0</v>
      </c>
      <c r="G749" s="5">
        <v>0</v>
      </c>
      <c r="H749" s="39">
        <v>0</v>
      </c>
      <c r="I749" s="4"/>
      <c r="J749" s="4"/>
      <c r="K749" s="4"/>
      <c r="L749" s="4"/>
      <c r="M749" s="4"/>
      <c r="N749" s="4"/>
      <c r="O749" s="4"/>
      <c r="P749" s="4"/>
      <c r="Q749" s="4"/>
      <c r="R749" s="4"/>
      <c r="S749" s="4"/>
      <c r="T749" s="4"/>
      <c r="U749" s="4"/>
      <c r="V749" s="4"/>
      <c r="W749" s="4"/>
      <c r="X749" s="4"/>
      <c r="Y749" s="4"/>
      <c r="Z749" s="4"/>
    </row>
    <row r="750" spans="1:26" ht="22.5" customHeight="1" x14ac:dyDescent="0.25">
      <c r="A750" s="5">
        <v>749</v>
      </c>
      <c r="B750" s="6" t="s">
        <v>894</v>
      </c>
      <c r="C750" s="12" t="s">
        <v>895</v>
      </c>
      <c r="D750" s="10" t="s">
        <v>899</v>
      </c>
      <c r="E750" s="6" t="s">
        <v>10</v>
      </c>
      <c r="F750" s="39">
        <v>2</v>
      </c>
      <c r="G750" s="5">
        <v>2</v>
      </c>
      <c r="H750" s="39">
        <v>2</v>
      </c>
      <c r="I750" s="4"/>
      <c r="J750" s="4"/>
      <c r="K750" s="4"/>
      <c r="L750" s="4"/>
      <c r="M750" s="4"/>
      <c r="N750" s="4"/>
      <c r="O750" s="4"/>
      <c r="P750" s="4"/>
      <c r="Q750" s="4"/>
      <c r="R750" s="4"/>
      <c r="S750" s="4"/>
      <c r="T750" s="4"/>
      <c r="U750" s="4"/>
      <c r="V750" s="4"/>
      <c r="W750" s="4"/>
      <c r="X750" s="4"/>
      <c r="Y750" s="4"/>
      <c r="Z750" s="4"/>
    </row>
    <row r="751" spans="1:26" ht="45.75" customHeight="1" x14ac:dyDescent="0.25">
      <c r="A751" s="5">
        <v>750</v>
      </c>
      <c r="B751" s="6" t="s">
        <v>894</v>
      </c>
      <c r="C751" s="12" t="s">
        <v>895</v>
      </c>
      <c r="D751" s="10" t="s">
        <v>900</v>
      </c>
      <c r="E751" s="6" t="s">
        <v>10</v>
      </c>
      <c r="F751" s="39">
        <v>1</v>
      </c>
      <c r="G751" s="5">
        <v>1</v>
      </c>
      <c r="H751" s="39">
        <v>1</v>
      </c>
      <c r="I751" s="4"/>
      <c r="J751" s="4"/>
      <c r="K751" s="4"/>
      <c r="L751" s="4"/>
      <c r="M751" s="4"/>
      <c r="N751" s="4"/>
      <c r="O751" s="4"/>
      <c r="P751" s="4"/>
      <c r="Q751" s="4"/>
      <c r="R751" s="4"/>
      <c r="S751" s="4"/>
      <c r="T751" s="4"/>
      <c r="U751" s="4"/>
      <c r="V751" s="4"/>
      <c r="W751" s="4"/>
      <c r="X751" s="4"/>
      <c r="Y751" s="4"/>
      <c r="Z751" s="4"/>
    </row>
    <row r="752" spans="1:26" ht="45.75" customHeight="1" x14ac:dyDescent="0.25">
      <c r="A752" s="5">
        <v>751</v>
      </c>
      <c r="B752" s="6" t="s">
        <v>894</v>
      </c>
      <c r="C752" s="12" t="s">
        <v>895</v>
      </c>
      <c r="D752" s="10" t="s">
        <v>901</v>
      </c>
      <c r="E752" s="6" t="s">
        <v>10</v>
      </c>
      <c r="F752" s="39">
        <v>0</v>
      </c>
      <c r="G752" s="5">
        <v>1</v>
      </c>
      <c r="H752" s="39">
        <v>0</v>
      </c>
      <c r="I752" s="4"/>
      <c r="J752" s="4"/>
      <c r="K752" s="4"/>
      <c r="L752" s="4"/>
      <c r="M752" s="4"/>
      <c r="N752" s="4"/>
      <c r="O752" s="4"/>
      <c r="P752" s="4"/>
      <c r="Q752" s="4"/>
      <c r="R752" s="4"/>
      <c r="S752" s="4"/>
      <c r="T752" s="4"/>
      <c r="U752" s="4"/>
      <c r="V752" s="4"/>
      <c r="W752" s="4"/>
      <c r="X752" s="4"/>
      <c r="Y752" s="4"/>
      <c r="Z752" s="4"/>
    </row>
    <row r="753" spans="1:26" ht="45.75" customHeight="1" x14ac:dyDescent="0.25">
      <c r="A753" s="5">
        <v>752</v>
      </c>
      <c r="B753" s="6" t="s">
        <v>894</v>
      </c>
      <c r="C753" s="12" t="s">
        <v>895</v>
      </c>
      <c r="D753" s="10" t="s">
        <v>902</v>
      </c>
      <c r="E753" s="6" t="s">
        <v>10</v>
      </c>
      <c r="F753" s="39">
        <v>0</v>
      </c>
      <c r="G753" s="5">
        <v>1</v>
      </c>
      <c r="H753" s="39">
        <v>0</v>
      </c>
      <c r="I753" s="4"/>
      <c r="J753" s="4"/>
      <c r="K753" s="4"/>
      <c r="L753" s="4"/>
      <c r="M753" s="4"/>
      <c r="N753" s="4"/>
      <c r="O753" s="4"/>
      <c r="P753" s="4"/>
      <c r="Q753" s="4"/>
      <c r="R753" s="4"/>
      <c r="S753" s="4"/>
      <c r="T753" s="4"/>
      <c r="U753" s="4"/>
      <c r="V753" s="4"/>
      <c r="W753" s="4"/>
      <c r="X753" s="4"/>
      <c r="Y753" s="4"/>
      <c r="Z753" s="4"/>
    </row>
    <row r="754" spans="1:26" ht="22.5" customHeight="1" x14ac:dyDescent="0.25">
      <c r="A754" s="5">
        <v>753</v>
      </c>
      <c r="B754" s="6" t="s">
        <v>894</v>
      </c>
      <c r="C754" s="12" t="s">
        <v>895</v>
      </c>
      <c r="D754" s="10" t="s">
        <v>903</v>
      </c>
      <c r="E754" s="6" t="s">
        <v>10</v>
      </c>
      <c r="F754" s="39">
        <v>0</v>
      </c>
      <c r="G754" s="5">
        <v>1</v>
      </c>
      <c r="H754" s="39">
        <v>0</v>
      </c>
      <c r="I754" s="4"/>
      <c r="J754" s="4"/>
      <c r="K754" s="4"/>
      <c r="L754" s="4"/>
      <c r="M754" s="4"/>
      <c r="N754" s="4"/>
      <c r="O754" s="4"/>
      <c r="P754" s="4"/>
      <c r="Q754" s="4"/>
      <c r="R754" s="4"/>
      <c r="S754" s="4"/>
      <c r="T754" s="4"/>
      <c r="U754" s="4"/>
      <c r="V754" s="4"/>
      <c r="W754" s="4"/>
      <c r="X754" s="4"/>
      <c r="Y754" s="4"/>
      <c r="Z754" s="4"/>
    </row>
    <row r="755" spans="1:26" ht="22.5" customHeight="1" x14ac:dyDescent="0.25">
      <c r="A755" s="5">
        <v>754</v>
      </c>
      <c r="B755" s="6" t="s">
        <v>894</v>
      </c>
      <c r="C755" s="12" t="s">
        <v>895</v>
      </c>
      <c r="D755" s="10" t="s">
        <v>904</v>
      </c>
      <c r="E755" s="6" t="s">
        <v>10</v>
      </c>
      <c r="F755" s="39">
        <v>2</v>
      </c>
      <c r="G755" s="5">
        <v>1</v>
      </c>
      <c r="H755" s="39">
        <v>2</v>
      </c>
      <c r="I755" s="4"/>
      <c r="J755" s="4"/>
      <c r="K755" s="4"/>
      <c r="L755" s="4"/>
      <c r="M755" s="4"/>
      <c r="N755" s="4"/>
      <c r="O755" s="4"/>
      <c r="P755" s="4"/>
      <c r="Q755" s="4"/>
      <c r="R755" s="4"/>
      <c r="S755" s="4"/>
      <c r="T755" s="4"/>
      <c r="U755" s="4"/>
      <c r="V755" s="4"/>
      <c r="W755" s="4"/>
      <c r="X755" s="4"/>
      <c r="Y755" s="4"/>
      <c r="Z755" s="4"/>
    </row>
    <row r="756" spans="1:26" ht="45.75" customHeight="1" x14ac:dyDescent="0.25">
      <c r="A756" s="5">
        <v>755</v>
      </c>
      <c r="B756" s="6" t="s">
        <v>894</v>
      </c>
      <c r="C756" s="12" t="s">
        <v>895</v>
      </c>
      <c r="D756" s="10" t="s">
        <v>905</v>
      </c>
      <c r="E756" s="6" t="s">
        <v>10</v>
      </c>
      <c r="F756" s="39">
        <v>0</v>
      </c>
      <c r="G756" s="5">
        <v>0</v>
      </c>
      <c r="H756" s="39">
        <v>0</v>
      </c>
      <c r="I756" s="4"/>
      <c r="J756" s="4"/>
      <c r="K756" s="4"/>
      <c r="L756" s="4"/>
      <c r="M756" s="4"/>
      <c r="N756" s="4"/>
      <c r="O756" s="4"/>
      <c r="P756" s="4"/>
      <c r="Q756" s="4"/>
      <c r="R756" s="4"/>
      <c r="S756" s="4"/>
      <c r="T756" s="4"/>
      <c r="U756" s="4"/>
      <c r="V756" s="4"/>
      <c r="W756" s="4"/>
      <c r="X756" s="4"/>
      <c r="Y756" s="4"/>
      <c r="Z756" s="4"/>
    </row>
    <row r="757" spans="1:26" ht="22.5" customHeight="1" x14ac:dyDescent="0.25">
      <c r="A757" s="5">
        <v>756</v>
      </c>
      <c r="B757" s="6" t="s">
        <v>894</v>
      </c>
      <c r="C757" s="12" t="s">
        <v>895</v>
      </c>
      <c r="D757" s="10" t="s">
        <v>906</v>
      </c>
      <c r="E757" s="6" t="s">
        <v>10</v>
      </c>
      <c r="F757" s="39">
        <v>2</v>
      </c>
      <c r="G757" s="5">
        <v>2</v>
      </c>
      <c r="H757" s="39">
        <v>2</v>
      </c>
      <c r="I757" s="4"/>
      <c r="J757" s="4"/>
      <c r="K757" s="4"/>
      <c r="L757" s="4"/>
      <c r="M757" s="4"/>
      <c r="N757" s="4"/>
      <c r="O757" s="4"/>
      <c r="P757" s="4"/>
      <c r="Q757" s="4"/>
      <c r="R757" s="4"/>
      <c r="S757" s="4"/>
      <c r="T757" s="4"/>
      <c r="U757" s="4"/>
      <c r="V757" s="4"/>
      <c r="W757" s="4"/>
      <c r="X757" s="4"/>
      <c r="Y757" s="4"/>
      <c r="Z757" s="4"/>
    </row>
    <row r="758" spans="1:26" ht="22.5" customHeight="1" x14ac:dyDescent="0.25">
      <c r="A758" s="5">
        <v>757</v>
      </c>
      <c r="B758" s="6" t="s">
        <v>894</v>
      </c>
      <c r="C758" s="12" t="s">
        <v>895</v>
      </c>
      <c r="D758" s="10" t="s">
        <v>907</v>
      </c>
      <c r="E758" s="6" t="s">
        <v>10</v>
      </c>
      <c r="F758" s="39">
        <v>0</v>
      </c>
      <c r="G758" s="5">
        <v>1</v>
      </c>
      <c r="H758" s="39">
        <v>0</v>
      </c>
      <c r="I758" s="4"/>
      <c r="J758" s="4"/>
      <c r="K758" s="4"/>
      <c r="L758" s="4"/>
      <c r="M758" s="4"/>
      <c r="N758" s="4"/>
      <c r="O758" s="4"/>
      <c r="P758" s="4"/>
      <c r="Q758" s="4"/>
      <c r="R758" s="4"/>
      <c r="S758" s="4"/>
      <c r="T758" s="4"/>
      <c r="U758" s="4"/>
      <c r="V758" s="4"/>
      <c r="W758" s="4"/>
      <c r="X758" s="4"/>
      <c r="Y758" s="4"/>
      <c r="Z758" s="4"/>
    </row>
    <row r="759" spans="1:26" ht="22.5" customHeight="1" x14ac:dyDescent="0.25">
      <c r="A759" s="5">
        <v>758</v>
      </c>
      <c r="B759" s="6" t="s">
        <v>894</v>
      </c>
      <c r="C759" s="12" t="s">
        <v>895</v>
      </c>
      <c r="D759" s="10" t="s">
        <v>908</v>
      </c>
      <c r="E759" s="6" t="s">
        <v>10</v>
      </c>
      <c r="F759" s="39">
        <v>1</v>
      </c>
      <c r="G759" s="5">
        <v>1</v>
      </c>
      <c r="H759" s="39">
        <v>1</v>
      </c>
      <c r="I759" s="4"/>
      <c r="J759" s="4"/>
      <c r="K759" s="4"/>
      <c r="L759" s="4"/>
      <c r="M759" s="4"/>
      <c r="N759" s="4"/>
      <c r="O759" s="4"/>
      <c r="P759" s="4"/>
      <c r="Q759" s="4"/>
      <c r="R759" s="4"/>
      <c r="S759" s="4"/>
      <c r="T759" s="4"/>
      <c r="U759" s="4"/>
      <c r="V759" s="4"/>
      <c r="W759" s="4"/>
      <c r="X759" s="4"/>
      <c r="Y759" s="4"/>
      <c r="Z759" s="4"/>
    </row>
    <row r="760" spans="1:26" ht="22.5" customHeight="1" x14ac:dyDescent="0.25">
      <c r="A760" s="5">
        <v>759</v>
      </c>
      <c r="B760" s="6" t="s">
        <v>894</v>
      </c>
      <c r="C760" s="12" t="s">
        <v>895</v>
      </c>
      <c r="D760" s="10" t="s">
        <v>909</v>
      </c>
      <c r="E760" s="6" t="s">
        <v>10</v>
      </c>
      <c r="F760" s="39">
        <v>2</v>
      </c>
      <c r="G760" s="5">
        <v>2</v>
      </c>
      <c r="H760" s="39">
        <v>2</v>
      </c>
      <c r="I760" s="4"/>
      <c r="J760" s="4"/>
      <c r="K760" s="4"/>
      <c r="L760" s="4"/>
      <c r="M760" s="4"/>
      <c r="N760" s="4"/>
      <c r="O760" s="4"/>
      <c r="P760" s="4"/>
      <c r="Q760" s="4"/>
      <c r="R760" s="4"/>
      <c r="S760" s="4"/>
      <c r="T760" s="4"/>
      <c r="U760" s="4"/>
      <c r="V760" s="4"/>
      <c r="W760" s="4"/>
      <c r="X760" s="4"/>
      <c r="Y760" s="4"/>
      <c r="Z760" s="4"/>
    </row>
    <row r="761" spans="1:26" ht="22.5" customHeight="1" x14ac:dyDescent="0.25">
      <c r="A761" s="5">
        <v>760</v>
      </c>
      <c r="B761" s="6" t="s">
        <v>894</v>
      </c>
      <c r="C761" s="12" t="s">
        <v>895</v>
      </c>
      <c r="D761" s="10" t="s">
        <v>910</v>
      </c>
      <c r="E761" s="6" t="s">
        <v>10</v>
      </c>
      <c r="F761" s="39">
        <v>2</v>
      </c>
      <c r="G761" s="5">
        <v>1</v>
      </c>
      <c r="H761" s="39">
        <v>2</v>
      </c>
      <c r="I761" s="4"/>
      <c r="J761" s="4"/>
      <c r="K761" s="4"/>
      <c r="L761" s="4"/>
      <c r="M761" s="4"/>
      <c r="N761" s="4"/>
      <c r="O761" s="4"/>
      <c r="P761" s="4"/>
      <c r="Q761" s="4"/>
      <c r="R761" s="4"/>
      <c r="S761" s="4"/>
      <c r="T761" s="4"/>
      <c r="U761" s="4"/>
      <c r="V761" s="4"/>
      <c r="W761" s="4"/>
      <c r="X761" s="4"/>
      <c r="Y761" s="4"/>
      <c r="Z761" s="4"/>
    </row>
    <row r="762" spans="1:26" ht="45.75" customHeight="1" x14ac:dyDescent="0.25">
      <c r="A762" s="5">
        <v>761</v>
      </c>
      <c r="B762" s="6" t="s">
        <v>894</v>
      </c>
      <c r="C762" s="12" t="s">
        <v>895</v>
      </c>
      <c r="D762" s="10" t="s">
        <v>911</v>
      </c>
      <c r="E762" s="6" t="s">
        <v>10</v>
      </c>
      <c r="F762" s="39">
        <v>2</v>
      </c>
      <c r="G762" s="5">
        <v>2</v>
      </c>
      <c r="H762" s="39">
        <v>2</v>
      </c>
      <c r="I762" s="4"/>
      <c r="J762" s="4"/>
      <c r="K762" s="4"/>
      <c r="L762" s="4"/>
      <c r="M762" s="4"/>
      <c r="N762" s="4"/>
      <c r="O762" s="4"/>
      <c r="P762" s="4"/>
      <c r="Q762" s="4"/>
      <c r="R762" s="4"/>
      <c r="S762" s="4"/>
      <c r="T762" s="4"/>
      <c r="U762" s="4"/>
      <c r="V762" s="4"/>
      <c r="W762" s="4"/>
      <c r="X762" s="4"/>
      <c r="Y762" s="4"/>
      <c r="Z762" s="4"/>
    </row>
    <row r="763" spans="1:26" ht="22.5" customHeight="1" x14ac:dyDescent="0.25">
      <c r="A763" s="5">
        <v>762</v>
      </c>
      <c r="B763" s="6" t="s">
        <v>894</v>
      </c>
      <c r="C763" s="12" t="s">
        <v>895</v>
      </c>
      <c r="D763" s="10" t="s">
        <v>912</v>
      </c>
      <c r="E763" s="6" t="s">
        <v>10</v>
      </c>
      <c r="F763" s="39">
        <v>2</v>
      </c>
      <c r="G763" s="5">
        <v>1</v>
      </c>
      <c r="H763" s="39">
        <v>2</v>
      </c>
      <c r="I763" s="4"/>
      <c r="J763" s="4"/>
      <c r="K763" s="4"/>
      <c r="L763" s="4"/>
      <c r="M763" s="4"/>
      <c r="N763" s="4"/>
      <c r="O763" s="4"/>
      <c r="P763" s="4"/>
      <c r="Q763" s="4"/>
      <c r="R763" s="4"/>
      <c r="S763" s="4"/>
      <c r="T763" s="4"/>
      <c r="U763" s="4"/>
      <c r="V763" s="4"/>
      <c r="W763" s="4"/>
      <c r="X763" s="4"/>
      <c r="Y763" s="4"/>
      <c r="Z763" s="4"/>
    </row>
    <row r="764" spans="1:26" ht="45.75" customHeight="1" x14ac:dyDescent="0.25">
      <c r="A764" s="5">
        <v>763</v>
      </c>
      <c r="B764" s="6" t="s">
        <v>894</v>
      </c>
      <c r="C764" s="12" t="s">
        <v>895</v>
      </c>
      <c r="D764" s="10" t="s">
        <v>913</v>
      </c>
      <c r="E764" s="6" t="s">
        <v>10</v>
      </c>
      <c r="F764" s="39">
        <v>2</v>
      </c>
      <c r="G764" s="5">
        <v>2</v>
      </c>
      <c r="H764" s="39">
        <v>2</v>
      </c>
      <c r="I764" s="4"/>
      <c r="J764" s="4"/>
      <c r="K764" s="4"/>
      <c r="L764" s="4"/>
      <c r="M764" s="4"/>
      <c r="N764" s="4"/>
      <c r="O764" s="4"/>
      <c r="P764" s="4"/>
      <c r="Q764" s="4"/>
      <c r="R764" s="4"/>
      <c r="S764" s="4"/>
      <c r="T764" s="4"/>
      <c r="U764" s="4"/>
      <c r="V764" s="4"/>
      <c r="W764" s="4"/>
      <c r="X764" s="4"/>
      <c r="Y764" s="4"/>
      <c r="Z764" s="4"/>
    </row>
    <row r="765" spans="1:26" ht="22.5" customHeight="1" x14ac:dyDescent="0.25">
      <c r="A765" s="5">
        <v>764</v>
      </c>
      <c r="B765" s="6" t="s">
        <v>894</v>
      </c>
      <c r="C765" s="12" t="s">
        <v>895</v>
      </c>
      <c r="D765" s="10" t="s">
        <v>914</v>
      </c>
      <c r="E765" s="6" t="s">
        <v>10</v>
      </c>
      <c r="F765" s="39">
        <v>0</v>
      </c>
      <c r="G765" s="5">
        <v>2</v>
      </c>
      <c r="H765" s="39">
        <v>0</v>
      </c>
      <c r="I765" s="4"/>
      <c r="J765" s="4"/>
      <c r="K765" s="4"/>
      <c r="L765" s="4"/>
      <c r="M765" s="4"/>
      <c r="N765" s="4"/>
      <c r="O765" s="4"/>
      <c r="P765" s="4"/>
      <c r="Q765" s="4"/>
      <c r="R765" s="4"/>
      <c r="S765" s="4"/>
      <c r="T765" s="4"/>
      <c r="U765" s="4"/>
      <c r="V765" s="4"/>
      <c r="W765" s="4"/>
      <c r="X765" s="4"/>
      <c r="Y765" s="4"/>
      <c r="Z765" s="4"/>
    </row>
    <row r="766" spans="1:26" ht="22.5" customHeight="1" x14ac:dyDescent="0.25">
      <c r="A766" s="5">
        <v>765</v>
      </c>
      <c r="B766" s="6" t="s">
        <v>894</v>
      </c>
      <c r="C766" s="12" t="s">
        <v>895</v>
      </c>
      <c r="D766" s="10" t="s">
        <v>915</v>
      </c>
      <c r="E766" s="6" t="s">
        <v>10</v>
      </c>
      <c r="F766" s="39">
        <v>0</v>
      </c>
      <c r="G766" s="5">
        <v>1</v>
      </c>
      <c r="H766" s="39">
        <v>0</v>
      </c>
      <c r="I766" s="4"/>
      <c r="J766" s="4"/>
      <c r="K766" s="4"/>
      <c r="L766" s="4"/>
      <c r="M766" s="4"/>
      <c r="N766" s="4"/>
      <c r="O766" s="4"/>
      <c r="P766" s="4"/>
      <c r="Q766" s="4"/>
      <c r="R766" s="4"/>
      <c r="S766" s="4"/>
      <c r="T766" s="4"/>
      <c r="U766" s="4"/>
      <c r="V766" s="4"/>
      <c r="W766" s="4"/>
      <c r="X766" s="4"/>
      <c r="Y766" s="4"/>
      <c r="Z766" s="4"/>
    </row>
    <row r="767" spans="1:26" ht="45.75" customHeight="1" x14ac:dyDescent="0.25">
      <c r="A767" s="5">
        <v>766</v>
      </c>
      <c r="B767" s="6" t="s">
        <v>894</v>
      </c>
      <c r="C767" s="12" t="s">
        <v>895</v>
      </c>
      <c r="D767" s="10" t="s">
        <v>916</v>
      </c>
      <c r="E767" s="6" t="s">
        <v>10</v>
      </c>
      <c r="F767" s="39">
        <v>2</v>
      </c>
      <c r="G767" s="5">
        <v>1</v>
      </c>
      <c r="H767" s="39">
        <v>2</v>
      </c>
      <c r="I767" s="4"/>
      <c r="J767" s="4"/>
      <c r="K767" s="4"/>
      <c r="L767" s="4"/>
      <c r="M767" s="4"/>
      <c r="N767" s="4"/>
      <c r="O767" s="4"/>
      <c r="P767" s="4"/>
      <c r="Q767" s="4"/>
      <c r="R767" s="4"/>
      <c r="S767" s="4"/>
      <c r="T767" s="4"/>
      <c r="U767" s="4"/>
      <c r="V767" s="4"/>
      <c r="W767" s="4"/>
      <c r="X767" s="4"/>
      <c r="Y767" s="4"/>
      <c r="Z767" s="4"/>
    </row>
    <row r="768" spans="1:26" ht="22.5" customHeight="1" x14ac:dyDescent="0.25">
      <c r="A768" s="5">
        <v>767</v>
      </c>
      <c r="B768" s="6" t="s">
        <v>894</v>
      </c>
      <c r="C768" s="12" t="s">
        <v>895</v>
      </c>
      <c r="D768" s="10" t="s">
        <v>917</v>
      </c>
      <c r="E768" s="6" t="s">
        <v>10</v>
      </c>
      <c r="F768" s="39">
        <v>0</v>
      </c>
      <c r="G768" s="5">
        <v>1</v>
      </c>
      <c r="H768" s="39">
        <v>0</v>
      </c>
      <c r="I768" s="4"/>
      <c r="J768" s="4"/>
      <c r="K768" s="4"/>
      <c r="L768" s="4"/>
      <c r="M768" s="4"/>
      <c r="N768" s="4"/>
      <c r="O768" s="4"/>
      <c r="P768" s="4"/>
      <c r="Q768" s="4"/>
      <c r="R768" s="4"/>
      <c r="S768" s="4"/>
      <c r="T768" s="4"/>
      <c r="U768" s="4"/>
      <c r="V768" s="4"/>
      <c r="W768" s="4"/>
      <c r="X768" s="4"/>
      <c r="Y768" s="4"/>
      <c r="Z768" s="4"/>
    </row>
    <row r="769" spans="1:26" ht="22.5" customHeight="1" x14ac:dyDescent="0.25">
      <c r="A769" s="5">
        <v>768</v>
      </c>
      <c r="B769" s="6" t="s">
        <v>894</v>
      </c>
      <c r="C769" s="12" t="s">
        <v>895</v>
      </c>
      <c r="D769" s="10" t="s">
        <v>918</v>
      </c>
      <c r="E769" s="6" t="s">
        <v>10</v>
      </c>
      <c r="F769" s="39">
        <v>1</v>
      </c>
      <c r="G769" s="5">
        <v>1</v>
      </c>
      <c r="H769" s="39">
        <v>1</v>
      </c>
      <c r="I769" s="4"/>
      <c r="J769" s="4"/>
      <c r="K769" s="4"/>
      <c r="L769" s="4"/>
      <c r="M769" s="4"/>
      <c r="N769" s="4"/>
      <c r="O769" s="4"/>
      <c r="P769" s="4"/>
      <c r="Q769" s="4"/>
      <c r="R769" s="4"/>
      <c r="S769" s="4"/>
      <c r="T769" s="4"/>
      <c r="U769" s="4"/>
      <c r="V769" s="4"/>
      <c r="W769" s="4"/>
      <c r="X769" s="4"/>
      <c r="Y769" s="4"/>
      <c r="Z769" s="4"/>
    </row>
    <row r="770" spans="1:26" ht="22.5" customHeight="1" x14ac:dyDescent="0.25">
      <c r="A770" s="5">
        <v>769</v>
      </c>
      <c r="B770" s="6" t="s">
        <v>894</v>
      </c>
      <c r="C770" s="12" t="s">
        <v>895</v>
      </c>
      <c r="D770" s="10" t="s">
        <v>919</v>
      </c>
      <c r="E770" s="6" t="s">
        <v>10</v>
      </c>
      <c r="F770" s="39">
        <v>0</v>
      </c>
      <c r="G770" s="5">
        <v>1</v>
      </c>
      <c r="H770" s="39">
        <v>0</v>
      </c>
      <c r="I770" s="4"/>
      <c r="J770" s="4"/>
      <c r="K770" s="4"/>
      <c r="L770" s="4"/>
      <c r="M770" s="4"/>
      <c r="N770" s="4"/>
      <c r="O770" s="4"/>
      <c r="P770" s="4"/>
      <c r="Q770" s="4"/>
      <c r="R770" s="4"/>
      <c r="S770" s="4"/>
      <c r="T770" s="4"/>
      <c r="U770" s="4"/>
      <c r="V770" s="4"/>
      <c r="W770" s="4"/>
      <c r="X770" s="4"/>
      <c r="Y770" s="4"/>
      <c r="Z770" s="4"/>
    </row>
    <row r="771" spans="1:26" ht="22.5" customHeight="1" x14ac:dyDescent="0.25">
      <c r="A771" s="5">
        <v>770</v>
      </c>
      <c r="B771" s="6" t="s">
        <v>894</v>
      </c>
      <c r="C771" s="12" t="s">
        <v>895</v>
      </c>
      <c r="D771" s="10" t="s">
        <v>920</v>
      </c>
      <c r="E771" s="6" t="s">
        <v>10</v>
      </c>
      <c r="F771" s="39">
        <v>0</v>
      </c>
      <c r="G771" s="5">
        <v>0</v>
      </c>
      <c r="H771" s="39">
        <v>0</v>
      </c>
      <c r="I771" s="4"/>
      <c r="J771" s="4"/>
      <c r="K771" s="4"/>
      <c r="L771" s="4"/>
      <c r="M771" s="4"/>
      <c r="N771" s="4"/>
      <c r="O771" s="4"/>
      <c r="P771" s="4"/>
      <c r="Q771" s="4"/>
      <c r="R771" s="4"/>
      <c r="S771" s="4"/>
      <c r="T771" s="4"/>
      <c r="U771" s="4"/>
      <c r="V771" s="4"/>
      <c r="W771" s="4"/>
      <c r="X771" s="4"/>
      <c r="Y771" s="4"/>
      <c r="Z771" s="4"/>
    </row>
    <row r="772" spans="1:26" ht="45.75" customHeight="1" x14ac:dyDescent="0.25">
      <c r="A772" s="5">
        <v>771</v>
      </c>
      <c r="B772" s="6" t="s">
        <v>894</v>
      </c>
      <c r="C772" s="12" t="s">
        <v>895</v>
      </c>
      <c r="D772" s="10" t="s">
        <v>921</v>
      </c>
      <c r="E772" s="6" t="s">
        <v>10</v>
      </c>
      <c r="F772" s="39">
        <v>0</v>
      </c>
      <c r="G772" s="5">
        <v>1</v>
      </c>
      <c r="H772" s="39">
        <v>0</v>
      </c>
      <c r="I772" s="4"/>
      <c r="J772" s="4"/>
      <c r="K772" s="4"/>
      <c r="L772" s="4"/>
      <c r="M772" s="4"/>
      <c r="N772" s="4"/>
      <c r="O772" s="4"/>
      <c r="P772" s="4"/>
      <c r="Q772" s="4"/>
      <c r="R772" s="4"/>
      <c r="S772" s="4"/>
      <c r="T772" s="4"/>
      <c r="U772" s="4"/>
      <c r="V772" s="4"/>
      <c r="W772" s="4"/>
      <c r="X772" s="4"/>
      <c r="Y772" s="4"/>
      <c r="Z772" s="4"/>
    </row>
    <row r="773" spans="1:26" ht="22.5" customHeight="1" x14ac:dyDescent="0.25">
      <c r="A773" s="5">
        <v>772</v>
      </c>
      <c r="B773" s="6" t="s">
        <v>894</v>
      </c>
      <c r="C773" s="12" t="s">
        <v>895</v>
      </c>
      <c r="D773" s="10" t="s">
        <v>922</v>
      </c>
      <c r="E773" s="6" t="s">
        <v>10</v>
      </c>
      <c r="F773" s="39">
        <v>0</v>
      </c>
      <c r="G773" s="5">
        <v>0</v>
      </c>
      <c r="H773" s="39">
        <v>0</v>
      </c>
      <c r="I773" s="4"/>
      <c r="J773" s="4"/>
      <c r="K773" s="4"/>
      <c r="L773" s="4"/>
      <c r="M773" s="4"/>
      <c r="N773" s="4"/>
      <c r="O773" s="4"/>
      <c r="P773" s="4"/>
      <c r="Q773" s="4"/>
      <c r="R773" s="4"/>
      <c r="S773" s="4"/>
      <c r="T773" s="4"/>
      <c r="U773" s="4"/>
      <c r="V773" s="4"/>
      <c r="W773" s="4"/>
      <c r="X773" s="4"/>
      <c r="Y773" s="4"/>
      <c r="Z773" s="4"/>
    </row>
    <row r="774" spans="1:26" ht="22.5" customHeight="1" x14ac:dyDescent="0.25">
      <c r="A774" s="5">
        <v>773</v>
      </c>
      <c r="B774" s="6" t="s">
        <v>894</v>
      </c>
      <c r="C774" s="12" t="s">
        <v>895</v>
      </c>
      <c r="D774" s="10" t="s">
        <v>923</v>
      </c>
      <c r="E774" s="6" t="s">
        <v>10</v>
      </c>
      <c r="F774" s="39">
        <v>1</v>
      </c>
      <c r="G774" s="5">
        <v>1</v>
      </c>
      <c r="H774" s="39">
        <v>1</v>
      </c>
      <c r="I774" s="4"/>
      <c r="J774" s="4"/>
      <c r="K774" s="4"/>
      <c r="L774" s="4"/>
      <c r="M774" s="4"/>
      <c r="N774" s="4"/>
      <c r="O774" s="4"/>
      <c r="P774" s="4"/>
      <c r="Q774" s="4"/>
      <c r="R774" s="4"/>
      <c r="S774" s="4"/>
      <c r="T774" s="4"/>
      <c r="U774" s="4"/>
      <c r="V774" s="4"/>
      <c r="W774" s="4"/>
      <c r="X774" s="4"/>
      <c r="Y774" s="4"/>
      <c r="Z774" s="4"/>
    </row>
    <row r="775" spans="1:26" ht="22.5" customHeight="1" x14ac:dyDescent="0.25">
      <c r="A775" s="5">
        <v>774</v>
      </c>
      <c r="B775" s="6" t="s">
        <v>924</v>
      </c>
      <c r="C775" s="13" t="s">
        <v>925</v>
      </c>
      <c r="D775" s="10" t="s">
        <v>926</v>
      </c>
      <c r="E775" s="6" t="s">
        <v>10</v>
      </c>
      <c r="F775" s="39">
        <v>0</v>
      </c>
      <c r="G775" s="5">
        <v>1</v>
      </c>
      <c r="H775" s="39">
        <v>0</v>
      </c>
      <c r="I775" s="4"/>
      <c r="J775" s="4"/>
      <c r="K775" s="4"/>
      <c r="L775" s="4"/>
      <c r="M775" s="4"/>
      <c r="N775" s="4"/>
      <c r="O775" s="4"/>
      <c r="P775" s="4"/>
      <c r="Q775" s="4"/>
      <c r="R775" s="4"/>
      <c r="S775" s="4"/>
      <c r="T775" s="4"/>
      <c r="U775" s="4"/>
      <c r="V775" s="4"/>
      <c r="W775" s="4"/>
      <c r="X775" s="4"/>
      <c r="Y775" s="4"/>
      <c r="Z775" s="4"/>
    </row>
    <row r="776" spans="1:26" ht="22.5" customHeight="1" x14ac:dyDescent="0.25">
      <c r="A776" s="5">
        <v>775</v>
      </c>
      <c r="B776" s="6" t="s">
        <v>924</v>
      </c>
      <c r="C776" s="13" t="s">
        <v>927</v>
      </c>
      <c r="D776" s="10" t="s">
        <v>928</v>
      </c>
      <c r="E776" s="6" t="s">
        <v>10</v>
      </c>
      <c r="F776" s="39">
        <v>0</v>
      </c>
      <c r="G776" s="5">
        <v>2</v>
      </c>
      <c r="H776" s="39">
        <v>0</v>
      </c>
      <c r="I776" s="4"/>
      <c r="J776" s="4"/>
      <c r="K776" s="4"/>
      <c r="L776" s="4"/>
      <c r="M776" s="4"/>
      <c r="N776" s="4"/>
      <c r="O776" s="4"/>
      <c r="P776" s="4"/>
      <c r="Q776" s="4"/>
      <c r="R776" s="4"/>
      <c r="S776" s="4"/>
      <c r="T776" s="4"/>
      <c r="U776" s="4"/>
      <c r="V776" s="4"/>
      <c r="W776" s="4"/>
      <c r="X776" s="4"/>
      <c r="Y776" s="4"/>
      <c r="Z776" s="4"/>
    </row>
    <row r="777" spans="1:26" ht="48" customHeight="1" x14ac:dyDescent="0.3">
      <c r="A777" s="5">
        <v>776</v>
      </c>
      <c r="B777" s="6" t="s">
        <v>924</v>
      </c>
      <c r="C777" s="13" t="s">
        <v>929</v>
      </c>
      <c r="D777" s="11" t="str">
        <f>HYPERLINK("https://twitter.com/JAfridi10","Lala teh konsi umar hai retire honay ki? This country needs you till WC2019 @JAfridi10 bhai mere behalf par request Lala :(")</f>
        <v>Lala teh konsi umar hai retire honay ki? This country needs you till WC2019 @JAfridi10 bhai mere behalf par request Lala :(</v>
      </c>
      <c r="E777" s="6" t="s">
        <v>10</v>
      </c>
      <c r="F777" s="39">
        <v>1</v>
      </c>
      <c r="G777" s="5">
        <v>1</v>
      </c>
      <c r="H777" s="39">
        <v>1</v>
      </c>
      <c r="I777" s="4"/>
      <c r="J777" s="4"/>
      <c r="K777" s="4"/>
      <c r="L777" s="4"/>
      <c r="M777" s="4"/>
      <c r="N777" s="4"/>
      <c r="O777" s="4"/>
      <c r="P777" s="4"/>
      <c r="Q777" s="4"/>
      <c r="R777" s="4"/>
      <c r="S777" s="4"/>
      <c r="T777" s="4"/>
      <c r="U777" s="4"/>
      <c r="V777" s="4"/>
      <c r="W777" s="4"/>
      <c r="X777" s="4"/>
      <c r="Y777" s="4"/>
      <c r="Z777" s="4"/>
    </row>
    <row r="778" spans="1:26" ht="45.75" customHeight="1" x14ac:dyDescent="0.25">
      <c r="A778" s="5">
        <v>777</v>
      </c>
      <c r="B778" s="6" t="s">
        <v>924</v>
      </c>
      <c r="C778" s="13" t="s">
        <v>930</v>
      </c>
      <c r="D778" s="10" t="s">
        <v>931</v>
      </c>
      <c r="E778" s="6" t="s">
        <v>10</v>
      </c>
      <c r="F778" s="39">
        <v>0</v>
      </c>
      <c r="G778" s="5">
        <v>0</v>
      </c>
      <c r="H778" s="39">
        <v>0</v>
      </c>
      <c r="I778" s="4"/>
      <c r="J778" s="4"/>
      <c r="K778" s="4"/>
      <c r="L778" s="4"/>
      <c r="M778" s="4"/>
      <c r="N778" s="4"/>
      <c r="O778" s="4"/>
      <c r="P778" s="4"/>
      <c r="Q778" s="4"/>
      <c r="R778" s="4"/>
      <c r="S778" s="4"/>
      <c r="T778" s="4"/>
      <c r="U778" s="4"/>
      <c r="V778" s="4"/>
      <c r="W778" s="4"/>
      <c r="X778" s="4"/>
      <c r="Y778" s="4"/>
      <c r="Z778" s="4"/>
    </row>
    <row r="779" spans="1:26" ht="22.5" customHeight="1" x14ac:dyDescent="0.25">
      <c r="A779" s="5">
        <v>778</v>
      </c>
      <c r="B779" s="6" t="s">
        <v>924</v>
      </c>
      <c r="C779" s="13" t="s">
        <v>932</v>
      </c>
      <c r="D779" s="10" t="s">
        <v>933</v>
      </c>
      <c r="E779" s="6" t="s">
        <v>10</v>
      </c>
      <c r="F779" s="39">
        <v>1</v>
      </c>
      <c r="G779" s="5">
        <v>2</v>
      </c>
      <c r="H779" s="39">
        <v>1</v>
      </c>
      <c r="I779" s="4"/>
      <c r="J779" s="4"/>
      <c r="K779" s="4"/>
      <c r="L779" s="4"/>
      <c r="M779" s="4"/>
      <c r="N779" s="4"/>
      <c r="O779" s="4"/>
      <c r="P779" s="4"/>
      <c r="Q779" s="4"/>
      <c r="R779" s="4"/>
      <c r="S779" s="4"/>
      <c r="T779" s="4"/>
      <c r="U779" s="4"/>
      <c r="V779" s="4"/>
      <c r="W779" s="4"/>
      <c r="X779" s="4"/>
      <c r="Y779" s="4"/>
      <c r="Z779" s="4"/>
    </row>
    <row r="780" spans="1:26" ht="24" customHeight="1" x14ac:dyDescent="0.3">
      <c r="A780" s="5">
        <v>779</v>
      </c>
      <c r="B780" s="6" t="s">
        <v>924</v>
      </c>
      <c r="C780" s="13" t="s">
        <v>934</v>
      </c>
      <c r="D780" s="11" t="str">
        <f>HYPERLINK("https://twitter.com/hashtag/wcw?src=hash","phir apne chale jana h #wcw k lye...plzzzz bat krlenn")</f>
        <v>phir apne chale jana h #wcw k lye...plzzzz bat krlenn</v>
      </c>
      <c r="E780" s="6" t="s">
        <v>10</v>
      </c>
      <c r="F780" s="39">
        <v>0</v>
      </c>
      <c r="G780" s="5">
        <v>2</v>
      </c>
      <c r="H780" s="39">
        <v>0</v>
      </c>
      <c r="I780" s="4"/>
      <c r="J780" s="4"/>
      <c r="K780" s="4"/>
      <c r="L780" s="4"/>
      <c r="M780" s="4"/>
      <c r="N780" s="4"/>
      <c r="O780" s="4"/>
      <c r="P780" s="4"/>
      <c r="Q780" s="4"/>
      <c r="R780" s="4"/>
      <c r="S780" s="4"/>
      <c r="T780" s="4"/>
      <c r="U780" s="4"/>
      <c r="V780" s="4"/>
      <c r="W780" s="4"/>
      <c r="X780" s="4"/>
      <c r="Y780" s="4"/>
      <c r="Z780" s="4"/>
    </row>
    <row r="781" spans="1:26" ht="45.75" customHeight="1" x14ac:dyDescent="0.25">
      <c r="A781" s="5">
        <v>780</v>
      </c>
      <c r="B781" s="6" t="s">
        <v>924</v>
      </c>
      <c r="C781" s="13" t="s">
        <v>935</v>
      </c>
      <c r="D781" s="10" t="s">
        <v>936</v>
      </c>
      <c r="E781" s="6" t="s">
        <v>10</v>
      </c>
      <c r="F781" s="39">
        <v>1</v>
      </c>
      <c r="G781" s="5">
        <v>1</v>
      </c>
      <c r="H781" s="39">
        <v>1</v>
      </c>
      <c r="I781" s="4"/>
      <c r="J781" s="4"/>
      <c r="K781" s="4"/>
      <c r="L781" s="4"/>
      <c r="M781" s="4"/>
      <c r="N781" s="4"/>
      <c r="O781" s="4"/>
      <c r="P781" s="4"/>
      <c r="Q781" s="4"/>
      <c r="R781" s="4"/>
      <c r="S781" s="4"/>
      <c r="T781" s="4"/>
      <c r="U781" s="4"/>
      <c r="V781" s="4"/>
      <c r="W781" s="4"/>
      <c r="X781" s="4"/>
      <c r="Y781" s="4"/>
      <c r="Z781" s="4"/>
    </row>
    <row r="782" spans="1:26" ht="45.75" customHeight="1" x14ac:dyDescent="0.25">
      <c r="A782" s="5">
        <v>781</v>
      </c>
      <c r="B782" s="6" t="s">
        <v>924</v>
      </c>
      <c r="C782" s="13" t="s">
        <v>937</v>
      </c>
      <c r="D782" s="10" t="s">
        <v>938</v>
      </c>
      <c r="E782" s="6" t="s">
        <v>10</v>
      </c>
      <c r="F782" s="39">
        <v>2</v>
      </c>
      <c r="G782" s="5">
        <v>2</v>
      </c>
      <c r="H782" s="39">
        <v>2</v>
      </c>
      <c r="I782" s="4"/>
      <c r="J782" s="4"/>
      <c r="K782" s="4"/>
      <c r="L782" s="4"/>
      <c r="M782" s="4"/>
      <c r="N782" s="4"/>
      <c r="O782" s="4"/>
      <c r="P782" s="4"/>
      <c r="Q782" s="4"/>
      <c r="R782" s="4"/>
      <c r="S782" s="4"/>
      <c r="T782" s="4"/>
      <c r="U782" s="4"/>
      <c r="V782" s="4"/>
      <c r="W782" s="4"/>
      <c r="X782" s="4"/>
      <c r="Y782" s="4"/>
      <c r="Z782" s="4"/>
    </row>
    <row r="783" spans="1:26" ht="45.75" customHeight="1" x14ac:dyDescent="0.25">
      <c r="A783" s="5">
        <v>782</v>
      </c>
      <c r="B783" s="6" t="s">
        <v>924</v>
      </c>
      <c r="C783" s="13" t="s">
        <v>939</v>
      </c>
      <c r="D783" s="10" t="s">
        <v>940</v>
      </c>
      <c r="E783" s="6" t="s">
        <v>10</v>
      </c>
      <c r="F783" s="39">
        <v>1</v>
      </c>
      <c r="G783" s="5">
        <v>1</v>
      </c>
      <c r="H783" s="39">
        <v>1</v>
      </c>
      <c r="I783" s="4"/>
      <c r="J783" s="4"/>
      <c r="K783" s="4"/>
      <c r="L783" s="4"/>
      <c r="M783" s="4"/>
      <c r="N783" s="4"/>
      <c r="O783" s="4"/>
      <c r="P783" s="4"/>
      <c r="Q783" s="4"/>
      <c r="R783" s="4"/>
      <c r="S783" s="4"/>
      <c r="T783" s="4"/>
      <c r="U783" s="4"/>
      <c r="V783" s="4"/>
      <c r="W783" s="4"/>
      <c r="X783" s="4"/>
      <c r="Y783" s="4"/>
      <c r="Z783" s="4"/>
    </row>
    <row r="784" spans="1:26" ht="22.5" customHeight="1" x14ac:dyDescent="0.25">
      <c r="A784" s="5">
        <v>783</v>
      </c>
      <c r="B784" s="6" t="s">
        <v>924</v>
      </c>
      <c r="C784" s="13" t="s">
        <v>941</v>
      </c>
      <c r="D784" s="10" t="s">
        <v>942</v>
      </c>
      <c r="E784" s="6" t="s">
        <v>10</v>
      </c>
      <c r="F784" s="39">
        <v>0</v>
      </c>
      <c r="G784" s="5">
        <v>0</v>
      </c>
      <c r="H784" s="39">
        <v>0</v>
      </c>
      <c r="I784" s="4"/>
      <c r="J784" s="4"/>
      <c r="K784" s="4"/>
      <c r="L784" s="4"/>
      <c r="M784" s="4"/>
      <c r="N784" s="4"/>
      <c r="O784" s="4"/>
      <c r="P784" s="4"/>
      <c r="Q784" s="4"/>
      <c r="R784" s="4"/>
      <c r="S784" s="4"/>
      <c r="T784" s="4"/>
      <c r="U784" s="4"/>
      <c r="V784" s="4"/>
      <c r="W784" s="4"/>
      <c r="X784" s="4"/>
      <c r="Y784" s="4"/>
      <c r="Z784" s="4"/>
    </row>
    <row r="785" spans="1:26" ht="45.75" customHeight="1" x14ac:dyDescent="0.25">
      <c r="A785" s="5">
        <v>784</v>
      </c>
      <c r="B785" s="6" t="s">
        <v>924</v>
      </c>
      <c r="C785" s="13" t="s">
        <v>943</v>
      </c>
      <c r="D785" s="10" t="s">
        <v>944</v>
      </c>
      <c r="E785" s="6" t="s">
        <v>10</v>
      </c>
      <c r="F785" s="39">
        <v>1</v>
      </c>
      <c r="G785" s="5">
        <v>1</v>
      </c>
      <c r="H785" s="39">
        <v>1</v>
      </c>
      <c r="I785" s="4"/>
      <c r="J785" s="4"/>
      <c r="K785" s="4"/>
      <c r="L785" s="4"/>
      <c r="M785" s="4"/>
      <c r="N785" s="4"/>
      <c r="O785" s="4"/>
      <c r="P785" s="4"/>
      <c r="Q785" s="4"/>
      <c r="R785" s="4"/>
      <c r="S785" s="4"/>
      <c r="T785" s="4"/>
      <c r="U785" s="4"/>
      <c r="V785" s="4"/>
      <c r="W785" s="4"/>
      <c r="X785" s="4"/>
      <c r="Y785" s="4"/>
      <c r="Z785" s="4"/>
    </row>
    <row r="786" spans="1:26" ht="45.75" customHeight="1" x14ac:dyDescent="0.25">
      <c r="A786" s="5">
        <v>785</v>
      </c>
      <c r="B786" s="6" t="s">
        <v>924</v>
      </c>
      <c r="C786" s="13" t="s">
        <v>945</v>
      </c>
      <c r="D786" s="10" t="s">
        <v>946</v>
      </c>
      <c r="E786" s="6" t="s">
        <v>10</v>
      </c>
      <c r="F786" s="39">
        <v>2</v>
      </c>
      <c r="G786" s="5">
        <v>2</v>
      </c>
      <c r="H786" s="39">
        <v>2</v>
      </c>
      <c r="I786" s="4"/>
      <c r="J786" s="4"/>
      <c r="K786" s="4"/>
      <c r="L786" s="4"/>
      <c r="M786" s="4"/>
      <c r="N786" s="4"/>
      <c r="O786" s="4"/>
      <c r="P786" s="4"/>
      <c r="Q786" s="4"/>
      <c r="R786" s="4"/>
      <c r="S786" s="4"/>
      <c r="T786" s="4"/>
      <c r="U786" s="4"/>
      <c r="V786" s="4"/>
      <c r="W786" s="4"/>
      <c r="X786" s="4"/>
      <c r="Y786" s="4"/>
      <c r="Z786" s="4"/>
    </row>
    <row r="787" spans="1:26" ht="45.75" customHeight="1" x14ac:dyDescent="0.25">
      <c r="A787" s="5">
        <v>786</v>
      </c>
      <c r="B787" s="6" t="s">
        <v>924</v>
      </c>
      <c r="C787" s="13" t="s">
        <v>947</v>
      </c>
      <c r="D787" s="10" t="s">
        <v>948</v>
      </c>
      <c r="E787" s="6" t="s">
        <v>10</v>
      </c>
      <c r="F787" s="39">
        <v>1</v>
      </c>
      <c r="G787" s="5">
        <v>1</v>
      </c>
      <c r="H787" s="39">
        <v>1</v>
      </c>
      <c r="I787" s="4"/>
      <c r="J787" s="4"/>
      <c r="K787" s="4"/>
      <c r="L787" s="4"/>
      <c r="M787" s="4"/>
      <c r="N787" s="4"/>
      <c r="O787" s="4"/>
      <c r="P787" s="4"/>
      <c r="Q787" s="4"/>
      <c r="R787" s="4"/>
      <c r="S787" s="4"/>
      <c r="T787" s="4"/>
      <c r="U787" s="4"/>
      <c r="V787" s="4"/>
      <c r="W787" s="4"/>
      <c r="X787" s="4"/>
      <c r="Y787" s="4"/>
      <c r="Z787" s="4"/>
    </row>
    <row r="788" spans="1:26" ht="22.5" customHeight="1" x14ac:dyDescent="0.25">
      <c r="A788" s="5">
        <v>787</v>
      </c>
      <c r="B788" s="6" t="s">
        <v>924</v>
      </c>
      <c r="C788" s="13" t="s">
        <v>949</v>
      </c>
      <c r="D788" s="10" t="s">
        <v>950</v>
      </c>
      <c r="E788" s="6" t="s">
        <v>10</v>
      </c>
      <c r="F788" s="39">
        <v>2</v>
      </c>
      <c r="G788" s="5">
        <v>0</v>
      </c>
      <c r="H788" s="39">
        <v>2</v>
      </c>
      <c r="I788" s="4"/>
      <c r="J788" s="4"/>
      <c r="K788" s="4"/>
      <c r="L788" s="4"/>
      <c r="M788" s="4"/>
      <c r="N788" s="4"/>
      <c r="O788" s="4"/>
      <c r="P788" s="4"/>
      <c r="Q788" s="4"/>
      <c r="R788" s="4"/>
      <c r="S788" s="4"/>
      <c r="T788" s="4"/>
      <c r="U788" s="4"/>
      <c r="V788" s="4"/>
      <c r="W788" s="4"/>
      <c r="X788" s="4"/>
      <c r="Y788" s="4"/>
      <c r="Z788" s="4"/>
    </row>
    <row r="789" spans="1:26" ht="48" customHeight="1" x14ac:dyDescent="0.3">
      <c r="A789" s="5">
        <v>788</v>
      </c>
      <c r="B789" s="6" t="s">
        <v>924</v>
      </c>
      <c r="C789" s="13" t="s">
        <v>951</v>
      </c>
      <c r="D789" s="11" t="str">
        <f>HYPERLINK("https://twitter.com/hashtag/WC2015?src=hash","Lala enjoy :) Miss u :( Lalaa kaise hain aap Lala best of luck for #WC2015")</f>
        <v>Lala enjoy :) Miss u :( Lalaa kaise hain aap Lala best of luck for #WC2015</v>
      </c>
      <c r="E789" s="6" t="s">
        <v>10</v>
      </c>
      <c r="F789" s="39">
        <v>1</v>
      </c>
      <c r="G789" s="5">
        <v>1</v>
      </c>
      <c r="H789" s="39">
        <v>1</v>
      </c>
      <c r="I789" s="4"/>
      <c r="J789" s="4"/>
      <c r="K789" s="4"/>
      <c r="L789" s="4"/>
      <c r="M789" s="4"/>
      <c r="N789" s="4"/>
      <c r="O789" s="4"/>
      <c r="P789" s="4"/>
      <c r="Q789" s="4"/>
      <c r="R789" s="4"/>
      <c r="S789" s="4"/>
      <c r="T789" s="4"/>
      <c r="U789" s="4"/>
      <c r="V789" s="4"/>
      <c r="W789" s="4"/>
      <c r="X789" s="4"/>
      <c r="Y789" s="4"/>
      <c r="Z789" s="4"/>
    </row>
    <row r="790" spans="1:26" ht="22.5" customHeight="1" x14ac:dyDescent="0.25">
      <c r="A790" s="5">
        <v>789</v>
      </c>
      <c r="B790" s="6" t="s">
        <v>924</v>
      </c>
      <c r="C790" s="13" t="s">
        <v>952</v>
      </c>
      <c r="D790" s="10" t="s">
        <v>953</v>
      </c>
      <c r="E790" s="6" t="s">
        <v>10</v>
      </c>
      <c r="F790" s="39">
        <v>0</v>
      </c>
      <c r="G790" s="5">
        <v>1</v>
      </c>
      <c r="H790" s="39">
        <v>0</v>
      </c>
      <c r="I790" s="4"/>
      <c r="J790" s="4"/>
      <c r="K790" s="4"/>
      <c r="L790" s="4"/>
      <c r="M790" s="4"/>
      <c r="N790" s="4"/>
      <c r="O790" s="4"/>
      <c r="P790" s="4"/>
      <c r="Q790" s="4"/>
      <c r="R790" s="4"/>
      <c r="S790" s="4"/>
      <c r="T790" s="4"/>
      <c r="U790" s="4"/>
      <c r="V790" s="4"/>
      <c r="W790" s="4"/>
      <c r="X790" s="4"/>
      <c r="Y790" s="4"/>
      <c r="Z790" s="4"/>
    </row>
    <row r="791" spans="1:26" ht="45.75" customHeight="1" x14ac:dyDescent="0.25">
      <c r="A791" s="5">
        <v>790</v>
      </c>
      <c r="B791" s="6" t="s">
        <v>924</v>
      </c>
      <c r="C791" s="13" t="s">
        <v>954</v>
      </c>
      <c r="D791" s="10" t="s">
        <v>955</v>
      </c>
      <c r="E791" s="6" t="s">
        <v>10</v>
      </c>
      <c r="F791" s="39">
        <v>1</v>
      </c>
      <c r="G791" s="5">
        <v>1</v>
      </c>
      <c r="H791" s="39">
        <v>1</v>
      </c>
      <c r="I791" s="4"/>
      <c r="J791" s="4"/>
      <c r="K791" s="4"/>
      <c r="L791" s="4"/>
      <c r="M791" s="4"/>
      <c r="N791" s="4"/>
      <c r="O791" s="4"/>
      <c r="P791" s="4"/>
      <c r="Q791" s="4"/>
      <c r="R791" s="4"/>
      <c r="S791" s="4"/>
      <c r="T791" s="4"/>
      <c r="U791" s="4"/>
      <c r="V791" s="4"/>
      <c r="W791" s="4"/>
      <c r="X791" s="4"/>
      <c r="Y791" s="4"/>
      <c r="Z791" s="4"/>
    </row>
    <row r="792" spans="1:26" ht="22.5" customHeight="1" x14ac:dyDescent="0.25">
      <c r="A792" s="5">
        <v>791</v>
      </c>
      <c r="B792" s="6" t="s">
        <v>924</v>
      </c>
      <c r="C792" s="13" t="s">
        <v>956</v>
      </c>
      <c r="D792" s="10" t="s">
        <v>957</v>
      </c>
      <c r="E792" s="6" t="s">
        <v>10</v>
      </c>
      <c r="F792" s="39">
        <v>0</v>
      </c>
      <c r="G792" s="5">
        <v>0</v>
      </c>
      <c r="H792" s="39">
        <v>0</v>
      </c>
      <c r="I792" s="4"/>
      <c r="J792" s="4"/>
      <c r="K792" s="4"/>
      <c r="L792" s="4"/>
      <c r="M792" s="4"/>
      <c r="N792" s="4"/>
      <c r="O792" s="4"/>
      <c r="P792" s="4"/>
      <c r="Q792" s="4"/>
      <c r="R792" s="4"/>
      <c r="S792" s="4"/>
      <c r="T792" s="4"/>
      <c r="U792" s="4"/>
      <c r="V792" s="4"/>
      <c r="W792" s="4"/>
      <c r="X792" s="4"/>
      <c r="Y792" s="4"/>
      <c r="Z792" s="4"/>
    </row>
    <row r="793" spans="1:26" ht="22.5" customHeight="1" x14ac:dyDescent="0.25">
      <c r="A793" s="5">
        <v>792</v>
      </c>
      <c r="B793" s="6" t="s">
        <v>924</v>
      </c>
      <c r="C793" s="13" t="s">
        <v>958</v>
      </c>
      <c r="D793" s="10" t="s">
        <v>959</v>
      </c>
      <c r="E793" s="6" t="s">
        <v>10</v>
      </c>
      <c r="F793" s="39">
        <v>1</v>
      </c>
      <c r="G793" s="5">
        <v>1</v>
      </c>
      <c r="H793" s="39">
        <v>1</v>
      </c>
      <c r="I793" s="4"/>
      <c r="J793" s="4"/>
      <c r="K793" s="4"/>
      <c r="L793" s="4"/>
      <c r="M793" s="4"/>
      <c r="N793" s="4"/>
      <c r="O793" s="4"/>
      <c r="P793" s="4"/>
      <c r="Q793" s="4"/>
      <c r="R793" s="4"/>
      <c r="S793" s="4"/>
      <c r="T793" s="4"/>
      <c r="U793" s="4"/>
      <c r="V793" s="4"/>
      <c r="W793" s="4"/>
      <c r="X793" s="4"/>
      <c r="Y793" s="4"/>
      <c r="Z793" s="4"/>
    </row>
    <row r="794" spans="1:26" ht="22.5" customHeight="1" x14ac:dyDescent="0.25">
      <c r="A794" s="5">
        <v>793</v>
      </c>
      <c r="B794" s="6" t="s">
        <v>924</v>
      </c>
      <c r="C794" s="13" t="s">
        <v>960</v>
      </c>
      <c r="D794" s="10" t="s">
        <v>961</v>
      </c>
      <c r="E794" s="6" t="s">
        <v>10</v>
      </c>
      <c r="F794" s="39">
        <v>1</v>
      </c>
      <c r="G794" s="5">
        <v>1</v>
      </c>
      <c r="H794" s="39">
        <v>1</v>
      </c>
      <c r="I794" s="4"/>
      <c r="J794" s="4"/>
      <c r="K794" s="4"/>
      <c r="L794" s="4"/>
      <c r="M794" s="4"/>
      <c r="N794" s="4"/>
      <c r="O794" s="4"/>
      <c r="P794" s="4"/>
      <c r="Q794" s="4"/>
      <c r="R794" s="4"/>
      <c r="S794" s="4"/>
      <c r="T794" s="4"/>
      <c r="U794" s="4"/>
      <c r="V794" s="4"/>
      <c r="W794" s="4"/>
      <c r="X794" s="4"/>
      <c r="Y794" s="4"/>
      <c r="Z794" s="4"/>
    </row>
    <row r="795" spans="1:26" ht="45.75" customHeight="1" x14ac:dyDescent="0.25">
      <c r="A795" s="5">
        <v>794</v>
      </c>
      <c r="B795" s="6" t="s">
        <v>924</v>
      </c>
      <c r="C795" s="13" t="s">
        <v>962</v>
      </c>
      <c r="D795" s="10" t="s">
        <v>963</v>
      </c>
      <c r="E795" s="6" t="s">
        <v>10</v>
      </c>
      <c r="F795" s="39">
        <v>1</v>
      </c>
      <c r="G795" s="5">
        <v>2</v>
      </c>
      <c r="H795" s="39">
        <v>1</v>
      </c>
      <c r="I795" s="4"/>
      <c r="J795" s="4"/>
      <c r="K795" s="4"/>
      <c r="L795" s="4"/>
      <c r="M795" s="4"/>
      <c r="N795" s="4"/>
      <c r="O795" s="4"/>
      <c r="P795" s="4"/>
      <c r="Q795" s="4"/>
      <c r="R795" s="4"/>
      <c r="S795" s="4"/>
      <c r="T795" s="4"/>
      <c r="U795" s="4"/>
      <c r="V795" s="4"/>
      <c r="W795" s="4"/>
      <c r="X795" s="4"/>
      <c r="Y795" s="4"/>
      <c r="Z795" s="4"/>
    </row>
    <row r="796" spans="1:26" ht="22.5" customHeight="1" x14ac:dyDescent="0.25">
      <c r="A796" s="5">
        <v>795</v>
      </c>
      <c r="B796" s="6" t="s">
        <v>924</v>
      </c>
      <c r="C796" s="13" t="s">
        <v>964</v>
      </c>
      <c r="D796" s="10" t="s">
        <v>965</v>
      </c>
      <c r="E796" s="6" t="s">
        <v>10</v>
      </c>
      <c r="F796" s="39">
        <v>0</v>
      </c>
      <c r="G796" s="5">
        <v>1</v>
      </c>
      <c r="H796" s="39">
        <v>0</v>
      </c>
      <c r="I796" s="4"/>
      <c r="J796" s="4"/>
      <c r="K796" s="4"/>
      <c r="L796" s="4"/>
      <c r="M796" s="4"/>
      <c r="N796" s="4"/>
      <c r="O796" s="4"/>
      <c r="P796" s="4"/>
      <c r="Q796" s="4"/>
      <c r="R796" s="4"/>
      <c r="S796" s="4"/>
      <c r="T796" s="4"/>
      <c r="U796" s="4"/>
      <c r="V796" s="4"/>
      <c r="W796" s="4"/>
      <c r="X796" s="4"/>
      <c r="Y796" s="4"/>
      <c r="Z796" s="4"/>
    </row>
    <row r="797" spans="1:26" ht="22.5" customHeight="1" x14ac:dyDescent="0.25">
      <c r="A797" s="5">
        <v>796</v>
      </c>
      <c r="B797" s="6" t="s">
        <v>924</v>
      </c>
      <c r="C797" s="13" t="s">
        <v>966</v>
      </c>
      <c r="D797" s="10" t="s">
        <v>967</v>
      </c>
      <c r="E797" s="6" t="s">
        <v>10</v>
      </c>
      <c r="F797" s="39">
        <v>1</v>
      </c>
      <c r="G797" s="5">
        <v>1</v>
      </c>
      <c r="H797" s="39">
        <v>1</v>
      </c>
      <c r="I797" s="4"/>
      <c r="J797" s="4"/>
      <c r="K797" s="4"/>
      <c r="L797" s="4"/>
      <c r="M797" s="4"/>
      <c r="N797" s="4"/>
      <c r="O797" s="4"/>
      <c r="P797" s="4"/>
      <c r="Q797" s="4"/>
      <c r="R797" s="4"/>
      <c r="S797" s="4"/>
      <c r="T797" s="4"/>
      <c r="U797" s="4"/>
      <c r="V797" s="4"/>
      <c r="W797" s="4"/>
      <c r="X797" s="4"/>
      <c r="Y797" s="4"/>
      <c r="Z797" s="4"/>
    </row>
    <row r="798" spans="1:26" ht="45.75" customHeight="1" x14ac:dyDescent="0.25">
      <c r="A798" s="5">
        <v>797</v>
      </c>
      <c r="B798" s="6" t="s">
        <v>968</v>
      </c>
      <c r="C798" s="12" t="s">
        <v>969</v>
      </c>
      <c r="D798" s="10" t="s">
        <v>970</v>
      </c>
      <c r="E798" s="6" t="s">
        <v>10</v>
      </c>
      <c r="F798" s="39">
        <v>0</v>
      </c>
      <c r="G798" s="5">
        <v>0</v>
      </c>
      <c r="H798" s="39">
        <v>0</v>
      </c>
      <c r="I798" s="4"/>
      <c r="J798" s="4"/>
      <c r="K798" s="4"/>
      <c r="L798" s="4"/>
      <c r="M798" s="4"/>
      <c r="N798" s="4"/>
      <c r="O798" s="4"/>
      <c r="P798" s="4"/>
      <c r="Q798" s="4"/>
      <c r="R798" s="4"/>
      <c r="S798" s="4"/>
      <c r="T798" s="4"/>
      <c r="U798" s="4"/>
      <c r="V798" s="4"/>
      <c r="W798" s="4"/>
      <c r="X798" s="4"/>
      <c r="Y798" s="4"/>
      <c r="Z798" s="4"/>
    </row>
    <row r="799" spans="1:26" ht="45.75" customHeight="1" x14ac:dyDescent="0.25">
      <c r="A799" s="5">
        <v>798</v>
      </c>
      <c r="B799" s="6" t="s">
        <v>968</v>
      </c>
      <c r="C799" s="12" t="s">
        <v>969</v>
      </c>
      <c r="D799" s="10" t="s">
        <v>971</v>
      </c>
      <c r="E799" s="6" t="s">
        <v>10</v>
      </c>
      <c r="F799" s="39">
        <v>1</v>
      </c>
      <c r="G799" s="5">
        <v>1</v>
      </c>
      <c r="H799" s="39">
        <v>1</v>
      </c>
      <c r="I799" s="4"/>
      <c r="J799" s="4"/>
      <c r="K799" s="4"/>
      <c r="L799" s="4"/>
      <c r="M799" s="4"/>
      <c r="N799" s="4"/>
      <c r="O799" s="4"/>
      <c r="P799" s="4"/>
      <c r="Q799" s="4"/>
      <c r="R799" s="4"/>
      <c r="S799" s="4"/>
      <c r="T799" s="4"/>
      <c r="U799" s="4"/>
      <c r="V799" s="4"/>
      <c r="W799" s="4"/>
      <c r="X799" s="4"/>
      <c r="Y799" s="4"/>
      <c r="Z799" s="4"/>
    </row>
    <row r="800" spans="1:26" ht="22.5" customHeight="1" x14ac:dyDescent="0.25">
      <c r="A800" s="5">
        <v>799</v>
      </c>
      <c r="B800" s="6" t="s">
        <v>968</v>
      </c>
      <c r="C800" s="12" t="s">
        <v>969</v>
      </c>
      <c r="D800" s="10" t="s">
        <v>972</v>
      </c>
      <c r="E800" s="6" t="s">
        <v>10</v>
      </c>
      <c r="F800" s="39">
        <v>0</v>
      </c>
      <c r="G800" s="5">
        <v>2</v>
      </c>
      <c r="H800" s="39">
        <v>0</v>
      </c>
      <c r="I800" s="4"/>
      <c r="J800" s="4"/>
      <c r="K800" s="4"/>
      <c r="L800" s="4"/>
      <c r="M800" s="4"/>
      <c r="N800" s="4"/>
      <c r="O800" s="4"/>
      <c r="P800" s="4"/>
      <c r="Q800" s="4"/>
      <c r="R800" s="4"/>
      <c r="S800" s="4"/>
      <c r="T800" s="4"/>
      <c r="U800" s="4"/>
      <c r="V800" s="4"/>
      <c r="W800" s="4"/>
      <c r="X800" s="4"/>
      <c r="Y800" s="4"/>
      <c r="Z800" s="4"/>
    </row>
    <row r="801" spans="1:26" ht="22.5" customHeight="1" x14ac:dyDescent="0.25">
      <c r="A801" s="5">
        <v>800</v>
      </c>
      <c r="B801" s="6" t="s">
        <v>968</v>
      </c>
      <c r="C801" s="12" t="s">
        <v>969</v>
      </c>
      <c r="D801" s="10" t="s">
        <v>973</v>
      </c>
      <c r="E801" s="6" t="s">
        <v>10</v>
      </c>
      <c r="F801" s="39">
        <v>2</v>
      </c>
      <c r="G801" s="5">
        <v>2</v>
      </c>
      <c r="H801" s="39">
        <v>2</v>
      </c>
      <c r="I801" s="4"/>
      <c r="J801" s="4"/>
      <c r="K801" s="4"/>
      <c r="L801" s="4"/>
      <c r="M801" s="4"/>
      <c r="N801" s="4"/>
      <c r="O801" s="4"/>
      <c r="P801" s="4"/>
      <c r="Q801" s="4"/>
      <c r="R801" s="4"/>
      <c r="S801" s="4"/>
      <c r="T801" s="4"/>
      <c r="U801" s="4"/>
      <c r="V801" s="4"/>
      <c r="W801" s="4"/>
      <c r="X801" s="4"/>
      <c r="Y801" s="4"/>
      <c r="Z801" s="4"/>
    </row>
    <row r="802" spans="1:26" ht="45.75" customHeight="1" x14ac:dyDescent="0.25">
      <c r="A802" s="5">
        <v>801</v>
      </c>
      <c r="B802" s="6" t="s">
        <v>968</v>
      </c>
      <c r="C802" s="12" t="s">
        <v>969</v>
      </c>
      <c r="D802" s="10" t="s">
        <v>974</v>
      </c>
      <c r="E802" s="6" t="s">
        <v>10</v>
      </c>
      <c r="F802" s="39">
        <v>2</v>
      </c>
      <c r="G802" s="5">
        <v>2</v>
      </c>
      <c r="H802" s="39">
        <v>2</v>
      </c>
      <c r="I802" s="4"/>
      <c r="J802" s="4"/>
      <c r="K802" s="4"/>
      <c r="L802" s="4"/>
      <c r="M802" s="4"/>
      <c r="N802" s="4"/>
      <c r="O802" s="4"/>
      <c r="P802" s="4"/>
      <c r="Q802" s="4"/>
      <c r="R802" s="4"/>
      <c r="S802" s="4"/>
      <c r="T802" s="4"/>
      <c r="U802" s="4"/>
      <c r="V802" s="4"/>
      <c r="W802" s="4"/>
      <c r="X802" s="4"/>
      <c r="Y802" s="4"/>
      <c r="Z802" s="4"/>
    </row>
    <row r="803" spans="1:26" ht="22.5" customHeight="1" x14ac:dyDescent="0.25">
      <c r="A803" s="5">
        <v>802</v>
      </c>
      <c r="B803" s="6" t="s">
        <v>968</v>
      </c>
      <c r="C803" s="12" t="s">
        <v>969</v>
      </c>
      <c r="D803" s="10" t="s">
        <v>975</v>
      </c>
      <c r="E803" s="6" t="s">
        <v>10</v>
      </c>
      <c r="F803" s="39">
        <v>0</v>
      </c>
      <c r="G803" s="5">
        <v>0</v>
      </c>
      <c r="H803" s="39">
        <v>0</v>
      </c>
      <c r="I803" s="4"/>
      <c r="J803" s="4"/>
      <c r="K803" s="4"/>
      <c r="L803" s="4"/>
      <c r="M803" s="4"/>
      <c r="N803" s="4"/>
      <c r="O803" s="4"/>
      <c r="P803" s="4"/>
      <c r="Q803" s="4"/>
      <c r="R803" s="4"/>
      <c r="S803" s="4"/>
      <c r="T803" s="4"/>
      <c r="U803" s="4"/>
      <c r="V803" s="4"/>
      <c r="W803" s="4"/>
      <c r="X803" s="4"/>
      <c r="Y803" s="4"/>
      <c r="Z803" s="4"/>
    </row>
    <row r="804" spans="1:26" ht="45.75" customHeight="1" x14ac:dyDescent="0.25">
      <c r="A804" s="5">
        <v>803</v>
      </c>
      <c r="B804" s="6" t="s">
        <v>968</v>
      </c>
      <c r="C804" s="12" t="s">
        <v>969</v>
      </c>
      <c r="D804" s="10" t="s">
        <v>976</v>
      </c>
      <c r="E804" s="6" t="s">
        <v>10</v>
      </c>
      <c r="F804" s="39">
        <v>0</v>
      </c>
      <c r="G804" s="5">
        <v>0</v>
      </c>
      <c r="H804" s="39">
        <v>0</v>
      </c>
      <c r="I804" s="4"/>
      <c r="J804" s="4"/>
      <c r="K804" s="4"/>
      <c r="L804" s="4"/>
      <c r="M804" s="4"/>
      <c r="N804" s="4"/>
      <c r="O804" s="4"/>
      <c r="P804" s="4"/>
      <c r="Q804" s="4"/>
      <c r="R804" s="4"/>
      <c r="S804" s="4"/>
      <c r="T804" s="4"/>
      <c r="U804" s="4"/>
      <c r="V804" s="4"/>
      <c r="W804" s="4"/>
      <c r="X804" s="4"/>
      <c r="Y804" s="4"/>
      <c r="Z804" s="4"/>
    </row>
    <row r="805" spans="1:26" ht="22.5" customHeight="1" x14ac:dyDescent="0.25">
      <c r="A805" s="5">
        <v>804</v>
      </c>
      <c r="B805" s="6" t="s">
        <v>968</v>
      </c>
      <c r="C805" s="12" t="s">
        <v>969</v>
      </c>
      <c r="D805" s="10" t="s">
        <v>977</v>
      </c>
      <c r="E805" s="6" t="s">
        <v>10</v>
      </c>
      <c r="F805" s="39">
        <v>0</v>
      </c>
      <c r="G805" s="5">
        <v>1</v>
      </c>
      <c r="H805" s="39">
        <v>0</v>
      </c>
      <c r="I805" s="4"/>
      <c r="J805" s="4"/>
      <c r="K805" s="4"/>
      <c r="L805" s="4"/>
      <c r="M805" s="4"/>
      <c r="N805" s="4"/>
      <c r="O805" s="4"/>
      <c r="P805" s="4"/>
      <c r="Q805" s="4"/>
      <c r="R805" s="4"/>
      <c r="S805" s="4"/>
      <c r="T805" s="4"/>
      <c r="U805" s="4"/>
      <c r="V805" s="4"/>
      <c r="W805" s="4"/>
      <c r="X805" s="4"/>
      <c r="Y805" s="4"/>
      <c r="Z805" s="4"/>
    </row>
    <row r="806" spans="1:26" ht="45.75" customHeight="1" x14ac:dyDescent="0.25">
      <c r="A806" s="5">
        <v>805</v>
      </c>
      <c r="B806" s="6" t="s">
        <v>968</v>
      </c>
      <c r="C806" s="12" t="s">
        <v>969</v>
      </c>
      <c r="D806" s="10" t="s">
        <v>978</v>
      </c>
      <c r="E806" s="6" t="s">
        <v>10</v>
      </c>
      <c r="F806" s="39">
        <v>0</v>
      </c>
      <c r="G806" s="5">
        <v>1</v>
      </c>
      <c r="H806" s="39">
        <v>0</v>
      </c>
      <c r="I806" s="4"/>
      <c r="J806" s="4"/>
      <c r="K806" s="4"/>
      <c r="L806" s="4"/>
      <c r="M806" s="4"/>
      <c r="N806" s="4"/>
      <c r="O806" s="4"/>
      <c r="P806" s="4"/>
      <c r="Q806" s="4"/>
      <c r="R806" s="4"/>
      <c r="S806" s="4"/>
      <c r="T806" s="4"/>
      <c r="U806" s="4"/>
      <c r="V806" s="4"/>
      <c r="W806" s="4"/>
      <c r="X806" s="4"/>
      <c r="Y806" s="4"/>
      <c r="Z806" s="4"/>
    </row>
    <row r="807" spans="1:26" ht="45.75" customHeight="1" x14ac:dyDescent="0.25">
      <c r="A807" s="5">
        <v>806</v>
      </c>
      <c r="B807" s="6" t="s">
        <v>968</v>
      </c>
      <c r="C807" s="12" t="s">
        <v>969</v>
      </c>
      <c r="D807" s="10" t="s">
        <v>979</v>
      </c>
      <c r="E807" s="6" t="s">
        <v>10</v>
      </c>
      <c r="F807" s="39">
        <v>1</v>
      </c>
      <c r="G807" s="5">
        <v>1</v>
      </c>
      <c r="H807" s="39">
        <v>1</v>
      </c>
      <c r="I807" s="4"/>
      <c r="J807" s="4"/>
      <c r="K807" s="4"/>
      <c r="L807" s="4"/>
      <c r="M807" s="4"/>
      <c r="N807" s="4"/>
      <c r="O807" s="4"/>
      <c r="P807" s="4"/>
      <c r="Q807" s="4"/>
      <c r="R807" s="4"/>
      <c r="S807" s="4"/>
      <c r="T807" s="4"/>
      <c r="U807" s="4"/>
      <c r="V807" s="4"/>
      <c r="W807" s="4"/>
      <c r="X807" s="4"/>
      <c r="Y807" s="4"/>
      <c r="Z807" s="4"/>
    </row>
    <row r="808" spans="1:26" ht="22.5" customHeight="1" x14ac:dyDescent="0.25">
      <c r="A808" s="5">
        <v>807</v>
      </c>
      <c r="B808" s="6" t="s">
        <v>968</v>
      </c>
      <c r="C808" s="12" t="s">
        <v>969</v>
      </c>
      <c r="D808" s="10" t="s">
        <v>980</v>
      </c>
      <c r="E808" s="6" t="s">
        <v>10</v>
      </c>
      <c r="F808" s="39">
        <v>1</v>
      </c>
      <c r="G808" s="5">
        <v>1</v>
      </c>
      <c r="H808" s="39">
        <v>1</v>
      </c>
      <c r="I808" s="4"/>
      <c r="J808" s="4"/>
      <c r="K808" s="4"/>
      <c r="L808" s="4"/>
      <c r="M808" s="4"/>
      <c r="N808" s="4"/>
      <c r="O808" s="4"/>
      <c r="P808" s="4"/>
      <c r="Q808" s="4"/>
      <c r="R808" s="4"/>
      <c r="S808" s="4"/>
      <c r="T808" s="4"/>
      <c r="U808" s="4"/>
      <c r="V808" s="4"/>
      <c r="W808" s="4"/>
      <c r="X808" s="4"/>
      <c r="Y808" s="4"/>
      <c r="Z808" s="4"/>
    </row>
    <row r="809" spans="1:26" ht="22.5" customHeight="1" x14ac:dyDescent="0.25">
      <c r="A809" s="5">
        <v>808</v>
      </c>
      <c r="B809" s="6" t="s">
        <v>968</v>
      </c>
      <c r="C809" s="12" t="s">
        <v>969</v>
      </c>
      <c r="D809" s="10" t="s">
        <v>981</v>
      </c>
      <c r="E809" s="6" t="s">
        <v>10</v>
      </c>
      <c r="F809" s="39">
        <v>0</v>
      </c>
      <c r="G809" s="5">
        <v>2</v>
      </c>
      <c r="H809" s="39">
        <v>0</v>
      </c>
      <c r="I809" s="4"/>
      <c r="J809" s="4"/>
      <c r="K809" s="4"/>
      <c r="L809" s="4"/>
      <c r="M809" s="4"/>
      <c r="N809" s="4"/>
      <c r="O809" s="4"/>
      <c r="P809" s="4"/>
      <c r="Q809" s="4"/>
      <c r="R809" s="4"/>
      <c r="S809" s="4"/>
      <c r="T809" s="4"/>
      <c r="U809" s="4"/>
      <c r="V809" s="4"/>
      <c r="W809" s="4"/>
      <c r="X809" s="4"/>
      <c r="Y809" s="4"/>
      <c r="Z809" s="4"/>
    </row>
    <row r="810" spans="1:26" ht="22.5" customHeight="1" x14ac:dyDescent="0.25">
      <c r="A810" s="5">
        <v>809</v>
      </c>
      <c r="B810" s="6" t="s">
        <v>968</v>
      </c>
      <c r="C810" s="12" t="s">
        <v>969</v>
      </c>
      <c r="D810" s="10" t="s">
        <v>982</v>
      </c>
      <c r="E810" s="6" t="s">
        <v>10</v>
      </c>
      <c r="F810" s="39">
        <v>0</v>
      </c>
      <c r="G810" s="5">
        <v>1</v>
      </c>
      <c r="H810" s="39">
        <v>0</v>
      </c>
      <c r="I810" s="4"/>
      <c r="J810" s="4"/>
      <c r="K810" s="4"/>
      <c r="L810" s="4"/>
      <c r="M810" s="4"/>
      <c r="N810" s="4"/>
      <c r="O810" s="4"/>
      <c r="P810" s="4"/>
      <c r="Q810" s="4"/>
      <c r="R810" s="4"/>
      <c r="S810" s="4"/>
      <c r="T810" s="4"/>
      <c r="U810" s="4"/>
      <c r="V810" s="4"/>
      <c r="W810" s="4"/>
      <c r="X810" s="4"/>
      <c r="Y810" s="4"/>
      <c r="Z810" s="4"/>
    </row>
    <row r="811" spans="1:26" ht="22.5" customHeight="1" x14ac:dyDescent="0.25">
      <c r="A811" s="5">
        <v>810</v>
      </c>
      <c r="B811" s="6" t="s">
        <v>968</v>
      </c>
      <c r="C811" s="12" t="s">
        <v>969</v>
      </c>
      <c r="D811" s="10" t="s">
        <v>983</v>
      </c>
      <c r="E811" s="6" t="s">
        <v>10</v>
      </c>
      <c r="F811" s="39">
        <v>0</v>
      </c>
      <c r="G811" s="5">
        <v>0</v>
      </c>
      <c r="H811" s="39">
        <v>0</v>
      </c>
      <c r="I811" s="4"/>
      <c r="J811" s="4"/>
      <c r="K811" s="4"/>
      <c r="L811" s="4"/>
      <c r="M811" s="4"/>
      <c r="N811" s="4"/>
      <c r="O811" s="4"/>
      <c r="P811" s="4"/>
      <c r="Q811" s="4"/>
      <c r="R811" s="4"/>
      <c r="S811" s="4"/>
      <c r="T811" s="4"/>
      <c r="U811" s="4"/>
      <c r="V811" s="4"/>
      <c r="W811" s="4"/>
      <c r="X811" s="4"/>
      <c r="Y811" s="4"/>
      <c r="Z811" s="4"/>
    </row>
    <row r="812" spans="1:26" ht="45.75" customHeight="1" x14ac:dyDescent="0.25">
      <c r="A812" s="5">
        <v>811</v>
      </c>
      <c r="B812" s="6" t="s">
        <v>968</v>
      </c>
      <c r="C812" s="12" t="s">
        <v>969</v>
      </c>
      <c r="D812" s="10" t="s">
        <v>984</v>
      </c>
      <c r="E812" s="6" t="s">
        <v>10</v>
      </c>
      <c r="F812" s="39">
        <v>1</v>
      </c>
      <c r="G812" s="5">
        <v>1</v>
      </c>
      <c r="H812" s="39">
        <v>1</v>
      </c>
      <c r="I812" s="4"/>
      <c r="J812" s="4"/>
      <c r="K812" s="4"/>
      <c r="L812" s="4"/>
      <c r="M812" s="4"/>
      <c r="N812" s="4"/>
      <c r="O812" s="4"/>
      <c r="P812" s="4"/>
      <c r="Q812" s="4"/>
      <c r="R812" s="4"/>
      <c r="S812" s="4"/>
      <c r="T812" s="4"/>
      <c r="U812" s="4"/>
      <c r="V812" s="4"/>
      <c r="W812" s="4"/>
      <c r="X812" s="4"/>
      <c r="Y812" s="4"/>
      <c r="Z812" s="4"/>
    </row>
    <row r="813" spans="1:26" ht="45.75" customHeight="1" x14ac:dyDescent="0.25">
      <c r="A813" s="5">
        <v>812</v>
      </c>
      <c r="B813" s="6" t="s">
        <v>968</v>
      </c>
      <c r="C813" s="12" t="s">
        <v>969</v>
      </c>
      <c r="D813" s="10" t="s">
        <v>985</v>
      </c>
      <c r="E813" s="6" t="s">
        <v>10</v>
      </c>
      <c r="F813" s="39">
        <v>1</v>
      </c>
      <c r="G813" s="5">
        <v>1</v>
      </c>
      <c r="H813" s="39">
        <v>1</v>
      </c>
      <c r="I813" s="4"/>
      <c r="J813" s="4"/>
      <c r="K813" s="4"/>
      <c r="L813" s="4"/>
      <c r="M813" s="4"/>
      <c r="N813" s="4"/>
      <c r="O813" s="4"/>
      <c r="P813" s="4"/>
      <c r="Q813" s="4"/>
      <c r="R813" s="4"/>
      <c r="S813" s="4"/>
      <c r="T813" s="4"/>
      <c r="U813" s="4"/>
      <c r="V813" s="4"/>
      <c r="W813" s="4"/>
      <c r="X813" s="4"/>
      <c r="Y813" s="4"/>
      <c r="Z813" s="4"/>
    </row>
    <row r="814" spans="1:26" ht="69" customHeight="1" x14ac:dyDescent="0.25">
      <c r="A814" s="5">
        <v>813</v>
      </c>
      <c r="B814" s="6" t="s">
        <v>968</v>
      </c>
      <c r="C814" s="12" t="s">
        <v>969</v>
      </c>
      <c r="D814" s="10" t="s">
        <v>986</v>
      </c>
      <c r="E814" s="6" t="s">
        <v>10</v>
      </c>
      <c r="F814" s="39">
        <v>1</v>
      </c>
      <c r="G814" s="5">
        <v>1</v>
      </c>
      <c r="H814" s="39">
        <v>1</v>
      </c>
      <c r="I814" s="4"/>
      <c r="J814" s="4"/>
      <c r="K814" s="4"/>
      <c r="L814" s="4"/>
      <c r="M814" s="4"/>
      <c r="N814" s="4"/>
      <c r="O814" s="4"/>
      <c r="P814" s="4"/>
      <c r="Q814" s="4"/>
      <c r="R814" s="4"/>
      <c r="S814" s="4"/>
      <c r="T814" s="4"/>
      <c r="U814" s="4"/>
      <c r="V814" s="4"/>
      <c r="W814" s="4"/>
      <c r="X814" s="4"/>
      <c r="Y814" s="4"/>
      <c r="Z814" s="4"/>
    </row>
    <row r="815" spans="1:26" ht="45.75" customHeight="1" x14ac:dyDescent="0.25">
      <c r="A815" s="5">
        <v>814</v>
      </c>
      <c r="B815" s="6" t="s">
        <v>968</v>
      </c>
      <c r="C815" s="12" t="s">
        <v>969</v>
      </c>
      <c r="D815" s="10" t="s">
        <v>987</v>
      </c>
      <c r="E815" s="6" t="s">
        <v>10</v>
      </c>
      <c r="F815" s="39">
        <v>2</v>
      </c>
      <c r="G815" s="5">
        <v>2</v>
      </c>
      <c r="H815" s="39">
        <v>2</v>
      </c>
      <c r="I815" s="4"/>
      <c r="J815" s="4"/>
      <c r="K815" s="4"/>
      <c r="L815" s="4"/>
      <c r="M815" s="4"/>
      <c r="N815" s="4"/>
      <c r="O815" s="4"/>
      <c r="P815" s="4"/>
      <c r="Q815" s="4"/>
      <c r="R815" s="4"/>
      <c r="S815" s="4"/>
      <c r="T815" s="4"/>
      <c r="U815" s="4"/>
      <c r="V815" s="4"/>
      <c r="W815" s="4"/>
      <c r="X815" s="4"/>
      <c r="Y815" s="4"/>
      <c r="Z815" s="4"/>
    </row>
    <row r="816" spans="1:26" ht="45.75" customHeight="1" x14ac:dyDescent="0.25">
      <c r="A816" s="5">
        <v>815</v>
      </c>
      <c r="B816" s="6" t="s">
        <v>968</v>
      </c>
      <c r="C816" s="12" t="s">
        <v>969</v>
      </c>
      <c r="D816" s="10" t="s">
        <v>988</v>
      </c>
      <c r="E816" s="6" t="s">
        <v>10</v>
      </c>
      <c r="F816" s="39">
        <v>1</v>
      </c>
      <c r="G816" s="5">
        <v>1</v>
      </c>
      <c r="H816" s="39">
        <v>1</v>
      </c>
      <c r="I816" s="4"/>
      <c r="J816" s="4"/>
      <c r="K816" s="4"/>
      <c r="L816" s="4"/>
      <c r="M816" s="4"/>
      <c r="N816" s="4"/>
      <c r="O816" s="4"/>
      <c r="P816" s="4"/>
      <c r="Q816" s="4"/>
      <c r="R816" s="4"/>
      <c r="S816" s="4"/>
      <c r="T816" s="4"/>
      <c r="U816" s="4"/>
      <c r="V816" s="4"/>
      <c r="W816" s="4"/>
      <c r="X816" s="4"/>
      <c r="Y816" s="4"/>
      <c r="Z816" s="4"/>
    </row>
    <row r="817" spans="1:26" ht="22.5" customHeight="1" x14ac:dyDescent="0.25">
      <c r="A817" s="5">
        <v>816</v>
      </c>
      <c r="B817" s="6" t="s">
        <v>968</v>
      </c>
      <c r="C817" s="12" t="s">
        <v>969</v>
      </c>
      <c r="D817" s="10" t="s">
        <v>989</v>
      </c>
      <c r="E817" s="6" t="s">
        <v>10</v>
      </c>
      <c r="F817" s="39">
        <v>1</v>
      </c>
      <c r="G817" s="5">
        <v>2</v>
      </c>
      <c r="H817" s="39">
        <v>1</v>
      </c>
      <c r="I817" s="4"/>
      <c r="J817" s="4"/>
      <c r="K817" s="4"/>
      <c r="L817" s="4"/>
      <c r="M817" s="4"/>
      <c r="N817" s="4"/>
      <c r="O817" s="4"/>
      <c r="P817" s="4"/>
      <c r="Q817" s="4"/>
      <c r="R817" s="4"/>
      <c r="S817" s="4"/>
      <c r="T817" s="4"/>
      <c r="U817" s="4"/>
      <c r="V817" s="4"/>
      <c r="W817" s="4"/>
      <c r="X817" s="4"/>
      <c r="Y817" s="4"/>
      <c r="Z817" s="4"/>
    </row>
    <row r="818" spans="1:26" ht="22.5" customHeight="1" x14ac:dyDescent="0.25">
      <c r="A818" s="5">
        <v>817</v>
      </c>
      <c r="B818" s="6" t="s">
        <v>968</v>
      </c>
      <c r="C818" s="12" t="s">
        <v>969</v>
      </c>
      <c r="D818" s="10" t="s">
        <v>990</v>
      </c>
      <c r="E818" s="6" t="s">
        <v>10</v>
      </c>
      <c r="F818" s="39">
        <v>1</v>
      </c>
      <c r="G818" s="5">
        <v>2</v>
      </c>
      <c r="H818" s="39">
        <v>1</v>
      </c>
      <c r="I818" s="4"/>
      <c r="J818" s="4"/>
      <c r="K818" s="4"/>
      <c r="L818" s="4"/>
      <c r="M818" s="4"/>
      <c r="N818" s="4"/>
      <c r="O818" s="4"/>
      <c r="P818" s="4"/>
      <c r="Q818" s="4"/>
      <c r="R818" s="4"/>
      <c r="S818" s="4"/>
      <c r="T818" s="4"/>
      <c r="U818" s="4"/>
      <c r="V818" s="4"/>
      <c r="W818" s="4"/>
      <c r="X818" s="4"/>
      <c r="Y818" s="4"/>
      <c r="Z818" s="4"/>
    </row>
    <row r="819" spans="1:26" ht="22.5" customHeight="1" x14ac:dyDescent="0.25">
      <c r="A819" s="5">
        <v>818</v>
      </c>
      <c r="B819" s="6" t="s">
        <v>968</v>
      </c>
      <c r="C819" s="12" t="s">
        <v>969</v>
      </c>
      <c r="D819" s="10" t="s">
        <v>991</v>
      </c>
      <c r="E819" s="6" t="s">
        <v>10</v>
      </c>
      <c r="F819" s="39">
        <v>2</v>
      </c>
      <c r="G819" s="5">
        <v>2</v>
      </c>
      <c r="H819" s="39">
        <v>2</v>
      </c>
      <c r="I819" s="4"/>
      <c r="J819" s="4"/>
      <c r="K819" s="4"/>
      <c r="L819" s="4"/>
      <c r="M819" s="4"/>
      <c r="N819" s="4"/>
      <c r="O819" s="4"/>
      <c r="P819" s="4"/>
      <c r="Q819" s="4"/>
      <c r="R819" s="4"/>
      <c r="S819" s="4"/>
      <c r="T819" s="4"/>
      <c r="U819" s="4"/>
      <c r="V819" s="4"/>
      <c r="W819" s="4"/>
      <c r="X819" s="4"/>
      <c r="Y819" s="4"/>
      <c r="Z819" s="4"/>
    </row>
    <row r="820" spans="1:26" ht="22.5" customHeight="1" x14ac:dyDescent="0.25">
      <c r="A820" s="5">
        <v>819</v>
      </c>
      <c r="B820" s="6" t="s">
        <v>968</v>
      </c>
      <c r="C820" s="12" t="s">
        <v>969</v>
      </c>
      <c r="D820" s="10" t="s">
        <v>992</v>
      </c>
      <c r="E820" s="6" t="s">
        <v>10</v>
      </c>
      <c r="F820" s="39">
        <v>0</v>
      </c>
      <c r="G820" s="5">
        <v>0</v>
      </c>
      <c r="H820" s="39">
        <v>0</v>
      </c>
      <c r="I820" s="4"/>
      <c r="J820" s="4"/>
      <c r="K820" s="4"/>
      <c r="L820" s="4"/>
      <c r="M820" s="4"/>
      <c r="N820" s="4"/>
      <c r="O820" s="4"/>
      <c r="P820" s="4"/>
      <c r="Q820" s="4"/>
      <c r="R820" s="4"/>
      <c r="S820" s="4"/>
      <c r="T820" s="4"/>
      <c r="U820" s="4"/>
      <c r="V820" s="4"/>
      <c r="W820" s="4"/>
      <c r="X820" s="4"/>
      <c r="Y820" s="4"/>
      <c r="Z820" s="4"/>
    </row>
    <row r="821" spans="1:26" ht="45.75" customHeight="1" x14ac:dyDescent="0.25">
      <c r="A821" s="5">
        <v>820</v>
      </c>
      <c r="B821" s="6" t="s">
        <v>968</v>
      </c>
      <c r="C821" s="12" t="s">
        <v>969</v>
      </c>
      <c r="D821" s="10" t="s">
        <v>993</v>
      </c>
      <c r="E821" s="6" t="s">
        <v>10</v>
      </c>
      <c r="F821" s="39">
        <v>1</v>
      </c>
      <c r="G821" s="5">
        <v>1</v>
      </c>
      <c r="H821" s="39">
        <v>1</v>
      </c>
      <c r="I821" s="4"/>
      <c r="J821" s="4"/>
      <c r="K821" s="4"/>
      <c r="L821" s="4"/>
      <c r="M821" s="4"/>
      <c r="N821" s="4"/>
      <c r="O821" s="4"/>
      <c r="P821" s="4"/>
      <c r="Q821" s="4"/>
      <c r="R821" s="4"/>
      <c r="S821" s="4"/>
      <c r="T821" s="4"/>
      <c r="U821" s="4"/>
      <c r="V821" s="4"/>
      <c r="W821" s="4"/>
      <c r="X821" s="4"/>
      <c r="Y821" s="4"/>
      <c r="Z821" s="4"/>
    </row>
    <row r="822" spans="1:26" ht="22.5" customHeight="1" x14ac:dyDescent="0.25">
      <c r="A822" s="5">
        <v>821</v>
      </c>
      <c r="B822" s="6" t="s">
        <v>968</v>
      </c>
      <c r="C822" s="12" t="s">
        <v>969</v>
      </c>
      <c r="D822" s="10" t="s">
        <v>994</v>
      </c>
      <c r="E822" s="6" t="s">
        <v>10</v>
      </c>
      <c r="F822" s="39">
        <v>0</v>
      </c>
      <c r="G822" s="5">
        <v>2</v>
      </c>
      <c r="H822" s="39">
        <v>0</v>
      </c>
      <c r="I822" s="4"/>
      <c r="J822" s="4"/>
      <c r="K822" s="4"/>
      <c r="L822" s="4"/>
      <c r="M822" s="4"/>
      <c r="N822" s="4"/>
      <c r="O822" s="4"/>
      <c r="P822" s="4"/>
      <c r="Q822" s="4"/>
      <c r="R822" s="4"/>
      <c r="S822" s="4"/>
      <c r="T822" s="4"/>
      <c r="U822" s="4"/>
      <c r="V822" s="4"/>
      <c r="W822" s="4"/>
      <c r="X822" s="4"/>
      <c r="Y822" s="4"/>
      <c r="Z822" s="4"/>
    </row>
    <row r="823" spans="1:26" ht="22.5" customHeight="1" x14ac:dyDescent="0.25">
      <c r="A823" s="5">
        <v>822</v>
      </c>
      <c r="B823" s="6" t="s">
        <v>968</v>
      </c>
      <c r="C823" s="12" t="s">
        <v>969</v>
      </c>
      <c r="D823" s="10" t="s">
        <v>995</v>
      </c>
      <c r="E823" s="6" t="s">
        <v>10</v>
      </c>
      <c r="F823" s="39">
        <v>1</v>
      </c>
      <c r="G823" s="5">
        <v>1</v>
      </c>
      <c r="H823" s="39">
        <v>1</v>
      </c>
      <c r="I823" s="4"/>
      <c r="J823" s="4"/>
      <c r="K823" s="4"/>
      <c r="L823" s="4"/>
      <c r="M823" s="4"/>
      <c r="N823" s="4"/>
      <c r="O823" s="4"/>
      <c r="P823" s="4"/>
      <c r="Q823" s="4"/>
      <c r="R823" s="4"/>
      <c r="S823" s="4"/>
      <c r="T823" s="4"/>
      <c r="U823" s="4"/>
      <c r="V823" s="4"/>
      <c r="W823" s="4"/>
      <c r="X823" s="4"/>
      <c r="Y823" s="4"/>
      <c r="Z823" s="4"/>
    </row>
    <row r="824" spans="1:26" ht="22.5" customHeight="1" x14ac:dyDescent="0.25">
      <c r="A824" s="5">
        <v>823</v>
      </c>
      <c r="B824" s="6" t="s">
        <v>968</v>
      </c>
      <c r="C824" s="12" t="s">
        <v>969</v>
      </c>
      <c r="D824" s="10" t="s">
        <v>996</v>
      </c>
      <c r="E824" s="6" t="s">
        <v>10</v>
      </c>
      <c r="F824" s="39">
        <v>1</v>
      </c>
      <c r="G824" s="5">
        <v>1</v>
      </c>
      <c r="H824" s="39">
        <v>1</v>
      </c>
      <c r="I824" s="4"/>
      <c r="J824" s="4"/>
      <c r="K824" s="4"/>
      <c r="L824" s="4"/>
      <c r="M824" s="4"/>
      <c r="N824" s="4"/>
      <c r="O824" s="4"/>
      <c r="P824" s="4"/>
      <c r="Q824" s="4"/>
      <c r="R824" s="4"/>
      <c r="S824" s="4"/>
      <c r="T824" s="4"/>
      <c r="U824" s="4"/>
      <c r="V824" s="4"/>
      <c r="W824" s="4"/>
      <c r="X824" s="4"/>
      <c r="Y824" s="4"/>
      <c r="Z824" s="4"/>
    </row>
    <row r="825" spans="1:26" ht="22.5" customHeight="1" x14ac:dyDescent="0.25">
      <c r="A825" s="5">
        <v>824</v>
      </c>
      <c r="B825" s="6" t="s">
        <v>968</v>
      </c>
      <c r="C825" s="12" t="s">
        <v>969</v>
      </c>
      <c r="D825" s="10" t="s">
        <v>997</v>
      </c>
      <c r="E825" s="6" t="s">
        <v>10</v>
      </c>
      <c r="F825" s="39">
        <v>2</v>
      </c>
      <c r="G825" s="5">
        <v>1</v>
      </c>
      <c r="H825" s="39">
        <v>2</v>
      </c>
      <c r="I825" s="4"/>
      <c r="J825" s="4"/>
      <c r="K825" s="4"/>
      <c r="L825" s="4"/>
      <c r="M825" s="4"/>
      <c r="N825" s="4"/>
      <c r="O825" s="4"/>
      <c r="P825" s="4"/>
      <c r="Q825" s="4"/>
      <c r="R825" s="4"/>
      <c r="S825" s="4"/>
      <c r="T825" s="4"/>
      <c r="U825" s="4"/>
      <c r="V825" s="4"/>
      <c r="W825" s="4"/>
      <c r="X825" s="4"/>
      <c r="Y825" s="4"/>
      <c r="Z825" s="4"/>
    </row>
    <row r="826" spans="1:26" ht="22.5" customHeight="1" x14ac:dyDescent="0.25">
      <c r="A826" s="5">
        <v>825</v>
      </c>
      <c r="B826" s="6" t="s">
        <v>968</v>
      </c>
      <c r="C826" s="12" t="s">
        <v>969</v>
      </c>
      <c r="D826" s="10" t="s">
        <v>998</v>
      </c>
      <c r="E826" s="6" t="s">
        <v>10</v>
      </c>
      <c r="F826" s="39">
        <v>2</v>
      </c>
      <c r="G826" s="5">
        <v>2</v>
      </c>
      <c r="H826" s="39">
        <v>2</v>
      </c>
      <c r="I826" s="4"/>
      <c r="J826" s="4"/>
      <c r="K826" s="4"/>
      <c r="L826" s="4"/>
      <c r="M826" s="4"/>
      <c r="N826" s="4"/>
      <c r="O826" s="4"/>
      <c r="P826" s="4"/>
      <c r="Q826" s="4"/>
      <c r="R826" s="4"/>
      <c r="S826" s="4"/>
      <c r="T826" s="4"/>
      <c r="U826" s="4"/>
      <c r="V826" s="4"/>
      <c r="W826" s="4"/>
      <c r="X826" s="4"/>
      <c r="Y826" s="4"/>
      <c r="Z826" s="4"/>
    </row>
    <row r="827" spans="1:26" ht="22.5" customHeight="1" x14ac:dyDescent="0.25">
      <c r="A827" s="5">
        <v>826</v>
      </c>
      <c r="B827" s="6" t="s">
        <v>968</v>
      </c>
      <c r="C827" s="12" t="s">
        <v>969</v>
      </c>
      <c r="D827" s="10" t="s">
        <v>999</v>
      </c>
      <c r="E827" s="6" t="s">
        <v>10</v>
      </c>
      <c r="F827" s="39">
        <v>0</v>
      </c>
      <c r="G827" s="5">
        <v>2</v>
      </c>
      <c r="H827" s="39">
        <v>0</v>
      </c>
      <c r="I827" s="4"/>
      <c r="J827" s="4"/>
      <c r="K827" s="4"/>
      <c r="L827" s="4"/>
      <c r="M827" s="4"/>
      <c r="N827" s="4"/>
      <c r="O827" s="4"/>
      <c r="P827" s="4"/>
      <c r="Q827" s="4"/>
      <c r="R827" s="4"/>
      <c r="S827" s="4"/>
      <c r="T827" s="4"/>
      <c r="U827" s="4"/>
      <c r="V827" s="4"/>
      <c r="W827" s="4"/>
      <c r="X827" s="4"/>
      <c r="Y827" s="4"/>
      <c r="Z827" s="4"/>
    </row>
    <row r="828" spans="1:26" ht="22.5" customHeight="1" x14ac:dyDescent="0.25">
      <c r="A828" s="5">
        <v>827</v>
      </c>
      <c r="B828" s="6" t="s">
        <v>968</v>
      </c>
      <c r="C828" s="12" t="s">
        <v>969</v>
      </c>
      <c r="D828" s="10" t="s">
        <v>1000</v>
      </c>
      <c r="E828" s="6" t="s">
        <v>10</v>
      </c>
      <c r="F828" s="39">
        <v>0</v>
      </c>
      <c r="G828" s="5">
        <v>0</v>
      </c>
      <c r="H828" s="39">
        <v>0</v>
      </c>
      <c r="I828" s="4"/>
      <c r="J828" s="4"/>
      <c r="K828" s="4"/>
      <c r="L828" s="4"/>
      <c r="M828" s="4"/>
      <c r="N828" s="4"/>
      <c r="O828" s="4"/>
      <c r="P828" s="4"/>
      <c r="Q828" s="4"/>
      <c r="R828" s="4"/>
      <c r="S828" s="4"/>
      <c r="T828" s="4"/>
      <c r="U828" s="4"/>
      <c r="V828" s="4"/>
      <c r="W828" s="4"/>
      <c r="X828" s="4"/>
      <c r="Y828" s="4"/>
      <c r="Z828" s="4"/>
    </row>
    <row r="829" spans="1:26" ht="22.5" customHeight="1" x14ac:dyDescent="0.25">
      <c r="A829" s="5">
        <v>828</v>
      </c>
      <c r="B829" s="6" t="s">
        <v>968</v>
      </c>
      <c r="C829" s="12" t="s">
        <v>969</v>
      </c>
      <c r="D829" s="10" t="s">
        <v>1001</v>
      </c>
      <c r="E829" s="6" t="s">
        <v>10</v>
      </c>
      <c r="F829" s="39">
        <v>0</v>
      </c>
      <c r="G829" s="5">
        <v>0</v>
      </c>
      <c r="H829" s="39">
        <v>0</v>
      </c>
      <c r="I829" s="4"/>
      <c r="J829" s="4"/>
      <c r="K829" s="4"/>
      <c r="L829" s="4"/>
      <c r="M829" s="4"/>
      <c r="N829" s="4"/>
      <c r="O829" s="4"/>
      <c r="P829" s="4"/>
      <c r="Q829" s="4"/>
      <c r="R829" s="4"/>
      <c r="S829" s="4"/>
      <c r="T829" s="4"/>
      <c r="U829" s="4"/>
      <c r="V829" s="4"/>
      <c r="W829" s="4"/>
      <c r="X829" s="4"/>
      <c r="Y829" s="4"/>
      <c r="Z829" s="4"/>
    </row>
    <row r="830" spans="1:26" ht="45.75" customHeight="1" x14ac:dyDescent="0.25">
      <c r="A830" s="5">
        <v>829</v>
      </c>
      <c r="B830" s="6" t="s">
        <v>968</v>
      </c>
      <c r="C830" s="12" t="s">
        <v>969</v>
      </c>
      <c r="D830" s="10" t="s">
        <v>1002</v>
      </c>
      <c r="E830" s="6" t="s">
        <v>10</v>
      </c>
      <c r="F830" s="39">
        <v>0</v>
      </c>
      <c r="G830" s="5">
        <v>2</v>
      </c>
      <c r="H830" s="39">
        <v>0</v>
      </c>
      <c r="I830" s="4"/>
      <c r="J830" s="4"/>
      <c r="K830" s="4"/>
      <c r="L830" s="4"/>
      <c r="M830" s="4"/>
      <c r="N830" s="4"/>
      <c r="O830" s="4"/>
      <c r="P830" s="4"/>
      <c r="Q830" s="4"/>
      <c r="R830" s="4"/>
      <c r="S830" s="4"/>
      <c r="T830" s="4"/>
      <c r="U830" s="4"/>
      <c r="V830" s="4"/>
      <c r="W830" s="4"/>
      <c r="X830" s="4"/>
      <c r="Y830" s="4"/>
      <c r="Z830" s="4"/>
    </row>
    <row r="831" spans="1:26" ht="22.5" customHeight="1" x14ac:dyDescent="0.25">
      <c r="A831" s="5">
        <v>830</v>
      </c>
      <c r="B831" s="6" t="s">
        <v>968</v>
      </c>
      <c r="C831" s="12" t="s">
        <v>969</v>
      </c>
      <c r="D831" s="10" t="s">
        <v>1003</v>
      </c>
      <c r="E831" s="6" t="s">
        <v>10</v>
      </c>
      <c r="F831" s="39">
        <v>0</v>
      </c>
      <c r="G831" s="5">
        <v>1</v>
      </c>
      <c r="H831" s="39">
        <v>0</v>
      </c>
      <c r="I831" s="4"/>
      <c r="J831" s="4"/>
      <c r="K831" s="4"/>
      <c r="L831" s="4"/>
      <c r="M831" s="4"/>
      <c r="N831" s="4"/>
      <c r="O831" s="4"/>
      <c r="P831" s="4"/>
      <c r="Q831" s="4"/>
      <c r="R831" s="4"/>
      <c r="S831" s="4"/>
      <c r="T831" s="4"/>
      <c r="U831" s="4"/>
      <c r="V831" s="4"/>
      <c r="W831" s="4"/>
      <c r="X831" s="4"/>
      <c r="Y831" s="4"/>
      <c r="Z831" s="4"/>
    </row>
    <row r="832" spans="1:26" ht="45.75" customHeight="1" x14ac:dyDescent="0.25">
      <c r="A832" s="5">
        <v>831</v>
      </c>
      <c r="B832" s="6" t="s">
        <v>968</v>
      </c>
      <c r="C832" s="12" t="s">
        <v>969</v>
      </c>
      <c r="D832" s="10" t="s">
        <v>1004</v>
      </c>
      <c r="E832" s="6" t="s">
        <v>10</v>
      </c>
      <c r="F832" s="39">
        <v>0</v>
      </c>
      <c r="G832" s="5">
        <v>2</v>
      </c>
      <c r="H832" s="39">
        <v>0</v>
      </c>
      <c r="I832" s="4"/>
      <c r="J832" s="4"/>
      <c r="K832" s="4"/>
      <c r="L832" s="4"/>
      <c r="M832" s="4"/>
      <c r="N832" s="4"/>
      <c r="O832" s="4"/>
      <c r="P832" s="4"/>
      <c r="Q832" s="4"/>
      <c r="R832" s="4"/>
      <c r="S832" s="4"/>
      <c r="T832" s="4"/>
      <c r="U832" s="4"/>
      <c r="V832" s="4"/>
      <c r="W832" s="4"/>
      <c r="X832" s="4"/>
      <c r="Y832" s="4"/>
      <c r="Z832" s="4"/>
    </row>
    <row r="833" spans="1:26" ht="45.75" customHeight="1" x14ac:dyDescent="0.25">
      <c r="A833" s="5">
        <v>832</v>
      </c>
      <c r="B833" s="6" t="s">
        <v>968</v>
      </c>
      <c r="C833" s="12" t="s">
        <v>969</v>
      </c>
      <c r="D833" s="10" t="s">
        <v>1005</v>
      </c>
      <c r="E833" s="6" t="s">
        <v>10</v>
      </c>
      <c r="F833" s="39">
        <v>1</v>
      </c>
      <c r="G833" s="5">
        <v>0</v>
      </c>
      <c r="H833" s="39">
        <v>1</v>
      </c>
      <c r="I833" s="4"/>
      <c r="J833" s="4"/>
      <c r="K833" s="4"/>
      <c r="L833" s="4"/>
      <c r="M833" s="4"/>
      <c r="N833" s="4"/>
      <c r="O833" s="4"/>
      <c r="P833" s="4"/>
      <c r="Q833" s="4"/>
      <c r="R833" s="4"/>
      <c r="S833" s="4"/>
      <c r="T833" s="4"/>
      <c r="U833" s="4"/>
      <c r="V833" s="4"/>
      <c r="W833" s="4"/>
      <c r="X833" s="4"/>
      <c r="Y833" s="4"/>
      <c r="Z833" s="4"/>
    </row>
    <row r="834" spans="1:26" ht="45.75" customHeight="1" x14ac:dyDescent="0.25">
      <c r="A834" s="5">
        <v>833</v>
      </c>
      <c r="B834" s="6" t="s">
        <v>968</v>
      </c>
      <c r="C834" s="12" t="s">
        <v>969</v>
      </c>
      <c r="D834" s="10" t="s">
        <v>1006</v>
      </c>
      <c r="E834" s="6" t="s">
        <v>10</v>
      </c>
      <c r="F834" s="39">
        <v>2</v>
      </c>
      <c r="G834" s="5">
        <v>2</v>
      </c>
      <c r="H834" s="39">
        <v>2</v>
      </c>
      <c r="I834" s="4"/>
      <c r="J834" s="4"/>
      <c r="K834" s="4"/>
      <c r="L834" s="4"/>
      <c r="M834" s="4"/>
      <c r="N834" s="4"/>
      <c r="O834" s="4"/>
      <c r="P834" s="4"/>
      <c r="Q834" s="4"/>
      <c r="R834" s="4"/>
      <c r="S834" s="4"/>
      <c r="T834" s="4"/>
      <c r="U834" s="4"/>
      <c r="V834" s="4"/>
      <c r="W834" s="4"/>
      <c r="X834" s="4"/>
      <c r="Y834" s="4"/>
      <c r="Z834" s="4"/>
    </row>
    <row r="835" spans="1:26" ht="45.75" customHeight="1" x14ac:dyDescent="0.25">
      <c r="A835" s="5">
        <v>834</v>
      </c>
      <c r="B835" s="6" t="s">
        <v>968</v>
      </c>
      <c r="C835" s="12" t="s">
        <v>969</v>
      </c>
      <c r="D835" s="10" t="s">
        <v>1007</v>
      </c>
      <c r="E835" s="6" t="s">
        <v>10</v>
      </c>
      <c r="F835" s="39">
        <v>2</v>
      </c>
      <c r="G835" s="5">
        <v>2</v>
      </c>
      <c r="H835" s="39">
        <v>2</v>
      </c>
      <c r="I835" s="4"/>
      <c r="J835" s="4"/>
      <c r="K835" s="4"/>
      <c r="L835" s="4"/>
      <c r="M835" s="4"/>
      <c r="N835" s="4"/>
      <c r="O835" s="4"/>
      <c r="P835" s="4"/>
      <c r="Q835" s="4"/>
      <c r="R835" s="4"/>
      <c r="S835" s="4"/>
      <c r="T835" s="4"/>
      <c r="U835" s="4"/>
      <c r="V835" s="4"/>
      <c r="W835" s="4"/>
      <c r="X835" s="4"/>
      <c r="Y835" s="4"/>
      <c r="Z835" s="4"/>
    </row>
    <row r="836" spans="1:26" ht="22.5" customHeight="1" x14ac:dyDescent="0.25">
      <c r="A836" s="5">
        <v>835</v>
      </c>
      <c r="B836" s="6" t="s">
        <v>968</v>
      </c>
      <c r="C836" s="12" t="s">
        <v>969</v>
      </c>
      <c r="D836" s="10" t="s">
        <v>1008</v>
      </c>
      <c r="E836" s="6" t="s">
        <v>10</v>
      </c>
      <c r="F836" s="39">
        <v>0</v>
      </c>
      <c r="G836" s="5">
        <v>1</v>
      </c>
      <c r="H836" s="39">
        <v>0</v>
      </c>
      <c r="I836" s="4"/>
      <c r="J836" s="4"/>
      <c r="K836" s="4"/>
      <c r="L836" s="4"/>
      <c r="M836" s="4"/>
      <c r="N836" s="4"/>
      <c r="O836" s="4"/>
      <c r="P836" s="4"/>
      <c r="Q836" s="4"/>
      <c r="R836" s="4"/>
      <c r="S836" s="4"/>
      <c r="T836" s="4"/>
      <c r="U836" s="4"/>
      <c r="V836" s="4"/>
      <c r="W836" s="4"/>
      <c r="X836" s="4"/>
      <c r="Y836" s="4"/>
      <c r="Z836" s="4"/>
    </row>
    <row r="837" spans="1:26" ht="22.5" customHeight="1" x14ac:dyDescent="0.25">
      <c r="A837" s="5">
        <v>836</v>
      </c>
      <c r="B837" s="6" t="s">
        <v>968</v>
      </c>
      <c r="C837" s="12" t="s">
        <v>969</v>
      </c>
      <c r="D837" s="10" t="s">
        <v>1009</v>
      </c>
      <c r="E837" s="6" t="s">
        <v>10</v>
      </c>
      <c r="F837" s="39">
        <v>0</v>
      </c>
      <c r="G837" s="5">
        <v>0</v>
      </c>
      <c r="H837" s="39">
        <v>0</v>
      </c>
      <c r="I837" s="4"/>
      <c r="J837" s="4"/>
      <c r="K837" s="4"/>
      <c r="L837" s="4"/>
      <c r="M837" s="4"/>
      <c r="N837" s="4"/>
      <c r="O837" s="4"/>
      <c r="P837" s="4"/>
      <c r="Q837" s="4"/>
      <c r="R837" s="4"/>
      <c r="S837" s="4"/>
      <c r="T837" s="4"/>
      <c r="U837" s="4"/>
      <c r="V837" s="4"/>
      <c r="W837" s="4"/>
      <c r="X837" s="4"/>
      <c r="Y837" s="4"/>
      <c r="Z837" s="4"/>
    </row>
    <row r="838" spans="1:26" ht="45.75" customHeight="1" x14ac:dyDescent="0.25">
      <c r="A838" s="5">
        <v>837</v>
      </c>
      <c r="B838" s="6" t="s">
        <v>968</v>
      </c>
      <c r="C838" s="12" t="s">
        <v>969</v>
      </c>
      <c r="D838" s="10" t="s">
        <v>1010</v>
      </c>
      <c r="E838" s="6" t="s">
        <v>10</v>
      </c>
      <c r="F838" s="39">
        <v>1</v>
      </c>
      <c r="G838" s="5">
        <v>1</v>
      </c>
      <c r="H838" s="39">
        <v>1</v>
      </c>
      <c r="I838" s="4"/>
      <c r="J838" s="4"/>
      <c r="K838" s="4"/>
      <c r="L838" s="4"/>
      <c r="M838" s="4"/>
      <c r="N838" s="4"/>
      <c r="O838" s="4"/>
      <c r="P838" s="4"/>
      <c r="Q838" s="4"/>
      <c r="R838" s="4"/>
      <c r="S838" s="4"/>
      <c r="T838" s="4"/>
      <c r="U838" s="4"/>
      <c r="V838" s="4"/>
      <c r="W838" s="4"/>
      <c r="X838" s="4"/>
      <c r="Y838" s="4"/>
      <c r="Z838" s="4"/>
    </row>
    <row r="839" spans="1:26" ht="22.5" customHeight="1" x14ac:dyDescent="0.25">
      <c r="A839" s="5">
        <v>838</v>
      </c>
      <c r="B839" s="6" t="s">
        <v>968</v>
      </c>
      <c r="C839" s="12" t="s">
        <v>969</v>
      </c>
      <c r="D839" s="10" t="s">
        <v>1011</v>
      </c>
      <c r="E839" s="6" t="s">
        <v>10</v>
      </c>
      <c r="F839" s="39">
        <v>2</v>
      </c>
      <c r="G839" s="5">
        <v>2</v>
      </c>
      <c r="H839" s="39">
        <v>2</v>
      </c>
      <c r="I839" s="4"/>
      <c r="J839" s="4"/>
      <c r="K839" s="4"/>
      <c r="L839" s="4"/>
      <c r="M839" s="4"/>
      <c r="N839" s="4"/>
      <c r="O839" s="4"/>
      <c r="P839" s="4"/>
      <c r="Q839" s="4"/>
      <c r="R839" s="4"/>
      <c r="S839" s="4"/>
      <c r="T839" s="4"/>
      <c r="U839" s="4"/>
      <c r="V839" s="4"/>
      <c r="W839" s="4"/>
      <c r="X839" s="4"/>
      <c r="Y839" s="4"/>
      <c r="Z839" s="4"/>
    </row>
    <row r="840" spans="1:26" ht="45.75" customHeight="1" x14ac:dyDescent="0.25">
      <c r="A840" s="5">
        <v>839</v>
      </c>
      <c r="B840" s="6" t="s">
        <v>968</v>
      </c>
      <c r="C840" s="12" t="s">
        <v>969</v>
      </c>
      <c r="D840" s="10" t="s">
        <v>1012</v>
      </c>
      <c r="E840" s="6" t="s">
        <v>10</v>
      </c>
      <c r="F840" s="39">
        <v>0</v>
      </c>
      <c r="G840" s="5">
        <v>2</v>
      </c>
      <c r="H840" s="39">
        <v>0</v>
      </c>
      <c r="I840" s="4"/>
      <c r="J840" s="4"/>
      <c r="K840" s="4"/>
      <c r="L840" s="4"/>
      <c r="M840" s="4"/>
      <c r="N840" s="4"/>
      <c r="O840" s="4"/>
      <c r="P840" s="4"/>
      <c r="Q840" s="4"/>
      <c r="R840" s="4"/>
      <c r="S840" s="4"/>
      <c r="T840" s="4"/>
      <c r="U840" s="4"/>
      <c r="V840" s="4"/>
      <c r="W840" s="4"/>
      <c r="X840" s="4"/>
      <c r="Y840" s="4"/>
      <c r="Z840" s="4"/>
    </row>
    <row r="841" spans="1:26" ht="45.75" customHeight="1" x14ac:dyDescent="0.25">
      <c r="A841" s="5">
        <v>840</v>
      </c>
      <c r="B841" s="6" t="s">
        <v>968</v>
      </c>
      <c r="C841" s="12" t="s">
        <v>969</v>
      </c>
      <c r="D841" s="10" t="s">
        <v>1013</v>
      </c>
      <c r="E841" s="6" t="s">
        <v>10</v>
      </c>
      <c r="F841" s="39">
        <v>1</v>
      </c>
      <c r="G841" s="5">
        <v>1</v>
      </c>
      <c r="H841" s="39">
        <v>1</v>
      </c>
      <c r="I841" s="4"/>
      <c r="J841" s="4"/>
      <c r="K841" s="4"/>
      <c r="L841" s="4"/>
      <c r="M841" s="4"/>
      <c r="N841" s="4"/>
      <c r="O841" s="4"/>
      <c r="P841" s="4"/>
      <c r="Q841" s="4"/>
      <c r="R841" s="4"/>
      <c r="S841" s="4"/>
      <c r="T841" s="4"/>
      <c r="U841" s="4"/>
      <c r="V841" s="4"/>
      <c r="W841" s="4"/>
      <c r="X841" s="4"/>
      <c r="Y841" s="4"/>
      <c r="Z841" s="4"/>
    </row>
    <row r="842" spans="1:26" ht="22.5" customHeight="1" x14ac:dyDescent="0.25">
      <c r="A842" s="5">
        <v>841</v>
      </c>
      <c r="B842" s="6" t="s">
        <v>1014</v>
      </c>
      <c r="C842" s="12" t="s">
        <v>1015</v>
      </c>
      <c r="D842" s="10" t="s">
        <v>1016</v>
      </c>
      <c r="E842" s="6" t="s">
        <v>10</v>
      </c>
      <c r="F842" s="39">
        <v>2</v>
      </c>
      <c r="G842" s="5">
        <v>2</v>
      </c>
      <c r="H842" s="39">
        <v>2</v>
      </c>
      <c r="I842" s="4"/>
      <c r="J842" s="4"/>
      <c r="K842" s="4"/>
      <c r="L842" s="4"/>
      <c r="M842" s="4"/>
      <c r="N842" s="4"/>
      <c r="O842" s="4"/>
      <c r="P842" s="4"/>
      <c r="Q842" s="4"/>
      <c r="R842" s="4"/>
      <c r="S842" s="4"/>
      <c r="T842" s="4"/>
      <c r="U842" s="4"/>
      <c r="V842" s="4"/>
      <c r="W842" s="4"/>
      <c r="X842" s="4"/>
      <c r="Y842" s="4"/>
      <c r="Z842" s="4"/>
    </row>
    <row r="843" spans="1:26" ht="45.75" customHeight="1" x14ac:dyDescent="0.25">
      <c r="A843" s="5">
        <v>842</v>
      </c>
      <c r="B843" s="6" t="s">
        <v>1014</v>
      </c>
      <c r="C843" s="12" t="s">
        <v>1015</v>
      </c>
      <c r="D843" s="10" t="s">
        <v>1017</v>
      </c>
      <c r="E843" s="6" t="s">
        <v>10</v>
      </c>
      <c r="F843" s="39">
        <v>2</v>
      </c>
      <c r="G843" s="5">
        <v>1</v>
      </c>
      <c r="H843" s="39">
        <v>2</v>
      </c>
      <c r="I843" s="4"/>
      <c r="J843" s="4"/>
      <c r="K843" s="4"/>
      <c r="L843" s="4"/>
      <c r="M843" s="4"/>
      <c r="N843" s="4"/>
      <c r="O843" s="4"/>
      <c r="P843" s="4"/>
      <c r="Q843" s="4"/>
      <c r="R843" s="4"/>
      <c r="S843" s="4"/>
      <c r="T843" s="4"/>
      <c r="U843" s="4"/>
      <c r="V843" s="4"/>
      <c r="W843" s="4"/>
      <c r="X843" s="4"/>
      <c r="Y843" s="4"/>
      <c r="Z843" s="4"/>
    </row>
    <row r="844" spans="1:26" ht="22.5" customHeight="1" x14ac:dyDescent="0.25">
      <c r="A844" s="5">
        <v>843</v>
      </c>
      <c r="B844" s="6" t="s">
        <v>1014</v>
      </c>
      <c r="C844" s="12" t="s">
        <v>1015</v>
      </c>
      <c r="D844" s="10" t="s">
        <v>1018</v>
      </c>
      <c r="E844" s="6" t="s">
        <v>10</v>
      </c>
      <c r="F844" s="39">
        <v>2</v>
      </c>
      <c r="G844" s="5">
        <v>2</v>
      </c>
      <c r="H844" s="39">
        <v>2</v>
      </c>
      <c r="I844" s="4"/>
      <c r="J844" s="4"/>
      <c r="K844" s="4"/>
      <c r="L844" s="4"/>
      <c r="M844" s="4"/>
      <c r="N844" s="4"/>
      <c r="O844" s="4"/>
      <c r="P844" s="4"/>
      <c r="Q844" s="4"/>
      <c r="R844" s="4"/>
      <c r="S844" s="4"/>
      <c r="T844" s="4"/>
      <c r="U844" s="4"/>
      <c r="V844" s="4"/>
      <c r="W844" s="4"/>
      <c r="X844" s="4"/>
      <c r="Y844" s="4"/>
      <c r="Z844" s="4"/>
    </row>
    <row r="845" spans="1:26" ht="22.5" customHeight="1" x14ac:dyDescent="0.25">
      <c r="A845" s="5">
        <v>844</v>
      </c>
      <c r="B845" s="6" t="s">
        <v>1014</v>
      </c>
      <c r="C845" s="12" t="s">
        <v>1015</v>
      </c>
      <c r="D845" s="10" t="s">
        <v>1019</v>
      </c>
      <c r="E845" s="6" t="s">
        <v>10</v>
      </c>
      <c r="F845" s="39">
        <v>2</v>
      </c>
      <c r="G845" s="5">
        <v>1</v>
      </c>
      <c r="H845" s="39">
        <v>2</v>
      </c>
      <c r="I845" s="4"/>
      <c r="J845" s="4"/>
      <c r="K845" s="4"/>
      <c r="L845" s="4"/>
      <c r="M845" s="4"/>
      <c r="N845" s="4"/>
      <c r="O845" s="4"/>
      <c r="P845" s="4"/>
      <c r="Q845" s="4"/>
      <c r="R845" s="4"/>
      <c r="S845" s="4"/>
      <c r="T845" s="4"/>
      <c r="U845" s="4"/>
      <c r="V845" s="4"/>
      <c r="W845" s="4"/>
      <c r="X845" s="4"/>
      <c r="Y845" s="4"/>
      <c r="Z845" s="4"/>
    </row>
    <row r="846" spans="1:26" ht="45.75" customHeight="1" x14ac:dyDescent="0.25">
      <c r="A846" s="5">
        <v>845</v>
      </c>
      <c r="B846" s="6" t="s">
        <v>1014</v>
      </c>
      <c r="C846" s="12" t="s">
        <v>1015</v>
      </c>
      <c r="D846" s="10" t="s">
        <v>1020</v>
      </c>
      <c r="E846" s="6" t="s">
        <v>10</v>
      </c>
      <c r="F846" s="39">
        <v>0</v>
      </c>
      <c r="G846" s="5">
        <v>1</v>
      </c>
      <c r="H846" s="39">
        <v>0</v>
      </c>
      <c r="I846" s="4"/>
      <c r="J846" s="4"/>
      <c r="K846" s="4"/>
      <c r="L846" s="4"/>
      <c r="M846" s="4"/>
      <c r="N846" s="4"/>
      <c r="O846" s="4"/>
      <c r="P846" s="4"/>
      <c r="Q846" s="4"/>
      <c r="R846" s="4"/>
      <c r="S846" s="4"/>
      <c r="T846" s="4"/>
      <c r="U846" s="4"/>
      <c r="V846" s="4"/>
      <c r="W846" s="4"/>
      <c r="X846" s="4"/>
      <c r="Y846" s="4"/>
      <c r="Z846" s="4"/>
    </row>
    <row r="847" spans="1:26" ht="22.5" customHeight="1" x14ac:dyDescent="0.25">
      <c r="A847" s="5">
        <v>846</v>
      </c>
      <c r="B847" s="6" t="s">
        <v>1014</v>
      </c>
      <c r="C847" s="12" t="s">
        <v>1015</v>
      </c>
      <c r="D847" s="10" t="s">
        <v>1021</v>
      </c>
      <c r="E847" s="6" t="s">
        <v>10</v>
      </c>
      <c r="F847" s="39">
        <v>0</v>
      </c>
      <c r="G847" s="5">
        <v>0</v>
      </c>
      <c r="H847" s="39">
        <v>0</v>
      </c>
      <c r="I847" s="4"/>
      <c r="J847" s="4"/>
      <c r="K847" s="4"/>
      <c r="L847" s="4"/>
      <c r="M847" s="4"/>
      <c r="N847" s="4"/>
      <c r="O847" s="4"/>
      <c r="P847" s="4"/>
      <c r="Q847" s="4"/>
      <c r="R847" s="4"/>
      <c r="S847" s="4"/>
      <c r="T847" s="4"/>
      <c r="U847" s="4"/>
      <c r="V847" s="4"/>
      <c r="W847" s="4"/>
      <c r="X847" s="4"/>
      <c r="Y847" s="4"/>
      <c r="Z847" s="4"/>
    </row>
    <row r="848" spans="1:26" ht="22.5" customHeight="1" x14ac:dyDescent="0.25">
      <c r="A848" s="5">
        <v>847</v>
      </c>
      <c r="B848" s="6" t="s">
        <v>1014</v>
      </c>
      <c r="C848" s="12" t="s">
        <v>1015</v>
      </c>
      <c r="D848" s="10" t="s">
        <v>1022</v>
      </c>
      <c r="E848" s="6" t="s">
        <v>10</v>
      </c>
      <c r="F848" s="39">
        <v>0</v>
      </c>
      <c r="G848" s="5">
        <v>2</v>
      </c>
      <c r="H848" s="39">
        <v>0</v>
      </c>
      <c r="I848" s="4"/>
      <c r="J848" s="4"/>
      <c r="K848" s="4"/>
      <c r="L848" s="4"/>
      <c r="M848" s="4"/>
      <c r="N848" s="4"/>
      <c r="O848" s="4"/>
      <c r="P848" s="4"/>
      <c r="Q848" s="4"/>
      <c r="R848" s="4"/>
      <c r="S848" s="4"/>
      <c r="T848" s="4"/>
      <c r="U848" s="4"/>
      <c r="V848" s="4"/>
      <c r="W848" s="4"/>
      <c r="X848" s="4"/>
      <c r="Y848" s="4"/>
      <c r="Z848" s="4"/>
    </row>
    <row r="849" spans="1:26" ht="22.5" customHeight="1" x14ac:dyDescent="0.25">
      <c r="A849" s="5">
        <v>848</v>
      </c>
      <c r="B849" s="6" t="s">
        <v>1014</v>
      </c>
      <c r="C849" s="12" t="s">
        <v>1015</v>
      </c>
      <c r="D849" s="10" t="s">
        <v>1023</v>
      </c>
      <c r="E849" s="6" t="s">
        <v>10</v>
      </c>
      <c r="F849" s="39">
        <v>0</v>
      </c>
      <c r="G849" s="5">
        <v>1</v>
      </c>
      <c r="H849" s="39">
        <v>0</v>
      </c>
      <c r="I849" s="4"/>
      <c r="J849" s="4"/>
      <c r="K849" s="4"/>
      <c r="L849" s="4"/>
      <c r="M849" s="4"/>
      <c r="N849" s="4"/>
      <c r="O849" s="4"/>
      <c r="P849" s="4"/>
      <c r="Q849" s="4"/>
      <c r="R849" s="4"/>
      <c r="S849" s="4"/>
      <c r="T849" s="4"/>
      <c r="U849" s="4"/>
      <c r="V849" s="4"/>
      <c r="W849" s="4"/>
      <c r="X849" s="4"/>
      <c r="Y849" s="4"/>
      <c r="Z849" s="4"/>
    </row>
    <row r="850" spans="1:26" ht="22.5" customHeight="1" x14ac:dyDescent="0.25">
      <c r="A850" s="5">
        <v>849</v>
      </c>
      <c r="B850" s="6" t="s">
        <v>1014</v>
      </c>
      <c r="C850" s="12" t="s">
        <v>1015</v>
      </c>
      <c r="D850" s="10" t="s">
        <v>1024</v>
      </c>
      <c r="E850" s="6" t="s">
        <v>10</v>
      </c>
      <c r="F850" s="39">
        <v>0</v>
      </c>
      <c r="G850" s="5">
        <v>1</v>
      </c>
      <c r="H850" s="39">
        <v>0</v>
      </c>
      <c r="I850" s="4"/>
      <c r="J850" s="4"/>
      <c r="K850" s="4"/>
      <c r="L850" s="4"/>
      <c r="M850" s="4"/>
      <c r="N850" s="4"/>
      <c r="O850" s="4"/>
      <c r="P850" s="4"/>
      <c r="Q850" s="4"/>
      <c r="R850" s="4"/>
      <c r="S850" s="4"/>
      <c r="T850" s="4"/>
      <c r="U850" s="4"/>
      <c r="V850" s="4"/>
      <c r="W850" s="4"/>
      <c r="X850" s="4"/>
      <c r="Y850" s="4"/>
      <c r="Z850" s="4"/>
    </row>
    <row r="851" spans="1:26" ht="45.75" customHeight="1" x14ac:dyDescent="0.25">
      <c r="A851" s="5">
        <v>850</v>
      </c>
      <c r="B851" s="6" t="s">
        <v>1014</v>
      </c>
      <c r="C851" s="12" t="s">
        <v>1015</v>
      </c>
      <c r="D851" s="10" t="s">
        <v>1025</v>
      </c>
      <c r="E851" s="6" t="s">
        <v>10</v>
      </c>
      <c r="F851" s="39">
        <v>0</v>
      </c>
      <c r="G851" s="5">
        <v>2</v>
      </c>
      <c r="H851" s="39">
        <v>0</v>
      </c>
      <c r="I851" s="4"/>
      <c r="J851" s="4"/>
      <c r="K851" s="4"/>
      <c r="L851" s="4"/>
      <c r="M851" s="4"/>
      <c r="N851" s="4"/>
      <c r="O851" s="4"/>
      <c r="P851" s="4"/>
      <c r="Q851" s="4"/>
      <c r="R851" s="4"/>
      <c r="S851" s="4"/>
      <c r="T851" s="4"/>
      <c r="U851" s="4"/>
      <c r="V851" s="4"/>
      <c r="W851" s="4"/>
      <c r="X851" s="4"/>
      <c r="Y851" s="4"/>
      <c r="Z851" s="4"/>
    </row>
    <row r="852" spans="1:26" ht="45.75" customHeight="1" x14ac:dyDescent="0.25">
      <c r="A852" s="5">
        <v>851</v>
      </c>
      <c r="B852" s="6" t="s">
        <v>1014</v>
      </c>
      <c r="C852" s="12" t="s">
        <v>1015</v>
      </c>
      <c r="D852" s="10" t="s">
        <v>1026</v>
      </c>
      <c r="E852" s="6" t="s">
        <v>10</v>
      </c>
      <c r="F852" s="39">
        <v>0</v>
      </c>
      <c r="G852" s="5">
        <v>2</v>
      </c>
      <c r="H852" s="39">
        <v>0</v>
      </c>
      <c r="I852" s="4"/>
      <c r="J852" s="4"/>
      <c r="K852" s="4"/>
      <c r="L852" s="4"/>
      <c r="M852" s="4"/>
      <c r="N852" s="4"/>
      <c r="O852" s="4"/>
      <c r="P852" s="4"/>
      <c r="Q852" s="4"/>
      <c r="R852" s="4"/>
      <c r="S852" s="4"/>
      <c r="T852" s="4"/>
      <c r="U852" s="4"/>
      <c r="V852" s="4"/>
      <c r="W852" s="4"/>
      <c r="X852" s="4"/>
      <c r="Y852" s="4"/>
      <c r="Z852" s="4"/>
    </row>
    <row r="853" spans="1:26" ht="45.75" customHeight="1" x14ac:dyDescent="0.25">
      <c r="A853" s="5">
        <v>852</v>
      </c>
      <c r="B853" s="6" t="s">
        <v>1014</v>
      </c>
      <c r="C853" s="12" t="s">
        <v>1015</v>
      </c>
      <c r="D853" s="10" t="s">
        <v>1027</v>
      </c>
      <c r="E853" s="6" t="s">
        <v>10</v>
      </c>
      <c r="F853" s="39">
        <v>2</v>
      </c>
      <c r="G853" s="5">
        <v>2</v>
      </c>
      <c r="H853" s="39">
        <v>2</v>
      </c>
      <c r="I853" s="4"/>
      <c r="J853" s="4"/>
      <c r="K853" s="4"/>
      <c r="L853" s="4"/>
      <c r="M853" s="4"/>
      <c r="N853" s="4"/>
      <c r="O853" s="4"/>
      <c r="P853" s="4"/>
      <c r="Q853" s="4"/>
      <c r="R853" s="4"/>
      <c r="S853" s="4"/>
      <c r="T853" s="4"/>
      <c r="U853" s="4"/>
      <c r="V853" s="4"/>
      <c r="W853" s="4"/>
      <c r="X853" s="4"/>
      <c r="Y853" s="4"/>
      <c r="Z853" s="4"/>
    </row>
    <row r="854" spans="1:26" ht="22.5" customHeight="1" x14ac:dyDescent="0.25">
      <c r="A854" s="5">
        <v>853</v>
      </c>
      <c r="B854" s="6" t="s">
        <v>1014</v>
      </c>
      <c r="C854" s="12" t="s">
        <v>1015</v>
      </c>
      <c r="D854" s="10" t="s">
        <v>1028</v>
      </c>
      <c r="E854" s="6" t="s">
        <v>10</v>
      </c>
      <c r="F854" s="39">
        <v>2</v>
      </c>
      <c r="G854" s="5">
        <v>2</v>
      </c>
      <c r="H854" s="39">
        <v>2</v>
      </c>
      <c r="I854" s="4"/>
      <c r="J854" s="4"/>
      <c r="K854" s="4"/>
      <c r="L854" s="4"/>
      <c r="M854" s="4"/>
      <c r="N854" s="4"/>
      <c r="O854" s="4"/>
      <c r="P854" s="4"/>
      <c r="Q854" s="4"/>
      <c r="R854" s="4"/>
      <c r="S854" s="4"/>
      <c r="T854" s="4"/>
      <c r="U854" s="4"/>
      <c r="V854" s="4"/>
      <c r="W854" s="4"/>
      <c r="X854" s="4"/>
      <c r="Y854" s="4"/>
      <c r="Z854" s="4"/>
    </row>
    <row r="855" spans="1:26" ht="45.75" customHeight="1" x14ac:dyDescent="0.25">
      <c r="A855" s="5">
        <v>854</v>
      </c>
      <c r="B855" s="6" t="s">
        <v>1014</v>
      </c>
      <c r="C855" s="12" t="s">
        <v>1015</v>
      </c>
      <c r="D855" s="10" t="s">
        <v>1029</v>
      </c>
      <c r="E855" s="6" t="s">
        <v>10</v>
      </c>
      <c r="F855" s="39">
        <v>2</v>
      </c>
      <c r="G855" s="5">
        <v>2</v>
      </c>
      <c r="H855" s="39">
        <v>2</v>
      </c>
      <c r="I855" s="4"/>
      <c r="J855" s="4"/>
      <c r="K855" s="4"/>
      <c r="L855" s="4"/>
      <c r="M855" s="4"/>
      <c r="N855" s="4"/>
      <c r="O855" s="4"/>
      <c r="P855" s="4"/>
      <c r="Q855" s="4"/>
      <c r="R855" s="4"/>
      <c r="S855" s="4"/>
      <c r="T855" s="4"/>
      <c r="U855" s="4"/>
      <c r="V855" s="4"/>
      <c r="W855" s="4"/>
      <c r="X855" s="4"/>
      <c r="Y855" s="4"/>
      <c r="Z855" s="4"/>
    </row>
    <row r="856" spans="1:26" ht="22.5" customHeight="1" x14ac:dyDescent="0.25">
      <c r="A856" s="5">
        <v>855</v>
      </c>
      <c r="B856" s="6" t="s">
        <v>1014</v>
      </c>
      <c r="C856" s="12" t="s">
        <v>1015</v>
      </c>
      <c r="D856" s="10" t="s">
        <v>1030</v>
      </c>
      <c r="E856" s="6" t="s">
        <v>10</v>
      </c>
      <c r="F856" s="39">
        <v>2</v>
      </c>
      <c r="G856" s="5">
        <v>2</v>
      </c>
      <c r="H856" s="39">
        <v>2</v>
      </c>
      <c r="I856" s="4"/>
      <c r="J856" s="4"/>
      <c r="K856" s="4"/>
      <c r="L856" s="4"/>
      <c r="M856" s="4"/>
      <c r="N856" s="4"/>
      <c r="O856" s="4"/>
      <c r="P856" s="4"/>
      <c r="Q856" s="4"/>
      <c r="R856" s="4"/>
      <c r="S856" s="4"/>
      <c r="T856" s="4"/>
      <c r="U856" s="4"/>
      <c r="V856" s="4"/>
      <c r="W856" s="4"/>
      <c r="X856" s="4"/>
      <c r="Y856" s="4"/>
      <c r="Z856" s="4"/>
    </row>
    <row r="857" spans="1:26" ht="22.5" customHeight="1" x14ac:dyDescent="0.25">
      <c r="A857" s="5">
        <v>856</v>
      </c>
      <c r="B857" s="6" t="s">
        <v>1014</v>
      </c>
      <c r="C857" s="12" t="s">
        <v>1015</v>
      </c>
      <c r="D857" s="10" t="s">
        <v>1031</v>
      </c>
      <c r="E857" s="6" t="s">
        <v>10</v>
      </c>
      <c r="F857" s="39">
        <v>2</v>
      </c>
      <c r="G857" s="5">
        <v>0</v>
      </c>
      <c r="H857" s="39">
        <v>2</v>
      </c>
      <c r="I857" s="4"/>
      <c r="J857" s="4"/>
      <c r="K857" s="4"/>
      <c r="L857" s="4"/>
      <c r="M857" s="4"/>
      <c r="N857" s="4"/>
      <c r="O857" s="4"/>
      <c r="P857" s="4"/>
      <c r="Q857" s="4"/>
      <c r="R857" s="4"/>
      <c r="S857" s="4"/>
      <c r="T857" s="4"/>
      <c r="U857" s="4"/>
      <c r="V857" s="4"/>
      <c r="W857" s="4"/>
      <c r="X857" s="4"/>
      <c r="Y857" s="4"/>
      <c r="Z857" s="4"/>
    </row>
    <row r="858" spans="1:26" ht="22.5" customHeight="1" x14ac:dyDescent="0.25">
      <c r="A858" s="5">
        <v>857</v>
      </c>
      <c r="B858" s="6" t="s">
        <v>1014</v>
      </c>
      <c r="C858" s="12" t="s">
        <v>1015</v>
      </c>
      <c r="D858" s="10" t="s">
        <v>1032</v>
      </c>
      <c r="E858" s="6" t="s">
        <v>10</v>
      </c>
      <c r="F858" s="39">
        <v>1</v>
      </c>
      <c r="G858" s="5">
        <v>2</v>
      </c>
      <c r="H858" s="39">
        <v>1</v>
      </c>
      <c r="I858" s="4"/>
      <c r="J858" s="4"/>
      <c r="K858" s="4"/>
      <c r="L858" s="4"/>
      <c r="M858" s="4"/>
      <c r="N858" s="4"/>
      <c r="O858" s="4"/>
      <c r="P858" s="4"/>
      <c r="Q858" s="4"/>
      <c r="R858" s="4"/>
      <c r="S858" s="4"/>
      <c r="T858" s="4"/>
      <c r="U858" s="4"/>
      <c r="V858" s="4"/>
      <c r="W858" s="4"/>
      <c r="X858" s="4"/>
      <c r="Y858" s="4"/>
      <c r="Z858" s="4"/>
    </row>
    <row r="859" spans="1:26" ht="22.5" customHeight="1" x14ac:dyDescent="0.25">
      <c r="A859" s="5">
        <v>858</v>
      </c>
      <c r="B859" s="6" t="s">
        <v>1014</v>
      </c>
      <c r="C859" s="12" t="s">
        <v>1015</v>
      </c>
      <c r="D859" s="10" t="s">
        <v>1033</v>
      </c>
      <c r="E859" s="6" t="s">
        <v>10</v>
      </c>
      <c r="F859" s="39">
        <v>2</v>
      </c>
      <c r="G859" s="5">
        <v>2</v>
      </c>
      <c r="H859" s="39">
        <v>2</v>
      </c>
      <c r="I859" s="4"/>
      <c r="J859" s="4"/>
      <c r="K859" s="4"/>
      <c r="L859" s="4"/>
      <c r="M859" s="4"/>
      <c r="N859" s="4"/>
      <c r="O859" s="4"/>
      <c r="P859" s="4"/>
      <c r="Q859" s="4"/>
      <c r="R859" s="4"/>
      <c r="S859" s="4"/>
      <c r="T859" s="4"/>
      <c r="U859" s="4"/>
      <c r="V859" s="4"/>
      <c r="W859" s="4"/>
      <c r="X859" s="4"/>
      <c r="Y859" s="4"/>
      <c r="Z859" s="4"/>
    </row>
    <row r="860" spans="1:26" ht="45.75" customHeight="1" x14ac:dyDescent="0.25">
      <c r="A860" s="5">
        <v>859</v>
      </c>
      <c r="B860" s="6" t="s">
        <v>1014</v>
      </c>
      <c r="C860" s="12" t="s">
        <v>1015</v>
      </c>
      <c r="D860" s="10" t="s">
        <v>1034</v>
      </c>
      <c r="E860" s="6" t="s">
        <v>10</v>
      </c>
      <c r="F860" s="39">
        <v>0</v>
      </c>
      <c r="G860" s="5">
        <v>2</v>
      </c>
      <c r="H860" s="39">
        <v>0</v>
      </c>
      <c r="I860" s="4"/>
      <c r="J860" s="4"/>
      <c r="K860" s="4"/>
      <c r="L860" s="4"/>
      <c r="M860" s="4"/>
      <c r="N860" s="4"/>
      <c r="O860" s="4"/>
      <c r="P860" s="4"/>
      <c r="Q860" s="4"/>
      <c r="R860" s="4"/>
      <c r="S860" s="4"/>
      <c r="T860" s="4"/>
      <c r="U860" s="4"/>
      <c r="V860" s="4"/>
      <c r="W860" s="4"/>
      <c r="X860" s="4"/>
      <c r="Y860" s="4"/>
      <c r="Z860" s="4"/>
    </row>
    <row r="861" spans="1:26" ht="69" customHeight="1" x14ac:dyDescent="0.25">
      <c r="A861" s="5">
        <v>860</v>
      </c>
      <c r="B861" s="6" t="s">
        <v>1014</v>
      </c>
      <c r="C861" s="12" t="s">
        <v>1015</v>
      </c>
      <c r="D861" s="10" t="s">
        <v>1035</v>
      </c>
      <c r="E861" s="6" t="s">
        <v>10</v>
      </c>
      <c r="F861" s="39">
        <v>1</v>
      </c>
      <c r="G861" s="5">
        <v>2</v>
      </c>
      <c r="H861" s="39">
        <v>1</v>
      </c>
      <c r="I861" s="4"/>
      <c r="J861" s="4"/>
      <c r="K861" s="4"/>
      <c r="L861" s="4"/>
      <c r="M861" s="4"/>
      <c r="N861" s="4"/>
      <c r="O861" s="4"/>
      <c r="P861" s="4"/>
      <c r="Q861" s="4"/>
      <c r="R861" s="4"/>
      <c r="S861" s="4"/>
      <c r="T861" s="4"/>
      <c r="U861" s="4"/>
      <c r="V861" s="4"/>
      <c r="W861" s="4"/>
      <c r="X861" s="4"/>
      <c r="Y861" s="4"/>
      <c r="Z861" s="4"/>
    </row>
    <row r="862" spans="1:26" ht="45.75" customHeight="1" x14ac:dyDescent="0.25">
      <c r="A862" s="5">
        <v>861</v>
      </c>
      <c r="B862" s="6" t="s">
        <v>1014</v>
      </c>
      <c r="C862" s="12" t="s">
        <v>1015</v>
      </c>
      <c r="D862" s="10" t="s">
        <v>1036</v>
      </c>
      <c r="E862" s="6" t="s">
        <v>10</v>
      </c>
      <c r="F862" s="39">
        <v>2</v>
      </c>
      <c r="G862" s="5">
        <v>2</v>
      </c>
      <c r="H862" s="39">
        <v>2</v>
      </c>
      <c r="I862" s="4"/>
      <c r="J862" s="4"/>
      <c r="K862" s="4"/>
      <c r="L862" s="4"/>
      <c r="M862" s="4"/>
      <c r="N862" s="4"/>
      <c r="O862" s="4"/>
      <c r="P862" s="4"/>
      <c r="Q862" s="4"/>
      <c r="R862" s="4"/>
      <c r="S862" s="4"/>
      <c r="T862" s="4"/>
      <c r="U862" s="4"/>
      <c r="V862" s="4"/>
      <c r="W862" s="4"/>
      <c r="X862" s="4"/>
      <c r="Y862" s="4"/>
      <c r="Z862" s="4"/>
    </row>
    <row r="863" spans="1:26" ht="22.5" customHeight="1" x14ac:dyDescent="0.25">
      <c r="A863" s="5">
        <v>862</v>
      </c>
      <c r="B863" s="6" t="s">
        <v>1014</v>
      </c>
      <c r="C863" s="12" t="s">
        <v>1015</v>
      </c>
      <c r="D863" s="10" t="s">
        <v>1037</v>
      </c>
      <c r="E863" s="6" t="s">
        <v>10</v>
      </c>
      <c r="F863" s="39">
        <v>0</v>
      </c>
      <c r="G863" s="5">
        <v>1</v>
      </c>
      <c r="H863" s="39">
        <v>0</v>
      </c>
      <c r="I863" s="4"/>
      <c r="J863" s="4"/>
      <c r="K863" s="4"/>
      <c r="L863" s="4"/>
      <c r="M863" s="4"/>
      <c r="N863" s="4"/>
      <c r="O863" s="4"/>
      <c r="P863" s="4"/>
      <c r="Q863" s="4"/>
      <c r="R863" s="4"/>
      <c r="S863" s="4"/>
      <c r="T863" s="4"/>
      <c r="U863" s="4"/>
      <c r="V863" s="4"/>
      <c r="W863" s="4"/>
      <c r="X863" s="4"/>
      <c r="Y863" s="4"/>
      <c r="Z863" s="4"/>
    </row>
    <row r="864" spans="1:26" ht="45.75" customHeight="1" x14ac:dyDescent="0.25">
      <c r="A864" s="5">
        <v>863</v>
      </c>
      <c r="B864" s="6" t="s">
        <v>1014</v>
      </c>
      <c r="C864" s="12" t="s">
        <v>1015</v>
      </c>
      <c r="D864" s="10" t="s">
        <v>1038</v>
      </c>
      <c r="E864" s="6" t="s">
        <v>10</v>
      </c>
      <c r="F864" s="39">
        <v>1</v>
      </c>
      <c r="G864" s="5">
        <v>1</v>
      </c>
      <c r="H864" s="39">
        <v>1</v>
      </c>
      <c r="I864" s="4"/>
      <c r="J864" s="4"/>
      <c r="K864" s="4"/>
      <c r="L864" s="4"/>
      <c r="M864" s="4"/>
      <c r="N864" s="4"/>
      <c r="O864" s="4"/>
      <c r="P864" s="4"/>
      <c r="Q864" s="4"/>
      <c r="R864" s="4"/>
      <c r="S864" s="4"/>
      <c r="T864" s="4"/>
      <c r="U864" s="4"/>
      <c r="V864" s="4"/>
      <c r="W864" s="4"/>
      <c r="X864" s="4"/>
      <c r="Y864" s="4"/>
      <c r="Z864" s="4"/>
    </row>
    <row r="865" spans="1:26" ht="22.5" customHeight="1" x14ac:dyDescent="0.25">
      <c r="A865" s="5">
        <v>864</v>
      </c>
      <c r="B865" s="6" t="s">
        <v>1014</v>
      </c>
      <c r="C865" s="12" t="s">
        <v>1015</v>
      </c>
      <c r="D865" s="10" t="s">
        <v>1039</v>
      </c>
      <c r="E865" s="6" t="s">
        <v>10</v>
      </c>
      <c r="F865" s="39">
        <v>1</v>
      </c>
      <c r="G865" s="5">
        <v>1</v>
      </c>
      <c r="H865" s="39">
        <v>1</v>
      </c>
      <c r="I865" s="4"/>
      <c r="J865" s="4"/>
      <c r="K865" s="4"/>
      <c r="L865" s="4"/>
      <c r="M865" s="4"/>
      <c r="N865" s="4"/>
      <c r="O865" s="4"/>
      <c r="P865" s="4"/>
      <c r="Q865" s="4"/>
      <c r="R865" s="4"/>
      <c r="S865" s="4"/>
      <c r="T865" s="4"/>
      <c r="U865" s="4"/>
      <c r="V865" s="4"/>
      <c r="W865" s="4"/>
      <c r="X865" s="4"/>
      <c r="Y865" s="4"/>
      <c r="Z865" s="4"/>
    </row>
    <row r="866" spans="1:26" ht="45.75" customHeight="1" x14ac:dyDescent="0.25">
      <c r="A866" s="5">
        <v>865</v>
      </c>
      <c r="B866" s="6" t="s">
        <v>1040</v>
      </c>
      <c r="C866" s="12" t="s">
        <v>1041</v>
      </c>
      <c r="D866" s="10" t="s">
        <v>1042</v>
      </c>
      <c r="E866" s="6" t="s">
        <v>10</v>
      </c>
      <c r="F866" s="39">
        <v>1</v>
      </c>
      <c r="G866" s="5">
        <v>1</v>
      </c>
      <c r="H866" s="39">
        <v>1</v>
      </c>
      <c r="I866" s="4"/>
      <c r="J866" s="4"/>
      <c r="K866" s="4"/>
      <c r="L866" s="4"/>
      <c r="M866" s="4"/>
      <c r="N866" s="4"/>
      <c r="O866" s="4"/>
      <c r="P866" s="4"/>
      <c r="Q866" s="4"/>
      <c r="R866" s="4"/>
      <c r="S866" s="4"/>
      <c r="T866" s="4"/>
      <c r="U866" s="4"/>
      <c r="V866" s="4"/>
      <c r="W866" s="4"/>
      <c r="X866" s="4"/>
      <c r="Y866" s="4"/>
      <c r="Z866" s="4"/>
    </row>
    <row r="867" spans="1:26" ht="45.75" customHeight="1" x14ac:dyDescent="0.25">
      <c r="A867" s="5">
        <v>866</v>
      </c>
      <c r="B867" s="6" t="s">
        <v>1040</v>
      </c>
      <c r="C867" s="12" t="s">
        <v>1041</v>
      </c>
      <c r="D867" s="10" t="s">
        <v>1043</v>
      </c>
      <c r="E867" s="6" t="s">
        <v>10</v>
      </c>
      <c r="F867" s="39">
        <v>2</v>
      </c>
      <c r="G867" s="5">
        <v>2</v>
      </c>
      <c r="H867" s="39">
        <v>2</v>
      </c>
      <c r="I867" s="4"/>
      <c r="J867" s="4"/>
      <c r="K867" s="4"/>
      <c r="L867" s="4"/>
      <c r="M867" s="4"/>
      <c r="N867" s="4"/>
      <c r="O867" s="4"/>
      <c r="P867" s="4"/>
      <c r="Q867" s="4"/>
      <c r="R867" s="4"/>
      <c r="S867" s="4"/>
      <c r="T867" s="4"/>
      <c r="U867" s="4"/>
      <c r="V867" s="4"/>
      <c r="W867" s="4"/>
      <c r="X867" s="4"/>
      <c r="Y867" s="4"/>
      <c r="Z867" s="4"/>
    </row>
    <row r="868" spans="1:26" ht="22.5" customHeight="1" x14ac:dyDescent="0.25">
      <c r="A868" s="5">
        <v>867</v>
      </c>
      <c r="B868" s="6" t="s">
        <v>1040</v>
      </c>
      <c r="C868" s="12" t="s">
        <v>1041</v>
      </c>
      <c r="D868" s="10" t="s">
        <v>1044</v>
      </c>
      <c r="E868" s="6" t="s">
        <v>10</v>
      </c>
      <c r="F868" s="39">
        <v>1</v>
      </c>
      <c r="G868" s="5">
        <v>1</v>
      </c>
      <c r="H868" s="39">
        <v>1</v>
      </c>
      <c r="I868" s="4"/>
      <c r="J868" s="4"/>
      <c r="K868" s="4"/>
      <c r="L868" s="4"/>
      <c r="M868" s="4"/>
      <c r="N868" s="4"/>
      <c r="O868" s="4"/>
      <c r="P868" s="4"/>
      <c r="Q868" s="4"/>
      <c r="R868" s="4"/>
      <c r="S868" s="4"/>
      <c r="T868" s="4"/>
      <c r="U868" s="4"/>
      <c r="V868" s="4"/>
      <c r="W868" s="4"/>
      <c r="X868" s="4"/>
      <c r="Y868" s="4"/>
      <c r="Z868" s="4"/>
    </row>
    <row r="869" spans="1:26" ht="45.75" customHeight="1" x14ac:dyDescent="0.25">
      <c r="A869" s="5">
        <v>868</v>
      </c>
      <c r="B869" s="6" t="s">
        <v>1040</v>
      </c>
      <c r="C869" s="12" t="s">
        <v>1041</v>
      </c>
      <c r="D869" s="10" t="s">
        <v>1045</v>
      </c>
      <c r="E869" s="6" t="s">
        <v>10</v>
      </c>
      <c r="F869" s="39">
        <v>0</v>
      </c>
      <c r="G869" s="5">
        <v>2</v>
      </c>
      <c r="H869" s="39">
        <v>0</v>
      </c>
      <c r="I869" s="4"/>
      <c r="J869" s="4"/>
      <c r="K869" s="4"/>
      <c r="L869" s="4"/>
      <c r="M869" s="4"/>
      <c r="N869" s="4"/>
      <c r="O869" s="4"/>
      <c r="P869" s="4"/>
      <c r="Q869" s="4"/>
      <c r="R869" s="4"/>
      <c r="S869" s="4"/>
      <c r="T869" s="4"/>
      <c r="U869" s="4"/>
      <c r="V869" s="4"/>
      <c r="W869" s="4"/>
      <c r="X869" s="4"/>
      <c r="Y869" s="4"/>
      <c r="Z869" s="4"/>
    </row>
    <row r="870" spans="1:26" ht="22.5" customHeight="1" x14ac:dyDescent="0.25">
      <c r="A870" s="5">
        <v>869</v>
      </c>
      <c r="B870" s="6" t="s">
        <v>1040</v>
      </c>
      <c r="C870" s="12" t="s">
        <v>1041</v>
      </c>
      <c r="D870" s="10" t="s">
        <v>1046</v>
      </c>
      <c r="E870" s="6" t="s">
        <v>10</v>
      </c>
      <c r="F870" s="39">
        <v>2</v>
      </c>
      <c r="G870" s="5">
        <v>2</v>
      </c>
      <c r="H870" s="39">
        <v>2</v>
      </c>
      <c r="I870" s="4"/>
      <c r="J870" s="4"/>
      <c r="K870" s="4"/>
      <c r="L870" s="4"/>
      <c r="M870" s="4"/>
      <c r="N870" s="4"/>
      <c r="O870" s="4"/>
      <c r="P870" s="4"/>
      <c r="Q870" s="4"/>
      <c r="R870" s="4"/>
      <c r="S870" s="4"/>
      <c r="T870" s="4"/>
      <c r="U870" s="4"/>
      <c r="V870" s="4"/>
      <c r="W870" s="4"/>
      <c r="X870" s="4"/>
      <c r="Y870" s="4"/>
      <c r="Z870" s="4"/>
    </row>
    <row r="871" spans="1:26" ht="22.5" customHeight="1" x14ac:dyDescent="0.25">
      <c r="A871" s="5">
        <v>870</v>
      </c>
      <c r="B871" s="6" t="s">
        <v>1040</v>
      </c>
      <c r="C871" s="12" t="s">
        <v>1041</v>
      </c>
      <c r="D871" s="10" t="s">
        <v>1047</v>
      </c>
      <c r="E871" s="6" t="s">
        <v>10</v>
      </c>
      <c r="F871" s="39">
        <v>2</v>
      </c>
      <c r="G871" s="5">
        <v>2</v>
      </c>
      <c r="H871" s="39">
        <v>2</v>
      </c>
      <c r="I871" s="4"/>
      <c r="J871" s="4"/>
      <c r="K871" s="4"/>
      <c r="L871" s="4"/>
      <c r="M871" s="4"/>
      <c r="N871" s="4"/>
      <c r="O871" s="4"/>
      <c r="P871" s="4"/>
      <c r="Q871" s="4"/>
      <c r="R871" s="4"/>
      <c r="S871" s="4"/>
      <c r="T871" s="4"/>
      <c r="U871" s="4"/>
      <c r="V871" s="4"/>
      <c r="W871" s="4"/>
      <c r="X871" s="4"/>
      <c r="Y871" s="4"/>
      <c r="Z871" s="4"/>
    </row>
    <row r="872" spans="1:26" ht="22.5" customHeight="1" x14ac:dyDescent="0.25">
      <c r="A872" s="5">
        <v>871</v>
      </c>
      <c r="B872" s="6" t="s">
        <v>1040</v>
      </c>
      <c r="C872" s="12" t="s">
        <v>1041</v>
      </c>
      <c r="D872" s="10" t="s">
        <v>1048</v>
      </c>
      <c r="E872" s="6" t="s">
        <v>10</v>
      </c>
      <c r="F872" s="39">
        <v>2</v>
      </c>
      <c r="G872" s="5">
        <v>1</v>
      </c>
      <c r="H872" s="39">
        <v>2</v>
      </c>
      <c r="I872" s="4"/>
      <c r="J872" s="4"/>
      <c r="K872" s="4"/>
      <c r="L872" s="4"/>
      <c r="M872" s="4"/>
      <c r="N872" s="4"/>
      <c r="O872" s="4"/>
      <c r="P872" s="4"/>
      <c r="Q872" s="4"/>
      <c r="R872" s="4"/>
      <c r="S872" s="4"/>
      <c r="T872" s="4"/>
      <c r="U872" s="4"/>
      <c r="V872" s="4"/>
      <c r="W872" s="4"/>
      <c r="X872" s="4"/>
      <c r="Y872" s="4"/>
      <c r="Z872" s="4"/>
    </row>
    <row r="873" spans="1:26" ht="22.5" customHeight="1" x14ac:dyDescent="0.25">
      <c r="A873" s="5">
        <v>872</v>
      </c>
      <c r="B873" s="6" t="s">
        <v>1040</v>
      </c>
      <c r="C873" s="12" t="s">
        <v>1041</v>
      </c>
      <c r="D873" s="10" t="s">
        <v>1049</v>
      </c>
      <c r="E873" s="6" t="s">
        <v>10</v>
      </c>
      <c r="F873" s="39">
        <v>1</v>
      </c>
      <c r="G873" s="5">
        <v>1</v>
      </c>
      <c r="H873" s="39">
        <v>1</v>
      </c>
      <c r="I873" s="4"/>
      <c r="J873" s="4"/>
      <c r="K873" s="4"/>
      <c r="L873" s="4"/>
      <c r="M873" s="4"/>
      <c r="N873" s="4"/>
      <c r="O873" s="4"/>
      <c r="P873" s="4"/>
      <c r="Q873" s="4"/>
      <c r="R873" s="4"/>
      <c r="S873" s="4"/>
      <c r="T873" s="4"/>
      <c r="U873" s="4"/>
      <c r="V873" s="4"/>
      <c r="W873" s="4"/>
      <c r="X873" s="4"/>
      <c r="Y873" s="4"/>
      <c r="Z873" s="4"/>
    </row>
    <row r="874" spans="1:26" ht="22.5" customHeight="1" x14ac:dyDescent="0.25">
      <c r="A874" s="5">
        <v>873</v>
      </c>
      <c r="B874" s="6" t="s">
        <v>1040</v>
      </c>
      <c r="C874" s="12" t="s">
        <v>1041</v>
      </c>
      <c r="D874" s="10" t="s">
        <v>1050</v>
      </c>
      <c r="E874" s="6" t="s">
        <v>10</v>
      </c>
      <c r="F874" s="39">
        <v>0</v>
      </c>
      <c r="G874" s="5">
        <v>1</v>
      </c>
      <c r="H874" s="39">
        <v>0</v>
      </c>
      <c r="I874" s="4"/>
      <c r="J874" s="4"/>
      <c r="K874" s="4"/>
      <c r="L874" s="4"/>
      <c r="M874" s="4"/>
      <c r="N874" s="4"/>
      <c r="O874" s="4"/>
      <c r="P874" s="4"/>
      <c r="Q874" s="4"/>
      <c r="R874" s="4"/>
      <c r="S874" s="4"/>
      <c r="T874" s="4"/>
      <c r="U874" s="4"/>
      <c r="V874" s="4"/>
      <c r="W874" s="4"/>
      <c r="X874" s="4"/>
      <c r="Y874" s="4"/>
      <c r="Z874" s="4"/>
    </row>
    <row r="875" spans="1:26" ht="45.75" customHeight="1" x14ac:dyDescent="0.25">
      <c r="A875" s="5">
        <v>874</v>
      </c>
      <c r="B875" s="6" t="s">
        <v>1040</v>
      </c>
      <c r="C875" s="12" t="s">
        <v>1041</v>
      </c>
      <c r="D875" s="10" t="s">
        <v>1051</v>
      </c>
      <c r="E875" s="6" t="s">
        <v>10</v>
      </c>
      <c r="F875" s="39">
        <v>1</v>
      </c>
      <c r="G875" s="5">
        <v>1</v>
      </c>
      <c r="H875" s="39">
        <v>1</v>
      </c>
      <c r="I875" s="4"/>
      <c r="J875" s="4"/>
      <c r="K875" s="4"/>
      <c r="L875" s="4"/>
      <c r="M875" s="4"/>
      <c r="N875" s="4"/>
      <c r="O875" s="4"/>
      <c r="P875" s="4"/>
      <c r="Q875" s="4"/>
      <c r="R875" s="4"/>
      <c r="S875" s="4"/>
      <c r="T875" s="4"/>
      <c r="U875" s="4"/>
      <c r="V875" s="4"/>
      <c r="W875" s="4"/>
      <c r="X875" s="4"/>
      <c r="Y875" s="4"/>
      <c r="Z875" s="4"/>
    </row>
    <row r="876" spans="1:26" ht="22.5" customHeight="1" x14ac:dyDescent="0.25">
      <c r="A876" s="5">
        <v>875</v>
      </c>
      <c r="B876" s="6" t="s">
        <v>1040</v>
      </c>
      <c r="C876" s="12" t="s">
        <v>1041</v>
      </c>
      <c r="D876" s="10" t="s">
        <v>1052</v>
      </c>
      <c r="E876" s="6" t="s">
        <v>10</v>
      </c>
      <c r="F876" s="39">
        <v>0</v>
      </c>
      <c r="G876" s="5">
        <v>1</v>
      </c>
      <c r="H876" s="39">
        <v>0</v>
      </c>
      <c r="I876" s="4"/>
      <c r="J876" s="4"/>
      <c r="K876" s="4"/>
      <c r="L876" s="4"/>
      <c r="M876" s="4"/>
      <c r="N876" s="4"/>
      <c r="O876" s="4"/>
      <c r="P876" s="4"/>
      <c r="Q876" s="4"/>
      <c r="R876" s="4"/>
      <c r="S876" s="4"/>
      <c r="T876" s="4"/>
      <c r="U876" s="4"/>
      <c r="V876" s="4"/>
      <c r="W876" s="4"/>
      <c r="X876" s="4"/>
      <c r="Y876" s="4"/>
      <c r="Z876" s="4"/>
    </row>
    <row r="877" spans="1:26" ht="45.75" customHeight="1" x14ac:dyDescent="0.25">
      <c r="A877" s="5">
        <v>876</v>
      </c>
      <c r="B877" s="6" t="s">
        <v>1040</v>
      </c>
      <c r="C877" s="12" t="s">
        <v>1041</v>
      </c>
      <c r="D877" s="10" t="s">
        <v>1053</v>
      </c>
      <c r="E877" s="6" t="s">
        <v>10</v>
      </c>
      <c r="F877" s="39">
        <v>2</v>
      </c>
      <c r="G877" s="5">
        <v>0</v>
      </c>
      <c r="H877" s="39">
        <v>2</v>
      </c>
      <c r="I877" s="4"/>
      <c r="J877" s="4"/>
      <c r="K877" s="4"/>
      <c r="L877" s="4"/>
      <c r="M877" s="4"/>
      <c r="N877" s="4"/>
      <c r="O877" s="4"/>
      <c r="P877" s="4"/>
      <c r="Q877" s="4"/>
      <c r="R877" s="4"/>
      <c r="S877" s="4"/>
      <c r="T877" s="4"/>
      <c r="U877" s="4"/>
      <c r="V877" s="4"/>
      <c r="W877" s="4"/>
      <c r="X877" s="4"/>
      <c r="Y877" s="4"/>
      <c r="Z877" s="4"/>
    </row>
    <row r="878" spans="1:26" ht="45.75" customHeight="1" x14ac:dyDescent="0.25">
      <c r="A878" s="5">
        <v>877</v>
      </c>
      <c r="B878" s="6" t="s">
        <v>1040</v>
      </c>
      <c r="C878" s="12" t="s">
        <v>1041</v>
      </c>
      <c r="D878" s="10" t="s">
        <v>1054</v>
      </c>
      <c r="E878" s="6" t="s">
        <v>10</v>
      </c>
      <c r="F878" s="39">
        <v>0</v>
      </c>
      <c r="G878" s="5">
        <v>1</v>
      </c>
      <c r="H878" s="39">
        <v>0</v>
      </c>
      <c r="I878" s="4"/>
      <c r="J878" s="4"/>
      <c r="K878" s="4"/>
      <c r="L878" s="4"/>
      <c r="M878" s="4"/>
      <c r="N878" s="4"/>
      <c r="O878" s="4"/>
      <c r="P878" s="4"/>
      <c r="Q878" s="4"/>
      <c r="R878" s="4"/>
      <c r="S878" s="4"/>
      <c r="T878" s="4"/>
      <c r="U878" s="4"/>
      <c r="V878" s="4"/>
      <c r="W878" s="4"/>
      <c r="X878" s="4"/>
      <c r="Y878" s="4"/>
      <c r="Z878" s="4"/>
    </row>
    <row r="879" spans="1:26" ht="22.5" customHeight="1" x14ac:dyDescent="0.25">
      <c r="A879" s="5">
        <v>878</v>
      </c>
      <c r="B879" s="6" t="s">
        <v>1040</v>
      </c>
      <c r="C879" s="12" t="s">
        <v>1041</v>
      </c>
      <c r="D879" s="10" t="s">
        <v>1055</v>
      </c>
      <c r="E879" s="6" t="s">
        <v>10</v>
      </c>
      <c r="F879" s="39">
        <v>2</v>
      </c>
      <c r="G879" s="5">
        <v>2</v>
      </c>
      <c r="H879" s="39">
        <v>2</v>
      </c>
      <c r="I879" s="4"/>
      <c r="J879" s="4"/>
      <c r="K879" s="4"/>
      <c r="L879" s="4"/>
      <c r="M879" s="4"/>
      <c r="N879" s="4"/>
      <c r="O879" s="4"/>
      <c r="P879" s="4"/>
      <c r="Q879" s="4"/>
      <c r="R879" s="4"/>
      <c r="S879" s="4"/>
      <c r="T879" s="4"/>
      <c r="U879" s="4"/>
      <c r="V879" s="4"/>
      <c r="W879" s="4"/>
      <c r="X879" s="4"/>
      <c r="Y879" s="4"/>
      <c r="Z879" s="4"/>
    </row>
    <row r="880" spans="1:26" ht="22.5" customHeight="1" x14ac:dyDescent="0.25">
      <c r="A880" s="5">
        <v>879</v>
      </c>
      <c r="B880" s="6" t="s">
        <v>1040</v>
      </c>
      <c r="C880" s="12" t="s">
        <v>1041</v>
      </c>
      <c r="D880" s="10" t="s">
        <v>1056</v>
      </c>
      <c r="E880" s="6" t="s">
        <v>10</v>
      </c>
      <c r="F880" s="39">
        <v>1</v>
      </c>
      <c r="G880" s="5">
        <v>1</v>
      </c>
      <c r="H880" s="39">
        <v>1</v>
      </c>
      <c r="I880" s="4"/>
      <c r="J880" s="4"/>
      <c r="K880" s="4"/>
      <c r="L880" s="4"/>
      <c r="M880" s="4"/>
      <c r="N880" s="4"/>
      <c r="O880" s="4"/>
      <c r="P880" s="4"/>
      <c r="Q880" s="4"/>
      <c r="R880" s="4"/>
      <c r="S880" s="4"/>
      <c r="T880" s="4"/>
      <c r="U880" s="4"/>
      <c r="V880" s="4"/>
      <c r="W880" s="4"/>
      <c r="X880" s="4"/>
      <c r="Y880" s="4"/>
      <c r="Z880" s="4"/>
    </row>
    <row r="881" spans="1:26" ht="45.75" customHeight="1" x14ac:dyDescent="0.25">
      <c r="A881" s="5">
        <v>880</v>
      </c>
      <c r="B881" s="6" t="s">
        <v>1040</v>
      </c>
      <c r="C881" s="12" t="s">
        <v>1041</v>
      </c>
      <c r="D881" s="10" t="s">
        <v>1057</v>
      </c>
      <c r="E881" s="6" t="s">
        <v>10</v>
      </c>
      <c r="F881" s="39">
        <v>2</v>
      </c>
      <c r="G881" s="5">
        <v>1</v>
      </c>
      <c r="H881" s="39">
        <v>2</v>
      </c>
      <c r="I881" s="4"/>
      <c r="J881" s="4"/>
      <c r="K881" s="4"/>
      <c r="L881" s="4"/>
      <c r="M881" s="4"/>
      <c r="N881" s="4"/>
      <c r="O881" s="4"/>
      <c r="P881" s="4"/>
      <c r="Q881" s="4"/>
      <c r="R881" s="4"/>
      <c r="S881" s="4"/>
      <c r="T881" s="4"/>
      <c r="U881" s="4"/>
      <c r="V881" s="4"/>
      <c r="W881" s="4"/>
      <c r="X881" s="4"/>
      <c r="Y881" s="4"/>
      <c r="Z881" s="4"/>
    </row>
    <row r="882" spans="1:26" ht="45.75" customHeight="1" x14ac:dyDescent="0.25">
      <c r="A882" s="5">
        <v>881</v>
      </c>
      <c r="B882" s="6" t="s">
        <v>1040</v>
      </c>
      <c r="C882" s="12" t="s">
        <v>1041</v>
      </c>
      <c r="D882" s="10" t="s">
        <v>1058</v>
      </c>
      <c r="E882" s="6" t="s">
        <v>10</v>
      </c>
      <c r="F882" s="39">
        <v>1</v>
      </c>
      <c r="G882" s="5">
        <v>1</v>
      </c>
      <c r="H882" s="39">
        <v>1</v>
      </c>
      <c r="I882" s="4"/>
      <c r="J882" s="4"/>
      <c r="K882" s="4"/>
      <c r="L882" s="4"/>
      <c r="M882" s="4"/>
      <c r="N882" s="4"/>
      <c r="O882" s="4"/>
      <c r="P882" s="4"/>
      <c r="Q882" s="4"/>
      <c r="R882" s="4"/>
      <c r="S882" s="4"/>
      <c r="T882" s="4"/>
      <c r="U882" s="4"/>
      <c r="V882" s="4"/>
      <c r="W882" s="4"/>
      <c r="X882" s="4"/>
      <c r="Y882" s="4"/>
      <c r="Z882" s="4"/>
    </row>
    <row r="883" spans="1:26" ht="22.5" customHeight="1" x14ac:dyDescent="0.25">
      <c r="A883" s="5">
        <v>882</v>
      </c>
      <c r="B883" s="6" t="s">
        <v>1040</v>
      </c>
      <c r="C883" s="12" t="s">
        <v>1041</v>
      </c>
      <c r="D883" s="10" t="s">
        <v>1059</v>
      </c>
      <c r="E883" s="6" t="s">
        <v>10</v>
      </c>
      <c r="F883" s="39">
        <v>2</v>
      </c>
      <c r="G883" s="5">
        <v>2</v>
      </c>
      <c r="H883" s="39">
        <v>2</v>
      </c>
      <c r="I883" s="4"/>
      <c r="J883" s="4"/>
      <c r="K883" s="4"/>
      <c r="L883" s="4"/>
      <c r="M883" s="4"/>
      <c r="N883" s="4"/>
      <c r="O883" s="4"/>
      <c r="P883" s="4"/>
      <c r="Q883" s="4"/>
      <c r="R883" s="4"/>
      <c r="S883" s="4"/>
      <c r="T883" s="4"/>
      <c r="U883" s="4"/>
      <c r="V883" s="4"/>
      <c r="W883" s="4"/>
      <c r="X883" s="4"/>
      <c r="Y883" s="4"/>
      <c r="Z883" s="4"/>
    </row>
    <row r="884" spans="1:26" ht="45.75" customHeight="1" x14ac:dyDescent="0.25">
      <c r="A884" s="5">
        <v>883</v>
      </c>
      <c r="B884" s="6" t="s">
        <v>1040</v>
      </c>
      <c r="C884" s="12" t="s">
        <v>1041</v>
      </c>
      <c r="D884" s="10" t="s">
        <v>1060</v>
      </c>
      <c r="E884" s="6" t="s">
        <v>10</v>
      </c>
      <c r="F884" s="39">
        <v>2</v>
      </c>
      <c r="G884" s="5">
        <v>2</v>
      </c>
      <c r="H884" s="39">
        <v>2</v>
      </c>
      <c r="I884" s="4"/>
      <c r="J884" s="4"/>
      <c r="K884" s="4"/>
      <c r="L884" s="4"/>
      <c r="M884" s="4"/>
      <c r="N884" s="4"/>
      <c r="O884" s="4"/>
      <c r="P884" s="4"/>
      <c r="Q884" s="4"/>
      <c r="R884" s="4"/>
      <c r="S884" s="4"/>
      <c r="T884" s="4"/>
      <c r="U884" s="4"/>
      <c r="V884" s="4"/>
      <c r="W884" s="4"/>
      <c r="X884" s="4"/>
      <c r="Y884" s="4"/>
      <c r="Z884" s="4"/>
    </row>
    <row r="885" spans="1:26" ht="45.75" customHeight="1" x14ac:dyDescent="0.25">
      <c r="A885" s="5">
        <v>884</v>
      </c>
      <c r="B885" s="6" t="s">
        <v>1040</v>
      </c>
      <c r="C885" s="12" t="s">
        <v>1041</v>
      </c>
      <c r="D885" s="10" t="s">
        <v>1061</v>
      </c>
      <c r="E885" s="6" t="s">
        <v>10</v>
      </c>
      <c r="F885" s="39">
        <v>0</v>
      </c>
      <c r="G885" s="5">
        <v>1</v>
      </c>
      <c r="H885" s="39">
        <v>0</v>
      </c>
      <c r="I885" s="4"/>
      <c r="J885" s="4"/>
      <c r="K885" s="4"/>
      <c r="L885" s="4"/>
      <c r="M885" s="4"/>
      <c r="N885" s="4"/>
      <c r="O885" s="4"/>
      <c r="P885" s="4"/>
      <c r="Q885" s="4"/>
      <c r="R885" s="4"/>
      <c r="S885" s="4"/>
      <c r="T885" s="4"/>
      <c r="U885" s="4"/>
      <c r="V885" s="4"/>
      <c r="W885" s="4"/>
      <c r="X885" s="4"/>
      <c r="Y885" s="4"/>
      <c r="Z885" s="4"/>
    </row>
    <row r="886" spans="1:26" ht="45.75" customHeight="1" x14ac:dyDescent="0.25">
      <c r="A886" s="5">
        <v>885</v>
      </c>
      <c r="B886" s="6" t="s">
        <v>1040</v>
      </c>
      <c r="C886" s="12" t="s">
        <v>1041</v>
      </c>
      <c r="D886" s="10" t="s">
        <v>1062</v>
      </c>
      <c r="E886" s="6" t="s">
        <v>10</v>
      </c>
      <c r="F886" s="39">
        <v>1</v>
      </c>
      <c r="G886" s="5">
        <v>1</v>
      </c>
      <c r="H886" s="39">
        <v>1</v>
      </c>
      <c r="I886" s="4"/>
      <c r="J886" s="4"/>
      <c r="K886" s="4"/>
      <c r="L886" s="4"/>
      <c r="M886" s="4"/>
      <c r="N886" s="4"/>
      <c r="O886" s="4"/>
      <c r="P886" s="4"/>
      <c r="Q886" s="4"/>
      <c r="R886" s="4"/>
      <c r="S886" s="4"/>
      <c r="T886" s="4"/>
      <c r="U886" s="4"/>
      <c r="V886" s="4"/>
      <c r="W886" s="4"/>
      <c r="X886" s="4"/>
      <c r="Y886" s="4"/>
      <c r="Z886" s="4"/>
    </row>
    <row r="887" spans="1:26" ht="22.5" customHeight="1" x14ac:dyDescent="0.25">
      <c r="A887" s="5">
        <v>886</v>
      </c>
      <c r="B887" s="6" t="s">
        <v>1040</v>
      </c>
      <c r="C887" s="12" t="s">
        <v>1041</v>
      </c>
      <c r="D887" s="10" t="s">
        <v>1063</v>
      </c>
      <c r="E887" s="6" t="s">
        <v>10</v>
      </c>
      <c r="F887" s="39">
        <v>1</v>
      </c>
      <c r="G887" s="5">
        <v>1</v>
      </c>
      <c r="H887" s="39">
        <v>1</v>
      </c>
      <c r="I887" s="4"/>
      <c r="J887" s="4"/>
      <c r="K887" s="4"/>
      <c r="L887" s="4"/>
      <c r="M887" s="4"/>
      <c r="N887" s="4"/>
      <c r="O887" s="4"/>
      <c r="P887" s="4"/>
      <c r="Q887" s="4"/>
      <c r="R887" s="4"/>
      <c r="S887" s="4"/>
      <c r="T887" s="4"/>
      <c r="U887" s="4"/>
      <c r="V887" s="4"/>
      <c r="W887" s="4"/>
      <c r="X887" s="4"/>
      <c r="Y887" s="4"/>
      <c r="Z887" s="4"/>
    </row>
    <row r="888" spans="1:26" ht="45.75" customHeight="1" x14ac:dyDescent="0.25">
      <c r="A888" s="5">
        <v>887</v>
      </c>
      <c r="B888" s="6" t="s">
        <v>1040</v>
      </c>
      <c r="C888" s="12" t="s">
        <v>1041</v>
      </c>
      <c r="D888" s="10" t="s">
        <v>1064</v>
      </c>
      <c r="E888" s="6" t="s">
        <v>10</v>
      </c>
      <c r="F888" s="39">
        <v>2</v>
      </c>
      <c r="G888" s="5">
        <v>1</v>
      </c>
      <c r="H888" s="39">
        <v>2</v>
      </c>
      <c r="I888" s="4"/>
      <c r="J888" s="4"/>
      <c r="K888" s="4"/>
      <c r="L888" s="4"/>
      <c r="M888" s="4"/>
      <c r="N888" s="4"/>
      <c r="O888" s="4"/>
      <c r="P888" s="4"/>
      <c r="Q888" s="4"/>
      <c r="R888" s="4"/>
      <c r="S888" s="4"/>
      <c r="T888" s="4"/>
      <c r="U888" s="4"/>
      <c r="V888" s="4"/>
      <c r="W888" s="4"/>
      <c r="X888" s="4"/>
      <c r="Y888" s="4"/>
      <c r="Z888" s="4"/>
    </row>
    <row r="889" spans="1:26" ht="45.75" customHeight="1" x14ac:dyDescent="0.25">
      <c r="A889" s="5">
        <v>888</v>
      </c>
      <c r="B889" s="6" t="s">
        <v>1040</v>
      </c>
      <c r="C889" s="12" t="s">
        <v>1041</v>
      </c>
      <c r="D889" s="10" t="s">
        <v>1065</v>
      </c>
      <c r="E889" s="6" t="s">
        <v>10</v>
      </c>
      <c r="F889" s="39">
        <v>1</v>
      </c>
      <c r="G889" s="5">
        <v>1</v>
      </c>
      <c r="H889" s="39">
        <v>1</v>
      </c>
      <c r="I889" s="4"/>
      <c r="J889" s="4"/>
      <c r="K889" s="4"/>
      <c r="L889" s="4"/>
      <c r="M889" s="4"/>
      <c r="N889" s="4"/>
      <c r="O889" s="4"/>
      <c r="P889" s="4"/>
      <c r="Q889" s="4"/>
      <c r="R889" s="4"/>
      <c r="S889" s="4"/>
      <c r="T889" s="4"/>
      <c r="U889" s="4"/>
      <c r="V889" s="4"/>
      <c r="W889" s="4"/>
      <c r="X889" s="4"/>
      <c r="Y889" s="4"/>
      <c r="Z889" s="4"/>
    </row>
    <row r="890" spans="1:26" ht="22.5" customHeight="1" x14ac:dyDescent="0.25">
      <c r="A890" s="5">
        <v>889</v>
      </c>
      <c r="B890" s="6" t="s">
        <v>1040</v>
      </c>
      <c r="C890" s="12" t="s">
        <v>1041</v>
      </c>
      <c r="D890" s="10" t="s">
        <v>1066</v>
      </c>
      <c r="E890" s="6" t="s">
        <v>10</v>
      </c>
      <c r="F890" s="39">
        <v>2</v>
      </c>
      <c r="G890" s="5">
        <v>0</v>
      </c>
      <c r="H890" s="39">
        <v>2</v>
      </c>
      <c r="I890" s="4"/>
      <c r="J890" s="4"/>
      <c r="K890" s="4"/>
      <c r="L890" s="4"/>
      <c r="M890" s="4"/>
      <c r="N890" s="4"/>
      <c r="O890" s="4"/>
      <c r="P890" s="4"/>
      <c r="Q890" s="4"/>
      <c r="R890" s="4"/>
      <c r="S890" s="4"/>
      <c r="T890" s="4"/>
      <c r="U890" s="4"/>
      <c r="V890" s="4"/>
      <c r="W890" s="4"/>
      <c r="X890" s="4"/>
      <c r="Y890" s="4"/>
      <c r="Z890" s="4"/>
    </row>
    <row r="891" spans="1:26" ht="45.75" customHeight="1" x14ac:dyDescent="0.25">
      <c r="A891" s="5">
        <v>890</v>
      </c>
      <c r="B891" s="6" t="s">
        <v>1040</v>
      </c>
      <c r="C891" s="12" t="s">
        <v>1041</v>
      </c>
      <c r="D891" s="10" t="s">
        <v>1067</v>
      </c>
      <c r="E891" s="6" t="s">
        <v>10</v>
      </c>
      <c r="F891" s="39">
        <v>1</v>
      </c>
      <c r="G891" s="5">
        <v>0</v>
      </c>
      <c r="H891" s="39">
        <v>1</v>
      </c>
      <c r="I891" s="4"/>
      <c r="J891" s="4"/>
      <c r="K891" s="4"/>
      <c r="L891" s="4"/>
      <c r="M891" s="4"/>
      <c r="N891" s="4"/>
      <c r="O891" s="4"/>
      <c r="P891" s="4"/>
      <c r="Q891" s="4"/>
      <c r="R891" s="4"/>
      <c r="S891" s="4"/>
      <c r="T891" s="4"/>
      <c r="U891" s="4"/>
      <c r="V891" s="4"/>
      <c r="W891" s="4"/>
      <c r="X891" s="4"/>
      <c r="Y891" s="4"/>
      <c r="Z891" s="4"/>
    </row>
    <row r="892" spans="1:26" ht="45.75" customHeight="1" x14ac:dyDescent="0.25">
      <c r="A892" s="5">
        <v>891</v>
      </c>
      <c r="B892" s="6" t="s">
        <v>1040</v>
      </c>
      <c r="C892" s="12" t="s">
        <v>1041</v>
      </c>
      <c r="D892" s="10" t="s">
        <v>1068</v>
      </c>
      <c r="E892" s="6" t="s">
        <v>10</v>
      </c>
      <c r="F892" s="39">
        <v>1</v>
      </c>
      <c r="G892" s="5">
        <v>1</v>
      </c>
      <c r="H892" s="39">
        <v>1</v>
      </c>
      <c r="I892" s="4"/>
      <c r="J892" s="4"/>
      <c r="K892" s="4"/>
      <c r="L892" s="4"/>
      <c r="M892" s="4"/>
      <c r="N892" s="4"/>
      <c r="O892" s="4"/>
      <c r="P892" s="4"/>
      <c r="Q892" s="4"/>
      <c r="R892" s="4"/>
      <c r="S892" s="4"/>
      <c r="T892" s="4"/>
      <c r="U892" s="4"/>
      <c r="V892" s="4"/>
      <c r="W892" s="4"/>
      <c r="X892" s="4"/>
      <c r="Y892" s="4"/>
      <c r="Z892" s="4"/>
    </row>
    <row r="893" spans="1:26" ht="45.75" customHeight="1" x14ac:dyDescent="0.25">
      <c r="A893" s="5">
        <v>892</v>
      </c>
      <c r="B893" s="6" t="s">
        <v>1040</v>
      </c>
      <c r="C893" s="12" t="s">
        <v>1041</v>
      </c>
      <c r="D893" s="10" t="s">
        <v>1064</v>
      </c>
      <c r="E893" s="6" t="s">
        <v>10</v>
      </c>
      <c r="F893" s="39">
        <v>2</v>
      </c>
      <c r="G893" s="5">
        <v>1</v>
      </c>
      <c r="H893" s="39">
        <v>2</v>
      </c>
      <c r="I893" s="4"/>
      <c r="J893" s="4"/>
      <c r="K893" s="4"/>
      <c r="L893" s="4"/>
      <c r="M893" s="4"/>
      <c r="N893" s="4"/>
      <c r="O893" s="4"/>
      <c r="P893" s="4"/>
      <c r="Q893" s="4"/>
      <c r="R893" s="4"/>
      <c r="S893" s="4"/>
      <c r="T893" s="4"/>
      <c r="U893" s="4"/>
      <c r="V893" s="4"/>
      <c r="W893" s="4"/>
      <c r="X893" s="4"/>
      <c r="Y893" s="4"/>
      <c r="Z893" s="4"/>
    </row>
    <row r="894" spans="1:26" ht="45.75" customHeight="1" x14ac:dyDescent="0.25">
      <c r="A894" s="5">
        <v>893</v>
      </c>
      <c r="B894" s="6" t="s">
        <v>1040</v>
      </c>
      <c r="C894" s="12" t="s">
        <v>1041</v>
      </c>
      <c r="D894" s="10" t="s">
        <v>1065</v>
      </c>
      <c r="E894" s="6" t="s">
        <v>10</v>
      </c>
      <c r="F894" s="39">
        <v>1</v>
      </c>
      <c r="G894" s="5">
        <v>1</v>
      </c>
      <c r="H894" s="39">
        <v>1</v>
      </c>
      <c r="I894" s="4"/>
      <c r="J894" s="4"/>
      <c r="K894" s="4"/>
      <c r="L894" s="4"/>
      <c r="M894" s="4"/>
      <c r="N894" s="4"/>
      <c r="O894" s="4"/>
      <c r="P894" s="4"/>
      <c r="Q894" s="4"/>
      <c r="R894" s="4"/>
      <c r="S894" s="4"/>
      <c r="T894" s="4"/>
      <c r="U894" s="4"/>
      <c r="V894" s="4"/>
      <c r="W894" s="4"/>
      <c r="X894" s="4"/>
      <c r="Y894" s="4"/>
      <c r="Z894" s="4"/>
    </row>
    <row r="895" spans="1:26" ht="22.5" customHeight="1" x14ac:dyDescent="0.25">
      <c r="A895" s="5">
        <v>894</v>
      </c>
      <c r="B895" s="6" t="s">
        <v>1040</v>
      </c>
      <c r="C895" s="12" t="s">
        <v>1041</v>
      </c>
      <c r="D895" s="10" t="s">
        <v>1069</v>
      </c>
      <c r="E895" s="6" t="s">
        <v>10</v>
      </c>
      <c r="F895" s="39">
        <v>1</v>
      </c>
      <c r="G895" s="5">
        <v>1</v>
      </c>
      <c r="H895" s="39">
        <v>1</v>
      </c>
      <c r="I895" s="4"/>
      <c r="J895" s="4"/>
      <c r="K895" s="4"/>
      <c r="L895" s="4"/>
      <c r="M895" s="4"/>
      <c r="N895" s="4"/>
      <c r="O895" s="4"/>
      <c r="P895" s="4"/>
      <c r="Q895" s="4"/>
      <c r="R895" s="4"/>
      <c r="S895" s="4"/>
      <c r="T895" s="4"/>
      <c r="U895" s="4"/>
      <c r="V895" s="4"/>
      <c r="W895" s="4"/>
      <c r="X895" s="4"/>
      <c r="Y895" s="4"/>
      <c r="Z895" s="4"/>
    </row>
    <row r="896" spans="1:26" ht="22.5" customHeight="1" x14ac:dyDescent="0.25">
      <c r="A896" s="5">
        <v>895</v>
      </c>
      <c r="B896" s="6" t="s">
        <v>1040</v>
      </c>
      <c r="C896" s="12" t="s">
        <v>1041</v>
      </c>
      <c r="D896" s="10" t="s">
        <v>1070</v>
      </c>
      <c r="E896" s="6" t="s">
        <v>10</v>
      </c>
      <c r="F896" s="39">
        <v>0</v>
      </c>
      <c r="G896" s="5">
        <v>2</v>
      </c>
      <c r="H896" s="39">
        <v>0</v>
      </c>
      <c r="I896" s="4"/>
      <c r="J896" s="4"/>
      <c r="K896" s="4"/>
      <c r="L896" s="4"/>
      <c r="M896" s="4"/>
      <c r="N896" s="4"/>
      <c r="O896" s="4"/>
      <c r="P896" s="4"/>
      <c r="Q896" s="4"/>
      <c r="R896" s="4"/>
      <c r="S896" s="4"/>
      <c r="T896" s="4"/>
      <c r="U896" s="4"/>
      <c r="V896" s="4"/>
      <c r="W896" s="4"/>
      <c r="X896" s="4"/>
      <c r="Y896" s="4"/>
      <c r="Z896" s="4"/>
    </row>
    <row r="897" spans="1:26" ht="22.5" customHeight="1" x14ac:dyDescent="0.25">
      <c r="A897" s="5">
        <v>896</v>
      </c>
      <c r="B897" s="6" t="s">
        <v>1040</v>
      </c>
      <c r="C897" s="12" t="s">
        <v>1041</v>
      </c>
      <c r="D897" s="10" t="s">
        <v>1071</v>
      </c>
      <c r="E897" s="6" t="s">
        <v>10</v>
      </c>
      <c r="F897" s="39">
        <v>1</v>
      </c>
      <c r="G897" s="5">
        <v>1</v>
      </c>
      <c r="H897" s="39">
        <v>1</v>
      </c>
      <c r="I897" s="4"/>
      <c r="J897" s="4"/>
      <c r="K897" s="4"/>
      <c r="L897" s="4"/>
      <c r="M897" s="4"/>
      <c r="N897" s="4"/>
      <c r="O897" s="4"/>
      <c r="P897" s="4"/>
      <c r="Q897" s="4"/>
      <c r="R897" s="4"/>
      <c r="S897" s="4"/>
      <c r="T897" s="4"/>
      <c r="U897" s="4"/>
      <c r="V897" s="4"/>
      <c r="W897" s="4"/>
      <c r="X897" s="4"/>
      <c r="Y897" s="4"/>
      <c r="Z897" s="4"/>
    </row>
    <row r="898" spans="1:26" ht="22.5" customHeight="1" x14ac:dyDescent="0.25">
      <c r="A898" s="5">
        <v>897</v>
      </c>
      <c r="B898" s="6" t="s">
        <v>1040</v>
      </c>
      <c r="C898" s="12" t="s">
        <v>1041</v>
      </c>
      <c r="D898" s="10" t="s">
        <v>1072</v>
      </c>
      <c r="E898" s="6" t="s">
        <v>10</v>
      </c>
      <c r="F898" s="39">
        <v>2</v>
      </c>
      <c r="G898" s="5">
        <v>1</v>
      </c>
      <c r="H898" s="39">
        <v>2</v>
      </c>
      <c r="I898" s="4"/>
      <c r="J898" s="4"/>
      <c r="K898" s="4"/>
      <c r="L898" s="4"/>
      <c r="M898" s="4"/>
      <c r="N898" s="4"/>
      <c r="O898" s="4"/>
      <c r="P898" s="4"/>
      <c r="Q898" s="4"/>
      <c r="R898" s="4"/>
      <c r="S898" s="4"/>
      <c r="T898" s="4"/>
      <c r="U898" s="4"/>
      <c r="V898" s="4"/>
      <c r="W898" s="4"/>
      <c r="X898" s="4"/>
      <c r="Y898" s="4"/>
      <c r="Z898" s="4"/>
    </row>
    <row r="899" spans="1:26" ht="45.75" customHeight="1" x14ac:dyDescent="0.25">
      <c r="A899" s="5">
        <v>898</v>
      </c>
      <c r="B899" s="6" t="s">
        <v>1073</v>
      </c>
      <c r="C899" s="12" t="s">
        <v>1074</v>
      </c>
      <c r="D899" s="10" t="s">
        <v>1075</v>
      </c>
      <c r="E899" s="6" t="s">
        <v>10</v>
      </c>
      <c r="F899" s="39">
        <v>0</v>
      </c>
      <c r="G899" s="5">
        <v>2</v>
      </c>
      <c r="H899" s="39">
        <v>0</v>
      </c>
      <c r="I899" s="4"/>
      <c r="J899" s="4"/>
      <c r="K899" s="4"/>
      <c r="L899" s="4"/>
      <c r="M899" s="4"/>
      <c r="N899" s="4"/>
      <c r="O899" s="4"/>
      <c r="P899" s="4"/>
      <c r="Q899" s="4"/>
      <c r="R899" s="4"/>
      <c r="S899" s="4"/>
      <c r="T899" s="4"/>
      <c r="U899" s="4"/>
      <c r="V899" s="4"/>
      <c r="W899" s="4"/>
      <c r="X899" s="4"/>
      <c r="Y899" s="4"/>
      <c r="Z899" s="4"/>
    </row>
    <row r="900" spans="1:26" ht="22.5" customHeight="1" x14ac:dyDescent="0.25">
      <c r="A900" s="5">
        <v>899</v>
      </c>
      <c r="B900" s="6" t="s">
        <v>1073</v>
      </c>
      <c r="C900" s="12" t="s">
        <v>1074</v>
      </c>
      <c r="D900" s="10" t="s">
        <v>1076</v>
      </c>
      <c r="E900" s="6" t="s">
        <v>10</v>
      </c>
      <c r="F900" s="39">
        <v>2</v>
      </c>
      <c r="G900" s="5">
        <v>2</v>
      </c>
      <c r="H900" s="39">
        <v>2</v>
      </c>
      <c r="I900" s="4"/>
      <c r="J900" s="4"/>
      <c r="K900" s="4"/>
      <c r="L900" s="4"/>
      <c r="M900" s="4"/>
      <c r="N900" s="4"/>
      <c r="O900" s="4"/>
      <c r="P900" s="4"/>
      <c r="Q900" s="4"/>
      <c r="R900" s="4"/>
      <c r="S900" s="4"/>
      <c r="T900" s="4"/>
      <c r="U900" s="4"/>
      <c r="V900" s="4"/>
      <c r="W900" s="4"/>
      <c r="X900" s="4"/>
      <c r="Y900" s="4"/>
      <c r="Z900" s="4"/>
    </row>
    <row r="901" spans="1:26" ht="22.5" customHeight="1" x14ac:dyDescent="0.25">
      <c r="A901" s="5">
        <v>900</v>
      </c>
      <c r="B901" s="6" t="s">
        <v>1073</v>
      </c>
      <c r="C901" s="12" t="s">
        <v>1074</v>
      </c>
      <c r="D901" s="10" t="s">
        <v>1077</v>
      </c>
      <c r="E901" s="6" t="s">
        <v>10</v>
      </c>
      <c r="F901" s="39">
        <v>2</v>
      </c>
      <c r="G901" s="5">
        <v>2</v>
      </c>
      <c r="H901" s="39">
        <v>2</v>
      </c>
      <c r="I901" s="4"/>
      <c r="J901" s="4"/>
      <c r="K901" s="4"/>
      <c r="L901" s="4"/>
      <c r="M901" s="4"/>
      <c r="N901" s="4"/>
      <c r="O901" s="4"/>
      <c r="P901" s="4"/>
      <c r="Q901" s="4"/>
      <c r="R901" s="4"/>
      <c r="S901" s="4"/>
      <c r="T901" s="4"/>
      <c r="U901" s="4"/>
      <c r="V901" s="4"/>
      <c r="W901" s="4"/>
      <c r="X901" s="4"/>
      <c r="Y901" s="4"/>
      <c r="Z901" s="4"/>
    </row>
    <row r="902" spans="1:26" ht="22.5" customHeight="1" x14ac:dyDescent="0.25">
      <c r="A902" s="5">
        <v>901</v>
      </c>
      <c r="B902" s="6" t="s">
        <v>1073</v>
      </c>
      <c r="C902" s="12" t="s">
        <v>1074</v>
      </c>
      <c r="D902" s="10" t="s">
        <v>1078</v>
      </c>
      <c r="E902" s="6" t="s">
        <v>10</v>
      </c>
      <c r="F902" s="39">
        <v>2</v>
      </c>
      <c r="G902" s="5">
        <v>2</v>
      </c>
      <c r="H902" s="39">
        <v>2</v>
      </c>
      <c r="I902" s="4"/>
      <c r="J902" s="4"/>
      <c r="K902" s="4"/>
      <c r="L902" s="4"/>
      <c r="M902" s="4"/>
      <c r="N902" s="4"/>
      <c r="O902" s="4"/>
      <c r="P902" s="4"/>
      <c r="Q902" s="4"/>
      <c r="R902" s="4"/>
      <c r="S902" s="4"/>
      <c r="T902" s="4"/>
      <c r="U902" s="4"/>
      <c r="V902" s="4"/>
      <c r="W902" s="4"/>
      <c r="X902" s="4"/>
      <c r="Y902" s="4"/>
      <c r="Z902" s="4"/>
    </row>
    <row r="903" spans="1:26" ht="45.75" customHeight="1" x14ac:dyDescent="0.25">
      <c r="A903" s="5">
        <v>902</v>
      </c>
      <c r="B903" s="6" t="s">
        <v>1073</v>
      </c>
      <c r="C903" s="12" t="s">
        <v>1074</v>
      </c>
      <c r="D903" s="10" t="s">
        <v>1079</v>
      </c>
      <c r="E903" s="6" t="s">
        <v>10</v>
      </c>
      <c r="F903" s="39">
        <v>2</v>
      </c>
      <c r="G903" s="5">
        <v>2</v>
      </c>
      <c r="H903" s="39">
        <v>2</v>
      </c>
      <c r="I903" s="4"/>
      <c r="J903" s="4"/>
      <c r="K903" s="4"/>
      <c r="L903" s="4"/>
      <c r="M903" s="4"/>
      <c r="N903" s="4"/>
      <c r="O903" s="4"/>
      <c r="P903" s="4"/>
      <c r="Q903" s="4"/>
      <c r="R903" s="4"/>
      <c r="S903" s="4"/>
      <c r="T903" s="4"/>
      <c r="U903" s="4"/>
      <c r="V903" s="4"/>
      <c r="W903" s="4"/>
      <c r="X903" s="4"/>
      <c r="Y903" s="4"/>
      <c r="Z903" s="4"/>
    </row>
    <row r="904" spans="1:26" ht="45.75" customHeight="1" x14ac:dyDescent="0.25">
      <c r="A904" s="5">
        <v>903</v>
      </c>
      <c r="B904" s="6" t="s">
        <v>1073</v>
      </c>
      <c r="C904" s="12" t="s">
        <v>1074</v>
      </c>
      <c r="D904" s="10" t="s">
        <v>1080</v>
      </c>
      <c r="E904" s="6" t="s">
        <v>10</v>
      </c>
      <c r="F904" s="39">
        <v>1</v>
      </c>
      <c r="G904" s="5">
        <v>1</v>
      </c>
      <c r="H904" s="39">
        <v>1</v>
      </c>
      <c r="I904" s="4"/>
      <c r="J904" s="4"/>
      <c r="K904" s="4"/>
      <c r="L904" s="4"/>
      <c r="M904" s="4"/>
      <c r="N904" s="4"/>
      <c r="O904" s="4"/>
      <c r="P904" s="4"/>
      <c r="Q904" s="4"/>
      <c r="R904" s="4"/>
      <c r="S904" s="4"/>
      <c r="T904" s="4"/>
      <c r="U904" s="4"/>
      <c r="V904" s="4"/>
      <c r="W904" s="4"/>
      <c r="X904" s="4"/>
      <c r="Y904" s="4"/>
      <c r="Z904" s="4"/>
    </row>
    <row r="905" spans="1:26" ht="22.5" customHeight="1" x14ac:dyDescent="0.25">
      <c r="A905" s="5">
        <v>904</v>
      </c>
      <c r="B905" s="6" t="s">
        <v>1073</v>
      </c>
      <c r="C905" s="12" t="s">
        <v>1074</v>
      </c>
      <c r="D905" s="10" t="s">
        <v>1081</v>
      </c>
      <c r="E905" s="6" t="s">
        <v>10</v>
      </c>
      <c r="F905" s="39">
        <v>2</v>
      </c>
      <c r="G905" s="5">
        <v>1</v>
      </c>
      <c r="H905" s="39">
        <v>2</v>
      </c>
      <c r="I905" s="4"/>
      <c r="J905" s="4"/>
      <c r="K905" s="4"/>
      <c r="L905" s="4"/>
      <c r="M905" s="4"/>
      <c r="N905" s="4"/>
      <c r="O905" s="4"/>
      <c r="P905" s="4"/>
      <c r="Q905" s="4"/>
      <c r="R905" s="4"/>
      <c r="S905" s="4"/>
      <c r="T905" s="4"/>
      <c r="U905" s="4"/>
      <c r="V905" s="4"/>
      <c r="W905" s="4"/>
      <c r="X905" s="4"/>
      <c r="Y905" s="4"/>
      <c r="Z905" s="4"/>
    </row>
    <row r="906" spans="1:26" ht="45.75" customHeight="1" x14ac:dyDescent="0.25">
      <c r="A906" s="5">
        <v>905</v>
      </c>
      <c r="B906" s="6" t="s">
        <v>1073</v>
      </c>
      <c r="C906" s="12" t="s">
        <v>1074</v>
      </c>
      <c r="D906" s="10" t="s">
        <v>1082</v>
      </c>
      <c r="E906" s="6" t="s">
        <v>10</v>
      </c>
      <c r="F906" s="39">
        <v>2</v>
      </c>
      <c r="G906" s="5">
        <v>2</v>
      </c>
      <c r="H906" s="39">
        <v>2</v>
      </c>
      <c r="I906" s="4"/>
      <c r="J906" s="4"/>
      <c r="K906" s="4"/>
      <c r="L906" s="4"/>
      <c r="M906" s="4"/>
      <c r="N906" s="4"/>
      <c r="O906" s="4"/>
      <c r="P906" s="4"/>
      <c r="Q906" s="4"/>
      <c r="R906" s="4"/>
      <c r="S906" s="4"/>
      <c r="T906" s="4"/>
      <c r="U906" s="4"/>
      <c r="V906" s="4"/>
      <c r="W906" s="4"/>
      <c r="X906" s="4"/>
      <c r="Y906" s="4"/>
      <c r="Z906" s="4"/>
    </row>
    <row r="907" spans="1:26" ht="45.75" customHeight="1" x14ac:dyDescent="0.25">
      <c r="A907" s="5">
        <v>906</v>
      </c>
      <c r="B907" s="6" t="s">
        <v>1073</v>
      </c>
      <c r="C907" s="12" t="s">
        <v>1074</v>
      </c>
      <c r="D907" s="10" t="s">
        <v>1083</v>
      </c>
      <c r="E907" s="6" t="s">
        <v>10</v>
      </c>
      <c r="F907" s="39">
        <v>2</v>
      </c>
      <c r="G907" s="5">
        <v>1</v>
      </c>
      <c r="H907" s="39">
        <v>2</v>
      </c>
      <c r="I907" s="4"/>
      <c r="J907" s="4"/>
      <c r="K907" s="4"/>
      <c r="L907" s="4"/>
      <c r="M907" s="4"/>
      <c r="N907" s="4"/>
      <c r="O907" s="4"/>
      <c r="P907" s="4"/>
      <c r="Q907" s="4"/>
      <c r="R907" s="4"/>
      <c r="S907" s="4"/>
      <c r="T907" s="4"/>
      <c r="U907" s="4"/>
      <c r="V907" s="4"/>
      <c r="W907" s="4"/>
      <c r="X907" s="4"/>
      <c r="Y907" s="4"/>
      <c r="Z907" s="4"/>
    </row>
    <row r="908" spans="1:26" ht="22.5" customHeight="1" x14ac:dyDescent="0.25">
      <c r="A908" s="5">
        <v>907</v>
      </c>
      <c r="B908" s="6" t="s">
        <v>1073</v>
      </c>
      <c r="C908" s="12" t="s">
        <v>1074</v>
      </c>
      <c r="D908" s="10" t="s">
        <v>1084</v>
      </c>
      <c r="E908" s="6" t="s">
        <v>10</v>
      </c>
      <c r="F908" s="39">
        <v>2</v>
      </c>
      <c r="G908" s="5">
        <v>2</v>
      </c>
      <c r="H908" s="39">
        <v>2</v>
      </c>
      <c r="I908" s="4"/>
      <c r="J908" s="4"/>
      <c r="K908" s="4"/>
      <c r="L908" s="4"/>
      <c r="M908" s="4"/>
      <c r="N908" s="4"/>
      <c r="O908" s="4"/>
      <c r="P908" s="4"/>
      <c r="Q908" s="4"/>
      <c r="R908" s="4"/>
      <c r="S908" s="4"/>
      <c r="T908" s="4"/>
      <c r="U908" s="4"/>
      <c r="V908" s="4"/>
      <c r="W908" s="4"/>
      <c r="X908" s="4"/>
      <c r="Y908" s="4"/>
      <c r="Z908" s="4"/>
    </row>
    <row r="909" spans="1:26" ht="45.75" customHeight="1" x14ac:dyDescent="0.25">
      <c r="A909" s="5">
        <v>908</v>
      </c>
      <c r="B909" s="6" t="s">
        <v>1073</v>
      </c>
      <c r="C909" s="12" t="s">
        <v>1074</v>
      </c>
      <c r="D909" s="10" t="s">
        <v>1085</v>
      </c>
      <c r="E909" s="6" t="s">
        <v>10</v>
      </c>
      <c r="F909" s="39">
        <v>2</v>
      </c>
      <c r="G909" s="5">
        <v>2</v>
      </c>
      <c r="H909" s="39">
        <v>2</v>
      </c>
      <c r="I909" s="4"/>
      <c r="J909" s="4"/>
      <c r="K909" s="4"/>
      <c r="L909" s="4"/>
      <c r="M909" s="4"/>
      <c r="N909" s="4"/>
      <c r="O909" s="4"/>
      <c r="P909" s="4"/>
      <c r="Q909" s="4"/>
      <c r="R909" s="4"/>
      <c r="S909" s="4"/>
      <c r="T909" s="4"/>
      <c r="U909" s="4"/>
      <c r="V909" s="4"/>
      <c r="W909" s="4"/>
      <c r="X909" s="4"/>
      <c r="Y909" s="4"/>
      <c r="Z909" s="4"/>
    </row>
    <row r="910" spans="1:26" ht="45.75" customHeight="1" x14ac:dyDescent="0.25">
      <c r="A910" s="5">
        <v>909</v>
      </c>
      <c r="B910" s="6" t="s">
        <v>1073</v>
      </c>
      <c r="C910" s="12" t="s">
        <v>1074</v>
      </c>
      <c r="D910" s="10" t="s">
        <v>1086</v>
      </c>
      <c r="E910" s="6" t="s">
        <v>10</v>
      </c>
      <c r="F910" s="39">
        <v>2</v>
      </c>
      <c r="G910" s="5">
        <v>1</v>
      </c>
      <c r="H910" s="39">
        <v>2</v>
      </c>
      <c r="I910" s="4"/>
      <c r="J910" s="4"/>
      <c r="K910" s="4"/>
      <c r="L910" s="4"/>
      <c r="M910" s="4"/>
      <c r="N910" s="4"/>
      <c r="O910" s="4"/>
      <c r="P910" s="4"/>
      <c r="Q910" s="4"/>
      <c r="R910" s="4"/>
      <c r="S910" s="4"/>
      <c r="T910" s="4"/>
      <c r="U910" s="4"/>
      <c r="V910" s="4"/>
      <c r="W910" s="4"/>
      <c r="X910" s="4"/>
      <c r="Y910" s="4"/>
      <c r="Z910" s="4"/>
    </row>
    <row r="911" spans="1:26" ht="45.75" customHeight="1" x14ac:dyDescent="0.25">
      <c r="A911" s="5">
        <v>910</v>
      </c>
      <c r="B911" s="6" t="s">
        <v>1073</v>
      </c>
      <c r="C911" s="12" t="s">
        <v>1074</v>
      </c>
      <c r="D911" s="10" t="s">
        <v>1087</v>
      </c>
      <c r="E911" s="6" t="s">
        <v>10</v>
      </c>
      <c r="F911" s="39">
        <v>2</v>
      </c>
      <c r="G911" s="5">
        <v>2</v>
      </c>
      <c r="H911" s="39">
        <v>2</v>
      </c>
      <c r="I911" s="4"/>
      <c r="J911" s="4"/>
      <c r="K911" s="4"/>
      <c r="L911" s="4"/>
      <c r="M911" s="4"/>
      <c r="N911" s="4"/>
      <c r="O911" s="4"/>
      <c r="P911" s="4"/>
      <c r="Q911" s="4"/>
      <c r="R911" s="4"/>
      <c r="S911" s="4"/>
      <c r="T911" s="4"/>
      <c r="U911" s="4"/>
      <c r="V911" s="4"/>
      <c r="W911" s="4"/>
      <c r="X911" s="4"/>
      <c r="Y911" s="4"/>
      <c r="Z911" s="4"/>
    </row>
    <row r="912" spans="1:26" ht="45.75" customHeight="1" x14ac:dyDescent="0.25">
      <c r="A912" s="5">
        <v>911</v>
      </c>
      <c r="B912" s="6" t="s">
        <v>1073</v>
      </c>
      <c r="C912" s="12" t="s">
        <v>1074</v>
      </c>
      <c r="D912" s="10" t="s">
        <v>1088</v>
      </c>
      <c r="E912" s="6" t="s">
        <v>10</v>
      </c>
      <c r="F912" s="39">
        <v>1</v>
      </c>
      <c r="G912" s="5">
        <v>1</v>
      </c>
      <c r="H912" s="39">
        <v>1</v>
      </c>
      <c r="I912" s="4"/>
      <c r="J912" s="4"/>
      <c r="K912" s="4"/>
      <c r="L912" s="4"/>
      <c r="M912" s="4"/>
      <c r="N912" s="4"/>
      <c r="O912" s="4"/>
      <c r="P912" s="4"/>
      <c r="Q912" s="4"/>
      <c r="R912" s="4"/>
      <c r="S912" s="4"/>
      <c r="T912" s="4"/>
      <c r="U912" s="4"/>
      <c r="V912" s="4"/>
      <c r="W912" s="4"/>
      <c r="X912" s="4"/>
      <c r="Y912" s="4"/>
      <c r="Z912" s="4"/>
    </row>
    <row r="913" spans="1:26" ht="45.75" customHeight="1" x14ac:dyDescent="0.25">
      <c r="A913" s="5">
        <v>912</v>
      </c>
      <c r="B913" s="6" t="s">
        <v>1073</v>
      </c>
      <c r="C913" s="12" t="s">
        <v>1074</v>
      </c>
      <c r="D913" s="10" t="s">
        <v>1089</v>
      </c>
      <c r="E913" s="6" t="s">
        <v>10</v>
      </c>
      <c r="F913" s="39">
        <v>2</v>
      </c>
      <c r="G913" s="5">
        <v>2</v>
      </c>
      <c r="H913" s="39">
        <v>2</v>
      </c>
      <c r="I913" s="4"/>
      <c r="J913" s="4"/>
      <c r="K913" s="4"/>
      <c r="L913" s="4"/>
      <c r="M913" s="4"/>
      <c r="N913" s="4"/>
      <c r="O913" s="4"/>
      <c r="P913" s="4"/>
      <c r="Q913" s="4"/>
      <c r="R913" s="4"/>
      <c r="S913" s="4"/>
      <c r="T913" s="4"/>
      <c r="U913" s="4"/>
      <c r="V913" s="4"/>
      <c r="W913" s="4"/>
      <c r="X913" s="4"/>
      <c r="Y913" s="4"/>
      <c r="Z913" s="4"/>
    </row>
    <row r="914" spans="1:26" ht="45.75" customHeight="1" x14ac:dyDescent="0.25">
      <c r="A914" s="5">
        <v>913</v>
      </c>
      <c r="B914" s="6" t="s">
        <v>1073</v>
      </c>
      <c r="C914" s="12" t="s">
        <v>1074</v>
      </c>
      <c r="D914" s="10" t="s">
        <v>1090</v>
      </c>
      <c r="E914" s="6" t="s">
        <v>10</v>
      </c>
      <c r="F914" s="39">
        <v>2</v>
      </c>
      <c r="G914" s="5">
        <v>2</v>
      </c>
      <c r="H914" s="39">
        <v>2</v>
      </c>
      <c r="I914" s="4"/>
      <c r="J914" s="4"/>
      <c r="K914" s="4"/>
      <c r="L914" s="4"/>
      <c r="M914" s="4"/>
      <c r="N914" s="4"/>
      <c r="O914" s="4"/>
      <c r="P914" s="4"/>
      <c r="Q914" s="4"/>
      <c r="R914" s="4"/>
      <c r="S914" s="4"/>
      <c r="T914" s="4"/>
      <c r="U914" s="4"/>
      <c r="V914" s="4"/>
      <c r="W914" s="4"/>
      <c r="X914" s="4"/>
      <c r="Y914" s="4"/>
      <c r="Z914" s="4"/>
    </row>
    <row r="915" spans="1:26" ht="22.5" customHeight="1" x14ac:dyDescent="0.25">
      <c r="A915" s="5">
        <v>914</v>
      </c>
      <c r="B915" s="6" t="s">
        <v>1073</v>
      </c>
      <c r="C915" s="12" t="s">
        <v>1074</v>
      </c>
      <c r="D915" s="10" t="s">
        <v>1091</v>
      </c>
      <c r="E915" s="6" t="s">
        <v>10</v>
      </c>
      <c r="F915" s="39">
        <v>1</v>
      </c>
      <c r="G915" s="5">
        <v>2</v>
      </c>
      <c r="H915" s="39">
        <v>1</v>
      </c>
      <c r="I915" s="4"/>
      <c r="J915" s="4"/>
      <c r="K915" s="4"/>
      <c r="L915" s="4"/>
      <c r="M915" s="4"/>
      <c r="N915" s="4"/>
      <c r="O915" s="4"/>
      <c r="P915" s="4"/>
      <c r="Q915" s="4"/>
      <c r="R915" s="4"/>
      <c r="S915" s="4"/>
      <c r="T915" s="4"/>
      <c r="U915" s="4"/>
      <c r="V915" s="4"/>
      <c r="W915" s="4"/>
      <c r="X915" s="4"/>
      <c r="Y915" s="4"/>
      <c r="Z915" s="4"/>
    </row>
    <row r="916" spans="1:26" ht="45.75" customHeight="1" x14ac:dyDescent="0.25">
      <c r="A916" s="5">
        <v>915</v>
      </c>
      <c r="B916" s="6" t="s">
        <v>1073</v>
      </c>
      <c r="C916" s="12" t="s">
        <v>1074</v>
      </c>
      <c r="D916" s="10" t="s">
        <v>1092</v>
      </c>
      <c r="E916" s="6" t="s">
        <v>10</v>
      </c>
      <c r="F916" s="39">
        <v>2</v>
      </c>
      <c r="G916" s="5">
        <v>2</v>
      </c>
      <c r="H916" s="39">
        <v>2</v>
      </c>
      <c r="I916" s="4"/>
      <c r="J916" s="4"/>
      <c r="K916" s="4"/>
      <c r="L916" s="4"/>
      <c r="M916" s="4"/>
      <c r="N916" s="4"/>
      <c r="O916" s="4"/>
      <c r="P916" s="4"/>
      <c r="Q916" s="4"/>
      <c r="R916" s="4"/>
      <c r="S916" s="4"/>
      <c r="T916" s="4"/>
      <c r="U916" s="4"/>
      <c r="V916" s="4"/>
      <c r="W916" s="4"/>
      <c r="X916" s="4"/>
      <c r="Y916" s="4"/>
      <c r="Z916" s="4"/>
    </row>
    <row r="917" spans="1:26" ht="45.75" customHeight="1" x14ac:dyDescent="0.25">
      <c r="A917" s="5">
        <v>916</v>
      </c>
      <c r="B917" s="6" t="s">
        <v>1073</v>
      </c>
      <c r="C917" s="12" t="s">
        <v>1074</v>
      </c>
      <c r="D917" s="10" t="s">
        <v>1093</v>
      </c>
      <c r="E917" s="6" t="s">
        <v>10</v>
      </c>
      <c r="F917" s="39">
        <v>2</v>
      </c>
      <c r="G917" s="5">
        <v>1</v>
      </c>
      <c r="H917" s="39">
        <v>2</v>
      </c>
      <c r="I917" s="4"/>
      <c r="J917" s="4"/>
      <c r="K917" s="4"/>
      <c r="L917" s="4"/>
      <c r="M917" s="4"/>
      <c r="N917" s="4"/>
      <c r="O917" s="4"/>
      <c r="P917" s="4"/>
      <c r="Q917" s="4"/>
      <c r="R917" s="4"/>
      <c r="S917" s="4"/>
      <c r="T917" s="4"/>
      <c r="U917" s="4"/>
      <c r="V917" s="4"/>
      <c r="W917" s="4"/>
      <c r="X917" s="4"/>
      <c r="Y917" s="4"/>
      <c r="Z917" s="4"/>
    </row>
    <row r="918" spans="1:26" ht="22.5" customHeight="1" x14ac:dyDescent="0.25">
      <c r="A918" s="5">
        <v>917</v>
      </c>
      <c r="B918" s="6" t="s">
        <v>1073</v>
      </c>
      <c r="C918" s="12" t="s">
        <v>1074</v>
      </c>
      <c r="D918" s="10" t="s">
        <v>1094</v>
      </c>
      <c r="E918" s="6" t="s">
        <v>10</v>
      </c>
      <c r="F918" s="39">
        <v>2</v>
      </c>
      <c r="G918" s="5">
        <v>2</v>
      </c>
      <c r="H918" s="39">
        <v>2</v>
      </c>
      <c r="I918" s="4"/>
      <c r="J918" s="4"/>
      <c r="K918" s="4"/>
      <c r="L918" s="4"/>
      <c r="M918" s="4"/>
      <c r="N918" s="4"/>
      <c r="O918" s="4"/>
      <c r="P918" s="4"/>
      <c r="Q918" s="4"/>
      <c r="R918" s="4"/>
      <c r="S918" s="4"/>
      <c r="T918" s="4"/>
      <c r="U918" s="4"/>
      <c r="V918" s="4"/>
      <c r="W918" s="4"/>
      <c r="X918" s="4"/>
      <c r="Y918" s="4"/>
      <c r="Z918" s="4"/>
    </row>
    <row r="919" spans="1:26" ht="45.75" customHeight="1" x14ac:dyDescent="0.25">
      <c r="A919" s="5">
        <v>918</v>
      </c>
      <c r="B919" s="6" t="s">
        <v>1073</v>
      </c>
      <c r="C919" s="12" t="s">
        <v>1074</v>
      </c>
      <c r="D919" s="10" t="s">
        <v>1095</v>
      </c>
      <c r="E919" s="6" t="s">
        <v>10</v>
      </c>
      <c r="F919" s="39">
        <v>2</v>
      </c>
      <c r="G919" s="5">
        <v>1</v>
      </c>
      <c r="H919" s="39">
        <v>2</v>
      </c>
      <c r="I919" s="4"/>
      <c r="J919" s="4"/>
      <c r="K919" s="4"/>
      <c r="L919" s="4"/>
      <c r="M919" s="4"/>
      <c r="N919" s="4"/>
      <c r="O919" s="4"/>
      <c r="P919" s="4"/>
      <c r="Q919" s="4"/>
      <c r="R919" s="4"/>
      <c r="S919" s="4"/>
      <c r="T919" s="4"/>
      <c r="U919" s="4"/>
      <c r="V919" s="4"/>
      <c r="W919" s="4"/>
      <c r="X919" s="4"/>
      <c r="Y919" s="4"/>
      <c r="Z919" s="4"/>
    </row>
    <row r="920" spans="1:26" ht="45.75" customHeight="1" x14ac:dyDescent="0.25">
      <c r="A920" s="5">
        <v>919</v>
      </c>
      <c r="B920" s="6" t="s">
        <v>1073</v>
      </c>
      <c r="C920" s="12" t="s">
        <v>1074</v>
      </c>
      <c r="D920" s="10" t="s">
        <v>1096</v>
      </c>
      <c r="E920" s="6" t="s">
        <v>10</v>
      </c>
      <c r="F920" s="39">
        <v>2</v>
      </c>
      <c r="G920" s="5">
        <v>2</v>
      </c>
      <c r="H920" s="39">
        <v>2</v>
      </c>
      <c r="I920" s="4"/>
      <c r="J920" s="4"/>
      <c r="K920" s="4"/>
      <c r="L920" s="4"/>
      <c r="M920" s="4"/>
      <c r="N920" s="4"/>
      <c r="O920" s="4"/>
      <c r="P920" s="4"/>
      <c r="Q920" s="4"/>
      <c r="R920" s="4"/>
      <c r="S920" s="4"/>
      <c r="T920" s="4"/>
      <c r="U920" s="4"/>
      <c r="V920" s="4"/>
      <c r="W920" s="4"/>
      <c r="X920" s="4"/>
      <c r="Y920" s="4"/>
      <c r="Z920" s="4"/>
    </row>
    <row r="921" spans="1:26" ht="45.75" customHeight="1" x14ac:dyDescent="0.25">
      <c r="A921" s="5">
        <v>920</v>
      </c>
      <c r="B921" s="6" t="s">
        <v>1073</v>
      </c>
      <c r="C921" s="12" t="s">
        <v>1074</v>
      </c>
      <c r="D921" s="10" t="s">
        <v>1097</v>
      </c>
      <c r="E921" s="6" t="s">
        <v>10</v>
      </c>
      <c r="F921" s="39">
        <v>0</v>
      </c>
      <c r="G921" s="5">
        <v>0</v>
      </c>
      <c r="H921" s="39">
        <v>0</v>
      </c>
      <c r="I921" s="4"/>
      <c r="J921" s="4"/>
      <c r="K921" s="4"/>
      <c r="L921" s="4"/>
      <c r="M921" s="4"/>
      <c r="N921" s="4"/>
      <c r="O921" s="4"/>
      <c r="P921" s="4"/>
      <c r="Q921" s="4"/>
      <c r="R921" s="4"/>
      <c r="S921" s="4"/>
      <c r="T921" s="4"/>
      <c r="U921" s="4"/>
      <c r="V921" s="4"/>
      <c r="W921" s="4"/>
      <c r="X921" s="4"/>
      <c r="Y921" s="4"/>
      <c r="Z921" s="4"/>
    </row>
    <row r="922" spans="1:26" ht="22.5" customHeight="1" x14ac:dyDescent="0.25">
      <c r="A922" s="5">
        <v>921</v>
      </c>
      <c r="B922" s="6" t="s">
        <v>1073</v>
      </c>
      <c r="C922" s="12" t="s">
        <v>1074</v>
      </c>
      <c r="D922" s="10" t="s">
        <v>1098</v>
      </c>
      <c r="E922" s="6" t="s">
        <v>10</v>
      </c>
      <c r="F922" s="39">
        <v>2</v>
      </c>
      <c r="G922" s="5">
        <v>2</v>
      </c>
      <c r="H922" s="39">
        <v>2</v>
      </c>
      <c r="I922" s="4"/>
      <c r="J922" s="4"/>
      <c r="K922" s="4"/>
      <c r="L922" s="4"/>
      <c r="M922" s="4"/>
      <c r="N922" s="4"/>
      <c r="O922" s="4"/>
      <c r="P922" s="4"/>
      <c r="Q922" s="4"/>
      <c r="R922" s="4"/>
      <c r="S922" s="4"/>
      <c r="T922" s="4"/>
      <c r="U922" s="4"/>
      <c r="V922" s="4"/>
      <c r="W922" s="4"/>
      <c r="X922" s="4"/>
      <c r="Y922" s="4"/>
      <c r="Z922" s="4"/>
    </row>
    <row r="923" spans="1:26" ht="22.5" customHeight="1" x14ac:dyDescent="0.25">
      <c r="A923" s="5">
        <v>922</v>
      </c>
      <c r="B923" s="6" t="s">
        <v>1073</v>
      </c>
      <c r="C923" s="12" t="s">
        <v>1074</v>
      </c>
      <c r="D923" s="10" t="s">
        <v>1099</v>
      </c>
      <c r="E923" s="6" t="s">
        <v>10</v>
      </c>
      <c r="F923" s="39">
        <v>2</v>
      </c>
      <c r="G923" s="5">
        <v>2</v>
      </c>
      <c r="H923" s="39">
        <v>2</v>
      </c>
      <c r="I923" s="4"/>
      <c r="J923" s="4"/>
      <c r="K923" s="4"/>
      <c r="L923" s="4"/>
      <c r="M923" s="4"/>
      <c r="N923" s="4"/>
      <c r="O923" s="4"/>
      <c r="P923" s="4"/>
      <c r="Q923" s="4"/>
      <c r="R923" s="4"/>
      <c r="S923" s="4"/>
      <c r="T923" s="4"/>
      <c r="U923" s="4"/>
      <c r="V923" s="4"/>
      <c r="W923" s="4"/>
      <c r="X923" s="4"/>
      <c r="Y923" s="4"/>
      <c r="Z923" s="4"/>
    </row>
    <row r="924" spans="1:26" ht="22.5" customHeight="1" x14ac:dyDescent="0.25">
      <c r="A924" s="5">
        <v>923</v>
      </c>
      <c r="B924" s="6" t="s">
        <v>1073</v>
      </c>
      <c r="C924" s="12" t="s">
        <v>1074</v>
      </c>
      <c r="D924" s="10" t="s">
        <v>1100</v>
      </c>
      <c r="E924" s="6" t="s">
        <v>10</v>
      </c>
      <c r="F924" s="39">
        <v>2</v>
      </c>
      <c r="G924" s="5">
        <v>2</v>
      </c>
      <c r="H924" s="39">
        <v>2</v>
      </c>
      <c r="I924" s="4"/>
      <c r="J924" s="4"/>
      <c r="K924" s="4"/>
      <c r="L924" s="4"/>
      <c r="M924" s="4"/>
      <c r="N924" s="4"/>
      <c r="O924" s="4"/>
      <c r="P924" s="4"/>
      <c r="Q924" s="4"/>
      <c r="R924" s="4"/>
      <c r="S924" s="4"/>
      <c r="T924" s="4"/>
      <c r="U924" s="4"/>
      <c r="V924" s="4"/>
      <c r="W924" s="4"/>
      <c r="X924" s="4"/>
      <c r="Y924" s="4"/>
      <c r="Z924" s="4"/>
    </row>
    <row r="925" spans="1:26" ht="22.5" customHeight="1" x14ac:dyDescent="0.25">
      <c r="A925" s="5">
        <v>924</v>
      </c>
      <c r="B925" s="6" t="s">
        <v>1073</v>
      </c>
      <c r="C925" s="12" t="s">
        <v>1074</v>
      </c>
      <c r="D925" s="10" t="s">
        <v>1101</v>
      </c>
      <c r="E925" s="6" t="s">
        <v>10</v>
      </c>
      <c r="F925" s="39">
        <v>2</v>
      </c>
      <c r="G925" s="5">
        <v>1</v>
      </c>
      <c r="H925" s="39">
        <v>2</v>
      </c>
      <c r="I925" s="4"/>
      <c r="J925" s="4"/>
      <c r="K925" s="4"/>
      <c r="L925" s="4"/>
      <c r="M925" s="4"/>
      <c r="N925" s="4"/>
      <c r="O925" s="4"/>
      <c r="P925" s="4"/>
      <c r="Q925" s="4"/>
      <c r="R925" s="4"/>
      <c r="S925" s="4"/>
      <c r="T925" s="4"/>
      <c r="U925" s="4"/>
      <c r="V925" s="4"/>
      <c r="W925" s="4"/>
      <c r="X925" s="4"/>
      <c r="Y925" s="4"/>
      <c r="Z925" s="4"/>
    </row>
    <row r="926" spans="1:26" ht="22.5" customHeight="1" x14ac:dyDescent="0.25">
      <c r="A926" s="5">
        <v>925</v>
      </c>
      <c r="B926" s="6" t="s">
        <v>1073</v>
      </c>
      <c r="C926" s="12" t="s">
        <v>1074</v>
      </c>
      <c r="D926" s="10" t="s">
        <v>1102</v>
      </c>
      <c r="E926" s="6" t="s">
        <v>10</v>
      </c>
      <c r="F926" s="39">
        <v>0</v>
      </c>
      <c r="G926" s="5">
        <v>1</v>
      </c>
      <c r="H926" s="39">
        <v>0</v>
      </c>
      <c r="I926" s="4"/>
      <c r="J926" s="4"/>
      <c r="K926" s="4"/>
      <c r="L926" s="4"/>
      <c r="M926" s="4"/>
      <c r="N926" s="4"/>
      <c r="O926" s="4"/>
      <c r="P926" s="4"/>
      <c r="Q926" s="4"/>
      <c r="R926" s="4"/>
      <c r="S926" s="4"/>
      <c r="T926" s="4"/>
      <c r="U926" s="4"/>
      <c r="V926" s="4"/>
      <c r="W926" s="4"/>
      <c r="X926" s="4"/>
      <c r="Y926" s="4"/>
      <c r="Z926" s="4"/>
    </row>
    <row r="927" spans="1:26" ht="22.5" customHeight="1" x14ac:dyDescent="0.25">
      <c r="A927" s="5">
        <v>926</v>
      </c>
      <c r="B927" s="6" t="s">
        <v>1073</v>
      </c>
      <c r="C927" s="12" t="s">
        <v>1074</v>
      </c>
      <c r="D927" s="10" t="s">
        <v>1103</v>
      </c>
      <c r="E927" s="6" t="s">
        <v>10</v>
      </c>
      <c r="F927" s="39">
        <v>2</v>
      </c>
      <c r="G927" s="5">
        <v>2</v>
      </c>
      <c r="H927" s="39">
        <v>2</v>
      </c>
      <c r="I927" s="4"/>
      <c r="J927" s="4"/>
      <c r="K927" s="4"/>
      <c r="L927" s="4"/>
      <c r="M927" s="4"/>
      <c r="N927" s="4"/>
      <c r="O927" s="4"/>
      <c r="P927" s="4"/>
      <c r="Q927" s="4"/>
      <c r="R927" s="4"/>
      <c r="S927" s="4"/>
      <c r="T927" s="4"/>
      <c r="U927" s="4"/>
      <c r="V927" s="4"/>
      <c r="W927" s="4"/>
      <c r="X927" s="4"/>
      <c r="Y927" s="4"/>
      <c r="Z927" s="4"/>
    </row>
    <row r="928" spans="1:26" ht="22.5" customHeight="1" x14ac:dyDescent="0.25">
      <c r="A928" s="5">
        <v>927</v>
      </c>
      <c r="B928" s="6" t="s">
        <v>1073</v>
      </c>
      <c r="C928" s="12" t="s">
        <v>1074</v>
      </c>
      <c r="D928" s="10" t="s">
        <v>1104</v>
      </c>
      <c r="E928" s="6" t="s">
        <v>10</v>
      </c>
      <c r="F928" s="39">
        <v>0</v>
      </c>
      <c r="G928" s="5">
        <v>2</v>
      </c>
      <c r="H928" s="39">
        <v>0</v>
      </c>
      <c r="I928" s="4"/>
      <c r="J928" s="4"/>
      <c r="K928" s="4"/>
      <c r="L928" s="4"/>
      <c r="M928" s="4"/>
      <c r="N928" s="4"/>
      <c r="O928" s="4"/>
      <c r="P928" s="4"/>
      <c r="Q928" s="4"/>
      <c r="R928" s="4"/>
      <c r="S928" s="4"/>
      <c r="T928" s="4"/>
      <c r="U928" s="4"/>
      <c r="V928" s="4"/>
      <c r="W928" s="4"/>
      <c r="X928" s="4"/>
      <c r="Y928" s="4"/>
      <c r="Z928" s="4"/>
    </row>
    <row r="929" spans="1:26" ht="45.75" customHeight="1" x14ac:dyDescent="0.25">
      <c r="A929" s="5">
        <v>928</v>
      </c>
      <c r="B929" s="6" t="s">
        <v>1073</v>
      </c>
      <c r="C929" s="12" t="s">
        <v>1074</v>
      </c>
      <c r="D929" s="10" t="s">
        <v>1105</v>
      </c>
      <c r="E929" s="6" t="s">
        <v>10</v>
      </c>
      <c r="F929" s="39">
        <v>2</v>
      </c>
      <c r="G929" s="5">
        <v>2</v>
      </c>
      <c r="H929" s="39">
        <v>2</v>
      </c>
      <c r="I929" s="4"/>
      <c r="J929" s="4"/>
      <c r="K929" s="4"/>
      <c r="L929" s="4"/>
      <c r="M929" s="4"/>
      <c r="N929" s="4"/>
      <c r="O929" s="4"/>
      <c r="P929" s="4"/>
      <c r="Q929" s="4"/>
      <c r="R929" s="4"/>
      <c r="S929" s="4"/>
      <c r="T929" s="4"/>
      <c r="U929" s="4"/>
      <c r="V929" s="4"/>
      <c r="W929" s="4"/>
      <c r="X929" s="4"/>
      <c r="Y929" s="4"/>
      <c r="Z929" s="4"/>
    </row>
    <row r="930" spans="1:26" ht="45.75" customHeight="1" x14ac:dyDescent="0.25">
      <c r="A930" s="5">
        <v>929</v>
      </c>
      <c r="B930" s="6" t="s">
        <v>1073</v>
      </c>
      <c r="C930" s="12" t="s">
        <v>1074</v>
      </c>
      <c r="D930" s="10" t="s">
        <v>1106</v>
      </c>
      <c r="E930" s="6" t="s">
        <v>10</v>
      </c>
      <c r="F930" s="39">
        <v>0</v>
      </c>
      <c r="G930" s="5">
        <v>1</v>
      </c>
      <c r="H930" s="39">
        <v>0</v>
      </c>
      <c r="I930" s="4"/>
      <c r="J930" s="4"/>
      <c r="K930" s="4"/>
      <c r="L930" s="4"/>
      <c r="M930" s="4"/>
      <c r="N930" s="4"/>
      <c r="O930" s="4"/>
      <c r="P930" s="4"/>
      <c r="Q930" s="4"/>
      <c r="R930" s="4"/>
      <c r="S930" s="4"/>
      <c r="T930" s="4"/>
      <c r="U930" s="4"/>
      <c r="V930" s="4"/>
      <c r="W930" s="4"/>
      <c r="X930" s="4"/>
      <c r="Y930" s="4"/>
      <c r="Z930" s="4"/>
    </row>
    <row r="931" spans="1:26" ht="22.5" customHeight="1" x14ac:dyDescent="0.25">
      <c r="A931" s="5">
        <v>930</v>
      </c>
      <c r="B931" s="6" t="s">
        <v>1073</v>
      </c>
      <c r="C931" s="12" t="s">
        <v>1074</v>
      </c>
      <c r="D931" s="10" t="s">
        <v>1107</v>
      </c>
      <c r="E931" s="6" t="s">
        <v>10</v>
      </c>
      <c r="F931" s="39">
        <v>2</v>
      </c>
      <c r="G931" s="5">
        <v>2</v>
      </c>
      <c r="H931" s="39">
        <v>2</v>
      </c>
      <c r="I931" s="4"/>
      <c r="J931" s="4"/>
      <c r="K931" s="4"/>
      <c r="L931" s="4"/>
      <c r="M931" s="4"/>
      <c r="N931" s="4"/>
      <c r="O931" s="4"/>
      <c r="P931" s="4"/>
      <c r="Q931" s="4"/>
      <c r="R931" s="4"/>
      <c r="S931" s="4"/>
      <c r="T931" s="4"/>
      <c r="U931" s="4"/>
      <c r="V931" s="4"/>
      <c r="W931" s="4"/>
      <c r="X931" s="4"/>
      <c r="Y931" s="4"/>
      <c r="Z931" s="4"/>
    </row>
    <row r="932" spans="1:26" ht="45.75" customHeight="1" x14ac:dyDescent="0.25">
      <c r="A932" s="5">
        <v>931</v>
      </c>
      <c r="B932" s="6" t="s">
        <v>1073</v>
      </c>
      <c r="C932" s="12" t="s">
        <v>1074</v>
      </c>
      <c r="D932" s="10" t="s">
        <v>1108</v>
      </c>
      <c r="E932" s="6" t="s">
        <v>10</v>
      </c>
      <c r="F932" s="39">
        <v>0</v>
      </c>
      <c r="G932" s="5">
        <v>2</v>
      </c>
      <c r="H932" s="39">
        <v>0</v>
      </c>
      <c r="I932" s="4"/>
      <c r="J932" s="4"/>
      <c r="K932" s="4"/>
      <c r="L932" s="4"/>
      <c r="M932" s="4"/>
      <c r="N932" s="4"/>
      <c r="O932" s="4"/>
      <c r="P932" s="4"/>
      <c r="Q932" s="4"/>
      <c r="R932" s="4"/>
      <c r="S932" s="4"/>
      <c r="T932" s="4"/>
      <c r="U932" s="4"/>
      <c r="V932" s="4"/>
      <c r="W932" s="4"/>
      <c r="X932" s="4"/>
      <c r="Y932" s="4"/>
      <c r="Z932" s="4"/>
    </row>
    <row r="933" spans="1:26" ht="69" customHeight="1" x14ac:dyDescent="0.25">
      <c r="A933" s="5">
        <v>932</v>
      </c>
      <c r="B933" s="6" t="s">
        <v>1109</v>
      </c>
      <c r="C933" s="12" t="s">
        <v>1110</v>
      </c>
      <c r="D933" s="10" t="s">
        <v>1111</v>
      </c>
      <c r="E933" s="6" t="s">
        <v>10</v>
      </c>
      <c r="F933" s="39">
        <v>2</v>
      </c>
      <c r="G933" s="5">
        <v>2</v>
      </c>
      <c r="H933" s="39">
        <v>2</v>
      </c>
      <c r="I933" s="4"/>
      <c r="J933" s="4"/>
      <c r="K933" s="4"/>
      <c r="L933" s="4"/>
      <c r="M933" s="4"/>
      <c r="N933" s="4"/>
      <c r="O933" s="4"/>
      <c r="P933" s="4"/>
      <c r="Q933" s="4"/>
      <c r="R933" s="4"/>
      <c r="S933" s="4"/>
      <c r="T933" s="4"/>
      <c r="U933" s="4"/>
      <c r="V933" s="4"/>
      <c r="W933" s="4"/>
      <c r="X933" s="4"/>
      <c r="Y933" s="4"/>
      <c r="Z933" s="4"/>
    </row>
    <row r="934" spans="1:26" ht="22.5" customHeight="1" x14ac:dyDescent="0.25">
      <c r="A934" s="5">
        <v>933</v>
      </c>
      <c r="B934" s="6" t="s">
        <v>1109</v>
      </c>
      <c r="C934" s="12" t="s">
        <v>1110</v>
      </c>
      <c r="D934" s="10" t="s">
        <v>1112</v>
      </c>
      <c r="E934" s="6" t="s">
        <v>10</v>
      </c>
      <c r="F934" s="39">
        <v>0</v>
      </c>
      <c r="G934" s="5">
        <v>1</v>
      </c>
      <c r="H934" s="39">
        <v>0</v>
      </c>
      <c r="I934" s="4"/>
      <c r="J934" s="4"/>
      <c r="K934" s="4"/>
      <c r="L934" s="4"/>
      <c r="M934" s="4"/>
      <c r="N934" s="4"/>
      <c r="O934" s="4"/>
      <c r="P934" s="4"/>
      <c r="Q934" s="4"/>
      <c r="R934" s="4"/>
      <c r="S934" s="4"/>
      <c r="T934" s="4"/>
      <c r="U934" s="4"/>
      <c r="V934" s="4"/>
      <c r="W934" s="4"/>
      <c r="X934" s="4"/>
      <c r="Y934" s="4"/>
      <c r="Z934" s="4"/>
    </row>
    <row r="935" spans="1:26" ht="24" customHeight="1" x14ac:dyDescent="0.3">
      <c r="A935" s="5">
        <v>934</v>
      </c>
      <c r="B935" s="6" t="s">
        <v>1109</v>
      </c>
      <c r="C935" s="12" t="s">
        <v>1110</v>
      </c>
      <c r="D935" s="11" t="str">
        <f>HYPERLINK("https://twitter.com/SAfridiOfficial","l i dont thin k kisi k pass ap jesa talent hoga :""(")</f>
        <v>l i dont thin k kisi k pass ap jesa talent hoga :"(</v>
      </c>
      <c r="E935" s="6" t="s">
        <v>10</v>
      </c>
      <c r="F935" s="39">
        <v>2</v>
      </c>
      <c r="G935" s="5">
        <v>1</v>
      </c>
      <c r="H935" s="39">
        <v>2</v>
      </c>
      <c r="I935" s="4"/>
      <c r="J935" s="4"/>
      <c r="K935" s="4"/>
      <c r="L935" s="4"/>
      <c r="M935" s="4"/>
      <c r="N935" s="4"/>
      <c r="O935" s="4"/>
      <c r="P935" s="4"/>
      <c r="Q935" s="4"/>
      <c r="R935" s="4"/>
      <c r="S935" s="4"/>
      <c r="T935" s="4"/>
      <c r="U935" s="4"/>
      <c r="V935" s="4"/>
      <c r="W935" s="4"/>
      <c r="X935" s="4"/>
      <c r="Y935" s="4"/>
      <c r="Z935" s="4"/>
    </row>
    <row r="936" spans="1:26" ht="22.5" customHeight="1" x14ac:dyDescent="0.25">
      <c r="A936" s="5">
        <v>935</v>
      </c>
      <c r="B936" s="6" t="s">
        <v>1109</v>
      </c>
      <c r="C936" s="12" t="s">
        <v>1110</v>
      </c>
      <c r="D936" s="10" t="s">
        <v>1113</v>
      </c>
      <c r="E936" s="6" t="s">
        <v>10</v>
      </c>
      <c r="F936" s="39">
        <v>0</v>
      </c>
      <c r="G936" s="5">
        <v>1</v>
      </c>
      <c r="H936" s="39">
        <v>0</v>
      </c>
      <c r="I936" s="4"/>
      <c r="J936" s="4"/>
      <c r="K936" s="4"/>
      <c r="L936" s="4"/>
      <c r="M936" s="4"/>
      <c r="N936" s="4"/>
      <c r="O936" s="4"/>
      <c r="P936" s="4"/>
      <c r="Q936" s="4"/>
      <c r="R936" s="4"/>
      <c r="S936" s="4"/>
      <c r="T936" s="4"/>
      <c r="U936" s="4"/>
      <c r="V936" s="4"/>
      <c r="W936" s="4"/>
      <c r="X936" s="4"/>
      <c r="Y936" s="4"/>
      <c r="Z936" s="4"/>
    </row>
    <row r="937" spans="1:26" ht="69" customHeight="1" x14ac:dyDescent="0.25">
      <c r="A937" s="5">
        <v>936</v>
      </c>
      <c r="B937" s="6" t="s">
        <v>1109</v>
      </c>
      <c r="C937" s="12" t="s">
        <v>1110</v>
      </c>
      <c r="D937" s="10" t="s">
        <v>1114</v>
      </c>
      <c r="E937" s="6" t="s">
        <v>10</v>
      </c>
      <c r="F937" s="39">
        <v>0</v>
      </c>
      <c r="G937" s="5">
        <v>1</v>
      </c>
      <c r="H937" s="39">
        <v>0</v>
      </c>
      <c r="I937" s="4"/>
      <c r="J937" s="4"/>
      <c r="K937" s="4"/>
      <c r="L937" s="4"/>
      <c r="M937" s="4"/>
      <c r="N937" s="4"/>
      <c r="O937" s="4"/>
      <c r="P937" s="4"/>
      <c r="Q937" s="4"/>
      <c r="R937" s="4"/>
      <c r="S937" s="4"/>
      <c r="T937" s="4"/>
      <c r="U937" s="4"/>
      <c r="V937" s="4"/>
      <c r="W937" s="4"/>
      <c r="X937" s="4"/>
      <c r="Y937" s="4"/>
      <c r="Z937" s="4"/>
    </row>
    <row r="938" spans="1:26" ht="45.75" customHeight="1" x14ac:dyDescent="0.25">
      <c r="A938" s="5">
        <v>937</v>
      </c>
      <c r="B938" s="6" t="s">
        <v>1109</v>
      </c>
      <c r="C938" s="12" t="s">
        <v>1110</v>
      </c>
      <c r="D938" s="10" t="s">
        <v>1115</v>
      </c>
      <c r="E938" s="6" t="s">
        <v>10</v>
      </c>
      <c r="F938" s="39">
        <v>2</v>
      </c>
      <c r="G938" s="5">
        <v>2</v>
      </c>
      <c r="H938" s="39">
        <v>2</v>
      </c>
      <c r="I938" s="4"/>
      <c r="J938" s="4"/>
      <c r="K938" s="4"/>
      <c r="L938" s="4"/>
      <c r="M938" s="4"/>
      <c r="N938" s="4"/>
      <c r="O938" s="4"/>
      <c r="P938" s="4"/>
      <c r="Q938" s="4"/>
      <c r="R938" s="4"/>
      <c r="S938" s="4"/>
      <c r="T938" s="4"/>
      <c r="U938" s="4"/>
      <c r="V938" s="4"/>
      <c r="W938" s="4"/>
      <c r="X938" s="4"/>
      <c r="Y938" s="4"/>
      <c r="Z938" s="4"/>
    </row>
    <row r="939" spans="1:26" ht="22.5" customHeight="1" x14ac:dyDescent="0.25">
      <c r="A939" s="5">
        <v>938</v>
      </c>
      <c r="B939" s="6" t="s">
        <v>1109</v>
      </c>
      <c r="C939" s="12" t="s">
        <v>1110</v>
      </c>
      <c r="D939" s="10" t="s">
        <v>1116</v>
      </c>
      <c r="E939" s="6" t="s">
        <v>10</v>
      </c>
      <c r="F939" s="39">
        <v>1</v>
      </c>
      <c r="G939" s="5">
        <v>2</v>
      </c>
      <c r="H939" s="39">
        <v>1</v>
      </c>
      <c r="I939" s="4"/>
      <c r="J939" s="4"/>
      <c r="K939" s="4"/>
      <c r="L939" s="4"/>
      <c r="M939" s="4"/>
      <c r="N939" s="4"/>
      <c r="O939" s="4"/>
      <c r="P939" s="4"/>
      <c r="Q939" s="4"/>
      <c r="R939" s="4"/>
      <c r="S939" s="4"/>
      <c r="T939" s="4"/>
      <c r="U939" s="4"/>
      <c r="V939" s="4"/>
      <c r="W939" s="4"/>
      <c r="X939" s="4"/>
      <c r="Y939" s="4"/>
      <c r="Z939" s="4"/>
    </row>
    <row r="940" spans="1:26" ht="22.5" customHeight="1" x14ac:dyDescent="0.25">
      <c r="A940" s="5">
        <v>939</v>
      </c>
      <c r="B940" s="6" t="s">
        <v>1109</v>
      </c>
      <c r="C940" s="12" t="s">
        <v>1110</v>
      </c>
      <c r="D940" s="10" t="s">
        <v>1117</v>
      </c>
      <c r="E940" s="6" t="s">
        <v>10</v>
      </c>
      <c r="F940" s="39">
        <v>2</v>
      </c>
      <c r="G940" s="5">
        <v>2</v>
      </c>
      <c r="H940" s="39">
        <v>2</v>
      </c>
      <c r="I940" s="4"/>
      <c r="J940" s="4"/>
      <c r="K940" s="4"/>
      <c r="L940" s="4"/>
      <c r="M940" s="4"/>
      <c r="N940" s="4"/>
      <c r="O940" s="4"/>
      <c r="P940" s="4"/>
      <c r="Q940" s="4"/>
      <c r="R940" s="4"/>
      <c r="S940" s="4"/>
      <c r="T940" s="4"/>
      <c r="U940" s="4"/>
      <c r="V940" s="4"/>
      <c r="W940" s="4"/>
      <c r="X940" s="4"/>
      <c r="Y940" s="4"/>
      <c r="Z940" s="4"/>
    </row>
    <row r="941" spans="1:26" ht="45.75" customHeight="1" x14ac:dyDescent="0.25">
      <c r="A941" s="5">
        <v>940</v>
      </c>
      <c r="B941" s="6" t="s">
        <v>1109</v>
      </c>
      <c r="C941" s="12" t="s">
        <v>1110</v>
      </c>
      <c r="D941" s="10" t="s">
        <v>1118</v>
      </c>
      <c r="E941" s="6" t="s">
        <v>10</v>
      </c>
      <c r="F941" s="39">
        <v>0</v>
      </c>
      <c r="G941" s="5">
        <v>2</v>
      </c>
      <c r="H941" s="39">
        <v>0</v>
      </c>
      <c r="I941" s="4"/>
      <c r="J941" s="4"/>
      <c r="K941" s="4"/>
      <c r="L941" s="4"/>
      <c r="M941" s="4"/>
      <c r="N941" s="4"/>
      <c r="O941" s="4"/>
      <c r="P941" s="4"/>
      <c r="Q941" s="4"/>
      <c r="R941" s="4"/>
      <c r="S941" s="4"/>
      <c r="T941" s="4"/>
      <c r="U941" s="4"/>
      <c r="V941" s="4"/>
      <c r="W941" s="4"/>
      <c r="X941" s="4"/>
      <c r="Y941" s="4"/>
      <c r="Z941" s="4"/>
    </row>
    <row r="942" spans="1:26" ht="45.75" customHeight="1" x14ac:dyDescent="0.25">
      <c r="A942" s="5">
        <v>941</v>
      </c>
      <c r="B942" s="6" t="s">
        <v>1109</v>
      </c>
      <c r="C942" s="12" t="s">
        <v>1110</v>
      </c>
      <c r="D942" s="10" t="s">
        <v>1119</v>
      </c>
      <c r="E942" s="6" t="s">
        <v>10</v>
      </c>
      <c r="F942" s="39">
        <v>2</v>
      </c>
      <c r="G942" s="5">
        <v>1</v>
      </c>
      <c r="H942" s="39">
        <v>2</v>
      </c>
      <c r="I942" s="4"/>
      <c r="J942" s="4"/>
      <c r="K942" s="4"/>
      <c r="L942" s="4"/>
      <c r="M942" s="4"/>
      <c r="N942" s="4"/>
      <c r="O942" s="4"/>
      <c r="P942" s="4"/>
      <c r="Q942" s="4"/>
      <c r="R942" s="4"/>
      <c r="S942" s="4"/>
      <c r="T942" s="4"/>
      <c r="U942" s="4"/>
      <c r="V942" s="4"/>
      <c r="W942" s="4"/>
      <c r="X942" s="4"/>
      <c r="Y942" s="4"/>
      <c r="Z942" s="4"/>
    </row>
    <row r="943" spans="1:26" ht="22.5" customHeight="1" x14ac:dyDescent="0.25">
      <c r="A943" s="5">
        <v>942</v>
      </c>
      <c r="B943" s="6" t="s">
        <v>1109</v>
      </c>
      <c r="C943" s="12" t="s">
        <v>1110</v>
      </c>
      <c r="D943" s="10" t="s">
        <v>1120</v>
      </c>
      <c r="E943" s="6" t="s">
        <v>10</v>
      </c>
      <c r="F943" s="39">
        <v>1</v>
      </c>
      <c r="G943" s="5">
        <v>2</v>
      </c>
      <c r="H943" s="39">
        <v>1</v>
      </c>
      <c r="I943" s="4"/>
      <c r="J943" s="4"/>
      <c r="K943" s="4"/>
      <c r="L943" s="4"/>
      <c r="M943" s="4"/>
      <c r="N943" s="4"/>
      <c r="O943" s="4"/>
      <c r="P943" s="4"/>
      <c r="Q943" s="4"/>
      <c r="R943" s="4"/>
      <c r="S943" s="4"/>
      <c r="T943" s="4"/>
      <c r="U943" s="4"/>
      <c r="V943" s="4"/>
      <c r="W943" s="4"/>
      <c r="X943" s="4"/>
      <c r="Y943" s="4"/>
      <c r="Z943" s="4"/>
    </row>
    <row r="944" spans="1:26" ht="45.75" customHeight="1" x14ac:dyDescent="0.25">
      <c r="A944" s="5">
        <v>943</v>
      </c>
      <c r="B944" s="6" t="s">
        <v>1109</v>
      </c>
      <c r="C944" s="12" t="s">
        <v>1110</v>
      </c>
      <c r="D944" s="10" t="s">
        <v>1121</v>
      </c>
      <c r="E944" s="6" t="s">
        <v>10</v>
      </c>
      <c r="F944" s="39">
        <v>0</v>
      </c>
      <c r="G944" s="5">
        <v>1</v>
      </c>
      <c r="H944" s="39">
        <v>0</v>
      </c>
      <c r="I944" s="4"/>
      <c r="J944" s="4"/>
      <c r="K944" s="4"/>
      <c r="L944" s="4"/>
      <c r="M944" s="4"/>
      <c r="N944" s="4"/>
      <c r="O944" s="4"/>
      <c r="P944" s="4"/>
      <c r="Q944" s="4"/>
      <c r="R944" s="4"/>
      <c r="S944" s="4"/>
      <c r="T944" s="4"/>
      <c r="U944" s="4"/>
      <c r="V944" s="4"/>
      <c r="W944" s="4"/>
      <c r="X944" s="4"/>
      <c r="Y944" s="4"/>
      <c r="Z944" s="4"/>
    </row>
    <row r="945" spans="1:26" ht="45.75" customHeight="1" x14ac:dyDescent="0.25">
      <c r="A945" s="5">
        <v>944</v>
      </c>
      <c r="B945" s="6" t="s">
        <v>1109</v>
      </c>
      <c r="C945" s="12" t="s">
        <v>1110</v>
      </c>
      <c r="D945" s="10" t="s">
        <v>1122</v>
      </c>
      <c r="E945" s="6" t="s">
        <v>10</v>
      </c>
      <c r="F945" s="39">
        <v>0</v>
      </c>
      <c r="G945" s="5">
        <v>2</v>
      </c>
      <c r="H945" s="39">
        <v>0</v>
      </c>
      <c r="I945" s="4"/>
      <c r="J945" s="4"/>
      <c r="K945" s="4"/>
      <c r="L945" s="4"/>
      <c r="M945" s="4"/>
      <c r="N945" s="4"/>
      <c r="O945" s="4"/>
      <c r="P945" s="4"/>
      <c r="Q945" s="4"/>
      <c r="R945" s="4"/>
      <c r="S945" s="4"/>
      <c r="T945" s="4"/>
      <c r="U945" s="4"/>
      <c r="V945" s="4"/>
      <c r="W945" s="4"/>
      <c r="X945" s="4"/>
      <c r="Y945" s="4"/>
      <c r="Z945" s="4"/>
    </row>
    <row r="946" spans="1:26" ht="22.5" customHeight="1" x14ac:dyDescent="0.25">
      <c r="A946" s="5">
        <v>945</v>
      </c>
      <c r="B946" s="6" t="s">
        <v>1109</v>
      </c>
      <c r="C946" s="12" t="s">
        <v>1110</v>
      </c>
      <c r="D946" s="10" t="s">
        <v>1123</v>
      </c>
      <c r="E946" s="6" t="s">
        <v>10</v>
      </c>
      <c r="F946" s="39">
        <v>0</v>
      </c>
      <c r="G946" s="5">
        <v>2</v>
      </c>
      <c r="H946" s="39">
        <v>0</v>
      </c>
      <c r="I946" s="4"/>
      <c r="J946" s="4"/>
      <c r="K946" s="4"/>
      <c r="L946" s="4"/>
      <c r="M946" s="4"/>
      <c r="N946" s="4"/>
      <c r="O946" s="4"/>
      <c r="P946" s="4"/>
      <c r="Q946" s="4"/>
      <c r="R946" s="4"/>
      <c r="S946" s="4"/>
      <c r="T946" s="4"/>
      <c r="U946" s="4"/>
      <c r="V946" s="4"/>
      <c r="W946" s="4"/>
      <c r="X946" s="4"/>
      <c r="Y946" s="4"/>
      <c r="Z946" s="4"/>
    </row>
    <row r="947" spans="1:26" ht="45.75" customHeight="1" x14ac:dyDescent="0.25">
      <c r="A947" s="5">
        <v>946</v>
      </c>
      <c r="B947" s="6" t="s">
        <v>1109</v>
      </c>
      <c r="C947" s="12" t="s">
        <v>1110</v>
      </c>
      <c r="D947" s="10" t="s">
        <v>1124</v>
      </c>
      <c r="E947" s="6" t="s">
        <v>10</v>
      </c>
      <c r="F947" s="39">
        <v>2</v>
      </c>
      <c r="G947" s="5">
        <v>1</v>
      </c>
      <c r="H947" s="39">
        <v>2</v>
      </c>
      <c r="I947" s="4"/>
      <c r="J947" s="4"/>
      <c r="K947" s="4"/>
      <c r="L947" s="4"/>
      <c r="M947" s="4"/>
      <c r="N947" s="4"/>
      <c r="O947" s="4"/>
      <c r="P947" s="4"/>
      <c r="Q947" s="4"/>
      <c r="R947" s="4"/>
      <c r="S947" s="4"/>
      <c r="T947" s="4"/>
      <c r="U947" s="4"/>
      <c r="V947" s="4"/>
      <c r="W947" s="4"/>
      <c r="X947" s="4"/>
      <c r="Y947" s="4"/>
      <c r="Z947" s="4"/>
    </row>
    <row r="948" spans="1:26" ht="45.75" customHeight="1" x14ac:dyDescent="0.25">
      <c r="A948" s="5">
        <v>947</v>
      </c>
      <c r="B948" s="6" t="s">
        <v>1109</v>
      </c>
      <c r="C948" s="12" t="s">
        <v>1110</v>
      </c>
      <c r="D948" s="10" t="s">
        <v>1125</v>
      </c>
      <c r="E948" s="6" t="s">
        <v>10</v>
      </c>
      <c r="F948" s="39">
        <v>2</v>
      </c>
      <c r="G948" s="5">
        <v>1</v>
      </c>
      <c r="H948" s="39">
        <v>2</v>
      </c>
      <c r="I948" s="4"/>
      <c r="J948" s="4"/>
      <c r="K948" s="4"/>
      <c r="L948" s="4"/>
      <c r="M948" s="4"/>
      <c r="N948" s="4"/>
      <c r="O948" s="4"/>
      <c r="P948" s="4"/>
      <c r="Q948" s="4"/>
      <c r="R948" s="4"/>
      <c r="S948" s="4"/>
      <c r="T948" s="4"/>
      <c r="U948" s="4"/>
      <c r="V948" s="4"/>
      <c r="W948" s="4"/>
      <c r="X948" s="4"/>
      <c r="Y948" s="4"/>
      <c r="Z948" s="4"/>
    </row>
    <row r="949" spans="1:26" ht="69" customHeight="1" x14ac:dyDescent="0.25">
      <c r="A949" s="5">
        <v>948</v>
      </c>
      <c r="B949" s="6" t="s">
        <v>1109</v>
      </c>
      <c r="C949" s="12" t="s">
        <v>1110</v>
      </c>
      <c r="D949" s="10" t="s">
        <v>1126</v>
      </c>
      <c r="E949" s="6" t="s">
        <v>10</v>
      </c>
      <c r="F949" s="39">
        <v>0</v>
      </c>
      <c r="G949" s="5">
        <v>2</v>
      </c>
      <c r="H949" s="39">
        <v>0</v>
      </c>
      <c r="I949" s="4"/>
      <c r="J949" s="4"/>
      <c r="K949" s="4"/>
      <c r="L949" s="4"/>
      <c r="M949" s="4"/>
      <c r="N949" s="4"/>
      <c r="O949" s="4"/>
      <c r="P949" s="4"/>
      <c r="Q949" s="4"/>
      <c r="R949" s="4"/>
      <c r="S949" s="4"/>
      <c r="T949" s="4"/>
      <c r="U949" s="4"/>
      <c r="V949" s="4"/>
      <c r="W949" s="4"/>
      <c r="X949" s="4"/>
      <c r="Y949" s="4"/>
      <c r="Z949" s="4"/>
    </row>
    <row r="950" spans="1:26" ht="22.5" customHeight="1" x14ac:dyDescent="0.25">
      <c r="A950" s="5">
        <v>949</v>
      </c>
      <c r="B950" s="6" t="s">
        <v>1109</v>
      </c>
      <c r="C950" s="12" t="s">
        <v>1110</v>
      </c>
      <c r="D950" s="10" t="s">
        <v>1127</v>
      </c>
      <c r="E950" s="6" t="s">
        <v>10</v>
      </c>
      <c r="F950" s="39">
        <v>0</v>
      </c>
      <c r="G950" s="5">
        <v>2</v>
      </c>
      <c r="H950" s="39">
        <v>0</v>
      </c>
      <c r="I950" s="4"/>
      <c r="J950" s="4"/>
      <c r="K950" s="4"/>
      <c r="L950" s="4"/>
      <c r="M950" s="4"/>
      <c r="N950" s="4"/>
      <c r="O950" s="4"/>
      <c r="P950" s="4"/>
      <c r="Q950" s="4"/>
      <c r="R950" s="4"/>
      <c r="S950" s="4"/>
      <c r="T950" s="4"/>
      <c r="U950" s="4"/>
      <c r="V950" s="4"/>
      <c r="W950" s="4"/>
      <c r="X950" s="4"/>
      <c r="Y950" s="4"/>
      <c r="Z950" s="4"/>
    </row>
    <row r="951" spans="1:26" ht="45.75" customHeight="1" x14ac:dyDescent="0.25">
      <c r="A951" s="5">
        <v>950</v>
      </c>
      <c r="B951" s="6" t="s">
        <v>1109</v>
      </c>
      <c r="C951" s="12" t="s">
        <v>1110</v>
      </c>
      <c r="D951" s="10" t="s">
        <v>1128</v>
      </c>
      <c r="E951" s="6" t="s">
        <v>10</v>
      </c>
      <c r="F951" s="39">
        <v>2</v>
      </c>
      <c r="G951" s="5">
        <v>2</v>
      </c>
      <c r="H951" s="39">
        <v>2</v>
      </c>
      <c r="I951" s="4"/>
      <c r="J951" s="4"/>
      <c r="K951" s="4"/>
      <c r="L951" s="4"/>
      <c r="M951" s="4"/>
      <c r="N951" s="4"/>
      <c r="O951" s="4"/>
      <c r="P951" s="4"/>
      <c r="Q951" s="4"/>
      <c r="R951" s="4"/>
      <c r="S951" s="4"/>
      <c r="T951" s="4"/>
      <c r="U951" s="4"/>
      <c r="V951" s="4"/>
      <c r="W951" s="4"/>
      <c r="X951" s="4"/>
      <c r="Y951" s="4"/>
      <c r="Z951" s="4"/>
    </row>
    <row r="952" spans="1:26" ht="45.75" customHeight="1" x14ac:dyDescent="0.25">
      <c r="A952" s="5">
        <v>951</v>
      </c>
      <c r="B952" s="6" t="s">
        <v>1109</v>
      </c>
      <c r="C952" s="12" t="s">
        <v>1110</v>
      </c>
      <c r="D952" s="10" t="s">
        <v>1129</v>
      </c>
      <c r="E952" s="6" t="s">
        <v>10</v>
      </c>
      <c r="F952" s="39">
        <v>2</v>
      </c>
      <c r="G952" s="5">
        <v>2</v>
      </c>
      <c r="H952" s="39">
        <v>2</v>
      </c>
      <c r="I952" s="4"/>
      <c r="J952" s="4"/>
      <c r="K952" s="4"/>
      <c r="L952" s="4"/>
      <c r="M952" s="4"/>
      <c r="N952" s="4"/>
      <c r="O952" s="4"/>
      <c r="P952" s="4"/>
      <c r="Q952" s="4"/>
      <c r="R952" s="4"/>
      <c r="S952" s="4"/>
      <c r="T952" s="4"/>
      <c r="U952" s="4"/>
      <c r="V952" s="4"/>
      <c r="W952" s="4"/>
      <c r="X952" s="4"/>
      <c r="Y952" s="4"/>
      <c r="Z952" s="4"/>
    </row>
    <row r="953" spans="1:26" ht="45.75" customHeight="1" x14ac:dyDescent="0.25">
      <c r="A953" s="5">
        <v>952</v>
      </c>
      <c r="B953" s="6" t="s">
        <v>1109</v>
      </c>
      <c r="C953" s="12" t="s">
        <v>1110</v>
      </c>
      <c r="D953" s="10" t="s">
        <v>1130</v>
      </c>
      <c r="E953" s="6" t="s">
        <v>10</v>
      </c>
      <c r="F953" s="39">
        <v>1</v>
      </c>
      <c r="G953" s="5">
        <v>1</v>
      </c>
      <c r="H953" s="39">
        <v>1</v>
      </c>
      <c r="I953" s="4"/>
      <c r="J953" s="4"/>
      <c r="K953" s="4"/>
      <c r="L953" s="4"/>
      <c r="M953" s="4"/>
      <c r="N953" s="4"/>
      <c r="O953" s="4"/>
      <c r="P953" s="4"/>
      <c r="Q953" s="4"/>
      <c r="R953" s="4"/>
      <c r="S953" s="4"/>
      <c r="T953" s="4"/>
      <c r="U953" s="4"/>
      <c r="V953" s="4"/>
      <c r="W953" s="4"/>
      <c r="X953" s="4"/>
      <c r="Y953" s="4"/>
      <c r="Z953" s="4"/>
    </row>
    <row r="954" spans="1:26" ht="45.75" customHeight="1" x14ac:dyDescent="0.25">
      <c r="A954" s="5">
        <v>953</v>
      </c>
      <c r="B954" s="6" t="s">
        <v>1109</v>
      </c>
      <c r="C954" s="12" t="s">
        <v>1110</v>
      </c>
      <c r="D954" s="10" t="s">
        <v>1131</v>
      </c>
      <c r="E954" s="6" t="s">
        <v>10</v>
      </c>
      <c r="F954" s="39">
        <v>2</v>
      </c>
      <c r="G954" s="5">
        <v>1</v>
      </c>
      <c r="H954" s="39">
        <v>2</v>
      </c>
      <c r="I954" s="4"/>
      <c r="J954" s="4"/>
      <c r="K954" s="4"/>
      <c r="L954" s="4"/>
      <c r="M954" s="4"/>
      <c r="N954" s="4"/>
      <c r="O954" s="4"/>
      <c r="P954" s="4"/>
      <c r="Q954" s="4"/>
      <c r="R954" s="4"/>
      <c r="S954" s="4"/>
      <c r="T954" s="4"/>
      <c r="U954" s="4"/>
      <c r="V954" s="4"/>
      <c r="W954" s="4"/>
      <c r="X954" s="4"/>
      <c r="Y954" s="4"/>
      <c r="Z954" s="4"/>
    </row>
    <row r="955" spans="1:26" ht="69" customHeight="1" x14ac:dyDescent="0.25">
      <c r="A955" s="5">
        <v>954</v>
      </c>
      <c r="B955" s="6" t="s">
        <v>1109</v>
      </c>
      <c r="C955" s="12" t="s">
        <v>1110</v>
      </c>
      <c r="D955" s="10" t="s">
        <v>1132</v>
      </c>
      <c r="E955" s="6" t="s">
        <v>10</v>
      </c>
      <c r="F955" s="39">
        <v>2</v>
      </c>
      <c r="G955" s="5">
        <v>2</v>
      </c>
      <c r="H955" s="39">
        <v>2</v>
      </c>
      <c r="I955" s="4"/>
      <c r="J955" s="4"/>
      <c r="K955" s="4"/>
      <c r="L955" s="4"/>
      <c r="M955" s="4"/>
      <c r="N955" s="4"/>
      <c r="O955" s="4"/>
      <c r="P955" s="4"/>
      <c r="Q955" s="4"/>
      <c r="R955" s="4"/>
      <c r="S955" s="4"/>
      <c r="T955" s="4"/>
      <c r="U955" s="4"/>
      <c r="V955" s="4"/>
      <c r="W955" s="4"/>
      <c r="X955" s="4"/>
      <c r="Y955" s="4"/>
      <c r="Z955" s="4"/>
    </row>
    <row r="956" spans="1:26" ht="45.75" customHeight="1" x14ac:dyDescent="0.25">
      <c r="A956" s="5">
        <v>955</v>
      </c>
      <c r="B956" s="6" t="s">
        <v>1109</v>
      </c>
      <c r="C956" s="12" t="s">
        <v>1110</v>
      </c>
      <c r="D956" s="10" t="s">
        <v>1133</v>
      </c>
      <c r="E956" s="6" t="s">
        <v>10</v>
      </c>
      <c r="F956" s="39">
        <v>2</v>
      </c>
      <c r="G956" s="5">
        <v>2</v>
      </c>
      <c r="H956" s="39">
        <v>2</v>
      </c>
      <c r="I956" s="4"/>
      <c r="J956" s="4"/>
      <c r="K956" s="4"/>
      <c r="L956" s="4"/>
      <c r="M956" s="4"/>
      <c r="N956" s="4"/>
      <c r="O956" s="4"/>
      <c r="P956" s="4"/>
      <c r="Q956" s="4"/>
      <c r="R956" s="4"/>
      <c r="S956" s="4"/>
      <c r="T956" s="4"/>
      <c r="U956" s="4"/>
      <c r="V956" s="4"/>
      <c r="W956" s="4"/>
      <c r="X956" s="4"/>
      <c r="Y956" s="4"/>
      <c r="Z956" s="4"/>
    </row>
    <row r="957" spans="1:26" ht="45.75" customHeight="1" x14ac:dyDescent="0.25">
      <c r="A957" s="5">
        <v>956</v>
      </c>
      <c r="B957" s="6" t="s">
        <v>1109</v>
      </c>
      <c r="C957" s="12" t="s">
        <v>1110</v>
      </c>
      <c r="D957" s="10" t="s">
        <v>1134</v>
      </c>
      <c r="E957" s="6" t="s">
        <v>10</v>
      </c>
      <c r="F957" s="39">
        <v>2</v>
      </c>
      <c r="G957" s="5">
        <v>2</v>
      </c>
      <c r="H957" s="39">
        <v>2</v>
      </c>
      <c r="I957" s="4"/>
      <c r="J957" s="4"/>
      <c r="K957" s="4"/>
      <c r="L957" s="4"/>
      <c r="M957" s="4"/>
      <c r="N957" s="4"/>
      <c r="O957" s="4"/>
      <c r="P957" s="4"/>
      <c r="Q957" s="4"/>
      <c r="R957" s="4"/>
      <c r="S957" s="4"/>
      <c r="T957" s="4"/>
      <c r="U957" s="4"/>
      <c r="V957" s="4"/>
      <c r="W957" s="4"/>
      <c r="X957" s="4"/>
      <c r="Y957" s="4"/>
      <c r="Z957" s="4"/>
    </row>
    <row r="958" spans="1:26" ht="45.75" customHeight="1" x14ac:dyDescent="0.25">
      <c r="A958" s="5">
        <v>957</v>
      </c>
      <c r="B958" s="6" t="s">
        <v>1109</v>
      </c>
      <c r="C958" s="12" t="s">
        <v>1110</v>
      </c>
      <c r="D958" s="10" t="s">
        <v>1135</v>
      </c>
      <c r="E958" s="6" t="s">
        <v>10</v>
      </c>
      <c r="F958" s="39">
        <v>0</v>
      </c>
      <c r="G958" s="5">
        <v>1</v>
      </c>
      <c r="H958" s="39">
        <v>0</v>
      </c>
      <c r="I958" s="4"/>
      <c r="J958" s="4"/>
      <c r="K958" s="4"/>
      <c r="L958" s="4"/>
      <c r="M958" s="4"/>
      <c r="N958" s="4"/>
      <c r="O958" s="4"/>
      <c r="P958" s="4"/>
      <c r="Q958" s="4"/>
      <c r="R958" s="4"/>
      <c r="S958" s="4"/>
      <c r="T958" s="4"/>
      <c r="U958" s="4"/>
      <c r="V958" s="4"/>
      <c r="W958" s="4"/>
      <c r="X958" s="4"/>
      <c r="Y958" s="4"/>
      <c r="Z958" s="4"/>
    </row>
    <row r="959" spans="1:26" ht="22.5" customHeight="1" x14ac:dyDescent="0.25">
      <c r="A959" s="5">
        <v>958</v>
      </c>
      <c r="B959" s="6" t="s">
        <v>1136</v>
      </c>
      <c r="C959" s="12" t="s">
        <v>1137</v>
      </c>
      <c r="D959" s="10" t="s">
        <v>1138</v>
      </c>
      <c r="E959" s="6" t="s">
        <v>10</v>
      </c>
      <c r="F959" s="39">
        <v>0</v>
      </c>
      <c r="G959" s="5">
        <v>1</v>
      </c>
      <c r="H959" s="39">
        <v>0</v>
      </c>
      <c r="I959" s="4"/>
      <c r="J959" s="4"/>
      <c r="K959" s="4"/>
      <c r="L959" s="4"/>
      <c r="M959" s="4"/>
      <c r="N959" s="4"/>
      <c r="O959" s="4"/>
      <c r="P959" s="4"/>
      <c r="Q959" s="4"/>
      <c r="R959" s="4"/>
      <c r="S959" s="4"/>
      <c r="T959" s="4"/>
      <c r="U959" s="4"/>
      <c r="V959" s="4"/>
      <c r="W959" s="4"/>
      <c r="X959" s="4"/>
      <c r="Y959" s="4"/>
      <c r="Z959" s="4"/>
    </row>
    <row r="960" spans="1:26" ht="45.75" customHeight="1" x14ac:dyDescent="0.25">
      <c r="A960" s="5">
        <v>959</v>
      </c>
      <c r="B960" s="6" t="s">
        <v>1136</v>
      </c>
      <c r="C960" s="12" t="s">
        <v>1137</v>
      </c>
      <c r="D960" s="10" t="s">
        <v>1139</v>
      </c>
      <c r="E960" s="6" t="s">
        <v>10</v>
      </c>
      <c r="F960" s="39">
        <v>2</v>
      </c>
      <c r="G960" s="5">
        <v>1</v>
      </c>
      <c r="H960" s="39">
        <v>2</v>
      </c>
      <c r="I960" s="4"/>
      <c r="J960" s="4"/>
      <c r="K960" s="4"/>
      <c r="L960" s="4"/>
      <c r="M960" s="4"/>
      <c r="N960" s="4"/>
      <c r="O960" s="4"/>
      <c r="P960" s="4"/>
      <c r="Q960" s="4"/>
      <c r="R960" s="4"/>
      <c r="S960" s="4"/>
      <c r="T960" s="4"/>
      <c r="U960" s="4"/>
      <c r="V960" s="4"/>
      <c r="W960" s="4"/>
      <c r="X960" s="4"/>
      <c r="Y960" s="4"/>
      <c r="Z960" s="4"/>
    </row>
    <row r="961" spans="1:26" ht="22.5" customHeight="1" x14ac:dyDescent="0.25">
      <c r="A961" s="5">
        <v>960</v>
      </c>
      <c r="B961" s="6" t="s">
        <v>1136</v>
      </c>
      <c r="C961" s="12" t="s">
        <v>1137</v>
      </c>
      <c r="D961" s="10" t="s">
        <v>1140</v>
      </c>
      <c r="E961" s="6" t="s">
        <v>10</v>
      </c>
      <c r="F961" s="39">
        <v>0</v>
      </c>
      <c r="G961" s="5">
        <v>0</v>
      </c>
      <c r="H961" s="39">
        <v>0</v>
      </c>
      <c r="I961" s="4"/>
      <c r="J961" s="4"/>
      <c r="K961" s="4"/>
      <c r="L961" s="4"/>
      <c r="M961" s="4"/>
      <c r="N961" s="4"/>
      <c r="O961" s="4"/>
      <c r="P961" s="4"/>
      <c r="Q961" s="4"/>
      <c r="R961" s="4"/>
      <c r="S961" s="4"/>
      <c r="T961" s="4"/>
      <c r="U961" s="4"/>
      <c r="V961" s="4"/>
      <c r="W961" s="4"/>
      <c r="X961" s="4"/>
      <c r="Y961" s="4"/>
      <c r="Z961" s="4"/>
    </row>
    <row r="962" spans="1:26" ht="22.5" customHeight="1" x14ac:dyDescent="0.25">
      <c r="A962" s="5">
        <v>961</v>
      </c>
      <c r="B962" s="6" t="s">
        <v>1136</v>
      </c>
      <c r="C962" s="12" t="s">
        <v>1137</v>
      </c>
      <c r="D962" s="10" t="s">
        <v>1141</v>
      </c>
      <c r="E962" s="6" t="s">
        <v>10</v>
      </c>
      <c r="F962" s="39">
        <v>0</v>
      </c>
      <c r="G962" s="5">
        <v>0</v>
      </c>
      <c r="H962" s="39">
        <v>0</v>
      </c>
      <c r="I962" s="4"/>
      <c r="J962" s="4"/>
      <c r="K962" s="4"/>
      <c r="L962" s="4"/>
      <c r="M962" s="4"/>
      <c r="N962" s="4"/>
      <c r="O962" s="4"/>
      <c r="P962" s="4"/>
      <c r="Q962" s="4"/>
      <c r="R962" s="4"/>
      <c r="S962" s="4"/>
      <c r="T962" s="4"/>
      <c r="U962" s="4"/>
      <c r="V962" s="4"/>
      <c r="W962" s="4"/>
      <c r="X962" s="4"/>
      <c r="Y962" s="4"/>
      <c r="Z962" s="4"/>
    </row>
    <row r="963" spans="1:26" ht="45.75" customHeight="1" x14ac:dyDescent="0.25">
      <c r="A963" s="5">
        <v>962</v>
      </c>
      <c r="B963" s="6" t="s">
        <v>1136</v>
      </c>
      <c r="C963" s="12" t="s">
        <v>1137</v>
      </c>
      <c r="D963" s="10" t="s">
        <v>1142</v>
      </c>
      <c r="E963" s="6" t="s">
        <v>10</v>
      </c>
      <c r="F963" s="39">
        <v>0</v>
      </c>
      <c r="G963" s="5">
        <v>0</v>
      </c>
      <c r="H963" s="39">
        <v>0</v>
      </c>
      <c r="I963" s="4"/>
      <c r="J963" s="4"/>
      <c r="K963" s="4"/>
      <c r="L963" s="4"/>
      <c r="M963" s="4"/>
      <c r="N963" s="4"/>
      <c r="O963" s="4"/>
      <c r="P963" s="4"/>
      <c r="Q963" s="4"/>
      <c r="R963" s="4"/>
      <c r="S963" s="4"/>
      <c r="T963" s="4"/>
      <c r="U963" s="4"/>
      <c r="V963" s="4"/>
      <c r="W963" s="4"/>
      <c r="X963" s="4"/>
      <c r="Y963" s="4"/>
      <c r="Z963" s="4"/>
    </row>
    <row r="964" spans="1:26" ht="22.5" customHeight="1" x14ac:dyDescent="0.25">
      <c r="A964" s="5">
        <v>963</v>
      </c>
      <c r="B964" s="6" t="s">
        <v>1136</v>
      </c>
      <c r="C964" s="12" t="s">
        <v>1137</v>
      </c>
      <c r="D964" s="10" t="s">
        <v>1143</v>
      </c>
      <c r="E964" s="6" t="s">
        <v>10</v>
      </c>
      <c r="F964" s="39">
        <v>2</v>
      </c>
      <c r="G964" s="5">
        <v>2</v>
      </c>
      <c r="H964" s="39">
        <v>2</v>
      </c>
      <c r="I964" s="4"/>
      <c r="J964" s="4"/>
      <c r="K964" s="4"/>
      <c r="L964" s="4"/>
      <c r="M964" s="4"/>
      <c r="N964" s="4"/>
      <c r="O964" s="4"/>
      <c r="P964" s="4"/>
      <c r="Q964" s="4"/>
      <c r="R964" s="4"/>
      <c r="S964" s="4"/>
      <c r="T964" s="4"/>
      <c r="U964" s="4"/>
      <c r="V964" s="4"/>
      <c r="W964" s="4"/>
      <c r="X964" s="4"/>
      <c r="Y964" s="4"/>
      <c r="Z964" s="4"/>
    </row>
    <row r="965" spans="1:26" ht="22.5" customHeight="1" x14ac:dyDescent="0.25">
      <c r="A965" s="5">
        <v>964</v>
      </c>
      <c r="B965" s="6" t="s">
        <v>1136</v>
      </c>
      <c r="C965" s="12" t="s">
        <v>1137</v>
      </c>
      <c r="D965" s="10" t="s">
        <v>1144</v>
      </c>
      <c r="E965" s="6" t="s">
        <v>10</v>
      </c>
      <c r="F965" s="39">
        <v>2</v>
      </c>
      <c r="G965" s="5">
        <v>2</v>
      </c>
      <c r="H965" s="39">
        <v>2</v>
      </c>
      <c r="I965" s="4"/>
      <c r="J965" s="4"/>
      <c r="K965" s="4"/>
      <c r="L965" s="4"/>
      <c r="M965" s="4"/>
      <c r="N965" s="4"/>
      <c r="O965" s="4"/>
      <c r="P965" s="4"/>
      <c r="Q965" s="4"/>
      <c r="R965" s="4"/>
      <c r="S965" s="4"/>
      <c r="T965" s="4"/>
      <c r="U965" s="4"/>
      <c r="V965" s="4"/>
      <c r="W965" s="4"/>
      <c r="X965" s="4"/>
      <c r="Y965" s="4"/>
      <c r="Z965" s="4"/>
    </row>
    <row r="966" spans="1:26" ht="22.5" customHeight="1" x14ac:dyDescent="0.25">
      <c r="A966" s="5">
        <v>965</v>
      </c>
      <c r="B966" s="6" t="s">
        <v>1136</v>
      </c>
      <c r="C966" s="12" t="s">
        <v>1137</v>
      </c>
      <c r="D966" s="10" t="s">
        <v>1145</v>
      </c>
      <c r="E966" s="6" t="s">
        <v>10</v>
      </c>
      <c r="F966" s="39">
        <v>1</v>
      </c>
      <c r="G966" s="5">
        <v>1</v>
      </c>
      <c r="H966" s="39">
        <v>1</v>
      </c>
      <c r="I966" s="4"/>
      <c r="J966" s="4"/>
      <c r="K966" s="4"/>
      <c r="L966" s="4"/>
      <c r="M966" s="4"/>
      <c r="N966" s="4"/>
      <c r="O966" s="4"/>
      <c r="P966" s="4"/>
      <c r="Q966" s="4"/>
      <c r="R966" s="4"/>
      <c r="S966" s="4"/>
      <c r="T966" s="4"/>
      <c r="U966" s="4"/>
      <c r="V966" s="4"/>
      <c r="W966" s="4"/>
      <c r="X966" s="4"/>
      <c r="Y966" s="4"/>
      <c r="Z966" s="4"/>
    </row>
    <row r="967" spans="1:26" ht="22.5" customHeight="1" x14ac:dyDescent="0.25">
      <c r="A967" s="5">
        <v>966</v>
      </c>
      <c r="B967" s="6" t="s">
        <v>1136</v>
      </c>
      <c r="C967" s="12" t="s">
        <v>1137</v>
      </c>
      <c r="D967" s="10" t="s">
        <v>1146</v>
      </c>
      <c r="E967" s="6" t="s">
        <v>10</v>
      </c>
      <c r="F967" s="39">
        <v>2</v>
      </c>
      <c r="G967" s="5">
        <v>2</v>
      </c>
      <c r="H967" s="39">
        <v>2</v>
      </c>
      <c r="I967" s="4"/>
      <c r="J967" s="4"/>
      <c r="K967" s="4"/>
      <c r="L967" s="4"/>
      <c r="M967" s="4"/>
      <c r="N967" s="4"/>
      <c r="O967" s="4"/>
      <c r="P967" s="4"/>
      <c r="Q967" s="4"/>
      <c r="R967" s="4"/>
      <c r="S967" s="4"/>
      <c r="T967" s="4"/>
      <c r="U967" s="4"/>
      <c r="V967" s="4"/>
      <c r="W967" s="4"/>
      <c r="X967" s="4"/>
      <c r="Y967" s="4"/>
      <c r="Z967" s="4"/>
    </row>
    <row r="968" spans="1:26" ht="45.75" customHeight="1" x14ac:dyDescent="0.25">
      <c r="A968" s="5">
        <v>967</v>
      </c>
      <c r="B968" s="6" t="s">
        <v>1136</v>
      </c>
      <c r="C968" s="12" t="s">
        <v>1137</v>
      </c>
      <c r="D968" s="10" t="s">
        <v>1147</v>
      </c>
      <c r="E968" s="6" t="s">
        <v>10</v>
      </c>
      <c r="F968" s="39">
        <v>0</v>
      </c>
      <c r="G968" s="5">
        <v>2</v>
      </c>
      <c r="H968" s="39">
        <v>0</v>
      </c>
      <c r="I968" s="4"/>
      <c r="J968" s="4"/>
      <c r="K968" s="4"/>
      <c r="L968" s="4"/>
      <c r="M968" s="4"/>
      <c r="N968" s="4"/>
      <c r="O968" s="4"/>
      <c r="P968" s="4"/>
      <c r="Q968" s="4"/>
      <c r="R968" s="4"/>
      <c r="S968" s="4"/>
      <c r="T968" s="4"/>
      <c r="U968" s="4"/>
      <c r="V968" s="4"/>
      <c r="W968" s="4"/>
      <c r="X968" s="4"/>
      <c r="Y968" s="4"/>
      <c r="Z968" s="4"/>
    </row>
    <row r="969" spans="1:26" ht="22.5" customHeight="1" x14ac:dyDescent="0.25">
      <c r="A969" s="5">
        <v>968</v>
      </c>
      <c r="B969" s="6" t="s">
        <v>1136</v>
      </c>
      <c r="C969" s="12" t="s">
        <v>1137</v>
      </c>
      <c r="D969" s="10" t="s">
        <v>1148</v>
      </c>
      <c r="E969" s="6" t="s">
        <v>10</v>
      </c>
      <c r="F969" s="39">
        <v>1</v>
      </c>
      <c r="G969" s="5">
        <v>2</v>
      </c>
      <c r="H969" s="39">
        <v>1</v>
      </c>
      <c r="I969" s="4"/>
      <c r="J969" s="4"/>
      <c r="K969" s="4"/>
      <c r="L969" s="4"/>
      <c r="M969" s="4"/>
      <c r="N969" s="4"/>
      <c r="O969" s="4"/>
      <c r="P969" s="4"/>
      <c r="Q969" s="4"/>
      <c r="R969" s="4"/>
      <c r="S969" s="4"/>
      <c r="T969" s="4"/>
      <c r="U969" s="4"/>
      <c r="V969" s="4"/>
      <c r="W969" s="4"/>
      <c r="X969" s="4"/>
      <c r="Y969" s="4"/>
      <c r="Z969" s="4"/>
    </row>
    <row r="970" spans="1:26" ht="45.75" customHeight="1" x14ac:dyDescent="0.25">
      <c r="A970" s="5">
        <v>969</v>
      </c>
      <c r="B970" s="6" t="s">
        <v>1136</v>
      </c>
      <c r="C970" s="12" t="s">
        <v>1137</v>
      </c>
      <c r="D970" s="10" t="s">
        <v>1149</v>
      </c>
      <c r="E970" s="6" t="s">
        <v>10</v>
      </c>
      <c r="F970" s="39">
        <v>2</v>
      </c>
      <c r="G970" s="5">
        <v>2</v>
      </c>
      <c r="H970" s="39">
        <v>2</v>
      </c>
      <c r="I970" s="4"/>
      <c r="J970" s="4"/>
      <c r="K970" s="4"/>
      <c r="L970" s="4"/>
      <c r="M970" s="4"/>
      <c r="N970" s="4"/>
      <c r="O970" s="4"/>
      <c r="P970" s="4"/>
      <c r="Q970" s="4"/>
      <c r="R970" s="4"/>
      <c r="S970" s="4"/>
      <c r="T970" s="4"/>
      <c r="U970" s="4"/>
      <c r="V970" s="4"/>
      <c r="W970" s="4"/>
      <c r="X970" s="4"/>
      <c r="Y970" s="4"/>
      <c r="Z970" s="4"/>
    </row>
    <row r="971" spans="1:26" ht="22.5" customHeight="1" x14ac:dyDescent="0.25">
      <c r="A971" s="5">
        <v>970</v>
      </c>
      <c r="B971" s="6" t="s">
        <v>1136</v>
      </c>
      <c r="C971" s="12" t="s">
        <v>1137</v>
      </c>
      <c r="D971" s="10" t="s">
        <v>1150</v>
      </c>
      <c r="E971" s="6" t="s">
        <v>10</v>
      </c>
      <c r="F971" s="39">
        <v>0</v>
      </c>
      <c r="G971" s="5">
        <v>0</v>
      </c>
      <c r="H971" s="39">
        <v>0</v>
      </c>
      <c r="I971" s="4"/>
      <c r="J971" s="4"/>
      <c r="K971" s="4"/>
      <c r="L971" s="4"/>
      <c r="M971" s="4"/>
      <c r="N971" s="4"/>
      <c r="O971" s="4"/>
      <c r="P971" s="4"/>
      <c r="Q971" s="4"/>
      <c r="R971" s="4"/>
      <c r="S971" s="4"/>
      <c r="T971" s="4"/>
      <c r="U971" s="4"/>
      <c r="V971" s="4"/>
      <c r="W971" s="4"/>
      <c r="X971" s="4"/>
      <c r="Y971" s="4"/>
      <c r="Z971" s="4"/>
    </row>
    <row r="972" spans="1:26" ht="22.5" customHeight="1" x14ac:dyDescent="0.25">
      <c r="A972" s="5">
        <v>971</v>
      </c>
      <c r="B972" s="6" t="s">
        <v>1136</v>
      </c>
      <c r="C972" s="12" t="s">
        <v>1137</v>
      </c>
      <c r="D972" s="10" t="s">
        <v>1151</v>
      </c>
      <c r="E972" s="6" t="s">
        <v>10</v>
      </c>
      <c r="F972" s="39">
        <v>0</v>
      </c>
      <c r="G972" s="5">
        <v>0</v>
      </c>
      <c r="H972" s="39">
        <v>0</v>
      </c>
      <c r="I972" s="4"/>
      <c r="J972" s="4"/>
      <c r="K972" s="4"/>
      <c r="L972" s="4"/>
      <c r="M972" s="4"/>
      <c r="N972" s="4"/>
      <c r="O972" s="4"/>
      <c r="P972" s="4"/>
      <c r="Q972" s="4"/>
      <c r="R972" s="4"/>
      <c r="S972" s="4"/>
      <c r="T972" s="4"/>
      <c r="U972" s="4"/>
      <c r="V972" s="4"/>
      <c r="W972" s="4"/>
      <c r="X972" s="4"/>
      <c r="Y972" s="4"/>
      <c r="Z972" s="4"/>
    </row>
    <row r="973" spans="1:26" ht="22.5" customHeight="1" x14ac:dyDescent="0.25">
      <c r="A973" s="5">
        <v>972</v>
      </c>
      <c r="B973" s="6" t="s">
        <v>1136</v>
      </c>
      <c r="C973" s="12" t="s">
        <v>1137</v>
      </c>
      <c r="D973" s="10" t="s">
        <v>1152</v>
      </c>
      <c r="E973" s="6" t="s">
        <v>10</v>
      </c>
      <c r="F973" s="39">
        <v>0</v>
      </c>
      <c r="G973" s="5">
        <v>2</v>
      </c>
      <c r="H973" s="39">
        <v>0</v>
      </c>
      <c r="I973" s="4"/>
      <c r="J973" s="4"/>
      <c r="K973" s="4"/>
      <c r="L973" s="4"/>
      <c r="M973" s="4"/>
      <c r="N973" s="4"/>
      <c r="O973" s="4"/>
      <c r="P973" s="4"/>
      <c r="Q973" s="4"/>
      <c r="R973" s="4"/>
      <c r="S973" s="4"/>
      <c r="T973" s="4"/>
      <c r="U973" s="4"/>
      <c r="V973" s="4"/>
      <c r="W973" s="4"/>
      <c r="X973" s="4"/>
      <c r="Y973" s="4"/>
      <c r="Z973" s="4"/>
    </row>
    <row r="974" spans="1:26" ht="45.75" customHeight="1" x14ac:dyDescent="0.25">
      <c r="A974" s="5">
        <v>973</v>
      </c>
      <c r="B974" s="6" t="s">
        <v>1136</v>
      </c>
      <c r="C974" s="12" t="s">
        <v>1137</v>
      </c>
      <c r="D974" s="10" t="s">
        <v>1153</v>
      </c>
      <c r="E974" s="6" t="s">
        <v>10</v>
      </c>
      <c r="F974" s="39">
        <v>2</v>
      </c>
      <c r="G974" s="5">
        <v>2</v>
      </c>
      <c r="H974" s="39">
        <v>2</v>
      </c>
      <c r="I974" s="4"/>
      <c r="J974" s="4"/>
      <c r="K974" s="4"/>
      <c r="L974" s="4"/>
      <c r="M974" s="4"/>
      <c r="N974" s="4"/>
      <c r="O974" s="4"/>
      <c r="P974" s="4"/>
      <c r="Q974" s="4"/>
      <c r="R974" s="4"/>
      <c r="S974" s="4"/>
      <c r="T974" s="4"/>
      <c r="U974" s="4"/>
      <c r="V974" s="4"/>
      <c r="W974" s="4"/>
      <c r="X974" s="4"/>
      <c r="Y974" s="4"/>
      <c r="Z974" s="4"/>
    </row>
    <row r="975" spans="1:26" ht="22.5" customHeight="1" x14ac:dyDescent="0.25">
      <c r="A975" s="5">
        <v>974</v>
      </c>
      <c r="B975" s="6" t="s">
        <v>1136</v>
      </c>
      <c r="C975" s="12" t="s">
        <v>1137</v>
      </c>
      <c r="D975" s="10" t="s">
        <v>1154</v>
      </c>
      <c r="E975" s="6" t="s">
        <v>10</v>
      </c>
      <c r="F975" s="39">
        <v>0</v>
      </c>
      <c r="G975" s="5">
        <v>2</v>
      </c>
      <c r="H975" s="39">
        <v>0</v>
      </c>
      <c r="I975" s="4"/>
      <c r="J975" s="4"/>
      <c r="K975" s="4"/>
      <c r="L975" s="4"/>
      <c r="M975" s="4"/>
      <c r="N975" s="4"/>
      <c r="O975" s="4"/>
      <c r="P975" s="4"/>
      <c r="Q975" s="4"/>
      <c r="R975" s="4"/>
      <c r="S975" s="4"/>
      <c r="T975" s="4"/>
      <c r="U975" s="4"/>
      <c r="V975" s="4"/>
      <c r="W975" s="4"/>
      <c r="X975" s="4"/>
      <c r="Y975" s="4"/>
      <c r="Z975" s="4"/>
    </row>
    <row r="976" spans="1:26" ht="45.75" customHeight="1" x14ac:dyDescent="0.25">
      <c r="A976" s="5">
        <v>975</v>
      </c>
      <c r="B976" s="6" t="s">
        <v>1136</v>
      </c>
      <c r="C976" s="12" t="s">
        <v>1137</v>
      </c>
      <c r="D976" s="10" t="s">
        <v>1155</v>
      </c>
      <c r="E976" s="6" t="s">
        <v>10</v>
      </c>
      <c r="F976" s="39">
        <v>2</v>
      </c>
      <c r="G976" s="5">
        <v>2</v>
      </c>
      <c r="H976" s="39">
        <v>2</v>
      </c>
      <c r="I976" s="4"/>
      <c r="J976" s="4"/>
      <c r="K976" s="4"/>
      <c r="L976" s="4"/>
      <c r="M976" s="4"/>
      <c r="N976" s="4"/>
      <c r="O976" s="4"/>
      <c r="P976" s="4"/>
      <c r="Q976" s="4"/>
      <c r="R976" s="4"/>
      <c r="S976" s="4"/>
      <c r="T976" s="4"/>
      <c r="U976" s="4"/>
      <c r="V976" s="4"/>
      <c r="W976" s="4"/>
      <c r="X976" s="4"/>
      <c r="Y976" s="4"/>
      <c r="Z976" s="4"/>
    </row>
    <row r="977" spans="1:26" ht="22.5" customHeight="1" x14ac:dyDescent="0.25">
      <c r="A977" s="5">
        <v>976</v>
      </c>
      <c r="B977" s="6" t="s">
        <v>1136</v>
      </c>
      <c r="C977" s="12" t="s">
        <v>1137</v>
      </c>
      <c r="D977" s="10" t="s">
        <v>1156</v>
      </c>
      <c r="E977" s="6" t="s">
        <v>10</v>
      </c>
      <c r="F977" s="39">
        <v>2</v>
      </c>
      <c r="G977" s="5">
        <v>2</v>
      </c>
      <c r="H977" s="39">
        <v>2</v>
      </c>
      <c r="I977" s="4"/>
      <c r="J977" s="4"/>
      <c r="K977" s="4"/>
      <c r="L977" s="4"/>
      <c r="M977" s="4"/>
      <c r="N977" s="4"/>
      <c r="O977" s="4"/>
      <c r="P977" s="4"/>
      <c r="Q977" s="4"/>
      <c r="R977" s="4"/>
      <c r="S977" s="4"/>
      <c r="T977" s="4"/>
      <c r="U977" s="4"/>
      <c r="V977" s="4"/>
      <c r="W977" s="4"/>
      <c r="X977" s="4"/>
      <c r="Y977" s="4"/>
      <c r="Z977" s="4"/>
    </row>
    <row r="978" spans="1:26" ht="45.75" customHeight="1" x14ac:dyDescent="0.25">
      <c r="A978" s="5">
        <v>977</v>
      </c>
      <c r="B978" s="6" t="s">
        <v>1136</v>
      </c>
      <c r="C978" s="12" t="s">
        <v>1137</v>
      </c>
      <c r="D978" s="10" t="s">
        <v>1157</v>
      </c>
      <c r="E978" s="6" t="s">
        <v>10</v>
      </c>
      <c r="F978" s="39">
        <v>2</v>
      </c>
      <c r="G978" s="5">
        <v>2</v>
      </c>
      <c r="H978" s="39">
        <v>2</v>
      </c>
      <c r="I978" s="4"/>
      <c r="J978" s="4"/>
      <c r="K978" s="4"/>
      <c r="L978" s="4"/>
      <c r="M978" s="4"/>
      <c r="N978" s="4"/>
      <c r="O978" s="4"/>
      <c r="P978" s="4"/>
      <c r="Q978" s="4"/>
      <c r="R978" s="4"/>
      <c r="S978" s="4"/>
      <c r="T978" s="4"/>
      <c r="U978" s="4"/>
      <c r="V978" s="4"/>
      <c r="W978" s="4"/>
      <c r="X978" s="4"/>
      <c r="Y978" s="4"/>
      <c r="Z978" s="4"/>
    </row>
    <row r="979" spans="1:26" ht="45.75" customHeight="1" x14ac:dyDescent="0.25">
      <c r="A979" s="5">
        <v>978</v>
      </c>
      <c r="B979" s="6" t="s">
        <v>1136</v>
      </c>
      <c r="C979" s="12" t="s">
        <v>1137</v>
      </c>
      <c r="D979" s="10" t="s">
        <v>1158</v>
      </c>
      <c r="E979" s="6" t="s">
        <v>10</v>
      </c>
      <c r="F979" s="39">
        <v>2</v>
      </c>
      <c r="G979" s="5">
        <v>2</v>
      </c>
      <c r="H979" s="39">
        <v>2</v>
      </c>
      <c r="I979" s="4"/>
      <c r="J979" s="4"/>
      <c r="K979" s="4"/>
      <c r="L979" s="4"/>
      <c r="M979" s="4"/>
      <c r="N979" s="4"/>
      <c r="O979" s="4"/>
      <c r="P979" s="4"/>
      <c r="Q979" s="4"/>
      <c r="R979" s="4"/>
      <c r="S979" s="4"/>
      <c r="T979" s="4"/>
      <c r="U979" s="4"/>
      <c r="V979" s="4"/>
      <c r="W979" s="4"/>
      <c r="X979" s="4"/>
      <c r="Y979" s="4"/>
      <c r="Z979" s="4"/>
    </row>
    <row r="980" spans="1:26" ht="45.75" customHeight="1" x14ac:dyDescent="0.25">
      <c r="A980" s="5">
        <v>979</v>
      </c>
      <c r="B980" s="6" t="s">
        <v>1136</v>
      </c>
      <c r="C980" s="12" t="s">
        <v>1137</v>
      </c>
      <c r="D980" s="10" t="s">
        <v>1159</v>
      </c>
      <c r="E980" s="6" t="s">
        <v>10</v>
      </c>
      <c r="F980" s="39">
        <v>2</v>
      </c>
      <c r="G980" s="5">
        <v>2</v>
      </c>
      <c r="H980" s="39">
        <v>2</v>
      </c>
      <c r="I980" s="4"/>
      <c r="J980" s="4"/>
      <c r="K980" s="4"/>
      <c r="L980" s="4"/>
      <c r="M980" s="4"/>
      <c r="N980" s="4"/>
      <c r="O980" s="4"/>
      <c r="P980" s="4"/>
      <c r="Q980" s="4"/>
      <c r="R980" s="4"/>
      <c r="S980" s="4"/>
      <c r="T980" s="4"/>
      <c r="U980" s="4"/>
      <c r="V980" s="4"/>
      <c r="W980" s="4"/>
      <c r="X980" s="4"/>
      <c r="Y980" s="4"/>
      <c r="Z980" s="4"/>
    </row>
    <row r="981" spans="1:26" ht="22.5" customHeight="1" x14ac:dyDescent="0.25">
      <c r="A981" s="5">
        <v>980</v>
      </c>
      <c r="B981" s="6" t="s">
        <v>1136</v>
      </c>
      <c r="C981" s="12" t="s">
        <v>1137</v>
      </c>
      <c r="D981" s="10" t="s">
        <v>1160</v>
      </c>
      <c r="E981" s="6" t="s">
        <v>10</v>
      </c>
      <c r="F981" s="39">
        <v>0</v>
      </c>
      <c r="G981" s="5">
        <v>2</v>
      </c>
      <c r="H981" s="39">
        <v>0</v>
      </c>
      <c r="I981" s="4"/>
      <c r="J981" s="4"/>
      <c r="K981" s="4"/>
      <c r="L981" s="4"/>
      <c r="M981" s="4"/>
      <c r="N981" s="4"/>
      <c r="O981" s="4"/>
      <c r="P981" s="4"/>
      <c r="Q981" s="4"/>
      <c r="R981" s="4"/>
      <c r="S981" s="4"/>
      <c r="T981" s="4"/>
      <c r="U981" s="4"/>
      <c r="V981" s="4"/>
      <c r="W981" s="4"/>
      <c r="X981" s="4"/>
      <c r="Y981" s="4"/>
      <c r="Z981" s="4"/>
    </row>
    <row r="982" spans="1:26" ht="45.75" customHeight="1" x14ac:dyDescent="0.25">
      <c r="A982" s="5">
        <v>981</v>
      </c>
      <c r="B982" s="6" t="s">
        <v>1136</v>
      </c>
      <c r="C982" s="12" t="s">
        <v>1137</v>
      </c>
      <c r="D982" s="10" t="s">
        <v>1161</v>
      </c>
      <c r="E982" s="6" t="s">
        <v>10</v>
      </c>
      <c r="F982" s="39">
        <v>0</v>
      </c>
      <c r="G982" s="5">
        <v>1</v>
      </c>
      <c r="H982" s="39">
        <v>0</v>
      </c>
      <c r="I982" s="4"/>
      <c r="J982" s="4"/>
      <c r="K982" s="4"/>
      <c r="L982" s="4"/>
      <c r="M982" s="4"/>
      <c r="N982" s="4"/>
      <c r="O982" s="4"/>
      <c r="P982" s="4"/>
      <c r="Q982" s="4"/>
      <c r="R982" s="4"/>
      <c r="S982" s="4"/>
      <c r="T982" s="4"/>
      <c r="U982" s="4"/>
      <c r="V982" s="4"/>
      <c r="W982" s="4"/>
      <c r="X982" s="4"/>
      <c r="Y982" s="4"/>
      <c r="Z982" s="4"/>
    </row>
    <row r="983" spans="1:26" ht="22.5" customHeight="1" x14ac:dyDescent="0.25">
      <c r="A983" s="5">
        <v>982</v>
      </c>
      <c r="B983" s="6" t="s">
        <v>1136</v>
      </c>
      <c r="C983" s="12" t="s">
        <v>1137</v>
      </c>
      <c r="D983" s="10" t="s">
        <v>1162</v>
      </c>
      <c r="E983" s="6" t="s">
        <v>10</v>
      </c>
      <c r="F983" s="39">
        <v>2</v>
      </c>
      <c r="G983" s="5">
        <v>2</v>
      </c>
      <c r="H983" s="39">
        <v>2</v>
      </c>
      <c r="I983" s="4"/>
      <c r="J983" s="4"/>
      <c r="K983" s="4"/>
      <c r="L983" s="4"/>
      <c r="M983" s="4"/>
      <c r="N983" s="4"/>
      <c r="O983" s="4"/>
      <c r="P983" s="4"/>
      <c r="Q983" s="4"/>
      <c r="R983" s="4"/>
      <c r="S983" s="4"/>
      <c r="T983" s="4"/>
      <c r="U983" s="4"/>
      <c r="V983" s="4"/>
      <c r="W983" s="4"/>
      <c r="X983" s="4"/>
      <c r="Y983" s="4"/>
      <c r="Z983" s="4"/>
    </row>
    <row r="984" spans="1:26" ht="22.5" customHeight="1" x14ac:dyDescent="0.25">
      <c r="A984" s="5">
        <v>983</v>
      </c>
      <c r="B984" s="6" t="s">
        <v>1136</v>
      </c>
      <c r="C984" s="12" t="s">
        <v>1137</v>
      </c>
      <c r="D984" s="10" t="s">
        <v>1163</v>
      </c>
      <c r="E984" s="6" t="s">
        <v>10</v>
      </c>
      <c r="F984" s="39">
        <v>2</v>
      </c>
      <c r="G984" s="5">
        <v>0</v>
      </c>
      <c r="H984" s="39">
        <v>2</v>
      </c>
      <c r="I984" s="4"/>
      <c r="J984" s="4"/>
      <c r="K984" s="4"/>
      <c r="L984" s="4"/>
      <c r="M984" s="4"/>
      <c r="N984" s="4"/>
      <c r="O984" s="4"/>
      <c r="P984" s="4"/>
      <c r="Q984" s="4"/>
      <c r="R984" s="4"/>
      <c r="S984" s="4"/>
      <c r="T984" s="4"/>
      <c r="U984" s="4"/>
      <c r="V984" s="4"/>
      <c r="W984" s="4"/>
      <c r="X984" s="4"/>
      <c r="Y984" s="4"/>
      <c r="Z984" s="4"/>
    </row>
    <row r="985" spans="1:26" ht="22.5" customHeight="1" x14ac:dyDescent="0.25">
      <c r="A985" s="5">
        <v>984</v>
      </c>
      <c r="B985" s="6" t="s">
        <v>1136</v>
      </c>
      <c r="C985" s="12" t="s">
        <v>1137</v>
      </c>
      <c r="D985" s="10" t="s">
        <v>1164</v>
      </c>
      <c r="E985" s="6" t="s">
        <v>10</v>
      </c>
      <c r="F985" s="39">
        <v>2</v>
      </c>
      <c r="G985" s="5">
        <v>2</v>
      </c>
      <c r="H985" s="39">
        <v>2</v>
      </c>
      <c r="I985" s="4"/>
      <c r="J985" s="4"/>
      <c r="K985" s="4"/>
      <c r="L985" s="4"/>
      <c r="M985" s="4"/>
      <c r="N985" s="4"/>
      <c r="O985" s="4"/>
      <c r="P985" s="4"/>
      <c r="Q985" s="4"/>
      <c r="R985" s="4"/>
      <c r="S985" s="4"/>
      <c r="T985" s="4"/>
      <c r="U985" s="4"/>
      <c r="V985" s="4"/>
      <c r="W985" s="4"/>
      <c r="X985" s="4"/>
      <c r="Y985" s="4"/>
      <c r="Z985" s="4"/>
    </row>
    <row r="986" spans="1:26" ht="45.75" customHeight="1" x14ac:dyDescent="0.25">
      <c r="A986" s="5">
        <v>985</v>
      </c>
      <c r="B986" s="6" t="s">
        <v>1136</v>
      </c>
      <c r="C986" s="12" t="s">
        <v>1137</v>
      </c>
      <c r="D986" s="10" t="s">
        <v>1165</v>
      </c>
      <c r="E986" s="6" t="s">
        <v>10</v>
      </c>
      <c r="F986" s="39">
        <v>2</v>
      </c>
      <c r="G986" s="5">
        <v>1</v>
      </c>
      <c r="H986" s="39">
        <v>2</v>
      </c>
      <c r="I986" s="4"/>
      <c r="J986" s="4"/>
      <c r="K986" s="4"/>
      <c r="L986" s="4"/>
      <c r="M986" s="4"/>
      <c r="N986" s="4"/>
      <c r="O986" s="4"/>
      <c r="P986" s="4"/>
      <c r="Q986" s="4"/>
      <c r="R986" s="4"/>
      <c r="S986" s="4"/>
      <c r="T986" s="4"/>
      <c r="U986" s="4"/>
      <c r="V986" s="4"/>
      <c r="W986" s="4"/>
      <c r="X986" s="4"/>
      <c r="Y986" s="4"/>
      <c r="Z986" s="4"/>
    </row>
    <row r="987" spans="1:26" ht="45.75" customHeight="1" x14ac:dyDescent="0.25">
      <c r="A987" s="5">
        <v>986</v>
      </c>
      <c r="B987" s="6" t="s">
        <v>1136</v>
      </c>
      <c r="C987" s="12" t="s">
        <v>1137</v>
      </c>
      <c r="D987" s="10" t="s">
        <v>1166</v>
      </c>
      <c r="E987" s="6" t="s">
        <v>10</v>
      </c>
      <c r="F987" s="39">
        <v>1</v>
      </c>
      <c r="G987" s="5"/>
      <c r="H987" s="39">
        <v>1</v>
      </c>
      <c r="I987" s="4"/>
      <c r="J987" s="4"/>
      <c r="K987" s="4"/>
      <c r="L987" s="4"/>
      <c r="M987" s="4"/>
      <c r="N987" s="4"/>
      <c r="O987" s="4"/>
      <c r="P987" s="4"/>
      <c r="Q987" s="4"/>
      <c r="R987" s="4"/>
      <c r="S987" s="4"/>
      <c r="T987" s="4"/>
      <c r="U987" s="4"/>
      <c r="V987" s="4"/>
      <c r="W987" s="4"/>
      <c r="X987" s="4"/>
      <c r="Y987" s="4"/>
      <c r="Z987" s="4"/>
    </row>
    <row r="988" spans="1:26" ht="45.75" customHeight="1" x14ac:dyDescent="0.25">
      <c r="A988" s="5">
        <v>987</v>
      </c>
      <c r="B988" s="6" t="s">
        <v>1136</v>
      </c>
      <c r="C988" s="12" t="s">
        <v>1137</v>
      </c>
      <c r="D988" s="10" t="s">
        <v>1167</v>
      </c>
      <c r="E988" s="6" t="s">
        <v>10</v>
      </c>
      <c r="F988" s="39">
        <v>2</v>
      </c>
      <c r="G988" s="5">
        <v>2</v>
      </c>
      <c r="H988" s="39">
        <v>2</v>
      </c>
      <c r="I988" s="4"/>
      <c r="J988" s="4"/>
      <c r="K988" s="4"/>
      <c r="L988" s="4"/>
      <c r="M988" s="4"/>
      <c r="N988" s="4"/>
      <c r="O988" s="4"/>
      <c r="P988" s="4"/>
      <c r="Q988" s="4"/>
      <c r="R988" s="4"/>
      <c r="S988" s="4"/>
      <c r="T988" s="4"/>
      <c r="U988" s="4"/>
      <c r="V988" s="4"/>
      <c r="W988" s="4"/>
      <c r="X988" s="4"/>
      <c r="Y988" s="4"/>
      <c r="Z988" s="4"/>
    </row>
    <row r="989" spans="1:26" ht="45.75" customHeight="1" x14ac:dyDescent="0.25">
      <c r="A989" s="5">
        <v>988</v>
      </c>
      <c r="B989" s="6" t="s">
        <v>1136</v>
      </c>
      <c r="C989" s="12" t="s">
        <v>1137</v>
      </c>
      <c r="D989" s="10" t="s">
        <v>1168</v>
      </c>
      <c r="E989" s="6" t="s">
        <v>10</v>
      </c>
      <c r="F989" s="39">
        <v>1</v>
      </c>
      <c r="G989" s="5">
        <v>1</v>
      </c>
      <c r="H989" s="39">
        <v>1</v>
      </c>
      <c r="I989" s="4"/>
      <c r="J989" s="4"/>
      <c r="K989" s="4"/>
      <c r="L989" s="4"/>
      <c r="M989" s="4"/>
      <c r="N989" s="4"/>
      <c r="O989" s="4"/>
      <c r="P989" s="4"/>
      <c r="Q989" s="4"/>
      <c r="R989" s="4"/>
      <c r="S989" s="4"/>
      <c r="T989" s="4"/>
      <c r="U989" s="4"/>
      <c r="V989" s="4"/>
      <c r="W989" s="4"/>
      <c r="X989" s="4"/>
      <c r="Y989" s="4"/>
      <c r="Z989" s="4"/>
    </row>
    <row r="990" spans="1:26" ht="45.75" customHeight="1" x14ac:dyDescent="0.25">
      <c r="A990" s="5">
        <v>989</v>
      </c>
      <c r="B990" s="6" t="s">
        <v>1136</v>
      </c>
      <c r="C990" s="12" t="s">
        <v>1137</v>
      </c>
      <c r="D990" s="10" t="s">
        <v>1169</v>
      </c>
      <c r="E990" s="6" t="s">
        <v>10</v>
      </c>
      <c r="F990" s="39">
        <v>0</v>
      </c>
      <c r="G990" s="5">
        <v>1</v>
      </c>
      <c r="H990" s="39">
        <v>0</v>
      </c>
      <c r="I990" s="4"/>
      <c r="J990" s="4"/>
      <c r="K990" s="4"/>
      <c r="L990" s="4"/>
      <c r="M990" s="4"/>
      <c r="N990" s="4"/>
      <c r="O990" s="4"/>
      <c r="P990" s="4"/>
      <c r="Q990" s="4"/>
      <c r="R990" s="4"/>
      <c r="S990" s="4"/>
      <c r="T990" s="4"/>
      <c r="U990" s="4"/>
      <c r="V990" s="4"/>
      <c r="W990" s="4"/>
      <c r="X990" s="4"/>
      <c r="Y990" s="4"/>
      <c r="Z990" s="4"/>
    </row>
    <row r="991" spans="1:26" ht="45.75" customHeight="1" x14ac:dyDescent="0.25">
      <c r="A991" s="5">
        <v>990</v>
      </c>
      <c r="B991" s="6" t="s">
        <v>1136</v>
      </c>
      <c r="C991" s="12" t="s">
        <v>1137</v>
      </c>
      <c r="D991" s="10" t="s">
        <v>1170</v>
      </c>
      <c r="E991" s="6" t="s">
        <v>10</v>
      </c>
      <c r="F991" s="39">
        <v>2</v>
      </c>
      <c r="G991" s="5">
        <v>2</v>
      </c>
      <c r="H991" s="39">
        <v>2</v>
      </c>
      <c r="I991" s="4"/>
      <c r="J991" s="4"/>
      <c r="K991" s="4"/>
      <c r="L991" s="4"/>
      <c r="M991" s="4"/>
      <c r="N991" s="4"/>
      <c r="O991" s="4"/>
      <c r="P991" s="4"/>
      <c r="Q991" s="4"/>
      <c r="R991" s="4"/>
      <c r="S991" s="4"/>
      <c r="T991" s="4"/>
      <c r="U991" s="4"/>
      <c r="V991" s="4"/>
      <c r="W991" s="4"/>
      <c r="X991" s="4"/>
      <c r="Y991" s="4"/>
      <c r="Z991" s="4"/>
    </row>
    <row r="992" spans="1:26" ht="45.75" customHeight="1" x14ac:dyDescent="0.25">
      <c r="A992" s="5">
        <v>991</v>
      </c>
      <c r="B992" s="6" t="s">
        <v>1136</v>
      </c>
      <c r="C992" s="12" t="s">
        <v>1137</v>
      </c>
      <c r="D992" s="10" t="s">
        <v>1171</v>
      </c>
      <c r="E992" s="6" t="s">
        <v>10</v>
      </c>
      <c r="F992" s="39">
        <v>2</v>
      </c>
      <c r="G992" s="5">
        <v>2</v>
      </c>
      <c r="H992" s="39">
        <v>2</v>
      </c>
      <c r="I992" s="4"/>
      <c r="J992" s="4"/>
      <c r="K992" s="4"/>
      <c r="L992" s="4"/>
      <c r="M992" s="4"/>
      <c r="N992" s="4"/>
      <c r="O992" s="4"/>
      <c r="P992" s="4"/>
      <c r="Q992" s="4"/>
      <c r="R992" s="4"/>
      <c r="S992" s="4"/>
      <c r="T992" s="4"/>
      <c r="U992" s="4"/>
      <c r="V992" s="4"/>
      <c r="W992" s="4"/>
      <c r="X992" s="4"/>
      <c r="Y992" s="4"/>
      <c r="Z992" s="4"/>
    </row>
    <row r="993" spans="1:26" ht="45.75" customHeight="1" x14ac:dyDescent="0.25">
      <c r="A993" s="5">
        <v>992</v>
      </c>
      <c r="B993" s="6" t="s">
        <v>1136</v>
      </c>
      <c r="C993" s="12" t="s">
        <v>1137</v>
      </c>
      <c r="D993" s="10" t="s">
        <v>1172</v>
      </c>
      <c r="E993" s="6" t="s">
        <v>10</v>
      </c>
      <c r="F993" s="39">
        <v>0</v>
      </c>
      <c r="G993" s="5">
        <v>1</v>
      </c>
      <c r="H993" s="39">
        <v>0</v>
      </c>
      <c r="I993" s="4"/>
      <c r="J993" s="4"/>
      <c r="K993" s="4"/>
      <c r="L993" s="4"/>
      <c r="M993" s="4"/>
      <c r="N993" s="4"/>
      <c r="O993" s="4"/>
      <c r="P993" s="4"/>
      <c r="Q993" s="4"/>
      <c r="R993" s="4"/>
      <c r="S993" s="4"/>
      <c r="T993" s="4"/>
      <c r="U993" s="4"/>
      <c r="V993" s="4"/>
      <c r="W993" s="4"/>
      <c r="X993" s="4"/>
      <c r="Y993" s="4"/>
      <c r="Z993" s="4"/>
    </row>
    <row r="994" spans="1:26" ht="45.75" customHeight="1" x14ac:dyDescent="0.25">
      <c r="A994" s="5">
        <v>993</v>
      </c>
      <c r="B994" s="6" t="s">
        <v>1136</v>
      </c>
      <c r="C994" s="12" t="s">
        <v>1137</v>
      </c>
      <c r="D994" s="10" t="s">
        <v>1173</v>
      </c>
      <c r="E994" s="6" t="s">
        <v>10</v>
      </c>
      <c r="F994" s="39">
        <v>0</v>
      </c>
      <c r="G994" s="5">
        <v>1</v>
      </c>
      <c r="H994" s="39">
        <v>0</v>
      </c>
      <c r="I994" s="4"/>
      <c r="J994" s="4"/>
      <c r="K994" s="4"/>
      <c r="L994" s="4"/>
      <c r="M994" s="4"/>
      <c r="N994" s="4"/>
      <c r="O994" s="4"/>
      <c r="P994" s="4"/>
      <c r="Q994" s="4"/>
      <c r="R994" s="4"/>
      <c r="S994" s="4"/>
      <c r="T994" s="4"/>
      <c r="U994" s="4"/>
      <c r="V994" s="4"/>
      <c r="W994" s="4"/>
      <c r="X994" s="4"/>
      <c r="Y994" s="4"/>
      <c r="Z994" s="4"/>
    </row>
    <row r="995" spans="1:26" ht="45.75" customHeight="1" x14ac:dyDescent="0.25">
      <c r="A995" s="5">
        <v>994</v>
      </c>
      <c r="B995" s="6" t="s">
        <v>1174</v>
      </c>
      <c r="C995" s="12" t="s">
        <v>1175</v>
      </c>
      <c r="D995" s="10" t="s">
        <v>1176</v>
      </c>
      <c r="E995" s="6" t="s">
        <v>10</v>
      </c>
      <c r="F995" s="39">
        <v>1</v>
      </c>
      <c r="G995" s="5">
        <v>1</v>
      </c>
      <c r="H995" s="39">
        <v>1</v>
      </c>
      <c r="I995" s="4"/>
      <c r="J995" s="4"/>
      <c r="K995" s="4"/>
      <c r="L995" s="4"/>
      <c r="M995" s="4"/>
      <c r="N995" s="4"/>
      <c r="O995" s="4"/>
      <c r="P995" s="4"/>
      <c r="Q995" s="4"/>
      <c r="R995" s="4"/>
      <c r="S995" s="4"/>
      <c r="T995" s="4"/>
      <c r="U995" s="4"/>
      <c r="V995" s="4"/>
      <c r="W995" s="4"/>
      <c r="X995" s="4"/>
      <c r="Y995" s="4"/>
      <c r="Z995" s="4"/>
    </row>
    <row r="996" spans="1:26" ht="22.5" customHeight="1" x14ac:dyDescent="0.25">
      <c r="A996" s="5">
        <v>995</v>
      </c>
      <c r="B996" s="6" t="s">
        <v>1174</v>
      </c>
      <c r="C996" s="12" t="s">
        <v>1175</v>
      </c>
      <c r="D996" s="10" t="s">
        <v>1177</v>
      </c>
      <c r="E996" s="6" t="s">
        <v>10</v>
      </c>
      <c r="F996" s="39">
        <v>1</v>
      </c>
      <c r="G996" s="5">
        <v>1</v>
      </c>
      <c r="H996" s="39">
        <v>1</v>
      </c>
      <c r="I996" s="4"/>
      <c r="J996" s="4"/>
      <c r="K996" s="4"/>
      <c r="L996" s="4"/>
      <c r="M996" s="4"/>
      <c r="N996" s="4"/>
      <c r="O996" s="4"/>
      <c r="P996" s="4"/>
      <c r="Q996" s="4"/>
      <c r="R996" s="4"/>
      <c r="S996" s="4"/>
      <c r="T996" s="4"/>
      <c r="U996" s="4"/>
      <c r="V996" s="4"/>
      <c r="W996" s="4"/>
      <c r="X996" s="4"/>
      <c r="Y996" s="4"/>
      <c r="Z996" s="4"/>
    </row>
    <row r="997" spans="1:26" ht="22.5" customHeight="1" x14ac:dyDescent="0.25">
      <c r="A997" s="5">
        <v>996</v>
      </c>
      <c r="B997" s="6" t="s">
        <v>1174</v>
      </c>
      <c r="C997" s="12" t="s">
        <v>1175</v>
      </c>
      <c r="D997" s="10" t="s">
        <v>1178</v>
      </c>
      <c r="E997" s="6" t="s">
        <v>10</v>
      </c>
      <c r="F997" s="39">
        <v>0</v>
      </c>
      <c r="G997" s="5">
        <v>1</v>
      </c>
      <c r="H997" s="39">
        <v>0</v>
      </c>
      <c r="I997" s="4"/>
      <c r="J997" s="4"/>
      <c r="K997" s="4"/>
      <c r="L997" s="4"/>
      <c r="M997" s="4"/>
      <c r="N997" s="4"/>
      <c r="O997" s="4"/>
      <c r="P997" s="4"/>
      <c r="Q997" s="4"/>
      <c r="R997" s="4"/>
      <c r="S997" s="4"/>
      <c r="T997" s="4"/>
      <c r="U997" s="4"/>
      <c r="V997" s="4"/>
      <c r="W997" s="4"/>
      <c r="X997" s="4"/>
      <c r="Y997" s="4"/>
      <c r="Z997" s="4"/>
    </row>
    <row r="998" spans="1:26" ht="45.75" customHeight="1" x14ac:dyDescent="0.25">
      <c r="A998" s="5">
        <v>997</v>
      </c>
      <c r="B998" s="6" t="s">
        <v>1174</v>
      </c>
      <c r="C998" s="12" t="s">
        <v>1175</v>
      </c>
      <c r="D998" s="10" t="s">
        <v>1179</v>
      </c>
      <c r="E998" s="6" t="s">
        <v>10</v>
      </c>
      <c r="F998" s="39">
        <v>1</v>
      </c>
      <c r="G998" s="5">
        <v>1</v>
      </c>
      <c r="H998" s="39">
        <v>1</v>
      </c>
      <c r="I998" s="4"/>
      <c r="J998" s="4"/>
      <c r="K998" s="4"/>
      <c r="L998" s="4"/>
      <c r="M998" s="4"/>
      <c r="N998" s="4"/>
      <c r="O998" s="4"/>
      <c r="P998" s="4"/>
      <c r="Q998" s="4"/>
      <c r="R998" s="4"/>
      <c r="S998" s="4"/>
      <c r="T998" s="4"/>
      <c r="U998" s="4"/>
      <c r="V998" s="4"/>
      <c r="W998" s="4"/>
      <c r="X998" s="4"/>
      <c r="Y998" s="4"/>
      <c r="Z998" s="4"/>
    </row>
    <row r="999" spans="1:26" ht="45.75" customHeight="1" x14ac:dyDescent="0.25">
      <c r="A999" s="5">
        <v>998</v>
      </c>
      <c r="B999" s="6" t="s">
        <v>1174</v>
      </c>
      <c r="C999" s="12" t="s">
        <v>1175</v>
      </c>
      <c r="D999" s="10" t="s">
        <v>1180</v>
      </c>
      <c r="E999" s="6" t="s">
        <v>10</v>
      </c>
      <c r="F999" s="39">
        <v>0</v>
      </c>
      <c r="G999" s="5">
        <v>1</v>
      </c>
      <c r="H999" s="39">
        <v>0</v>
      </c>
      <c r="I999" s="4"/>
      <c r="J999" s="4"/>
      <c r="K999" s="4"/>
      <c r="L999" s="4"/>
      <c r="M999" s="4"/>
      <c r="N999" s="4"/>
      <c r="O999" s="4"/>
      <c r="P999" s="4"/>
      <c r="Q999" s="4"/>
      <c r="R999" s="4"/>
      <c r="S999" s="4"/>
      <c r="T999" s="4"/>
      <c r="U999" s="4"/>
      <c r="V999" s="4"/>
      <c r="W999" s="4"/>
      <c r="X999" s="4"/>
      <c r="Y999" s="4"/>
      <c r="Z999" s="4"/>
    </row>
    <row r="1000" spans="1:26" ht="22.5" customHeight="1" x14ac:dyDescent="0.25">
      <c r="A1000" s="5">
        <v>999</v>
      </c>
      <c r="B1000" s="6" t="s">
        <v>1174</v>
      </c>
      <c r="C1000" s="12" t="s">
        <v>1175</v>
      </c>
      <c r="D1000" s="10" t="s">
        <v>1181</v>
      </c>
      <c r="E1000" s="6" t="s">
        <v>10</v>
      </c>
      <c r="F1000" s="39">
        <v>1</v>
      </c>
      <c r="G1000" s="5">
        <v>1</v>
      </c>
      <c r="H1000" s="39">
        <v>1</v>
      </c>
      <c r="I1000" s="4"/>
      <c r="J1000" s="4"/>
      <c r="K1000" s="4"/>
      <c r="L1000" s="4"/>
      <c r="M1000" s="4"/>
      <c r="N1000" s="4"/>
      <c r="O1000" s="4"/>
      <c r="P1000" s="4"/>
      <c r="Q1000" s="4"/>
      <c r="R1000" s="4"/>
      <c r="S1000" s="4"/>
      <c r="T1000" s="4"/>
      <c r="U1000" s="4"/>
      <c r="V1000" s="4"/>
      <c r="W1000" s="4"/>
      <c r="X1000" s="4"/>
      <c r="Y1000" s="4"/>
      <c r="Z1000" s="4"/>
    </row>
    <row r="1001" spans="1:26" ht="45.75" customHeight="1" x14ac:dyDescent="0.25">
      <c r="A1001" s="5">
        <v>1000</v>
      </c>
      <c r="B1001" s="6" t="s">
        <v>1174</v>
      </c>
      <c r="C1001" s="12" t="s">
        <v>1175</v>
      </c>
      <c r="D1001" s="10" t="s">
        <v>1182</v>
      </c>
      <c r="E1001" s="6" t="s">
        <v>10</v>
      </c>
      <c r="F1001" s="39">
        <v>1</v>
      </c>
      <c r="G1001" s="5">
        <v>1</v>
      </c>
      <c r="H1001" s="39">
        <v>1</v>
      </c>
      <c r="I1001" s="4"/>
      <c r="J1001" s="4"/>
      <c r="K1001" s="4"/>
      <c r="L1001" s="4"/>
      <c r="M1001" s="4"/>
      <c r="N1001" s="4"/>
      <c r="O1001" s="4"/>
      <c r="P1001" s="4"/>
      <c r="Q1001" s="4"/>
      <c r="R1001" s="4"/>
      <c r="S1001" s="4"/>
      <c r="T1001" s="4"/>
      <c r="U1001" s="4"/>
      <c r="V1001" s="4"/>
      <c r="W1001" s="4"/>
      <c r="X1001" s="4"/>
      <c r="Y1001" s="4"/>
      <c r="Z1001" s="4"/>
    </row>
    <row r="1002" spans="1:26" ht="45.75" customHeight="1" x14ac:dyDescent="0.25">
      <c r="A1002" s="5">
        <v>1001</v>
      </c>
      <c r="B1002" s="6" t="s">
        <v>1174</v>
      </c>
      <c r="C1002" s="12" t="s">
        <v>1175</v>
      </c>
      <c r="D1002" s="10" t="s">
        <v>1183</v>
      </c>
      <c r="E1002" s="6" t="s">
        <v>10</v>
      </c>
      <c r="F1002" s="39">
        <v>1</v>
      </c>
      <c r="G1002" s="5">
        <v>1</v>
      </c>
      <c r="H1002" s="39">
        <v>1</v>
      </c>
      <c r="I1002" s="4"/>
      <c r="J1002" s="4"/>
      <c r="K1002" s="4"/>
      <c r="L1002" s="4"/>
      <c r="M1002" s="4"/>
      <c r="N1002" s="4"/>
      <c r="O1002" s="4"/>
      <c r="P1002" s="4"/>
      <c r="Q1002" s="4"/>
      <c r="R1002" s="4"/>
      <c r="S1002" s="4"/>
      <c r="T1002" s="4"/>
      <c r="U1002" s="4"/>
      <c r="V1002" s="4"/>
      <c r="W1002" s="4"/>
      <c r="X1002" s="4"/>
      <c r="Y1002" s="4"/>
      <c r="Z1002" s="4"/>
    </row>
    <row r="1003" spans="1:26" ht="45.75" customHeight="1" x14ac:dyDescent="0.25">
      <c r="A1003" s="5">
        <v>1002</v>
      </c>
      <c r="B1003" s="6" t="s">
        <v>1174</v>
      </c>
      <c r="C1003" s="12" t="s">
        <v>1175</v>
      </c>
      <c r="D1003" s="10" t="s">
        <v>1184</v>
      </c>
      <c r="E1003" s="6" t="s">
        <v>10</v>
      </c>
      <c r="F1003" s="39">
        <v>1</v>
      </c>
      <c r="G1003" s="5">
        <v>1</v>
      </c>
      <c r="H1003" s="39">
        <v>1</v>
      </c>
      <c r="I1003" s="4"/>
      <c r="J1003" s="4"/>
      <c r="K1003" s="4"/>
      <c r="L1003" s="4"/>
      <c r="M1003" s="4"/>
      <c r="N1003" s="4"/>
      <c r="O1003" s="4"/>
      <c r="P1003" s="4"/>
      <c r="Q1003" s="4"/>
      <c r="R1003" s="4"/>
      <c r="S1003" s="4"/>
      <c r="T1003" s="4"/>
      <c r="U1003" s="4"/>
      <c r="V1003" s="4"/>
      <c r="W1003" s="4"/>
      <c r="X1003" s="4"/>
      <c r="Y1003" s="4"/>
      <c r="Z1003" s="4"/>
    </row>
    <row r="1004" spans="1:26" ht="22.5" customHeight="1" x14ac:dyDescent="0.25">
      <c r="A1004" s="5">
        <v>1003</v>
      </c>
      <c r="B1004" s="6" t="s">
        <v>1174</v>
      </c>
      <c r="C1004" s="12" t="s">
        <v>1175</v>
      </c>
      <c r="D1004" s="10" t="s">
        <v>1185</v>
      </c>
      <c r="E1004" s="6" t="s">
        <v>10</v>
      </c>
      <c r="F1004" s="39">
        <v>2</v>
      </c>
      <c r="G1004" s="5">
        <v>2</v>
      </c>
      <c r="H1004" s="39">
        <v>2</v>
      </c>
      <c r="I1004" s="4"/>
      <c r="J1004" s="4"/>
      <c r="K1004" s="4"/>
      <c r="L1004" s="4"/>
      <c r="M1004" s="4"/>
      <c r="N1004" s="4"/>
      <c r="O1004" s="4"/>
      <c r="P1004" s="4"/>
      <c r="Q1004" s="4"/>
      <c r="R1004" s="4"/>
      <c r="S1004" s="4"/>
      <c r="T1004" s="4"/>
      <c r="U1004" s="4"/>
      <c r="V1004" s="4"/>
      <c r="W1004" s="4"/>
      <c r="X1004" s="4"/>
      <c r="Y1004" s="4"/>
      <c r="Z1004" s="4"/>
    </row>
    <row r="1005" spans="1:26" ht="22.5" customHeight="1" x14ac:dyDescent="0.25">
      <c r="A1005" s="5">
        <v>1004</v>
      </c>
      <c r="B1005" s="6" t="s">
        <v>1174</v>
      </c>
      <c r="C1005" s="12" t="s">
        <v>1175</v>
      </c>
      <c r="D1005" s="10" t="s">
        <v>1186</v>
      </c>
      <c r="E1005" s="6" t="s">
        <v>10</v>
      </c>
      <c r="F1005" s="39">
        <v>1</v>
      </c>
      <c r="G1005" s="5">
        <v>1</v>
      </c>
      <c r="H1005" s="39">
        <v>1</v>
      </c>
      <c r="I1005" s="4"/>
      <c r="J1005" s="4"/>
      <c r="K1005" s="4"/>
      <c r="L1005" s="4"/>
      <c r="M1005" s="4"/>
      <c r="N1005" s="4"/>
      <c r="O1005" s="4"/>
      <c r="P1005" s="4"/>
      <c r="Q1005" s="4"/>
      <c r="R1005" s="4"/>
      <c r="S1005" s="4"/>
      <c r="T1005" s="4"/>
      <c r="U1005" s="4"/>
      <c r="V1005" s="4"/>
      <c r="W1005" s="4"/>
      <c r="X1005" s="4"/>
      <c r="Y1005" s="4"/>
      <c r="Z1005" s="4"/>
    </row>
    <row r="1006" spans="1:26" ht="45.75" customHeight="1" x14ac:dyDescent="0.25">
      <c r="A1006" s="5">
        <v>1005</v>
      </c>
      <c r="B1006" s="6" t="s">
        <v>1174</v>
      </c>
      <c r="C1006" s="12" t="s">
        <v>1175</v>
      </c>
      <c r="D1006" s="10" t="s">
        <v>1187</v>
      </c>
      <c r="E1006" s="6" t="s">
        <v>10</v>
      </c>
      <c r="F1006" s="39">
        <v>1</v>
      </c>
      <c r="G1006" s="5">
        <v>1</v>
      </c>
      <c r="H1006" s="39">
        <v>1</v>
      </c>
      <c r="I1006" s="4"/>
      <c r="J1006" s="4"/>
      <c r="K1006" s="4"/>
      <c r="L1006" s="4"/>
      <c r="M1006" s="4"/>
      <c r="N1006" s="4"/>
      <c r="O1006" s="4"/>
      <c r="P1006" s="4"/>
      <c r="Q1006" s="4"/>
      <c r="R1006" s="4"/>
      <c r="S1006" s="4"/>
      <c r="T1006" s="4"/>
      <c r="U1006" s="4"/>
      <c r="V1006" s="4"/>
      <c r="W1006" s="4"/>
      <c r="X1006" s="4"/>
      <c r="Y1006" s="4"/>
      <c r="Z1006" s="4"/>
    </row>
    <row r="1007" spans="1:26" ht="45.75" customHeight="1" x14ac:dyDescent="0.25">
      <c r="A1007" s="5">
        <v>1006</v>
      </c>
      <c r="B1007" s="6" t="s">
        <v>1174</v>
      </c>
      <c r="C1007" s="12" t="s">
        <v>1175</v>
      </c>
      <c r="D1007" s="10" t="s">
        <v>1188</v>
      </c>
      <c r="E1007" s="6" t="s">
        <v>10</v>
      </c>
      <c r="F1007" s="39">
        <v>1</v>
      </c>
      <c r="G1007" s="5">
        <v>1</v>
      </c>
      <c r="H1007" s="39">
        <v>1</v>
      </c>
      <c r="I1007" s="4"/>
      <c r="J1007" s="4"/>
      <c r="K1007" s="4"/>
      <c r="L1007" s="4"/>
      <c r="M1007" s="4"/>
      <c r="N1007" s="4"/>
      <c r="O1007" s="4"/>
      <c r="P1007" s="4"/>
      <c r="Q1007" s="4"/>
      <c r="R1007" s="4"/>
      <c r="S1007" s="4"/>
      <c r="T1007" s="4"/>
      <c r="U1007" s="4"/>
      <c r="V1007" s="4"/>
      <c r="W1007" s="4"/>
      <c r="X1007" s="4"/>
      <c r="Y1007" s="4"/>
      <c r="Z1007" s="4"/>
    </row>
    <row r="1008" spans="1:26" ht="45.75" customHeight="1" x14ac:dyDescent="0.25">
      <c r="A1008" s="5">
        <v>1007</v>
      </c>
      <c r="B1008" s="6" t="s">
        <v>1174</v>
      </c>
      <c r="C1008" s="12" t="s">
        <v>1175</v>
      </c>
      <c r="D1008" s="10" t="s">
        <v>1189</v>
      </c>
      <c r="E1008" s="6" t="s">
        <v>10</v>
      </c>
      <c r="F1008" s="39">
        <v>2</v>
      </c>
      <c r="G1008" s="5">
        <v>2</v>
      </c>
      <c r="H1008" s="39">
        <v>2</v>
      </c>
      <c r="I1008" s="4"/>
      <c r="J1008" s="4"/>
      <c r="K1008" s="4"/>
      <c r="L1008" s="4"/>
      <c r="M1008" s="4"/>
      <c r="N1008" s="4"/>
      <c r="O1008" s="4"/>
      <c r="P1008" s="4"/>
      <c r="Q1008" s="4"/>
      <c r="R1008" s="4"/>
      <c r="S1008" s="4"/>
      <c r="T1008" s="4"/>
      <c r="U1008" s="4"/>
      <c r="V1008" s="4"/>
      <c r="W1008" s="4"/>
      <c r="X1008" s="4"/>
      <c r="Y1008" s="4"/>
      <c r="Z1008" s="4"/>
    </row>
    <row r="1009" spans="1:26" ht="45.75" customHeight="1" x14ac:dyDescent="0.25">
      <c r="A1009" s="5">
        <v>1008</v>
      </c>
      <c r="B1009" s="6" t="s">
        <v>1174</v>
      </c>
      <c r="C1009" s="12" t="s">
        <v>1175</v>
      </c>
      <c r="D1009" s="10" t="s">
        <v>1190</v>
      </c>
      <c r="E1009" s="6" t="s">
        <v>10</v>
      </c>
      <c r="F1009" s="39">
        <v>1</v>
      </c>
      <c r="G1009" s="5">
        <v>1</v>
      </c>
      <c r="H1009" s="39">
        <v>1</v>
      </c>
      <c r="I1009" s="4"/>
      <c r="J1009" s="4"/>
      <c r="K1009" s="4"/>
      <c r="L1009" s="4"/>
      <c r="M1009" s="4"/>
      <c r="N1009" s="4"/>
      <c r="O1009" s="4"/>
      <c r="P1009" s="4"/>
      <c r="Q1009" s="4"/>
      <c r="R1009" s="4"/>
      <c r="S1009" s="4"/>
      <c r="T1009" s="4"/>
      <c r="U1009" s="4"/>
      <c r="V1009" s="4"/>
      <c r="W1009" s="4"/>
      <c r="X1009" s="4"/>
      <c r="Y1009" s="4"/>
      <c r="Z1009" s="4"/>
    </row>
    <row r="1010" spans="1:26" ht="45.75" customHeight="1" x14ac:dyDescent="0.25">
      <c r="A1010" s="5">
        <v>1009</v>
      </c>
      <c r="B1010" s="6" t="s">
        <v>1174</v>
      </c>
      <c r="C1010" s="12" t="s">
        <v>1175</v>
      </c>
      <c r="D1010" s="10" t="s">
        <v>1191</v>
      </c>
      <c r="E1010" s="6" t="s">
        <v>10</v>
      </c>
      <c r="F1010" s="39">
        <v>1</v>
      </c>
      <c r="G1010" s="5">
        <v>1</v>
      </c>
      <c r="H1010" s="39">
        <v>1</v>
      </c>
      <c r="I1010" s="4"/>
      <c r="J1010" s="4"/>
      <c r="K1010" s="4"/>
      <c r="L1010" s="4"/>
      <c r="M1010" s="4"/>
      <c r="N1010" s="4"/>
      <c r="O1010" s="4"/>
      <c r="P1010" s="4"/>
      <c r="Q1010" s="4"/>
      <c r="R1010" s="4"/>
      <c r="S1010" s="4"/>
      <c r="T1010" s="4"/>
      <c r="U1010" s="4"/>
      <c r="V1010" s="4"/>
      <c r="W1010" s="4"/>
      <c r="X1010" s="4"/>
      <c r="Y1010" s="4"/>
      <c r="Z1010" s="4"/>
    </row>
    <row r="1011" spans="1:26" ht="22.5" customHeight="1" x14ac:dyDescent="0.25">
      <c r="A1011" s="5">
        <v>1010</v>
      </c>
      <c r="B1011" s="6" t="s">
        <v>1174</v>
      </c>
      <c r="C1011" s="12" t="s">
        <v>1175</v>
      </c>
      <c r="D1011" s="10" t="s">
        <v>1192</v>
      </c>
      <c r="E1011" s="6" t="s">
        <v>10</v>
      </c>
      <c r="F1011" s="39">
        <v>1</v>
      </c>
      <c r="G1011" s="5">
        <v>1</v>
      </c>
      <c r="H1011" s="39">
        <v>1</v>
      </c>
      <c r="I1011" s="4"/>
      <c r="J1011" s="4"/>
      <c r="K1011" s="4"/>
      <c r="L1011" s="4"/>
      <c r="M1011" s="4"/>
      <c r="N1011" s="4"/>
      <c r="O1011" s="4"/>
      <c r="P1011" s="4"/>
      <c r="Q1011" s="4"/>
      <c r="R1011" s="4"/>
      <c r="S1011" s="4"/>
      <c r="T1011" s="4"/>
      <c r="U1011" s="4"/>
      <c r="V1011" s="4"/>
      <c r="W1011" s="4"/>
      <c r="X1011" s="4"/>
      <c r="Y1011" s="4"/>
      <c r="Z1011" s="4"/>
    </row>
    <row r="1012" spans="1:26" ht="45.75" customHeight="1" x14ac:dyDescent="0.25">
      <c r="A1012" s="5">
        <v>1011</v>
      </c>
      <c r="B1012" s="6" t="s">
        <v>1193</v>
      </c>
      <c r="C1012" s="12" t="s">
        <v>1194</v>
      </c>
      <c r="D1012" s="10" t="s">
        <v>1195</v>
      </c>
      <c r="E1012" s="6" t="s">
        <v>10</v>
      </c>
      <c r="F1012" s="39">
        <v>1</v>
      </c>
      <c r="G1012" s="5">
        <v>1</v>
      </c>
      <c r="H1012" s="39">
        <v>1</v>
      </c>
      <c r="I1012" s="4"/>
      <c r="J1012" s="4"/>
      <c r="K1012" s="4"/>
      <c r="L1012" s="4"/>
      <c r="M1012" s="4"/>
      <c r="N1012" s="4"/>
      <c r="O1012" s="4"/>
      <c r="P1012" s="4"/>
      <c r="Q1012" s="4"/>
      <c r="R1012" s="4"/>
      <c r="S1012" s="4"/>
      <c r="T1012" s="4"/>
      <c r="U1012" s="4"/>
      <c r="V1012" s="4"/>
      <c r="W1012" s="4"/>
      <c r="X1012" s="4"/>
      <c r="Y1012" s="4"/>
      <c r="Z1012" s="4"/>
    </row>
    <row r="1013" spans="1:26" ht="22.5" customHeight="1" x14ac:dyDescent="0.25">
      <c r="A1013" s="5">
        <v>1012</v>
      </c>
      <c r="B1013" s="6" t="s">
        <v>1193</v>
      </c>
      <c r="C1013" s="12" t="s">
        <v>1194</v>
      </c>
      <c r="D1013" s="10" t="s">
        <v>1196</v>
      </c>
      <c r="E1013" s="6" t="s">
        <v>10</v>
      </c>
      <c r="F1013" s="39">
        <v>2</v>
      </c>
      <c r="G1013" s="5">
        <v>0</v>
      </c>
      <c r="H1013" s="39">
        <v>2</v>
      </c>
      <c r="I1013" s="4"/>
      <c r="J1013" s="4"/>
      <c r="K1013" s="4"/>
      <c r="L1013" s="4"/>
      <c r="M1013" s="4"/>
      <c r="N1013" s="4"/>
      <c r="O1013" s="4"/>
      <c r="P1013" s="4"/>
      <c r="Q1013" s="4"/>
      <c r="R1013" s="4"/>
      <c r="S1013" s="4"/>
      <c r="T1013" s="4"/>
      <c r="U1013" s="4"/>
      <c r="V1013" s="4"/>
      <c r="W1013" s="4"/>
      <c r="X1013" s="4"/>
      <c r="Y1013" s="4"/>
      <c r="Z1013" s="4"/>
    </row>
    <row r="1014" spans="1:26" ht="22.5" customHeight="1" x14ac:dyDescent="0.25">
      <c r="A1014" s="5">
        <v>1013</v>
      </c>
      <c r="B1014" s="6" t="s">
        <v>1193</v>
      </c>
      <c r="C1014" s="12" t="s">
        <v>1194</v>
      </c>
      <c r="D1014" s="10" t="s">
        <v>1197</v>
      </c>
      <c r="E1014" s="6" t="s">
        <v>10</v>
      </c>
      <c r="F1014" s="39">
        <v>1</v>
      </c>
      <c r="G1014" s="5">
        <v>1</v>
      </c>
      <c r="H1014" s="39">
        <v>1</v>
      </c>
      <c r="I1014" s="4"/>
      <c r="J1014" s="4"/>
      <c r="K1014" s="4"/>
      <c r="L1014" s="4"/>
      <c r="M1014" s="4"/>
      <c r="N1014" s="4"/>
      <c r="O1014" s="4"/>
      <c r="P1014" s="4"/>
      <c r="Q1014" s="4"/>
      <c r="R1014" s="4"/>
      <c r="S1014" s="4"/>
      <c r="T1014" s="4"/>
      <c r="U1014" s="4"/>
      <c r="V1014" s="4"/>
      <c r="W1014" s="4"/>
      <c r="X1014" s="4"/>
      <c r="Y1014" s="4"/>
      <c r="Z1014" s="4"/>
    </row>
    <row r="1015" spans="1:26" ht="22.5" customHeight="1" x14ac:dyDescent="0.25">
      <c r="A1015" s="5">
        <v>1014</v>
      </c>
      <c r="B1015" s="6" t="s">
        <v>1193</v>
      </c>
      <c r="C1015" s="12" t="s">
        <v>1194</v>
      </c>
      <c r="D1015" s="10" t="s">
        <v>1198</v>
      </c>
      <c r="E1015" s="6" t="s">
        <v>10</v>
      </c>
      <c r="F1015" s="39">
        <v>1</v>
      </c>
      <c r="G1015" s="5">
        <v>1</v>
      </c>
      <c r="H1015" s="39">
        <v>1</v>
      </c>
      <c r="I1015" s="4"/>
      <c r="J1015" s="4"/>
      <c r="K1015" s="4"/>
      <c r="L1015" s="4"/>
      <c r="M1015" s="4"/>
      <c r="N1015" s="4"/>
      <c r="O1015" s="4"/>
      <c r="P1015" s="4"/>
      <c r="Q1015" s="4"/>
      <c r="R1015" s="4"/>
      <c r="S1015" s="4"/>
      <c r="T1015" s="4"/>
      <c r="U1015" s="4"/>
      <c r="V1015" s="4"/>
      <c r="W1015" s="4"/>
      <c r="X1015" s="4"/>
      <c r="Y1015" s="4"/>
      <c r="Z1015" s="4"/>
    </row>
    <row r="1016" spans="1:26" ht="22.5" customHeight="1" x14ac:dyDescent="0.25">
      <c r="A1016" s="5">
        <v>1015</v>
      </c>
      <c r="B1016" s="6" t="s">
        <v>1193</v>
      </c>
      <c r="C1016" s="12" t="s">
        <v>1194</v>
      </c>
      <c r="D1016" s="10" t="s">
        <v>1199</v>
      </c>
      <c r="E1016" s="6" t="s">
        <v>10</v>
      </c>
      <c r="F1016" s="39">
        <v>0</v>
      </c>
      <c r="G1016" s="5">
        <v>0</v>
      </c>
      <c r="H1016" s="39">
        <v>0</v>
      </c>
      <c r="I1016" s="4"/>
      <c r="J1016" s="4"/>
      <c r="K1016" s="4"/>
      <c r="L1016" s="4"/>
      <c r="M1016" s="4"/>
      <c r="N1016" s="4"/>
      <c r="O1016" s="4"/>
      <c r="P1016" s="4"/>
      <c r="Q1016" s="4"/>
      <c r="R1016" s="4"/>
      <c r="S1016" s="4"/>
      <c r="T1016" s="4"/>
      <c r="U1016" s="4"/>
      <c r="V1016" s="4"/>
      <c r="W1016" s="4"/>
      <c r="X1016" s="4"/>
      <c r="Y1016" s="4"/>
      <c r="Z1016" s="4"/>
    </row>
    <row r="1017" spans="1:26" ht="69" customHeight="1" x14ac:dyDescent="0.25">
      <c r="A1017" s="5">
        <v>1016</v>
      </c>
      <c r="B1017" s="6" t="s">
        <v>1193</v>
      </c>
      <c r="C1017" s="12" t="s">
        <v>1194</v>
      </c>
      <c r="D1017" s="10" t="s">
        <v>1200</v>
      </c>
      <c r="E1017" s="6" t="s">
        <v>10</v>
      </c>
      <c r="F1017" s="39">
        <v>0</v>
      </c>
      <c r="G1017" s="5">
        <v>1</v>
      </c>
      <c r="H1017" s="39">
        <v>0</v>
      </c>
      <c r="I1017" s="4"/>
      <c r="J1017" s="4"/>
      <c r="K1017" s="4"/>
      <c r="L1017" s="4"/>
      <c r="M1017" s="4"/>
      <c r="N1017" s="4"/>
      <c r="O1017" s="4"/>
      <c r="P1017" s="4"/>
      <c r="Q1017" s="4"/>
      <c r="R1017" s="4"/>
      <c r="S1017" s="4"/>
      <c r="T1017" s="4"/>
      <c r="U1017" s="4"/>
      <c r="V1017" s="4"/>
      <c r="W1017" s="4"/>
      <c r="X1017" s="4"/>
      <c r="Y1017" s="4"/>
      <c r="Z1017" s="4"/>
    </row>
    <row r="1018" spans="1:26" ht="45.75" customHeight="1" x14ac:dyDescent="0.25">
      <c r="A1018" s="5">
        <v>1017</v>
      </c>
      <c r="B1018" s="6" t="s">
        <v>1193</v>
      </c>
      <c r="C1018" s="12" t="s">
        <v>1194</v>
      </c>
      <c r="D1018" s="10" t="s">
        <v>1201</v>
      </c>
      <c r="E1018" s="6" t="s">
        <v>10</v>
      </c>
      <c r="F1018" s="39">
        <v>2</v>
      </c>
      <c r="G1018" s="5">
        <v>2</v>
      </c>
      <c r="H1018" s="39">
        <v>2</v>
      </c>
      <c r="I1018" s="4"/>
      <c r="J1018" s="4"/>
      <c r="K1018" s="4"/>
      <c r="L1018" s="4"/>
      <c r="M1018" s="4"/>
      <c r="N1018" s="4"/>
      <c r="O1018" s="4"/>
      <c r="P1018" s="4"/>
      <c r="Q1018" s="4"/>
      <c r="R1018" s="4"/>
      <c r="S1018" s="4"/>
      <c r="T1018" s="4"/>
      <c r="U1018" s="4"/>
      <c r="V1018" s="4"/>
      <c r="W1018" s="4"/>
      <c r="X1018" s="4"/>
      <c r="Y1018" s="4"/>
      <c r="Z1018" s="4"/>
    </row>
    <row r="1019" spans="1:26" ht="22.5" customHeight="1" x14ac:dyDescent="0.25">
      <c r="A1019" s="5">
        <v>1018</v>
      </c>
      <c r="B1019" s="6" t="s">
        <v>1193</v>
      </c>
      <c r="C1019" s="12" t="s">
        <v>1194</v>
      </c>
      <c r="D1019" s="10" t="s">
        <v>1202</v>
      </c>
      <c r="E1019" s="6" t="s">
        <v>10</v>
      </c>
      <c r="F1019" s="39">
        <v>1</v>
      </c>
      <c r="G1019" s="5">
        <v>1</v>
      </c>
      <c r="H1019" s="39">
        <v>1</v>
      </c>
      <c r="I1019" s="4"/>
      <c r="J1019" s="4"/>
      <c r="K1019" s="4"/>
      <c r="L1019" s="4"/>
      <c r="M1019" s="4"/>
      <c r="N1019" s="4"/>
      <c r="O1019" s="4"/>
      <c r="P1019" s="4"/>
      <c r="Q1019" s="4"/>
      <c r="R1019" s="4"/>
      <c r="S1019" s="4"/>
      <c r="T1019" s="4"/>
      <c r="U1019" s="4"/>
      <c r="V1019" s="4"/>
      <c r="W1019" s="4"/>
      <c r="X1019" s="4"/>
      <c r="Y1019" s="4"/>
      <c r="Z1019" s="4"/>
    </row>
    <row r="1020" spans="1:26" ht="45.75" customHeight="1" x14ac:dyDescent="0.25">
      <c r="A1020" s="5">
        <v>1019</v>
      </c>
      <c r="B1020" s="6" t="s">
        <v>1193</v>
      </c>
      <c r="C1020" s="12" t="s">
        <v>1194</v>
      </c>
      <c r="D1020" s="10" t="s">
        <v>1203</v>
      </c>
      <c r="E1020" s="6" t="s">
        <v>10</v>
      </c>
      <c r="F1020" s="39">
        <v>1</v>
      </c>
      <c r="G1020" s="5">
        <v>1</v>
      </c>
      <c r="H1020" s="39">
        <v>1</v>
      </c>
      <c r="I1020" s="4"/>
      <c r="J1020" s="4"/>
      <c r="K1020" s="4"/>
      <c r="L1020" s="4"/>
      <c r="M1020" s="4"/>
      <c r="N1020" s="4"/>
      <c r="O1020" s="4"/>
      <c r="P1020" s="4"/>
      <c r="Q1020" s="4"/>
      <c r="R1020" s="4"/>
      <c r="S1020" s="4"/>
      <c r="T1020" s="4"/>
      <c r="U1020" s="4"/>
      <c r="V1020" s="4"/>
      <c r="W1020" s="4"/>
      <c r="X1020" s="4"/>
      <c r="Y1020" s="4"/>
      <c r="Z1020" s="4"/>
    </row>
    <row r="1021" spans="1:26" ht="45.75" customHeight="1" x14ac:dyDescent="0.25">
      <c r="A1021" s="5">
        <v>1020</v>
      </c>
      <c r="B1021" s="6" t="s">
        <v>1193</v>
      </c>
      <c r="C1021" s="12" t="s">
        <v>1194</v>
      </c>
      <c r="D1021" s="10" t="s">
        <v>1204</v>
      </c>
      <c r="E1021" s="6" t="s">
        <v>10</v>
      </c>
      <c r="F1021" s="39">
        <v>0</v>
      </c>
      <c r="G1021" s="5">
        <v>2</v>
      </c>
      <c r="H1021" s="39">
        <v>0</v>
      </c>
      <c r="I1021" s="4"/>
      <c r="J1021" s="4"/>
      <c r="K1021" s="4"/>
      <c r="L1021" s="4"/>
      <c r="M1021" s="4"/>
      <c r="N1021" s="4"/>
      <c r="O1021" s="4"/>
      <c r="P1021" s="4"/>
      <c r="Q1021" s="4"/>
      <c r="R1021" s="4"/>
      <c r="S1021" s="4"/>
      <c r="T1021" s="4"/>
      <c r="U1021" s="4"/>
      <c r="V1021" s="4"/>
      <c r="W1021" s="4"/>
      <c r="X1021" s="4"/>
      <c r="Y1021" s="4"/>
      <c r="Z1021" s="4"/>
    </row>
    <row r="1022" spans="1:26" ht="45.75" customHeight="1" x14ac:dyDescent="0.25">
      <c r="A1022" s="5">
        <v>1021</v>
      </c>
      <c r="B1022" s="6" t="s">
        <v>1193</v>
      </c>
      <c r="C1022" s="12" t="s">
        <v>1194</v>
      </c>
      <c r="D1022" s="10" t="s">
        <v>1205</v>
      </c>
      <c r="E1022" s="6" t="s">
        <v>10</v>
      </c>
      <c r="F1022" s="39">
        <v>0</v>
      </c>
      <c r="G1022" s="5">
        <v>1</v>
      </c>
      <c r="H1022" s="39">
        <v>0</v>
      </c>
      <c r="I1022" s="4"/>
      <c r="J1022" s="4"/>
      <c r="K1022" s="4"/>
      <c r="L1022" s="4"/>
      <c r="M1022" s="4"/>
      <c r="N1022" s="4"/>
      <c r="O1022" s="4"/>
      <c r="P1022" s="4"/>
      <c r="Q1022" s="4"/>
      <c r="R1022" s="4"/>
      <c r="S1022" s="4"/>
      <c r="T1022" s="4"/>
      <c r="U1022" s="4"/>
      <c r="V1022" s="4"/>
      <c r="W1022" s="4"/>
      <c r="X1022" s="4"/>
      <c r="Y1022" s="4"/>
      <c r="Z1022" s="4"/>
    </row>
    <row r="1023" spans="1:26" ht="45.75" customHeight="1" x14ac:dyDescent="0.25">
      <c r="A1023" s="5">
        <v>1022</v>
      </c>
      <c r="B1023" s="6" t="s">
        <v>1193</v>
      </c>
      <c r="C1023" s="12" t="s">
        <v>1194</v>
      </c>
      <c r="D1023" s="10" t="s">
        <v>1206</v>
      </c>
      <c r="E1023" s="6" t="s">
        <v>10</v>
      </c>
      <c r="F1023" s="39">
        <v>1</v>
      </c>
      <c r="G1023" s="5">
        <v>1</v>
      </c>
      <c r="H1023" s="39">
        <v>1</v>
      </c>
      <c r="I1023" s="4"/>
      <c r="J1023" s="4"/>
      <c r="K1023" s="4"/>
      <c r="L1023" s="4"/>
      <c r="M1023" s="4"/>
      <c r="N1023" s="4"/>
      <c r="O1023" s="4"/>
      <c r="P1023" s="4"/>
      <c r="Q1023" s="4"/>
      <c r="R1023" s="4"/>
      <c r="S1023" s="4"/>
      <c r="T1023" s="4"/>
      <c r="U1023" s="4"/>
      <c r="V1023" s="4"/>
      <c r="W1023" s="4"/>
      <c r="X1023" s="4"/>
      <c r="Y1023" s="4"/>
      <c r="Z1023" s="4"/>
    </row>
    <row r="1024" spans="1:26" ht="69" customHeight="1" x14ac:dyDescent="0.25">
      <c r="A1024" s="5">
        <v>1023</v>
      </c>
      <c r="B1024" s="6" t="s">
        <v>1193</v>
      </c>
      <c r="C1024" s="12" t="s">
        <v>1194</v>
      </c>
      <c r="D1024" s="10" t="s">
        <v>1207</v>
      </c>
      <c r="E1024" s="6" t="s">
        <v>10</v>
      </c>
      <c r="F1024" s="39">
        <v>1</v>
      </c>
      <c r="G1024" s="5">
        <v>1</v>
      </c>
      <c r="H1024" s="39">
        <v>1</v>
      </c>
      <c r="I1024" s="4"/>
      <c r="J1024" s="4"/>
      <c r="K1024" s="4"/>
      <c r="L1024" s="4"/>
      <c r="M1024" s="4"/>
      <c r="N1024" s="4"/>
      <c r="O1024" s="4"/>
      <c r="P1024" s="4"/>
      <c r="Q1024" s="4"/>
      <c r="R1024" s="4"/>
      <c r="S1024" s="4"/>
      <c r="T1024" s="4"/>
      <c r="U1024" s="4"/>
      <c r="V1024" s="4"/>
      <c r="W1024" s="4"/>
      <c r="X1024" s="4"/>
      <c r="Y1024" s="4"/>
      <c r="Z1024" s="4"/>
    </row>
    <row r="1025" spans="1:26" ht="45.75" customHeight="1" x14ac:dyDescent="0.25">
      <c r="A1025" s="5">
        <v>1024</v>
      </c>
      <c r="B1025" s="6" t="s">
        <v>1193</v>
      </c>
      <c r="C1025" s="12" t="s">
        <v>1194</v>
      </c>
      <c r="D1025" s="10" t="s">
        <v>1208</v>
      </c>
      <c r="E1025" s="6" t="s">
        <v>10</v>
      </c>
      <c r="F1025" s="39">
        <v>2</v>
      </c>
      <c r="G1025" s="5">
        <v>2</v>
      </c>
      <c r="H1025" s="39">
        <v>2</v>
      </c>
      <c r="I1025" s="4"/>
      <c r="J1025" s="4"/>
      <c r="K1025" s="4"/>
      <c r="L1025" s="4"/>
      <c r="M1025" s="4"/>
      <c r="N1025" s="4"/>
      <c r="O1025" s="4"/>
      <c r="P1025" s="4"/>
      <c r="Q1025" s="4"/>
      <c r="R1025" s="4"/>
      <c r="S1025" s="4"/>
      <c r="T1025" s="4"/>
      <c r="U1025" s="4"/>
      <c r="V1025" s="4"/>
      <c r="W1025" s="4"/>
      <c r="X1025" s="4"/>
      <c r="Y1025" s="4"/>
      <c r="Z1025" s="4"/>
    </row>
    <row r="1026" spans="1:26" ht="45.75" customHeight="1" x14ac:dyDescent="0.25">
      <c r="A1026" s="5">
        <v>1025</v>
      </c>
      <c r="B1026" s="6" t="s">
        <v>1193</v>
      </c>
      <c r="C1026" s="12" t="s">
        <v>1194</v>
      </c>
      <c r="D1026" s="10" t="s">
        <v>1209</v>
      </c>
      <c r="E1026" s="6" t="s">
        <v>10</v>
      </c>
      <c r="F1026" s="39">
        <v>2</v>
      </c>
      <c r="G1026" s="5">
        <v>2</v>
      </c>
      <c r="H1026" s="39">
        <v>2</v>
      </c>
      <c r="I1026" s="4"/>
      <c r="J1026" s="4"/>
      <c r="K1026" s="4"/>
      <c r="L1026" s="4"/>
      <c r="M1026" s="4"/>
      <c r="N1026" s="4"/>
      <c r="O1026" s="4"/>
      <c r="P1026" s="4"/>
      <c r="Q1026" s="4"/>
      <c r="R1026" s="4"/>
      <c r="S1026" s="4"/>
      <c r="T1026" s="4"/>
      <c r="U1026" s="4"/>
      <c r="V1026" s="4"/>
      <c r="W1026" s="4"/>
      <c r="X1026" s="4"/>
      <c r="Y1026" s="4"/>
      <c r="Z1026" s="4"/>
    </row>
    <row r="1027" spans="1:26" ht="22.5" customHeight="1" x14ac:dyDescent="0.25">
      <c r="A1027" s="5">
        <v>1026</v>
      </c>
      <c r="B1027" s="6" t="s">
        <v>1193</v>
      </c>
      <c r="C1027" s="12" t="s">
        <v>1194</v>
      </c>
      <c r="D1027" s="10" t="s">
        <v>1210</v>
      </c>
      <c r="E1027" s="6" t="s">
        <v>10</v>
      </c>
      <c r="F1027" s="39">
        <v>0</v>
      </c>
      <c r="G1027" s="5">
        <v>0</v>
      </c>
      <c r="H1027" s="39">
        <v>0</v>
      </c>
      <c r="I1027" s="4"/>
      <c r="J1027" s="4"/>
      <c r="K1027" s="4"/>
      <c r="L1027" s="4"/>
      <c r="M1027" s="4"/>
      <c r="N1027" s="4"/>
      <c r="O1027" s="4"/>
      <c r="P1027" s="4"/>
      <c r="Q1027" s="4"/>
      <c r="R1027" s="4"/>
      <c r="S1027" s="4"/>
      <c r="T1027" s="4"/>
      <c r="U1027" s="4"/>
      <c r="V1027" s="4"/>
      <c r="W1027" s="4"/>
      <c r="X1027" s="4"/>
      <c r="Y1027" s="4"/>
      <c r="Z1027" s="4"/>
    </row>
    <row r="1028" spans="1:26" ht="45.75" customHeight="1" x14ac:dyDescent="0.25">
      <c r="A1028" s="5">
        <v>1027</v>
      </c>
      <c r="B1028" s="6" t="s">
        <v>1193</v>
      </c>
      <c r="C1028" s="12" t="s">
        <v>1194</v>
      </c>
      <c r="D1028" s="10" t="s">
        <v>1211</v>
      </c>
      <c r="E1028" s="6" t="s">
        <v>10</v>
      </c>
      <c r="F1028" s="39">
        <v>0</v>
      </c>
      <c r="G1028" s="5">
        <v>2</v>
      </c>
      <c r="H1028" s="39">
        <v>0</v>
      </c>
      <c r="I1028" s="4"/>
      <c r="J1028" s="4"/>
      <c r="K1028" s="4"/>
      <c r="L1028" s="4"/>
      <c r="M1028" s="4"/>
      <c r="N1028" s="4"/>
      <c r="O1028" s="4"/>
      <c r="P1028" s="4"/>
      <c r="Q1028" s="4"/>
      <c r="R1028" s="4"/>
      <c r="S1028" s="4"/>
      <c r="T1028" s="4"/>
      <c r="U1028" s="4"/>
      <c r="V1028" s="4"/>
      <c r="W1028" s="4"/>
      <c r="X1028" s="4"/>
      <c r="Y1028" s="4"/>
      <c r="Z1028" s="4"/>
    </row>
    <row r="1029" spans="1:26" ht="69" customHeight="1" x14ac:dyDescent="0.25">
      <c r="A1029" s="5">
        <v>1028</v>
      </c>
      <c r="B1029" s="6" t="s">
        <v>1193</v>
      </c>
      <c r="C1029" s="12" t="s">
        <v>1194</v>
      </c>
      <c r="D1029" s="10" t="s">
        <v>1212</v>
      </c>
      <c r="E1029" s="6" t="s">
        <v>10</v>
      </c>
      <c r="F1029" s="39">
        <v>0</v>
      </c>
      <c r="G1029" s="5">
        <v>2</v>
      </c>
      <c r="H1029" s="39">
        <v>0</v>
      </c>
      <c r="I1029" s="4"/>
      <c r="J1029" s="4"/>
      <c r="K1029" s="4"/>
      <c r="L1029" s="4"/>
      <c r="M1029" s="4"/>
      <c r="N1029" s="4"/>
      <c r="O1029" s="4"/>
      <c r="P1029" s="4"/>
      <c r="Q1029" s="4"/>
      <c r="R1029" s="4"/>
      <c r="S1029" s="4"/>
      <c r="T1029" s="4"/>
      <c r="U1029" s="4"/>
      <c r="V1029" s="4"/>
      <c r="W1029" s="4"/>
      <c r="X1029" s="4"/>
      <c r="Y1029" s="4"/>
      <c r="Z1029" s="4"/>
    </row>
    <row r="1030" spans="1:26" ht="45.75" customHeight="1" x14ac:dyDescent="0.25">
      <c r="A1030" s="5">
        <v>1029</v>
      </c>
      <c r="B1030" s="6" t="s">
        <v>1193</v>
      </c>
      <c r="C1030" s="12" t="s">
        <v>1194</v>
      </c>
      <c r="D1030" s="10" t="s">
        <v>1213</v>
      </c>
      <c r="E1030" s="6" t="s">
        <v>10</v>
      </c>
      <c r="F1030" s="39">
        <v>2</v>
      </c>
      <c r="G1030" s="5">
        <v>2</v>
      </c>
      <c r="H1030" s="39">
        <v>2</v>
      </c>
      <c r="I1030" s="4"/>
      <c r="J1030" s="4"/>
      <c r="K1030" s="4"/>
      <c r="L1030" s="4"/>
      <c r="M1030" s="4"/>
      <c r="N1030" s="4"/>
      <c r="O1030" s="4"/>
      <c r="P1030" s="4"/>
      <c r="Q1030" s="4"/>
      <c r="R1030" s="4"/>
      <c r="S1030" s="4"/>
      <c r="T1030" s="4"/>
      <c r="U1030" s="4"/>
      <c r="V1030" s="4"/>
      <c r="W1030" s="4"/>
      <c r="X1030" s="4"/>
      <c r="Y1030" s="4"/>
      <c r="Z1030" s="4"/>
    </row>
    <row r="1031" spans="1:26" ht="45.75" customHeight="1" x14ac:dyDescent="0.25">
      <c r="A1031" s="5">
        <v>1030</v>
      </c>
      <c r="B1031" s="6" t="s">
        <v>1193</v>
      </c>
      <c r="C1031" s="12" t="s">
        <v>1194</v>
      </c>
      <c r="D1031" s="10" t="s">
        <v>1214</v>
      </c>
      <c r="E1031" s="6" t="s">
        <v>10</v>
      </c>
      <c r="F1031" s="39">
        <v>0</v>
      </c>
      <c r="G1031" s="5">
        <v>2</v>
      </c>
      <c r="H1031" s="39">
        <v>0</v>
      </c>
      <c r="I1031" s="4"/>
      <c r="J1031" s="4"/>
      <c r="K1031" s="4"/>
      <c r="L1031" s="4"/>
      <c r="M1031" s="4"/>
      <c r="N1031" s="4"/>
      <c r="O1031" s="4"/>
      <c r="P1031" s="4"/>
      <c r="Q1031" s="4"/>
      <c r="R1031" s="4"/>
      <c r="S1031" s="4"/>
      <c r="T1031" s="4"/>
      <c r="U1031" s="4"/>
      <c r="V1031" s="4"/>
      <c r="W1031" s="4"/>
      <c r="X1031" s="4"/>
      <c r="Y1031" s="4"/>
      <c r="Z1031" s="4"/>
    </row>
    <row r="1032" spans="1:26" ht="22.5" customHeight="1" x14ac:dyDescent="0.25">
      <c r="A1032" s="5">
        <v>1031</v>
      </c>
      <c r="B1032" s="6" t="s">
        <v>1193</v>
      </c>
      <c r="C1032" s="12" t="s">
        <v>1194</v>
      </c>
      <c r="D1032" s="10" t="s">
        <v>1215</v>
      </c>
      <c r="E1032" s="6" t="s">
        <v>10</v>
      </c>
      <c r="F1032" s="39">
        <v>2</v>
      </c>
      <c r="G1032" s="5">
        <v>2</v>
      </c>
      <c r="H1032" s="39">
        <v>2</v>
      </c>
      <c r="I1032" s="4"/>
      <c r="J1032" s="4"/>
      <c r="K1032" s="4"/>
      <c r="L1032" s="4"/>
      <c r="M1032" s="4"/>
      <c r="N1032" s="4"/>
      <c r="O1032" s="4"/>
      <c r="P1032" s="4"/>
      <c r="Q1032" s="4"/>
      <c r="R1032" s="4"/>
      <c r="S1032" s="4"/>
      <c r="T1032" s="4"/>
      <c r="U1032" s="4"/>
      <c r="V1032" s="4"/>
      <c r="W1032" s="4"/>
      <c r="X1032" s="4"/>
      <c r="Y1032" s="4"/>
      <c r="Z1032" s="4"/>
    </row>
    <row r="1033" spans="1:26" ht="45.75" customHeight="1" x14ac:dyDescent="0.25">
      <c r="A1033" s="5">
        <v>1032</v>
      </c>
      <c r="B1033" s="6" t="s">
        <v>1216</v>
      </c>
      <c r="C1033" s="13" t="s">
        <v>1217</v>
      </c>
      <c r="D1033" s="10" t="s">
        <v>1218</v>
      </c>
      <c r="E1033" s="6" t="s">
        <v>10</v>
      </c>
      <c r="F1033" s="39">
        <v>0</v>
      </c>
      <c r="G1033" s="5">
        <v>1</v>
      </c>
      <c r="H1033" s="39">
        <v>0</v>
      </c>
      <c r="I1033" s="4"/>
      <c r="J1033" s="4"/>
      <c r="K1033" s="4"/>
      <c r="L1033" s="4"/>
      <c r="M1033" s="4"/>
      <c r="N1033" s="4"/>
      <c r="O1033" s="4"/>
      <c r="P1033" s="4"/>
      <c r="Q1033" s="4"/>
      <c r="R1033" s="4"/>
      <c r="S1033" s="4"/>
      <c r="T1033" s="4"/>
      <c r="U1033" s="4"/>
      <c r="V1033" s="4"/>
      <c r="W1033" s="4"/>
      <c r="X1033" s="4"/>
      <c r="Y1033" s="4"/>
      <c r="Z1033" s="4"/>
    </row>
    <row r="1034" spans="1:26" ht="22.5" customHeight="1" x14ac:dyDescent="0.25">
      <c r="A1034" s="5">
        <v>1033</v>
      </c>
      <c r="B1034" s="6" t="s">
        <v>1216</v>
      </c>
      <c r="C1034" s="13" t="s">
        <v>1217</v>
      </c>
      <c r="D1034" s="10" t="s">
        <v>1219</v>
      </c>
      <c r="E1034" s="6" t="s">
        <v>10</v>
      </c>
      <c r="F1034" s="39">
        <v>2</v>
      </c>
      <c r="G1034" s="5">
        <v>0</v>
      </c>
      <c r="H1034" s="39">
        <v>2</v>
      </c>
      <c r="I1034" s="4"/>
      <c r="J1034" s="4"/>
      <c r="K1034" s="4"/>
      <c r="L1034" s="4"/>
      <c r="M1034" s="4"/>
      <c r="N1034" s="4"/>
      <c r="O1034" s="4"/>
      <c r="P1034" s="4"/>
      <c r="Q1034" s="4"/>
      <c r="R1034" s="4"/>
      <c r="S1034" s="4"/>
      <c r="T1034" s="4"/>
      <c r="U1034" s="4"/>
      <c r="V1034" s="4"/>
      <c r="W1034" s="4"/>
      <c r="X1034" s="4"/>
      <c r="Y1034" s="4"/>
      <c r="Z1034" s="4"/>
    </row>
    <row r="1035" spans="1:26" ht="45.75" customHeight="1" x14ac:dyDescent="0.25">
      <c r="A1035" s="5">
        <v>1034</v>
      </c>
      <c r="B1035" s="6" t="s">
        <v>1216</v>
      </c>
      <c r="C1035" s="13" t="s">
        <v>1217</v>
      </c>
      <c r="D1035" s="10" t="s">
        <v>1220</v>
      </c>
      <c r="E1035" s="6" t="s">
        <v>10</v>
      </c>
      <c r="F1035" s="39">
        <v>0</v>
      </c>
      <c r="G1035" s="5">
        <v>1</v>
      </c>
      <c r="H1035" s="39">
        <v>0</v>
      </c>
      <c r="I1035" s="4"/>
      <c r="J1035" s="4"/>
      <c r="K1035" s="4"/>
      <c r="L1035" s="4"/>
      <c r="M1035" s="4"/>
      <c r="N1035" s="4"/>
      <c r="O1035" s="4"/>
      <c r="P1035" s="4"/>
      <c r="Q1035" s="4"/>
      <c r="R1035" s="4"/>
      <c r="S1035" s="4"/>
      <c r="T1035" s="4"/>
      <c r="U1035" s="4"/>
      <c r="V1035" s="4"/>
      <c r="W1035" s="4"/>
      <c r="X1035" s="4"/>
      <c r="Y1035" s="4"/>
      <c r="Z1035" s="4"/>
    </row>
    <row r="1036" spans="1:26" ht="22.5" customHeight="1" x14ac:dyDescent="0.25">
      <c r="A1036" s="5">
        <v>1035</v>
      </c>
      <c r="B1036" s="6" t="s">
        <v>1216</v>
      </c>
      <c r="C1036" s="13" t="s">
        <v>1217</v>
      </c>
      <c r="D1036" s="10" t="s">
        <v>1221</v>
      </c>
      <c r="E1036" s="6" t="s">
        <v>10</v>
      </c>
      <c r="F1036" s="39">
        <v>2</v>
      </c>
      <c r="G1036" s="5">
        <v>1</v>
      </c>
      <c r="H1036" s="39">
        <v>2</v>
      </c>
      <c r="I1036" s="4"/>
      <c r="J1036" s="4"/>
      <c r="K1036" s="4"/>
      <c r="L1036" s="4"/>
      <c r="M1036" s="4"/>
      <c r="N1036" s="4"/>
      <c r="O1036" s="4"/>
      <c r="P1036" s="4"/>
      <c r="Q1036" s="4"/>
      <c r="R1036" s="4"/>
      <c r="S1036" s="4"/>
      <c r="T1036" s="4"/>
      <c r="U1036" s="4"/>
      <c r="V1036" s="4"/>
      <c r="W1036" s="4"/>
      <c r="X1036" s="4"/>
      <c r="Y1036" s="4"/>
      <c r="Z1036" s="4"/>
    </row>
    <row r="1037" spans="1:26" ht="22.5" customHeight="1" x14ac:dyDescent="0.25">
      <c r="A1037" s="5">
        <v>1036</v>
      </c>
      <c r="B1037" s="6" t="s">
        <v>1216</v>
      </c>
      <c r="C1037" s="13" t="s">
        <v>1217</v>
      </c>
      <c r="D1037" s="10" t="s">
        <v>1222</v>
      </c>
      <c r="E1037" s="6" t="s">
        <v>10</v>
      </c>
      <c r="F1037" s="39">
        <v>1</v>
      </c>
      <c r="G1037" s="5">
        <v>1</v>
      </c>
      <c r="H1037" s="39">
        <v>1</v>
      </c>
      <c r="I1037" s="4"/>
      <c r="J1037" s="4"/>
      <c r="K1037" s="4"/>
      <c r="L1037" s="4"/>
      <c r="M1037" s="4"/>
      <c r="N1037" s="4"/>
      <c r="O1037" s="4"/>
      <c r="P1037" s="4"/>
      <c r="Q1037" s="4"/>
      <c r="R1037" s="4"/>
      <c r="S1037" s="4"/>
      <c r="T1037" s="4"/>
      <c r="U1037" s="4"/>
      <c r="V1037" s="4"/>
      <c r="W1037" s="4"/>
      <c r="X1037" s="4"/>
      <c r="Y1037" s="4"/>
      <c r="Z1037" s="4"/>
    </row>
    <row r="1038" spans="1:26" ht="22.5" customHeight="1" x14ac:dyDescent="0.25">
      <c r="A1038" s="5">
        <v>1037</v>
      </c>
      <c r="B1038" s="6" t="s">
        <v>1223</v>
      </c>
      <c r="C1038" s="12" t="s">
        <v>1224</v>
      </c>
      <c r="D1038" s="10" t="s">
        <v>1225</v>
      </c>
      <c r="E1038" s="6" t="s">
        <v>10</v>
      </c>
      <c r="F1038" s="39">
        <v>0</v>
      </c>
      <c r="G1038" s="5">
        <v>0</v>
      </c>
      <c r="H1038" s="39">
        <v>0</v>
      </c>
      <c r="I1038" s="4"/>
      <c r="J1038" s="4"/>
      <c r="K1038" s="4"/>
      <c r="L1038" s="4"/>
      <c r="M1038" s="4"/>
      <c r="N1038" s="4"/>
      <c r="O1038" s="4"/>
      <c r="P1038" s="4"/>
      <c r="Q1038" s="4"/>
      <c r="R1038" s="4"/>
      <c r="S1038" s="4"/>
      <c r="T1038" s="4"/>
      <c r="U1038" s="4"/>
      <c r="V1038" s="4"/>
      <c r="W1038" s="4"/>
      <c r="X1038" s="4"/>
      <c r="Y1038" s="4"/>
      <c r="Z1038" s="4"/>
    </row>
    <row r="1039" spans="1:26" ht="45.75" customHeight="1" x14ac:dyDescent="0.25">
      <c r="A1039" s="5">
        <v>1038</v>
      </c>
      <c r="B1039" s="6" t="s">
        <v>1223</v>
      </c>
      <c r="C1039" s="12" t="s">
        <v>1224</v>
      </c>
      <c r="D1039" s="10" t="s">
        <v>1226</v>
      </c>
      <c r="E1039" s="6" t="s">
        <v>10</v>
      </c>
      <c r="F1039" s="39">
        <v>2</v>
      </c>
      <c r="G1039" s="5">
        <v>2</v>
      </c>
      <c r="H1039" s="39">
        <v>2</v>
      </c>
      <c r="I1039" s="4"/>
      <c r="J1039" s="4"/>
      <c r="K1039" s="4"/>
      <c r="L1039" s="4"/>
      <c r="M1039" s="4"/>
      <c r="N1039" s="4"/>
      <c r="O1039" s="4"/>
      <c r="P1039" s="4"/>
      <c r="Q1039" s="4"/>
      <c r="R1039" s="4"/>
      <c r="S1039" s="4"/>
      <c r="T1039" s="4"/>
      <c r="U1039" s="4"/>
      <c r="V1039" s="4"/>
      <c r="W1039" s="4"/>
      <c r="X1039" s="4"/>
      <c r="Y1039" s="4"/>
      <c r="Z1039" s="4"/>
    </row>
    <row r="1040" spans="1:26" ht="45.75" customHeight="1" x14ac:dyDescent="0.25">
      <c r="A1040" s="5">
        <v>1039</v>
      </c>
      <c r="B1040" s="6" t="s">
        <v>1223</v>
      </c>
      <c r="C1040" s="12" t="s">
        <v>1224</v>
      </c>
      <c r="D1040" s="14" t="s">
        <v>1227</v>
      </c>
      <c r="E1040" s="6" t="s">
        <v>10</v>
      </c>
      <c r="F1040" s="39">
        <v>2</v>
      </c>
      <c r="G1040" s="5">
        <v>2</v>
      </c>
      <c r="H1040" s="39">
        <v>2</v>
      </c>
      <c r="I1040" s="4"/>
      <c r="J1040" s="4"/>
      <c r="K1040" s="4"/>
      <c r="L1040" s="4"/>
      <c r="M1040" s="4"/>
      <c r="N1040" s="4"/>
      <c r="O1040" s="4"/>
      <c r="P1040" s="4"/>
      <c r="Q1040" s="4"/>
      <c r="R1040" s="4"/>
      <c r="S1040" s="4"/>
      <c r="T1040" s="4"/>
      <c r="U1040" s="4"/>
      <c r="V1040" s="4"/>
      <c r="W1040" s="4"/>
      <c r="X1040" s="4"/>
      <c r="Y1040" s="4"/>
      <c r="Z1040" s="4"/>
    </row>
    <row r="1041" spans="1:26" ht="45.75" customHeight="1" x14ac:dyDescent="0.25">
      <c r="A1041" s="5">
        <v>1040</v>
      </c>
      <c r="B1041" s="6" t="s">
        <v>1223</v>
      </c>
      <c r="C1041" s="12" t="s">
        <v>1224</v>
      </c>
      <c r="D1041" s="10" t="s">
        <v>1228</v>
      </c>
      <c r="E1041" s="6" t="s">
        <v>10</v>
      </c>
      <c r="F1041" s="39">
        <v>0</v>
      </c>
      <c r="G1041" s="5">
        <v>1</v>
      </c>
      <c r="H1041" s="39">
        <v>0</v>
      </c>
      <c r="I1041" s="4"/>
      <c r="J1041" s="4"/>
      <c r="K1041" s="4"/>
      <c r="L1041" s="4"/>
      <c r="M1041" s="4"/>
      <c r="N1041" s="4"/>
      <c r="O1041" s="4"/>
      <c r="P1041" s="4"/>
      <c r="Q1041" s="4"/>
      <c r="R1041" s="4"/>
      <c r="S1041" s="4"/>
      <c r="T1041" s="4"/>
      <c r="U1041" s="4"/>
      <c r="V1041" s="4"/>
      <c r="W1041" s="4"/>
      <c r="X1041" s="4"/>
      <c r="Y1041" s="4"/>
      <c r="Z1041" s="4"/>
    </row>
    <row r="1042" spans="1:26" ht="69" customHeight="1" x14ac:dyDescent="0.25">
      <c r="A1042" s="5">
        <v>1041</v>
      </c>
      <c r="B1042" s="6" t="s">
        <v>1223</v>
      </c>
      <c r="C1042" s="12" t="s">
        <v>1224</v>
      </c>
      <c r="D1042" s="10" t="s">
        <v>1229</v>
      </c>
      <c r="E1042" s="6" t="s">
        <v>10</v>
      </c>
      <c r="F1042" s="39">
        <v>1</v>
      </c>
      <c r="G1042" s="5">
        <v>1</v>
      </c>
      <c r="H1042" s="39">
        <v>1</v>
      </c>
      <c r="I1042" s="4"/>
      <c r="J1042" s="4"/>
      <c r="K1042" s="4"/>
      <c r="L1042" s="4"/>
      <c r="M1042" s="4"/>
      <c r="N1042" s="4"/>
      <c r="O1042" s="4"/>
      <c r="P1042" s="4"/>
      <c r="Q1042" s="4"/>
      <c r="R1042" s="4"/>
      <c r="S1042" s="4"/>
      <c r="T1042" s="4"/>
      <c r="U1042" s="4"/>
      <c r="V1042" s="4"/>
      <c r="W1042" s="4"/>
      <c r="X1042" s="4"/>
      <c r="Y1042" s="4"/>
      <c r="Z1042" s="4"/>
    </row>
    <row r="1043" spans="1:26" ht="69" customHeight="1" x14ac:dyDescent="0.25">
      <c r="A1043" s="5">
        <v>1042</v>
      </c>
      <c r="B1043" s="6" t="s">
        <v>1223</v>
      </c>
      <c r="C1043" s="12" t="s">
        <v>1224</v>
      </c>
      <c r="D1043" s="10" t="s">
        <v>1230</v>
      </c>
      <c r="E1043" s="6" t="s">
        <v>10</v>
      </c>
      <c r="F1043" s="39">
        <v>1</v>
      </c>
      <c r="G1043" s="5">
        <v>1</v>
      </c>
      <c r="H1043" s="39">
        <v>1</v>
      </c>
      <c r="I1043" s="4"/>
      <c r="J1043" s="4"/>
      <c r="K1043" s="4"/>
      <c r="L1043" s="4"/>
      <c r="M1043" s="4"/>
      <c r="N1043" s="4"/>
      <c r="O1043" s="4"/>
      <c r="P1043" s="4"/>
      <c r="Q1043" s="4"/>
      <c r="R1043" s="4"/>
      <c r="S1043" s="4"/>
      <c r="T1043" s="4"/>
      <c r="U1043" s="4"/>
      <c r="V1043" s="4"/>
      <c r="W1043" s="4"/>
      <c r="X1043" s="4"/>
      <c r="Y1043" s="4"/>
      <c r="Z1043" s="4"/>
    </row>
    <row r="1044" spans="1:26" ht="22.5" customHeight="1" x14ac:dyDescent="0.25">
      <c r="A1044" s="5">
        <v>1043</v>
      </c>
      <c r="B1044" s="6" t="s">
        <v>1223</v>
      </c>
      <c r="C1044" s="12" t="s">
        <v>1224</v>
      </c>
      <c r="D1044" s="10" t="s">
        <v>1231</v>
      </c>
      <c r="E1044" s="6" t="s">
        <v>10</v>
      </c>
      <c r="F1044" s="39">
        <v>0</v>
      </c>
      <c r="G1044" s="5">
        <v>1</v>
      </c>
      <c r="H1044" s="39">
        <v>0</v>
      </c>
      <c r="I1044" s="4"/>
      <c r="J1044" s="4"/>
      <c r="K1044" s="4"/>
      <c r="L1044" s="4"/>
      <c r="M1044" s="4"/>
      <c r="N1044" s="4"/>
      <c r="O1044" s="4"/>
      <c r="P1044" s="4"/>
      <c r="Q1044" s="4"/>
      <c r="R1044" s="4"/>
      <c r="S1044" s="4"/>
      <c r="T1044" s="4"/>
      <c r="U1044" s="4"/>
      <c r="V1044" s="4"/>
      <c r="W1044" s="4"/>
      <c r="X1044" s="4"/>
      <c r="Y1044" s="4"/>
      <c r="Z1044" s="4"/>
    </row>
    <row r="1045" spans="1:26" ht="22.5" customHeight="1" x14ac:dyDescent="0.25">
      <c r="A1045" s="5">
        <v>1044</v>
      </c>
      <c r="B1045" s="6" t="s">
        <v>1223</v>
      </c>
      <c r="C1045" s="12" t="s">
        <v>1224</v>
      </c>
      <c r="D1045" s="10" t="s">
        <v>1232</v>
      </c>
      <c r="E1045" s="6" t="s">
        <v>10</v>
      </c>
      <c r="F1045" s="39">
        <v>1</v>
      </c>
      <c r="G1045" s="5">
        <v>1</v>
      </c>
      <c r="H1045" s="39">
        <v>1</v>
      </c>
      <c r="I1045" s="4"/>
      <c r="J1045" s="4"/>
      <c r="K1045" s="4"/>
      <c r="L1045" s="4"/>
      <c r="M1045" s="4"/>
      <c r="N1045" s="4"/>
      <c r="O1045" s="4"/>
      <c r="P1045" s="4"/>
      <c r="Q1045" s="4"/>
      <c r="R1045" s="4"/>
      <c r="S1045" s="4"/>
      <c r="T1045" s="4"/>
      <c r="U1045" s="4"/>
      <c r="V1045" s="4"/>
      <c r="W1045" s="4"/>
      <c r="X1045" s="4"/>
      <c r="Y1045" s="4"/>
      <c r="Z1045" s="4"/>
    </row>
    <row r="1046" spans="1:26" ht="45.75" customHeight="1" x14ac:dyDescent="0.25">
      <c r="A1046" s="5">
        <v>1045</v>
      </c>
      <c r="B1046" s="6" t="s">
        <v>1223</v>
      </c>
      <c r="C1046" s="12" t="s">
        <v>1224</v>
      </c>
      <c r="D1046" s="10" t="s">
        <v>1233</v>
      </c>
      <c r="E1046" s="6" t="s">
        <v>10</v>
      </c>
      <c r="F1046" s="39">
        <v>1</v>
      </c>
      <c r="G1046" s="5">
        <v>1</v>
      </c>
      <c r="H1046" s="39">
        <v>1</v>
      </c>
      <c r="I1046" s="4"/>
      <c r="J1046" s="4"/>
      <c r="K1046" s="4"/>
      <c r="L1046" s="4"/>
      <c r="M1046" s="4"/>
      <c r="N1046" s="4"/>
      <c r="O1046" s="4"/>
      <c r="P1046" s="4"/>
      <c r="Q1046" s="4"/>
      <c r="R1046" s="4"/>
      <c r="S1046" s="4"/>
      <c r="T1046" s="4"/>
      <c r="U1046" s="4"/>
      <c r="V1046" s="4"/>
      <c r="W1046" s="4"/>
      <c r="X1046" s="4"/>
      <c r="Y1046" s="4"/>
      <c r="Z1046" s="4"/>
    </row>
    <row r="1047" spans="1:26" ht="45.75" customHeight="1" x14ac:dyDescent="0.25">
      <c r="A1047" s="5">
        <v>1046</v>
      </c>
      <c r="B1047" s="6" t="s">
        <v>1223</v>
      </c>
      <c r="C1047" s="12" t="s">
        <v>1224</v>
      </c>
      <c r="D1047" s="10" t="s">
        <v>1234</v>
      </c>
      <c r="E1047" s="6" t="s">
        <v>10</v>
      </c>
      <c r="F1047" s="39">
        <v>0</v>
      </c>
      <c r="G1047" s="5">
        <v>1</v>
      </c>
      <c r="H1047" s="39">
        <v>0</v>
      </c>
      <c r="I1047" s="4"/>
      <c r="J1047" s="4"/>
      <c r="K1047" s="4"/>
      <c r="L1047" s="4"/>
      <c r="M1047" s="4"/>
      <c r="N1047" s="4"/>
      <c r="O1047" s="4"/>
      <c r="P1047" s="4"/>
      <c r="Q1047" s="4"/>
      <c r="R1047" s="4"/>
      <c r="S1047" s="4"/>
      <c r="T1047" s="4"/>
      <c r="U1047" s="4"/>
      <c r="V1047" s="4"/>
      <c r="W1047" s="4"/>
      <c r="X1047" s="4"/>
      <c r="Y1047" s="4"/>
      <c r="Z1047" s="4"/>
    </row>
    <row r="1048" spans="1:26" ht="45.75" customHeight="1" x14ac:dyDescent="0.25">
      <c r="A1048" s="5">
        <v>1047</v>
      </c>
      <c r="B1048" s="6" t="s">
        <v>1223</v>
      </c>
      <c r="C1048" s="12" t="s">
        <v>1224</v>
      </c>
      <c r="D1048" s="10" t="s">
        <v>1235</v>
      </c>
      <c r="E1048" s="6" t="s">
        <v>10</v>
      </c>
      <c r="F1048" s="39">
        <v>0</v>
      </c>
      <c r="G1048" s="5">
        <v>1</v>
      </c>
      <c r="H1048" s="39">
        <v>0</v>
      </c>
      <c r="I1048" s="4"/>
      <c r="J1048" s="4"/>
      <c r="K1048" s="4"/>
      <c r="L1048" s="4"/>
      <c r="M1048" s="4"/>
      <c r="N1048" s="4"/>
      <c r="O1048" s="4"/>
      <c r="P1048" s="4"/>
      <c r="Q1048" s="4"/>
      <c r="R1048" s="4"/>
      <c r="S1048" s="4"/>
      <c r="T1048" s="4"/>
      <c r="U1048" s="4"/>
      <c r="V1048" s="4"/>
      <c r="W1048" s="4"/>
      <c r="X1048" s="4"/>
      <c r="Y1048" s="4"/>
      <c r="Z1048" s="4"/>
    </row>
    <row r="1049" spans="1:26" ht="22.5" customHeight="1" x14ac:dyDescent="0.25">
      <c r="A1049" s="5">
        <v>1048</v>
      </c>
      <c r="B1049" s="6" t="s">
        <v>1223</v>
      </c>
      <c r="C1049" s="12" t="s">
        <v>1224</v>
      </c>
      <c r="D1049" s="10" t="s">
        <v>1236</v>
      </c>
      <c r="E1049" s="6" t="s">
        <v>10</v>
      </c>
      <c r="F1049" s="39">
        <v>2</v>
      </c>
      <c r="G1049" s="5">
        <v>2</v>
      </c>
      <c r="H1049" s="39">
        <v>2</v>
      </c>
      <c r="I1049" s="4"/>
      <c r="J1049" s="4"/>
      <c r="K1049" s="4"/>
      <c r="L1049" s="4"/>
      <c r="M1049" s="4"/>
      <c r="N1049" s="4"/>
      <c r="O1049" s="4"/>
      <c r="P1049" s="4"/>
      <c r="Q1049" s="4"/>
      <c r="R1049" s="4"/>
      <c r="S1049" s="4"/>
      <c r="T1049" s="4"/>
      <c r="U1049" s="4"/>
      <c r="V1049" s="4"/>
      <c r="W1049" s="4"/>
      <c r="X1049" s="4"/>
      <c r="Y1049" s="4"/>
      <c r="Z1049" s="4"/>
    </row>
    <row r="1050" spans="1:26" ht="22.5" customHeight="1" x14ac:dyDescent="0.25">
      <c r="A1050" s="5">
        <v>1049</v>
      </c>
      <c r="B1050" s="6" t="s">
        <v>1223</v>
      </c>
      <c r="C1050" s="12" t="s">
        <v>1224</v>
      </c>
      <c r="D1050" s="10" t="s">
        <v>1237</v>
      </c>
      <c r="E1050" s="6" t="s">
        <v>10</v>
      </c>
      <c r="F1050" s="39">
        <v>2</v>
      </c>
      <c r="G1050" s="5">
        <v>2</v>
      </c>
      <c r="H1050" s="39">
        <v>2</v>
      </c>
      <c r="I1050" s="4"/>
      <c r="J1050" s="4"/>
      <c r="K1050" s="4"/>
      <c r="L1050" s="4"/>
      <c r="M1050" s="4"/>
      <c r="N1050" s="4"/>
      <c r="O1050" s="4"/>
      <c r="P1050" s="4"/>
      <c r="Q1050" s="4"/>
      <c r="R1050" s="4"/>
      <c r="S1050" s="4"/>
      <c r="T1050" s="4"/>
      <c r="U1050" s="4"/>
      <c r="V1050" s="4"/>
      <c r="W1050" s="4"/>
      <c r="X1050" s="4"/>
      <c r="Y1050" s="4"/>
      <c r="Z1050" s="4"/>
    </row>
    <row r="1051" spans="1:26" ht="22.5" customHeight="1" x14ac:dyDescent="0.25">
      <c r="A1051" s="5">
        <v>1050</v>
      </c>
      <c r="B1051" s="6" t="s">
        <v>1223</v>
      </c>
      <c r="C1051" s="12" t="s">
        <v>1224</v>
      </c>
      <c r="D1051" s="10" t="s">
        <v>1238</v>
      </c>
      <c r="E1051" s="6" t="s">
        <v>10</v>
      </c>
      <c r="F1051" s="39">
        <v>1</v>
      </c>
      <c r="G1051" s="5">
        <v>1</v>
      </c>
      <c r="H1051" s="39">
        <v>1</v>
      </c>
      <c r="I1051" s="4"/>
      <c r="J1051" s="4"/>
      <c r="K1051" s="4"/>
      <c r="L1051" s="4"/>
      <c r="M1051" s="4"/>
      <c r="N1051" s="4"/>
      <c r="O1051" s="4"/>
      <c r="P1051" s="4"/>
      <c r="Q1051" s="4"/>
      <c r="R1051" s="4"/>
      <c r="S1051" s="4"/>
      <c r="T1051" s="4"/>
      <c r="U1051" s="4"/>
      <c r="V1051" s="4"/>
      <c r="W1051" s="4"/>
      <c r="X1051" s="4"/>
      <c r="Y1051" s="4"/>
      <c r="Z1051" s="4"/>
    </row>
    <row r="1052" spans="1:26" ht="22.5" customHeight="1" x14ac:dyDescent="0.25">
      <c r="A1052" s="5">
        <v>1051</v>
      </c>
      <c r="B1052" s="6" t="s">
        <v>1223</v>
      </c>
      <c r="C1052" s="12" t="s">
        <v>1224</v>
      </c>
      <c r="D1052" s="10" t="s">
        <v>1239</v>
      </c>
      <c r="E1052" s="6" t="s">
        <v>10</v>
      </c>
      <c r="F1052" s="39">
        <v>0</v>
      </c>
      <c r="G1052" s="5">
        <v>1</v>
      </c>
      <c r="H1052" s="39">
        <v>0</v>
      </c>
      <c r="I1052" s="4"/>
      <c r="J1052" s="4"/>
      <c r="K1052" s="4"/>
      <c r="L1052" s="4"/>
      <c r="M1052" s="4"/>
      <c r="N1052" s="4"/>
      <c r="O1052" s="4"/>
      <c r="P1052" s="4"/>
      <c r="Q1052" s="4"/>
      <c r="R1052" s="4"/>
      <c r="S1052" s="4"/>
      <c r="T1052" s="4"/>
      <c r="U1052" s="4"/>
      <c r="V1052" s="4"/>
      <c r="W1052" s="4"/>
      <c r="X1052" s="4"/>
      <c r="Y1052" s="4"/>
      <c r="Z1052" s="4"/>
    </row>
    <row r="1053" spans="1:26" ht="45.75" customHeight="1" x14ac:dyDescent="0.25">
      <c r="A1053" s="5">
        <v>1052</v>
      </c>
      <c r="B1053" s="6" t="s">
        <v>1223</v>
      </c>
      <c r="C1053" s="12" t="s">
        <v>1224</v>
      </c>
      <c r="D1053" s="10" t="s">
        <v>1240</v>
      </c>
      <c r="E1053" s="6" t="s">
        <v>10</v>
      </c>
      <c r="F1053" s="39">
        <v>2</v>
      </c>
      <c r="G1053" s="5">
        <v>2</v>
      </c>
      <c r="H1053" s="39">
        <v>2</v>
      </c>
      <c r="I1053" s="4"/>
      <c r="J1053" s="4"/>
      <c r="K1053" s="4"/>
      <c r="L1053" s="4"/>
      <c r="M1053" s="4"/>
      <c r="N1053" s="4"/>
      <c r="O1053" s="4"/>
      <c r="P1053" s="4"/>
      <c r="Q1053" s="4"/>
      <c r="R1053" s="4"/>
      <c r="S1053" s="4"/>
      <c r="T1053" s="4"/>
      <c r="U1053" s="4"/>
      <c r="V1053" s="4"/>
      <c r="W1053" s="4"/>
      <c r="X1053" s="4"/>
      <c r="Y1053" s="4"/>
      <c r="Z1053" s="4"/>
    </row>
    <row r="1054" spans="1:26" ht="45.75" customHeight="1" x14ac:dyDescent="0.25">
      <c r="A1054" s="5">
        <v>1053</v>
      </c>
      <c r="B1054" s="6" t="s">
        <v>1223</v>
      </c>
      <c r="C1054" s="12" t="s">
        <v>1224</v>
      </c>
      <c r="D1054" s="10" t="s">
        <v>1241</v>
      </c>
      <c r="E1054" s="6" t="s">
        <v>10</v>
      </c>
      <c r="F1054" s="39">
        <v>2</v>
      </c>
      <c r="G1054" s="5">
        <v>2</v>
      </c>
      <c r="H1054" s="39">
        <v>2</v>
      </c>
      <c r="I1054" s="4"/>
      <c r="J1054" s="4"/>
      <c r="K1054" s="4"/>
      <c r="L1054" s="4"/>
      <c r="M1054" s="4"/>
      <c r="N1054" s="4"/>
      <c r="O1054" s="4"/>
      <c r="P1054" s="4"/>
      <c r="Q1054" s="4"/>
      <c r="R1054" s="4"/>
      <c r="S1054" s="4"/>
      <c r="T1054" s="4"/>
      <c r="U1054" s="4"/>
      <c r="V1054" s="4"/>
      <c r="W1054" s="4"/>
      <c r="X1054" s="4"/>
      <c r="Y1054" s="4"/>
      <c r="Z1054" s="4"/>
    </row>
    <row r="1055" spans="1:26" ht="45.75" customHeight="1" x14ac:dyDescent="0.25">
      <c r="A1055" s="5">
        <v>1054</v>
      </c>
      <c r="B1055" s="6" t="s">
        <v>1223</v>
      </c>
      <c r="C1055" s="12" t="s">
        <v>1224</v>
      </c>
      <c r="D1055" s="10" t="s">
        <v>1242</v>
      </c>
      <c r="E1055" s="6" t="s">
        <v>10</v>
      </c>
      <c r="F1055" s="39">
        <v>2</v>
      </c>
      <c r="G1055" s="5">
        <v>2</v>
      </c>
      <c r="H1055" s="39">
        <v>2</v>
      </c>
      <c r="I1055" s="4"/>
      <c r="J1055" s="4"/>
      <c r="K1055" s="4"/>
      <c r="L1055" s="4"/>
      <c r="M1055" s="4"/>
      <c r="N1055" s="4"/>
      <c r="O1055" s="4"/>
      <c r="P1055" s="4"/>
      <c r="Q1055" s="4"/>
      <c r="R1055" s="4"/>
      <c r="S1055" s="4"/>
      <c r="T1055" s="4"/>
      <c r="U1055" s="4"/>
      <c r="V1055" s="4"/>
      <c r="W1055" s="4"/>
      <c r="X1055" s="4"/>
      <c r="Y1055" s="4"/>
      <c r="Z1055" s="4"/>
    </row>
    <row r="1056" spans="1:26" ht="45.75" customHeight="1" x14ac:dyDescent="0.25">
      <c r="A1056" s="5">
        <v>1055</v>
      </c>
      <c r="B1056" s="6" t="s">
        <v>1223</v>
      </c>
      <c r="C1056" s="12" t="s">
        <v>1224</v>
      </c>
      <c r="D1056" s="10" t="s">
        <v>1243</v>
      </c>
      <c r="E1056" s="6" t="s">
        <v>10</v>
      </c>
      <c r="F1056" s="39">
        <v>2</v>
      </c>
      <c r="G1056" s="5">
        <v>2</v>
      </c>
      <c r="H1056" s="39">
        <v>2</v>
      </c>
      <c r="I1056" s="4"/>
      <c r="J1056" s="4"/>
      <c r="K1056" s="4"/>
      <c r="L1056" s="4"/>
      <c r="M1056" s="4"/>
      <c r="N1056" s="4"/>
      <c r="O1056" s="4"/>
      <c r="P1056" s="4"/>
      <c r="Q1056" s="4"/>
      <c r="R1056" s="4"/>
      <c r="S1056" s="4"/>
      <c r="T1056" s="4"/>
      <c r="U1056" s="4"/>
      <c r="V1056" s="4"/>
      <c r="W1056" s="4"/>
      <c r="X1056" s="4"/>
      <c r="Y1056" s="4"/>
      <c r="Z1056" s="4"/>
    </row>
    <row r="1057" spans="1:26" ht="45.75" customHeight="1" x14ac:dyDescent="0.25">
      <c r="A1057" s="5">
        <v>1056</v>
      </c>
      <c r="B1057" s="6" t="s">
        <v>1223</v>
      </c>
      <c r="C1057" s="12" t="s">
        <v>1224</v>
      </c>
      <c r="D1057" s="10" t="s">
        <v>1244</v>
      </c>
      <c r="E1057" s="6" t="s">
        <v>10</v>
      </c>
      <c r="F1057" s="39">
        <v>0</v>
      </c>
      <c r="G1057" s="5">
        <v>2</v>
      </c>
      <c r="H1057" s="39">
        <v>0</v>
      </c>
      <c r="I1057" s="4"/>
      <c r="J1057" s="4"/>
      <c r="K1057" s="4"/>
      <c r="L1057" s="4"/>
      <c r="M1057" s="4"/>
      <c r="N1057" s="4"/>
      <c r="O1057" s="4"/>
      <c r="P1057" s="4"/>
      <c r="Q1057" s="4"/>
      <c r="R1057" s="4"/>
      <c r="S1057" s="4"/>
      <c r="T1057" s="4"/>
      <c r="U1057" s="4"/>
      <c r="V1057" s="4"/>
      <c r="W1057" s="4"/>
      <c r="X1057" s="4"/>
      <c r="Y1057" s="4"/>
      <c r="Z1057" s="4"/>
    </row>
    <row r="1058" spans="1:26" ht="22.5" customHeight="1" x14ac:dyDescent="0.25">
      <c r="A1058" s="5">
        <v>1057</v>
      </c>
      <c r="B1058" s="6" t="s">
        <v>1223</v>
      </c>
      <c r="C1058" s="12" t="s">
        <v>1224</v>
      </c>
      <c r="D1058" s="10" t="s">
        <v>1245</v>
      </c>
      <c r="E1058" s="6" t="s">
        <v>10</v>
      </c>
      <c r="F1058" s="39">
        <v>0</v>
      </c>
      <c r="G1058" s="5">
        <v>2</v>
      </c>
      <c r="H1058" s="39">
        <v>0</v>
      </c>
      <c r="I1058" s="4"/>
      <c r="J1058" s="4"/>
      <c r="K1058" s="4"/>
      <c r="L1058" s="4"/>
      <c r="M1058" s="4"/>
      <c r="N1058" s="4"/>
      <c r="O1058" s="4"/>
      <c r="P1058" s="4"/>
      <c r="Q1058" s="4"/>
      <c r="R1058" s="4"/>
      <c r="S1058" s="4"/>
      <c r="T1058" s="4"/>
      <c r="U1058" s="4"/>
      <c r="V1058" s="4"/>
      <c r="W1058" s="4"/>
      <c r="X1058" s="4"/>
      <c r="Y1058" s="4"/>
      <c r="Z1058" s="4"/>
    </row>
    <row r="1059" spans="1:26" ht="22.5" customHeight="1" x14ac:dyDescent="0.25">
      <c r="A1059" s="5">
        <v>1058</v>
      </c>
      <c r="B1059" s="6" t="s">
        <v>1223</v>
      </c>
      <c r="C1059" s="12" t="s">
        <v>1224</v>
      </c>
      <c r="D1059" s="10" t="s">
        <v>1246</v>
      </c>
      <c r="E1059" s="6" t="s">
        <v>10</v>
      </c>
      <c r="F1059" s="39">
        <v>1</v>
      </c>
      <c r="G1059" s="5">
        <v>1</v>
      </c>
      <c r="H1059" s="39">
        <v>1</v>
      </c>
      <c r="I1059" s="4"/>
      <c r="J1059" s="4"/>
      <c r="K1059" s="4"/>
      <c r="L1059" s="4"/>
      <c r="M1059" s="4"/>
      <c r="N1059" s="4"/>
      <c r="O1059" s="4"/>
      <c r="P1059" s="4"/>
      <c r="Q1059" s="4"/>
      <c r="R1059" s="4"/>
      <c r="S1059" s="4"/>
      <c r="T1059" s="4"/>
      <c r="U1059" s="4"/>
      <c r="V1059" s="4"/>
      <c r="W1059" s="4"/>
      <c r="X1059" s="4"/>
      <c r="Y1059" s="4"/>
      <c r="Z1059" s="4"/>
    </row>
    <row r="1060" spans="1:26" ht="45.75" customHeight="1" x14ac:dyDescent="0.25">
      <c r="A1060" s="5">
        <v>1059</v>
      </c>
      <c r="B1060" s="6" t="s">
        <v>1223</v>
      </c>
      <c r="C1060" s="12" t="s">
        <v>1224</v>
      </c>
      <c r="D1060" s="10" t="s">
        <v>1247</v>
      </c>
      <c r="E1060" s="6" t="s">
        <v>10</v>
      </c>
      <c r="F1060" s="39">
        <v>2</v>
      </c>
      <c r="G1060" s="5">
        <v>2</v>
      </c>
      <c r="H1060" s="39">
        <v>2</v>
      </c>
      <c r="I1060" s="4"/>
      <c r="J1060" s="4"/>
      <c r="K1060" s="4"/>
      <c r="L1060" s="4"/>
      <c r="M1060" s="4"/>
      <c r="N1060" s="4"/>
      <c r="O1060" s="4"/>
      <c r="P1060" s="4"/>
      <c r="Q1060" s="4"/>
      <c r="R1060" s="4"/>
      <c r="S1060" s="4"/>
      <c r="T1060" s="4"/>
      <c r="U1060" s="4"/>
      <c r="V1060" s="4"/>
      <c r="W1060" s="4"/>
      <c r="X1060" s="4"/>
      <c r="Y1060" s="4"/>
      <c r="Z1060" s="4"/>
    </row>
    <row r="1061" spans="1:26" ht="45.75" customHeight="1" x14ac:dyDescent="0.25">
      <c r="A1061" s="5">
        <v>1060</v>
      </c>
      <c r="B1061" s="6" t="s">
        <v>1223</v>
      </c>
      <c r="C1061" s="12" t="s">
        <v>1224</v>
      </c>
      <c r="D1061" s="10" t="s">
        <v>1248</v>
      </c>
      <c r="E1061" s="6" t="s">
        <v>10</v>
      </c>
      <c r="F1061" s="39">
        <v>0</v>
      </c>
      <c r="G1061" s="5">
        <v>2</v>
      </c>
      <c r="H1061" s="39">
        <v>0</v>
      </c>
      <c r="I1061" s="4"/>
      <c r="J1061" s="4"/>
      <c r="K1061" s="4"/>
      <c r="L1061" s="4"/>
      <c r="M1061" s="4"/>
      <c r="N1061" s="4"/>
      <c r="O1061" s="4"/>
      <c r="P1061" s="4"/>
      <c r="Q1061" s="4"/>
      <c r="R1061" s="4"/>
      <c r="S1061" s="4"/>
      <c r="T1061" s="4"/>
      <c r="U1061" s="4"/>
      <c r="V1061" s="4"/>
      <c r="W1061" s="4"/>
      <c r="X1061" s="4"/>
      <c r="Y1061" s="4"/>
      <c r="Z1061" s="4"/>
    </row>
    <row r="1062" spans="1:26" ht="45.75" customHeight="1" x14ac:dyDescent="0.25">
      <c r="A1062" s="5">
        <v>1061</v>
      </c>
      <c r="B1062" s="6" t="s">
        <v>1223</v>
      </c>
      <c r="C1062" s="12" t="s">
        <v>1224</v>
      </c>
      <c r="D1062" s="10" t="s">
        <v>1249</v>
      </c>
      <c r="E1062" s="6" t="s">
        <v>10</v>
      </c>
      <c r="F1062" s="39">
        <v>2</v>
      </c>
      <c r="G1062" s="5">
        <v>2</v>
      </c>
      <c r="H1062" s="39">
        <v>2</v>
      </c>
      <c r="I1062" s="4"/>
      <c r="J1062" s="4"/>
      <c r="K1062" s="4"/>
      <c r="L1062" s="4"/>
      <c r="M1062" s="4"/>
      <c r="N1062" s="4"/>
      <c r="O1062" s="4"/>
      <c r="P1062" s="4"/>
      <c r="Q1062" s="4"/>
      <c r="R1062" s="4"/>
      <c r="S1062" s="4"/>
      <c r="T1062" s="4"/>
      <c r="U1062" s="4"/>
      <c r="V1062" s="4"/>
      <c r="W1062" s="4"/>
      <c r="X1062" s="4"/>
      <c r="Y1062" s="4"/>
      <c r="Z1062" s="4"/>
    </row>
    <row r="1063" spans="1:26" ht="45.75" customHeight="1" x14ac:dyDescent="0.25">
      <c r="A1063" s="5">
        <v>1062</v>
      </c>
      <c r="B1063" s="6" t="s">
        <v>1223</v>
      </c>
      <c r="C1063" s="12" t="s">
        <v>1224</v>
      </c>
      <c r="D1063" s="10" t="s">
        <v>1250</v>
      </c>
      <c r="E1063" s="6" t="s">
        <v>10</v>
      </c>
      <c r="F1063" s="39">
        <v>1</v>
      </c>
      <c r="G1063" s="5">
        <v>1</v>
      </c>
      <c r="H1063" s="39">
        <v>1</v>
      </c>
      <c r="I1063" s="4"/>
      <c r="J1063" s="4"/>
      <c r="K1063" s="4"/>
      <c r="L1063" s="4"/>
      <c r="M1063" s="4"/>
      <c r="N1063" s="4"/>
      <c r="O1063" s="4"/>
      <c r="P1063" s="4"/>
      <c r="Q1063" s="4"/>
      <c r="R1063" s="4"/>
      <c r="S1063" s="4"/>
      <c r="T1063" s="4"/>
      <c r="U1063" s="4"/>
      <c r="V1063" s="4"/>
      <c r="W1063" s="4"/>
      <c r="X1063" s="4"/>
      <c r="Y1063" s="4"/>
      <c r="Z1063" s="4"/>
    </row>
    <row r="1064" spans="1:26" ht="69" customHeight="1" x14ac:dyDescent="0.25">
      <c r="A1064" s="5">
        <v>1063</v>
      </c>
      <c r="B1064" s="6" t="s">
        <v>1223</v>
      </c>
      <c r="C1064" s="12" t="s">
        <v>1224</v>
      </c>
      <c r="D1064" s="10" t="s">
        <v>1251</v>
      </c>
      <c r="E1064" s="6" t="s">
        <v>10</v>
      </c>
      <c r="F1064" s="39">
        <v>2</v>
      </c>
      <c r="G1064" s="5">
        <v>2</v>
      </c>
      <c r="H1064" s="39">
        <v>2</v>
      </c>
      <c r="I1064" s="4"/>
      <c r="J1064" s="4"/>
      <c r="K1064" s="4"/>
      <c r="L1064" s="4"/>
      <c r="M1064" s="4"/>
      <c r="N1064" s="4"/>
      <c r="O1064" s="4"/>
      <c r="P1064" s="4"/>
      <c r="Q1064" s="4"/>
      <c r="R1064" s="4"/>
      <c r="S1064" s="4"/>
      <c r="T1064" s="4"/>
      <c r="U1064" s="4"/>
      <c r="V1064" s="4"/>
      <c r="W1064" s="4"/>
      <c r="X1064" s="4"/>
      <c r="Y1064" s="4"/>
      <c r="Z1064" s="4"/>
    </row>
    <row r="1065" spans="1:26" ht="45.75" customHeight="1" x14ac:dyDescent="0.25">
      <c r="A1065" s="5">
        <v>1064</v>
      </c>
      <c r="B1065" s="6" t="s">
        <v>1223</v>
      </c>
      <c r="C1065" s="12" t="s">
        <v>1224</v>
      </c>
      <c r="D1065" s="10" t="s">
        <v>1252</v>
      </c>
      <c r="E1065" s="6" t="s">
        <v>10</v>
      </c>
      <c r="F1065" s="39">
        <v>2</v>
      </c>
      <c r="G1065" s="5">
        <v>1</v>
      </c>
      <c r="H1065" s="39">
        <v>2</v>
      </c>
      <c r="I1065" s="4"/>
      <c r="J1065" s="4"/>
      <c r="K1065" s="4"/>
      <c r="L1065" s="4"/>
      <c r="M1065" s="4"/>
      <c r="N1065" s="4"/>
      <c r="O1065" s="4"/>
      <c r="P1065" s="4"/>
      <c r="Q1065" s="4"/>
      <c r="R1065" s="4"/>
      <c r="S1065" s="4"/>
      <c r="T1065" s="4"/>
      <c r="U1065" s="4"/>
      <c r="V1065" s="4"/>
      <c r="W1065" s="4"/>
      <c r="X1065" s="4"/>
      <c r="Y1065" s="4"/>
      <c r="Z1065" s="4"/>
    </row>
    <row r="1066" spans="1:26" ht="45.75" customHeight="1" x14ac:dyDescent="0.25">
      <c r="A1066" s="5">
        <v>1065</v>
      </c>
      <c r="B1066" s="6" t="s">
        <v>1223</v>
      </c>
      <c r="C1066" s="12" t="s">
        <v>1224</v>
      </c>
      <c r="D1066" s="10" t="s">
        <v>1253</v>
      </c>
      <c r="E1066" s="6" t="s">
        <v>10</v>
      </c>
      <c r="F1066" s="39">
        <v>0</v>
      </c>
      <c r="G1066" s="5">
        <v>1</v>
      </c>
      <c r="H1066" s="39">
        <v>0</v>
      </c>
      <c r="I1066" s="4"/>
      <c r="J1066" s="4"/>
      <c r="K1066" s="4"/>
      <c r="L1066" s="4"/>
      <c r="M1066" s="4"/>
      <c r="N1066" s="4"/>
      <c r="O1066" s="4"/>
      <c r="P1066" s="4"/>
      <c r="Q1066" s="4"/>
      <c r="R1066" s="4"/>
      <c r="S1066" s="4"/>
      <c r="T1066" s="4"/>
      <c r="U1066" s="4"/>
      <c r="V1066" s="4"/>
      <c r="W1066" s="4"/>
      <c r="X1066" s="4"/>
      <c r="Y1066" s="4"/>
      <c r="Z1066" s="4"/>
    </row>
    <row r="1067" spans="1:26" ht="45.75" customHeight="1" x14ac:dyDescent="0.25">
      <c r="A1067" s="5">
        <v>1066</v>
      </c>
      <c r="B1067" s="6" t="s">
        <v>1254</v>
      </c>
      <c r="C1067" s="12" t="s">
        <v>1255</v>
      </c>
      <c r="D1067" s="10" t="s">
        <v>1256</v>
      </c>
      <c r="E1067" s="6" t="s">
        <v>10</v>
      </c>
      <c r="F1067" s="39">
        <v>2</v>
      </c>
      <c r="G1067" s="5">
        <v>2</v>
      </c>
      <c r="H1067" s="39">
        <v>2</v>
      </c>
      <c r="I1067" s="4"/>
      <c r="J1067" s="4"/>
      <c r="K1067" s="4"/>
      <c r="L1067" s="4"/>
      <c r="M1067" s="4"/>
      <c r="N1067" s="4"/>
      <c r="O1067" s="4"/>
      <c r="P1067" s="4"/>
      <c r="Q1067" s="4"/>
      <c r="R1067" s="4"/>
      <c r="S1067" s="4"/>
      <c r="T1067" s="4"/>
      <c r="U1067" s="4"/>
      <c r="V1067" s="4"/>
      <c r="W1067" s="4"/>
      <c r="X1067" s="4"/>
      <c r="Y1067" s="4"/>
      <c r="Z1067" s="4"/>
    </row>
    <row r="1068" spans="1:26" ht="69" customHeight="1" x14ac:dyDescent="0.25">
      <c r="A1068" s="5">
        <v>1067</v>
      </c>
      <c r="B1068" s="6" t="s">
        <v>1254</v>
      </c>
      <c r="C1068" s="12" t="s">
        <v>1255</v>
      </c>
      <c r="D1068" s="10" t="s">
        <v>1257</v>
      </c>
      <c r="E1068" s="6" t="s">
        <v>10</v>
      </c>
      <c r="F1068" s="39">
        <v>0</v>
      </c>
      <c r="G1068" s="5">
        <v>0</v>
      </c>
      <c r="H1068" s="39">
        <v>0</v>
      </c>
      <c r="I1068" s="4"/>
      <c r="J1068" s="4"/>
      <c r="K1068" s="4"/>
      <c r="L1068" s="4"/>
      <c r="M1068" s="4"/>
      <c r="N1068" s="4"/>
      <c r="O1068" s="4"/>
      <c r="P1068" s="4"/>
      <c r="Q1068" s="4"/>
      <c r="R1068" s="4"/>
      <c r="S1068" s="4"/>
      <c r="T1068" s="4"/>
      <c r="U1068" s="4"/>
      <c r="V1068" s="4"/>
      <c r="W1068" s="4"/>
      <c r="X1068" s="4"/>
      <c r="Y1068" s="4"/>
      <c r="Z1068" s="4"/>
    </row>
    <row r="1069" spans="1:26" ht="45.75" customHeight="1" x14ac:dyDescent="0.25">
      <c r="A1069" s="5">
        <v>1068</v>
      </c>
      <c r="B1069" s="6" t="s">
        <v>1254</v>
      </c>
      <c r="C1069" s="12" t="s">
        <v>1255</v>
      </c>
      <c r="D1069" s="10" t="s">
        <v>1258</v>
      </c>
      <c r="E1069" s="6" t="s">
        <v>10</v>
      </c>
      <c r="F1069" s="39">
        <v>2</v>
      </c>
      <c r="G1069" s="5">
        <v>2</v>
      </c>
      <c r="H1069" s="39">
        <v>2</v>
      </c>
      <c r="I1069" s="4"/>
      <c r="J1069" s="4"/>
      <c r="K1069" s="4"/>
      <c r="L1069" s="4"/>
      <c r="M1069" s="4"/>
      <c r="N1069" s="4"/>
      <c r="O1069" s="4"/>
      <c r="P1069" s="4"/>
      <c r="Q1069" s="4"/>
      <c r="R1069" s="4"/>
      <c r="S1069" s="4"/>
      <c r="T1069" s="4"/>
      <c r="U1069" s="4"/>
      <c r="V1069" s="4"/>
      <c r="W1069" s="4"/>
      <c r="X1069" s="4"/>
      <c r="Y1069" s="4"/>
      <c r="Z1069" s="4"/>
    </row>
    <row r="1070" spans="1:26" ht="45.75" customHeight="1" x14ac:dyDescent="0.25">
      <c r="A1070" s="5">
        <v>1069</v>
      </c>
      <c r="B1070" s="6" t="s">
        <v>1254</v>
      </c>
      <c r="C1070" s="12" t="s">
        <v>1255</v>
      </c>
      <c r="D1070" s="10" t="s">
        <v>1259</v>
      </c>
      <c r="E1070" s="6" t="s">
        <v>10</v>
      </c>
      <c r="F1070" s="39">
        <v>1</v>
      </c>
      <c r="G1070" s="5">
        <v>1</v>
      </c>
      <c r="H1070" s="39">
        <v>1</v>
      </c>
      <c r="I1070" s="4"/>
      <c r="J1070" s="4"/>
      <c r="K1070" s="4"/>
      <c r="L1070" s="4"/>
      <c r="M1070" s="4"/>
      <c r="N1070" s="4"/>
      <c r="O1070" s="4"/>
      <c r="P1070" s="4"/>
      <c r="Q1070" s="4"/>
      <c r="R1070" s="4"/>
      <c r="S1070" s="4"/>
      <c r="T1070" s="4"/>
      <c r="U1070" s="4"/>
      <c r="V1070" s="4"/>
      <c r="W1070" s="4"/>
      <c r="X1070" s="4"/>
      <c r="Y1070" s="4"/>
      <c r="Z1070" s="4"/>
    </row>
    <row r="1071" spans="1:26" ht="22.5" customHeight="1" x14ac:dyDescent="0.25">
      <c r="A1071" s="5">
        <v>1070</v>
      </c>
      <c r="B1071" s="6" t="s">
        <v>1254</v>
      </c>
      <c r="C1071" s="12" t="s">
        <v>1255</v>
      </c>
      <c r="D1071" s="10" t="s">
        <v>1260</v>
      </c>
      <c r="E1071" s="6" t="s">
        <v>10</v>
      </c>
      <c r="F1071" s="39">
        <v>1</v>
      </c>
      <c r="G1071" s="5">
        <v>1</v>
      </c>
      <c r="H1071" s="39">
        <v>1</v>
      </c>
      <c r="I1071" s="4"/>
      <c r="J1071" s="4"/>
      <c r="K1071" s="4"/>
      <c r="L1071" s="4"/>
      <c r="M1071" s="4"/>
      <c r="N1071" s="4"/>
      <c r="O1071" s="4"/>
      <c r="P1071" s="4"/>
      <c r="Q1071" s="4"/>
      <c r="R1071" s="4"/>
      <c r="S1071" s="4"/>
      <c r="T1071" s="4"/>
      <c r="U1071" s="4"/>
      <c r="V1071" s="4"/>
      <c r="W1071" s="4"/>
      <c r="X1071" s="4"/>
      <c r="Y1071" s="4"/>
      <c r="Z1071" s="4"/>
    </row>
    <row r="1072" spans="1:26" ht="45.75" customHeight="1" x14ac:dyDescent="0.25">
      <c r="A1072" s="5">
        <v>1071</v>
      </c>
      <c r="B1072" s="6" t="s">
        <v>1254</v>
      </c>
      <c r="C1072" s="12" t="s">
        <v>1255</v>
      </c>
      <c r="D1072" s="10" t="s">
        <v>1261</v>
      </c>
      <c r="E1072" s="6" t="s">
        <v>10</v>
      </c>
      <c r="F1072" s="39">
        <v>2</v>
      </c>
      <c r="G1072" s="5">
        <v>2</v>
      </c>
      <c r="H1072" s="39">
        <v>2</v>
      </c>
      <c r="I1072" s="4"/>
      <c r="J1072" s="4"/>
      <c r="K1072" s="4"/>
      <c r="L1072" s="4"/>
      <c r="M1072" s="4"/>
      <c r="N1072" s="4"/>
      <c r="O1072" s="4"/>
      <c r="P1072" s="4"/>
      <c r="Q1072" s="4"/>
      <c r="R1072" s="4"/>
      <c r="S1072" s="4"/>
      <c r="T1072" s="4"/>
      <c r="U1072" s="4"/>
      <c r="V1072" s="4"/>
      <c r="W1072" s="4"/>
      <c r="X1072" s="4"/>
      <c r="Y1072" s="4"/>
      <c r="Z1072" s="4"/>
    </row>
    <row r="1073" spans="1:26" ht="45.75" customHeight="1" x14ac:dyDescent="0.25">
      <c r="A1073" s="5">
        <v>1072</v>
      </c>
      <c r="B1073" s="6" t="s">
        <v>1254</v>
      </c>
      <c r="C1073" s="12" t="s">
        <v>1255</v>
      </c>
      <c r="D1073" s="10" t="s">
        <v>1262</v>
      </c>
      <c r="E1073" s="6" t="s">
        <v>10</v>
      </c>
      <c r="F1073" s="39">
        <v>2</v>
      </c>
      <c r="G1073" s="5">
        <v>2</v>
      </c>
      <c r="H1073" s="39">
        <v>2</v>
      </c>
      <c r="I1073" s="4"/>
      <c r="J1073" s="4"/>
      <c r="K1073" s="4"/>
      <c r="L1073" s="4"/>
      <c r="M1073" s="4"/>
      <c r="N1073" s="4"/>
      <c r="O1073" s="4"/>
      <c r="P1073" s="4"/>
      <c r="Q1073" s="4"/>
      <c r="R1073" s="4"/>
      <c r="S1073" s="4"/>
      <c r="T1073" s="4"/>
      <c r="U1073" s="4"/>
      <c r="V1073" s="4"/>
      <c r="W1073" s="4"/>
      <c r="X1073" s="4"/>
      <c r="Y1073" s="4"/>
      <c r="Z1073" s="4"/>
    </row>
    <row r="1074" spans="1:26" ht="22.5" customHeight="1" x14ac:dyDescent="0.25">
      <c r="A1074" s="5">
        <v>1073</v>
      </c>
      <c r="B1074" s="6" t="s">
        <v>1254</v>
      </c>
      <c r="C1074" s="12" t="s">
        <v>1255</v>
      </c>
      <c r="D1074" s="10" t="s">
        <v>1263</v>
      </c>
      <c r="E1074" s="6" t="s">
        <v>10</v>
      </c>
      <c r="F1074" s="39">
        <v>0</v>
      </c>
      <c r="G1074" s="5">
        <v>1</v>
      </c>
      <c r="H1074" s="39">
        <v>0</v>
      </c>
      <c r="I1074" s="4"/>
      <c r="J1074" s="4"/>
      <c r="K1074" s="4"/>
      <c r="L1074" s="4"/>
      <c r="M1074" s="4"/>
      <c r="N1074" s="4"/>
      <c r="O1074" s="4"/>
      <c r="P1074" s="4"/>
      <c r="Q1074" s="4"/>
      <c r="R1074" s="4"/>
      <c r="S1074" s="4"/>
      <c r="T1074" s="4"/>
      <c r="U1074" s="4"/>
      <c r="V1074" s="4"/>
      <c r="W1074" s="4"/>
      <c r="X1074" s="4"/>
      <c r="Y1074" s="4"/>
      <c r="Z1074" s="4"/>
    </row>
    <row r="1075" spans="1:26" ht="45.75" customHeight="1" x14ac:dyDescent="0.25">
      <c r="A1075" s="5">
        <v>1074</v>
      </c>
      <c r="B1075" s="6" t="s">
        <v>1254</v>
      </c>
      <c r="C1075" s="12" t="s">
        <v>1255</v>
      </c>
      <c r="D1075" s="10" t="s">
        <v>1264</v>
      </c>
      <c r="E1075" s="6" t="s">
        <v>10</v>
      </c>
      <c r="F1075" s="39">
        <v>2</v>
      </c>
      <c r="G1075" s="5">
        <v>2</v>
      </c>
      <c r="H1075" s="39">
        <v>2</v>
      </c>
      <c r="I1075" s="4"/>
      <c r="J1075" s="4"/>
      <c r="K1075" s="4"/>
      <c r="L1075" s="4"/>
      <c r="M1075" s="4"/>
      <c r="N1075" s="4"/>
      <c r="O1075" s="4"/>
      <c r="P1075" s="4"/>
      <c r="Q1075" s="4"/>
      <c r="R1075" s="4"/>
      <c r="S1075" s="4"/>
      <c r="T1075" s="4"/>
      <c r="U1075" s="4"/>
      <c r="V1075" s="4"/>
      <c r="W1075" s="4"/>
      <c r="X1075" s="4"/>
      <c r="Y1075" s="4"/>
      <c r="Z1075" s="4"/>
    </row>
    <row r="1076" spans="1:26" ht="45.75" customHeight="1" x14ac:dyDescent="0.25">
      <c r="A1076" s="5">
        <v>1075</v>
      </c>
      <c r="B1076" s="6" t="s">
        <v>1254</v>
      </c>
      <c r="C1076" s="12" t="s">
        <v>1255</v>
      </c>
      <c r="D1076" s="10" t="s">
        <v>1265</v>
      </c>
      <c r="E1076" s="6" t="s">
        <v>10</v>
      </c>
      <c r="F1076" s="39">
        <v>2</v>
      </c>
      <c r="G1076" s="5">
        <v>2</v>
      </c>
      <c r="H1076" s="39">
        <v>2</v>
      </c>
      <c r="I1076" s="4"/>
      <c r="J1076" s="4"/>
      <c r="K1076" s="4"/>
      <c r="L1076" s="4"/>
      <c r="M1076" s="4"/>
      <c r="N1076" s="4"/>
      <c r="O1076" s="4"/>
      <c r="P1076" s="4"/>
      <c r="Q1076" s="4"/>
      <c r="R1076" s="4"/>
      <c r="S1076" s="4"/>
      <c r="T1076" s="4"/>
      <c r="U1076" s="4"/>
      <c r="V1076" s="4"/>
      <c r="W1076" s="4"/>
      <c r="X1076" s="4"/>
      <c r="Y1076" s="4"/>
      <c r="Z1076" s="4"/>
    </row>
    <row r="1077" spans="1:26" ht="45.75" customHeight="1" x14ac:dyDescent="0.25">
      <c r="A1077" s="5">
        <v>1076</v>
      </c>
      <c r="B1077" s="6" t="s">
        <v>1254</v>
      </c>
      <c r="C1077" s="12" t="s">
        <v>1255</v>
      </c>
      <c r="D1077" s="10" t="s">
        <v>1266</v>
      </c>
      <c r="E1077" s="6" t="s">
        <v>10</v>
      </c>
      <c r="F1077" s="39">
        <v>2</v>
      </c>
      <c r="G1077" s="5">
        <v>2</v>
      </c>
      <c r="H1077" s="39">
        <v>2</v>
      </c>
      <c r="I1077" s="4"/>
      <c r="J1077" s="4"/>
      <c r="K1077" s="4"/>
      <c r="L1077" s="4"/>
      <c r="M1077" s="4"/>
      <c r="N1077" s="4"/>
      <c r="O1077" s="4"/>
      <c r="P1077" s="4"/>
      <c r="Q1077" s="4"/>
      <c r="R1077" s="4"/>
      <c r="S1077" s="4"/>
      <c r="T1077" s="4"/>
      <c r="U1077" s="4"/>
      <c r="V1077" s="4"/>
      <c r="W1077" s="4"/>
      <c r="X1077" s="4"/>
      <c r="Y1077" s="4"/>
      <c r="Z1077" s="4"/>
    </row>
    <row r="1078" spans="1:26" ht="22.5" customHeight="1" x14ac:dyDescent="0.25">
      <c r="A1078" s="5">
        <v>1077</v>
      </c>
      <c r="B1078" s="6" t="s">
        <v>1254</v>
      </c>
      <c r="C1078" s="12" t="s">
        <v>1255</v>
      </c>
      <c r="D1078" s="10" t="s">
        <v>1267</v>
      </c>
      <c r="E1078" s="6" t="s">
        <v>10</v>
      </c>
      <c r="F1078" s="39">
        <v>0</v>
      </c>
      <c r="G1078" s="5">
        <v>0</v>
      </c>
      <c r="H1078" s="39">
        <v>0</v>
      </c>
      <c r="I1078" s="4"/>
      <c r="J1078" s="4"/>
      <c r="K1078" s="4"/>
      <c r="L1078" s="4"/>
      <c r="M1078" s="4"/>
      <c r="N1078" s="4"/>
      <c r="O1078" s="4"/>
      <c r="P1078" s="4"/>
      <c r="Q1078" s="4"/>
      <c r="R1078" s="4"/>
      <c r="S1078" s="4"/>
      <c r="T1078" s="4"/>
      <c r="U1078" s="4"/>
      <c r="V1078" s="4"/>
      <c r="W1078" s="4"/>
      <c r="X1078" s="4"/>
      <c r="Y1078" s="4"/>
      <c r="Z1078" s="4"/>
    </row>
    <row r="1079" spans="1:26" ht="45.75" customHeight="1" x14ac:dyDescent="0.25">
      <c r="A1079" s="5">
        <v>1078</v>
      </c>
      <c r="B1079" s="6" t="s">
        <v>1254</v>
      </c>
      <c r="C1079" s="12" t="s">
        <v>1255</v>
      </c>
      <c r="D1079" s="10" t="s">
        <v>1268</v>
      </c>
      <c r="E1079" s="6" t="s">
        <v>10</v>
      </c>
      <c r="F1079" s="39">
        <v>1</v>
      </c>
      <c r="G1079" s="5">
        <v>1</v>
      </c>
      <c r="H1079" s="39">
        <v>1</v>
      </c>
      <c r="I1079" s="4"/>
      <c r="J1079" s="4"/>
      <c r="K1079" s="4"/>
      <c r="L1079" s="4"/>
      <c r="M1079" s="4"/>
      <c r="N1079" s="4"/>
      <c r="O1079" s="4"/>
      <c r="P1079" s="4"/>
      <c r="Q1079" s="4"/>
      <c r="R1079" s="4"/>
      <c r="S1079" s="4"/>
      <c r="T1079" s="4"/>
      <c r="U1079" s="4"/>
      <c r="V1079" s="4"/>
      <c r="W1079" s="4"/>
      <c r="X1079" s="4"/>
      <c r="Y1079" s="4"/>
      <c r="Z1079" s="4"/>
    </row>
    <row r="1080" spans="1:26" ht="45.75" customHeight="1" x14ac:dyDescent="0.25">
      <c r="A1080" s="5">
        <v>1079</v>
      </c>
      <c r="B1080" s="6" t="s">
        <v>1254</v>
      </c>
      <c r="C1080" s="12" t="s">
        <v>1255</v>
      </c>
      <c r="D1080" s="10" t="s">
        <v>1269</v>
      </c>
      <c r="E1080" s="6" t="s">
        <v>10</v>
      </c>
      <c r="F1080" s="39">
        <v>2</v>
      </c>
      <c r="G1080" s="5">
        <v>2</v>
      </c>
      <c r="H1080" s="39">
        <v>2</v>
      </c>
      <c r="I1080" s="4"/>
      <c r="J1080" s="4"/>
      <c r="K1080" s="4"/>
      <c r="L1080" s="4"/>
      <c r="M1080" s="4"/>
      <c r="N1080" s="4"/>
      <c r="O1080" s="4"/>
      <c r="P1080" s="4"/>
      <c r="Q1080" s="4"/>
      <c r="R1080" s="4"/>
      <c r="S1080" s="4"/>
      <c r="T1080" s="4"/>
      <c r="U1080" s="4"/>
      <c r="V1080" s="4"/>
      <c r="W1080" s="4"/>
      <c r="X1080" s="4"/>
      <c r="Y1080" s="4"/>
      <c r="Z1080" s="4"/>
    </row>
    <row r="1081" spans="1:26" ht="45.75" customHeight="1" x14ac:dyDescent="0.25">
      <c r="A1081" s="5">
        <v>1080</v>
      </c>
      <c r="B1081" s="6" t="s">
        <v>1254</v>
      </c>
      <c r="C1081" s="12" t="s">
        <v>1255</v>
      </c>
      <c r="D1081" s="10" t="s">
        <v>1270</v>
      </c>
      <c r="E1081" s="6" t="s">
        <v>10</v>
      </c>
      <c r="F1081" s="5">
        <v>2</v>
      </c>
      <c r="G1081" s="5">
        <v>2</v>
      </c>
      <c r="H1081" s="39">
        <v>2</v>
      </c>
      <c r="I1081" s="4"/>
      <c r="J1081" s="4"/>
      <c r="K1081" s="4"/>
      <c r="L1081" s="4"/>
      <c r="M1081" s="4"/>
      <c r="N1081" s="4"/>
      <c r="O1081" s="4"/>
      <c r="P1081" s="4"/>
      <c r="Q1081" s="4"/>
      <c r="R1081" s="4"/>
      <c r="S1081" s="4"/>
      <c r="T1081" s="4"/>
      <c r="U1081" s="4"/>
      <c r="V1081" s="4"/>
      <c r="W1081" s="4"/>
      <c r="X1081" s="4"/>
      <c r="Y1081" s="4"/>
      <c r="Z1081" s="4"/>
    </row>
    <row r="1082" spans="1:26" ht="45.75" customHeight="1" x14ac:dyDescent="0.25">
      <c r="A1082" s="5">
        <v>1081</v>
      </c>
      <c r="B1082" s="6" t="s">
        <v>1254</v>
      </c>
      <c r="C1082" s="12" t="s">
        <v>1255</v>
      </c>
      <c r="D1082" s="10" t="s">
        <v>1271</v>
      </c>
      <c r="E1082" s="6" t="s">
        <v>10</v>
      </c>
      <c r="F1082" s="5">
        <v>2</v>
      </c>
      <c r="G1082" s="5">
        <v>2</v>
      </c>
      <c r="H1082" s="39">
        <v>0</v>
      </c>
      <c r="I1082" s="4"/>
      <c r="J1082" s="4"/>
      <c r="K1082" s="4"/>
      <c r="L1082" s="4"/>
      <c r="M1082" s="4"/>
      <c r="N1082" s="4"/>
      <c r="O1082" s="4"/>
      <c r="P1082" s="4"/>
      <c r="Q1082" s="4"/>
      <c r="R1082" s="4"/>
      <c r="S1082" s="4"/>
      <c r="T1082" s="4"/>
      <c r="U1082" s="4"/>
      <c r="V1082" s="4"/>
      <c r="W1082" s="4"/>
      <c r="X1082" s="4"/>
      <c r="Y1082" s="4"/>
      <c r="Z1082" s="4"/>
    </row>
    <row r="1083" spans="1:26" ht="69" customHeight="1" x14ac:dyDescent="0.25">
      <c r="A1083" s="5">
        <v>1082</v>
      </c>
      <c r="B1083" s="6" t="s">
        <v>1254</v>
      </c>
      <c r="C1083" s="12" t="s">
        <v>1255</v>
      </c>
      <c r="D1083" s="10" t="s">
        <v>1272</v>
      </c>
      <c r="E1083" s="6" t="s">
        <v>10</v>
      </c>
      <c r="F1083" s="5">
        <v>1</v>
      </c>
      <c r="G1083" s="5">
        <v>1</v>
      </c>
      <c r="H1083" s="39">
        <v>0</v>
      </c>
      <c r="I1083" s="4"/>
      <c r="J1083" s="4"/>
      <c r="K1083" s="4"/>
      <c r="L1083" s="4"/>
      <c r="M1083" s="4"/>
      <c r="N1083" s="4"/>
      <c r="O1083" s="4"/>
      <c r="P1083" s="4"/>
      <c r="Q1083" s="4"/>
      <c r="R1083" s="4"/>
      <c r="S1083" s="4"/>
      <c r="T1083" s="4"/>
      <c r="U1083" s="4"/>
      <c r="V1083" s="4"/>
      <c r="W1083" s="4"/>
      <c r="X1083" s="4"/>
      <c r="Y1083" s="4"/>
      <c r="Z1083" s="4"/>
    </row>
    <row r="1084" spans="1:26" ht="22.5" customHeight="1" x14ac:dyDescent="0.25">
      <c r="A1084" s="5">
        <v>1083</v>
      </c>
      <c r="B1084" s="6" t="s">
        <v>1273</v>
      </c>
      <c r="C1084" s="12" t="s">
        <v>1274</v>
      </c>
      <c r="D1084" s="10" t="s">
        <v>1275</v>
      </c>
      <c r="E1084" s="6" t="s">
        <v>10</v>
      </c>
      <c r="F1084" s="5">
        <v>2</v>
      </c>
      <c r="G1084" s="5">
        <v>2</v>
      </c>
      <c r="H1084" s="39">
        <v>2</v>
      </c>
      <c r="I1084" s="4"/>
      <c r="J1084" s="4"/>
      <c r="K1084" s="4"/>
      <c r="L1084" s="4"/>
      <c r="M1084" s="4"/>
      <c r="N1084" s="4"/>
      <c r="O1084" s="4"/>
      <c r="P1084" s="4"/>
      <c r="Q1084" s="4"/>
      <c r="R1084" s="4"/>
      <c r="S1084" s="4"/>
      <c r="T1084" s="4"/>
      <c r="U1084" s="4"/>
      <c r="V1084" s="4"/>
      <c r="W1084" s="4"/>
      <c r="X1084" s="4"/>
      <c r="Y1084" s="4"/>
      <c r="Z1084" s="4"/>
    </row>
    <row r="1085" spans="1:26" ht="69" customHeight="1" x14ac:dyDescent="0.25">
      <c r="A1085" s="5">
        <v>1084</v>
      </c>
      <c r="B1085" s="6" t="s">
        <v>1273</v>
      </c>
      <c r="C1085" s="12" t="s">
        <v>1274</v>
      </c>
      <c r="D1085" s="10" t="s">
        <v>1276</v>
      </c>
      <c r="E1085" s="6" t="s">
        <v>10</v>
      </c>
      <c r="F1085" s="5">
        <v>1</v>
      </c>
      <c r="G1085" s="5">
        <v>1</v>
      </c>
      <c r="H1085" s="39">
        <v>1</v>
      </c>
      <c r="I1085" s="4"/>
      <c r="J1085" s="4"/>
      <c r="K1085" s="4"/>
      <c r="L1085" s="4"/>
      <c r="M1085" s="4"/>
      <c r="N1085" s="4"/>
      <c r="O1085" s="4"/>
      <c r="P1085" s="4"/>
      <c r="Q1085" s="4"/>
      <c r="R1085" s="4"/>
      <c r="S1085" s="4"/>
      <c r="T1085" s="4"/>
      <c r="U1085" s="4"/>
      <c r="V1085" s="4"/>
      <c r="W1085" s="4"/>
      <c r="X1085" s="4"/>
      <c r="Y1085" s="4"/>
      <c r="Z1085" s="4"/>
    </row>
    <row r="1086" spans="1:26" ht="45.75" customHeight="1" x14ac:dyDescent="0.25">
      <c r="A1086" s="5">
        <v>1085</v>
      </c>
      <c r="B1086" s="6" t="s">
        <v>1273</v>
      </c>
      <c r="C1086" s="12" t="s">
        <v>1274</v>
      </c>
      <c r="D1086" s="10" t="s">
        <v>1277</v>
      </c>
      <c r="E1086" s="6" t="s">
        <v>10</v>
      </c>
      <c r="F1086" s="5">
        <v>2</v>
      </c>
      <c r="G1086" s="5">
        <v>2</v>
      </c>
      <c r="H1086" s="39">
        <v>2</v>
      </c>
      <c r="I1086" s="4"/>
      <c r="J1086" s="4"/>
      <c r="K1086" s="4"/>
      <c r="L1086" s="4"/>
      <c r="M1086" s="4"/>
      <c r="N1086" s="4"/>
      <c r="O1086" s="4"/>
      <c r="P1086" s="4"/>
      <c r="Q1086" s="4"/>
      <c r="R1086" s="4"/>
      <c r="S1086" s="4"/>
      <c r="T1086" s="4"/>
      <c r="U1086" s="4"/>
      <c r="V1086" s="4"/>
      <c r="W1086" s="4"/>
      <c r="X1086" s="4"/>
      <c r="Y1086" s="4"/>
      <c r="Z1086" s="4"/>
    </row>
    <row r="1087" spans="1:26" ht="22.5" customHeight="1" x14ac:dyDescent="0.25">
      <c r="A1087" s="5">
        <v>1086</v>
      </c>
      <c r="B1087" s="6" t="s">
        <v>1273</v>
      </c>
      <c r="C1087" s="12" t="s">
        <v>1274</v>
      </c>
      <c r="D1087" s="10" t="s">
        <v>1278</v>
      </c>
      <c r="E1087" s="6" t="s">
        <v>10</v>
      </c>
      <c r="F1087" s="5">
        <v>1</v>
      </c>
      <c r="G1087" s="5">
        <v>1</v>
      </c>
      <c r="H1087" s="39">
        <v>1</v>
      </c>
      <c r="I1087" s="4"/>
      <c r="J1087" s="4"/>
      <c r="K1087" s="4"/>
      <c r="L1087" s="4"/>
      <c r="M1087" s="4"/>
      <c r="N1087" s="4"/>
      <c r="O1087" s="4"/>
      <c r="P1087" s="4"/>
      <c r="Q1087" s="4"/>
      <c r="R1087" s="4"/>
      <c r="S1087" s="4"/>
      <c r="T1087" s="4"/>
      <c r="U1087" s="4"/>
      <c r="V1087" s="4"/>
      <c r="W1087" s="4"/>
      <c r="X1087" s="4"/>
      <c r="Y1087" s="4"/>
      <c r="Z1087" s="4"/>
    </row>
    <row r="1088" spans="1:26" ht="45.75" customHeight="1" x14ac:dyDescent="0.25">
      <c r="A1088" s="5">
        <v>1087</v>
      </c>
      <c r="B1088" s="6" t="s">
        <v>1273</v>
      </c>
      <c r="C1088" s="12" t="s">
        <v>1274</v>
      </c>
      <c r="D1088" s="10" t="s">
        <v>1279</v>
      </c>
      <c r="E1088" s="6" t="s">
        <v>10</v>
      </c>
      <c r="F1088" s="5">
        <v>1</v>
      </c>
      <c r="G1088" s="5">
        <v>1</v>
      </c>
      <c r="H1088" s="39">
        <v>2</v>
      </c>
      <c r="I1088" s="4"/>
      <c r="J1088" s="4"/>
      <c r="K1088" s="4"/>
      <c r="L1088" s="4"/>
      <c r="M1088" s="4"/>
      <c r="N1088" s="4"/>
      <c r="O1088" s="4"/>
      <c r="P1088" s="4"/>
      <c r="Q1088" s="4"/>
      <c r="R1088" s="4"/>
      <c r="S1088" s="4"/>
      <c r="T1088" s="4"/>
      <c r="U1088" s="4"/>
      <c r="V1088" s="4"/>
      <c r="W1088" s="4"/>
      <c r="X1088" s="4"/>
      <c r="Y1088" s="4"/>
      <c r="Z1088" s="4"/>
    </row>
    <row r="1089" spans="1:26" ht="22.5" customHeight="1" x14ac:dyDescent="0.25">
      <c r="A1089" s="5">
        <v>1088</v>
      </c>
      <c r="B1089" s="6" t="s">
        <v>1273</v>
      </c>
      <c r="C1089" s="12" t="s">
        <v>1274</v>
      </c>
      <c r="D1089" s="10" t="s">
        <v>1280</v>
      </c>
      <c r="E1089" s="6" t="s">
        <v>10</v>
      </c>
      <c r="F1089" s="5">
        <v>1</v>
      </c>
      <c r="G1089" s="5">
        <v>1</v>
      </c>
      <c r="H1089" s="39">
        <v>2</v>
      </c>
      <c r="I1089" s="4"/>
      <c r="J1089" s="4"/>
      <c r="K1089" s="4"/>
      <c r="L1089" s="4"/>
      <c r="M1089" s="4"/>
      <c r="N1089" s="4"/>
      <c r="O1089" s="4"/>
      <c r="P1089" s="4"/>
      <c r="Q1089" s="4"/>
      <c r="R1089" s="4"/>
      <c r="S1089" s="4"/>
      <c r="T1089" s="4"/>
      <c r="U1089" s="4"/>
      <c r="V1089" s="4"/>
      <c r="W1089" s="4"/>
      <c r="X1089" s="4"/>
      <c r="Y1089" s="4"/>
      <c r="Z1089" s="4"/>
    </row>
    <row r="1090" spans="1:26" ht="45.75" customHeight="1" x14ac:dyDescent="0.25">
      <c r="A1090" s="5">
        <v>1089</v>
      </c>
      <c r="B1090" s="6" t="s">
        <v>1273</v>
      </c>
      <c r="C1090" s="12" t="s">
        <v>1274</v>
      </c>
      <c r="D1090" s="10" t="s">
        <v>1281</v>
      </c>
      <c r="E1090" s="6" t="s">
        <v>10</v>
      </c>
      <c r="F1090" s="5">
        <v>2</v>
      </c>
      <c r="G1090" s="5">
        <v>2</v>
      </c>
      <c r="H1090" s="39">
        <v>2</v>
      </c>
      <c r="I1090" s="4"/>
      <c r="J1090" s="4"/>
      <c r="K1090" s="4"/>
      <c r="L1090" s="4"/>
      <c r="M1090" s="4"/>
      <c r="N1090" s="4"/>
      <c r="O1090" s="4"/>
      <c r="P1090" s="4"/>
      <c r="Q1090" s="4"/>
      <c r="R1090" s="4"/>
      <c r="S1090" s="4"/>
      <c r="T1090" s="4"/>
      <c r="U1090" s="4"/>
      <c r="V1090" s="4"/>
      <c r="W1090" s="4"/>
      <c r="X1090" s="4"/>
      <c r="Y1090" s="4"/>
      <c r="Z1090" s="4"/>
    </row>
    <row r="1091" spans="1:26" ht="45.75" customHeight="1" x14ac:dyDescent="0.25">
      <c r="A1091" s="5">
        <v>1090</v>
      </c>
      <c r="B1091" s="6" t="s">
        <v>1273</v>
      </c>
      <c r="C1091" s="12" t="s">
        <v>1274</v>
      </c>
      <c r="D1091" s="10" t="s">
        <v>1282</v>
      </c>
      <c r="E1091" s="6" t="s">
        <v>10</v>
      </c>
      <c r="F1091" s="5">
        <v>2</v>
      </c>
      <c r="G1091" s="5">
        <v>2</v>
      </c>
      <c r="H1091" s="39">
        <v>2</v>
      </c>
      <c r="I1091" s="4"/>
      <c r="J1091" s="4"/>
      <c r="K1091" s="4"/>
      <c r="L1091" s="4"/>
      <c r="M1091" s="4"/>
      <c r="N1091" s="4"/>
      <c r="O1091" s="4"/>
      <c r="P1091" s="4"/>
      <c r="Q1091" s="4"/>
      <c r="R1091" s="4"/>
      <c r="S1091" s="4"/>
      <c r="T1091" s="4"/>
      <c r="U1091" s="4"/>
      <c r="V1091" s="4"/>
      <c r="W1091" s="4"/>
      <c r="X1091" s="4"/>
      <c r="Y1091" s="4"/>
      <c r="Z1091" s="4"/>
    </row>
    <row r="1092" spans="1:26" ht="45.75" customHeight="1" x14ac:dyDescent="0.25">
      <c r="A1092" s="5">
        <v>1091</v>
      </c>
      <c r="B1092" s="6" t="s">
        <v>1273</v>
      </c>
      <c r="C1092" s="12" t="s">
        <v>1274</v>
      </c>
      <c r="D1092" s="10" t="s">
        <v>1283</v>
      </c>
      <c r="E1092" s="6" t="s">
        <v>10</v>
      </c>
      <c r="F1092" s="5">
        <v>0</v>
      </c>
      <c r="G1092" s="5">
        <v>0</v>
      </c>
      <c r="H1092" s="39">
        <v>0</v>
      </c>
      <c r="I1092" s="4"/>
      <c r="J1092" s="4"/>
      <c r="K1092" s="4"/>
      <c r="L1092" s="4"/>
      <c r="M1092" s="4"/>
      <c r="N1092" s="4"/>
      <c r="O1092" s="4"/>
      <c r="P1092" s="4"/>
      <c r="Q1092" s="4"/>
      <c r="R1092" s="4"/>
      <c r="S1092" s="4"/>
      <c r="T1092" s="4"/>
      <c r="U1092" s="4"/>
      <c r="V1092" s="4"/>
      <c r="W1092" s="4"/>
      <c r="X1092" s="4"/>
      <c r="Y1092" s="4"/>
      <c r="Z1092" s="4"/>
    </row>
    <row r="1093" spans="1:26" ht="22.5" customHeight="1" x14ac:dyDescent="0.25">
      <c r="A1093" s="5">
        <v>1092</v>
      </c>
      <c r="B1093" s="6" t="s">
        <v>1273</v>
      </c>
      <c r="C1093" s="12" t="s">
        <v>1274</v>
      </c>
      <c r="D1093" s="10" t="s">
        <v>1284</v>
      </c>
      <c r="E1093" s="6" t="s">
        <v>10</v>
      </c>
      <c r="F1093" s="5">
        <v>2</v>
      </c>
      <c r="G1093" s="5">
        <v>2</v>
      </c>
      <c r="H1093" s="39">
        <v>2</v>
      </c>
      <c r="I1093" s="4"/>
      <c r="J1093" s="4"/>
      <c r="K1093" s="4"/>
      <c r="L1093" s="4"/>
      <c r="M1093" s="4"/>
      <c r="N1093" s="4"/>
      <c r="O1093" s="4"/>
      <c r="P1093" s="4"/>
      <c r="Q1093" s="4"/>
      <c r="R1093" s="4"/>
      <c r="S1093" s="4"/>
      <c r="T1093" s="4"/>
      <c r="U1093" s="4"/>
      <c r="V1093" s="4"/>
      <c r="W1093" s="4"/>
      <c r="X1093" s="4"/>
      <c r="Y1093" s="4"/>
      <c r="Z1093" s="4"/>
    </row>
    <row r="1094" spans="1:26" ht="45.75" customHeight="1" x14ac:dyDescent="0.25">
      <c r="A1094" s="5">
        <v>1093</v>
      </c>
      <c r="B1094" s="6" t="s">
        <v>1273</v>
      </c>
      <c r="C1094" s="12" t="s">
        <v>1274</v>
      </c>
      <c r="D1094" s="10" t="s">
        <v>1285</v>
      </c>
      <c r="E1094" s="6" t="s">
        <v>10</v>
      </c>
      <c r="F1094" s="5">
        <v>1</v>
      </c>
      <c r="G1094" s="5">
        <v>1</v>
      </c>
      <c r="H1094" s="39">
        <v>0</v>
      </c>
      <c r="I1094" s="4"/>
      <c r="J1094" s="4"/>
      <c r="K1094" s="4"/>
      <c r="L1094" s="4"/>
      <c r="M1094" s="4"/>
      <c r="N1094" s="4"/>
      <c r="O1094" s="4"/>
      <c r="P1094" s="4"/>
      <c r="Q1094" s="4"/>
      <c r="R1094" s="4"/>
      <c r="S1094" s="4"/>
      <c r="T1094" s="4"/>
      <c r="U1094" s="4"/>
      <c r="V1094" s="4"/>
      <c r="W1094" s="4"/>
      <c r="X1094" s="4"/>
      <c r="Y1094" s="4"/>
      <c r="Z1094" s="4"/>
    </row>
    <row r="1095" spans="1:26" ht="45.75" customHeight="1" x14ac:dyDescent="0.25">
      <c r="A1095" s="5">
        <v>1094</v>
      </c>
      <c r="B1095" s="6" t="s">
        <v>1273</v>
      </c>
      <c r="C1095" s="12" t="s">
        <v>1274</v>
      </c>
      <c r="D1095" s="10" t="s">
        <v>1286</v>
      </c>
      <c r="E1095" s="6" t="s">
        <v>10</v>
      </c>
      <c r="F1095" s="5">
        <v>1</v>
      </c>
      <c r="G1095" s="5">
        <v>1</v>
      </c>
      <c r="H1095" s="39">
        <v>0</v>
      </c>
      <c r="I1095" s="4"/>
      <c r="J1095" s="4"/>
      <c r="K1095" s="4"/>
      <c r="L1095" s="4"/>
      <c r="M1095" s="4"/>
      <c r="N1095" s="4"/>
      <c r="O1095" s="4"/>
      <c r="P1095" s="4"/>
      <c r="Q1095" s="4"/>
      <c r="R1095" s="4"/>
      <c r="S1095" s="4"/>
      <c r="T1095" s="4"/>
      <c r="U1095" s="4"/>
      <c r="V1095" s="4"/>
      <c r="W1095" s="4"/>
      <c r="X1095" s="4"/>
      <c r="Y1095" s="4"/>
      <c r="Z1095" s="4"/>
    </row>
    <row r="1096" spans="1:26" ht="22.5" customHeight="1" x14ac:dyDescent="0.25">
      <c r="A1096" s="5">
        <v>1095</v>
      </c>
      <c r="B1096" s="6" t="s">
        <v>1273</v>
      </c>
      <c r="C1096" s="12" t="s">
        <v>1274</v>
      </c>
      <c r="D1096" s="10" t="s">
        <v>1287</v>
      </c>
      <c r="E1096" s="6" t="s">
        <v>10</v>
      </c>
      <c r="F1096" s="5">
        <v>2</v>
      </c>
      <c r="G1096" s="5">
        <v>2</v>
      </c>
      <c r="H1096" s="39">
        <v>0</v>
      </c>
      <c r="I1096" s="4"/>
      <c r="J1096" s="4"/>
      <c r="K1096" s="4"/>
      <c r="L1096" s="4"/>
      <c r="M1096" s="4"/>
      <c r="N1096" s="4"/>
      <c r="O1096" s="4"/>
      <c r="P1096" s="4"/>
      <c r="Q1096" s="4"/>
      <c r="R1096" s="4"/>
      <c r="S1096" s="4"/>
      <c r="T1096" s="4"/>
      <c r="U1096" s="4"/>
      <c r="V1096" s="4"/>
      <c r="W1096" s="4"/>
      <c r="X1096" s="4"/>
      <c r="Y1096" s="4"/>
      <c r="Z1096" s="4"/>
    </row>
    <row r="1097" spans="1:26" ht="22.5" customHeight="1" x14ac:dyDescent="0.25">
      <c r="A1097" s="5">
        <v>1096</v>
      </c>
      <c r="B1097" s="6" t="s">
        <v>1273</v>
      </c>
      <c r="C1097" s="12" t="s">
        <v>1274</v>
      </c>
      <c r="D1097" s="10" t="s">
        <v>1288</v>
      </c>
      <c r="E1097" s="6" t="s">
        <v>10</v>
      </c>
      <c r="F1097" s="5">
        <v>1</v>
      </c>
      <c r="G1097" s="5">
        <v>1</v>
      </c>
      <c r="H1097" s="39">
        <v>0</v>
      </c>
      <c r="I1097" s="4"/>
      <c r="J1097" s="4"/>
      <c r="K1097" s="4"/>
      <c r="L1097" s="4"/>
      <c r="M1097" s="4"/>
      <c r="N1097" s="4"/>
      <c r="O1097" s="4"/>
      <c r="P1097" s="4"/>
      <c r="Q1097" s="4"/>
      <c r="R1097" s="4"/>
      <c r="S1097" s="4"/>
      <c r="T1097" s="4"/>
      <c r="U1097" s="4"/>
      <c r="V1097" s="4"/>
      <c r="W1097" s="4"/>
      <c r="X1097" s="4"/>
      <c r="Y1097" s="4"/>
      <c r="Z1097" s="4"/>
    </row>
    <row r="1098" spans="1:26" ht="45.75" customHeight="1" x14ac:dyDescent="0.25">
      <c r="A1098" s="5">
        <v>1097</v>
      </c>
      <c r="B1098" s="6" t="s">
        <v>1273</v>
      </c>
      <c r="C1098" s="12" t="s">
        <v>1274</v>
      </c>
      <c r="D1098" s="10" t="s">
        <v>1289</v>
      </c>
      <c r="E1098" s="6" t="s">
        <v>10</v>
      </c>
      <c r="F1098" s="5">
        <v>1</v>
      </c>
      <c r="G1098" s="5">
        <v>1</v>
      </c>
      <c r="H1098" s="39">
        <v>1</v>
      </c>
      <c r="I1098" s="4"/>
      <c r="J1098" s="4"/>
      <c r="K1098" s="4"/>
      <c r="L1098" s="4"/>
      <c r="M1098" s="4"/>
      <c r="N1098" s="4"/>
      <c r="O1098" s="4"/>
      <c r="P1098" s="4"/>
      <c r="Q1098" s="4"/>
      <c r="R1098" s="4"/>
      <c r="S1098" s="4"/>
      <c r="T1098" s="4"/>
      <c r="U1098" s="4"/>
      <c r="V1098" s="4"/>
      <c r="W1098" s="4"/>
      <c r="X1098" s="4"/>
      <c r="Y1098" s="4"/>
      <c r="Z1098" s="4"/>
    </row>
    <row r="1099" spans="1:26" ht="69" customHeight="1" x14ac:dyDescent="0.25">
      <c r="A1099" s="5">
        <v>1098</v>
      </c>
      <c r="B1099" s="6" t="s">
        <v>1273</v>
      </c>
      <c r="C1099" s="12" t="s">
        <v>1274</v>
      </c>
      <c r="D1099" s="10" t="s">
        <v>1290</v>
      </c>
      <c r="E1099" s="6" t="s">
        <v>10</v>
      </c>
      <c r="F1099" s="5">
        <v>2</v>
      </c>
      <c r="G1099" s="5">
        <v>2</v>
      </c>
      <c r="H1099" s="39">
        <v>0</v>
      </c>
      <c r="I1099" s="4"/>
      <c r="J1099" s="4"/>
      <c r="K1099" s="4"/>
      <c r="L1099" s="4"/>
      <c r="M1099" s="4"/>
      <c r="N1099" s="4"/>
      <c r="O1099" s="4"/>
      <c r="P1099" s="4"/>
      <c r="Q1099" s="4"/>
      <c r="R1099" s="4"/>
      <c r="S1099" s="4"/>
      <c r="T1099" s="4"/>
      <c r="U1099" s="4"/>
      <c r="V1099" s="4"/>
      <c r="W1099" s="4"/>
      <c r="X1099" s="4"/>
      <c r="Y1099" s="4"/>
      <c r="Z1099" s="4"/>
    </row>
    <row r="1100" spans="1:26" ht="45.75" customHeight="1" x14ac:dyDescent="0.25">
      <c r="A1100" s="5">
        <v>1099</v>
      </c>
      <c r="B1100" s="6" t="s">
        <v>1273</v>
      </c>
      <c r="C1100" s="12" t="s">
        <v>1274</v>
      </c>
      <c r="D1100" s="10" t="s">
        <v>1291</v>
      </c>
      <c r="E1100" s="6" t="s">
        <v>10</v>
      </c>
      <c r="F1100" s="5">
        <v>2</v>
      </c>
      <c r="G1100" s="5">
        <v>2</v>
      </c>
      <c r="H1100" s="39">
        <v>2</v>
      </c>
      <c r="I1100" s="4"/>
      <c r="J1100" s="4"/>
      <c r="K1100" s="4"/>
      <c r="L1100" s="4"/>
      <c r="M1100" s="4"/>
      <c r="N1100" s="4"/>
      <c r="O1100" s="4"/>
      <c r="P1100" s="4"/>
      <c r="Q1100" s="4"/>
      <c r="R1100" s="4"/>
      <c r="S1100" s="4"/>
      <c r="T1100" s="4"/>
      <c r="U1100" s="4"/>
      <c r="V1100" s="4"/>
      <c r="W1100" s="4"/>
      <c r="X1100" s="4"/>
      <c r="Y1100" s="4"/>
      <c r="Z1100" s="4"/>
    </row>
    <row r="1101" spans="1:26" ht="45.75" customHeight="1" x14ac:dyDescent="0.25">
      <c r="A1101" s="5">
        <v>1100</v>
      </c>
      <c r="B1101" s="6" t="s">
        <v>1273</v>
      </c>
      <c r="C1101" s="12" t="s">
        <v>1274</v>
      </c>
      <c r="D1101" s="10" t="s">
        <v>1292</v>
      </c>
      <c r="E1101" s="6" t="s">
        <v>10</v>
      </c>
      <c r="F1101" s="5">
        <v>2</v>
      </c>
      <c r="G1101" s="5">
        <v>2</v>
      </c>
      <c r="H1101" s="39">
        <v>2</v>
      </c>
      <c r="I1101" s="4"/>
      <c r="J1101" s="4"/>
      <c r="K1101" s="4"/>
      <c r="L1101" s="4"/>
      <c r="M1101" s="4"/>
      <c r="N1101" s="4"/>
      <c r="O1101" s="4"/>
      <c r="P1101" s="4"/>
      <c r="Q1101" s="4"/>
      <c r="R1101" s="4"/>
      <c r="S1101" s="4"/>
      <c r="T1101" s="4"/>
      <c r="U1101" s="4"/>
      <c r="V1101" s="4"/>
      <c r="W1101" s="4"/>
      <c r="X1101" s="4"/>
      <c r="Y1101" s="4"/>
      <c r="Z1101" s="4"/>
    </row>
    <row r="1102" spans="1:26" ht="45.75" customHeight="1" x14ac:dyDescent="0.25">
      <c r="A1102" s="5">
        <v>1101</v>
      </c>
      <c r="B1102" s="6" t="s">
        <v>1273</v>
      </c>
      <c r="C1102" s="12" t="s">
        <v>1274</v>
      </c>
      <c r="D1102" s="10" t="s">
        <v>1293</v>
      </c>
      <c r="E1102" s="6" t="s">
        <v>10</v>
      </c>
      <c r="F1102" s="5">
        <v>2</v>
      </c>
      <c r="G1102" s="5">
        <v>2</v>
      </c>
      <c r="H1102" s="39">
        <v>2</v>
      </c>
      <c r="I1102" s="4"/>
      <c r="J1102" s="4"/>
      <c r="K1102" s="4"/>
      <c r="L1102" s="4"/>
      <c r="M1102" s="4"/>
      <c r="N1102" s="4"/>
      <c r="O1102" s="4"/>
      <c r="P1102" s="4"/>
      <c r="Q1102" s="4"/>
      <c r="R1102" s="4"/>
      <c r="S1102" s="4"/>
      <c r="T1102" s="4"/>
      <c r="U1102" s="4"/>
      <c r="V1102" s="4"/>
      <c r="W1102" s="4"/>
      <c r="X1102" s="4"/>
      <c r="Y1102" s="4"/>
      <c r="Z1102" s="4"/>
    </row>
    <row r="1103" spans="1:26" ht="69" customHeight="1" x14ac:dyDescent="0.25">
      <c r="A1103" s="5">
        <v>1102</v>
      </c>
      <c r="B1103" s="6" t="s">
        <v>1273</v>
      </c>
      <c r="C1103" s="12" t="s">
        <v>1274</v>
      </c>
      <c r="D1103" s="10" t="s">
        <v>1294</v>
      </c>
      <c r="E1103" s="6" t="s">
        <v>10</v>
      </c>
      <c r="F1103" s="5">
        <v>1</v>
      </c>
      <c r="G1103" s="5">
        <v>1</v>
      </c>
      <c r="H1103" s="39">
        <v>0</v>
      </c>
      <c r="I1103" s="4"/>
      <c r="J1103" s="4"/>
      <c r="K1103" s="4"/>
      <c r="L1103" s="4"/>
      <c r="M1103" s="4"/>
      <c r="N1103" s="4"/>
      <c r="O1103" s="4"/>
      <c r="P1103" s="4"/>
      <c r="Q1103" s="4"/>
      <c r="R1103" s="4"/>
      <c r="S1103" s="4"/>
      <c r="T1103" s="4"/>
      <c r="U1103" s="4"/>
      <c r="V1103" s="4"/>
      <c r="W1103" s="4"/>
      <c r="X1103" s="4"/>
      <c r="Y1103" s="4"/>
      <c r="Z1103" s="4"/>
    </row>
    <row r="1104" spans="1:26" ht="22.5" customHeight="1" x14ac:dyDescent="0.25">
      <c r="A1104" s="5">
        <v>1103</v>
      </c>
      <c r="B1104" s="6" t="s">
        <v>1273</v>
      </c>
      <c r="C1104" s="12" t="s">
        <v>1274</v>
      </c>
      <c r="D1104" s="10" t="s">
        <v>1295</v>
      </c>
      <c r="E1104" s="6" t="s">
        <v>10</v>
      </c>
      <c r="F1104" s="5">
        <v>0</v>
      </c>
      <c r="G1104" s="5">
        <v>0</v>
      </c>
      <c r="H1104" s="39">
        <v>0</v>
      </c>
      <c r="I1104" s="4"/>
      <c r="J1104" s="4"/>
      <c r="K1104" s="4"/>
      <c r="L1104" s="4"/>
      <c r="M1104" s="4"/>
      <c r="N1104" s="4"/>
      <c r="O1104" s="4"/>
      <c r="P1104" s="4"/>
      <c r="Q1104" s="4"/>
      <c r="R1104" s="4"/>
      <c r="S1104" s="4"/>
      <c r="T1104" s="4"/>
      <c r="U1104" s="4"/>
      <c r="V1104" s="4"/>
      <c r="W1104" s="4"/>
      <c r="X1104" s="4"/>
      <c r="Y1104" s="4"/>
      <c r="Z1104" s="4"/>
    </row>
    <row r="1105" spans="1:26" ht="22.5" customHeight="1" x14ac:dyDescent="0.25">
      <c r="A1105" s="5">
        <v>1104</v>
      </c>
      <c r="B1105" s="6" t="s">
        <v>1296</v>
      </c>
      <c r="C1105" s="12" t="s">
        <v>1297</v>
      </c>
      <c r="D1105" s="10" t="s">
        <v>1298</v>
      </c>
      <c r="E1105" s="6" t="s">
        <v>10</v>
      </c>
      <c r="F1105" s="5">
        <v>2</v>
      </c>
      <c r="G1105" s="5">
        <v>2</v>
      </c>
      <c r="H1105" s="39">
        <v>2</v>
      </c>
      <c r="I1105" s="4"/>
      <c r="J1105" s="4"/>
      <c r="K1105" s="4"/>
      <c r="L1105" s="4"/>
      <c r="M1105" s="4"/>
      <c r="N1105" s="4"/>
      <c r="O1105" s="4"/>
      <c r="P1105" s="4"/>
      <c r="Q1105" s="4"/>
      <c r="R1105" s="4"/>
      <c r="S1105" s="4"/>
      <c r="T1105" s="4"/>
      <c r="U1105" s="4"/>
      <c r="V1105" s="4"/>
      <c r="W1105" s="4"/>
      <c r="X1105" s="4"/>
      <c r="Y1105" s="4"/>
      <c r="Z1105" s="4"/>
    </row>
    <row r="1106" spans="1:26" ht="45.75" customHeight="1" x14ac:dyDescent="0.25">
      <c r="A1106" s="5">
        <v>1105</v>
      </c>
      <c r="B1106" s="6" t="s">
        <v>1296</v>
      </c>
      <c r="C1106" s="12" t="s">
        <v>1297</v>
      </c>
      <c r="D1106" s="10" t="s">
        <v>1299</v>
      </c>
      <c r="E1106" s="6" t="s">
        <v>10</v>
      </c>
      <c r="F1106" s="5">
        <v>1</v>
      </c>
      <c r="G1106" s="5">
        <v>1</v>
      </c>
      <c r="H1106" s="39">
        <v>2</v>
      </c>
      <c r="I1106" s="4"/>
      <c r="J1106" s="4"/>
      <c r="K1106" s="4"/>
      <c r="L1106" s="4"/>
      <c r="M1106" s="4"/>
      <c r="N1106" s="4"/>
      <c r="O1106" s="4"/>
      <c r="P1106" s="4"/>
      <c r="Q1106" s="4"/>
      <c r="R1106" s="4"/>
      <c r="S1106" s="4"/>
      <c r="T1106" s="4"/>
      <c r="U1106" s="4"/>
      <c r="V1106" s="4"/>
      <c r="W1106" s="4"/>
      <c r="X1106" s="4"/>
      <c r="Y1106" s="4"/>
      <c r="Z1106" s="4"/>
    </row>
    <row r="1107" spans="1:26" ht="45.75" customHeight="1" x14ac:dyDescent="0.25">
      <c r="A1107" s="5">
        <v>1106</v>
      </c>
      <c r="B1107" s="6" t="s">
        <v>1296</v>
      </c>
      <c r="C1107" s="12" t="s">
        <v>1297</v>
      </c>
      <c r="D1107" s="10" t="s">
        <v>1300</v>
      </c>
      <c r="E1107" s="6" t="s">
        <v>10</v>
      </c>
      <c r="F1107" s="5">
        <v>2</v>
      </c>
      <c r="G1107" s="5">
        <v>2</v>
      </c>
      <c r="H1107" s="39">
        <v>2</v>
      </c>
      <c r="I1107" s="4"/>
      <c r="J1107" s="4"/>
      <c r="K1107" s="4"/>
      <c r="L1107" s="4"/>
      <c r="M1107" s="4"/>
      <c r="N1107" s="4"/>
      <c r="O1107" s="4"/>
      <c r="P1107" s="4"/>
      <c r="Q1107" s="4"/>
      <c r="R1107" s="4"/>
      <c r="S1107" s="4"/>
      <c r="T1107" s="4"/>
      <c r="U1107" s="4"/>
      <c r="V1107" s="4"/>
      <c r="W1107" s="4"/>
      <c r="X1107" s="4"/>
      <c r="Y1107" s="4"/>
      <c r="Z1107" s="4"/>
    </row>
    <row r="1108" spans="1:26" ht="45.75" customHeight="1" x14ac:dyDescent="0.25">
      <c r="A1108" s="5">
        <v>1107</v>
      </c>
      <c r="B1108" s="6" t="s">
        <v>1296</v>
      </c>
      <c r="C1108" s="12" t="s">
        <v>1297</v>
      </c>
      <c r="D1108" s="10" t="s">
        <v>1301</v>
      </c>
      <c r="E1108" s="6" t="s">
        <v>10</v>
      </c>
      <c r="F1108" s="5">
        <v>1</v>
      </c>
      <c r="G1108" s="5">
        <v>1</v>
      </c>
      <c r="H1108" s="39">
        <v>2</v>
      </c>
      <c r="I1108" s="4"/>
      <c r="J1108" s="4"/>
      <c r="K1108" s="4"/>
      <c r="L1108" s="4"/>
      <c r="M1108" s="4"/>
      <c r="N1108" s="4"/>
      <c r="O1108" s="4"/>
      <c r="P1108" s="4"/>
      <c r="Q1108" s="4"/>
      <c r="R1108" s="4"/>
      <c r="S1108" s="4"/>
      <c r="T1108" s="4"/>
      <c r="U1108" s="4"/>
      <c r="V1108" s="4"/>
      <c r="W1108" s="4"/>
      <c r="X1108" s="4"/>
      <c r="Y1108" s="4"/>
      <c r="Z1108" s="4"/>
    </row>
    <row r="1109" spans="1:26" ht="45.75" customHeight="1" x14ac:dyDescent="0.25">
      <c r="A1109" s="5">
        <v>1108</v>
      </c>
      <c r="B1109" s="6" t="s">
        <v>1296</v>
      </c>
      <c r="C1109" s="12" t="s">
        <v>1297</v>
      </c>
      <c r="D1109" s="10" t="s">
        <v>1302</v>
      </c>
      <c r="E1109" s="6" t="s">
        <v>10</v>
      </c>
      <c r="F1109" s="5">
        <v>1</v>
      </c>
      <c r="G1109" s="5">
        <v>1</v>
      </c>
      <c r="H1109" s="39">
        <v>0</v>
      </c>
      <c r="I1109" s="4"/>
      <c r="J1109" s="4"/>
      <c r="K1109" s="4"/>
      <c r="L1109" s="4"/>
      <c r="M1109" s="4"/>
      <c r="N1109" s="4"/>
      <c r="O1109" s="4"/>
      <c r="P1109" s="4"/>
      <c r="Q1109" s="4"/>
      <c r="R1109" s="4"/>
      <c r="S1109" s="4"/>
      <c r="T1109" s="4"/>
      <c r="U1109" s="4"/>
      <c r="V1109" s="4"/>
      <c r="W1109" s="4"/>
      <c r="X1109" s="4"/>
      <c r="Y1109" s="4"/>
      <c r="Z1109" s="4"/>
    </row>
    <row r="1110" spans="1:26" ht="45.75" customHeight="1" x14ac:dyDescent="0.25">
      <c r="A1110" s="5">
        <v>1109</v>
      </c>
      <c r="B1110" s="6" t="s">
        <v>1296</v>
      </c>
      <c r="C1110" s="12" t="s">
        <v>1297</v>
      </c>
      <c r="D1110" s="10" t="s">
        <v>1303</v>
      </c>
      <c r="E1110" s="6" t="s">
        <v>10</v>
      </c>
      <c r="F1110" s="5">
        <v>1</v>
      </c>
      <c r="G1110" s="5">
        <v>1</v>
      </c>
      <c r="H1110" s="39">
        <v>0</v>
      </c>
      <c r="I1110" s="4"/>
      <c r="J1110" s="4"/>
      <c r="K1110" s="4"/>
      <c r="L1110" s="4"/>
      <c r="M1110" s="4"/>
      <c r="N1110" s="4"/>
      <c r="O1110" s="4"/>
      <c r="P1110" s="4"/>
      <c r="Q1110" s="4"/>
      <c r="R1110" s="4"/>
      <c r="S1110" s="4"/>
      <c r="T1110" s="4"/>
      <c r="U1110" s="4"/>
      <c r="V1110" s="4"/>
      <c r="W1110" s="4"/>
      <c r="X1110" s="4"/>
      <c r="Y1110" s="4"/>
      <c r="Z1110" s="4"/>
    </row>
    <row r="1111" spans="1:26" ht="45.75" customHeight="1" x14ac:dyDescent="0.25">
      <c r="A1111" s="5">
        <v>1110</v>
      </c>
      <c r="B1111" s="6" t="s">
        <v>1296</v>
      </c>
      <c r="C1111" s="12" t="s">
        <v>1297</v>
      </c>
      <c r="D1111" s="10" t="s">
        <v>1304</v>
      </c>
      <c r="E1111" s="6" t="s">
        <v>10</v>
      </c>
      <c r="F1111" s="5">
        <v>2</v>
      </c>
      <c r="G1111" s="5">
        <v>2</v>
      </c>
      <c r="H1111" s="39">
        <v>0</v>
      </c>
      <c r="I1111" s="4"/>
      <c r="J1111" s="4"/>
      <c r="K1111" s="4"/>
      <c r="L1111" s="4"/>
      <c r="M1111" s="4"/>
      <c r="N1111" s="4"/>
      <c r="O1111" s="4"/>
      <c r="P1111" s="4"/>
      <c r="Q1111" s="4"/>
      <c r="R1111" s="4"/>
      <c r="S1111" s="4"/>
      <c r="T1111" s="4"/>
      <c r="U1111" s="4"/>
      <c r="V1111" s="4"/>
      <c r="W1111" s="4"/>
      <c r="X1111" s="4"/>
      <c r="Y1111" s="4"/>
      <c r="Z1111" s="4"/>
    </row>
    <row r="1112" spans="1:26" ht="22.5" customHeight="1" x14ac:dyDescent="0.25">
      <c r="A1112" s="5">
        <v>1111</v>
      </c>
      <c r="B1112" s="6" t="s">
        <v>1296</v>
      </c>
      <c r="C1112" s="12" t="s">
        <v>1297</v>
      </c>
      <c r="D1112" s="10" t="s">
        <v>1305</v>
      </c>
      <c r="E1112" s="6" t="s">
        <v>10</v>
      </c>
      <c r="F1112" s="5">
        <v>0</v>
      </c>
      <c r="G1112" s="5">
        <v>0</v>
      </c>
      <c r="H1112" s="39">
        <v>2</v>
      </c>
      <c r="I1112" s="4"/>
      <c r="J1112" s="4"/>
      <c r="K1112" s="4"/>
      <c r="L1112" s="4"/>
      <c r="M1112" s="4"/>
      <c r="N1112" s="4"/>
      <c r="O1112" s="4"/>
      <c r="P1112" s="4"/>
      <c r="Q1112" s="4"/>
      <c r="R1112" s="4"/>
      <c r="S1112" s="4"/>
      <c r="T1112" s="4"/>
      <c r="U1112" s="4"/>
      <c r="V1112" s="4"/>
      <c r="W1112" s="4"/>
      <c r="X1112" s="4"/>
      <c r="Y1112" s="4"/>
      <c r="Z1112" s="4"/>
    </row>
    <row r="1113" spans="1:26" ht="45.75" customHeight="1" x14ac:dyDescent="0.25">
      <c r="A1113" s="5">
        <v>1112</v>
      </c>
      <c r="B1113" s="6" t="s">
        <v>1296</v>
      </c>
      <c r="C1113" s="12" t="s">
        <v>1297</v>
      </c>
      <c r="D1113" s="10" t="s">
        <v>1306</v>
      </c>
      <c r="E1113" s="6" t="s">
        <v>10</v>
      </c>
      <c r="F1113" s="5">
        <v>0</v>
      </c>
      <c r="G1113" s="5">
        <v>0</v>
      </c>
      <c r="H1113" s="39">
        <v>2</v>
      </c>
      <c r="I1113" s="4"/>
      <c r="J1113" s="4"/>
      <c r="K1113" s="4"/>
      <c r="L1113" s="4"/>
      <c r="M1113" s="4"/>
      <c r="N1113" s="4"/>
      <c r="O1113" s="4"/>
      <c r="P1113" s="4"/>
      <c r="Q1113" s="4"/>
      <c r="R1113" s="4"/>
      <c r="S1113" s="4"/>
      <c r="T1113" s="4"/>
      <c r="U1113" s="4"/>
      <c r="V1113" s="4"/>
      <c r="W1113" s="4"/>
      <c r="X1113" s="4"/>
      <c r="Y1113" s="4"/>
      <c r="Z1113" s="4"/>
    </row>
    <row r="1114" spans="1:26" ht="45.75" customHeight="1" x14ac:dyDescent="0.25">
      <c r="A1114" s="5">
        <v>1113</v>
      </c>
      <c r="B1114" s="6" t="s">
        <v>1296</v>
      </c>
      <c r="C1114" s="12" t="s">
        <v>1297</v>
      </c>
      <c r="D1114" s="10" t="s">
        <v>1307</v>
      </c>
      <c r="E1114" s="6" t="s">
        <v>10</v>
      </c>
      <c r="F1114" s="5">
        <v>2</v>
      </c>
      <c r="G1114" s="5">
        <v>2</v>
      </c>
      <c r="H1114" s="39">
        <v>0</v>
      </c>
      <c r="I1114" s="4"/>
      <c r="J1114" s="4"/>
      <c r="K1114" s="4"/>
      <c r="L1114" s="4"/>
      <c r="M1114" s="4"/>
      <c r="N1114" s="4"/>
      <c r="O1114" s="4"/>
      <c r="P1114" s="4"/>
      <c r="Q1114" s="4"/>
      <c r="R1114" s="4"/>
      <c r="S1114" s="4"/>
      <c r="T1114" s="4"/>
      <c r="U1114" s="4"/>
      <c r="V1114" s="4"/>
      <c r="W1114" s="4"/>
      <c r="X1114" s="4"/>
      <c r="Y1114" s="4"/>
      <c r="Z1114" s="4"/>
    </row>
    <row r="1115" spans="1:26" ht="22.5" customHeight="1" x14ac:dyDescent="0.25">
      <c r="A1115" s="5">
        <v>1114</v>
      </c>
      <c r="B1115" s="6" t="s">
        <v>1296</v>
      </c>
      <c r="C1115" s="12" t="s">
        <v>1297</v>
      </c>
      <c r="D1115" s="10" t="s">
        <v>1308</v>
      </c>
      <c r="E1115" s="6" t="s">
        <v>10</v>
      </c>
      <c r="F1115" s="5">
        <v>1</v>
      </c>
      <c r="G1115" s="5">
        <v>1</v>
      </c>
      <c r="H1115" s="39">
        <v>1</v>
      </c>
      <c r="I1115" s="4"/>
      <c r="J1115" s="4"/>
      <c r="K1115" s="4"/>
      <c r="L1115" s="4"/>
      <c r="M1115" s="4"/>
      <c r="N1115" s="4"/>
      <c r="O1115" s="4"/>
      <c r="P1115" s="4"/>
      <c r="Q1115" s="4"/>
      <c r="R1115" s="4"/>
      <c r="S1115" s="4"/>
      <c r="T1115" s="4"/>
      <c r="U1115" s="4"/>
      <c r="V1115" s="4"/>
      <c r="W1115" s="4"/>
      <c r="X1115" s="4"/>
      <c r="Y1115" s="4"/>
      <c r="Z1115" s="4"/>
    </row>
    <row r="1116" spans="1:26" ht="22.5" customHeight="1" x14ac:dyDescent="0.25">
      <c r="A1116" s="5">
        <v>1115</v>
      </c>
      <c r="B1116" s="6" t="s">
        <v>1296</v>
      </c>
      <c r="C1116" s="12" t="s">
        <v>1297</v>
      </c>
      <c r="D1116" s="10" t="s">
        <v>1309</v>
      </c>
      <c r="E1116" s="6" t="s">
        <v>10</v>
      </c>
      <c r="F1116" s="5">
        <v>0</v>
      </c>
      <c r="G1116" s="5">
        <v>0</v>
      </c>
      <c r="H1116" s="39">
        <v>0</v>
      </c>
      <c r="I1116" s="4"/>
      <c r="J1116" s="4"/>
      <c r="K1116" s="4"/>
      <c r="L1116" s="4"/>
      <c r="M1116" s="4"/>
      <c r="N1116" s="4"/>
      <c r="O1116" s="4"/>
      <c r="P1116" s="4"/>
      <c r="Q1116" s="4"/>
      <c r="R1116" s="4"/>
      <c r="S1116" s="4"/>
      <c r="T1116" s="4"/>
      <c r="U1116" s="4"/>
      <c r="V1116" s="4"/>
      <c r="W1116" s="4"/>
      <c r="X1116" s="4"/>
      <c r="Y1116" s="4"/>
      <c r="Z1116" s="4"/>
    </row>
    <row r="1117" spans="1:26" ht="45.75" customHeight="1" x14ac:dyDescent="0.25">
      <c r="A1117" s="5">
        <v>1116</v>
      </c>
      <c r="B1117" s="6" t="s">
        <v>1296</v>
      </c>
      <c r="C1117" s="12" t="s">
        <v>1297</v>
      </c>
      <c r="D1117" s="10" t="s">
        <v>1310</v>
      </c>
      <c r="E1117" s="6" t="s">
        <v>10</v>
      </c>
      <c r="F1117" s="5">
        <v>1</v>
      </c>
      <c r="G1117" s="5">
        <v>1</v>
      </c>
      <c r="H1117" s="39">
        <v>1</v>
      </c>
      <c r="I1117" s="4"/>
      <c r="J1117" s="4"/>
      <c r="K1117" s="4"/>
      <c r="L1117" s="4"/>
      <c r="M1117" s="4"/>
      <c r="N1117" s="4"/>
      <c r="O1117" s="4"/>
      <c r="P1117" s="4"/>
      <c r="Q1117" s="4"/>
      <c r="R1117" s="4"/>
      <c r="S1117" s="4"/>
      <c r="T1117" s="4"/>
      <c r="U1117" s="4"/>
      <c r="V1117" s="4"/>
      <c r="W1117" s="4"/>
      <c r="X1117" s="4"/>
      <c r="Y1117" s="4"/>
      <c r="Z1117" s="4"/>
    </row>
    <row r="1118" spans="1:26" ht="22.5" customHeight="1" x14ac:dyDescent="0.25">
      <c r="A1118" s="5">
        <v>1117</v>
      </c>
      <c r="B1118" s="6" t="s">
        <v>1296</v>
      </c>
      <c r="C1118" s="12" t="s">
        <v>1297</v>
      </c>
      <c r="D1118" s="10" t="s">
        <v>1311</v>
      </c>
      <c r="E1118" s="6" t="s">
        <v>10</v>
      </c>
      <c r="F1118" s="5">
        <v>1</v>
      </c>
      <c r="G1118" s="5">
        <v>1</v>
      </c>
      <c r="H1118" s="39">
        <v>1</v>
      </c>
      <c r="I1118" s="4"/>
      <c r="J1118" s="4"/>
      <c r="K1118" s="4"/>
      <c r="L1118" s="4"/>
      <c r="M1118" s="4"/>
      <c r="N1118" s="4"/>
      <c r="O1118" s="4"/>
      <c r="P1118" s="4"/>
      <c r="Q1118" s="4"/>
      <c r="R1118" s="4"/>
      <c r="S1118" s="4"/>
      <c r="T1118" s="4"/>
      <c r="U1118" s="4"/>
      <c r="V1118" s="4"/>
      <c r="W1118" s="4"/>
      <c r="X1118" s="4"/>
      <c r="Y1118" s="4"/>
      <c r="Z1118" s="4"/>
    </row>
    <row r="1119" spans="1:26" ht="45.75" customHeight="1" x14ac:dyDescent="0.25">
      <c r="A1119" s="5">
        <v>1118</v>
      </c>
      <c r="B1119" s="6" t="s">
        <v>1296</v>
      </c>
      <c r="C1119" s="12" t="s">
        <v>1297</v>
      </c>
      <c r="D1119" s="10" t="s">
        <v>1312</v>
      </c>
      <c r="E1119" s="6" t="s">
        <v>10</v>
      </c>
      <c r="F1119" s="5">
        <v>2</v>
      </c>
      <c r="G1119" s="5">
        <v>2</v>
      </c>
      <c r="H1119" s="39">
        <v>2</v>
      </c>
      <c r="I1119" s="4"/>
      <c r="J1119" s="4"/>
      <c r="K1119" s="4"/>
      <c r="L1119" s="4"/>
      <c r="M1119" s="4"/>
      <c r="N1119" s="4"/>
      <c r="O1119" s="4"/>
      <c r="P1119" s="4"/>
      <c r="Q1119" s="4"/>
      <c r="R1119" s="4"/>
      <c r="S1119" s="4"/>
      <c r="T1119" s="4"/>
      <c r="U1119" s="4"/>
      <c r="V1119" s="4"/>
      <c r="W1119" s="4"/>
      <c r="X1119" s="4"/>
      <c r="Y1119" s="4"/>
      <c r="Z1119" s="4"/>
    </row>
    <row r="1120" spans="1:26" ht="22.5" customHeight="1" x14ac:dyDescent="0.25">
      <c r="A1120" s="5">
        <v>1119</v>
      </c>
      <c r="B1120" s="6" t="s">
        <v>1296</v>
      </c>
      <c r="C1120" s="12" t="s">
        <v>1297</v>
      </c>
      <c r="D1120" s="10" t="s">
        <v>1313</v>
      </c>
      <c r="E1120" s="6" t="s">
        <v>10</v>
      </c>
      <c r="F1120" s="5">
        <v>2</v>
      </c>
      <c r="G1120" s="5">
        <v>2</v>
      </c>
      <c r="H1120" s="39">
        <v>0</v>
      </c>
      <c r="I1120" s="4"/>
      <c r="J1120" s="4"/>
      <c r="K1120" s="4"/>
      <c r="L1120" s="4"/>
      <c r="M1120" s="4"/>
      <c r="N1120" s="4"/>
      <c r="O1120" s="4"/>
      <c r="P1120" s="4"/>
      <c r="Q1120" s="4"/>
      <c r="R1120" s="4"/>
      <c r="S1120" s="4"/>
      <c r="T1120" s="4"/>
      <c r="U1120" s="4"/>
      <c r="V1120" s="4"/>
      <c r="W1120" s="4"/>
      <c r="X1120" s="4"/>
      <c r="Y1120" s="4"/>
      <c r="Z1120" s="4"/>
    </row>
    <row r="1121" spans="1:26" ht="45.75" customHeight="1" x14ac:dyDescent="0.25">
      <c r="A1121" s="5">
        <v>1120</v>
      </c>
      <c r="B1121" s="6" t="s">
        <v>1296</v>
      </c>
      <c r="C1121" s="12" t="s">
        <v>1297</v>
      </c>
      <c r="D1121" s="10" t="s">
        <v>1314</v>
      </c>
      <c r="E1121" s="6" t="s">
        <v>10</v>
      </c>
      <c r="F1121" s="5">
        <v>1</v>
      </c>
      <c r="G1121" s="5">
        <v>1</v>
      </c>
      <c r="H1121" s="39">
        <v>1</v>
      </c>
      <c r="I1121" s="4"/>
      <c r="J1121" s="4"/>
      <c r="K1121" s="4"/>
      <c r="L1121" s="4"/>
      <c r="M1121" s="4"/>
      <c r="N1121" s="4"/>
      <c r="O1121" s="4"/>
      <c r="P1121" s="4"/>
      <c r="Q1121" s="4"/>
      <c r="R1121" s="4"/>
      <c r="S1121" s="4"/>
      <c r="T1121" s="4"/>
      <c r="U1121" s="4"/>
      <c r="V1121" s="4"/>
      <c r="W1121" s="4"/>
      <c r="X1121" s="4"/>
      <c r="Y1121" s="4"/>
      <c r="Z1121" s="4"/>
    </row>
    <row r="1122" spans="1:26" ht="45.75" customHeight="1" x14ac:dyDescent="0.25">
      <c r="A1122" s="5">
        <v>1121</v>
      </c>
      <c r="B1122" s="6" t="s">
        <v>1296</v>
      </c>
      <c r="C1122" s="12" t="s">
        <v>1297</v>
      </c>
      <c r="D1122" s="10" t="s">
        <v>1315</v>
      </c>
      <c r="E1122" s="6" t="s">
        <v>10</v>
      </c>
      <c r="F1122" s="5">
        <v>2</v>
      </c>
      <c r="G1122" s="5">
        <v>2</v>
      </c>
      <c r="H1122" s="39">
        <v>2</v>
      </c>
      <c r="I1122" s="4"/>
      <c r="J1122" s="4"/>
      <c r="K1122" s="4"/>
      <c r="L1122" s="4"/>
      <c r="M1122" s="4"/>
      <c r="N1122" s="4"/>
      <c r="O1122" s="4"/>
      <c r="P1122" s="4"/>
      <c r="Q1122" s="4"/>
      <c r="R1122" s="4"/>
      <c r="S1122" s="4"/>
      <c r="T1122" s="4"/>
      <c r="U1122" s="4"/>
      <c r="V1122" s="4"/>
      <c r="W1122" s="4"/>
      <c r="X1122" s="4"/>
      <c r="Y1122" s="4"/>
      <c r="Z1122" s="4"/>
    </row>
    <row r="1123" spans="1:26" ht="22.5" customHeight="1" x14ac:dyDescent="0.25">
      <c r="A1123" s="5">
        <v>1122</v>
      </c>
      <c r="B1123" s="6" t="s">
        <v>1296</v>
      </c>
      <c r="C1123" s="12" t="s">
        <v>1297</v>
      </c>
      <c r="D1123" s="10" t="s">
        <v>1316</v>
      </c>
      <c r="E1123" s="6" t="s">
        <v>10</v>
      </c>
      <c r="F1123" s="5">
        <v>1</v>
      </c>
      <c r="G1123" s="5">
        <v>1</v>
      </c>
      <c r="H1123" s="39">
        <v>1</v>
      </c>
      <c r="I1123" s="4"/>
      <c r="J1123" s="4"/>
      <c r="K1123" s="4"/>
      <c r="L1123" s="4"/>
      <c r="M1123" s="4"/>
      <c r="N1123" s="4"/>
      <c r="O1123" s="4"/>
      <c r="P1123" s="4"/>
      <c r="Q1123" s="4"/>
      <c r="R1123" s="4"/>
      <c r="S1123" s="4"/>
      <c r="T1123" s="4"/>
      <c r="U1123" s="4"/>
      <c r="V1123" s="4"/>
      <c r="W1123" s="4"/>
      <c r="X1123" s="4"/>
      <c r="Y1123" s="4"/>
      <c r="Z1123" s="4"/>
    </row>
    <row r="1124" spans="1:26" ht="45.75" customHeight="1" x14ac:dyDescent="0.25">
      <c r="A1124" s="5">
        <v>1123</v>
      </c>
      <c r="B1124" s="6" t="s">
        <v>1296</v>
      </c>
      <c r="C1124" s="12" t="s">
        <v>1297</v>
      </c>
      <c r="D1124" s="10" t="s">
        <v>1317</v>
      </c>
      <c r="E1124" s="6" t="s">
        <v>10</v>
      </c>
      <c r="F1124" s="39">
        <v>1</v>
      </c>
      <c r="G1124" s="5">
        <v>1</v>
      </c>
      <c r="H1124" s="39">
        <v>1</v>
      </c>
      <c r="I1124" s="4"/>
      <c r="J1124" s="4"/>
      <c r="K1124" s="4"/>
      <c r="L1124" s="4"/>
      <c r="M1124" s="4"/>
      <c r="N1124" s="4"/>
      <c r="O1124" s="4"/>
      <c r="P1124" s="4"/>
      <c r="Q1124" s="4"/>
      <c r="R1124" s="4"/>
      <c r="S1124" s="4"/>
      <c r="T1124" s="4"/>
      <c r="U1124" s="4"/>
      <c r="V1124" s="4"/>
      <c r="W1124" s="4"/>
      <c r="X1124" s="4"/>
      <c r="Y1124" s="4"/>
      <c r="Z1124" s="4"/>
    </row>
    <row r="1125" spans="1:26" ht="45.75" customHeight="1" x14ac:dyDescent="0.25">
      <c r="A1125" s="5">
        <v>1124</v>
      </c>
      <c r="B1125" s="6" t="s">
        <v>1296</v>
      </c>
      <c r="C1125" s="12" t="s">
        <v>1297</v>
      </c>
      <c r="D1125" s="10" t="s">
        <v>1318</v>
      </c>
      <c r="E1125" s="6" t="s">
        <v>10</v>
      </c>
      <c r="F1125" s="39">
        <v>1</v>
      </c>
      <c r="G1125" s="5">
        <v>1</v>
      </c>
      <c r="H1125" s="39">
        <v>1</v>
      </c>
      <c r="I1125" s="4"/>
      <c r="J1125" s="4"/>
      <c r="K1125" s="4"/>
      <c r="L1125" s="4"/>
      <c r="M1125" s="4"/>
      <c r="N1125" s="4"/>
      <c r="O1125" s="4"/>
      <c r="P1125" s="4"/>
      <c r="Q1125" s="4"/>
      <c r="R1125" s="4"/>
      <c r="S1125" s="4"/>
      <c r="T1125" s="4"/>
      <c r="U1125" s="4"/>
      <c r="V1125" s="4"/>
      <c r="W1125" s="4"/>
      <c r="X1125" s="4"/>
      <c r="Y1125" s="4"/>
      <c r="Z1125" s="4"/>
    </row>
    <row r="1126" spans="1:26" ht="69" customHeight="1" x14ac:dyDescent="0.25">
      <c r="A1126" s="5">
        <v>1125</v>
      </c>
      <c r="B1126" s="6" t="s">
        <v>1296</v>
      </c>
      <c r="C1126" s="12" t="s">
        <v>1297</v>
      </c>
      <c r="D1126" s="10" t="s">
        <v>1319</v>
      </c>
      <c r="E1126" s="6" t="s">
        <v>10</v>
      </c>
      <c r="F1126" s="39">
        <v>1</v>
      </c>
      <c r="G1126" s="5">
        <v>1</v>
      </c>
      <c r="H1126" s="39">
        <v>1</v>
      </c>
      <c r="I1126" s="4"/>
      <c r="J1126" s="4"/>
      <c r="K1126" s="4"/>
      <c r="L1126" s="4"/>
      <c r="M1126" s="4"/>
      <c r="N1126" s="4"/>
      <c r="O1126" s="4"/>
      <c r="P1126" s="4"/>
      <c r="Q1126" s="4"/>
      <c r="R1126" s="4"/>
      <c r="S1126" s="4"/>
      <c r="T1126" s="4"/>
      <c r="U1126" s="4"/>
      <c r="V1126" s="4"/>
      <c r="W1126" s="4"/>
      <c r="X1126" s="4"/>
      <c r="Y1126" s="4"/>
      <c r="Z1126" s="4"/>
    </row>
    <row r="1127" spans="1:26" ht="45.75" customHeight="1" x14ac:dyDescent="0.25">
      <c r="A1127" s="5">
        <v>1126</v>
      </c>
      <c r="B1127" s="6" t="s">
        <v>1296</v>
      </c>
      <c r="C1127" s="12" t="s">
        <v>1297</v>
      </c>
      <c r="D1127" s="10" t="s">
        <v>1320</v>
      </c>
      <c r="E1127" s="6" t="s">
        <v>10</v>
      </c>
      <c r="F1127" s="39">
        <v>0</v>
      </c>
      <c r="G1127" s="5">
        <v>1</v>
      </c>
      <c r="H1127" s="39">
        <v>0</v>
      </c>
      <c r="I1127" s="4"/>
      <c r="J1127" s="4"/>
      <c r="K1127" s="4"/>
      <c r="L1127" s="4"/>
      <c r="M1127" s="4"/>
      <c r="N1127" s="4"/>
      <c r="O1127" s="4"/>
      <c r="P1127" s="4"/>
      <c r="Q1127" s="4"/>
      <c r="R1127" s="4"/>
      <c r="S1127" s="4"/>
      <c r="T1127" s="4"/>
      <c r="U1127" s="4"/>
      <c r="V1127" s="4"/>
      <c r="W1127" s="4"/>
      <c r="X1127" s="4"/>
      <c r="Y1127" s="4"/>
      <c r="Z1127" s="4"/>
    </row>
    <row r="1128" spans="1:26" ht="45.75" customHeight="1" x14ac:dyDescent="0.25">
      <c r="A1128" s="5">
        <v>1127</v>
      </c>
      <c r="B1128" s="6" t="s">
        <v>1296</v>
      </c>
      <c r="C1128" s="12" t="s">
        <v>1297</v>
      </c>
      <c r="D1128" s="10" t="s">
        <v>1321</v>
      </c>
      <c r="E1128" s="6" t="s">
        <v>10</v>
      </c>
      <c r="F1128" s="39">
        <v>0</v>
      </c>
      <c r="G1128" s="5">
        <v>1</v>
      </c>
      <c r="H1128" s="39">
        <v>0</v>
      </c>
      <c r="I1128" s="4"/>
      <c r="J1128" s="4"/>
      <c r="K1128" s="4"/>
      <c r="L1128" s="4"/>
      <c r="M1128" s="4"/>
      <c r="N1128" s="4"/>
      <c r="O1128" s="4"/>
      <c r="P1128" s="4"/>
      <c r="Q1128" s="4"/>
      <c r="R1128" s="4"/>
      <c r="S1128" s="4"/>
      <c r="T1128" s="4"/>
      <c r="U1128" s="4"/>
      <c r="V1128" s="4"/>
      <c r="W1128" s="4"/>
      <c r="X1128" s="4"/>
      <c r="Y1128" s="4"/>
      <c r="Z1128" s="4"/>
    </row>
    <row r="1129" spans="1:26" ht="45.75" customHeight="1" x14ac:dyDescent="0.25">
      <c r="A1129" s="5">
        <v>1128</v>
      </c>
      <c r="B1129" s="6" t="s">
        <v>1296</v>
      </c>
      <c r="C1129" s="12" t="s">
        <v>1297</v>
      </c>
      <c r="D1129" s="10" t="s">
        <v>1322</v>
      </c>
      <c r="E1129" s="6" t="s">
        <v>10</v>
      </c>
      <c r="F1129" s="39">
        <v>2</v>
      </c>
      <c r="G1129" s="5">
        <v>2</v>
      </c>
      <c r="H1129" s="39">
        <v>2</v>
      </c>
      <c r="I1129" s="4"/>
      <c r="J1129" s="4"/>
      <c r="K1129" s="4"/>
      <c r="L1129" s="4"/>
      <c r="M1129" s="4"/>
      <c r="N1129" s="4"/>
      <c r="O1129" s="4"/>
      <c r="P1129" s="4"/>
      <c r="Q1129" s="4"/>
      <c r="R1129" s="4"/>
      <c r="S1129" s="4"/>
      <c r="T1129" s="4"/>
      <c r="U1129" s="4"/>
      <c r="V1129" s="4"/>
      <c r="W1129" s="4"/>
      <c r="X1129" s="4"/>
      <c r="Y1129" s="4"/>
      <c r="Z1129" s="4"/>
    </row>
    <row r="1130" spans="1:26" ht="45.75" customHeight="1" x14ac:dyDescent="0.25">
      <c r="A1130" s="5">
        <v>1129</v>
      </c>
      <c r="B1130" s="6" t="s">
        <v>1296</v>
      </c>
      <c r="C1130" s="12" t="s">
        <v>1297</v>
      </c>
      <c r="D1130" s="10" t="s">
        <v>1323</v>
      </c>
      <c r="E1130" s="6" t="s">
        <v>10</v>
      </c>
      <c r="F1130" s="39">
        <v>0</v>
      </c>
      <c r="G1130" s="5">
        <v>2</v>
      </c>
      <c r="H1130" s="39">
        <v>0</v>
      </c>
      <c r="I1130" s="4"/>
      <c r="J1130" s="4"/>
      <c r="K1130" s="4"/>
      <c r="L1130" s="4"/>
      <c r="M1130" s="4"/>
      <c r="N1130" s="4"/>
      <c r="O1130" s="4"/>
      <c r="P1130" s="4"/>
      <c r="Q1130" s="4"/>
      <c r="R1130" s="4"/>
      <c r="S1130" s="4"/>
      <c r="T1130" s="4"/>
      <c r="U1130" s="4"/>
      <c r="V1130" s="4"/>
      <c r="W1130" s="4"/>
      <c r="X1130" s="4"/>
      <c r="Y1130" s="4"/>
      <c r="Z1130" s="4"/>
    </row>
    <row r="1131" spans="1:26" ht="45.75" customHeight="1" x14ac:dyDescent="0.25">
      <c r="A1131" s="5">
        <v>1130</v>
      </c>
      <c r="B1131" s="6" t="s">
        <v>1324</v>
      </c>
      <c r="C1131" s="12" t="s">
        <v>1325</v>
      </c>
      <c r="D1131" s="10" t="s">
        <v>1326</v>
      </c>
      <c r="E1131" s="6" t="s">
        <v>10</v>
      </c>
      <c r="F1131" s="39">
        <v>1</v>
      </c>
      <c r="G1131" s="5">
        <v>2</v>
      </c>
      <c r="H1131" s="39">
        <v>1</v>
      </c>
      <c r="I1131" s="4"/>
      <c r="J1131" s="4"/>
      <c r="K1131" s="4"/>
      <c r="L1131" s="4"/>
      <c r="M1131" s="4"/>
      <c r="N1131" s="4"/>
      <c r="O1131" s="4"/>
      <c r="P1131" s="4"/>
      <c r="Q1131" s="4"/>
      <c r="R1131" s="4"/>
      <c r="S1131" s="4"/>
      <c r="T1131" s="4"/>
      <c r="U1131" s="4"/>
      <c r="V1131" s="4"/>
      <c r="W1131" s="4"/>
      <c r="X1131" s="4"/>
      <c r="Y1131" s="4"/>
      <c r="Z1131" s="4"/>
    </row>
    <row r="1132" spans="1:26" ht="45.75" customHeight="1" x14ac:dyDescent="0.25">
      <c r="A1132" s="5">
        <v>1131</v>
      </c>
      <c r="B1132" s="6" t="s">
        <v>1324</v>
      </c>
      <c r="C1132" s="12" t="s">
        <v>1325</v>
      </c>
      <c r="D1132" s="10" t="s">
        <v>1327</v>
      </c>
      <c r="E1132" s="6" t="s">
        <v>10</v>
      </c>
      <c r="F1132" s="39">
        <v>2</v>
      </c>
      <c r="G1132" s="5">
        <v>2</v>
      </c>
      <c r="H1132" s="39">
        <v>2</v>
      </c>
      <c r="I1132" s="4"/>
      <c r="J1132" s="4"/>
      <c r="K1132" s="4"/>
      <c r="L1132" s="4"/>
      <c r="M1132" s="4"/>
      <c r="N1132" s="4"/>
      <c r="O1132" s="4"/>
      <c r="P1132" s="4"/>
      <c r="Q1132" s="4"/>
      <c r="R1132" s="4"/>
      <c r="S1132" s="4"/>
      <c r="T1132" s="4"/>
      <c r="U1132" s="4"/>
      <c r="V1132" s="4"/>
      <c r="W1132" s="4"/>
      <c r="X1132" s="4"/>
      <c r="Y1132" s="4"/>
      <c r="Z1132" s="4"/>
    </row>
    <row r="1133" spans="1:26" ht="45.75" customHeight="1" x14ac:dyDescent="0.25">
      <c r="A1133" s="5">
        <v>1132</v>
      </c>
      <c r="B1133" s="6" t="s">
        <v>1324</v>
      </c>
      <c r="C1133" s="12" t="s">
        <v>1325</v>
      </c>
      <c r="D1133" s="10" t="s">
        <v>1328</v>
      </c>
      <c r="E1133" s="6" t="s">
        <v>10</v>
      </c>
      <c r="F1133" s="39">
        <v>2</v>
      </c>
      <c r="G1133" s="5">
        <v>2</v>
      </c>
      <c r="H1133" s="39">
        <v>2</v>
      </c>
      <c r="I1133" s="4"/>
      <c r="J1133" s="4"/>
      <c r="K1133" s="4"/>
      <c r="L1133" s="4"/>
      <c r="M1133" s="4"/>
      <c r="N1133" s="4"/>
      <c r="O1133" s="4"/>
      <c r="P1133" s="4"/>
      <c r="Q1133" s="4"/>
      <c r="R1133" s="4"/>
      <c r="S1133" s="4"/>
      <c r="T1133" s="4"/>
      <c r="U1133" s="4"/>
      <c r="V1133" s="4"/>
      <c r="W1133" s="4"/>
      <c r="X1133" s="4"/>
      <c r="Y1133" s="4"/>
      <c r="Z1133" s="4"/>
    </row>
    <row r="1134" spans="1:26" ht="22.5" customHeight="1" x14ac:dyDescent="0.25">
      <c r="A1134" s="5">
        <v>1133</v>
      </c>
      <c r="B1134" s="6" t="s">
        <v>1324</v>
      </c>
      <c r="C1134" s="12" t="s">
        <v>1325</v>
      </c>
      <c r="D1134" s="10" t="s">
        <v>1329</v>
      </c>
      <c r="E1134" s="6" t="s">
        <v>10</v>
      </c>
      <c r="F1134" s="39">
        <v>2</v>
      </c>
      <c r="G1134" s="5">
        <v>2</v>
      </c>
      <c r="H1134" s="39">
        <v>2</v>
      </c>
      <c r="I1134" s="4"/>
      <c r="J1134" s="4"/>
      <c r="K1134" s="4"/>
      <c r="L1134" s="4"/>
      <c r="M1134" s="4"/>
      <c r="N1134" s="4"/>
      <c r="O1134" s="4"/>
      <c r="P1134" s="4"/>
      <c r="Q1134" s="4"/>
      <c r="R1134" s="4"/>
      <c r="S1134" s="4"/>
      <c r="T1134" s="4"/>
      <c r="U1134" s="4"/>
      <c r="V1134" s="4"/>
      <c r="W1134" s="4"/>
      <c r="X1134" s="4"/>
      <c r="Y1134" s="4"/>
      <c r="Z1134" s="4"/>
    </row>
    <row r="1135" spans="1:26" ht="45.75" customHeight="1" x14ac:dyDescent="0.25">
      <c r="A1135" s="5">
        <v>1134</v>
      </c>
      <c r="B1135" s="6" t="s">
        <v>1324</v>
      </c>
      <c r="C1135" s="12" t="s">
        <v>1325</v>
      </c>
      <c r="D1135" s="10" t="s">
        <v>1330</v>
      </c>
      <c r="E1135" s="6" t="s">
        <v>10</v>
      </c>
      <c r="F1135" s="39">
        <v>2</v>
      </c>
      <c r="G1135" s="5">
        <v>0</v>
      </c>
      <c r="H1135" s="39">
        <v>2</v>
      </c>
      <c r="I1135" s="4"/>
      <c r="J1135" s="4"/>
      <c r="K1135" s="4"/>
      <c r="L1135" s="4"/>
      <c r="M1135" s="4"/>
      <c r="N1135" s="4"/>
      <c r="O1135" s="4"/>
      <c r="P1135" s="4"/>
      <c r="Q1135" s="4"/>
      <c r="R1135" s="4"/>
      <c r="S1135" s="4"/>
      <c r="T1135" s="4"/>
      <c r="U1135" s="4"/>
      <c r="V1135" s="4"/>
      <c r="W1135" s="4"/>
      <c r="X1135" s="4"/>
      <c r="Y1135" s="4"/>
      <c r="Z1135" s="4"/>
    </row>
    <row r="1136" spans="1:26" ht="22.5" customHeight="1" x14ac:dyDescent="0.25">
      <c r="A1136" s="5">
        <v>1135</v>
      </c>
      <c r="B1136" s="6" t="s">
        <v>1324</v>
      </c>
      <c r="C1136" s="12" t="s">
        <v>1325</v>
      </c>
      <c r="D1136" s="10" t="s">
        <v>1331</v>
      </c>
      <c r="E1136" s="6" t="s">
        <v>10</v>
      </c>
      <c r="F1136" s="39">
        <v>2</v>
      </c>
      <c r="G1136" s="5">
        <v>2</v>
      </c>
      <c r="H1136" s="39">
        <v>2</v>
      </c>
      <c r="I1136" s="4"/>
      <c r="J1136" s="4"/>
      <c r="K1136" s="4"/>
      <c r="L1136" s="4"/>
      <c r="M1136" s="4"/>
      <c r="N1136" s="4"/>
      <c r="O1136" s="4"/>
      <c r="P1136" s="4"/>
      <c r="Q1136" s="4"/>
      <c r="R1136" s="4"/>
      <c r="S1136" s="4"/>
      <c r="T1136" s="4"/>
      <c r="U1136" s="4"/>
      <c r="V1136" s="4"/>
      <c r="W1136" s="4"/>
      <c r="X1136" s="4"/>
      <c r="Y1136" s="4"/>
      <c r="Z1136" s="4"/>
    </row>
    <row r="1137" spans="1:26" ht="22.5" customHeight="1" x14ac:dyDescent="0.25">
      <c r="A1137" s="5">
        <v>1136</v>
      </c>
      <c r="B1137" s="6" t="s">
        <v>1324</v>
      </c>
      <c r="C1137" s="12" t="s">
        <v>1325</v>
      </c>
      <c r="D1137" s="10" t="s">
        <v>1332</v>
      </c>
      <c r="E1137" s="6" t="s">
        <v>10</v>
      </c>
      <c r="F1137" s="39">
        <v>0</v>
      </c>
      <c r="G1137" s="5">
        <v>0</v>
      </c>
      <c r="H1137" s="39">
        <v>0</v>
      </c>
      <c r="I1137" s="4"/>
      <c r="J1137" s="4"/>
      <c r="K1137" s="4"/>
      <c r="L1137" s="4"/>
      <c r="M1137" s="4"/>
      <c r="N1137" s="4"/>
      <c r="O1137" s="4"/>
      <c r="P1137" s="4"/>
      <c r="Q1137" s="4"/>
      <c r="R1137" s="4"/>
      <c r="S1137" s="4"/>
      <c r="T1137" s="4"/>
      <c r="U1137" s="4"/>
      <c r="V1137" s="4"/>
      <c r="W1137" s="4"/>
      <c r="X1137" s="4"/>
      <c r="Y1137" s="4"/>
      <c r="Z1137" s="4"/>
    </row>
    <row r="1138" spans="1:26" ht="45.75" customHeight="1" x14ac:dyDescent="0.25">
      <c r="A1138" s="5">
        <v>1137</v>
      </c>
      <c r="B1138" s="6" t="s">
        <v>1324</v>
      </c>
      <c r="C1138" s="12" t="s">
        <v>1325</v>
      </c>
      <c r="D1138" s="10" t="s">
        <v>1333</v>
      </c>
      <c r="E1138" s="6" t="s">
        <v>10</v>
      </c>
      <c r="F1138" s="39">
        <v>0</v>
      </c>
      <c r="G1138" s="5">
        <v>1</v>
      </c>
      <c r="H1138" s="39">
        <v>0</v>
      </c>
      <c r="I1138" s="4"/>
      <c r="J1138" s="4"/>
      <c r="K1138" s="4"/>
      <c r="L1138" s="4"/>
      <c r="M1138" s="4"/>
      <c r="N1138" s="4"/>
      <c r="O1138" s="4"/>
      <c r="P1138" s="4"/>
      <c r="Q1138" s="4"/>
      <c r="R1138" s="4"/>
      <c r="S1138" s="4"/>
      <c r="T1138" s="4"/>
      <c r="U1138" s="4"/>
      <c r="V1138" s="4"/>
      <c r="W1138" s="4"/>
      <c r="X1138" s="4"/>
      <c r="Y1138" s="4"/>
      <c r="Z1138" s="4"/>
    </row>
    <row r="1139" spans="1:26" ht="22.5" customHeight="1" x14ac:dyDescent="0.25">
      <c r="A1139" s="5">
        <v>1138</v>
      </c>
      <c r="B1139" s="6" t="s">
        <v>1324</v>
      </c>
      <c r="C1139" s="12" t="s">
        <v>1325</v>
      </c>
      <c r="D1139" s="10" t="s">
        <v>1334</v>
      </c>
      <c r="E1139" s="6" t="s">
        <v>10</v>
      </c>
      <c r="F1139" s="39">
        <v>2</v>
      </c>
      <c r="G1139" s="5">
        <v>2</v>
      </c>
      <c r="H1139" s="39">
        <v>2</v>
      </c>
      <c r="I1139" s="4"/>
      <c r="J1139" s="4"/>
      <c r="K1139" s="4"/>
      <c r="L1139" s="4"/>
      <c r="M1139" s="4"/>
      <c r="N1139" s="4"/>
      <c r="O1139" s="4"/>
      <c r="P1139" s="4"/>
      <c r="Q1139" s="4"/>
      <c r="R1139" s="4"/>
      <c r="S1139" s="4"/>
      <c r="T1139" s="4"/>
      <c r="U1139" s="4"/>
      <c r="V1139" s="4"/>
      <c r="W1139" s="4"/>
      <c r="X1139" s="4"/>
      <c r="Y1139" s="4"/>
      <c r="Z1139" s="4"/>
    </row>
    <row r="1140" spans="1:26" ht="45.75" customHeight="1" x14ac:dyDescent="0.25">
      <c r="A1140" s="5">
        <v>1139</v>
      </c>
      <c r="B1140" s="6" t="s">
        <v>1324</v>
      </c>
      <c r="C1140" s="12" t="s">
        <v>1325</v>
      </c>
      <c r="D1140" s="10" t="s">
        <v>1335</v>
      </c>
      <c r="E1140" s="6" t="s">
        <v>10</v>
      </c>
      <c r="F1140" s="39">
        <v>2</v>
      </c>
      <c r="G1140" s="5">
        <v>2</v>
      </c>
      <c r="H1140" s="39">
        <v>2</v>
      </c>
      <c r="I1140" s="4"/>
      <c r="J1140" s="4"/>
      <c r="K1140" s="4"/>
      <c r="L1140" s="4"/>
      <c r="M1140" s="4"/>
      <c r="N1140" s="4"/>
      <c r="O1140" s="4"/>
      <c r="P1140" s="4"/>
      <c r="Q1140" s="4"/>
      <c r="R1140" s="4"/>
      <c r="S1140" s="4"/>
      <c r="T1140" s="4"/>
      <c r="U1140" s="4"/>
      <c r="V1140" s="4"/>
      <c r="W1140" s="4"/>
      <c r="X1140" s="4"/>
      <c r="Y1140" s="4"/>
      <c r="Z1140" s="4"/>
    </row>
    <row r="1141" spans="1:26" ht="22.5" customHeight="1" x14ac:dyDescent="0.25">
      <c r="A1141" s="5">
        <v>1140</v>
      </c>
      <c r="B1141" s="6" t="s">
        <v>1324</v>
      </c>
      <c r="C1141" s="12" t="s">
        <v>1325</v>
      </c>
      <c r="D1141" s="10" t="s">
        <v>1336</v>
      </c>
      <c r="E1141" s="6" t="s">
        <v>10</v>
      </c>
      <c r="F1141" s="39">
        <v>0</v>
      </c>
      <c r="G1141" s="5">
        <v>0</v>
      </c>
      <c r="H1141" s="39">
        <v>0</v>
      </c>
      <c r="I1141" s="4"/>
      <c r="J1141" s="4"/>
      <c r="K1141" s="4"/>
      <c r="L1141" s="4"/>
      <c r="M1141" s="4"/>
      <c r="N1141" s="4"/>
      <c r="O1141" s="4"/>
      <c r="P1141" s="4"/>
      <c r="Q1141" s="4"/>
      <c r="R1141" s="4"/>
      <c r="S1141" s="4"/>
      <c r="T1141" s="4"/>
      <c r="U1141" s="4"/>
      <c r="V1141" s="4"/>
      <c r="W1141" s="4"/>
      <c r="X1141" s="4"/>
      <c r="Y1141" s="4"/>
      <c r="Z1141" s="4"/>
    </row>
    <row r="1142" spans="1:26" ht="22.5" customHeight="1" x14ac:dyDescent="0.25">
      <c r="A1142" s="5">
        <v>1141</v>
      </c>
      <c r="B1142" s="6" t="s">
        <v>1324</v>
      </c>
      <c r="C1142" s="12" t="s">
        <v>1325</v>
      </c>
      <c r="D1142" s="10" t="s">
        <v>1337</v>
      </c>
      <c r="E1142" s="6" t="s">
        <v>10</v>
      </c>
      <c r="F1142" s="39">
        <v>0</v>
      </c>
      <c r="G1142" s="5">
        <v>1</v>
      </c>
      <c r="H1142" s="39">
        <v>0</v>
      </c>
      <c r="I1142" s="4"/>
      <c r="J1142" s="4"/>
      <c r="K1142" s="4"/>
      <c r="L1142" s="4"/>
      <c r="M1142" s="4"/>
      <c r="N1142" s="4"/>
      <c r="O1142" s="4"/>
      <c r="P1142" s="4"/>
      <c r="Q1142" s="4"/>
      <c r="R1142" s="4"/>
      <c r="S1142" s="4"/>
      <c r="T1142" s="4"/>
      <c r="U1142" s="4"/>
      <c r="V1142" s="4"/>
      <c r="W1142" s="4"/>
      <c r="X1142" s="4"/>
      <c r="Y1142" s="4"/>
      <c r="Z1142" s="4"/>
    </row>
    <row r="1143" spans="1:26" ht="22.5" customHeight="1" x14ac:dyDescent="0.25">
      <c r="A1143" s="5">
        <v>1142</v>
      </c>
      <c r="B1143" s="6" t="s">
        <v>1324</v>
      </c>
      <c r="C1143" s="12" t="s">
        <v>1325</v>
      </c>
      <c r="D1143" s="10" t="s">
        <v>1338</v>
      </c>
      <c r="E1143" s="6" t="s">
        <v>10</v>
      </c>
      <c r="F1143" s="39">
        <v>0</v>
      </c>
      <c r="G1143" s="5">
        <v>0</v>
      </c>
      <c r="H1143" s="39">
        <v>0</v>
      </c>
      <c r="I1143" s="4"/>
      <c r="J1143" s="4"/>
      <c r="K1143" s="4"/>
      <c r="L1143" s="4"/>
      <c r="M1143" s="4"/>
      <c r="N1143" s="4"/>
      <c r="O1143" s="4"/>
      <c r="P1143" s="4"/>
      <c r="Q1143" s="4"/>
      <c r="R1143" s="4"/>
      <c r="S1143" s="4"/>
      <c r="T1143" s="4"/>
      <c r="U1143" s="4"/>
      <c r="V1143" s="4"/>
      <c r="W1143" s="4"/>
      <c r="X1143" s="4"/>
      <c r="Y1143" s="4"/>
      <c r="Z1143" s="4"/>
    </row>
    <row r="1144" spans="1:26" ht="22.5" customHeight="1" x14ac:dyDescent="0.25">
      <c r="A1144" s="5">
        <v>1143</v>
      </c>
      <c r="B1144" s="6" t="s">
        <v>1324</v>
      </c>
      <c r="C1144" s="12" t="s">
        <v>1325</v>
      </c>
      <c r="D1144" s="10" t="s">
        <v>1339</v>
      </c>
      <c r="E1144" s="6" t="s">
        <v>10</v>
      </c>
      <c r="F1144" s="39">
        <v>0</v>
      </c>
      <c r="G1144" s="5">
        <v>0</v>
      </c>
      <c r="H1144" s="39">
        <v>0</v>
      </c>
      <c r="I1144" s="4"/>
      <c r="J1144" s="4"/>
      <c r="K1144" s="4"/>
      <c r="L1144" s="4"/>
      <c r="M1144" s="4"/>
      <c r="N1144" s="4"/>
      <c r="O1144" s="4"/>
      <c r="P1144" s="4"/>
      <c r="Q1144" s="4"/>
      <c r="R1144" s="4"/>
      <c r="S1144" s="4"/>
      <c r="T1144" s="4"/>
      <c r="U1144" s="4"/>
      <c r="V1144" s="4"/>
      <c r="W1144" s="4"/>
      <c r="X1144" s="4"/>
      <c r="Y1144" s="4"/>
      <c r="Z1144" s="4"/>
    </row>
    <row r="1145" spans="1:26" ht="45.75" customHeight="1" x14ac:dyDescent="0.25">
      <c r="A1145" s="5">
        <v>1144</v>
      </c>
      <c r="B1145" s="6" t="s">
        <v>1324</v>
      </c>
      <c r="C1145" s="12" t="s">
        <v>1325</v>
      </c>
      <c r="D1145" s="10" t="s">
        <v>1340</v>
      </c>
      <c r="E1145" s="6" t="s">
        <v>10</v>
      </c>
      <c r="F1145" s="39">
        <v>2</v>
      </c>
      <c r="G1145" s="5">
        <v>2</v>
      </c>
      <c r="H1145" s="39">
        <v>2</v>
      </c>
      <c r="I1145" s="4"/>
      <c r="J1145" s="4"/>
      <c r="K1145" s="4"/>
      <c r="L1145" s="4"/>
      <c r="M1145" s="4"/>
      <c r="N1145" s="4"/>
      <c r="O1145" s="4"/>
      <c r="P1145" s="4"/>
      <c r="Q1145" s="4"/>
      <c r="R1145" s="4"/>
      <c r="S1145" s="4"/>
      <c r="T1145" s="4"/>
      <c r="U1145" s="4"/>
      <c r="V1145" s="4"/>
      <c r="W1145" s="4"/>
      <c r="X1145" s="4"/>
      <c r="Y1145" s="4"/>
      <c r="Z1145" s="4"/>
    </row>
    <row r="1146" spans="1:26" ht="45.75" customHeight="1" x14ac:dyDescent="0.25">
      <c r="A1146" s="5">
        <v>1145</v>
      </c>
      <c r="B1146" s="6" t="s">
        <v>1324</v>
      </c>
      <c r="C1146" s="12" t="s">
        <v>1325</v>
      </c>
      <c r="D1146" s="10" t="s">
        <v>1341</v>
      </c>
      <c r="E1146" s="6" t="s">
        <v>10</v>
      </c>
      <c r="F1146" s="39">
        <v>1</v>
      </c>
      <c r="G1146" s="5">
        <v>2</v>
      </c>
      <c r="H1146" s="39">
        <v>1</v>
      </c>
      <c r="I1146" s="4"/>
      <c r="J1146" s="4"/>
      <c r="K1146" s="4"/>
      <c r="L1146" s="4"/>
      <c r="M1146" s="4"/>
      <c r="N1146" s="4"/>
      <c r="O1146" s="4"/>
      <c r="P1146" s="4"/>
      <c r="Q1146" s="4"/>
      <c r="R1146" s="4"/>
      <c r="S1146" s="4"/>
      <c r="T1146" s="4"/>
      <c r="U1146" s="4"/>
      <c r="V1146" s="4"/>
      <c r="W1146" s="4"/>
      <c r="X1146" s="4"/>
      <c r="Y1146" s="4"/>
      <c r="Z1146" s="4"/>
    </row>
    <row r="1147" spans="1:26" ht="45.75" customHeight="1" x14ac:dyDescent="0.25">
      <c r="A1147" s="5">
        <v>1146</v>
      </c>
      <c r="B1147" s="6" t="s">
        <v>1324</v>
      </c>
      <c r="C1147" s="12" t="s">
        <v>1325</v>
      </c>
      <c r="D1147" s="10" t="s">
        <v>1342</v>
      </c>
      <c r="E1147" s="6" t="s">
        <v>10</v>
      </c>
      <c r="F1147" s="39">
        <v>0</v>
      </c>
      <c r="G1147" s="5">
        <v>1</v>
      </c>
      <c r="H1147" s="39">
        <v>0</v>
      </c>
      <c r="I1147" s="4"/>
      <c r="J1147" s="4"/>
      <c r="K1147" s="4"/>
      <c r="L1147" s="4"/>
      <c r="M1147" s="4"/>
      <c r="N1147" s="4"/>
      <c r="O1147" s="4"/>
      <c r="P1147" s="4"/>
      <c r="Q1147" s="4"/>
      <c r="R1147" s="4"/>
      <c r="S1147" s="4"/>
      <c r="T1147" s="4"/>
      <c r="U1147" s="4"/>
      <c r="V1147" s="4"/>
      <c r="W1147" s="4"/>
      <c r="X1147" s="4"/>
      <c r="Y1147" s="4"/>
      <c r="Z1147" s="4"/>
    </row>
    <row r="1148" spans="1:26" ht="22.5" customHeight="1" x14ac:dyDescent="0.25">
      <c r="A1148" s="5">
        <v>1147</v>
      </c>
      <c r="B1148" s="6" t="s">
        <v>1324</v>
      </c>
      <c r="C1148" s="12" t="s">
        <v>1325</v>
      </c>
      <c r="D1148" s="10" t="s">
        <v>1343</v>
      </c>
      <c r="E1148" s="6" t="s">
        <v>10</v>
      </c>
      <c r="F1148" s="39">
        <v>1</v>
      </c>
      <c r="G1148" s="5">
        <v>1</v>
      </c>
      <c r="H1148" s="39">
        <v>1</v>
      </c>
      <c r="I1148" s="4"/>
      <c r="J1148" s="4"/>
      <c r="K1148" s="4"/>
      <c r="L1148" s="4"/>
      <c r="M1148" s="4"/>
      <c r="N1148" s="4"/>
      <c r="O1148" s="4"/>
      <c r="P1148" s="4"/>
      <c r="Q1148" s="4"/>
      <c r="R1148" s="4"/>
      <c r="S1148" s="4"/>
      <c r="T1148" s="4"/>
      <c r="U1148" s="4"/>
      <c r="V1148" s="4"/>
      <c r="W1148" s="4"/>
      <c r="X1148" s="4"/>
      <c r="Y1148" s="4"/>
      <c r="Z1148" s="4"/>
    </row>
    <row r="1149" spans="1:26" ht="45.75" customHeight="1" x14ac:dyDescent="0.25">
      <c r="A1149" s="5">
        <v>1148</v>
      </c>
      <c r="B1149" s="6" t="s">
        <v>1324</v>
      </c>
      <c r="C1149" s="12" t="s">
        <v>1325</v>
      </c>
      <c r="D1149" s="10" t="s">
        <v>1344</v>
      </c>
      <c r="E1149" s="6" t="s">
        <v>10</v>
      </c>
      <c r="F1149" s="39">
        <v>1</v>
      </c>
      <c r="G1149" s="5">
        <v>1</v>
      </c>
      <c r="H1149" s="39">
        <v>1</v>
      </c>
      <c r="I1149" s="4"/>
      <c r="J1149" s="4"/>
      <c r="K1149" s="4"/>
      <c r="L1149" s="4"/>
      <c r="M1149" s="4"/>
      <c r="N1149" s="4"/>
      <c r="O1149" s="4"/>
      <c r="P1149" s="4"/>
      <c r="Q1149" s="4"/>
      <c r="R1149" s="4"/>
      <c r="S1149" s="4"/>
      <c r="T1149" s="4"/>
      <c r="U1149" s="4"/>
      <c r="V1149" s="4"/>
      <c r="W1149" s="4"/>
      <c r="X1149" s="4"/>
      <c r="Y1149" s="4"/>
      <c r="Z1149" s="4"/>
    </row>
    <row r="1150" spans="1:26" ht="45.75" customHeight="1" x14ac:dyDescent="0.25">
      <c r="A1150" s="5">
        <v>1149</v>
      </c>
      <c r="B1150" s="6" t="s">
        <v>1324</v>
      </c>
      <c r="C1150" s="12" t="s">
        <v>1325</v>
      </c>
      <c r="D1150" s="10" t="s">
        <v>1345</v>
      </c>
      <c r="E1150" s="6" t="s">
        <v>10</v>
      </c>
      <c r="F1150" s="39">
        <v>1</v>
      </c>
      <c r="G1150" s="5">
        <v>1</v>
      </c>
      <c r="H1150" s="39">
        <v>1</v>
      </c>
      <c r="I1150" s="4"/>
      <c r="J1150" s="4"/>
      <c r="K1150" s="4"/>
      <c r="L1150" s="4"/>
      <c r="M1150" s="4"/>
      <c r="N1150" s="4"/>
      <c r="O1150" s="4"/>
      <c r="P1150" s="4"/>
      <c r="Q1150" s="4"/>
      <c r="R1150" s="4"/>
      <c r="S1150" s="4"/>
      <c r="T1150" s="4"/>
      <c r="U1150" s="4"/>
      <c r="V1150" s="4"/>
      <c r="W1150" s="4"/>
      <c r="X1150" s="4"/>
      <c r="Y1150" s="4"/>
      <c r="Z1150" s="4"/>
    </row>
    <row r="1151" spans="1:26" ht="22.5" customHeight="1" x14ac:dyDescent="0.25">
      <c r="A1151" s="5">
        <v>1150</v>
      </c>
      <c r="B1151" s="6" t="s">
        <v>1346</v>
      </c>
      <c r="C1151" s="12" t="s">
        <v>1347</v>
      </c>
      <c r="D1151" s="10" t="s">
        <v>1348</v>
      </c>
      <c r="E1151" s="6" t="s">
        <v>10</v>
      </c>
      <c r="F1151" s="39">
        <v>0</v>
      </c>
      <c r="G1151" s="5">
        <v>0</v>
      </c>
      <c r="H1151" s="39">
        <v>0</v>
      </c>
      <c r="I1151" s="4"/>
      <c r="J1151" s="4"/>
      <c r="K1151" s="4"/>
      <c r="L1151" s="4"/>
      <c r="M1151" s="4"/>
      <c r="N1151" s="4"/>
      <c r="O1151" s="4"/>
      <c r="P1151" s="4"/>
      <c r="Q1151" s="4"/>
      <c r="R1151" s="4"/>
      <c r="S1151" s="4"/>
      <c r="T1151" s="4"/>
      <c r="U1151" s="4"/>
      <c r="V1151" s="4"/>
      <c r="W1151" s="4"/>
      <c r="X1151" s="4"/>
      <c r="Y1151" s="4"/>
      <c r="Z1151" s="4"/>
    </row>
    <row r="1152" spans="1:26" ht="22.5" customHeight="1" x14ac:dyDescent="0.25">
      <c r="A1152" s="5">
        <v>1151</v>
      </c>
      <c r="B1152" s="6" t="s">
        <v>1346</v>
      </c>
      <c r="C1152" s="12" t="s">
        <v>1347</v>
      </c>
      <c r="D1152" s="10" t="s">
        <v>1349</v>
      </c>
      <c r="E1152" s="6" t="s">
        <v>10</v>
      </c>
      <c r="F1152" s="39">
        <v>0</v>
      </c>
      <c r="G1152" s="5">
        <v>1</v>
      </c>
      <c r="H1152" s="39">
        <v>0</v>
      </c>
      <c r="I1152" s="4"/>
      <c r="J1152" s="4"/>
      <c r="K1152" s="4"/>
      <c r="L1152" s="4"/>
      <c r="M1152" s="4"/>
      <c r="N1152" s="4"/>
      <c r="O1152" s="4"/>
      <c r="P1152" s="4"/>
      <c r="Q1152" s="4"/>
      <c r="R1152" s="4"/>
      <c r="S1152" s="4"/>
      <c r="T1152" s="4"/>
      <c r="U1152" s="4"/>
      <c r="V1152" s="4"/>
      <c r="W1152" s="4"/>
      <c r="X1152" s="4"/>
      <c r="Y1152" s="4"/>
      <c r="Z1152" s="4"/>
    </row>
    <row r="1153" spans="1:26" ht="22.5" customHeight="1" x14ac:dyDescent="0.25">
      <c r="A1153" s="5">
        <v>1152</v>
      </c>
      <c r="B1153" s="6" t="s">
        <v>1346</v>
      </c>
      <c r="C1153" s="12" t="s">
        <v>1347</v>
      </c>
      <c r="D1153" s="10" t="s">
        <v>1350</v>
      </c>
      <c r="E1153" s="6" t="s">
        <v>10</v>
      </c>
      <c r="F1153" s="39">
        <v>0</v>
      </c>
      <c r="G1153" s="5">
        <v>0</v>
      </c>
      <c r="H1153" s="39">
        <v>0</v>
      </c>
      <c r="I1153" s="4"/>
      <c r="J1153" s="4"/>
      <c r="K1153" s="4"/>
      <c r="L1153" s="4"/>
      <c r="M1153" s="4"/>
      <c r="N1153" s="4"/>
      <c r="O1153" s="4"/>
      <c r="P1153" s="4"/>
      <c r="Q1153" s="4"/>
      <c r="R1153" s="4"/>
      <c r="S1153" s="4"/>
      <c r="T1153" s="4"/>
      <c r="U1153" s="4"/>
      <c r="V1153" s="4"/>
      <c r="W1153" s="4"/>
      <c r="X1153" s="4"/>
      <c r="Y1153" s="4"/>
      <c r="Z1153" s="4"/>
    </row>
    <row r="1154" spans="1:26" ht="22.5" customHeight="1" x14ac:dyDescent="0.25">
      <c r="A1154" s="5">
        <v>1153</v>
      </c>
      <c r="B1154" s="6" t="s">
        <v>1346</v>
      </c>
      <c r="C1154" s="12" t="s">
        <v>1347</v>
      </c>
      <c r="D1154" s="10" t="s">
        <v>1351</v>
      </c>
      <c r="E1154" s="6" t="s">
        <v>10</v>
      </c>
      <c r="F1154" s="39">
        <v>0</v>
      </c>
      <c r="G1154" s="5">
        <v>0</v>
      </c>
      <c r="H1154" s="39">
        <v>0</v>
      </c>
      <c r="I1154" s="4"/>
      <c r="J1154" s="4"/>
      <c r="K1154" s="4"/>
      <c r="L1154" s="4"/>
      <c r="M1154" s="4"/>
      <c r="N1154" s="4"/>
      <c r="O1154" s="4"/>
      <c r="P1154" s="4"/>
      <c r="Q1154" s="4"/>
      <c r="R1154" s="4"/>
      <c r="S1154" s="4"/>
      <c r="T1154" s="4"/>
      <c r="U1154" s="4"/>
      <c r="V1154" s="4"/>
      <c r="W1154" s="4"/>
      <c r="X1154" s="4"/>
      <c r="Y1154" s="4"/>
      <c r="Z1154" s="4"/>
    </row>
    <row r="1155" spans="1:26" ht="22.5" customHeight="1" x14ac:dyDescent="0.25">
      <c r="A1155" s="5">
        <v>1154</v>
      </c>
      <c r="B1155" s="6" t="s">
        <v>1346</v>
      </c>
      <c r="C1155" s="12" t="s">
        <v>1347</v>
      </c>
      <c r="D1155" s="10" t="s">
        <v>1352</v>
      </c>
      <c r="E1155" s="6" t="s">
        <v>10</v>
      </c>
      <c r="F1155" s="39">
        <v>2</v>
      </c>
      <c r="G1155" s="5">
        <v>2</v>
      </c>
      <c r="H1155" s="39">
        <v>2</v>
      </c>
      <c r="I1155" s="4"/>
      <c r="J1155" s="4"/>
      <c r="K1155" s="4"/>
      <c r="L1155" s="4"/>
      <c r="M1155" s="4"/>
      <c r="N1155" s="4"/>
      <c r="O1155" s="4"/>
      <c r="P1155" s="4"/>
      <c r="Q1155" s="4"/>
      <c r="R1155" s="4"/>
      <c r="S1155" s="4"/>
      <c r="T1155" s="4"/>
      <c r="U1155" s="4"/>
      <c r="V1155" s="4"/>
      <c r="W1155" s="4"/>
      <c r="X1155" s="4"/>
      <c r="Y1155" s="4"/>
      <c r="Z1155" s="4"/>
    </row>
    <row r="1156" spans="1:26" ht="22.5" customHeight="1" x14ac:dyDescent="0.25">
      <c r="A1156" s="5">
        <v>1155</v>
      </c>
      <c r="B1156" s="6" t="s">
        <v>1346</v>
      </c>
      <c r="C1156" s="12" t="s">
        <v>1347</v>
      </c>
      <c r="D1156" s="10" t="s">
        <v>1353</v>
      </c>
      <c r="E1156" s="6" t="s">
        <v>10</v>
      </c>
      <c r="F1156" s="39">
        <v>1</v>
      </c>
      <c r="G1156" s="5">
        <v>0</v>
      </c>
      <c r="H1156" s="39">
        <v>1</v>
      </c>
      <c r="I1156" s="4"/>
      <c r="J1156" s="4"/>
      <c r="K1156" s="4"/>
      <c r="L1156" s="4"/>
      <c r="M1156" s="4"/>
      <c r="N1156" s="4"/>
      <c r="O1156" s="4"/>
      <c r="P1156" s="4"/>
      <c r="Q1156" s="4"/>
      <c r="R1156" s="4"/>
      <c r="S1156" s="4"/>
      <c r="T1156" s="4"/>
      <c r="U1156" s="4"/>
      <c r="V1156" s="4"/>
      <c r="W1156" s="4"/>
      <c r="X1156" s="4"/>
      <c r="Y1156" s="4"/>
      <c r="Z1156" s="4"/>
    </row>
    <row r="1157" spans="1:26" ht="45.75" customHeight="1" x14ac:dyDescent="0.25">
      <c r="A1157" s="5">
        <v>1156</v>
      </c>
      <c r="B1157" s="6" t="s">
        <v>1346</v>
      </c>
      <c r="C1157" s="12" t="s">
        <v>1347</v>
      </c>
      <c r="D1157" s="10" t="s">
        <v>1354</v>
      </c>
      <c r="E1157" s="6" t="s">
        <v>10</v>
      </c>
      <c r="F1157" s="39">
        <v>2</v>
      </c>
      <c r="G1157" s="5">
        <v>0</v>
      </c>
      <c r="H1157" s="39">
        <v>2</v>
      </c>
      <c r="I1157" s="4"/>
      <c r="J1157" s="4"/>
      <c r="K1157" s="4"/>
      <c r="L1157" s="4"/>
      <c r="M1157" s="4"/>
      <c r="N1157" s="4"/>
      <c r="O1157" s="4"/>
      <c r="P1157" s="4"/>
      <c r="Q1157" s="4"/>
      <c r="R1157" s="4"/>
      <c r="S1157" s="4"/>
      <c r="T1157" s="4"/>
      <c r="U1157" s="4"/>
      <c r="V1157" s="4"/>
      <c r="W1157" s="4"/>
      <c r="X1157" s="4"/>
      <c r="Y1157" s="4"/>
      <c r="Z1157" s="4"/>
    </row>
    <row r="1158" spans="1:26" ht="69" customHeight="1" x14ac:dyDescent="0.25">
      <c r="A1158" s="5">
        <v>1157</v>
      </c>
      <c r="B1158" s="6" t="s">
        <v>1346</v>
      </c>
      <c r="C1158" s="12" t="s">
        <v>1347</v>
      </c>
      <c r="D1158" s="10" t="s">
        <v>1355</v>
      </c>
      <c r="E1158" s="6" t="s">
        <v>10</v>
      </c>
      <c r="F1158" s="39">
        <v>2</v>
      </c>
      <c r="G1158" s="5">
        <v>2</v>
      </c>
      <c r="H1158" s="39">
        <v>2</v>
      </c>
      <c r="I1158" s="4"/>
      <c r="J1158" s="4"/>
      <c r="K1158" s="4"/>
      <c r="L1158" s="4"/>
      <c r="M1158" s="4"/>
      <c r="N1158" s="4"/>
      <c r="O1158" s="4"/>
      <c r="P1158" s="4"/>
      <c r="Q1158" s="4"/>
      <c r="R1158" s="4"/>
      <c r="S1158" s="4"/>
      <c r="T1158" s="4"/>
      <c r="U1158" s="4"/>
      <c r="V1158" s="4"/>
      <c r="W1158" s="4"/>
      <c r="X1158" s="4"/>
      <c r="Y1158" s="4"/>
      <c r="Z1158" s="4"/>
    </row>
    <row r="1159" spans="1:26" ht="45.75" customHeight="1" x14ac:dyDescent="0.25">
      <c r="A1159" s="5">
        <v>1158</v>
      </c>
      <c r="B1159" s="6" t="s">
        <v>1346</v>
      </c>
      <c r="C1159" s="12" t="s">
        <v>1347</v>
      </c>
      <c r="D1159" s="10" t="s">
        <v>1356</v>
      </c>
      <c r="E1159" s="6" t="s">
        <v>10</v>
      </c>
      <c r="F1159" s="39">
        <v>2</v>
      </c>
      <c r="G1159" s="5">
        <v>1</v>
      </c>
      <c r="H1159" s="39">
        <v>2</v>
      </c>
      <c r="I1159" s="4"/>
      <c r="J1159" s="4"/>
      <c r="K1159" s="4"/>
      <c r="L1159" s="4"/>
      <c r="M1159" s="4"/>
      <c r="N1159" s="4"/>
      <c r="O1159" s="4"/>
      <c r="P1159" s="4"/>
      <c r="Q1159" s="4"/>
      <c r="R1159" s="4"/>
      <c r="S1159" s="4"/>
      <c r="T1159" s="4"/>
      <c r="U1159" s="4"/>
      <c r="V1159" s="4"/>
      <c r="W1159" s="4"/>
      <c r="X1159" s="4"/>
      <c r="Y1159" s="4"/>
      <c r="Z1159" s="4"/>
    </row>
    <row r="1160" spans="1:26" ht="69" customHeight="1" x14ac:dyDescent="0.25">
      <c r="A1160" s="5">
        <v>1159</v>
      </c>
      <c r="B1160" s="6" t="s">
        <v>1346</v>
      </c>
      <c r="C1160" s="12" t="s">
        <v>1347</v>
      </c>
      <c r="D1160" s="10" t="s">
        <v>1357</v>
      </c>
      <c r="E1160" s="6" t="s">
        <v>10</v>
      </c>
      <c r="F1160" s="39">
        <v>1</v>
      </c>
      <c r="G1160" s="5">
        <v>1</v>
      </c>
      <c r="H1160" s="39">
        <v>1</v>
      </c>
      <c r="I1160" s="4"/>
      <c r="J1160" s="4"/>
      <c r="K1160" s="4"/>
      <c r="L1160" s="4"/>
      <c r="M1160" s="4"/>
      <c r="N1160" s="4"/>
      <c r="O1160" s="4"/>
      <c r="P1160" s="4"/>
      <c r="Q1160" s="4"/>
      <c r="R1160" s="4"/>
      <c r="S1160" s="4"/>
      <c r="T1160" s="4"/>
      <c r="U1160" s="4"/>
      <c r="V1160" s="4"/>
      <c r="W1160" s="4"/>
      <c r="X1160" s="4"/>
      <c r="Y1160" s="4"/>
      <c r="Z1160" s="4"/>
    </row>
    <row r="1161" spans="1:26" ht="69" customHeight="1" x14ac:dyDescent="0.25">
      <c r="A1161" s="5">
        <v>1160</v>
      </c>
      <c r="B1161" s="6" t="s">
        <v>1346</v>
      </c>
      <c r="C1161" s="12" t="s">
        <v>1347</v>
      </c>
      <c r="D1161" s="10" t="s">
        <v>1358</v>
      </c>
      <c r="E1161" s="6" t="s">
        <v>10</v>
      </c>
      <c r="F1161" s="39">
        <v>0</v>
      </c>
      <c r="G1161" s="5">
        <v>0</v>
      </c>
      <c r="H1161" s="39">
        <v>0</v>
      </c>
      <c r="I1161" s="4"/>
      <c r="J1161" s="4"/>
      <c r="K1161" s="4"/>
      <c r="L1161" s="4"/>
      <c r="M1161" s="4"/>
      <c r="N1161" s="4"/>
      <c r="O1161" s="4"/>
      <c r="P1161" s="4"/>
      <c r="Q1161" s="4"/>
      <c r="R1161" s="4"/>
      <c r="S1161" s="4"/>
      <c r="T1161" s="4"/>
      <c r="U1161" s="4"/>
      <c r="V1161" s="4"/>
      <c r="W1161" s="4"/>
      <c r="X1161" s="4"/>
      <c r="Y1161" s="4"/>
      <c r="Z1161" s="4"/>
    </row>
    <row r="1162" spans="1:26" ht="22.5" customHeight="1" x14ac:dyDescent="0.25">
      <c r="A1162" s="5">
        <v>1161</v>
      </c>
      <c r="B1162" s="6" t="s">
        <v>1346</v>
      </c>
      <c r="C1162" s="12" t="s">
        <v>1347</v>
      </c>
      <c r="D1162" s="10" t="s">
        <v>1359</v>
      </c>
      <c r="E1162" s="6" t="s">
        <v>10</v>
      </c>
      <c r="F1162" s="39">
        <v>0</v>
      </c>
      <c r="G1162" s="5">
        <v>0</v>
      </c>
      <c r="H1162" s="39">
        <v>0</v>
      </c>
      <c r="I1162" s="4"/>
      <c r="J1162" s="4"/>
      <c r="K1162" s="4"/>
      <c r="L1162" s="4"/>
      <c r="M1162" s="4"/>
      <c r="N1162" s="4"/>
      <c r="O1162" s="4"/>
      <c r="P1162" s="4"/>
      <c r="Q1162" s="4"/>
      <c r="R1162" s="4"/>
      <c r="S1162" s="4"/>
      <c r="T1162" s="4"/>
      <c r="U1162" s="4"/>
      <c r="V1162" s="4"/>
      <c r="W1162" s="4"/>
      <c r="X1162" s="4"/>
      <c r="Y1162" s="4"/>
      <c r="Z1162" s="4"/>
    </row>
    <row r="1163" spans="1:26" ht="45.75" customHeight="1" x14ac:dyDescent="0.25">
      <c r="A1163" s="5">
        <v>1162</v>
      </c>
      <c r="B1163" s="6" t="s">
        <v>1346</v>
      </c>
      <c r="C1163" s="12" t="s">
        <v>1347</v>
      </c>
      <c r="D1163" s="10" t="s">
        <v>1360</v>
      </c>
      <c r="E1163" s="6" t="s">
        <v>10</v>
      </c>
      <c r="F1163" s="39">
        <v>0</v>
      </c>
      <c r="G1163" s="5">
        <v>1</v>
      </c>
      <c r="H1163" s="39">
        <v>0</v>
      </c>
      <c r="I1163" s="4"/>
      <c r="J1163" s="4"/>
      <c r="K1163" s="4"/>
      <c r="L1163" s="4"/>
      <c r="M1163" s="4"/>
      <c r="N1163" s="4"/>
      <c r="O1163" s="4"/>
      <c r="P1163" s="4"/>
      <c r="Q1163" s="4"/>
      <c r="R1163" s="4"/>
      <c r="S1163" s="4"/>
      <c r="T1163" s="4"/>
      <c r="U1163" s="4"/>
      <c r="V1163" s="4"/>
      <c r="W1163" s="4"/>
      <c r="X1163" s="4"/>
      <c r="Y1163" s="4"/>
      <c r="Z1163" s="4"/>
    </row>
    <row r="1164" spans="1:26" ht="45.75" customHeight="1" x14ac:dyDescent="0.25">
      <c r="A1164" s="5">
        <v>1163</v>
      </c>
      <c r="B1164" s="6" t="s">
        <v>1346</v>
      </c>
      <c r="C1164" s="12" t="s">
        <v>1347</v>
      </c>
      <c r="D1164" s="10" t="s">
        <v>1361</v>
      </c>
      <c r="E1164" s="6" t="s">
        <v>10</v>
      </c>
      <c r="F1164" s="39">
        <v>1</v>
      </c>
      <c r="G1164" s="5">
        <v>1</v>
      </c>
      <c r="H1164" s="39">
        <v>1</v>
      </c>
      <c r="I1164" s="4"/>
      <c r="J1164" s="4"/>
      <c r="K1164" s="4"/>
      <c r="L1164" s="4"/>
      <c r="M1164" s="4"/>
      <c r="N1164" s="4"/>
      <c r="O1164" s="4"/>
      <c r="P1164" s="4"/>
      <c r="Q1164" s="4"/>
      <c r="R1164" s="4"/>
      <c r="S1164" s="4"/>
      <c r="T1164" s="4"/>
      <c r="U1164" s="4"/>
      <c r="V1164" s="4"/>
      <c r="W1164" s="4"/>
      <c r="X1164" s="4"/>
      <c r="Y1164" s="4"/>
      <c r="Z1164" s="4"/>
    </row>
    <row r="1165" spans="1:26" ht="45.75" customHeight="1" x14ac:dyDescent="0.25">
      <c r="A1165" s="5">
        <v>1164</v>
      </c>
      <c r="B1165" s="6" t="s">
        <v>1346</v>
      </c>
      <c r="C1165" s="12" t="s">
        <v>1347</v>
      </c>
      <c r="D1165" s="10" t="s">
        <v>1362</v>
      </c>
      <c r="E1165" s="6" t="s">
        <v>10</v>
      </c>
      <c r="F1165" s="39">
        <v>0</v>
      </c>
      <c r="G1165" s="5">
        <v>1</v>
      </c>
      <c r="H1165" s="39">
        <v>0</v>
      </c>
      <c r="I1165" s="4"/>
      <c r="J1165" s="4"/>
      <c r="K1165" s="4"/>
      <c r="L1165" s="4"/>
      <c r="M1165" s="4"/>
      <c r="N1165" s="4"/>
      <c r="O1165" s="4"/>
      <c r="P1165" s="4"/>
      <c r="Q1165" s="4"/>
      <c r="R1165" s="4"/>
      <c r="S1165" s="4"/>
      <c r="T1165" s="4"/>
      <c r="U1165" s="4"/>
      <c r="V1165" s="4"/>
      <c r="W1165" s="4"/>
      <c r="X1165" s="4"/>
      <c r="Y1165" s="4"/>
      <c r="Z1165" s="4"/>
    </row>
    <row r="1166" spans="1:26" ht="45.75" customHeight="1" x14ac:dyDescent="0.25">
      <c r="A1166" s="5">
        <v>1165</v>
      </c>
      <c r="B1166" s="6" t="s">
        <v>1346</v>
      </c>
      <c r="C1166" s="12" t="s">
        <v>1347</v>
      </c>
      <c r="D1166" s="10" t="s">
        <v>1363</v>
      </c>
      <c r="E1166" s="6" t="s">
        <v>10</v>
      </c>
      <c r="F1166" s="39">
        <v>2</v>
      </c>
      <c r="G1166" s="5">
        <v>0</v>
      </c>
      <c r="H1166" s="39">
        <v>2</v>
      </c>
      <c r="I1166" s="4"/>
      <c r="J1166" s="4"/>
      <c r="K1166" s="4"/>
      <c r="L1166" s="4"/>
      <c r="M1166" s="4"/>
      <c r="N1166" s="4"/>
      <c r="O1166" s="4"/>
      <c r="P1166" s="4"/>
      <c r="Q1166" s="4"/>
      <c r="R1166" s="4"/>
      <c r="S1166" s="4"/>
      <c r="T1166" s="4"/>
      <c r="U1166" s="4"/>
      <c r="V1166" s="4"/>
      <c r="W1166" s="4"/>
      <c r="X1166" s="4"/>
      <c r="Y1166" s="4"/>
      <c r="Z1166" s="4"/>
    </row>
    <row r="1167" spans="1:26" ht="45.75" customHeight="1" x14ac:dyDescent="0.25">
      <c r="A1167" s="5">
        <v>1166</v>
      </c>
      <c r="B1167" s="6" t="s">
        <v>1346</v>
      </c>
      <c r="C1167" s="12" t="s">
        <v>1347</v>
      </c>
      <c r="D1167" s="10" t="s">
        <v>1364</v>
      </c>
      <c r="E1167" s="6" t="s">
        <v>10</v>
      </c>
      <c r="F1167" s="39">
        <v>0</v>
      </c>
      <c r="G1167" s="5">
        <v>1</v>
      </c>
      <c r="H1167" s="39">
        <v>0</v>
      </c>
      <c r="I1167" s="4"/>
      <c r="J1167" s="4"/>
      <c r="K1167" s="4"/>
      <c r="L1167" s="4"/>
      <c r="M1167" s="4"/>
      <c r="N1167" s="4"/>
      <c r="O1167" s="4"/>
      <c r="P1167" s="4"/>
      <c r="Q1167" s="4"/>
      <c r="R1167" s="4"/>
      <c r="S1167" s="4"/>
      <c r="T1167" s="4"/>
      <c r="U1167" s="4"/>
      <c r="V1167" s="4"/>
      <c r="W1167" s="4"/>
      <c r="X1167" s="4"/>
      <c r="Y1167" s="4"/>
      <c r="Z1167" s="4"/>
    </row>
    <row r="1168" spans="1:26" ht="45.75" customHeight="1" x14ac:dyDescent="0.25">
      <c r="A1168" s="5">
        <v>1167</v>
      </c>
      <c r="B1168" s="6" t="s">
        <v>1346</v>
      </c>
      <c r="C1168" s="12" t="s">
        <v>1347</v>
      </c>
      <c r="D1168" s="10" t="s">
        <v>1365</v>
      </c>
      <c r="E1168" s="6" t="s">
        <v>10</v>
      </c>
      <c r="F1168" s="39">
        <v>1</v>
      </c>
      <c r="G1168" s="5">
        <v>1</v>
      </c>
      <c r="H1168" s="39">
        <v>1</v>
      </c>
      <c r="I1168" s="4"/>
      <c r="J1168" s="4"/>
      <c r="K1168" s="4"/>
      <c r="L1168" s="4"/>
      <c r="M1168" s="4"/>
      <c r="N1168" s="4"/>
      <c r="O1168" s="4"/>
      <c r="P1168" s="4"/>
      <c r="Q1168" s="4"/>
      <c r="R1168" s="4"/>
      <c r="S1168" s="4"/>
      <c r="T1168" s="4"/>
      <c r="U1168" s="4"/>
      <c r="V1168" s="4"/>
      <c r="W1168" s="4"/>
      <c r="X1168" s="4"/>
      <c r="Y1168" s="4"/>
      <c r="Z1168" s="4"/>
    </row>
    <row r="1169" spans="1:26" ht="22.5" customHeight="1" x14ac:dyDescent="0.25">
      <c r="A1169" s="5">
        <v>1168</v>
      </c>
      <c r="B1169" s="6" t="s">
        <v>1346</v>
      </c>
      <c r="C1169" s="12" t="s">
        <v>1347</v>
      </c>
      <c r="D1169" s="10" t="s">
        <v>1366</v>
      </c>
      <c r="E1169" s="6" t="s">
        <v>10</v>
      </c>
      <c r="F1169" s="39">
        <v>2</v>
      </c>
      <c r="G1169" s="5">
        <v>1</v>
      </c>
      <c r="H1169" s="39">
        <v>2</v>
      </c>
      <c r="I1169" s="4"/>
      <c r="J1169" s="4"/>
      <c r="K1169" s="4"/>
      <c r="L1169" s="4"/>
      <c r="M1169" s="4"/>
      <c r="N1169" s="4"/>
      <c r="O1169" s="4"/>
      <c r="P1169" s="4"/>
      <c r="Q1169" s="4"/>
      <c r="R1169" s="4"/>
      <c r="S1169" s="4"/>
      <c r="T1169" s="4"/>
      <c r="U1169" s="4"/>
      <c r="V1169" s="4"/>
      <c r="W1169" s="4"/>
      <c r="X1169" s="4"/>
      <c r="Y1169" s="4"/>
      <c r="Z1169" s="4"/>
    </row>
    <row r="1170" spans="1:26" ht="22.5" customHeight="1" x14ac:dyDescent="0.25">
      <c r="A1170" s="5">
        <v>1169</v>
      </c>
      <c r="B1170" s="6" t="s">
        <v>1346</v>
      </c>
      <c r="C1170" s="12" t="s">
        <v>1347</v>
      </c>
      <c r="D1170" s="10" t="s">
        <v>1367</v>
      </c>
      <c r="E1170" s="6" t="s">
        <v>10</v>
      </c>
      <c r="F1170" s="39">
        <v>1</v>
      </c>
      <c r="G1170" s="5">
        <v>1</v>
      </c>
      <c r="H1170" s="39">
        <v>1</v>
      </c>
      <c r="I1170" s="4"/>
      <c r="J1170" s="4"/>
      <c r="K1170" s="4"/>
      <c r="L1170" s="4"/>
      <c r="M1170" s="4"/>
      <c r="N1170" s="4"/>
      <c r="O1170" s="4"/>
      <c r="P1170" s="4"/>
      <c r="Q1170" s="4"/>
      <c r="R1170" s="4"/>
      <c r="S1170" s="4"/>
      <c r="T1170" s="4"/>
      <c r="U1170" s="4"/>
      <c r="V1170" s="4"/>
      <c r="W1170" s="4"/>
      <c r="X1170" s="4"/>
      <c r="Y1170" s="4"/>
      <c r="Z1170" s="4"/>
    </row>
    <row r="1171" spans="1:26" ht="45.75" customHeight="1" x14ac:dyDescent="0.25">
      <c r="A1171" s="5">
        <v>1170</v>
      </c>
      <c r="B1171" s="6" t="s">
        <v>1346</v>
      </c>
      <c r="C1171" s="12" t="s">
        <v>1347</v>
      </c>
      <c r="D1171" s="10" t="s">
        <v>1368</v>
      </c>
      <c r="E1171" s="6" t="s">
        <v>10</v>
      </c>
      <c r="F1171" s="39">
        <v>1</v>
      </c>
      <c r="G1171" s="5">
        <v>1</v>
      </c>
      <c r="H1171" s="39">
        <v>1</v>
      </c>
      <c r="I1171" s="4"/>
      <c r="J1171" s="4"/>
      <c r="K1171" s="4"/>
      <c r="L1171" s="4"/>
      <c r="M1171" s="4"/>
      <c r="N1171" s="4"/>
      <c r="O1171" s="4"/>
      <c r="P1171" s="4"/>
      <c r="Q1171" s="4"/>
      <c r="R1171" s="4"/>
      <c r="S1171" s="4"/>
      <c r="T1171" s="4"/>
      <c r="U1171" s="4"/>
      <c r="V1171" s="4"/>
      <c r="W1171" s="4"/>
      <c r="X1171" s="4"/>
      <c r="Y1171" s="4"/>
      <c r="Z1171" s="4"/>
    </row>
    <row r="1172" spans="1:26" ht="45.75" customHeight="1" x14ac:dyDescent="0.25">
      <c r="A1172" s="5">
        <v>1171</v>
      </c>
      <c r="B1172" s="6" t="s">
        <v>1346</v>
      </c>
      <c r="C1172" s="12" t="s">
        <v>1347</v>
      </c>
      <c r="D1172" s="10" t="s">
        <v>1369</v>
      </c>
      <c r="E1172" s="6" t="s">
        <v>10</v>
      </c>
      <c r="F1172" s="39">
        <v>1</v>
      </c>
      <c r="G1172" s="5">
        <v>1</v>
      </c>
      <c r="H1172" s="39">
        <v>1</v>
      </c>
      <c r="I1172" s="4"/>
      <c r="J1172" s="4"/>
      <c r="K1172" s="4"/>
      <c r="L1172" s="4"/>
      <c r="M1172" s="4"/>
      <c r="N1172" s="4"/>
      <c r="O1172" s="4"/>
      <c r="P1172" s="4"/>
      <c r="Q1172" s="4"/>
      <c r="R1172" s="4"/>
      <c r="S1172" s="4"/>
      <c r="T1172" s="4"/>
      <c r="U1172" s="4"/>
      <c r="V1172" s="4"/>
      <c r="W1172" s="4"/>
      <c r="X1172" s="4"/>
      <c r="Y1172" s="4"/>
      <c r="Z1172" s="4"/>
    </row>
    <row r="1173" spans="1:26" ht="45.75" customHeight="1" x14ac:dyDescent="0.25">
      <c r="A1173" s="5">
        <v>1172</v>
      </c>
      <c r="B1173" s="6" t="s">
        <v>1346</v>
      </c>
      <c r="C1173" s="12" t="s">
        <v>1347</v>
      </c>
      <c r="D1173" s="10" t="s">
        <v>1370</v>
      </c>
      <c r="E1173" s="6" t="s">
        <v>10</v>
      </c>
      <c r="F1173" s="39">
        <v>0</v>
      </c>
      <c r="G1173" s="5">
        <v>1</v>
      </c>
      <c r="H1173" s="39">
        <v>0</v>
      </c>
      <c r="I1173" s="4"/>
      <c r="J1173" s="4"/>
      <c r="K1173" s="4"/>
      <c r="L1173" s="4"/>
      <c r="M1173" s="4"/>
      <c r="N1173" s="4"/>
      <c r="O1173" s="4"/>
      <c r="P1173" s="4"/>
      <c r="Q1173" s="4"/>
      <c r="R1173" s="4"/>
      <c r="S1173" s="4"/>
      <c r="T1173" s="4"/>
      <c r="U1173" s="4"/>
      <c r="V1173" s="4"/>
      <c r="W1173" s="4"/>
      <c r="X1173" s="4"/>
      <c r="Y1173" s="4"/>
      <c r="Z1173" s="4"/>
    </row>
    <row r="1174" spans="1:26" ht="45.75" customHeight="1" x14ac:dyDescent="0.25">
      <c r="A1174" s="5">
        <v>1173</v>
      </c>
      <c r="B1174" s="6" t="s">
        <v>1346</v>
      </c>
      <c r="C1174" s="12" t="s">
        <v>1347</v>
      </c>
      <c r="D1174" s="10" t="s">
        <v>1371</v>
      </c>
      <c r="E1174" s="6" t="s">
        <v>10</v>
      </c>
      <c r="F1174" s="39">
        <v>2</v>
      </c>
      <c r="G1174" s="5">
        <v>1</v>
      </c>
      <c r="H1174" s="39">
        <v>2</v>
      </c>
      <c r="I1174" s="4"/>
      <c r="J1174" s="4"/>
      <c r="K1174" s="4"/>
      <c r="L1174" s="4"/>
      <c r="M1174" s="4"/>
      <c r="N1174" s="4"/>
      <c r="O1174" s="4"/>
      <c r="P1174" s="4"/>
      <c r="Q1174" s="4"/>
      <c r="R1174" s="4"/>
      <c r="S1174" s="4"/>
      <c r="T1174" s="4"/>
      <c r="U1174" s="4"/>
      <c r="V1174" s="4"/>
      <c r="W1174" s="4"/>
      <c r="X1174" s="4"/>
      <c r="Y1174" s="4"/>
      <c r="Z1174" s="4"/>
    </row>
    <row r="1175" spans="1:26" ht="22.5" customHeight="1" x14ac:dyDescent="0.25">
      <c r="A1175" s="5">
        <v>1174</v>
      </c>
      <c r="B1175" s="6" t="s">
        <v>1346</v>
      </c>
      <c r="C1175" s="12" t="s">
        <v>1347</v>
      </c>
      <c r="D1175" s="10" t="s">
        <v>1372</v>
      </c>
      <c r="E1175" s="6" t="s">
        <v>10</v>
      </c>
      <c r="F1175" s="39">
        <v>0</v>
      </c>
      <c r="G1175" s="5">
        <v>0</v>
      </c>
      <c r="H1175" s="39">
        <v>0</v>
      </c>
      <c r="I1175" s="4"/>
      <c r="J1175" s="4"/>
      <c r="K1175" s="4"/>
      <c r="L1175" s="4"/>
      <c r="M1175" s="4"/>
      <c r="N1175" s="4"/>
      <c r="O1175" s="4"/>
      <c r="P1175" s="4"/>
      <c r="Q1175" s="4"/>
      <c r="R1175" s="4"/>
      <c r="S1175" s="4"/>
      <c r="T1175" s="4"/>
      <c r="U1175" s="4"/>
      <c r="V1175" s="4"/>
      <c r="W1175" s="4"/>
      <c r="X1175" s="4"/>
      <c r="Y1175" s="4"/>
      <c r="Z1175" s="4"/>
    </row>
    <row r="1176" spans="1:26" ht="22.5" customHeight="1" x14ac:dyDescent="0.25">
      <c r="A1176" s="5">
        <v>1175</v>
      </c>
      <c r="B1176" s="6" t="s">
        <v>1346</v>
      </c>
      <c r="C1176" s="12" t="s">
        <v>1347</v>
      </c>
      <c r="D1176" s="10" t="s">
        <v>1373</v>
      </c>
      <c r="E1176" s="6" t="s">
        <v>10</v>
      </c>
      <c r="F1176" s="39">
        <v>2</v>
      </c>
      <c r="G1176" s="5">
        <v>2</v>
      </c>
      <c r="H1176" s="39">
        <v>2</v>
      </c>
      <c r="I1176" s="4"/>
      <c r="J1176" s="4"/>
      <c r="K1176" s="4"/>
      <c r="L1176" s="4"/>
      <c r="M1176" s="4"/>
      <c r="N1176" s="4"/>
      <c r="O1176" s="4"/>
      <c r="P1176" s="4"/>
      <c r="Q1176" s="4"/>
      <c r="R1176" s="4"/>
      <c r="S1176" s="4"/>
      <c r="T1176" s="4"/>
      <c r="U1176" s="4"/>
      <c r="V1176" s="4"/>
      <c r="W1176" s="4"/>
      <c r="X1176" s="4"/>
      <c r="Y1176" s="4"/>
      <c r="Z1176" s="4"/>
    </row>
    <row r="1177" spans="1:26" ht="45.75" customHeight="1" x14ac:dyDescent="0.25">
      <c r="A1177" s="5">
        <v>1176</v>
      </c>
      <c r="B1177" s="6" t="s">
        <v>1346</v>
      </c>
      <c r="C1177" s="12" t="s">
        <v>1347</v>
      </c>
      <c r="D1177" s="10" t="s">
        <v>1374</v>
      </c>
      <c r="E1177" s="6" t="s">
        <v>10</v>
      </c>
      <c r="F1177" s="39">
        <v>2</v>
      </c>
      <c r="G1177" s="5">
        <v>2</v>
      </c>
      <c r="H1177" s="39">
        <v>2</v>
      </c>
      <c r="I1177" s="4"/>
      <c r="J1177" s="4"/>
      <c r="K1177" s="4"/>
      <c r="L1177" s="4"/>
      <c r="M1177" s="4"/>
      <c r="N1177" s="4"/>
      <c r="O1177" s="4"/>
      <c r="P1177" s="4"/>
      <c r="Q1177" s="4"/>
      <c r="R1177" s="4"/>
      <c r="S1177" s="4"/>
      <c r="T1177" s="4"/>
      <c r="U1177" s="4"/>
      <c r="V1177" s="4"/>
      <c r="W1177" s="4"/>
      <c r="X1177" s="4"/>
      <c r="Y1177" s="4"/>
      <c r="Z1177" s="4"/>
    </row>
    <row r="1178" spans="1:26" ht="45.75" customHeight="1" x14ac:dyDescent="0.25">
      <c r="A1178" s="5">
        <v>1177</v>
      </c>
      <c r="B1178" s="6" t="s">
        <v>1346</v>
      </c>
      <c r="C1178" s="12" t="s">
        <v>1347</v>
      </c>
      <c r="D1178" s="10" t="s">
        <v>1375</v>
      </c>
      <c r="E1178" s="6" t="s">
        <v>10</v>
      </c>
      <c r="F1178" s="39">
        <v>0</v>
      </c>
      <c r="G1178" s="5">
        <v>0</v>
      </c>
      <c r="H1178" s="39">
        <v>0</v>
      </c>
      <c r="I1178" s="4"/>
      <c r="J1178" s="4"/>
      <c r="K1178" s="4"/>
      <c r="L1178" s="4"/>
      <c r="M1178" s="4"/>
      <c r="N1178" s="4"/>
      <c r="O1178" s="4"/>
      <c r="P1178" s="4"/>
      <c r="Q1178" s="4"/>
      <c r="R1178" s="4"/>
      <c r="S1178" s="4"/>
      <c r="T1178" s="4"/>
      <c r="U1178" s="4"/>
      <c r="V1178" s="4"/>
      <c r="W1178" s="4"/>
      <c r="X1178" s="4"/>
      <c r="Y1178" s="4"/>
      <c r="Z1178" s="4"/>
    </row>
    <row r="1179" spans="1:26" ht="69" customHeight="1" x14ac:dyDescent="0.25">
      <c r="A1179" s="5">
        <v>1178</v>
      </c>
      <c r="B1179" s="6" t="s">
        <v>1346</v>
      </c>
      <c r="C1179" s="12" t="s">
        <v>1347</v>
      </c>
      <c r="D1179" s="10" t="s">
        <v>1376</v>
      </c>
      <c r="E1179" s="6" t="s">
        <v>10</v>
      </c>
      <c r="F1179" s="39">
        <v>0</v>
      </c>
      <c r="G1179" s="5">
        <v>0</v>
      </c>
      <c r="H1179" s="39">
        <v>0</v>
      </c>
      <c r="I1179" s="4"/>
      <c r="J1179" s="4"/>
      <c r="K1179" s="4"/>
      <c r="L1179" s="4"/>
      <c r="M1179" s="4"/>
      <c r="N1179" s="4"/>
      <c r="O1179" s="4"/>
      <c r="P1179" s="4"/>
      <c r="Q1179" s="4"/>
      <c r="R1179" s="4"/>
      <c r="S1179" s="4"/>
      <c r="T1179" s="4"/>
      <c r="U1179" s="4"/>
      <c r="V1179" s="4"/>
      <c r="W1179" s="4"/>
      <c r="X1179" s="4"/>
      <c r="Y1179" s="4"/>
      <c r="Z1179" s="4"/>
    </row>
    <row r="1180" spans="1:26" ht="69" customHeight="1" x14ac:dyDescent="0.25">
      <c r="A1180" s="5">
        <v>1179</v>
      </c>
      <c r="B1180" s="6" t="s">
        <v>1346</v>
      </c>
      <c r="C1180" s="12" t="s">
        <v>1347</v>
      </c>
      <c r="D1180" s="10" t="s">
        <v>1377</v>
      </c>
      <c r="E1180" s="6" t="s">
        <v>10</v>
      </c>
      <c r="F1180" s="39">
        <v>2</v>
      </c>
      <c r="G1180" s="5">
        <v>0</v>
      </c>
      <c r="H1180" s="39">
        <v>2</v>
      </c>
      <c r="I1180" s="4"/>
      <c r="J1180" s="4"/>
      <c r="K1180" s="4"/>
      <c r="L1180" s="4"/>
      <c r="M1180" s="4"/>
      <c r="N1180" s="4"/>
      <c r="O1180" s="4"/>
      <c r="P1180" s="4"/>
      <c r="Q1180" s="4"/>
      <c r="R1180" s="4"/>
      <c r="S1180" s="4"/>
      <c r="T1180" s="4"/>
      <c r="U1180" s="4"/>
      <c r="V1180" s="4"/>
      <c r="W1180" s="4"/>
      <c r="X1180" s="4"/>
      <c r="Y1180" s="4"/>
      <c r="Z1180" s="4"/>
    </row>
    <row r="1181" spans="1:26" ht="45.75" customHeight="1" x14ac:dyDescent="0.25">
      <c r="A1181" s="5">
        <v>1180</v>
      </c>
      <c r="B1181" s="6" t="s">
        <v>1346</v>
      </c>
      <c r="C1181" s="12" t="s">
        <v>1347</v>
      </c>
      <c r="D1181" s="10" t="s">
        <v>1378</v>
      </c>
      <c r="E1181" s="6" t="s">
        <v>10</v>
      </c>
      <c r="F1181" s="39">
        <v>1</v>
      </c>
      <c r="G1181" s="5">
        <v>1</v>
      </c>
      <c r="H1181" s="39">
        <v>1</v>
      </c>
      <c r="I1181" s="4"/>
      <c r="J1181" s="4"/>
      <c r="K1181" s="4"/>
      <c r="L1181" s="4"/>
      <c r="M1181" s="4"/>
      <c r="N1181" s="4"/>
      <c r="O1181" s="4"/>
      <c r="P1181" s="4"/>
      <c r="Q1181" s="4"/>
      <c r="R1181" s="4"/>
      <c r="S1181" s="4"/>
      <c r="T1181" s="4"/>
      <c r="U1181" s="4"/>
      <c r="V1181" s="4"/>
      <c r="W1181" s="4"/>
      <c r="X1181" s="4"/>
      <c r="Y1181" s="4"/>
      <c r="Z1181" s="4"/>
    </row>
    <row r="1182" spans="1:26" ht="45.75" customHeight="1" x14ac:dyDescent="0.25">
      <c r="A1182" s="5">
        <v>1181</v>
      </c>
      <c r="B1182" s="6" t="s">
        <v>1346</v>
      </c>
      <c r="C1182" s="12" t="s">
        <v>1347</v>
      </c>
      <c r="D1182" s="10" t="s">
        <v>1379</v>
      </c>
      <c r="E1182" s="6" t="s">
        <v>10</v>
      </c>
      <c r="F1182" s="39">
        <v>1</v>
      </c>
      <c r="G1182" s="5">
        <v>1</v>
      </c>
      <c r="H1182" s="39">
        <v>1</v>
      </c>
      <c r="I1182" s="4"/>
      <c r="J1182" s="4"/>
      <c r="K1182" s="4"/>
      <c r="L1182" s="4"/>
      <c r="M1182" s="4"/>
      <c r="N1182" s="4"/>
      <c r="O1182" s="4"/>
      <c r="P1182" s="4"/>
      <c r="Q1182" s="4"/>
      <c r="R1182" s="4"/>
      <c r="S1182" s="4"/>
      <c r="T1182" s="4"/>
      <c r="U1182" s="4"/>
      <c r="V1182" s="4"/>
      <c r="W1182" s="4"/>
      <c r="X1182" s="4"/>
      <c r="Y1182" s="4"/>
      <c r="Z1182" s="4"/>
    </row>
    <row r="1183" spans="1:26" ht="45.75" customHeight="1" x14ac:dyDescent="0.25">
      <c r="A1183" s="5">
        <v>1182</v>
      </c>
      <c r="B1183" s="6" t="s">
        <v>1346</v>
      </c>
      <c r="C1183" s="12" t="s">
        <v>1347</v>
      </c>
      <c r="D1183" s="10" t="s">
        <v>1380</v>
      </c>
      <c r="E1183" s="6" t="s">
        <v>10</v>
      </c>
      <c r="F1183" s="39">
        <v>0</v>
      </c>
      <c r="G1183" s="5">
        <v>1</v>
      </c>
      <c r="H1183" s="39">
        <v>0</v>
      </c>
      <c r="I1183" s="4"/>
      <c r="J1183" s="4"/>
      <c r="K1183" s="4"/>
      <c r="L1183" s="4"/>
      <c r="M1183" s="4"/>
      <c r="N1183" s="4"/>
      <c r="O1183" s="4"/>
      <c r="P1183" s="4"/>
      <c r="Q1183" s="4"/>
      <c r="R1183" s="4"/>
      <c r="S1183" s="4"/>
      <c r="T1183" s="4"/>
      <c r="U1183" s="4"/>
      <c r="V1183" s="4"/>
      <c r="W1183" s="4"/>
      <c r="X1183" s="4"/>
      <c r="Y1183" s="4"/>
      <c r="Z1183" s="4"/>
    </row>
    <row r="1184" spans="1:26" ht="22.5" customHeight="1" x14ac:dyDescent="0.25">
      <c r="A1184" s="5">
        <v>1183</v>
      </c>
      <c r="B1184" s="6" t="s">
        <v>1346</v>
      </c>
      <c r="C1184" s="12" t="s">
        <v>1347</v>
      </c>
      <c r="D1184" s="10" t="s">
        <v>1381</v>
      </c>
      <c r="E1184" s="6" t="s">
        <v>10</v>
      </c>
      <c r="F1184" s="39">
        <v>2</v>
      </c>
      <c r="G1184" s="5">
        <v>2</v>
      </c>
      <c r="H1184" s="39">
        <v>2</v>
      </c>
      <c r="I1184" s="4"/>
      <c r="J1184" s="4"/>
      <c r="K1184" s="4"/>
      <c r="L1184" s="4"/>
      <c r="M1184" s="4"/>
      <c r="N1184" s="4"/>
      <c r="O1184" s="4"/>
      <c r="P1184" s="4"/>
      <c r="Q1184" s="4"/>
      <c r="R1184" s="4"/>
      <c r="S1184" s="4"/>
      <c r="T1184" s="4"/>
      <c r="U1184" s="4"/>
      <c r="V1184" s="4"/>
      <c r="W1184" s="4"/>
      <c r="X1184" s="4"/>
      <c r="Y1184" s="4"/>
      <c r="Z1184" s="4"/>
    </row>
    <row r="1185" spans="1:26" ht="45.75" customHeight="1" x14ac:dyDescent="0.25">
      <c r="A1185" s="5">
        <v>1184</v>
      </c>
      <c r="B1185" s="6" t="s">
        <v>1346</v>
      </c>
      <c r="C1185" s="12" t="s">
        <v>1347</v>
      </c>
      <c r="D1185" s="10" t="s">
        <v>1382</v>
      </c>
      <c r="E1185" s="6" t="s">
        <v>10</v>
      </c>
      <c r="F1185" s="39">
        <v>1</v>
      </c>
      <c r="G1185" s="5">
        <v>2</v>
      </c>
      <c r="H1185" s="39">
        <v>1</v>
      </c>
      <c r="I1185" s="4"/>
      <c r="J1185" s="4"/>
      <c r="K1185" s="4"/>
      <c r="L1185" s="4"/>
      <c r="M1185" s="4"/>
      <c r="N1185" s="4"/>
      <c r="O1185" s="4"/>
      <c r="P1185" s="4"/>
      <c r="Q1185" s="4"/>
      <c r="R1185" s="4"/>
      <c r="S1185" s="4"/>
      <c r="T1185" s="4"/>
      <c r="U1185" s="4"/>
      <c r="V1185" s="4"/>
      <c r="W1185" s="4"/>
      <c r="X1185" s="4"/>
      <c r="Y1185" s="4"/>
      <c r="Z1185" s="4"/>
    </row>
    <row r="1186" spans="1:26" ht="22.5" customHeight="1" x14ac:dyDescent="0.25">
      <c r="A1186" s="5">
        <v>1185</v>
      </c>
      <c r="B1186" s="6" t="s">
        <v>1346</v>
      </c>
      <c r="C1186" s="12" t="s">
        <v>1347</v>
      </c>
      <c r="D1186" s="10" t="s">
        <v>1383</v>
      </c>
      <c r="E1186" s="6" t="s">
        <v>10</v>
      </c>
      <c r="F1186" s="39">
        <v>2</v>
      </c>
      <c r="G1186" s="5">
        <v>2</v>
      </c>
      <c r="H1186" s="39">
        <v>2</v>
      </c>
      <c r="I1186" s="4"/>
      <c r="J1186" s="4"/>
      <c r="K1186" s="4"/>
      <c r="L1186" s="4"/>
      <c r="M1186" s="4"/>
      <c r="N1186" s="4"/>
      <c r="O1186" s="4"/>
      <c r="P1186" s="4"/>
      <c r="Q1186" s="4"/>
      <c r="R1186" s="4"/>
      <c r="S1186" s="4"/>
      <c r="T1186" s="4"/>
      <c r="U1186" s="4"/>
      <c r="V1186" s="4"/>
      <c r="W1186" s="4"/>
      <c r="X1186" s="4"/>
      <c r="Y1186" s="4"/>
      <c r="Z1186" s="4"/>
    </row>
    <row r="1187" spans="1:26" ht="45.75" customHeight="1" x14ac:dyDescent="0.25">
      <c r="A1187" s="5">
        <v>1186</v>
      </c>
      <c r="B1187" s="6" t="s">
        <v>1346</v>
      </c>
      <c r="C1187" s="12" t="s">
        <v>1347</v>
      </c>
      <c r="D1187" s="10" t="s">
        <v>1384</v>
      </c>
      <c r="E1187" s="6" t="s">
        <v>10</v>
      </c>
      <c r="F1187" s="39">
        <v>1</v>
      </c>
      <c r="G1187" s="5">
        <v>1</v>
      </c>
      <c r="H1187" s="39">
        <v>1</v>
      </c>
      <c r="I1187" s="4"/>
      <c r="J1187" s="4"/>
      <c r="K1187" s="4"/>
      <c r="L1187" s="4"/>
      <c r="M1187" s="4"/>
      <c r="N1187" s="4"/>
      <c r="O1187" s="4"/>
      <c r="P1187" s="4"/>
      <c r="Q1187" s="4"/>
      <c r="R1187" s="4"/>
      <c r="S1187" s="4"/>
      <c r="T1187" s="4"/>
      <c r="U1187" s="4"/>
      <c r="V1187" s="4"/>
      <c r="W1187" s="4"/>
      <c r="X1187" s="4"/>
      <c r="Y1187" s="4"/>
      <c r="Z1187" s="4"/>
    </row>
    <row r="1188" spans="1:26" ht="22.5" customHeight="1" x14ac:dyDescent="0.25">
      <c r="A1188" s="5">
        <v>1187</v>
      </c>
      <c r="B1188" s="6" t="s">
        <v>1346</v>
      </c>
      <c r="C1188" s="12" t="s">
        <v>1347</v>
      </c>
      <c r="D1188" s="10" t="s">
        <v>1385</v>
      </c>
      <c r="E1188" s="6" t="s">
        <v>10</v>
      </c>
      <c r="F1188" s="39">
        <v>1</v>
      </c>
      <c r="G1188" s="5">
        <v>1</v>
      </c>
      <c r="H1188" s="39">
        <v>1</v>
      </c>
      <c r="I1188" s="4"/>
      <c r="J1188" s="4"/>
      <c r="K1188" s="4"/>
      <c r="L1188" s="4"/>
      <c r="M1188" s="4"/>
      <c r="N1188" s="4"/>
      <c r="O1188" s="4"/>
      <c r="P1188" s="4"/>
      <c r="Q1188" s="4"/>
      <c r="R1188" s="4"/>
      <c r="S1188" s="4"/>
      <c r="T1188" s="4"/>
      <c r="U1188" s="4"/>
      <c r="V1188" s="4"/>
      <c r="W1188" s="4"/>
      <c r="X1188" s="4"/>
      <c r="Y1188" s="4"/>
      <c r="Z1188" s="4"/>
    </row>
    <row r="1189" spans="1:26" ht="45.75" customHeight="1" x14ac:dyDescent="0.25">
      <c r="A1189" s="5">
        <v>1188</v>
      </c>
      <c r="B1189" s="6" t="s">
        <v>1346</v>
      </c>
      <c r="C1189" s="12" t="s">
        <v>1347</v>
      </c>
      <c r="D1189" s="10" t="s">
        <v>1386</v>
      </c>
      <c r="E1189" s="6" t="s">
        <v>10</v>
      </c>
      <c r="F1189" s="39">
        <v>0</v>
      </c>
      <c r="G1189" s="5">
        <v>1</v>
      </c>
      <c r="H1189" s="39">
        <v>0</v>
      </c>
      <c r="I1189" s="4"/>
      <c r="J1189" s="4"/>
      <c r="K1189" s="4"/>
      <c r="L1189" s="4"/>
      <c r="M1189" s="4"/>
      <c r="N1189" s="4"/>
      <c r="O1189" s="4"/>
      <c r="P1189" s="4"/>
      <c r="Q1189" s="4"/>
      <c r="R1189" s="4"/>
      <c r="S1189" s="4"/>
      <c r="T1189" s="4"/>
      <c r="U1189" s="4"/>
      <c r="V1189" s="4"/>
      <c r="W1189" s="4"/>
      <c r="X1189" s="4"/>
      <c r="Y1189" s="4"/>
      <c r="Z1189" s="4"/>
    </row>
    <row r="1190" spans="1:26" ht="45.75" customHeight="1" x14ac:dyDescent="0.25">
      <c r="A1190" s="5">
        <v>1189</v>
      </c>
      <c r="B1190" s="6" t="s">
        <v>1346</v>
      </c>
      <c r="C1190" s="12" t="s">
        <v>1347</v>
      </c>
      <c r="D1190" s="10" t="s">
        <v>1387</v>
      </c>
      <c r="E1190" s="6" t="s">
        <v>10</v>
      </c>
      <c r="F1190" s="39">
        <v>2</v>
      </c>
      <c r="G1190" s="5">
        <v>2</v>
      </c>
      <c r="H1190" s="39">
        <v>2</v>
      </c>
      <c r="I1190" s="4"/>
      <c r="J1190" s="4"/>
      <c r="K1190" s="4"/>
      <c r="L1190" s="4"/>
      <c r="M1190" s="4"/>
      <c r="N1190" s="4"/>
      <c r="O1190" s="4"/>
      <c r="P1190" s="4"/>
      <c r="Q1190" s="4"/>
      <c r="R1190" s="4"/>
      <c r="S1190" s="4"/>
      <c r="T1190" s="4"/>
      <c r="U1190" s="4"/>
      <c r="V1190" s="4"/>
      <c r="W1190" s="4"/>
      <c r="X1190" s="4"/>
      <c r="Y1190" s="4"/>
      <c r="Z1190" s="4"/>
    </row>
    <row r="1191" spans="1:26" ht="22.5" customHeight="1" x14ac:dyDescent="0.25">
      <c r="A1191" s="5">
        <v>1190</v>
      </c>
      <c r="B1191" s="6" t="s">
        <v>1346</v>
      </c>
      <c r="C1191" s="12" t="s">
        <v>1347</v>
      </c>
      <c r="D1191" s="10" t="s">
        <v>1388</v>
      </c>
      <c r="E1191" s="6" t="s">
        <v>10</v>
      </c>
      <c r="F1191" s="39">
        <v>1</v>
      </c>
      <c r="G1191" s="5">
        <v>1</v>
      </c>
      <c r="H1191" s="39">
        <v>1</v>
      </c>
      <c r="I1191" s="4"/>
      <c r="J1191" s="4"/>
      <c r="K1191" s="4"/>
      <c r="L1191" s="4"/>
      <c r="M1191" s="4"/>
      <c r="N1191" s="4"/>
      <c r="O1191" s="4"/>
      <c r="P1191" s="4"/>
      <c r="Q1191" s="4"/>
      <c r="R1191" s="4"/>
      <c r="S1191" s="4"/>
      <c r="T1191" s="4"/>
      <c r="U1191" s="4"/>
      <c r="V1191" s="4"/>
      <c r="W1191" s="4"/>
      <c r="X1191" s="4"/>
      <c r="Y1191" s="4"/>
      <c r="Z1191" s="4"/>
    </row>
    <row r="1192" spans="1:26" ht="45.75" customHeight="1" x14ac:dyDescent="0.25">
      <c r="A1192" s="5">
        <v>1191</v>
      </c>
      <c r="B1192" s="6" t="s">
        <v>1346</v>
      </c>
      <c r="C1192" s="12" t="s">
        <v>1347</v>
      </c>
      <c r="D1192" s="10" t="s">
        <v>1389</v>
      </c>
      <c r="E1192" s="6" t="s">
        <v>10</v>
      </c>
      <c r="F1192" s="39">
        <v>0</v>
      </c>
      <c r="G1192" s="5">
        <v>0</v>
      </c>
      <c r="H1192" s="39">
        <v>0</v>
      </c>
      <c r="I1192" s="4"/>
      <c r="J1192" s="4"/>
      <c r="K1192" s="4"/>
      <c r="L1192" s="4"/>
      <c r="M1192" s="4"/>
      <c r="N1192" s="4"/>
      <c r="O1192" s="4"/>
      <c r="P1192" s="4"/>
      <c r="Q1192" s="4"/>
      <c r="R1192" s="4"/>
      <c r="S1192" s="4"/>
      <c r="T1192" s="4"/>
      <c r="U1192" s="4"/>
      <c r="V1192" s="4"/>
      <c r="W1192" s="4"/>
      <c r="X1192" s="4"/>
      <c r="Y1192" s="4"/>
      <c r="Z1192" s="4"/>
    </row>
    <row r="1193" spans="1:26" ht="45.75" customHeight="1" x14ac:dyDescent="0.25">
      <c r="A1193" s="5">
        <v>1192</v>
      </c>
      <c r="B1193" s="6" t="s">
        <v>1346</v>
      </c>
      <c r="C1193" s="12" t="s">
        <v>1347</v>
      </c>
      <c r="D1193" s="10" t="s">
        <v>1390</v>
      </c>
      <c r="E1193" s="6" t="s">
        <v>10</v>
      </c>
      <c r="F1193" s="39">
        <v>2</v>
      </c>
      <c r="G1193" s="5">
        <v>2</v>
      </c>
      <c r="H1193" s="39">
        <v>2</v>
      </c>
      <c r="I1193" s="4"/>
      <c r="J1193" s="4"/>
      <c r="K1193" s="4"/>
      <c r="L1193" s="4"/>
      <c r="M1193" s="4"/>
      <c r="N1193" s="4"/>
      <c r="O1193" s="4"/>
      <c r="P1193" s="4"/>
      <c r="Q1193" s="4"/>
      <c r="R1193" s="4"/>
      <c r="S1193" s="4"/>
      <c r="T1193" s="4"/>
      <c r="U1193" s="4"/>
      <c r="V1193" s="4"/>
      <c r="W1193" s="4"/>
      <c r="X1193" s="4"/>
      <c r="Y1193" s="4"/>
      <c r="Z1193" s="4"/>
    </row>
    <row r="1194" spans="1:26" ht="22.5" customHeight="1" x14ac:dyDescent="0.25">
      <c r="A1194" s="5">
        <v>1193</v>
      </c>
      <c r="B1194" s="6" t="s">
        <v>1346</v>
      </c>
      <c r="C1194" s="12" t="s">
        <v>1347</v>
      </c>
      <c r="D1194" s="10" t="s">
        <v>1391</v>
      </c>
      <c r="E1194" s="6" t="s">
        <v>10</v>
      </c>
      <c r="F1194" s="39">
        <v>2</v>
      </c>
      <c r="G1194" s="5">
        <v>2</v>
      </c>
      <c r="H1194" s="39">
        <v>2</v>
      </c>
      <c r="I1194" s="4"/>
      <c r="J1194" s="4"/>
      <c r="K1194" s="4"/>
      <c r="L1194" s="4"/>
      <c r="M1194" s="4"/>
      <c r="N1194" s="4"/>
      <c r="O1194" s="4"/>
      <c r="P1194" s="4"/>
      <c r="Q1194" s="4"/>
      <c r="R1194" s="4"/>
      <c r="S1194" s="4"/>
      <c r="T1194" s="4"/>
      <c r="U1194" s="4"/>
      <c r="V1194" s="4"/>
      <c r="W1194" s="4"/>
      <c r="X1194" s="4"/>
      <c r="Y1194" s="4"/>
      <c r="Z1194" s="4"/>
    </row>
    <row r="1195" spans="1:26" ht="22.5" customHeight="1" x14ac:dyDescent="0.25">
      <c r="A1195" s="5">
        <v>1194</v>
      </c>
      <c r="B1195" s="6" t="s">
        <v>1346</v>
      </c>
      <c r="C1195" s="12" t="s">
        <v>1347</v>
      </c>
      <c r="D1195" s="10" t="s">
        <v>1392</v>
      </c>
      <c r="E1195" s="6" t="s">
        <v>10</v>
      </c>
      <c r="F1195" s="39">
        <v>2</v>
      </c>
      <c r="G1195" s="5">
        <v>2</v>
      </c>
      <c r="H1195" s="39">
        <v>2</v>
      </c>
      <c r="I1195" s="4"/>
      <c r="J1195" s="4"/>
      <c r="K1195" s="4"/>
      <c r="L1195" s="4"/>
      <c r="M1195" s="4"/>
      <c r="N1195" s="4"/>
      <c r="O1195" s="4"/>
      <c r="P1195" s="4"/>
      <c r="Q1195" s="4"/>
      <c r="R1195" s="4"/>
      <c r="S1195" s="4"/>
      <c r="T1195" s="4"/>
      <c r="U1195" s="4"/>
      <c r="V1195" s="4"/>
      <c r="W1195" s="4"/>
      <c r="X1195" s="4"/>
      <c r="Y1195" s="4"/>
      <c r="Z1195" s="4"/>
    </row>
    <row r="1196" spans="1:26" ht="22.5" customHeight="1" x14ac:dyDescent="0.25">
      <c r="A1196" s="5">
        <v>1195</v>
      </c>
      <c r="B1196" s="6" t="s">
        <v>1346</v>
      </c>
      <c r="C1196" s="12" t="s">
        <v>1347</v>
      </c>
      <c r="D1196" s="10" t="s">
        <v>1393</v>
      </c>
      <c r="E1196" s="6" t="s">
        <v>10</v>
      </c>
      <c r="F1196" s="39">
        <v>0</v>
      </c>
      <c r="G1196" s="5">
        <v>1</v>
      </c>
      <c r="H1196" s="39">
        <v>0</v>
      </c>
      <c r="I1196" s="4"/>
      <c r="J1196" s="4"/>
      <c r="K1196" s="4"/>
      <c r="L1196" s="4"/>
      <c r="M1196" s="4"/>
      <c r="N1196" s="4"/>
      <c r="O1196" s="4"/>
      <c r="P1196" s="4"/>
      <c r="Q1196" s="4"/>
      <c r="R1196" s="4"/>
      <c r="S1196" s="4"/>
      <c r="T1196" s="4"/>
      <c r="U1196" s="4"/>
      <c r="V1196" s="4"/>
      <c r="W1196" s="4"/>
      <c r="X1196" s="4"/>
      <c r="Y1196" s="4"/>
      <c r="Z1196" s="4"/>
    </row>
    <row r="1197" spans="1:26" ht="45.75" customHeight="1" x14ac:dyDescent="0.25">
      <c r="A1197" s="5">
        <v>1196</v>
      </c>
      <c r="B1197" s="6" t="s">
        <v>1346</v>
      </c>
      <c r="C1197" s="12" t="s">
        <v>1347</v>
      </c>
      <c r="D1197" s="10" t="s">
        <v>1394</v>
      </c>
      <c r="E1197" s="6" t="s">
        <v>10</v>
      </c>
      <c r="F1197" s="39">
        <v>1</v>
      </c>
      <c r="G1197" s="5">
        <v>1</v>
      </c>
      <c r="H1197" s="39">
        <v>1</v>
      </c>
      <c r="I1197" s="4"/>
      <c r="J1197" s="4"/>
      <c r="K1197" s="4"/>
      <c r="L1197" s="4"/>
      <c r="M1197" s="4"/>
      <c r="N1197" s="4"/>
      <c r="O1197" s="4"/>
      <c r="P1197" s="4"/>
      <c r="Q1197" s="4"/>
      <c r="R1197" s="4"/>
      <c r="S1197" s="4"/>
      <c r="T1197" s="4"/>
      <c r="U1197" s="4"/>
      <c r="V1197" s="4"/>
      <c r="W1197" s="4"/>
      <c r="X1197" s="4"/>
      <c r="Y1197" s="4"/>
      <c r="Z1197" s="4"/>
    </row>
    <row r="1198" spans="1:26" ht="69" customHeight="1" x14ac:dyDescent="0.25">
      <c r="A1198" s="5">
        <v>1197</v>
      </c>
      <c r="B1198" s="6" t="s">
        <v>1346</v>
      </c>
      <c r="C1198" s="12" t="s">
        <v>1347</v>
      </c>
      <c r="D1198" s="10" t="s">
        <v>1395</v>
      </c>
      <c r="E1198" s="6" t="s">
        <v>10</v>
      </c>
      <c r="F1198" s="39">
        <v>0</v>
      </c>
      <c r="G1198" s="5">
        <v>2</v>
      </c>
      <c r="H1198" s="39">
        <v>0</v>
      </c>
      <c r="I1198" s="4"/>
      <c r="J1198" s="4"/>
      <c r="K1198" s="4"/>
      <c r="L1198" s="4"/>
      <c r="M1198" s="4"/>
      <c r="N1198" s="4"/>
      <c r="O1198" s="4"/>
      <c r="P1198" s="4"/>
      <c r="Q1198" s="4"/>
      <c r="R1198" s="4"/>
      <c r="S1198" s="4"/>
      <c r="T1198" s="4"/>
      <c r="U1198" s="4"/>
      <c r="V1198" s="4"/>
      <c r="W1198" s="4"/>
      <c r="X1198" s="4"/>
      <c r="Y1198" s="4"/>
      <c r="Z1198" s="4"/>
    </row>
    <row r="1199" spans="1:26" ht="45.75" customHeight="1" x14ac:dyDescent="0.25">
      <c r="A1199" s="5">
        <v>1198</v>
      </c>
      <c r="B1199" s="6" t="s">
        <v>1346</v>
      </c>
      <c r="C1199" s="12" t="s">
        <v>1347</v>
      </c>
      <c r="D1199" s="10" t="s">
        <v>1396</v>
      </c>
      <c r="E1199" s="6" t="s">
        <v>10</v>
      </c>
      <c r="F1199" s="39">
        <v>0</v>
      </c>
      <c r="G1199" s="5">
        <v>1</v>
      </c>
      <c r="H1199" s="39">
        <v>0</v>
      </c>
      <c r="I1199" s="4"/>
      <c r="J1199" s="4"/>
      <c r="K1199" s="4"/>
      <c r="L1199" s="4"/>
      <c r="M1199" s="4"/>
      <c r="N1199" s="4"/>
      <c r="O1199" s="4"/>
      <c r="P1199" s="4"/>
      <c r="Q1199" s="4"/>
      <c r="R1199" s="4"/>
      <c r="S1199" s="4"/>
      <c r="T1199" s="4"/>
      <c r="U1199" s="4"/>
      <c r="V1199" s="4"/>
      <c r="W1199" s="4"/>
      <c r="X1199" s="4"/>
      <c r="Y1199" s="4"/>
      <c r="Z1199" s="4"/>
    </row>
    <row r="1200" spans="1:26" ht="48" customHeight="1" x14ac:dyDescent="0.3">
      <c r="A1200" s="5">
        <v>1199</v>
      </c>
      <c r="B1200" s="6" t="s">
        <v>1346</v>
      </c>
      <c r="C1200" s="12" t="s">
        <v>1347</v>
      </c>
      <c r="D1200" s="11" t="str">
        <f>HYPERLINK("https://twitter.com/hashtag/BooMBooM?src=hash",".Misbah team ka captan ha,,,Ap poory pak k captan ho,,,#BooMBooM &lt;3")</f>
        <v>.Misbah team ka captan ha,,,Ap poory pak k captan ho,,,#BooMBooM &lt;3</v>
      </c>
      <c r="E1200" s="6" t="s">
        <v>10</v>
      </c>
      <c r="F1200" s="39">
        <v>0</v>
      </c>
      <c r="G1200" s="5">
        <v>1</v>
      </c>
      <c r="H1200" s="39">
        <v>0</v>
      </c>
      <c r="I1200" s="4"/>
      <c r="J1200" s="4"/>
      <c r="K1200" s="4"/>
      <c r="L1200" s="4"/>
      <c r="M1200" s="4"/>
      <c r="N1200" s="4"/>
      <c r="O1200" s="4"/>
      <c r="P1200" s="4"/>
      <c r="Q1200" s="4"/>
      <c r="R1200" s="4"/>
      <c r="S1200" s="4"/>
      <c r="T1200" s="4"/>
      <c r="U1200" s="4"/>
      <c r="V1200" s="4"/>
      <c r="W1200" s="4"/>
      <c r="X1200" s="4"/>
      <c r="Y1200" s="4"/>
      <c r="Z1200" s="4"/>
    </row>
    <row r="1201" spans="1:26" ht="45.75" customHeight="1" x14ac:dyDescent="0.25">
      <c r="A1201" s="5">
        <v>1200</v>
      </c>
      <c r="B1201" s="6" t="s">
        <v>1346</v>
      </c>
      <c r="C1201" s="12" t="s">
        <v>1347</v>
      </c>
      <c r="D1201" s="10" t="s">
        <v>1397</v>
      </c>
      <c r="E1201" s="6" t="s">
        <v>10</v>
      </c>
      <c r="F1201" s="39">
        <v>1</v>
      </c>
      <c r="G1201" s="5">
        <v>1</v>
      </c>
      <c r="H1201" s="39">
        <v>1</v>
      </c>
      <c r="I1201" s="4"/>
      <c r="J1201" s="4"/>
      <c r="K1201" s="4"/>
      <c r="L1201" s="4"/>
      <c r="M1201" s="4"/>
      <c r="N1201" s="4"/>
      <c r="O1201" s="4"/>
      <c r="P1201" s="4"/>
      <c r="Q1201" s="4"/>
      <c r="R1201" s="4"/>
      <c r="S1201" s="4"/>
      <c r="T1201" s="4"/>
      <c r="U1201" s="4"/>
      <c r="V1201" s="4"/>
      <c r="W1201" s="4"/>
      <c r="X1201" s="4"/>
      <c r="Y1201" s="4"/>
      <c r="Z1201" s="4"/>
    </row>
    <row r="1202" spans="1:26" ht="45.75" customHeight="1" x14ac:dyDescent="0.25">
      <c r="A1202" s="5">
        <v>1201</v>
      </c>
      <c r="B1202" s="6" t="s">
        <v>1346</v>
      </c>
      <c r="C1202" s="12" t="s">
        <v>1347</v>
      </c>
      <c r="D1202" s="10" t="s">
        <v>1398</v>
      </c>
      <c r="E1202" s="6" t="s">
        <v>10</v>
      </c>
      <c r="F1202" s="39">
        <v>2</v>
      </c>
      <c r="G1202" s="5">
        <v>2</v>
      </c>
      <c r="H1202" s="39">
        <v>2</v>
      </c>
      <c r="I1202" s="4"/>
      <c r="J1202" s="4"/>
      <c r="K1202" s="4"/>
      <c r="L1202" s="4"/>
      <c r="M1202" s="4"/>
      <c r="N1202" s="4"/>
      <c r="O1202" s="4"/>
      <c r="P1202" s="4"/>
      <c r="Q1202" s="4"/>
      <c r="R1202" s="4"/>
      <c r="S1202" s="4"/>
      <c r="T1202" s="4"/>
      <c r="U1202" s="4"/>
      <c r="V1202" s="4"/>
      <c r="W1202" s="4"/>
      <c r="X1202" s="4"/>
      <c r="Y1202" s="4"/>
      <c r="Z1202" s="4"/>
    </row>
    <row r="1203" spans="1:26" ht="45.75" customHeight="1" x14ac:dyDescent="0.25">
      <c r="A1203" s="5">
        <v>1202</v>
      </c>
      <c r="B1203" s="6" t="s">
        <v>1346</v>
      </c>
      <c r="C1203" s="12" t="s">
        <v>1347</v>
      </c>
      <c r="D1203" s="10" t="s">
        <v>1399</v>
      </c>
      <c r="E1203" s="6" t="s">
        <v>10</v>
      </c>
      <c r="F1203" s="39">
        <v>2</v>
      </c>
      <c r="G1203" s="5">
        <v>2</v>
      </c>
      <c r="H1203" s="39">
        <v>2</v>
      </c>
      <c r="I1203" s="4"/>
      <c r="J1203" s="4"/>
      <c r="K1203" s="4"/>
      <c r="L1203" s="4"/>
      <c r="M1203" s="4"/>
      <c r="N1203" s="4"/>
      <c r="O1203" s="4"/>
      <c r="P1203" s="4"/>
      <c r="Q1203" s="4"/>
      <c r="R1203" s="4"/>
      <c r="S1203" s="4"/>
      <c r="T1203" s="4"/>
      <c r="U1203" s="4"/>
      <c r="V1203" s="4"/>
      <c r="W1203" s="4"/>
      <c r="X1203" s="4"/>
      <c r="Y1203" s="4"/>
      <c r="Z1203" s="4"/>
    </row>
    <row r="1204" spans="1:26" ht="69" customHeight="1" x14ac:dyDescent="0.25">
      <c r="A1204" s="5">
        <v>1203</v>
      </c>
      <c r="B1204" s="6" t="s">
        <v>1346</v>
      </c>
      <c r="C1204" s="12" t="s">
        <v>1347</v>
      </c>
      <c r="D1204" s="10" t="s">
        <v>1400</v>
      </c>
      <c r="E1204" s="6" t="s">
        <v>10</v>
      </c>
      <c r="F1204" s="39">
        <v>0</v>
      </c>
      <c r="G1204" s="5">
        <v>0</v>
      </c>
      <c r="H1204" s="39">
        <v>0</v>
      </c>
      <c r="I1204" s="4"/>
      <c r="J1204" s="4"/>
      <c r="K1204" s="4"/>
      <c r="L1204" s="4"/>
      <c r="M1204" s="4"/>
      <c r="N1204" s="4"/>
      <c r="O1204" s="4"/>
      <c r="P1204" s="4"/>
      <c r="Q1204" s="4"/>
      <c r="R1204" s="4"/>
      <c r="S1204" s="4"/>
      <c r="T1204" s="4"/>
      <c r="U1204" s="4"/>
      <c r="V1204" s="4"/>
      <c r="W1204" s="4"/>
      <c r="X1204" s="4"/>
      <c r="Y1204" s="4"/>
      <c r="Z1204" s="4"/>
    </row>
    <row r="1205" spans="1:26" ht="22.5" customHeight="1" x14ac:dyDescent="0.25">
      <c r="A1205" s="5">
        <v>1204</v>
      </c>
      <c r="B1205" s="6" t="s">
        <v>1346</v>
      </c>
      <c r="C1205" s="12" t="s">
        <v>1347</v>
      </c>
      <c r="D1205" s="10" t="s">
        <v>1401</v>
      </c>
      <c r="E1205" s="6" t="s">
        <v>10</v>
      </c>
      <c r="F1205" s="39">
        <v>0</v>
      </c>
      <c r="G1205" s="5">
        <v>0</v>
      </c>
      <c r="H1205" s="39">
        <v>0</v>
      </c>
      <c r="I1205" s="4"/>
      <c r="J1205" s="4"/>
      <c r="K1205" s="4"/>
      <c r="L1205" s="4"/>
      <c r="M1205" s="4"/>
      <c r="N1205" s="4"/>
      <c r="O1205" s="4"/>
      <c r="P1205" s="4"/>
      <c r="Q1205" s="4"/>
      <c r="R1205" s="4"/>
      <c r="S1205" s="4"/>
      <c r="T1205" s="4"/>
      <c r="U1205" s="4"/>
      <c r="V1205" s="4"/>
      <c r="W1205" s="4"/>
      <c r="X1205" s="4"/>
      <c r="Y1205" s="4"/>
      <c r="Z1205" s="4"/>
    </row>
    <row r="1206" spans="1:26" ht="24" customHeight="1" x14ac:dyDescent="0.3">
      <c r="A1206" s="5">
        <v>1205</v>
      </c>
      <c r="B1206" s="6" t="s">
        <v>1402</v>
      </c>
      <c r="C1206" s="15" t="s">
        <v>1403</v>
      </c>
      <c r="D1206" s="7" t="s">
        <v>1404</v>
      </c>
      <c r="E1206" s="6" t="s">
        <v>10</v>
      </c>
      <c r="F1206" s="39">
        <v>1</v>
      </c>
      <c r="G1206" s="5">
        <v>1</v>
      </c>
      <c r="H1206" s="39">
        <v>1</v>
      </c>
      <c r="I1206" s="4"/>
      <c r="J1206" s="4"/>
      <c r="K1206" s="4"/>
      <c r="L1206" s="4"/>
      <c r="M1206" s="4"/>
      <c r="N1206" s="4"/>
      <c r="O1206" s="4"/>
      <c r="P1206" s="4"/>
      <c r="Q1206" s="4"/>
      <c r="R1206" s="4"/>
      <c r="S1206" s="4"/>
      <c r="T1206" s="4"/>
      <c r="U1206" s="4"/>
      <c r="V1206" s="4"/>
      <c r="W1206" s="4"/>
      <c r="X1206" s="4"/>
      <c r="Y1206" s="4"/>
      <c r="Z1206" s="4"/>
    </row>
    <row r="1207" spans="1:26" ht="24" customHeight="1" x14ac:dyDescent="0.3">
      <c r="A1207" s="5">
        <v>1206</v>
      </c>
      <c r="B1207" s="6" t="s">
        <v>1402</v>
      </c>
      <c r="C1207" s="15" t="s">
        <v>1403</v>
      </c>
      <c r="D1207" s="7" t="s">
        <v>1405</v>
      </c>
      <c r="E1207" s="6" t="s">
        <v>10</v>
      </c>
      <c r="F1207" s="39">
        <v>0</v>
      </c>
      <c r="G1207" s="5">
        <v>2</v>
      </c>
      <c r="H1207" s="39">
        <v>0</v>
      </c>
      <c r="I1207" s="4"/>
      <c r="J1207" s="4"/>
      <c r="K1207" s="4"/>
      <c r="L1207" s="4"/>
      <c r="M1207" s="4"/>
      <c r="N1207" s="4"/>
      <c r="O1207" s="4"/>
      <c r="P1207" s="4"/>
      <c r="Q1207" s="4"/>
      <c r="R1207" s="4"/>
      <c r="S1207" s="4"/>
      <c r="T1207" s="4"/>
      <c r="U1207" s="4"/>
      <c r="V1207" s="4"/>
      <c r="W1207" s="4"/>
      <c r="X1207" s="4"/>
      <c r="Y1207" s="4"/>
      <c r="Z1207" s="4"/>
    </row>
    <row r="1208" spans="1:26" ht="24" customHeight="1" x14ac:dyDescent="0.3">
      <c r="A1208" s="5">
        <v>1207</v>
      </c>
      <c r="B1208" s="6" t="s">
        <v>1402</v>
      </c>
      <c r="C1208" s="15" t="s">
        <v>1403</v>
      </c>
      <c r="D1208" s="7" t="s">
        <v>1406</v>
      </c>
      <c r="E1208" s="6" t="s">
        <v>10</v>
      </c>
      <c r="F1208" s="39">
        <v>2</v>
      </c>
      <c r="G1208" s="5">
        <v>2</v>
      </c>
      <c r="H1208" s="39">
        <v>2</v>
      </c>
      <c r="I1208" s="4"/>
      <c r="J1208" s="4"/>
      <c r="K1208" s="4"/>
      <c r="L1208" s="4"/>
      <c r="M1208" s="4"/>
      <c r="N1208" s="4"/>
      <c r="O1208" s="4"/>
      <c r="P1208" s="4"/>
      <c r="Q1208" s="4"/>
      <c r="R1208" s="4"/>
      <c r="S1208" s="4"/>
      <c r="T1208" s="4"/>
      <c r="U1208" s="4"/>
      <c r="V1208" s="4"/>
      <c r="W1208" s="4"/>
      <c r="X1208" s="4"/>
      <c r="Y1208" s="4"/>
      <c r="Z1208" s="4"/>
    </row>
    <row r="1209" spans="1:26" ht="24" customHeight="1" x14ac:dyDescent="0.3">
      <c r="A1209" s="5">
        <v>1208</v>
      </c>
      <c r="B1209" s="6" t="s">
        <v>1402</v>
      </c>
      <c r="C1209" s="15" t="s">
        <v>1403</v>
      </c>
      <c r="D1209" s="7" t="s">
        <v>1407</v>
      </c>
      <c r="E1209" s="6" t="s">
        <v>10</v>
      </c>
      <c r="F1209" s="39">
        <v>2</v>
      </c>
      <c r="G1209" s="5">
        <v>1</v>
      </c>
      <c r="H1209" s="39">
        <v>2</v>
      </c>
      <c r="I1209" s="4"/>
      <c r="J1209" s="4"/>
      <c r="K1209" s="4"/>
      <c r="L1209" s="4"/>
      <c r="M1209" s="4"/>
      <c r="N1209" s="4"/>
      <c r="O1209" s="4"/>
      <c r="P1209" s="4"/>
      <c r="Q1209" s="4"/>
      <c r="R1209" s="4"/>
      <c r="S1209" s="4"/>
      <c r="T1209" s="4"/>
      <c r="U1209" s="4"/>
      <c r="V1209" s="4"/>
      <c r="W1209" s="4"/>
      <c r="X1209" s="4"/>
      <c r="Y1209" s="4"/>
      <c r="Z1209" s="4"/>
    </row>
    <row r="1210" spans="1:26" ht="24" customHeight="1" x14ac:dyDescent="0.3">
      <c r="A1210" s="5">
        <v>1209</v>
      </c>
      <c r="B1210" s="6" t="s">
        <v>1402</v>
      </c>
      <c r="C1210" s="15" t="s">
        <v>1403</v>
      </c>
      <c r="D1210" s="7" t="s">
        <v>1408</v>
      </c>
      <c r="E1210" s="6" t="s">
        <v>10</v>
      </c>
      <c r="F1210" s="39">
        <v>0</v>
      </c>
      <c r="G1210" s="5">
        <v>0</v>
      </c>
      <c r="H1210" s="39">
        <v>0</v>
      </c>
      <c r="I1210" s="4"/>
      <c r="J1210" s="4"/>
      <c r="K1210" s="4"/>
      <c r="L1210" s="4"/>
      <c r="M1210" s="4"/>
      <c r="N1210" s="4"/>
      <c r="O1210" s="4"/>
      <c r="P1210" s="4"/>
      <c r="Q1210" s="4"/>
      <c r="R1210" s="4"/>
      <c r="S1210" s="4"/>
      <c r="T1210" s="4"/>
      <c r="U1210" s="4"/>
      <c r="V1210" s="4"/>
      <c r="W1210" s="4"/>
      <c r="X1210" s="4"/>
      <c r="Y1210" s="4"/>
      <c r="Z1210" s="4"/>
    </row>
    <row r="1211" spans="1:26" ht="24" customHeight="1" x14ac:dyDescent="0.3">
      <c r="A1211" s="5">
        <v>1210</v>
      </c>
      <c r="B1211" s="6" t="s">
        <v>1402</v>
      </c>
      <c r="C1211" s="15" t="s">
        <v>1403</v>
      </c>
      <c r="D1211" s="7" t="s">
        <v>1409</v>
      </c>
      <c r="E1211" s="6" t="s">
        <v>10</v>
      </c>
      <c r="F1211" s="39">
        <v>1</v>
      </c>
      <c r="G1211" s="5">
        <v>1</v>
      </c>
      <c r="H1211" s="39">
        <v>1</v>
      </c>
      <c r="I1211" s="4"/>
      <c r="J1211" s="4"/>
      <c r="K1211" s="4"/>
      <c r="L1211" s="4"/>
      <c r="M1211" s="4"/>
      <c r="N1211" s="4"/>
      <c r="O1211" s="4"/>
      <c r="P1211" s="4"/>
      <c r="Q1211" s="4"/>
      <c r="R1211" s="4"/>
      <c r="S1211" s="4"/>
      <c r="T1211" s="4"/>
      <c r="U1211" s="4"/>
      <c r="V1211" s="4"/>
      <c r="W1211" s="4"/>
      <c r="X1211" s="4"/>
      <c r="Y1211" s="4"/>
      <c r="Z1211" s="4"/>
    </row>
    <row r="1212" spans="1:26" ht="48" customHeight="1" x14ac:dyDescent="0.3">
      <c r="A1212" s="5">
        <v>1211</v>
      </c>
      <c r="B1212" s="6" t="s">
        <v>1402</v>
      </c>
      <c r="C1212" s="15" t="s">
        <v>1403</v>
      </c>
      <c r="D1212" s="7" t="s">
        <v>1410</v>
      </c>
      <c r="E1212" s="6" t="s">
        <v>10</v>
      </c>
      <c r="F1212" s="39">
        <v>2</v>
      </c>
      <c r="G1212" s="5">
        <v>2</v>
      </c>
      <c r="H1212" s="39">
        <v>2</v>
      </c>
      <c r="I1212" s="4"/>
      <c r="J1212" s="4"/>
      <c r="K1212" s="4"/>
      <c r="L1212" s="4"/>
      <c r="M1212" s="4"/>
      <c r="N1212" s="4"/>
      <c r="O1212" s="4"/>
      <c r="P1212" s="4"/>
      <c r="Q1212" s="4"/>
      <c r="R1212" s="4"/>
      <c r="S1212" s="4"/>
      <c r="T1212" s="4"/>
      <c r="U1212" s="4"/>
      <c r="V1212" s="4"/>
      <c r="W1212" s="4"/>
      <c r="X1212" s="4"/>
      <c r="Y1212" s="4"/>
      <c r="Z1212" s="4"/>
    </row>
    <row r="1213" spans="1:26" ht="48" customHeight="1" x14ac:dyDescent="0.3">
      <c r="A1213" s="5">
        <v>1212</v>
      </c>
      <c r="B1213" s="6" t="s">
        <v>1402</v>
      </c>
      <c r="C1213" s="15" t="s">
        <v>1403</v>
      </c>
      <c r="D1213" s="7" t="s">
        <v>1411</v>
      </c>
      <c r="E1213" s="6" t="s">
        <v>10</v>
      </c>
      <c r="F1213" s="39">
        <v>2</v>
      </c>
      <c r="G1213" s="5">
        <v>1</v>
      </c>
      <c r="H1213" s="39">
        <v>2</v>
      </c>
      <c r="I1213" s="4"/>
      <c r="J1213" s="4"/>
      <c r="K1213" s="4"/>
      <c r="L1213" s="4"/>
      <c r="M1213" s="4"/>
      <c r="N1213" s="4"/>
      <c r="O1213" s="4"/>
      <c r="P1213" s="4"/>
      <c r="Q1213" s="4"/>
      <c r="R1213" s="4"/>
      <c r="S1213" s="4"/>
      <c r="T1213" s="4"/>
      <c r="U1213" s="4"/>
      <c r="V1213" s="4"/>
      <c r="W1213" s="4"/>
      <c r="X1213" s="4"/>
      <c r="Y1213" s="4"/>
      <c r="Z1213" s="4"/>
    </row>
    <row r="1214" spans="1:26" ht="48" customHeight="1" x14ac:dyDescent="0.3">
      <c r="A1214" s="5">
        <v>1213</v>
      </c>
      <c r="B1214" s="6" t="s">
        <v>1402</v>
      </c>
      <c r="C1214" s="15" t="s">
        <v>1403</v>
      </c>
      <c r="D1214" s="7" t="s">
        <v>1412</v>
      </c>
      <c r="E1214" s="6" t="s">
        <v>10</v>
      </c>
      <c r="F1214" s="39">
        <v>2</v>
      </c>
      <c r="G1214" s="5">
        <v>1</v>
      </c>
      <c r="H1214" s="39">
        <v>2</v>
      </c>
      <c r="I1214" s="4"/>
      <c r="J1214" s="4"/>
      <c r="K1214" s="4"/>
      <c r="L1214" s="4"/>
      <c r="M1214" s="4"/>
      <c r="N1214" s="4"/>
      <c r="O1214" s="4"/>
      <c r="P1214" s="4"/>
      <c r="Q1214" s="4"/>
      <c r="R1214" s="4"/>
      <c r="S1214" s="4"/>
      <c r="T1214" s="4"/>
      <c r="U1214" s="4"/>
      <c r="V1214" s="4"/>
      <c r="W1214" s="4"/>
      <c r="X1214" s="4"/>
      <c r="Y1214" s="4"/>
      <c r="Z1214" s="4"/>
    </row>
    <row r="1215" spans="1:26" ht="48" customHeight="1" x14ac:dyDescent="0.3">
      <c r="A1215" s="5">
        <v>1214</v>
      </c>
      <c r="B1215" s="6" t="s">
        <v>1402</v>
      </c>
      <c r="C1215" s="15" t="s">
        <v>1403</v>
      </c>
      <c r="D1215" s="7" t="s">
        <v>1413</v>
      </c>
      <c r="E1215" s="6" t="s">
        <v>10</v>
      </c>
      <c r="F1215" s="39">
        <v>0</v>
      </c>
      <c r="G1215" s="5">
        <v>2</v>
      </c>
      <c r="H1215" s="39">
        <v>0</v>
      </c>
      <c r="I1215" s="4"/>
      <c r="J1215" s="4"/>
      <c r="K1215" s="4"/>
      <c r="L1215" s="4"/>
      <c r="M1215" s="4"/>
      <c r="N1215" s="4"/>
      <c r="O1215" s="4"/>
      <c r="P1215" s="4"/>
      <c r="Q1215" s="4"/>
      <c r="R1215" s="4"/>
      <c r="S1215" s="4"/>
      <c r="T1215" s="4"/>
      <c r="U1215" s="4"/>
      <c r="V1215" s="4"/>
      <c r="W1215" s="4"/>
      <c r="X1215" s="4"/>
      <c r="Y1215" s="4"/>
      <c r="Z1215" s="4"/>
    </row>
    <row r="1216" spans="1:26" ht="24" customHeight="1" x14ac:dyDescent="0.3">
      <c r="A1216" s="5">
        <v>1215</v>
      </c>
      <c r="B1216" s="6" t="s">
        <v>1402</v>
      </c>
      <c r="C1216" s="15" t="s">
        <v>1403</v>
      </c>
      <c r="D1216" s="7" t="s">
        <v>1414</v>
      </c>
      <c r="E1216" s="6" t="s">
        <v>10</v>
      </c>
      <c r="F1216" s="39">
        <v>1</v>
      </c>
      <c r="G1216" s="5">
        <v>1</v>
      </c>
      <c r="H1216" s="39">
        <v>1</v>
      </c>
      <c r="I1216" s="4"/>
      <c r="J1216" s="4"/>
      <c r="K1216" s="4"/>
      <c r="L1216" s="4"/>
      <c r="M1216" s="4"/>
      <c r="N1216" s="4"/>
      <c r="O1216" s="4"/>
      <c r="P1216" s="4"/>
      <c r="Q1216" s="4"/>
      <c r="R1216" s="4"/>
      <c r="S1216" s="4"/>
      <c r="T1216" s="4"/>
      <c r="U1216" s="4"/>
      <c r="V1216" s="4"/>
      <c r="W1216" s="4"/>
      <c r="X1216" s="4"/>
      <c r="Y1216" s="4"/>
      <c r="Z1216" s="4"/>
    </row>
    <row r="1217" spans="1:26" ht="24" customHeight="1" x14ac:dyDescent="0.3">
      <c r="A1217" s="5">
        <v>1216</v>
      </c>
      <c r="B1217" s="6" t="s">
        <v>1402</v>
      </c>
      <c r="C1217" s="15" t="s">
        <v>1403</v>
      </c>
      <c r="D1217" s="7" t="s">
        <v>1415</v>
      </c>
      <c r="E1217" s="6" t="s">
        <v>10</v>
      </c>
      <c r="F1217" s="39">
        <v>2</v>
      </c>
      <c r="G1217" s="5">
        <v>1</v>
      </c>
      <c r="H1217" s="39">
        <v>2</v>
      </c>
      <c r="I1217" s="4"/>
      <c r="J1217" s="4"/>
      <c r="K1217" s="4"/>
      <c r="L1217" s="4"/>
      <c r="M1217" s="4"/>
      <c r="N1217" s="4"/>
      <c r="O1217" s="4"/>
      <c r="P1217" s="4"/>
      <c r="Q1217" s="4"/>
      <c r="R1217" s="4"/>
      <c r="S1217" s="4"/>
      <c r="T1217" s="4"/>
      <c r="U1217" s="4"/>
      <c r="V1217" s="4"/>
      <c r="W1217" s="4"/>
      <c r="X1217" s="4"/>
      <c r="Y1217" s="4"/>
      <c r="Z1217" s="4"/>
    </row>
    <row r="1218" spans="1:26" ht="24" customHeight="1" x14ac:dyDescent="0.3">
      <c r="A1218" s="5">
        <v>1217</v>
      </c>
      <c r="B1218" s="6" t="s">
        <v>1402</v>
      </c>
      <c r="C1218" s="15" t="s">
        <v>1403</v>
      </c>
      <c r="D1218" s="7" t="s">
        <v>1416</v>
      </c>
      <c r="E1218" s="6" t="s">
        <v>10</v>
      </c>
      <c r="F1218" s="39">
        <v>1</v>
      </c>
      <c r="G1218" s="5">
        <v>1</v>
      </c>
      <c r="H1218" s="39">
        <v>1</v>
      </c>
      <c r="I1218" s="4"/>
      <c r="J1218" s="4"/>
      <c r="K1218" s="4"/>
      <c r="L1218" s="4"/>
      <c r="M1218" s="4"/>
      <c r="N1218" s="4"/>
      <c r="O1218" s="4"/>
      <c r="P1218" s="4"/>
      <c r="Q1218" s="4"/>
      <c r="R1218" s="4"/>
      <c r="S1218" s="4"/>
      <c r="T1218" s="4"/>
      <c r="U1218" s="4"/>
      <c r="V1218" s="4"/>
      <c r="W1218" s="4"/>
      <c r="X1218" s="4"/>
      <c r="Y1218" s="4"/>
      <c r="Z1218" s="4"/>
    </row>
    <row r="1219" spans="1:26" ht="24" customHeight="1" x14ac:dyDescent="0.3">
      <c r="A1219" s="5">
        <v>1218</v>
      </c>
      <c r="B1219" s="6" t="s">
        <v>1402</v>
      </c>
      <c r="C1219" s="15" t="s">
        <v>1403</v>
      </c>
      <c r="D1219" s="7" t="s">
        <v>1417</v>
      </c>
      <c r="E1219" s="6" t="s">
        <v>10</v>
      </c>
      <c r="F1219" s="39">
        <v>1</v>
      </c>
      <c r="G1219" s="5">
        <v>1</v>
      </c>
      <c r="H1219" s="39">
        <v>1</v>
      </c>
      <c r="I1219" s="4"/>
      <c r="J1219" s="4"/>
      <c r="K1219" s="4"/>
      <c r="L1219" s="4"/>
      <c r="M1219" s="4"/>
      <c r="N1219" s="4"/>
      <c r="O1219" s="4"/>
      <c r="P1219" s="4"/>
      <c r="Q1219" s="4"/>
      <c r="R1219" s="4"/>
      <c r="S1219" s="4"/>
      <c r="T1219" s="4"/>
      <c r="U1219" s="4"/>
      <c r="V1219" s="4"/>
      <c r="W1219" s="4"/>
      <c r="X1219" s="4"/>
      <c r="Y1219" s="4"/>
      <c r="Z1219" s="4"/>
    </row>
    <row r="1220" spans="1:26" ht="24" customHeight="1" x14ac:dyDescent="0.3">
      <c r="A1220" s="5">
        <v>1219</v>
      </c>
      <c r="B1220" s="6" t="s">
        <v>1402</v>
      </c>
      <c r="C1220" s="15" t="s">
        <v>1403</v>
      </c>
      <c r="D1220" s="7" t="s">
        <v>1418</v>
      </c>
      <c r="E1220" s="6" t="s">
        <v>10</v>
      </c>
      <c r="F1220" s="39">
        <v>0</v>
      </c>
      <c r="G1220" s="5">
        <v>2</v>
      </c>
      <c r="H1220" s="39">
        <v>0</v>
      </c>
      <c r="I1220" s="4"/>
      <c r="J1220" s="4"/>
      <c r="K1220" s="4"/>
      <c r="L1220" s="4"/>
      <c r="M1220" s="4"/>
      <c r="N1220" s="4"/>
      <c r="O1220" s="4"/>
      <c r="P1220" s="4"/>
      <c r="Q1220" s="4"/>
      <c r="R1220" s="4"/>
      <c r="S1220" s="4"/>
      <c r="T1220" s="4"/>
      <c r="U1220" s="4"/>
      <c r="V1220" s="4"/>
      <c r="W1220" s="4"/>
      <c r="X1220" s="4"/>
      <c r="Y1220" s="4"/>
      <c r="Z1220" s="4"/>
    </row>
    <row r="1221" spans="1:26" ht="24" customHeight="1" x14ac:dyDescent="0.3">
      <c r="A1221" s="5">
        <v>1220</v>
      </c>
      <c r="B1221" s="6" t="s">
        <v>1402</v>
      </c>
      <c r="C1221" s="15" t="s">
        <v>1403</v>
      </c>
      <c r="D1221" s="7" t="s">
        <v>1419</v>
      </c>
      <c r="E1221" s="6" t="s">
        <v>10</v>
      </c>
      <c r="F1221" s="39">
        <v>2</v>
      </c>
      <c r="G1221" s="5">
        <v>2</v>
      </c>
      <c r="H1221" s="39">
        <v>2</v>
      </c>
      <c r="I1221" s="4"/>
      <c r="J1221" s="4"/>
      <c r="K1221" s="4"/>
      <c r="L1221" s="4"/>
      <c r="M1221" s="4"/>
      <c r="N1221" s="4"/>
      <c r="O1221" s="4"/>
      <c r="P1221" s="4"/>
      <c r="Q1221" s="4"/>
      <c r="R1221" s="4"/>
      <c r="S1221" s="4"/>
      <c r="T1221" s="4"/>
      <c r="U1221" s="4"/>
      <c r="V1221" s="4"/>
      <c r="W1221" s="4"/>
      <c r="X1221" s="4"/>
      <c r="Y1221" s="4"/>
      <c r="Z1221" s="4"/>
    </row>
    <row r="1222" spans="1:26" ht="48" customHeight="1" x14ac:dyDescent="0.3">
      <c r="A1222" s="5">
        <v>1221</v>
      </c>
      <c r="B1222" s="6" t="s">
        <v>1402</v>
      </c>
      <c r="C1222" s="15" t="s">
        <v>1403</v>
      </c>
      <c r="D1222" s="7" t="s">
        <v>1420</v>
      </c>
      <c r="E1222" s="6" t="s">
        <v>10</v>
      </c>
      <c r="F1222" s="39">
        <v>0</v>
      </c>
      <c r="G1222" s="5">
        <v>0</v>
      </c>
      <c r="H1222" s="39">
        <v>0</v>
      </c>
      <c r="I1222" s="4"/>
      <c r="J1222" s="4"/>
      <c r="K1222" s="4"/>
      <c r="L1222" s="4"/>
      <c r="M1222" s="4"/>
      <c r="N1222" s="4"/>
      <c r="O1222" s="4"/>
      <c r="P1222" s="4"/>
      <c r="Q1222" s="4"/>
      <c r="R1222" s="4"/>
      <c r="S1222" s="4"/>
      <c r="T1222" s="4"/>
      <c r="U1222" s="4"/>
      <c r="V1222" s="4"/>
      <c r="W1222" s="4"/>
      <c r="X1222" s="4"/>
      <c r="Y1222" s="4"/>
      <c r="Z1222" s="4"/>
    </row>
    <row r="1223" spans="1:26" ht="24" customHeight="1" x14ac:dyDescent="0.3">
      <c r="A1223" s="5">
        <v>1222</v>
      </c>
      <c r="B1223" s="6" t="s">
        <v>1402</v>
      </c>
      <c r="C1223" s="15" t="s">
        <v>1403</v>
      </c>
      <c r="D1223" s="7" t="s">
        <v>1421</v>
      </c>
      <c r="E1223" s="6" t="s">
        <v>10</v>
      </c>
      <c r="F1223" s="39">
        <v>1</v>
      </c>
      <c r="G1223" s="5">
        <v>1</v>
      </c>
      <c r="H1223" s="39">
        <v>1</v>
      </c>
      <c r="I1223" s="4"/>
      <c r="J1223" s="4"/>
      <c r="K1223" s="4"/>
      <c r="L1223" s="4"/>
      <c r="M1223" s="4"/>
      <c r="N1223" s="4"/>
      <c r="O1223" s="4"/>
      <c r="P1223" s="4"/>
      <c r="Q1223" s="4"/>
      <c r="R1223" s="4"/>
      <c r="S1223" s="4"/>
      <c r="T1223" s="4"/>
      <c r="U1223" s="4"/>
      <c r="V1223" s="4"/>
      <c r="W1223" s="4"/>
      <c r="X1223" s="4"/>
      <c r="Y1223" s="4"/>
      <c r="Z1223" s="4"/>
    </row>
    <row r="1224" spans="1:26" ht="24" customHeight="1" x14ac:dyDescent="0.3">
      <c r="A1224" s="5">
        <v>1223</v>
      </c>
      <c r="B1224" s="6" t="s">
        <v>1402</v>
      </c>
      <c r="C1224" s="15" t="s">
        <v>1403</v>
      </c>
      <c r="D1224" s="7" t="s">
        <v>1422</v>
      </c>
      <c r="E1224" s="6" t="s">
        <v>10</v>
      </c>
      <c r="F1224" s="39">
        <v>2</v>
      </c>
      <c r="G1224" s="5">
        <v>2</v>
      </c>
      <c r="H1224" s="39">
        <v>2</v>
      </c>
      <c r="I1224" s="4"/>
      <c r="J1224" s="4"/>
      <c r="K1224" s="4"/>
      <c r="L1224" s="4"/>
      <c r="M1224" s="4"/>
      <c r="N1224" s="4"/>
      <c r="O1224" s="4"/>
      <c r="P1224" s="4"/>
      <c r="Q1224" s="4"/>
      <c r="R1224" s="4"/>
      <c r="S1224" s="4"/>
      <c r="T1224" s="4"/>
      <c r="U1224" s="4"/>
      <c r="V1224" s="4"/>
      <c r="W1224" s="4"/>
      <c r="X1224" s="4"/>
      <c r="Y1224" s="4"/>
      <c r="Z1224" s="4"/>
    </row>
    <row r="1225" spans="1:26" ht="24" customHeight="1" x14ac:dyDescent="0.3">
      <c r="A1225" s="5">
        <v>1224</v>
      </c>
      <c r="B1225" s="6" t="s">
        <v>1402</v>
      </c>
      <c r="C1225" s="15" t="s">
        <v>1403</v>
      </c>
      <c r="D1225" s="7" t="s">
        <v>1423</v>
      </c>
      <c r="E1225" s="6" t="s">
        <v>10</v>
      </c>
      <c r="F1225" s="39">
        <v>1</v>
      </c>
      <c r="G1225" s="5">
        <v>0</v>
      </c>
      <c r="H1225" s="39">
        <v>1</v>
      </c>
      <c r="I1225" s="4"/>
      <c r="J1225" s="4"/>
      <c r="K1225" s="4"/>
      <c r="L1225" s="4"/>
      <c r="M1225" s="4"/>
      <c r="N1225" s="4"/>
      <c r="O1225" s="4"/>
      <c r="P1225" s="4"/>
      <c r="Q1225" s="4"/>
      <c r="R1225" s="4"/>
      <c r="S1225" s="4"/>
      <c r="T1225" s="4"/>
      <c r="U1225" s="4"/>
      <c r="V1225" s="4"/>
      <c r="W1225" s="4"/>
      <c r="X1225" s="4"/>
      <c r="Y1225" s="4"/>
      <c r="Z1225" s="4"/>
    </row>
    <row r="1226" spans="1:26" ht="48" customHeight="1" x14ac:dyDescent="0.3">
      <c r="A1226" s="5">
        <v>1225</v>
      </c>
      <c r="B1226" s="6" t="s">
        <v>1402</v>
      </c>
      <c r="C1226" s="15" t="s">
        <v>1403</v>
      </c>
      <c r="D1226" s="7" t="s">
        <v>1424</v>
      </c>
      <c r="E1226" s="6" t="s">
        <v>10</v>
      </c>
      <c r="F1226" s="39">
        <v>0</v>
      </c>
      <c r="G1226" s="5">
        <v>1</v>
      </c>
      <c r="H1226" s="39">
        <v>0</v>
      </c>
      <c r="I1226" s="4"/>
      <c r="J1226" s="4"/>
      <c r="K1226" s="4"/>
      <c r="L1226" s="4"/>
      <c r="M1226" s="4"/>
      <c r="N1226" s="4"/>
      <c r="O1226" s="4"/>
      <c r="P1226" s="4"/>
      <c r="Q1226" s="4"/>
      <c r="R1226" s="4"/>
      <c r="S1226" s="4"/>
      <c r="T1226" s="4"/>
      <c r="U1226" s="4"/>
      <c r="V1226" s="4"/>
      <c r="W1226" s="4"/>
      <c r="X1226" s="4"/>
      <c r="Y1226" s="4"/>
      <c r="Z1226" s="4"/>
    </row>
    <row r="1227" spans="1:26" ht="24" customHeight="1" x14ac:dyDescent="0.3">
      <c r="A1227" s="5">
        <v>1226</v>
      </c>
      <c r="B1227" s="6" t="s">
        <v>1402</v>
      </c>
      <c r="C1227" s="15" t="s">
        <v>1403</v>
      </c>
      <c r="D1227" s="7" t="s">
        <v>1425</v>
      </c>
      <c r="E1227" s="6" t="s">
        <v>10</v>
      </c>
      <c r="F1227" s="39">
        <v>0</v>
      </c>
      <c r="G1227" s="5">
        <v>1</v>
      </c>
      <c r="H1227" s="39">
        <v>0</v>
      </c>
      <c r="I1227" s="4"/>
      <c r="J1227" s="4"/>
      <c r="K1227" s="4"/>
      <c r="L1227" s="4"/>
      <c r="M1227" s="4"/>
      <c r="N1227" s="4"/>
      <c r="O1227" s="4"/>
      <c r="P1227" s="4"/>
      <c r="Q1227" s="4"/>
      <c r="R1227" s="4"/>
      <c r="S1227" s="4"/>
      <c r="T1227" s="4"/>
      <c r="U1227" s="4"/>
      <c r="V1227" s="4"/>
      <c r="W1227" s="4"/>
      <c r="X1227" s="4"/>
      <c r="Y1227" s="4"/>
      <c r="Z1227" s="4"/>
    </row>
    <row r="1228" spans="1:26" ht="24" customHeight="1" x14ac:dyDescent="0.3">
      <c r="A1228" s="5">
        <v>1227</v>
      </c>
      <c r="B1228" s="6" t="s">
        <v>1402</v>
      </c>
      <c r="C1228" s="15" t="s">
        <v>1403</v>
      </c>
      <c r="D1228" s="7" t="s">
        <v>1426</v>
      </c>
      <c r="E1228" s="6" t="s">
        <v>10</v>
      </c>
      <c r="F1228" s="39">
        <v>2</v>
      </c>
      <c r="G1228" s="5">
        <v>2</v>
      </c>
      <c r="H1228" s="39">
        <v>2</v>
      </c>
      <c r="I1228" s="4"/>
      <c r="J1228" s="4"/>
      <c r="K1228" s="4"/>
      <c r="L1228" s="4"/>
      <c r="M1228" s="4"/>
      <c r="N1228" s="4"/>
      <c r="O1228" s="4"/>
      <c r="P1228" s="4"/>
      <c r="Q1228" s="4"/>
      <c r="R1228" s="4"/>
      <c r="S1228" s="4"/>
      <c r="T1228" s="4"/>
      <c r="U1228" s="4"/>
      <c r="V1228" s="4"/>
      <c r="W1228" s="4"/>
      <c r="X1228" s="4"/>
      <c r="Y1228" s="4"/>
      <c r="Z1228" s="4"/>
    </row>
    <row r="1229" spans="1:26" ht="48" customHeight="1" x14ac:dyDescent="0.3">
      <c r="A1229" s="5">
        <v>1228</v>
      </c>
      <c r="B1229" s="6" t="s">
        <v>1402</v>
      </c>
      <c r="C1229" s="15" t="s">
        <v>1403</v>
      </c>
      <c r="D1229" s="7" t="s">
        <v>1427</v>
      </c>
      <c r="E1229" s="6" t="s">
        <v>10</v>
      </c>
      <c r="F1229" s="39">
        <v>2</v>
      </c>
      <c r="G1229" s="5">
        <v>2</v>
      </c>
      <c r="H1229" s="39">
        <v>2</v>
      </c>
      <c r="I1229" s="4"/>
      <c r="J1229" s="4"/>
      <c r="K1229" s="4"/>
      <c r="L1229" s="4"/>
      <c r="M1229" s="4"/>
      <c r="N1229" s="4"/>
      <c r="O1229" s="4"/>
      <c r="P1229" s="4"/>
      <c r="Q1229" s="4"/>
      <c r="R1229" s="4"/>
      <c r="S1229" s="4"/>
      <c r="T1229" s="4"/>
      <c r="U1229" s="4"/>
      <c r="V1229" s="4"/>
      <c r="W1229" s="4"/>
      <c r="X1229" s="4"/>
      <c r="Y1229" s="4"/>
      <c r="Z1229" s="4"/>
    </row>
    <row r="1230" spans="1:26" ht="48" customHeight="1" x14ac:dyDescent="0.3">
      <c r="A1230" s="5">
        <v>1229</v>
      </c>
      <c r="B1230" s="6" t="s">
        <v>1402</v>
      </c>
      <c r="C1230" s="15" t="s">
        <v>1403</v>
      </c>
      <c r="D1230" s="7" t="s">
        <v>1428</v>
      </c>
      <c r="E1230" s="6" t="s">
        <v>10</v>
      </c>
      <c r="F1230" s="39">
        <v>1</v>
      </c>
      <c r="G1230" s="5">
        <v>2</v>
      </c>
      <c r="H1230" s="39">
        <v>1</v>
      </c>
      <c r="I1230" s="4"/>
      <c r="J1230" s="4"/>
      <c r="K1230" s="4"/>
      <c r="L1230" s="4"/>
      <c r="M1230" s="4"/>
      <c r="N1230" s="4"/>
      <c r="O1230" s="4"/>
      <c r="P1230" s="4"/>
      <c r="Q1230" s="4"/>
      <c r="R1230" s="4"/>
      <c r="S1230" s="4"/>
      <c r="T1230" s="4"/>
      <c r="U1230" s="4"/>
      <c r="V1230" s="4"/>
      <c r="W1230" s="4"/>
      <c r="X1230" s="4"/>
      <c r="Y1230" s="4"/>
      <c r="Z1230" s="4"/>
    </row>
    <row r="1231" spans="1:26" ht="48" customHeight="1" x14ac:dyDescent="0.3">
      <c r="A1231" s="5">
        <v>1230</v>
      </c>
      <c r="B1231" s="6" t="s">
        <v>1402</v>
      </c>
      <c r="C1231" s="15" t="s">
        <v>1403</v>
      </c>
      <c r="D1231" s="7" t="s">
        <v>1429</v>
      </c>
      <c r="E1231" s="6" t="s">
        <v>10</v>
      </c>
      <c r="F1231" s="39">
        <v>1</v>
      </c>
      <c r="G1231" s="5">
        <v>1</v>
      </c>
      <c r="H1231" s="39">
        <v>1</v>
      </c>
      <c r="I1231" s="4"/>
      <c r="J1231" s="4"/>
      <c r="K1231" s="4"/>
      <c r="L1231" s="4"/>
      <c r="M1231" s="4"/>
      <c r="N1231" s="4"/>
      <c r="O1231" s="4"/>
      <c r="P1231" s="4"/>
      <c r="Q1231" s="4"/>
      <c r="R1231" s="4"/>
      <c r="S1231" s="4"/>
      <c r="T1231" s="4"/>
      <c r="U1231" s="4"/>
      <c r="V1231" s="4"/>
      <c r="W1231" s="4"/>
      <c r="X1231" s="4"/>
      <c r="Y1231" s="4"/>
      <c r="Z1231" s="4"/>
    </row>
    <row r="1232" spans="1:26" ht="48" customHeight="1" x14ac:dyDescent="0.3">
      <c r="A1232" s="5">
        <v>1231</v>
      </c>
      <c r="B1232" s="6" t="s">
        <v>1402</v>
      </c>
      <c r="C1232" s="15" t="s">
        <v>1403</v>
      </c>
      <c r="D1232" s="7" t="s">
        <v>1430</v>
      </c>
      <c r="E1232" s="6" t="s">
        <v>10</v>
      </c>
      <c r="F1232" s="39">
        <v>0</v>
      </c>
      <c r="G1232" s="5">
        <v>1</v>
      </c>
      <c r="H1232" s="39">
        <v>0</v>
      </c>
      <c r="I1232" s="4"/>
      <c r="J1232" s="4"/>
      <c r="K1232" s="4"/>
      <c r="L1232" s="4"/>
      <c r="M1232" s="4"/>
      <c r="N1232" s="4"/>
      <c r="O1232" s="4"/>
      <c r="P1232" s="4"/>
      <c r="Q1232" s="4"/>
      <c r="R1232" s="4"/>
      <c r="S1232" s="4"/>
      <c r="T1232" s="4"/>
      <c r="U1232" s="4"/>
      <c r="V1232" s="4"/>
      <c r="W1232" s="4"/>
      <c r="X1232" s="4"/>
      <c r="Y1232" s="4"/>
      <c r="Z1232" s="4"/>
    </row>
    <row r="1233" spans="1:26" ht="48" customHeight="1" x14ac:dyDescent="0.3">
      <c r="A1233" s="5">
        <v>1232</v>
      </c>
      <c r="B1233" s="6" t="s">
        <v>1402</v>
      </c>
      <c r="C1233" s="15" t="s">
        <v>1403</v>
      </c>
      <c r="D1233" s="7" t="s">
        <v>1431</v>
      </c>
      <c r="E1233" s="6" t="s">
        <v>10</v>
      </c>
      <c r="F1233" s="39">
        <v>2</v>
      </c>
      <c r="G1233" s="5">
        <v>2</v>
      </c>
      <c r="H1233" s="39">
        <v>2</v>
      </c>
      <c r="I1233" s="4"/>
      <c r="J1233" s="4"/>
      <c r="K1233" s="4"/>
      <c r="L1233" s="4"/>
      <c r="M1233" s="4"/>
      <c r="N1233" s="4"/>
      <c r="O1233" s="4"/>
      <c r="P1233" s="4"/>
      <c r="Q1233" s="4"/>
      <c r="R1233" s="4"/>
      <c r="S1233" s="4"/>
      <c r="T1233" s="4"/>
      <c r="U1233" s="4"/>
      <c r="V1233" s="4"/>
      <c r="W1233" s="4"/>
      <c r="X1233" s="4"/>
      <c r="Y1233" s="4"/>
      <c r="Z1233" s="4"/>
    </row>
    <row r="1234" spans="1:26" ht="48" customHeight="1" x14ac:dyDescent="0.3">
      <c r="A1234" s="5">
        <v>1233</v>
      </c>
      <c r="B1234" s="6" t="s">
        <v>1402</v>
      </c>
      <c r="C1234" s="15" t="s">
        <v>1403</v>
      </c>
      <c r="D1234" s="7" t="s">
        <v>13630</v>
      </c>
      <c r="E1234" s="6" t="s">
        <v>10</v>
      </c>
      <c r="F1234" s="39">
        <v>1</v>
      </c>
      <c r="G1234" s="5">
        <v>2</v>
      </c>
      <c r="H1234" s="39">
        <v>1</v>
      </c>
      <c r="I1234" s="4"/>
      <c r="J1234" s="4"/>
      <c r="K1234" s="4"/>
      <c r="L1234" s="4"/>
      <c r="M1234" s="4"/>
      <c r="N1234" s="4"/>
      <c r="O1234" s="4"/>
      <c r="P1234" s="4"/>
      <c r="Q1234" s="4"/>
      <c r="R1234" s="4"/>
      <c r="S1234" s="4"/>
      <c r="T1234" s="4"/>
      <c r="U1234" s="4"/>
      <c r="V1234" s="4"/>
      <c r="W1234" s="4"/>
      <c r="X1234" s="4"/>
      <c r="Y1234" s="4"/>
      <c r="Z1234" s="4"/>
    </row>
    <row r="1235" spans="1:26" ht="48" customHeight="1" x14ac:dyDescent="0.3">
      <c r="A1235" s="5">
        <v>1234</v>
      </c>
      <c r="B1235" s="6" t="s">
        <v>1402</v>
      </c>
      <c r="C1235" s="15" t="s">
        <v>1403</v>
      </c>
      <c r="D1235" s="7" t="s">
        <v>1432</v>
      </c>
      <c r="E1235" s="6" t="s">
        <v>10</v>
      </c>
      <c r="F1235" s="39">
        <v>0</v>
      </c>
      <c r="G1235" s="5">
        <v>2</v>
      </c>
      <c r="H1235" s="39">
        <v>0</v>
      </c>
      <c r="I1235" s="4"/>
      <c r="J1235" s="4"/>
      <c r="K1235" s="4"/>
      <c r="L1235" s="4"/>
      <c r="M1235" s="4"/>
      <c r="N1235" s="4"/>
      <c r="O1235" s="4"/>
      <c r="P1235" s="4"/>
      <c r="Q1235" s="4"/>
      <c r="R1235" s="4"/>
      <c r="S1235" s="4"/>
      <c r="T1235" s="4"/>
      <c r="U1235" s="4"/>
      <c r="V1235" s="4"/>
      <c r="W1235" s="4"/>
      <c r="X1235" s="4"/>
      <c r="Y1235" s="4"/>
      <c r="Z1235" s="4"/>
    </row>
    <row r="1236" spans="1:26" ht="48" customHeight="1" x14ac:dyDescent="0.3">
      <c r="A1236" s="5">
        <v>1235</v>
      </c>
      <c r="B1236" s="6" t="s">
        <v>1402</v>
      </c>
      <c r="C1236" s="15" t="s">
        <v>1403</v>
      </c>
      <c r="D1236" s="7" t="s">
        <v>1433</v>
      </c>
      <c r="E1236" s="6" t="s">
        <v>10</v>
      </c>
      <c r="F1236" s="39">
        <v>2</v>
      </c>
      <c r="G1236" s="5">
        <v>2</v>
      </c>
      <c r="H1236" s="39">
        <v>2</v>
      </c>
      <c r="I1236" s="4"/>
      <c r="J1236" s="4"/>
      <c r="K1236" s="4"/>
      <c r="L1236" s="4"/>
      <c r="M1236" s="4"/>
      <c r="N1236" s="4"/>
      <c r="O1236" s="4"/>
      <c r="P1236" s="4"/>
      <c r="Q1236" s="4"/>
      <c r="R1236" s="4"/>
      <c r="S1236" s="4"/>
      <c r="T1236" s="4"/>
      <c r="U1236" s="4"/>
      <c r="V1236" s="4"/>
      <c r="W1236" s="4"/>
      <c r="X1236" s="4"/>
      <c r="Y1236" s="4"/>
      <c r="Z1236" s="4"/>
    </row>
    <row r="1237" spans="1:26" ht="48" customHeight="1" x14ac:dyDescent="0.3">
      <c r="A1237" s="5">
        <v>1236</v>
      </c>
      <c r="B1237" s="6" t="s">
        <v>1402</v>
      </c>
      <c r="C1237" s="15" t="s">
        <v>1403</v>
      </c>
      <c r="D1237" s="7" t="s">
        <v>1434</v>
      </c>
      <c r="E1237" s="6" t="s">
        <v>10</v>
      </c>
      <c r="F1237" s="39">
        <v>2</v>
      </c>
      <c r="G1237" s="5">
        <v>2</v>
      </c>
      <c r="H1237" s="39">
        <v>2</v>
      </c>
      <c r="I1237" s="4"/>
      <c r="J1237" s="4"/>
      <c r="K1237" s="4"/>
      <c r="L1237" s="4"/>
      <c r="M1237" s="4"/>
      <c r="N1237" s="4"/>
      <c r="O1237" s="4"/>
      <c r="P1237" s="4"/>
      <c r="Q1237" s="4"/>
      <c r="R1237" s="4"/>
      <c r="S1237" s="4"/>
      <c r="T1237" s="4"/>
      <c r="U1237" s="4"/>
      <c r="V1237" s="4"/>
      <c r="W1237" s="4"/>
      <c r="X1237" s="4"/>
      <c r="Y1237" s="4"/>
      <c r="Z1237" s="4"/>
    </row>
    <row r="1238" spans="1:26" ht="48" customHeight="1" x14ac:dyDescent="0.3">
      <c r="A1238" s="5">
        <v>1237</v>
      </c>
      <c r="B1238" s="6" t="s">
        <v>1402</v>
      </c>
      <c r="C1238" s="15" t="s">
        <v>1403</v>
      </c>
      <c r="D1238" s="7" t="s">
        <v>1435</v>
      </c>
      <c r="E1238" s="6" t="s">
        <v>10</v>
      </c>
      <c r="F1238" s="39">
        <v>2</v>
      </c>
      <c r="G1238" s="5">
        <v>2</v>
      </c>
      <c r="H1238" s="39">
        <v>2</v>
      </c>
      <c r="I1238" s="4"/>
      <c r="J1238" s="4"/>
      <c r="K1238" s="4"/>
      <c r="L1238" s="4"/>
      <c r="M1238" s="4"/>
      <c r="N1238" s="4"/>
      <c r="O1238" s="4"/>
      <c r="P1238" s="4"/>
      <c r="Q1238" s="4"/>
      <c r="R1238" s="4"/>
      <c r="S1238" s="4"/>
      <c r="T1238" s="4"/>
      <c r="U1238" s="4"/>
      <c r="V1238" s="4"/>
      <c r="W1238" s="4"/>
      <c r="X1238" s="4"/>
      <c r="Y1238" s="4"/>
      <c r="Z1238" s="4"/>
    </row>
    <row r="1239" spans="1:26" ht="48" customHeight="1" x14ac:dyDescent="0.3">
      <c r="A1239" s="5">
        <v>1238</v>
      </c>
      <c r="B1239" s="6" t="s">
        <v>1402</v>
      </c>
      <c r="C1239" s="15" t="s">
        <v>1403</v>
      </c>
      <c r="D1239" s="7" t="s">
        <v>1436</v>
      </c>
      <c r="E1239" s="6" t="s">
        <v>10</v>
      </c>
      <c r="F1239" s="39">
        <v>1</v>
      </c>
      <c r="G1239" s="5">
        <v>1</v>
      </c>
      <c r="H1239" s="39">
        <v>1</v>
      </c>
      <c r="I1239" s="4"/>
      <c r="J1239" s="4"/>
      <c r="K1239" s="4"/>
      <c r="L1239" s="4"/>
      <c r="M1239" s="4"/>
      <c r="N1239" s="4"/>
      <c r="O1239" s="4"/>
      <c r="P1239" s="4"/>
      <c r="Q1239" s="4"/>
      <c r="R1239" s="4"/>
      <c r="S1239" s="4"/>
      <c r="T1239" s="4"/>
      <c r="U1239" s="4"/>
      <c r="V1239" s="4"/>
      <c r="W1239" s="4"/>
      <c r="X1239" s="4"/>
      <c r="Y1239" s="4"/>
      <c r="Z1239" s="4"/>
    </row>
    <row r="1240" spans="1:26" ht="24" customHeight="1" x14ac:dyDescent="0.3">
      <c r="A1240" s="5">
        <v>1239</v>
      </c>
      <c r="B1240" s="6" t="s">
        <v>1402</v>
      </c>
      <c r="C1240" s="15" t="s">
        <v>1403</v>
      </c>
      <c r="D1240" s="7" t="s">
        <v>1437</v>
      </c>
      <c r="E1240" s="6" t="s">
        <v>10</v>
      </c>
      <c r="F1240" s="39">
        <v>2</v>
      </c>
      <c r="G1240" s="5">
        <v>2</v>
      </c>
      <c r="H1240" s="39">
        <v>2</v>
      </c>
      <c r="I1240" s="4"/>
      <c r="J1240" s="4"/>
      <c r="K1240" s="4"/>
      <c r="L1240" s="4"/>
      <c r="M1240" s="4"/>
      <c r="N1240" s="4"/>
      <c r="O1240" s="4"/>
      <c r="P1240" s="4"/>
      <c r="Q1240" s="4"/>
      <c r="R1240" s="4"/>
      <c r="S1240" s="4"/>
      <c r="T1240" s="4"/>
      <c r="U1240" s="4"/>
      <c r="V1240" s="4"/>
      <c r="W1240" s="4"/>
      <c r="X1240" s="4"/>
      <c r="Y1240" s="4"/>
      <c r="Z1240" s="4"/>
    </row>
    <row r="1241" spans="1:26" ht="48" customHeight="1" x14ac:dyDescent="0.3">
      <c r="A1241" s="5">
        <v>1240</v>
      </c>
      <c r="B1241" s="6" t="s">
        <v>1402</v>
      </c>
      <c r="C1241" s="15" t="s">
        <v>1403</v>
      </c>
      <c r="D1241" s="7" t="s">
        <v>1438</v>
      </c>
      <c r="E1241" s="6" t="s">
        <v>10</v>
      </c>
      <c r="F1241" s="39">
        <v>2</v>
      </c>
      <c r="G1241" s="5">
        <v>1</v>
      </c>
      <c r="H1241" s="39">
        <v>2</v>
      </c>
      <c r="I1241" s="4"/>
      <c r="J1241" s="4"/>
      <c r="K1241" s="4"/>
      <c r="L1241" s="4"/>
      <c r="M1241" s="4"/>
      <c r="N1241" s="4"/>
      <c r="O1241" s="4"/>
      <c r="P1241" s="4"/>
      <c r="Q1241" s="4"/>
      <c r="R1241" s="4"/>
      <c r="S1241" s="4"/>
      <c r="T1241" s="4"/>
      <c r="U1241" s="4"/>
      <c r="V1241" s="4"/>
      <c r="W1241" s="4"/>
      <c r="X1241" s="4"/>
      <c r="Y1241" s="4"/>
      <c r="Z1241" s="4"/>
    </row>
    <row r="1242" spans="1:26" ht="24" customHeight="1" x14ac:dyDescent="0.3">
      <c r="A1242" s="5">
        <v>1241</v>
      </c>
      <c r="B1242" s="6" t="s">
        <v>1402</v>
      </c>
      <c r="C1242" s="15" t="s">
        <v>1403</v>
      </c>
      <c r="D1242" s="7" t="s">
        <v>1439</v>
      </c>
      <c r="E1242" s="6" t="s">
        <v>10</v>
      </c>
      <c r="F1242" s="39">
        <v>1</v>
      </c>
      <c r="G1242" s="5">
        <v>1</v>
      </c>
      <c r="H1242" s="39">
        <v>1</v>
      </c>
      <c r="I1242" s="4"/>
      <c r="J1242" s="4"/>
      <c r="K1242" s="4"/>
      <c r="L1242" s="4"/>
      <c r="M1242" s="4"/>
      <c r="N1242" s="4"/>
      <c r="O1242" s="4"/>
      <c r="P1242" s="4"/>
      <c r="Q1242" s="4"/>
      <c r="R1242" s="4"/>
      <c r="S1242" s="4"/>
      <c r="T1242" s="4"/>
      <c r="U1242" s="4"/>
      <c r="V1242" s="4"/>
      <c r="W1242" s="4"/>
      <c r="X1242" s="4"/>
      <c r="Y1242" s="4"/>
      <c r="Z1242" s="4"/>
    </row>
    <row r="1243" spans="1:26" ht="48" customHeight="1" x14ac:dyDescent="0.3">
      <c r="A1243" s="5">
        <v>1242</v>
      </c>
      <c r="B1243" s="6" t="s">
        <v>1402</v>
      </c>
      <c r="C1243" s="15" t="s">
        <v>1403</v>
      </c>
      <c r="D1243" s="7" t="s">
        <v>1440</v>
      </c>
      <c r="E1243" s="6" t="s">
        <v>10</v>
      </c>
      <c r="F1243" s="39">
        <v>2</v>
      </c>
      <c r="G1243" s="5">
        <v>2</v>
      </c>
      <c r="H1243" s="39">
        <v>2</v>
      </c>
      <c r="I1243" s="4"/>
      <c r="J1243" s="4"/>
      <c r="K1243" s="4"/>
      <c r="L1243" s="4"/>
      <c r="M1243" s="4"/>
      <c r="N1243" s="4"/>
      <c r="O1243" s="4"/>
      <c r="P1243" s="4"/>
      <c r="Q1243" s="4"/>
      <c r="R1243" s="4"/>
      <c r="S1243" s="4"/>
      <c r="T1243" s="4"/>
      <c r="U1243" s="4"/>
      <c r="V1243" s="4"/>
      <c r="W1243" s="4"/>
      <c r="X1243" s="4"/>
      <c r="Y1243" s="4"/>
      <c r="Z1243" s="4"/>
    </row>
    <row r="1244" spans="1:26" ht="24" customHeight="1" x14ac:dyDescent="0.3">
      <c r="A1244" s="5">
        <v>1243</v>
      </c>
      <c r="B1244" s="6" t="s">
        <v>1402</v>
      </c>
      <c r="C1244" s="15" t="s">
        <v>1403</v>
      </c>
      <c r="D1244" s="7" t="s">
        <v>1441</v>
      </c>
      <c r="E1244" s="6" t="s">
        <v>10</v>
      </c>
      <c r="F1244" s="39">
        <v>2</v>
      </c>
      <c r="G1244" s="5">
        <v>2</v>
      </c>
      <c r="H1244" s="39">
        <v>2</v>
      </c>
      <c r="I1244" s="4"/>
      <c r="J1244" s="4"/>
      <c r="K1244" s="4"/>
      <c r="L1244" s="4"/>
      <c r="M1244" s="4"/>
      <c r="N1244" s="4"/>
      <c r="O1244" s="4"/>
      <c r="P1244" s="4"/>
      <c r="Q1244" s="4"/>
      <c r="R1244" s="4"/>
      <c r="S1244" s="4"/>
      <c r="T1244" s="4"/>
      <c r="U1244" s="4"/>
      <c r="V1244" s="4"/>
      <c r="W1244" s="4"/>
      <c r="X1244" s="4"/>
      <c r="Y1244" s="4"/>
      <c r="Z1244" s="4"/>
    </row>
    <row r="1245" spans="1:26" ht="24" customHeight="1" x14ac:dyDescent="0.3">
      <c r="A1245" s="5">
        <v>1244</v>
      </c>
      <c r="B1245" s="6" t="s">
        <v>1402</v>
      </c>
      <c r="C1245" s="15" t="s">
        <v>1403</v>
      </c>
      <c r="D1245" s="7" t="s">
        <v>1442</v>
      </c>
      <c r="E1245" s="6" t="s">
        <v>10</v>
      </c>
      <c r="F1245" s="39">
        <v>1</v>
      </c>
      <c r="G1245" s="5">
        <v>1</v>
      </c>
      <c r="H1245" s="39">
        <v>1</v>
      </c>
      <c r="I1245" s="4"/>
      <c r="J1245" s="4"/>
      <c r="K1245" s="4"/>
      <c r="L1245" s="4"/>
      <c r="M1245" s="4"/>
      <c r="N1245" s="4"/>
      <c r="O1245" s="4"/>
      <c r="P1245" s="4"/>
      <c r="Q1245" s="4"/>
      <c r="R1245" s="4"/>
      <c r="S1245" s="4"/>
      <c r="T1245" s="4"/>
      <c r="U1245" s="4"/>
      <c r="V1245" s="4"/>
      <c r="W1245" s="4"/>
      <c r="X1245" s="4"/>
      <c r="Y1245" s="4"/>
      <c r="Z1245" s="4"/>
    </row>
    <row r="1246" spans="1:26" ht="48" customHeight="1" x14ac:dyDescent="0.3">
      <c r="A1246" s="5">
        <v>1245</v>
      </c>
      <c r="B1246" s="6" t="s">
        <v>1402</v>
      </c>
      <c r="C1246" s="15" t="s">
        <v>1403</v>
      </c>
      <c r="D1246" s="7" t="s">
        <v>1443</v>
      </c>
      <c r="E1246" s="6" t="s">
        <v>10</v>
      </c>
      <c r="F1246" s="39">
        <v>2</v>
      </c>
      <c r="G1246" s="5">
        <v>2</v>
      </c>
      <c r="H1246" s="39">
        <v>2</v>
      </c>
      <c r="I1246" s="4"/>
      <c r="J1246" s="4"/>
      <c r="K1246" s="4"/>
      <c r="L1246" s="4"/>
      <c r="M1246" s="4"/>
      <c r="N1246" s="4"/>
      <c r="O1246" s="4"/>
      <c r="P1246" s="4"/>
      <c r="Q1246" s="4"/>
      <c r="R1246" s="4"/>
      <c r="S1246" s="4"/>
      <c r="T1246" s="4"/>
      <c r="U1246" s="4"/>
      <c r="V1246" s="4"/>
      <c r="W1246" s="4"/>
      <c r="X1246" s="4"/>
      <c r="Y1246" s="4"/>
      <c r="Z1246" s="4"/>
    </row>
    <row r="1247" spans="1:26" ht="48" customHeight="1" x14ac:dyDescent="0.3">
      <c r="A1247" s="5">
        <v>1246</v>
      </c>
      <c r="B1247" s="6" t="s">
        <v>1402</v>
      </c>
      <c r="C1247" s="15" t="s">
        <v>1403</v>
      </c>
      <c r="D1247" s="7" t="s">
        <v>1444</v>
      </c>
      <c r="E1247" s="6" t="s">
        <v>10</v>
      </c>
      <c r="F1247" s="39">
        <v>1</v>
      </c>
      <c r="G1247" s="5">
        <v>1</v>
      </c>
      <c r="H1247" s="39">
        <v>1</v>
      </c>
      <c r="I1247" s="4"/>
      <c r="J1247" s="4"/>
      <c r="K1247" s="4"/>
      <c r="L1247" s="4"/>
      <c r="M1247" s="4"/>
      <c r="N1247" s="4"/>
      <c r="O1247" s="4"/>
      <c r="P1247" s="4"/>
      <c r="Q1247" s="4"/>
      <c r="R1247" s="4"/>
      <c r="S1247" s="4"/>
      <c r="T1247" s="4"/>
      <c r="U1247" s="4"/>
      <c r="V1247" s="4"/>
      <c r="W1247" s="4"/>
      <c r="X1247" s="4"/>
      <c r="Y1247" s="4"/>
      <c r="Z1247" s="4"/>
    </row>
    <row r="1248" spans="1:26" ht="24" customHeight="1" x14ac:dyDescent="0.3">
      <c r="A1248" s="5">
        <v>1247</v>
      </c>
      <c r="B1248" s="6" t="s">
        <v>1402</v>
      </c>
      <c r="C1248" s="15" t="s">
        <v>1403</v>
      </c>
      <c r="D1248" s="7" t="s">
        <v>1445</v>
      </c>
      <c r="E1248" s="6" t="s">
        <v>10</v>
      </c>
      <c r="F1248" s="39">
        <v>0</v>
      </c>
      <c r="G1248" s="5">
        <v>1</v>
      </c>
      <c r="H1248" s="39">
        <v>0</v>
      </c>
      <c r="I1248" s="4"/>
      <c r="J1248" s="4"/>
      <c r="K1248" s="4"/>
      <c r="L1248" s="4"/>
      <c r="M1248" s="4"/>
      <c r="N1248" s="4"/>
      <c r="O1248" s="4"/>
      <c r="P1248" s="4"/>
      <c r="Q1248" s="4"/>
      <c r="R1248" s="4"/>
      <c r="S1248" s="4"/>
      <c r="T1248" s="4"/>
      <c r="U1248" s="4"/>
      <c r="V1248" s="4"/>
      <c r="W1248" s="4"/>
      <c r="X1248" s="4"/>
      <c r="Y1248" s="4"/>
      <c r="Z1248" s="4"/>
    </row>
    <row r="1249" spans="1:26" ht="48" customHeight="1" x14ac:dyDescent="0.3">
      <c r="A1249" s="5">
        <v>1248</v>
      </c>
      <c r="B1249" s="6" t="s">
        <v>1402</v>
      </c>
      <c r="C1249" s="15" t="s">
        <v>1403</v>
      </c>
      <c r="D1249" s="7" t="s">
        <v>1446</v>
      </c>
      <c r="E1249" s="6" t="s">
        <v>10</v>
      </c>
      <c r="F1249" s="39">
        <v>1</v>
      </c>
      <c r="G1249" s="5">
        <v>1</v>
      </c>
      <c r="H1249" s="39">
        <v>1</v>
      </c>
      <c r="I1249" s="4"/>
      <c r="J1249" s="4"/>
      <c r="K1249" s="4"/>
      <c r="L1249" s="4"/>
      <c r="M1249" s="4"/>
      <c r="N1249" s="4"/>
      <c r="O1249" s="4"/>
      <c r="P1249" s="4"/>
      <c r="Q1249" s="4"/>
      <c r="R1249" s="4"/>
      <c r="S1249" s="4"/>
      <c r="T1249" s="4"/>
      <c r="U1249" s="4"/>
      <c r="V1249" s="4"/>
      <c r="W1249" s="4"/>
      <c r="X1249" s="4"/>
      <c r="Y1249" s="4"/>
      <c r="Z1249" s="4"/>
    </row>
    <row r="1250" spans="1:26" ht="48" customHeight="1" x14ac:dyDescent="0.3">
      <c r="A1250" s="5">
        <v>1249</v>
      </c>
      <c r="B1250" s="6" t="s">
        <v>1402</v>
      </c>
      <c r="C1250" s="15" t="s">
        <v>1403</v>
      </c>
      <c r="D1250" s="7" t="s">
        <v>1447</v>
      </c>
      <c r="E1250" s="6" t="s">
        <v>10</v>
      </c>
      <c r="F1250" s="39">
        <v>0</v>
      </c>
      <c r="G1250" s="5">
        <v>1</v>
      </c>
      <c r="H1250" s="39">
        <v>0</v>
      </c>
      <c r="I1250" s="4"/>
      <c r="J1250" s="4"/>
      <c r="K1250" s="4"/>
      <c r="L1250" s="4"/>
      <c r="M1250" s="4"/>
      <c r="N1250" s="4"/>
      <c r="O1250" s="4"/>
      <c r="P1250" s="4"/>
      <c r="Q1250" s="4"/>
      <c r="R1250" s="4"/>
      <c r="S1250" s="4"/>
      <c r="T1250" s="4"/>
      <c r="U1250" s="4"/>
      <c r="V1250" s="4"/>
      <c r="W1250" s="4"/>
      <c r="X1250" s="4"/>
      <c r="Y1250" s="4"/>
      <c r="Z1250" s="4"/>
    </row>
    <row r="1251" spans="1:26" ht="48" customHeight="1" x14ac:dyDescent="0.3">
      <c r="A1251" s="5">
        <v>1250</v>
      </c>
      <c r="B1251" s="6" t="s">
        <v>1402</v>
      </c>
      <c r="C1251" s="16" t="s">
        <v>1403</v>
      </c>
      <c r="D1251" s="7" t="s">
        <v>1448</v>
      </c>
      <c r="E1251" s="6" t="s">
        <v>10</v>
      </c>
      <c r="F1251" s="39">
        <v>2</v>
      </c>
      <c r="G1251" s="5">
        <v>2</v>
      </c>
      <c r="H1251" s="39">
        <v>2</v>
      </c>
      <c r="I1251" s="4"/>
      <c r="J1251" s="4"/>
      <c r="K1251" s="4"/>
      <c r="L1251" s="4"/>
      <c r="M1251" s="4"/>
      <c r="N1251" s="4"/>
      <c r="O1251" s="4"/>
      <c r="P1251" s="4"/>
      <c r="Q1251" s="4"/>
      <c r="R1251" s="4"/>
      <c r="S1251" s="4"/>
      <c r="T1251" s="4"/>
      <c r="U1251" s="4"/>
      <c r="V1251" s="4"/>
      <c r="W1251" s="4"/>
      <c r="X1251" s="4"/>
      <c r="Y1251" s="4"/>
      <c r="Z1251" s="4"/>
    </row>
    <row r="1252" spans="1:26" ht="24" customHeight="1" x14ac:dyDescent="0.3">
      <c r="A1252" s="5">
        <v>1251</v>
      </c>
      <c r="B1252" s="6" t="s">
        <v>1449</v>
      </c>
      <c r="C1252" s="16" t="s">
        <v>1450</v>
      </c>
      <c r="D1252" s="7" t="s">
        <v>1451</v>
      </c>
      <c r="E1252" s="6" t="s">
        <v>10</v>
      </c>
      <c r="F1252" s="39">
        <v>1</v>
      </c>
      <c r="G1252" s="5">
        <v>1</v>
      </c>
      <c r="H1252" s="39">
        <v>1</v>
      </c>
      <c r="I1252" s="4"/>
      <c r="J1252" s="4"/>
      <c r="K1252" s="4"/>
      <c r="L1252" s="4"/>
      <c r="M1252" s="4"/>
      <c r="N1252" s="4"/>
      <c r="O1252" s="4"/>
      <c r="P1252" s="4"/>
      <c r="Q1252" s="4"/>
      <c r="R1252" s="4"/>
      <c r="S1252" s="4"/>
      <c r="T1252" s="4"/>
      <c r="U1252" s="4"/>
      <c r="V1252" s="4"/>
      <c r="W1252" s="4"/>
      <c r="X1252" s="4"/>
      <c r="Y1252" s="4"/>
      <c r="Z1252" s="4"/>
    </row>
    <row r="1253" spans="1:26" ht="48" customHeight="1" x14ac:dyDescent="0.3">
      <c r="A1253" s="5">
        <v>1252</v>
      </c>
      <c r="B1253" s="6" t="s">
        <v>1449</v>
      </c>
      <c r="C1253" s="13" t="s">
        <v>1452</v>
      </c>
      <c r="D1253" s="7" t="s">
        <v>1453</v>
      </c>
      <c r="E1253" s="6" t="s">
        <v>10</v>
      </c>
      <c r="F1253" s="39">
        <v>2</v>
      </c>
      <c r="G1253" s="5">
        <v>0</v>
      </c>
      <c r="H1253" s="39">
        <v>2</v>
      </c>
      <c r="I1253" s="4"/>
      <c r="J1253" s="4"/>
      <c r="K1253" s="4"/>
      <c r="L1253" s="4"/>
      <c r="M1253" s="4"/>
      <c r="N1253" s="4"/>
      <c r="O1253" s="4"/>
      <c r="P1253" s="4"/>
      <c r="Q1253" s="4"/>
      <c r="R1253" s="4"/>
      <c r="S1253" s="4"/>
      <c r="T1253" s="4"/>
      <c r="U1253" s="4"/>
      <c r="V1253" s="4"/>
      <c r="W1253" s="4"/>
      <c r="X1253" s="4"/>
      <c r="Y1253" s="4"/>
      <c r="Z1253" s="4"/>
    </row>
    <row r="1254" spans="1:26" ht="48" customHeight="1" x14ac:dyDescent="0.3">
      <c r="A1254" s="5">
        <v>1253</v>
      </c>
      <c r="B1254" s="6" t="s">
        <v>1449</v>
      </c>
      <c r="C1254" s="13" t="s">
        <v>1452</v>
      </c>
      <c r="D1254" s="7" t="s">
        <v>1454</v>
      </c>
      <c r="E1254" s="6" t="s">
        <v>10</v>
      </c>
      <c r="F1254" s="39">
        <v>0</v>
      </c>
      <c r="G1254" s="5">
        <v>1</v>
      </c>
      <c r="H1254" s="39">
        <v>0</v>
      </c>
      <c r="I1254" s="4"/>
      <c r="J1254" s="4"/>
      <c r="K1254" s="4"/>
      <c r="L1254" s="4"/>
      <c r="M1254" s="4"/>
      <c r="N1254" s="4"/>
      <c r="O1254" s="4"/>
      <c r="P1254" s="4"/>
      <c r="Q1254" s="4"/>
      <c r="R1254" s="4"/>
      <c r="S1254" s="4"/>
      <c r="T1254" s="4"/>
      <c r="U1254" s="4"/>
      <c r="V1254" s="4"/>
      <c r="W1254" s="4"/>
      <c r="X1254" s="4"/>
      <c r="Y1254" s="4"/>
      <c r="Z1254" s="4"/>
    </row>
    <row r="1255" spans="1:26" ht="24" customHeight="1" x14ac:dyDescent="0.3">
      <c r="A1255" s="5">
        <v>1254</v>
      </c>
      <c r="B1255" s="6" t="s">
        <v>1449</v>
      </c>
      <c r="C1255" s="13" t="s">
        <v>1452</v>
      </c>
      <c r="D1255" s="7" t="s">
        <v>1455</v>
      </c>
      <c r="E1255" s="6" t="s">
        <v>10</v>
      </c>
      <c r="F1255" s="39">
        <v>0</v>
      </c>
      <c r="G1255" s="5">
        <v>0</v>
      </c>
      <c r="H1255" s="39">
        <v>0</v>
      </c>
      <c r="I1255" s="4"/>
      <c r="J1255" s="4"/>
      <c r="K1255" s="4"/>
      <c r="L1255" s="4"/>
      <c r="M1255" s="4"/>
      <c r="N1255" s="4"/>
      <c r="O1255" s="4"/>
      <c r="P1255" s="4"/>
      <c r="Q1255" s="4"/>
      <c r="R1255" s="4"/>
      <c r="S1255" s="4"/>
      <c r="T1255" s="4"/>
      <c r="U1255" s="4"/>
      <c r="V1255" s="4"/>
      <c r="W1255" s="4"/>
      <c r="X1255" s="4"/>
      <c r="Y1255" s="4"/>
      <c r="Z1255" s="4"/>
    </row>
    <row r="1256" spans="1:26" ht="24" customHeight="1" x14ac:dyDescent="0.3">
      <c r="A1256" s="5">
        <v>1255</v>
      </c>
      <c r="B1256" s="6" t="s">
        <v>1449</v>
      </c>
      <c r="C1256" s="13" t="s">
        <v>1452</v>
      </c>
      <c r="D1256" s="7" t="s">
        <v>1456</v>
      </c>
      <c r="E1256" s="6" t="s">
        <v>10</v>
      </c>
      <c r="F1256" s="39">
        <v>1</v>
      </c>
      <c r="G1256" s="5">
        <v>1</v>
      </c>
      <c r="H1256" s="39">
        <v>1</v>
      </c>
      <c r="I1256" s="4"/>
      <c r="J1256" s="4"/>
      <c r="K1256" s="4"/>
      <c r="L1256" s="4"/>
      <c r="M1256" s="4"/>
      <c r="N1256" s="4"/>
      <c r="O1256" s="4"/>
      <c r="P1256" s="4"/>
      <c r="Q1256" s="4"/>
      <c r="R1256" s="4"/>
      <c r="S1256" s="4"/>
      <c r="T1256" s="4"/>
      <c r="U1256" s="4"/>
      <c r="V1256" s="4"/>
      <c r="W1256" s="4"/>
      <c r="X1256" s="4"/>
      <c r="Y1256" s="4"/>
      <c r="Z1256" s="4"/>
    </row>
    <row r="1257" spans="1:26" ht="24" customHeight="1" x14ac:dyDescent="0.3">
      <c r="A1257" s="5">
        <v>1256</v>
      </c>
      <c r="B1257" s="6" t="s">
        <v>1449</v>
      </c>
      <c r="C1257" s="13" t="s">
        <v>1452</v>
      </c>
      <c r="D1257" s="7" t="s">
        <v>1457</v>
      </c>
      <c r="E1257" s="6" t="s">
        <v>10</v>
      </c>
      <c r="F1257" s="39">
        <v>2</v>
      </c>
      <c r="G1257" s="5">
        <v>0</v>
      </c>
      <c r="H1257" s="39">
        <v>2</v>
      </c>
      <c r="I1257" s="4"/>
      <c r="J1257" s="4"/>
      <c r="K1257" s="4"/>
      <c r="L1257" s="4"/>
      <c r="M1257" s="4"/>
      <c r="N1257" s="4"/>
      <c r="O1257" s="4"/>
      <c r="P1257" s="4"/>
      <c r="Q1257" s="4"/>
      <c r="R1257" s="4"/>
      <c r="S1257" s="4"/>
      <c r="T1257" s="4"/>
      <c r="U1257" s="4"/>
      <c r="V1257" s="4"/>
      <c r="W1257" s="4"/>
      <c r="X1257" s="4"/>
      <c r="Y1257" s="4"/>
      <c r="Z1257" s="4"/>
    </row>
    <row r="1258" spans="1:26" ht="24" customHeight="1" x14ac:dyDescent="0.3">
      <c r="A1258" s="5">
        <v>1257</v>
      </c>
      <c r="B1258" s="6" t="s">
        <v>1449</v>
      </c>
      <c r="C1258" s="13" t="s">
        <v>1452</v>
      </c>
      <c r="D1258" s="7" t="s">
        <v>1458</v>
      </c>
      <c r="E1258" s="6" t="s">
        <v>10</v>
      </c>
      <c r="F1258" s="39">
        <v>0</v>
      </c>
      <c r="G1258" s="5">
        <v>0</v>
      </c>
      <c r="H1258" s="39">
        <v>0</v>
      </c>
      <c r="I1258" s="4"/>
      <c r="J1258" s="4"/>
      <c r="K1258" s="4"/>
      <c r="L1258" s="4"/>
      <c r="M1258" s="4"/>
      <c r="N1258" s="4"/>
      <c r="O1258" s="4"/>
      <c r="P1258" s="4"/>
      <c r="Q1258" s="4"/>
      <c r="R1258" s="4"/>
      <c r="S1258" s="4"/>
      <c r="T1258" s="4"/>
      <c r="U1258" s="4"/>
      <c r="V1258" s="4"/>
      <c r="W1258" s="4"/>
      <c r="X1258" s="4"/>
      <c r="Y1258" s="4"/>
      <c r="Z1258" s="4"/>
    </row>
    <row r="1259" spans="1:26" ht="48" customHeight="1" x14ac:dyDescent="0.3">
      <c r="A1259" s="5">
        <v>1258</v>
      </c>
      <c r="B1259" s="6" t="s">
        <v>1449</v>
      </c>
      <c r="C1259" s="13" t="s">
        <v>1452</v>
      </c>
      <c r="D1259" s="7" t="s">
        <v>1459</v>
      </c>
      <c r="E1259" s="6" t="s">
        <v>10</v>
      </c>
      <c r="F1259" s="39">
        <v>1</v>
      </c>
      <c r="G1259" s="5">
        <v>1</v>
      </c>
      <c r="H1259" s="39">
        <v>1</v>
      </c>
      <c r="I1259" s="4"/>
      <c r="J1259" s="4"/>
      <c r="K1259" s="4"/>
      <c r="L1259" s="4"/>
      <c r="M1259" s="4"/>
      <c r="N1259" s="4"/>
      <c r="O1259" s="4"/>
      <c r="P1259" s="4"/>
      <c r="Q1259" s="4"/>
      <c r="R1259" s="4"/>
      <c r="S1259" s="4"/>
      <c r="T1259" s="4"/>
      <c r="U1259" s="4"/>
      <c r="V1259" s="4"/>
      <c r="W1259" s="4"/>
      <c r="X1259" s="4"/>
      <c r="Y1259" s="4"/>
      <c r="Z1259" s="4"/>
    </row>
    <row r="1260" spans="1:26" ht="48" customHeight="1" x14ac:dyDescent="0.3">
      <c r="A1260" s="5">
        <v>1259</v>
      </c>
      <c r="B1260" s="6" t="s">
        <v>1449</v>
      </c>
      <c r="C1260" s="13" t="s">
        <v>1452</v>
      </c>
      <c r="D1260" s="7" t="s">
        <v>1460</v>
      </c>
      <c r="E1260" s="6" t="s">
        <v>10</v>
      </c>
      <c r="F1260" s="39">
        <v>1</v>
      </c>
      <c r="G1260" s="5">
        <v>1</v>
      </c>
      <c r="H1260" s="39">
        <v>1</v>
      </c>
      <c r="I1260" s="4"/>
      <c r="J1260" s="4"/>
      <c r="K1260" s="4"/>
      <c r="L1260" s="4"/>
      <c r="M1260" s="4"/>
      <c r="N1260" s="4"/>
      <c r="O1260" s="4"/>
      <c r="P1260" s="4"/>
      <c r="Q1260" s="4"/>
      <c r="R1260" s="4"/>
      <c r="S1260" s="4"/>
      <c r="T1260" s="4"/>
      <c r="U1260" s="4"/>
      <c r="V1260" s="4"/>
      <c r="W1260" s="4"/>
      <c r="X1260" s="4"/>
      <c r="Y1260" s="4"/>
      <c r="Z1260" s="4"/>
    </row>
    <row r="1261" spans="1:26" ht="48" customHeight="1" x14ac:dyDescent="0.3">
      <c r="A1261" s="5">
        <v>1260</v>
      </c>
      <c r="B1261" s="6" t="s">
        <v>1449</v>
      </c>
      <c r="C1261" s="13" t="s">
        <v>1452</v>
      </c>
      <c r="D1261" s="7" t="s">
        <v>1461</v>
      </c>
      <c r="E1261" s="6" t="s">
        <v>10</v>
      </c>
      <c r="F1261" s="39">
        <v>1</v>
      </c>
      <c r="G1261" s="5">
        <v>1</v>
      </c>
      <c r="H1261" s="39">
        <v>1</v>
      </c>
      <c r="I1261" s="4"/>
      <c r="J1261" s="4"/>
      <c r="K1261" s="4"/>
      <c r="L1261" s="4"/>
      <c r="M1261" s="4"/>
      <c r="N1261" s="4"/>
      <c r="O1261" s="4"/>
      <c r="P1261" s="4"/>
      <c r="Q1261" s="4"/>
      <c r="R1261" s="4"/>
      <c r="S1261" s="4"/>
      <c r="T1261" s="4"/>
      <c r="U1261" s="4"/>
      <c r="V1261" s="4"/>
      <c r="W1261" s="4"/>
      <c r="X1261" s="4"/>
      <c r="Y1261" s="4"/>
      <c r="Z1261" s="4"/>
    </row>
    <row r="1262" spans="1:26" ht="48" customHeight="1" x14ac:dyDescent="0.3">
      <c r="A1262" s="5">
        <v>1261</v>
      </c>
      <c r="B1262" s="6" t="s">
        <v>1449</v>
      </c>
      <c r="C1262" s="13" t="s">
        <v>1452</v>
      </c>
      <c r="D1262" s="7" t="s">
        <v>1462</v>
      </c>
      <c r="E1262" s="6" t="s">
        <v>10</v>
      </c>
      <c r="F1262" s="39">
        <v>1</v>
      </c>
      <c r="G1262" s="5">
        <v>1</v>
      </c>
      <c r="H1262" s="39">
        <v>1</v>
      </c>
      <c r="I1262" s="4"/>
      <c r="J1262" s="4"/>
      <c r="K1262" s="4"/>
      <c r="L1262" s="4"/>
      <c r="M1262" s="4"/>
      <c r="N1262" s="4"/>
      <c r="O1262" s="4"/>
      <c r="P1262" s="4"/>
      <c r="Q1262" s="4"/>
      <c r="R1262" s="4"/>
      <c r="S1262" s="4"/>
      <c r="T1262" s="4"/>
      <c r="U1262" s="4"/>
      <c r="V1262" s="4"/>
      <c r="W1262" s="4"/>
      <c r="X1262" s="4"/>
      <c r="Y1262" s="4"/>
      <c r="Z1262" s="4"/>
    </row>
    <row r="1263" spans="1:26" ht="48" customHeight="1" x14ac:dyDescent="0.3">
      <c r="A1263" s="5">
        <v>1262</v>
      </c>
      <c r="B1263" s="6" t="s">
        <v>1449</v>
      </c>
      <c r="C1263" s="13" t="s">
        <v>1452</v>
      </c>
      <c r="D1263" s="7" t="s">
        <v>1463</v>
      </c>
      <c r="E1263" s="6" t="s">
        <v>10</v>
      </c>
      <c r="F1263" s="39">
        <v>1</v>
      </c>
      <c r="G1263" s="5">
        <v>1</v>
      </c>
      <c r="H1263" s="39">
        <v>1</v>
      </c>
      <c r="I1263" s="4"/>
      <c r="J1263" s="4"/>
      <c r="K1263" s="4"/>
      <c r="L1263" s="4"/>
      <c r="M1263" s="4"/>
      <c r="N1263" s="4"/>
      <c r="O1263" s="4"/>
      <c r="P1263" s="4"/>
      <c r="Q1263" s="4"/>
      <c r="R1263" s="4"/>
      <c r="S1263" s="4"/>
      <c r="T1263" s="4"/>
      <c r="U1263" s="4"/>
      <c r="V1263" s="4"/>
      <c r="W1263" s="4"/>
      <c r="X1263" s="4"/>
      <c r="Y1263" s="4"/>
      <c r="Z1263" s="4"/>
    </row>
    <row r="1264" spans="1:26" ht="48" customHeight="1" x14ac:dyDescent="0.3">
      <c r="A1264" s="5">
        <v>1263</v>
      </c>
      <c r="B1264" s="6" t="s">
        <v>1449</v>
      </c>
      <c r="C1264" s="13" t="s">
        <v>1452</v>
      </c>
      <c r="D1264" s="7" t="s">
        <v>1464</v>
      </c>
      <c r="E1264" s="6" t="s">
        <v>10</v>
      </c>
      <c r="F1264" s="39">
        <v>1</v>
      </c>
      <c r="G1264" s="5">
        <v>0</v>
      </c>
      <c r="H1264" s="39">
        <v>1</v>
      </c>
      <c r="I1264" s="4"/>
      <c r="J1264" s="4"/>
      <c r="K1264" s="4"/>
      <c r="L1264" s="4"/>
      <c r="M1264" s="4"/>
      <c r="N1264" s="4"/>
      <c r="O1264" s="4"/>
      <c r="P1264" s="4"/>
      <c r="Q1264" s="4"/>
      <c r="R1264" s="4"/>
      <c r="S1264" s="4"/>
      <c r="T1264" s="4"/>
      <c r="U1264" s="4"/>
      <c r="V1264" s="4"/>
      <c r="W1264" s="4"/>
      <c r="X1264" s="4"/>
      <c r="Y1264" s="4"/>
      <c r="Z1264" s="4"/>
    </row>
    <row r="1265" spans="1:26" ht="48" customHeight="1" x14ac:dyDescent="0.3">
      <c r="A1265" s="5">
        <v>1264</v>
      </c>
      <c r="B1265" s="6" t="s">
        <v>1449</v>
      </c>
      <c r="C1265" s="13" t="s">
        <v>1452</v>
      </c>
      <c r="D1265" s="7" t="s">
        <v>1465</v>
      </c>
      <c r="E1265" s="6" t="s">
        <v>10</v>
      </c>
      <c r="F1265" s="39">
        <v>1</v>
      </c>
      <c r="G1265" s="5">
        <v>0</v>
      </c>
      <c r="H1265" s="39">
        <v>1</v>
      </c>
      <c r="I1265" s="4"/>
      <c r="J1265" s="4"/>
      <c r="K1265" s="4"/>
      <c r="L1265" s="4"/>
      <c r="M1265" s="4"/>
      <c r="N1265" s="4"/>
      <c r="O1265" s="4"/>
      <c r="P1265" s="4"/>
      <c r="Q1265" s="4"/>
      <c r="R1265" s="4"/>
      <c r="S1265" s="4"/>
      <c r="T1265" s="4"/>
      <c r="U1265" s="4"/>
      <c r="V1265" s="4"/>
      <c r="W1265" s="4"/>
      <c r="X1265" s="4"/>
      <c r="Y1265" s="4"/>
      <c r="Z1265" s="4"/>
    </row>
    <row r="1266" spans="1:26" ht="48" customHeight="1" x14ac:dyDescent="0.3">
      <c r="A1266" s="5">
        <v>1265</v>
      </c>
      <c r="B1266" s="6" t="s">
        <v>1449</v>
      </c>
      <c r="C1266" s="13" t="s">
        <v>1452</v>
      </c>
      <c r="D1266" s="7" t="s">
        <v>1466</v>
      </c>
      <c r="E1266" s="6" t="s">
        <v>10</v>
      </c>
      <c r="F1266" s="39">
        <v>1</v>
      </c>
      <c r="G1266" s="5">
        <v>1</v>
      </c>
      <c r="H1266" s="39">
        <v>1</v>
      </c>
      <c r="I1266" s="4"/>
      <c r="J1266" s="4"/>
      <c r="K1266" s="4"/>
      <c r="L1266" s="4"/>
      <c r="M1266" s="4"/>
      <c r="N1266" s="4"/>
      <c r="O1266" s="4"/>
      <c r="P1266" s="4"/>
      <c r="Q1266" s="4"/>
      <c r="R1266" s="4"/>
      <c r="S1266" s="4"/>
      <c r="T1266" s="4"/>
      <c r="U1266" s="4"/>
      <c r="V1266" s="4"/>
      <c r="W1266" s="4"/>
      <c r="X1266" s="4"/>
      <c r="Y1266" s="4"/>
      <c r="Z1266" s="4"/>
    </row>
    <row r="1267" spans="1:26" ht="24" customHeight="1" x14ac:dyDescent="0.3">
      <c r="A1267" s="5">
        <v>1266</v>
      </c>
      <c r="B1267" s="6" t="s">
        <v>1449</v>
      </c>
      <c r="C1267" s="13" t="s">
        <v>1452</v>
      </c>
      <c r="D1267" s="7" t="s">
        <v>1467</v>
      </c>
      <c r="E1267" s="6" t="s">
        <v>10</v>
      </c>
      <c r="F1267" s="39">
        <v>0</v>
      </c>
      <c r="G1267" s="5">
        <v>2</v>
      </c>
      <c r="H1267" s="39">
        <v>0</v>
      </c>
      <c r="I1267" s="4"/>
      <c r="J1267" s="4"/>
      <c r="K1267" s="4"/>
      <c r="L1267" s="4"/>
      <c r="M1267" s="4"/>
      <c r="N1267" s="4"/>
      <c r="O1267" s="4"/>
      <c r="P1267" s="4"/>
      <c r="Q1267" s="4"/>
      <c r="R1267" s="4"/>
      <c r="S1267" s="4"/>
      <c r="T1267" s="4"/>
      <c r="U1267" s="4"/>
      <c r="V1267" s="4"/>
      <c r="W1267" s="4"/>
      <c r="X1267" s="4"/>
      <c r="Y1267" s="4"/>
      <c r="Z1267" s="4"/>
    </row>
    <row r="1268" spans="1:26" ht="24" customHeight="1" x14ac:dyDescent="0.3">
      <c r="A1268" s="5">
        <v>1267</v>
      </c>
      <c r="B1268" s="6" t="s">
        <v>1449</v>
      </c>
      <c r="C1268" s="13" t="s">
        <v>1452</v>
      </c>
      <c r="D1268" s="7" t="s">
        <v>1468</v>
      </c>
      <c r="E1268" s="6" t="s">
        <v>10</v>
      </c>
      <c r="F1268" s="39">
        <v>0</v>
      </c>
      <c r="G1268" s="5">
        <v>0</v>
      </c>
      <c r="H1268" s="39">
        <v>0</v>
      </c>
      <c r="I1268" s="4"/>
      <c r="J1268" s="4"/>
      <c r="K1268" s="4"/>
      <c r="L1268" s="4"/>
      <c r="M1268" s="4"/>
      <c r="N1268" s="4"/>
      <c r="O1268" s="4"/>
      <c r="P1268" s="4"/>
      <c r="Q1268" s="4"/>
      <c r="R1268" s="4"/>
      <c r="S1268" s="4"/>
      <c r="T1268" s="4"/>
      <c r="U1268" s="4"/>
      <c r="V1268" s="4"/>
      <c r="W1268" s="4"/>
      <c r="X1268" s="4"/>
      <c r="Y1268" s="4"/>
      <c r="Z1268" s="4"/>
    </row>
    <row r="1269" spans="1:26" ht="48" customHeight="1" x14ac:dyDescent="0.3">
      <c r="A1269" s="5">
        <v>1268</v>
      </c>
      <c r="B1269" s="6" t="s">
        <v>1449</v>
      </c>
      <c r="C1269" s="13" t="s">
        <v>1452</v>
      </c>
      <c r="D1269" s="7" t="s">
        <v>1469</v>
      </c>
      <c r="E1269" s="6" t="s">
        <v>10</v>
      </c>
      <c r="F1269" s="39">
        <v>2</v>
      </c>
      <c r="G1269" s="5">
        <v>2</v>
      </c>
      <c r="H1269" s="39">
        <v>2</v>
      </c>
      <c r="I1269" s="4"/>
      <c r="J1269" s="4"/>
      <c r="K1269" s="4"/>
      <c r="L1269" s="4"/>
      <c r="M1269" s="4"/>
      <c r="N1269" s="4"/>
      <c r="O1269" s="4"/>
      <c r="P1269" s="4"/>
      <c r="Q1269" s="4"/>
      <c r="R1269" s="4"/>
      <c r="S1269" s="4"/>
      <c r="T1269" s="4"/>
      <c r="U1269" s="4"/>
      <c r="V1269" s="4"/>
      <c r="W1269" s="4"/>
      <c r="X1269" s="4"/>
      <c r="Y1269" s="4"/>
      <c r="Z1269" s="4"/>
    </row>
    <row r="1270" spans="1:26" ht="24" customHeight="1" x14ac:dyDescent="0.3">
      <c r="A1270" s="5">
        <v>1269</v>
      </c>
      <c r="B1270" s="6" t="s">
        <v>1449</v>
      </c>
      <c r="C1270" s="13" t="s">
        <v>1452</v>
      </c>
      <c r="D1270" s="7" t="s">
        <v>1470</v>
      </c>
      <c r="E1270" s="6" t="s">
        <v>10</v>
      </c>
      <c r="F1270" s="39">
        <v>2</v>
      </c>
      <c r="G1270" s="5">
        <v>0</v>
      </c>
      <c r="H1270" s="39">
        <v>2</v>
      </c>
      <c r="I1270" s="4"/>
      <c r="J1270" s="4"/>
      <c r="K1270" s="4"/>
      <c r="L1270" s="4"/>
      <c r="M1270" s="4"/>
      <c r="N1270" s="4"/>
      <c r="O1270" s="4"/>
      <c r="P1270" s="4"/>
      <c r="Q1270" s="4"/>
      <c r="R1270" s="4"/>
      <c r="S1270" s="4"/>
      <c r="T1270" s="4"/>
      <c r="U1270" s="4"/>
      <c r="V1270" s="4"/>
      <c r="W1270" s="4"/>
      <c r="X1270" s="4"/>
      <c r="Y1270" s="4"/>
      <c r="Z1270" s="4"/>
    </row>
    <row r="1271" spans="1:26" ht="24" customHeight="1" x14ac:dyDescent="0.3">
      <c r="A1271" s="5">
        <v>1270</v>
      </c>
      <c r="B1271" s="6" t="s">
        <v>1449</v>
      </c>
      <c r="C1271" s="13" t="s">
        <v>1452</v>
      </c>
      <c r="D1271" s="7" t="s">
        <v>1471</v>
      </c>
      <c r="E1271" s="6" t="s">
        <v>10</v>
      </c>
      <c r="F1271" s="39">
        <v>2</v>
      </c>
      <c r="G1271" s="5">
        <v>2</v>
      </c>
      <c r="H1271" s="39">
        <v>2</v>
      </c>
      <c r="I1271" s="4"/>
      <c r="J1271" s="4"/>
      <c r="K1271" s="4"/>
      <c r="L1271" s="4"/>
      <c r="M1271" s="4"/>
      <c r="N1271" s="4"/>
      <c r="O1271" s="4"/>
      <c r="P1271" s="4"/>
      <c r="Q1271" s="4"/>
      <c r="R1271" s="4"/>
      <c r="S1271" s="4"/>
      <c r="T1271" s="4"/>
      <c r="U1271" s="4"/>
      <c r="V1271" s="4"/>
      <c r="W1271" s="4"/>
      <c r="X1271" s="4"/>
      <c r="Y1271" s="4"/>
      <c r="Z1271" s="4"/>
    </row>
    <row r="1272" spans="1:26" ht="24" customHeight="1" x14ac:dyDescent="0.3">
      <c r="A1272" s="5">
        <v>1271</v>
      </c>
      <c r="B1272" s="6" t="s">
        <v>1449</v>
      </c>
      <c r="C1272" s="13" t="s">
        <v>1452</v>
      </c>
      <c r="D1272" s="7" t="s">
        <v>1472</v>
      </c>
      <c r="E1272" s="6" t="s">
        <v>10</v>
      </c>
      <c r="F1272" s="39">
        <v>0</v>
      </c>
      <c r="G1272" s="5">
        <v>2</v>
      </c>
      <c r="H1272" s="39">
        <v>0</v>
      </c>
      <c r="I1272" s="4"/>
      <c r="J1272" s="4"/>
      <c r="K1272" s="4"/>
      <c r="L1272" s="4"/>
      <c r="M1272" s="4"/>
      <c r="N1272" s="4"/>
      <c r="O1272" s="4"/>
      <c r="P1272" s="4"/>
      <c r="Q1272" s="4"/>
      <c r="R1272" s="4"/>
      <c r="S1272" s="4"/>
      <c r="T1272" s="4"/>
      <c r="U1272" s="4"/>
      <c r="V1272" s="4"/>
      <c r="W1272" s="4"/>
      <c r="X1272" s="4"/>
      <c r="Y1272" s="4"/>
      <c r="Z1272" s="4"/>
    </row>
    <row r="1273" spans="1:26" ht="48" customHeight="1" x14ac:dyDescent="0.3">
      <c r="A1273" s="5">
        <v>1272</v>
      </c>
      <c r="B1273" s="6" t="s">
        <v>1449</v>
      </c>
      <c r="C1273" s="13" t="s">
        <v>1452</v>
      </c>
      <c r="D1273" s="7" t="s">
        <v>1473</v>
      </c>
      <c r="E1273" s="6" t="s">
        <v>10</v>
      </c>
      <c r="F1273" s="39">
        <v>0</v>
      </c>
      <c r="G1273" s="5">
        <v>1</v>
      </c>
      <c r="H1273" s="39">
        <v>0</v>
      </c>
      <c r="I1273" s="4"/>
      <c r="J1273" s="4"/>
      <c r="K1273" s="4"/>
      <c r="L1273" s="4"/>
      <c r="M1273" s="4"/>
      <c r="N1273" s="4"/>
      <c r="O1273" s="4"/>
      <c r="P1273" s="4"/>
      <c r="Q1273" s="4"/>
      <c r="R1273" s="4"/>
      <c r="S1273" s="4"/>
      <c r="T1273" s="4"/>
      <c r="U1273" s="4"/>
      <c r="V1273" s="4"/>
      <c r="W1273" s="4"/>
      <c r="X1273" s="4"/>
      <c r="Y1273" s="4"/>
      <c r="Z1273" s="4"/>
    </row>
    <row r="1274" spans="1:26" ht="48" customHeight="1" x14ac:dyDescent="0.3">
      <c r="A1274" s="5">
        <v>1273</v>
      </c>
      <c r="B1274" s="6" t="s">
        <v>1449</v>
      </c>
      <c r="C1274" s="13" t="s">
        <v>1452</v>
      </c>
      <c r="D1274" s="7" t="s">
        <v>1474</v>
      </c>
      <c r="E1274" s="6" t="s">
        <v>10</v>
      </c>
      <c r="F1274" s="39">
        <v>0</v>
      </c>
      <c r="G1274" s="5">
        <v>2</v>
      </c>
      <c r="H1274" s="39">
        <v>0</v>
      </c>
      <c r="I1274" s="4"/>
      <c r="J1274" s="4"/>
      <c r="K1274" s="4"/>
      <c r="L1274" s="4"/>
      <c r="M1274" s="4"/>
      <c r="N1274" s="4"/>
      <c r="O1274" s="4"/>
      <c r="P1274" s="4"/>
      <c r="Q1274" s="4"/>
      <c r="R1274" s="4"/>
      <c r="S1274" s="4"/>
      <c r="T1274" s="4"/>
      <c r="U1274" s="4"/>
      <c r="V1274" s="4"/>
      <c r="W1274" s="4"/>
      <c r="X1274" s="4"/>
      <c r="Y1274" s="4"/>
      <c r="Z1274" s="4"/>
    </row>
    <row r="1275" spans="1:26" ht="24" customHeight="1" x14ac:dyDescent="0.3">
      <c r="A1275" s="5">
        <v>1274</v>
      </c>
      <c r="B1275" s="6" t="s">
        <v>1475</v>
      </c>
      <c r="C1275" s="15" t="s">
        <v>1476</v>
      </c>
      <c r="D1275" s="7" t="s">
        <v>1477</v>
      </c>
      <c r="E1275" s="6" t="s">
        <v>10</v>
      </c>
      <c r="F1275" s="39">
        <v>0</v>
      </c>
      <c r="G1275" s="5">
        <v>1</v>
      </c>
      <c r="H1275" s="39">
        <v>0</v>
      </c>
      <c r="I1275" s="4"/>
      <c r="J1275" s="4"/>
      <c r="K1275" s="4"/>
      <c r="L1275" s="4"/>
      <c r="M1275" s="4"/>
      <c r="N1275" s="4"/>
      <c r="O1275" s="4"/>
      <c r="P1275" s="4"/>
      <c r="Q1275" s="4"/>
      <c r="R1275" s="4"/>
      <c r="S1275" s="4"/>
      <c r="T1275" s="4"/>
      <c r="U1275" s="4"/>
      <c r="V1275" s="4"/>
      <c r="W1275" s="4"/>
      <c r="X1275" s="4"/>
      <c r="Y1275" s="4"/>
      <c r="Z1275" s="4"/>
    </row>
    <row r="1276" spans="1:26" ht="24" customHeight="1" x14ac:dyDescent="0.3">
      <c r="A1276" s="5">
        <v>1275</v>
      </c>
      <c r="B1276" s="6" t="s">
        <v>1475</v>
      </c>
      <c r="C1276" s="15" t="s">
        <v>1476</v>
      </c>
      <c r="D1276" s="7" t="s">
        <v>1478</v>
      </c>
      <c r="E1276" s="6" t="s">
        <v>10</v>
      </c>
      <c r="F1276" s="39">
        <v>1</v>
      </c>
      <c r="G1276" s="5">
        <v>1</v>
      </c>
      <c r="H1276" s="39">
        <v>1</v>
      </c>
      <c r="I1276" s="4"/>
      <c r="J1276" s="4"/>
      <c r="K1276" s="4"/>
      <c r="L1276" s="4"/>
      <c r="M1276" s="4"/>
      <c r="N1276" s="4"/>
      <c r="O1276" s="4"/>
      <c r="P1276" s="4"/>
      <c r="Q1276" s="4"/>
      <c r="R1276" s="4"/>
      <c r="S1276" s="4"/>
      <c r="T1276" s="4"/>
      <c r="U1276" s="4"/>
      <c r="V1276" s="4"/>
      <c r="W1276" s="4"/>
      <c r="X1276" s="4"/>
      <c r="Y1276" s="4"/>
      <c r="Z1276" s="4"/>
    </row>
    <row r="1277" spans="1:26" ht="48" customHeight="1" x14ac:dyDescent="0.3">
      <c r="A1277" s="5">
        <v>1276</v>
      </c>
      <c r="B1277" s="6" t="s">
        <v>1475</v>
      </c>
      <c r="C1277" s="15" t="s">
        <v>1476</v>
      </c>
      <c r="D1277" s="7" t="s">
        <v>1479</v>
      </c>
      <c r="E1277" s="6" t="s">
        <v>10</v>
      </c>
      <c r="F1277" s="39">
        <v>2</v>
      </c>
      <c r="G1277" s="5">
        <v>2</v>
      </c>
      <c r="H1277" s="39">
        <v>2</v>
      </c>
      <c r="I1277" s="4"/>
      <c r="J1277" s="4"/>
      <c r="K1277" s="4"/>
      <c r="L1277" s="4"/>
      <c r="M1277" s="4"/>
      <c r="N1277" s="4"/>
      <c r="O1277" s="4"/>
      <c r="P1277" s="4"/>
      <c r="Q1277" s="4"/>
      <c r="R1277" s="4"/>
      <c r="S1277" s="4"/>
      <c r="T1277" s="4"/>
      <c r="U1277" s="4"/>
      <c r="V1277" s="4"/>
      <c r="W1277" s="4"/>
      <c r="X1277" s="4"/>
      <c r="Y1277" s="4"/>
      <c r="Z1277" s="4"/>
    </row>
    <row r="1278" spans="1:26" ht="24" customHeight="1" x14ac:dyDescent="0.3">
      <c r="A1278" s="5">
        <v>1277</v>
      </c>
      <c r="B1278" s="6" t="s">
        <v>1475</v>
      </c>
      <c r="C1278" s="15" t="s">
        <v>1476</v>
      </c>
      <c r="D1278" s="7" t="s">
        <v>1480</v>
      </c>
      <c r="E1278" s="6" t="s">
        <v>10</v>
      </c>
      <c r="F1278" s="39">
        <v>0</v>
      </c>
      <c r="G1278" s="5">
        <v>0</v>
      </c>
      <c r="H1278" s="39">
        <v>0</v>
      </c>
      <c r="I1278" s="4"/>
      <c r="J1278" s="4"/>
      <c r="K1278" s="4"/>
      <c r="L1278" s="4"/>
      <c r="M1278" s="4"/>
      <c r="N1278" s="4"/>
      <c r="O1278" s="4"/>
      <c r="P1278" s="4"/>
      <c r="Q1278" s="4"/>
      <c r="R1278" s="4"/>
      <c r="S1278" s="4"/>
      <c r="T1278" s="4"/>
      <c r="U1278" s="4"/>
      <c r="V1278" s="4"/>
      <c r="W1278" s="4"/>
      <c r="X1278" s="4"/>
      <c r="Y1278" s="4"/>
      <c r="Z1278" s="4"/>
    </row>
    <row r="1279" spans="1:26" ht="48" customHeight="1" x14ac:dyDescent="0.3">
      <c r="A1279" s="5">
        <v>1278</v>
      </c>
      <c r="B1279" s="6" t="s">
        <v>1475</v>
      </c>
      <c r="C1279" s="15" t="s">
        <v>1476</v>
      </c>
      <c r="D1279" s="7" t="s">
        <v>1481</v>
      </c>
      <c r="E1279" s="6" t="s">
        <v>10</v>
      </c>
      <c r="F1279" s="39">
        <v>2</v>
      </c>
      <c r="G1279" s="5">
        <v>2</v>
      </c>
      <c r="H1279" s="39">
        <v>2</v>
      </c>
      <c r="I1279" s="4"/>
      <c r="J1279" s="4"/>
      <c r="K1279" s="4"/>
      <c r="L1279" s="4"/>
      <c r="M1279" s="4"/>
      <c r="N1279" s="4"/>
      <c r="O1279" s="4"/>
      <c r="P1279" s="4"/>
      <c r="Q1279" s="4"/>
      <c r="R1279" s="4"/>
      <c r="S1279" s="4"/>
      <c r="T1279" s="4"/>
      <c r="U1279" s="4"/>
      <c r="V1279" s="4"/>
      <c r="W1279" s="4"/>
      <c r="X1279" s="4"/>
      <c r="Y1279" s="4"/>
      <c r="Z1279" s="4"/>
    </row>
    <row r="1280" spans="1:26" ht="48" customHeight="1" x14ac:dyDescent="0.3">
      <c r="A1280" s="5">
        <v>1279</v>
      </c>
      <c r="B1280" s="6" t="s">
        <v>1475</v>
      </c>
      <c r="C1280" s="15" t="s">
        <v>1476</v>
      </c>
      <c r="D1280" s="7" t="s">
        <v>1482</v>
      </c>
      <c r="E1280" s="6" t="s">
        <v>10</v>
      </c>
      <c r="F1280" s="39">
        <v>2</v>
      </c>
      <c r="G1280" s="5">
        <v>0</v>
      </c>
      <c r="H1280" s="39">
        <v>2</v>
      </c>
      <c r="I1280" s="4"/>
      <c r="J1280" s="4"/>
      <c r="K1280" s="4"/>
      <c r="L1280" s="4"/>
      <c r="M1280" s="4"/>
      <c r="N1280" s="4"/>
      <c r="O1280" s="4"/>
      <c r="P1280" s="4"/>
      <c r="Q1280" s="4"/>
      <c r="R1280" s="4"/>
      <c r="S1280" s="4"/>
      <c r="T1280" s="4"/>
      <c r="U1280" s="4"/>
      <c r="V1280" s="4"/>
      <c r="W1280" s="4"/>
      <c r="X1280" s="4"/>
      <c r="Y1280" s="4"/>
      <c r="Z1280" s="4"/>
    </row>
    <row r="1281" spans="1:26" ht="48" customHeight="1" x14ac:dyDescent="0.3">
      <c r="A1281" s="5">
        <v>1280</v>
      </c>
      <c r="B1281" s="6" t="s">
        <v>1475</v>
      </c>
      <c r="C1281" s="15" t="s">
        <v>1476</v>
      </c>
      <c r="D1281" s="7" t="s">
        <v>1483</v>
      </c>
      <c r="E1281" s="6" t="s">
        <v>10</v>
      </c>
      <c r="F1281" s="39">
        <v>2</v>
      </c>
      <c r="G1281" s="5">
        <v>1</v>
      </c>
      <c r="H1281" s="39">
        <v>2</v>
      </c>
      <c r="I1281" s="4"/>
      <c r="J1281" s="4"/>
      <c r="K1281" s="4"/>
      <c r="L1281" s="4"/>
      <c r="M1281" s="4"/>
      <c r="N1281" s="4"/>
      <c r="O1281" s="4"/>
      <c r="P1281" s="4"/>
      <c r="Q1281" s="4"/>
      <c r="R1281" s="4"/>
      <c r="S1281" s="4"/>
      <c r="T1281" s="4"/>
      <c r="U1281" s="4"/>
      <c r="V1281" s="4"/>
      <c r="W1281" s="4"/>
      <c r="X1281" s="4"/>
      <c r="Y1281" s="4"/>
      <c r="Z1281" s="4"/>
    </row>
    <row r="1282" spans="1:26" ht="24" customHeight="1" x14ac:dyDescent="0.3">
      <c r="A1282" s="5">
        <v>1281</v>
      </c>
      <c r="B1282" s="6" t="s">
        <v>1475</v>
      </c>
      <c r="C1282" s="15" t="s">
        <v>1476</v>
      </c>
      <c r="D1282" s="7" t="s">
        <v>1484</v>
      </c>
      <c r="E1282" s="6" t="s">
        <v>10</v>
      </c>
      <c r="F1282" s="39">
        <v>2</v>
      </c>
      <c r="G1282" s="5">
        <v>0</v>
      </c>
      <c r="H1282" s="39">
        <v>2</v>
      </c>
      <c r="I1282" s="4"/>
      <c r="J1282" s="4"/>
      <c r="K1282" s="4"/>
      <c r="L1282" s="4"/>
      <c r="M1282" s="4"/>
      <c r="N1282" s="4"/>
      <c r="O1282" s="4"/>
      <c r="P1282" s="4"/>
      <c r="Q1282" s="4"/>
      <c r="R1282" s="4"/>
      <c r="S1282" s="4"/>
      <c r="T1282" s="4"/>
      <c r="U1282" s="4"/>
      <c r="V1282" s="4"/>
      <c r="W1282" s="4"/>
      <c r="X1282" s="4"/>
      <c r="Y1282" s="4"/>
      <c r="Z1282" s="4"/>
    </row>
    <row r="1283" spans="1:26" ht="48" customHeight="1" x14ac:dyDescent="0.3">
      <c r="A1283" s="5">
        <v>1282</v>
      </c>
      <c r="B1283" s="6" t="s">
        <v>1475</v>
      </c>
      <c r="C1283" s="15" t="s">
        <v>1476</v>
      </c>
      <c r="D1283" s="7" t="s">
        <v>1485</v>
      </c>
      <c r="E1283" s="6" t="s">
        <v>10</v>
      </c>
      <c r="F1283" s="39">
        <v>2</v>
      </c>
      <c r="G1283" s="5">
        <v>2</v>
      </c>
      <c r="H1283" s="39">
        <v>2</v>
      </c>
      <c r="I1283" s="4"/>
      <c r="J1283" s="4"/>
      <c r="K1283" s="4"/>
      <c r="L1283" s="4"/>
      <c r="M1283" s="4"/>
      <c r="N1283" s="4"/>
      <c r="O1283" s="4"/>
      <c r="P1283" s="4"/>
      <c r="Q1283" s="4"/>
      <c r="R1283" s="4"/>
      <c r="S1283" s="4"/>
      <c r="T1283" s="4"/>
      <c r="U1283" s="4"/>
      <c r="V1283" s="4"/>
      <c r="W1283" s="4"/>
      <c r="X1283" s="4"/>
      <c r="Y1283" s="4"/>
      <c r="Z1283" s="4"/>
    </row>
    <row r="1284" spans="1:26" ht="48" customHeight="1" x14ac:dyDescent="0.3">
      <c r="A1284" s="5">
        <v>1283</v>
      </c>
      <c r="B1284" s="6" t="s">
        <v>1475</v>
      </c>
      <c r="C1284" s="15" t="s">
        <v>1476</v>
      </c>
      <c r="D1284" s="7" t="s">
        <v>1486</v>
      </c>
      <c r="E1284" s="6" t="s">
        <v>10</v>
      </c>
      <c r="F1284" s="39">
        <v>1</v>
      </c>
      <c r="G1284" s="5">
        <v>1</v>
      </c>
      <c r="H1284" s="39">
        <v>1</v>
      </c>
      <c r="I1284" s="4"/>
      <c r="J1284" s="4"/>
      <c r="K1284" s="4"/>
      <c r="L1284" s="4"/>
      <c r="M1284" s="4"/>
      <c r="N1284" s="4"/>
      <c r="O1284" s="4"/>
      <c r="P1284" s="4"/>
      <c r="Q1284" s="4"/>
      <c r="R1284" s="4"/>
      <c r="S1284" s="4"/>
      <c r="T1284" s="4"/>
      <c r="U1284" s="4"/>
      <c r="V1284" s="4"/>
      <c r="W1284" s="4"/>
      <c r="X1284" s="4"/>
      <c r="Y1284" s="4"/>
      <c r="Z1284" s="4"/>
    </row>
    <row r="1285" spans="1:26" ht="24" customHeight="1" x14ac:dyDescent="0.3">
      <c r="A1285" s="5">
        <v>1284</v>
      </c>
      <c r="B1285" s="6" t="s">
        <v>1475</v>
      </c>
      <c r="C1285" s="15" t="s">
        <v>1476</v>
      </c>
      <c r="D1285" s="7" t="s">
        <v>1487</v>
      </c>
      <c r="E1285" s="6" t="s">
        <v>10</v>
      </c>
      <c r="F1285" s="39">
        <v>0</v>
      </c>
      <c r="G1285" s="5">
        <v>0</v>
      </c>
      <c r="H1285" s="39">
        <v>0</v>
      </c>
      <c r="I1285" s="4"/>
      <c r="J1285" s="4"/>
      <c r="K1285" s="4"/>
      <c r="L1285" s="4"/>
      <c r="M1285" s="4"/>
      <c r="N1285" s="4"/>
      <c r="O1285" s="4"/>
      <c r="P1285" s="4"/>
      <c r="Q1285" s="4"/>
      <c r="R1285" s="4"/>
      <c r="S1285" s="4"/>
      <c r="T1285" s="4"/>
      <c r="U1285" s="4"/>
      <c r="V1285" s="4"/>
      <c r="W1285" s="4"/>
      <c r="X1285" s="4"/>
      <c r="Y1285" s="4"/>
      <c r="Z1285" s="4"/>
    </row>
    <row r="1286" spans="1:26" ht="48" customHeight="1" x14ac:dyDescent="0.3">
      <c r="A1286" s="5">
        <v>1285</v>
      </c>
      <c r="B1286" s="6" t="s">
        <v>1475</v>
      </c>
      <c r="C1286" s="15" t="s">
        <v>1476</v>
      </c>
      <c r="D1286" s="7" t="s">
        <v>1488</v>
      </c>
      <c r="E1286" s="6" t="s">
        <v>10</v>
      </c>
      <c r="F1286" s="39">
        <v>0</v>
      </c>
      <c r="G1286" s="5">
        <v>1</v>
      </c>
      <c r="H1286" s="39">
        <v>0</v>
      </c>
      <c r="I1286" s="4"/>
      <c r="J1286" s="4"/>
      <c r="K1286" s="4"/>
      <c r="L1286" s="4"/>
      <c r="M1286" s="4"/>
      <c r="N1286" s="4"/>
      <c r="O1286" s="4"/>
      <c r="P1286" s="4"/>
      <c r="Q1286" s="4"/>
      <c r="R1286" s="4"/>
      <c r="S1286" s="4"/>
      <c r="T1286" s="4"/>
      <c r="U1286" s="4"/>
      <c r="V1286" s="4"/>
      <c r="W1286" s="4"/>
      <c r="X1286" s="4"/>
      <c r="Y1286" s="4"/>
      <c r="Z1286" s="4"/>
    </row>
    <row r="1287" spans="1:26" ht="24" customHeight="1" x14ac:dyDescent="0.3">
      <c r="A1287" s="5">
        <v>1286</v>
      </c>
      <c r="B1287" s="6" t="s">
        <v>1475</v>
      </c>
      <c r="C1287" s="15" t="s">
        <v>1476</v>
      </c>
      <c r="D1287" s="7" t="s">
        <v>1489</v>
      </c>
      <c r="E1287" s="6" t="s">
        <v>10</v>
      </c>
      <c r="F1287" s="39">
        <v>2</v>
      </c>
      <c r="G1287" s="5">
        <v>1</v>
      </c>
      <c r="H1287" s="39">
        <v>2</v>
      </c>
      <c r="I1287" s="4"/>
      <c r="J1287" s="4"/>
      <c r="K1287" s="4"/>
      <c r="L1287" s="4"/>
      <c r="M1287" s="4"/>
      <c r="N1287" s="4"/>
      <c r="O1287" s="4"/>
      <c r="P1287" s="4"/>
      <c r="Q1287" s="4"/>
      <c r="R1287" s="4"/>
      <c r="S1287" s="4"/>
      <c r="T1287" s="4"/>
      <c r="U1287" s="4"/>
      <c r="V1287" s="4"/>
      <c r="W1287" s="4"/>
      <c r="X1287" s="4"/>
      <c r="Y1287" s="4"/>
      <c r="Z1287" s="4"/>
    </row>
    <row r="1288" spans="1:26" ht="48" customHeight="1" x14ac:dyDescent="0.3">
      <c r="A1288" s="5">
        <v>1287</v>
      </c>
      <c r="B1288" s="6" t="s">
        <v>1475</v>
      </c>
      <c r="C1288" s="15" t="s">
        <v>1476</v>
      </c>
      <c r="D1288" s="7" t="s">
        <v>1490</v>
      </c>
      <c r="E1288" s="6" t="s">
        <v>10</v>
      </c>
      <c r="F1288" s="39">
        <v>1</v>
      </c>
      <c r="G1288" s="5">
        <v>1</v>
      </c>
      <c r="H1288" s="39">
        <v>1</v>
      </c>
      <c r="I1288" s="4"/>
      <c r="J1288" s="4"/>
      <c r="K1288" s="4"/>
      <c r="L1288" s="4"/>
      <c r="M1288" s="4"/>
      <c r="N1288" s="4"/>
      <c r="O1288" s="4"/>
      <c r="P1288" s="4"/>
      <c r="Q1288" s="4"/>
      <c r="R1288" s="4"/>
      <c r="S1288" s="4"/>
      <c r="T1288" s="4"/>
      <c r="U1288" s="4"/>
      <c r="V1288" s="4"/>
      <c r="W1288" s="4"/>
      <c r="X1288" s="4"/>
      <c r="Y1288" s="4"/>
      <c r="Z1288" s="4"/>
    </row>
    <row r="1289" spans="1:26" ht="48" customHeight="1" x14ac:dyDescent="0.3">
      <c r="A1289" s="5">
        <v>1288</v>
      </c>
      <c r="B1289" s="6" t="s">
        <v>1475</v>
      </c>
      <c r="C1289" s="15" t="s">
        <v>1476</v>
      </c>
      <c r="D1289" s="7" t="s">
        <v>1491</v>
      </c>
      <c r="E1289" s="6" t="s">
        <v>10</v>
      </c>
      <c r="F1289" s="39">
        <v>1</v>
      </c>
      <c r="G1289" s="5">
        <v>1</v>
      </c>
      <c r="H1289" s="39">
        <v>1</v>
      </c>
      <c r="I1289" s="4"/>
      <c r="J1289" s="4"/>
      <c r="K1289" s="4"/>
      <c r="L1289" s="4"/>
      <c r="M1289" s="4"/>
      <c r="N1289" s="4"/>
      <c r="O1289" s="4"/>
      <c r="P1289" s="4"/>
      <c r="Q1289" s="4"/>
      <c r="R1289" s="4"/>
      <c r="S1289" s="4"/>
      <c r="T1289" s="4"/>
      <c r="U1289" s="4"/>
      <c r="V1289" s="4"/>
      <c r="W1289" s="4"/>
      <c r="X1289" s="4"/>
      <c r="Y1289" s="4"/>
      <c r="Z1289" s="4"/>
    </row>
    <row r="1290" spans="1:26" ht="24" customHeight="1" x14ac:dyDescent="0.3">
      <c r="A1290" s="5">
        <v>1289</v>
      </c>
      <c r="B1290" s="6" t="s">
        <v>1475</v>
      </c>
      <c r="C1290" s="15" t="s">
        <v>1476</v>
      </c>
      <c r="D1290" s="7" t="s">
        <v>1492</v>
      </c>
      <c r="E1290" s="6" t="s">
        <v>10</v>
      </c>
      <c r="F1290" s="39">
        <v>0</v>
      </c>
      <c r="G1290" s="5">
        <v>1</v>
      </c>
      <c r="H1290" s="39">
        <v>0</v>
      </c>
      <c r="I1290" s="4"/>
      <c r="J1290" s="4"/>
      <c r="K1290" s="4"/>
      <c r="L1290" s="4"/>
      <c r="M1290" s="4"/>
      <c r="N1290" s="4"/>
      <c r="O1290" s="4"/>
      <c r="P1290" s="4"/>
      <c r="Q1290" s="4"/>
      <c r="R1290" s="4"/>
      <c r="S1290" s="4"/>
      <c r="T1290" s="4"/>
      <c r="U1290" s="4"/>
      <c r="V1290" s="4"/>
      <c r="W1290" s="4"/>
      <c r="X1290" s="4"/>
      <c r="Y1290" s="4"/>
      <c r="Z1290" s="4"/>
    </row>
    <row r="1291" spans="1:26" ht="48" customHeight="1" x14ac:dyDescent="0.3">
      <c r="A1291" s="5">
        <v>1290</v>
      </c>
      <c r="B1291" s="6" t="s">
        <v>1475</v>
      </c>
      <c r="C1291" s="15" t="s">
        <v>1476</v>
      </c>
      <c r="D1291" s="7" t="s">
        <v>1493</v>
      </c>
      <c r="E1291" s="6" t="s">
        <v>10</v>
      </c>
      <c r="F1291" s="39">
        <v>0</v>
      </c>
      <c r="G1291" s="5">
        <v>2</v>
      </c>
      <c r="H1291" s="39">
        <v>0</v>
      </c>
      <c r="I1291" s="4"/>
      <c r="J1291" s="4"/>
      <c r="K1291" s="4"/>
      <c r="L1291" s="4"/>
      <c r="M1291" s="4"/>
      <c r="N1291" s="4"/>
      <c r="O1291" s="4"/>
      <c r="P1291" s="4"/>
      <c r="Q1291" s="4"/>
      <c r="R1291" s="4"/>
      <c r="S1291" s="4"/>
      <c r="T1291" s="4"/>
      <c r="U1291" s="4"/>
      <c r="V1291" s="4"/>
      <c r="W1291" s="4"/>
      <c r="X1291" s="4"/>
      <c r="Y1291" s="4"/>
      <c r="Z1291" s="4"/>
    </row>
    <row r="1292" spans="1:26" ht="48" customHeight="1" x14ac:dyDescent="0.3">
      <c r="A1292" s="5">
        <v>1291</v>
      </c>
      <c r="B1292" s="6" t="s">
        <v>1475</v>
      </c>
      <c r="C1292" s="15" t="s">
        <v>1476</v>
      </c>
      <c r="D1292" s="7" t="s">
        <v>1494</v>
      </c>
      <c r="E1292" s="6" t="s">
        <v>10</v>
      </c>
      <c r="F1292" s="39">
        <v>0</v>
      </c>
      <c r="G1292" s="5">
        <v>1</v>
      </c>
      <c r="H1292" s="39">
        <v>0</v>
      </c>
      <c r="I1292" s="4"/>
      <c r="J1292" s="4"/>
      <c r="K1292" s="4"/>
      <c r="L1292" s="4"/>
      <c r="M1292" s="4"/>
      <c r="N1292" s="4"/>
      <c r="O1292" s="4"/>
      <c r="P1292" s="4"/>
      <c r="Q1292" s="4"/>
      <c r="R1292" s="4"/>
      <c r="S1292" s="4"/>
      <c r="T1292" s="4"/>
      <c r="U1292" s="4"/>
      <c r="V1292" s="4"/>
      <c r="W1292" s="4"/>
      <c r="X1292" s="4"/>
      <c r="Y1292" s="4"/>
      <c r="Z1292" s="4"/>
    </row>
    <row r="1293" spans="1:26" ht="48" customHeight="1" x14ac:dyDescent="0.3">
      <c r="A1293" s="5">
        <v>1292</v>
      </c>
      <c r="B1293" s="6" t="s">
        <v>1475</v>
      </c>
      <c r="C1293" s="15" t="s">
        <v>1476</v>
      </c>
      <c r="D1293" s="7" t="s">
        <v>1495</v>
      </c>
      <c r="E1293" s="6" t="s">
        <v>10</v>
      </c>
      <c r="F1293" s="39">
        <v>2</v>
      </c>
      <c r="G1293" s="5">
        <v>1</v>
      </c>
      <c r="H1293" s="39">
        <v>2</v>
      </c>
      <c r="I1293" s="4"/>
      <c r="J1293" s="4"/>
      <c r="K1293" s="4"/>
      <c r="L1293" s="4"/>
      <c r="M1293" s="4"/>
      <c r="N1293" s="4"/>
      <c r="O1293" s="4"/>
      <c r="P1293" s="4"/>
      <c r="Q1293" s="4"/>
      <c r="R1293" s="4"/>
      <c r="S1293" s="4"/>
      <c r="T1293" s="4"/>
      <c r="U1293" s="4"/>
      <c r="V1293" s="4"/>
      <c r="W1293" s="4"/>
      <c r="X1293" s="4"/>
      <c r="Y1293" s="4"/>
      <c r="Z1293" s="4"/>
    </row>
    <row r="1294" spans="1:26" ht="24" customHeight="1" x14ac:dyDescent="0.3">
      <c r="A1294" s="5">
        <v>1293</v>
      </c>
      <c r="B1294" s="6" t="s">
        <v>1475</v>
      </c>
      <c r="C1294" s="15" t="s">
        <v>1476</v>
      </c>
      <c r="D1294" s="7" t="s">
        <v>1496</v>
      </c>
      <c r="E1294" s="6" t="s">
        <v>10</v>
      </c>
      <c r="F1294" s="39">
        <v>2</v>
      </c>
      <c r="G1294" s="5">
        <v>0</v>
      </c>
      <c r="H1294" s="39">
        <v>2</v>
      </c>
      <c r="I1294" s="4"/>
      <c r="J1294" s="4"/>
      <c r="K1294" s="4"/>
      <c r="L1294" s="4"/>
      <c r="M1294" s="4"/>
      <c r="N1294" s="4"/>
      <c r="O1294" s="4"/>
      <c r="P1294" s="4"/>
      <c r="Q1294" s="4"/>
      <c r="R1294" s="4"/>
      <c r="S1294" s="4"/>
      <c r="T1294" s="4"/>
      <c r="U1294" s="4"/>
      <c r="V1294" s="4"/>
      <c r="W1294" s="4"/>
      <c r="X1294" s="4"/>
      <c r="Y1294" s="4"/>
      <c r="Z1294" s="4"/>
    </row>
    <row r="1295" spans="1:26" ht="24" customHeight="1" x14ac:dyDescent="0.3">
      <c r="A1295" s="5">
        <v>1294</v>
      </c>
      <c r="B1295" s="6" t="s">
        <v>1497</v>
      </c>
      <c r="C1295" s="15" t="s">
        <v>1498</v>
      </c>
      <c r="D1295" s="7" t="s">
        <v>1499</v>
      </c>
      <c r="E1295" s="6" t="s">
        <v>10</v>
      </c>
      <c r="F1295" s="39">
        <v>0</v>
      </c>
      <c r="G1295" s="5">
        <v>1</v>
      </c>
      <c r="H1295" s="39">
        <v>0</v>
      </c>
      <c r="I1295" s="4"/>
      <c r="J1295" s="4"/>
      <c r="K1295" s="4"/>
      <c r="L1295" s="4"/>
      <c r="M1295" s="4"/>
      <c r="N1295" s="4"/>
      <c r="O1295" s="4"/>
      <c r="P1295" s="4"/>
      <c r="Q1295" s="4"/>
      <c r="R1295" s="4"/>
      <c r="S1295" s="4"/>
      <c r="T1295" s="4"/>
      <c r="U1295" s="4"/>
      <c r="V1295" s="4"/>
      <c r="W1295" s="4"/>
      <c r="X1295" s="4"/>
      <c r="Y1295" s="4"/>
      <c r="Z1295" s="4"/>
    </row>
    <row r="1296" spans="1:26" ht="24" customHeight="1" x14ac:dyDescent="0.3">
      <c r="A1296" s="5">
        <v>1295</v>
      </c>
      <c r="B1296" s="6" t="s">
        <v>1497</v>
      </c>
      <c r="C1296" s="15" t="s">
        <v>1498</v>
      </c>
      <c r="D1296" s="7" t="s">
        <v>1500</v>
      </c>
      <c r="E1296" s="6" t="s">
        <v>10</v>
      </c>
      <c r="F1296" s="39">
        <v>1</v>
      </c>
      <c r="G1296" s="5">
        <v>1</v>
      </c>
      <c r="H1296" s="39">
        <v>1</v>
      </c>
      <c r="I1296" s="4"/>
      <c r="J1296" s="4"/>
      <c r="K1296" s="4"/>
      <c r="L1296" s="4"/>
      <c r="M1296" s="4"/>
      <c r="N1296" s="4"/>
      <c r="O1296" s="4"/>
      <c r="P1296" s="4"/>
      <c r="Q1296" s="4"/>
      <c r="R1296" s="4"/>
      <c r="S1296" s="4"/>
      <c r="T1296" s="4"/>
      <c r="U1296" s="4"/>
      <c r="V1296" s="4"/>
      <c r="W1296" s="4"/>
      <c r="X1296" s="4"/>
      <c r="Y1296" s="4"/>
      <c r="Z1296" s="4"/>
    </row>
    <row r="1297" spans="1:26" ht="48" customHeight="1" x14ac:dyDescent="0.3">
      <c r="A1297" s="5">
        <v>1296</v>
      </c>
      <c r="B1297" s="6" t="s">
        <v>1497</v>
      </c>
      <c r="C1297" s="15" t="s">
        <v>1498</v>
      </c>
      <c r="D1297" s="7" t="s">
        <v>1501</v>
      </c>
      <c r="E1297" s="6" t="s">
        <v>10</v>
      </c>
      <c r="F1297" s="39">
        <v>0</v>
      </c>
      <c r="G1297" s="5">
        <v>1</v>
      </c>
      <c r="H1297" s="39">
        <v>0</v>
      </c>
      <c r="I1297" s="4"/>
      <c r="J1297" s="4"/>
      <c r="K1297" s="4"/>
      <c r="L1297" s="4"/>
      <c r="M1297" s="4"/>
      <c r="N1297" s="4"/>
      <c r="O1297" s="4"/>
      <c r="P1297" s="4"/>
      <c r="Q1297" s="4"/>
      <c r="R1297" s="4"/>
      <c r="S1297" s="4"/>
      <c r="T1297" s="4"/>
      <c r="U1297" s="4"/>
      <c r="V1297" s="4"/>
      <c r="W1297" s="4"/>
      <c r="X1297" s="4"/>
      <c r="Y1297" s="4"/>
      <c r="Z1297" s="4"/>
    </row>
    <row r="1298" spans="1:26" ht="24" customHeight="1" x14ac:dyDescent="0.3">
      <c r="A1298" s="5">
        <v>1297</v>
      </c>
      <c r="B1298" s="6" t="s">
        <v>1497</v>
      </c>
      <c r="C1298" s="15" t="s">
        <v>1498</v>
      </c>
      <c r="D1298" s="7" t="s">
        <v>1502</v>
      </c>
      <c r="E1298" s="6" t="s">
        <v>10</v>
      </c>
      <c r="F1298" s="39">
        <v>2</v>
      </c>
      <c r="G1298" s="5">
        <v>2</v>
      </c>
      <c r="H1298" s="39">
        <v>2</v>
      </c>
      <c r="I1298" s="4"/>
      <c r="J1298" s="4"/>
      <c r="K1298" s="4"/>
      <c r="L1298" s="4"/>
      <c r="M1298" s="4"/>
      <c r="N1298" s="4"/>
      <c r="O1298" s="4"/>
      <c r="P1298" s="4"/>
      <c r="Q1298" s="4"/>
      <c r="R1298" s="4"/>
      <c r="S1298" s="4"/>
      <c r="T1298" s="4"/>
      <c r="U1298" s="4"/>
      <c r="V1298" s="4"/>
      <c r="W1298" s="4"/>
      <c r="X1298" s="4"/>
      <c r="Y1298" s="4"/>
      <c r="Z1298" s="4"/>
    </row>
    <row r="1299" spans="1:26" ht="24" customHeight="1" x14ac:dyDescent="0.3">
      <c r="A1299" s="5">
        <v>1298</v>
      </c>
      <c r="B1299" s="6" t="s">
        <v>1497</v>
      </c>
      <c r="C1299" s="15" t="s">
        <v>1498</v>
      </c>
      <c r="D1299" s="7" t="s">
        <v>1503</v>
      </c>
      <c r="E1299" s="6" t="s">
        <v>10</v>
      </c>
      <c r="F1299" s="39">
        <v>0</v>
      </c>
      <c r="G1299" s="5">
        <v>0</v>
      </c>
      <c r="H1299" s="39">
        <v>0</v>
      </c>
      <c r="I1299" s="4"/>
      <c r="J1299" s="4"/>
      <c r="K1299" s="4"/>
      <c r="L1299" s="4"/>
      <c r="M1299" s="4"/>
      <c r="N1299" s="4"/>
      <c r="O1299" s="4"/>
      <c r="P1299" s="4"/>
      <c r="Q1299" s="4"/>
      <c r="R1299" s="4"/>
      <c r="S1299" s="4"/>
      <c r="T1299" s="4"/>
      <c r="U1299" s="4"/>
      <c r="V1299" s="4"/>
      <c r="W1299" s="4"/>
      <c r="X1299" s="4"/>
      <c r="Y1299" s="4"/>
      <c r="Z1299" s="4"/>
    </row>
    <row r="1300" spans="1:26" ht="48" customHeight="1" x14ac:dyDescent="0.3">
      <c r="A1300" s="5">
        <v>1299</v>
      </c>
      <c r="B1300" s="6" t="s">
        <v>1497</v>
      </c>
      <c r="C1300" s="15" t="s">
        <v>1498</v>
      </c>
      <c r="D1300" s="7" t="s">
        <v>1504</v>
      </c>
      <c r="E1300" s="6" t="s">
        <v>10</v>
      </c>
      <c r="F1300" s="39">
        <v>2</v>
      </c>
      <c r="G1300" s="5">
        <v>2</v>
      </c>
      <c r="H1300" s="39">
        <v>2</v>
      </c>
      <c r="I1300" s="4"/>
      <c r="J1300" s="4"/>
      <c r="K1300" s="4"/>
      <c r="L1300" s="4"/>
      <c r="M1300" s="4"/>
      <c r="N1300" s="4"/>
      <c r="O1300" s="4"/>
      <c r="P1300" s="4"/>
      <c r="Q1300" s="4"/>
      <c r="R1300" s="4"/>
      <c r="S1300" s="4"/>
      <c r="T1300" s="4"/>
      <c r="U1300" s="4"/>
      <c r="V1300" s="4"/>
      <c r="W1300" s="4"/>
      <c r="X1300" s="4"/>
      <c r="Y1300" s="4"/>
      <c r="Z1300" s="4"/>
    </row>
    <row r="1301" spans="1:26" ht="24" customHeight="1" x14ac:dyDescent="0.3">
      <c r="A1301" s="5">
        <v>1300</v>
      </c>
      <c r="B1301" s="6" t="s">
        <v>1497</v>
      </c>
      <c r="C1301" s="15" t="s">
        <v>1498</v>
      </c>
      <c r="D1301" s="7" t="s">
        <v>1505</v>
      </c>
      <c r="E1301" s="6" t="s">
        <v>10</v>
      </c>
      <c r="F1301" s="39">
        <v>1</v>
      </c>
      <c r="G1301" s="5">
        <v>1</v>
      </c>
      <c r="H1301" s="39">
        <v>1</v>
      </c>
      <c r="I1301" s="4"/>
      <c r="J1301" s="4"/>
      <c r="K1301" s="4"/>
      <c r="L1301" s="4"/>
      <c r="M1301" s="4"/>
      <c r="N1301" s="4"/>
      <c r="O1301" s="4"/>
      <c r="P1301" s="4"/>
      <c r="Q1301" s="4"/>
      <c r="R1301" s="4"/>
      <c r="S1301" s="4"/>
      <c r="T1301" s="4"/>
      <c r="U1301" s="4"/>
      <c r="V1301" s="4"/>
      <c r="W1301" s="4"/>
      <c r="X1301" s="4"/>
      <c r="Y1301" s="4"/>
      <c r="Z1301" s="4"/>
    </row>
    <row r="1302" spans="1:26" ht="24" customHeight="1" x14ac:dyDescent="0.3">
      <c r="A1302" s="5">
        <v>1301</v>
      </c>
      <c r="B1302" s="6" t="s">
        <v>1497</v>
      </c>
      <c r="C1302" s="15" t="s">
        <v>1498</v>
      </c>
      <c r="D1302" s="7" t="s">
        <v>1506</v>
      </c>
      <c r="E1302" s="6" t="s">
        <v>10</v>
      </c>
      <c r="F1302" s="39">
        <v>0</v>
      </c>
      <c r="G1302" s="5">
        <v>0</v>
      </c>
      <c r="H1302" s="39">
        <v>0</v>
      </c>
      <c r="I1302" s="4"/>
      <c r="J1302" s="4"/>
      <c r="K1302" s="4"/>
      <c r="L1302" s="4"/>
      <c r="M1302" s="4"/>
      <c r="N1302" s="4"/>
      <c r="O1302" s="4"/>
      <c r="P1302" s="4"/>
      <c r="Q1302" s="4"/>
      <c r="R1302" s="4"/>
      <c r="S1302" s="4"/>
      <c r="T1302" s="4"/>
      <c r="U1302" s="4"/>
      <c r="V1302" s="4"/>
      <c r="W1302" s="4"/>
      <c r="X1302" s="4"/>
      <c r="Y1302" s="4"/>
      <c r="Z1302" s="4"/>
    </row>
    <row r="1303" spans="1:26" ht="24" customHeight="1" x14ac:dyDescent="0.3">
      <c r="A1303" s="5">
        <v>1302</v>
      </c>
      <c r="B1303" s="6" t="s">
        <v>1497</v>
      </c>
      <c r="C1303" s="15" t="s">
        <v>1498</v>
      </c>
      <c r="D1303" s="7" t="s">
        <v>1507</v>
      </c>
      <c r="E1303" s="6" t="s">
        <v>10</v>
      </c>
      <c r="F1303" s="39">
        <v>0</v>
      </c>
      <c r="G1303" s="5">
        <v>1</v>
      </c>
      <c r="H1303" s="39">
        <v>0</v>
      </c>
      <c r="I1303" s="4"/>
      <c r="J1303" s="4"/>
      <c r="K1303" s="4"/>
      <c r="L1303" s="4"/>
      <c r="M1303" s="4"/>
      <c r="N1303" s="4"/>
      <c r="O1303" s="4"/>
      <c r="P1303" s="4"/>
      <c r="Q1303" s="4"/>
      <c r="R1303" s="4"/>
      <c r="S1303" s="4"/>
      <c r="T1303" s="4"/>
      <c r="U1303" s="4"/>
      <c r="V1303" s="4"/>
      <c r="W1303" s="4"/>
      <c r="X1303" s="4"/>
      <c r="Y1303" s="4"/>
      <c r="Z1303" s="4"/>
    </row>
    <row r="1304" spans="1:26" ht="48" customHeight="1" x14ac:dyDescent="0.3">
      <c r="A1304" s="5">
        <v>1303</v>
      </c>
      <c r="B1304" s="6" t="s">
        <v>1497</v>
      </c>
      <c r="C1304" s="15" t="s">
        <v>1498</v>
      </c>
      <c r="D1304" s="7" t="s">
        <v>1508</v>
      </c>
      <c r="E1304" s="6" t="s">
        <v>10</v>
      </c>
      <c r="F1304" s="39">
        <v>0</v>
      </c>
      <c r="G1304" s="5">
        <v>1</v>
      </c>
      <c r="H1304" s="39">
        <v>0</v>
      </c>
      <c r="I1304" s="4"/>
      <c r="J1304" s="4"/>
      <c r="K1304" s="4"/>
      <c r="L1304" s="4"/>
      <c r="M1304" s="4"/>
      <c r="N1304" s="4"/>
      <c r="O1304" s="4"/>
      <c r="P1304" s="4"/>
      <c r="Q1304" s="4"/>
      <c r="R1304" s="4"/>
      <c r="S1304" s="4"/>
      <c r="T1304" s="4"/>
      <c r="U1304" s="4"/>
      <c r="V1304" s="4"/>
      <c r="W1304" s="4"/>
      <c r="X1304" s="4"/>
      <c r="Y1304" s="4"/>
      <c r="Z1304" s="4"/>
    </row>
    <row r="1305" spans="1:26" ht="24" customHeight="1" x14ac:dyDescent="0.3">
      <c r="A1305" s="5">
        <v>1304</v>
      </c>
      <c r="B1305" s="6" t="s">
        <v>1497</v>
      </c>
      <c r="C1305" s="15" t="s">
        <v>1498</v>
      </c>
      <c r="D1305" s="7" t="s">
        <v>1509</v>
      </c>
      <c r="E1305" s="6" t="s">
        <v>10</v>
      </c>
      <c r="F1305" s="39">
        <v>0</v>
      </c>
      <c r="G1305" s="5">
        <v>0</v>
      </c>
      <c r="H1305" s="39">
        <v>0</v>
      </c>
      <c r="I1305" s="4"/>
      <c r="J1305" s="4"/>
      <c r="K1305" s="4"/>
      <c r="L1305" s="4"/>
      <c r="M1305" s="4"/>
      <c r="N1305" s="4"/>
      <c r="O1305" s="4"/>
      <c r="P1305" s="4"/>
      <c r="Q1305" s="4"/>
      <c r="R1305" s="4"/>
      <c r="S1305" s="4"/>
      <c r="T1305" s="4"/>
      <c r="U1305" s="4"/>
      <c r="V1305" s="4"/>
      <c r="W1305" s="4"/>
      <c r="X1305" s="4"/>
      <c r="Y1305" s="4"/>
      <c r="Z1305" s="4"/>
    </row>
    <row r="1306" spans="1:26" ht="48" customHeight="1" x14ac:dyDescent="0.3">
      <c r="A1306" s="5">
        <v>1305</v>
      </c>
      <c r="B1306" s="6" t="s">
        <v>1497</v>
      </c>
      <c r="C1306" s="15" t="s">
        <v>1498</v>
      </c>
      <c r="D1306" s="7" t="s">
        <v>1510</v>
      </c>
      <c r="E1306" s="6" t="s">
        <v>10</v>
      </c>
      <c r="F1306" s="39">
        <v>1</v>
      </c>
      <c r="G1306" s="5">
        <v>1</v>
      </c>
      <c r="H1306" s="39">
        <v>1</v>
      </c>
      <c r="I1306" s="4"/>
      <c r="J1306" s="4"/>
      <c r="K1306" s="4"/>
      <c r="L1306" s="4"/>
      <c r="M1306" s="4"/>
      <c r="N1306" s="4"/>
      <c r="O1306" s="4"/>
      <c r="P1306" s="4"/>
      <c r="Q1306" s="4"/>
      <c r="R1306" s="4"/>
      <c r="S1306" s="4"/>
      <c r="T1306" s="4"/>
      <c r="U1306" s="4"/>
      <c r="V1306" s="4"/>
      <c r="W1306" s="4"/>
      <c r="X1306" s="4"/>
      <c r="Y1306" s="4"/>
      <c r="Z1306" s="4"/>
    </row>
    <row r="1307" spans="1:26" ht="24" customHeight="1" x14ac:dyDescent="0.3">
      <c r="A1307" s="5">
        <v>1306</v>
      </c>
      <c r="B1307" s="6" t="s">
        <v>1497</v>
      </c>
      <c r="C1307" s="15" t="s">
        <v>1498</v>
      </c>
      <c r="D1307" s="7" t="s">
        <v>1511</v>
      </c>
      <c r="E1307" s="6" t="s">
        <v>10</v>
      </c>
      <c r="F1307" s="39">
        <v>2</v>
      </c>
      <c r="G1307" s="5">
        <v>1</v>
      </c>
      <c r="H1307" s="39">
        <v>2</v>
      </c>
      <c r="I1307" s="4"/>
      <c r="J1307" s="4"/>
      <c r="K1307" s="4"/>
      <c r="L1307" s="4"/>
      <c r="M1307" s="4"/>
      <c r="N1307" s="4"/>
      <c r="O1307" s="4"/>
      <c r="P1307" s="4"/>
      <c r="Q1307" s="4"/>
      <c r="R1307" s="4"/>
      <c r="S1307" s="4"/>
      <c r="T1307" s="4"/>
      <c r="U1307" s="4"/>
      <c r="V1307" s="4"/>
      <c r="W1307" s="4"/>
      <c r="X1307" s="4"/>
      <c r="Y1307" s="4"/>
      <c r="Z1307" s="4"/>
    </row>
    <row r="1308" spans="1:26" ht="24" customHeight="1" x14ac:dyDescent="0.3">
      <c r="A1308" s="5">
        <v>1307</v>
      </c>
      <c r="B1308" s="6" t="s">
        <v>1497</v>
      </c>
      <c r="C1308" s="15" t="s">
        <v>1498</v>
      </c>
      <c r="D1308" s="7" t="s">
        <v>1512</v>
      </c>
      <c r="E1308" s="6" t="s">
        <v>10</v>
      </c>
      <c r="F1308" s="39">
        <v>1</v>
      </c>
      <c r="G1308" s="5">
        <v>1</v>
      </c>
      <c r="H1308" s="39">
        <v>1</v>
      </c>
      <c r="I1308" s="4"/>
      <c r="J1308" s="4"/>
      <c r="K1308" s="4"/>
      <c r="L1308" s="4"/>
      <c r="M1308" s="4"/>
      <c r="N1308" s="4"/>
      <c r="O1308" s="4"/>
      <c r="P1308" s="4"/>
      <c r="Q1308" s="4"/>
      <c r="R1308" s="4"/>
      <c r="S1308" s="4"/>
      <c r="T1308" s="4"/>
      <c r="U1308" s="4"/>
      <c r="V1308" s="4"/>
      <c r="W1308" s="4"/>
      <c r="X1308" s="4"/>
      <c r="Y1308" s="4"/>
      <c r="Z1308" s="4"/>
    </row>
    <row r="1309" spans="1:26" ht="24" customHeight="1" x14ac:dyDescent="0.3">
      <c r="A1309" s="5">
        <v>1308</v>
      </c>
      <c r="B1309" s="6" t="s">
        <v>1497</v>
      </c>
      <c r="C1309" s="15" t="s">
        <v>1498</v>
      </c>
      <c r="D1309" s="7" t="s">
        <v>1513</v>
      </c>
      <c r="E1309" s="6" t="s">
        <v>10</v>
      </c>
      <c r="F1309" s="39">
        <v>0</v>
      </c>
      <c r="G1309" s="5">
        <v>1</v>
      </c>
      <c r="H1309" s="39">
        <v>0</v>
      </c>
      <c r="I1309" s="4"/>
      <c r="J1309" s="4"/>
      <c r="K1309" s="4"/>
      <c r="L1309" s="4"/>
      <c r="M1309" s="4"/>
      <c r="N1309" s="4"/>
      <c r="O1309" s="4"/>
      <c r="P1309" s="4"/>
      <c r="Q1309" s="4"/>
      <c r="R1309" s="4"/>
      <c r="S1309" s="4"/>
      <c r="T1309" s="4"/>
      <c r="U1309" s="4"/>
      <c r="V1309" s="4"/>
      <c r="W1309" s="4"/>
      <c r="X1309" s="4"/>
      <c r="Y1309" s="4"/>
      <c r="Z1309" s="4"/>
    </row>
    <row r="1310" spans="1:26" ht="24" customHeight="1" x14ac:dyDescent="0.3">
      <c r="A1310" s="5">
        <v>1309</v>
      </c>
      <c r="B1310" s="6" t="s">
        <v>1497</v>
      </c>
      <c r="C1310" s="15" t="s">
        <v>1498</v>
      </c>
      <c r="D1310" s="7" t="s">
        <v>1514</v>
      </c>
      <c r="E1310" s="6" t="s">
        <v>10</v>
      </c>
      <c r="F1310" s="39">
        <v>0</v>
      </c>
      <c r="G1310" s="5">
        <v>0</v>
      </c>
      <c r="H1310" s="39">
        <v>0</v>
      </c>
      <c r="I1310" s="4"/>
      <c r="J1310" s="4"/>
      <c r="K1310" s="4"/>
      <c r="L1310" s="4"/>
      <c r="M1310" s="4"/>
      <c r="N1310" s="4"/>
      <c r="O1310" s="4"/>
      <c r="P1310" s="4"/>
      <c r="Q1310" s="4"/>
      <c r="R1310" s="4"/>
      <c r="S1310" s="4"/>
      <c r="T1310" s="4"/>
      <c r="U1310" s="4"/>
      <c r="V1310" s="4"/>
      <c r="W1310" s="4"/>
      <c r="X1310" s="4"/>
      <c r="Y1310" s="4"/>
      <c r="Z1310" s="4"/>
    </row>
    <row r="1311" spans="1:26" ht="24" customHeight="1" x14ac:dyDescent="0.3">
      <c r="A1311" s="5">
        <v>1310</v>
      </c>
      <c r="B1311" s="6" t="s">
        <v>1497</v>
      </c>
      <c r="C1311" s="15" t="s">
        <v>1498</v>
      </c>
      <c r="D1311" s="7" t="s">
        <v>1515</v>
      </c>
      <c r="E1311" s="6" t="s">
        <v>10</v>
      </c>
      <c r="F1311" s="39">
        <v>1</v>
      </c>
      <c r="G1311" s="5">
        <v>1</v>
      </c>
      <c r="H1311" s="39">
        <v>1</v>
      </c>
      <c r="I1311" s="4"/>
      <c r="J1311" s="4"/>
      <c r="K1311" s="4"/>
      <c r="L1311" s="4"/>
      <c r="M1311" s="4"/>
      <c r="N1311" s="4"/>
      <c r="O1311" s="4"/>
      <c r="P1311" s="4"/>
      <c r="Q1311" s="4"/>
      <c r="R1311" s="4"/>
      <c r="S1311" s="4"/>
      <c r="T1311" s="4"/>
      <c r="U1311" s="4"/>
      <c r="V1311" s="4"/>
      <c r="W1311" s="4"/>
      <c r="X1311" s="4"/>
      <c r="Y1311" s="4"/>
      <c r="Z1311" s="4"/>
    </row>
    <row r="1312" spans="1:26" ht="24" customHeight="1" x14ac:dyDescent="0.3">
      <c r="A1312" s="5">
        <v>1311</v>
      </c>
      <c r="B1312" s="6" t="s">
        <v>1516</v>
      </c>
      <c r="C1312" s="15" t="s">
        <v>1517</v>
      </c>
      <c r="D1312" s="7" t="s">
        <v>1518</v>
      </c>
      <c r="E1312" s="6" t="s">
        <v>10</v>
      </c>
      <c r="F1312" s="39">
        <v>0</v>
      </c>
      <c r="G1312" s="5">
        <v>0</v>
      </c>
      <c r="H1312" s="39">
        <v>0</v>
      </c>
      <c r="I1312" s="4"/>
      <c r="J1312" s="4"/>
      <c r="K1312" s="4"/>
      <c r="L1312" s="4"/>
      <c r="M1312" s="4"/>
      <c r="N1312" s="4"/>
      <c r="O1312" s="4"/>
      <c r="P1312" s="4"/>
      <c r="Q1312" s="4"/>
      <c r="R1312" s="4"/>
      <c r="S1312" s="4"/>
      <c r="T1312" s="4"/>
      <c r="U1312" s="4"/>
      <c r="V1312" s="4"/>
      <c r="W1312" s="4"/>
      <c r="X1312" s="4"/>
      <c r="Y1312" s="4"/>
      <c r="Z1312" s="4"/>
    </row>
    <row r="1313" spans="1:26" ht="24" customHeight="1" x14ac:dyDescent="0.3">
      <c r="A1313" s="5">
        <v>1312</v>
      </c>
      <c r="B1313" s="6" t="s">
        <v>1516</v>
      </c>
      <c r="C1313" s="15" t="s">
        <v>1517</v>
      </c>
      <c r="D1313" s="7" t="s">
        <v>1519</v>
      </c>
      <c r="E1313" s="6" t="s">
        <v>10</v>
      </c>
      <c r="F1313" s="39">
        <v>2</v>
      </c>
      <c r="G1313" s="5">
        <v>2</v>
      </c>
      <c r="H1313" s="39">
        <v>2</v>
      </c>
      <c r="I1313" s="4"/>
      <c r="J1313" s="4"/>
      <c r="K1313" s="4"/>
      <c r="L1313" s="4"/>
      <c r="M1313" s="4"/>
      <c r="N1313" s="4"/>
      <c r="O1313" s="4"/>
      <c r="P1313" s="4"/>
      <c r="Q1313" s="4"/>
      <c r="R1313" s="4"/>
      <c r="S1313" s="4"/>
      <c r="T1313" s="4"/>
      <c r="U1313" s="4"/>
      <c r="V1313" s="4"/>
      <c r="W1313" s="4"/>
      <c r="X1313" s="4"/>
      <c r="Y1313" s="4"/>
      <c r="Z1313" s="4"/>
    </row>
    <row r="1314" spans="1:26" ht="48" customHeight="1" x14ac:dyDescent="0.3">
      <c r="A1314" s="5">
        <v>1313</v>
      </c>
      <c r="B1314" s="6" t="s">
        <v>1516</v>
      </c>
      <c r="C1314" s="15" t="s">
        <v>1517</v>
      </c>
      <c r="D1314" s="7" t="s">
        <v>1520</v>
      </c>
      <c r="E1314" s="6" t="s">
        <v>10</v>
      </c>
      <c r="F1314" s="39">
        <v>2</v>
      </c>
      <c r="G1314" s="5">
        <v>1</v>
      </c>
      <c r="H1314" s="39">
        <v>2</v>
      </c>
      <c r="I1314" s="4"/>
      <c r="J1314" s="4"/>
      <c r="K1314" s="4"/>
      <c r="L1314" s="4"/>
      <c r="M1314" s="4"/>
      <c r="N1314" s="4"/>
      <c r="O1314" s="4"/>
      <c r="P1314" s="4"/>
      <c r="Q1314" s="4"/>
      <c r="R1314" s="4"/>
      <c r="S1314" s="4"/>
      <c r="T1314" s="4"/>
      <c r="U1314" s="4"/>
      <c r="V1314" s="4"/>
      <c r="W1314" s="4"/>
      <c r="X1314" s="4"/>
      <c r="Y1314" s="4"/>
      <c r="Z1314" s="4"/>
    </row>
    <row r="1315" spans="1:26" ht="48" customHeight="1" x14ac:dyDescent="0.3">
      <c r="A1315" s="5">
        <v>1314</v>
      </c>
      <c r="B1315" s="6" t="s">
        <v>1516</v>
      </c>
      <c r="C1315" s="15" t="s">
        <v>1517</v>
      </c>
      <c r="D1315" s="7" t="s">
        <v>1521</v>
      </c>
      <c r="E1315" s="6" t="s">
        <v>10</v>
      </c>
      <c r="F1315" s="39">
        <v>1</v>
      </c>
      <c r="G1315" s="5">
        <v>1</v>
      </c>
      <c r="H1315" s="39">
        <v>1</v>
      </c>
      <c r="I1315" s="4"/>
      <c r="J1315" s="4"/>
      <c r="K1315" s="4"/>
      <c r="L1315" s="4"/>
      <c r="M1315" s="4"/>
      <c r="N1315" s="4"/>
      <c r="O1315" s="4"/>
      <c r="P1315" s="4"/>
      <c r="Q1315" s="4"/>
      <c r="R1315" s="4"/>
      <c r="S1315" s="4"/>
      <c r="T1315" s="4"/>
      <c r="U1315" s="4"/>
      <c r="V1315" s="4"/>
      <c r="W1315" s="4"/>
      <c r="X1315" s="4"/>
      <c r="Y1315" s="4"/>
      <c r="Z1315" s="4"/>
    </row>
    <row r="1316" spans="1:26" ht="48" customHeight="1" x14ac:dyDescent="0.3">
      <c r="A1316" s="5">
        <v>1315</v>
      </c>
      <c r="B1316" s="6" t="s">
        <v>1516</v>
      </c>
      <c r="C1316" s="15" t="s">
        <v>1517</v>
      </c>
      <c r="D1316" s="7" t="s">
        <v>1522</v>
      </c>
      <c r="E1316" s="6" t="s">
        <v>10</v>
      </c>
      <c r="F1316" s="39">
        <v>1</v>
      </c>
      <c r="G1316" s="5">
        <v>1</v>
      </c>
      <c r="H1316" s="39">
        <v>1</v>
      </c>
      <c r="I1316" s="4"/>
      <c r="J1316" s="4"/>
      <c r="K1316" s="4"/>
      <c r="L1316" s="4"/>
      <c r="M1316" s="4"/>
      <c r="N1316" s="4"/>
      <c r="O1316" s="4"/>
      <c r="P1316" s="4"/>
      <c r="Q1316" s="4"/>
      <c r="R1316" s="4"/>
      <c r="S1316" s="4"/>
      <c r="T1316" s="4"/>
      <c r="U1316" s="4"/>
      <c r="V1316" s="4"/>
      <c r="W1316" s="4"/>
      <c r="X1316" s="4"/>
      <c r="Y1316" s="4"/>
      <c r="Z1316" s="4"/>
    </row>
    <row r="1317" spans="1:26" ht="24" customHeight="1" x14ac:dyDescent="0.3">
      <c r="A1317" s="5">
        <v>1316</v>
      </c>
      <c r="B1317" s="6" t="s">
        <v>1516</v>
      </c>
      <c r="C1317" s="15" t="s">
        <v>1517</v>
      </c>
      <c r="D1317" s="7" t="s">
        <v>1523</v>
      </c>
      <c r="E1317" s="6" t="s">
        <v>10</v>
      </c>
      <c r="F1317" s="39">
        <v>1</v>
      </c>
      <c r="G1317" s="5">
        <v>1</v>
      </c>
      <c r="H1317" s="39">
        <v>1</v>
      </c>
      <c r="I1317" s="4"/>
      <c r="J1317" s="4"/>
      <c r="K1317" s="4"/>
      <c r="L1317" s="4"/>
      <c r="M1317" s="4"/>
      <c r="N1317" s="4"/>
      <c r="O1317" s="4"/>
      <c r="P1317" s="4"/>
      <c r="Q1317" s="4"/>
      <c r="R1317" s="4"/>
      <c r="S1317" s="4"/>
      <c r="T1317" s="4"/>
      <c r="U1317" s="4"/>
      <c r="V1317" s="4"/>
      <c r="W1317" s="4"/>
      <c r="X1317" s="4"/>
      <c r="Y1317" s="4"/>
      <c r="Z1317" s="4"/>
    </row>
    <row r="1318" spans="1:26" ht="24" customHeight="1" x14ac:dyDescent="0.3">
      <c r="A1318" s="5">
        <v>1317</v>
      </c>
      <c r="B1318" s="6" t="s">
        <v>1516</v>
      </c>
      <c r="C1318" s="15" t="s">
        <v>1517</v>
      </c>
      <c r="D1318" s="7" t="s">
        <v>1524</v>
      </c>
      <c r="E1318" s="6" t="s">
        <v>10</v>
      </c>
      <c r="F1318" s="39">
        <v>1</v>
      </c>
      <c r="G1318" s="5">
        <v>1</v>
      </c>
      <c r="H1318" s="39">
        <v>1</v>
      </c>
      <c r="I1318" s="4"/>
      <c r="J1318" s="4"/>
      <c r="K1318" s="4"/>
      <c r="L1318" s="4"/>
      <c r="M1318" s="4"/>
      <c r="N1318" s="4"/>
      <c r="O1318" s="4"/>
      <c r="P1318" s="4"/>
      <c r="Q1318" s="4"/>
      <c r="R1318" s="4"/>
      <c r="S1318" s="4"/>
      <c r="T1318" s="4"/>
      <c r="U1318" s="4"/>
      <c r="V1318" s="4"/>
      <c r="W1318" s="4"/>
      <c r="X1318" s="4"/>
      <c r="Y1318" s="4"/>
      <c r="Z1318" s="4"/>
    </row>
    <row r="1319" spans="1:26" ht="24" customHeight="1" x14ac:dyDescent="0.3">
      <c r="A1319" s="5">
        <v>1318</v>
      </c>
      <c r="B1319" s="6" t="s">
        <v>1516</v>
      </c>
      <c r="C1319" s="15" t="s">
        <v>1517</v>
      </c>
      <c r="D1319" s="7" t="s">
        <v>1525</v>
      </c>
      <c r="E1319" s="6" t="s">
        <v>10</v>
      </c>
      <c r="F1319" s="39">
        <v>2</v>
      </c>
      <c r="G1319" s="5">
        <v>0</v>
      </c>
      <c r="H1319" s="39">
        <v>2</v>
      </c>
      <c r="I1319" s="4"/>
      <c r="J1319" s="4"/>
      <c r="K1319" s="4"/>
      <c r="L1319" s="4"/>
      <c r="M1319" s="4"/>
      <c r="N1319" s="4"/>
      <c r="O1319" s="4"/>
      <c r="P1319" s="4"/>
      <c r="Q1319" s="4"/>
      <c r="R1319" s="4"/>
      <c r="S1319" s="4"/>
      <c r="T1319" s="4"/>
      <c r="U1319" s="4"/>
      <c r="V1319" s="4"/>
      <c r="W1319" s="4"/>
      <c r="X1319" s="4"/>
      <c r="Y1319" s="4"/>
      <c r="Z1319" s="4"/>
    </row>
    <row r="1320" spans="1:26" ht="24" customHeight="1" x14ac:dyDescent="0.3">
      <c r="A1320" s="5">
        <v>1319</v>
      </c>
      <c r="B1320" s="6" t="s">
        <v>1516</v>
      </c>
      <c r="C1320" s="15" t="s">
        <v>1517</v>
      </c>
      <c r="D1320" s="7" t="s">
        <v>1526</v>
      </c>
      <c r="E1320" s="6" t="s">
        <v>10</v>
      </c>
      <c r="F1320" s="39">
        <v>0</v>
      </c>
      <c r="G1320" s="5">
        <v>0</v>
      </c>
      <c r="H1320" s="39">
        <v>0</v>
      </c>
      <c r="I1320" s="4"/>
      <c r="J1320" s="4"/>
      <c r="K1320" s="4"/>
      <c r="L1320" s="4"/>
      <c r="M1320" s="4"/>
      <c r="N1320" s="4"/>
      <c r="O1320" s="4"/>
      <c r="P1320" s="4"/>
      <c r="Q1320" s="4"/>
      <c r="R1320" s="4"/>
      <c r="S1320" s="4"/>
      <c r="T1320" s="4"/>
      <c r="U1320" s="4"/>
      <c r="V1320" s="4"/>
      <c r="W1320" s="4"/>
      <c r="X1320" s="4"/>
      <c r="Y1320" s="4"/>
      <c r="Z1320" s="4"/>
    </row>
    <row r="1321" spans="1:26" ht="48" customHeight="1" x14ac:dyDescent="0.3">
      <c r="A1321" s="5">
        <v>1320</v>
      </c>
      <c r="B1321" s="6" t="s">
        <v>1516</v>
      </c>
      <c r="C1321" s="15" t="s">
        <v>1517</v>
      </c>
      <c r="D1321" s="7" t="s">
        <v>1527</v>
      </c>
      <c r="E1321" s="6" t="s">
        <v>10</v>
      </c>
      <c r="F1321" s="39">
        <v>0</v>
      </c>
      <c r="G1321" s="5">
        <v>2</v>
      </c>
      <c r="H1321" s="39">
        <v>0</v>
      </c>
      <c r="I1321" s="4"/>
      <c r="J1321" s="4"/>
      <c r="K1321" s="4"/>
      <c r="L1321" s="4"/>
      <c r="M1321" s="4"/>
      <c r="N1321" s="4"/>
      <c r="O1321" s="4"/>
      <c r="P1321" s="4"/>
      <c r="Q1321" s="4"/>
      <c r="R1321" s="4"/>
      <c r="S1321" s="4"/>
      <c r="T1321" s="4"/>
      <c r="U1321" s="4"/>
      <c r="V1321" s="4"/>
      <c r="W1321" s="4"/>
      <c r="X1321" s="4"/>
      <c r="Y1321" s="4"/>
      <c r="Z1321" s="4"/>
    </row>
    <row r="1322" spans="1:26" ht="48" customHeight="1" x14ac:dyDescent="0.3">
      <c r="A1322" s="5">
        <v>1321</v>
      </c>
      <c r="B1322" s="6" t="s">
        <v>1516</v>
      </c>
      <c r="C1322" s="15" t="s">
        <v>1517</v>
      </c>
      <c r="D1322" s="7" t="s">
        <v>1528</v>
      </c>
      <c r="E1322" s="6" t="s">
        <v>10</v>
      </c>
      <c r="F1322" s="39">
        <v>0</v>
      </c>
      <c r="G1322" s="5">
        <v>1</v>
      </c>
      <c r="H1322" s="39">
        <v>0</v>
      </c>
      <c r="I1322" s="4"/>
      <c r="J1322" s="4"/>
      <c r="K1322" s="4"/>
      <c r="L1322" s="4"/>
      <c r="M1322" s="4"/>
      <c r="N1322" s="4"/>
      <c r="O1322" s="4"/>
      <c r="P1322" s="4"/>
      <c r="Q1322" s="4"/>
      <c r="R1322" s="4"/>
      <c r="S1322" s="4"/>
      <c r="T1322" s="4"/>
      <c r="U1322" s="4"/>
      <c r="V1322" s="4"/>
      <c r="W1322" s="4"/>
      <c r="X1322" s="4"/>
      <c r="Y1322" s="4"/>
      <c r="Z1322" s="4"/>
    </row>
    <row r="1323" spans="1:26" ht="24" customHeight="1" x14ac:dyDescent="0.3">
      <c r="A1323" s="5">
        <v>1322</v>
      </c>
      <c r="B1323" s="6" t="s">
        <v>1516</v>
      </c>
      <c r="C1323" s="15" t="s">
        <v>1517</v>
      </c>
      <c r="D1323" s="7" t="s">
        <v>1529</v>
      </c>
      <c r="E1323" s="6" t="s">
        <v>10</v>
      </c>
      <c r="F1323" s="39">
        <v>2</v>
      </c>
      <c r="G1323" s="5">
        <v>2</v>
      </c>
      <c r="H1323" s="39">
        <v>2</v>
      </c>
      <c r="I1323" s="4"/>
      <c r="J1323" s="4"/>
      <c r="K1323" s="4"/>
      <c r="L1323" s="4"/>
      <c r="M1323" s="4"/>
      <c r="N1323" s="4"/>
      <c r="O1323" s="4"/>
      <c r="P1323" s="4"/>
      <c r="Q1323" s="4"/>
      <c r="R1323" s="4"/>
      <c r="S1323" s="4"/>
      <c r="T1323" s="4"/>
      <c r="U1323" s="4"/>
      <c r="V1323" s="4"/>
      <c r="W1323" s="4"/>
      <c r="X1323" s="4"/>
      <c r="Y1323" s="4"/>
      <c r="Z1323" s="4"/>
    </row>
    <row r="1324" spans="1:26" ht="48" customHeight="1" x14ac:dyDescent="0.3">
      <c r="A1324" s="5">
        <v>1323</v>
      </c>
      <c r="B1324" s="6" t="s">
        <v>1516</v>
      </c>
      <c r="C1324" s="15" t="s">
        <v>1517</v>
      </c>
      <c r="D1324" s="7" t="s">
        <v>1530</v>
      </c>
      <c r="E1324" s="6" t="s">
        <v>10</v>
      </c>
      <c r="F1324" s="39">
        <v>0</v>
      </c>
      <c r="G1324" s="5">
        <v>1</v>
      </c>
      <c r="H1324" s="39">
        <v>0</v>
      </c>
      <c r="I1324" s="4"/>
      <c r="J1324" s="4"/>
      <c r="K1324" s="4"/>
      <c r="L1324" s="4"/>
      <c r="M1324" s="4"/>
      <c r="N1324" s="4"/>
      <c r="O1324" s="4"/>
      <c r="P1324" s="4"/>
      <c r="Q1324" s="4"/>
      <c r="R1324" s="4"/>
      <c r="S1324" s="4"/>
      <c r="T1324" s="4"/>
      <c r="U1324" s="4"/>
      <c r="V1324" s="4"/>
      <c r="W1324" s="4"/>
      <c r="X1324" s="4"/>
      <c r="Y1324" s="4"/>
      <c r="Z1324" s="4"/>
    </row>
    <row r="1325" spans="1:26" ht="48" customHeight="1" x14ac:dyDescent="0.3">
      <c r="A1325" s="5">
        <v>1324</v>
      </c>
      <c r="B1325" s="6" t="s">
        <v>1516</v>
      </c>
      <c r="C1325" s="15" t="s">
        <v>1517</v>
      </c>
      <c r="D1325" s="7" t="s">
        <v>1531</v>
      </c>
      <c r="E1325" s="6" t="s">
        <v>10</v>
      </c>
      <c r="F1325" s="39">
        <v>2</v>
      </c>
      <c r="G1325" s="5">
        <v>1</v>
      </c>
      <c r="H1325" s="39">
        <v>2</v>
      </c>
      <c r="I1325" s="4"/>
      <c r="J1325" s="4"/>
      <c r="K1325" s="4"/>
      <c r="L1325" s="4"/>
      <c r="M1325" s="4"/>
      <c r="N1325" s="4"/>
      <c r="O1325" s="4"/>
      <c r="P1325" s="4"/>
      <c r="Q1325" s="4"/>
      <c r="R1325" s="4"/>
      <c r="S1325" s="4"/>
      <c r="T1325" s="4"/>
      <c r="U1325" s="4"/>
      <c r="V1325" s="4"/>
      <c r="W1325" s="4"/>
      <c r="X1325" s="4"/>
      <c r="Y1325" s="4"/>
      <c r="Z1325" s="4"/>
    </row>
    <row r="1326" spans="1:26" ht="48" customHeight="1" x14ac:dyDescent="0.3">
      <c r="A1326" s="5">
        <v>1325</v>
      </c>
      <c r="B1326" s="6" t="s">
        <v>1516</v>
      </c>
      <c r="C1326" s="15" t="s">
        <v>1517</v>
      </c>
      <c r="D1326" s="7" t="s">
        <v>1532</v>
      </c>
      <c r="E1326" s="6" t="s">
        <v>10</v>
      </c>
      <c r="F1326" s="39">
        <v>2</v>
      </c>
      <c r="G1326" s="5">
        <v>2</v>
      </c>
      <c r="H1326" s="39">
        <v>2</v>
      </c>
      <c r="I1326" s="4"/>
      <c r="J1326" s="4"/>
      <c r="K1326" s="4"/>
      <c r="L1326" s="4"/>
      <c r="M1326" s="4"/>
      <c r="N1326" s="4"/>
      <c r="O1326" s="4"/>
      <c r="P1326" s="4"/>
      <c r="Q1326" s="4"/>
      <c r="R1326" s="4"/>
      <c r="S1326" s="4"/>
      <c r="T1326" s="4"/>
      <c r="U1326" s="4"/>
      <c r="V1326" s="4"/>
      <c r="W1326" s="4"/>
      <c r="X1326" s="4"/>
      <c r="Y1326" s="4"/>
      <c r="Z1326" s="4"/>
    </row>
    <row r="1327" spans="1:26" ht="48" customHeight="1" x14ac:dyDescent="0.3">
      <c r="A1327" s="5">
        <v>1326</v>
      </c>
      <c r="B1327" s="6" t="s">
        <v>1516</v>
      </c>
      <c r="C1327" s="15" t="s">
        <v>1517</v>
      </c>
      <c r="D1327" s="7" t="s">
        <v>1533</v>
      </c>
      <c r="E1327" s="6" t="s">
        <v>10</v>
      </c>
      <c r="F1327" s="39">
        <v>2</v>
      </c>
      <c r="G1327" s="5">
        <v>2</v>
      </c>
      <c r="H1327" s="39">
        <v>2</v>
      </c>
      <c r="I1327" s="4"/>
      <c r="J1327" s="4"/>
      <c r="K1327" s="4"/>
      <c r="L1327" s="4"/>
      <c r="M1327" s="4"/>
      <c r="N1327" s="4"/>
      <c r="O1327" s="4"/>
      <c r="P1327" s="4"/>
      <c r="Q1327" s="4"/>
      <c r="R1327" s="4"/>
      <c r="S1327" s="4"/>
      <c r="T1327" s="4"/>
      <c r="U1327" s="4"/>
      <c r="V1327" s="4"/>
      <c r="W1327" s="4"/>
      <c r="X1327" s="4"/>
      <c r="Y1327" s="4"/>
      <c r="Z1327" s="4"/>
    </row>
    <row r="1328" spans="1:26" ht="48" customHeight="1" x14ac:dyDescent="0.3">
      <c r="A1328" s="5">
        <v>1327</v>
      </c>
      <c r="B1328" s="6" t="s">
        <v>1516</v>
      </c>
      <c r="C1328" s="15" t="s">
        <v>1517</v>
      </c>
      <c r="D1328" s="7" t="s">
        <v>1534</v>
      </c>
      <c r="E1328" s="6" t="s">
        <v>10</v>
      </c>
      <c r="F1328" s="39">
        <v>2</v>
      </c>
      <c r="G1328" s="5">
        <v>1</v>
      </c>
      <c r="H1328" s="39">
        <v>2</v>
      </c>
      <c r="I1328" s="4"/>
      <c r="J1328" s="4"/>
      <c r="K1328" s="4"/>
      <c r="L1328" s="4"/>
      <c r="M1328" s="4"/>
      <c r="N1328" s="4"/>
      <c r="O1328" s="4"/>
      <c r="P1328" s="4"/>
      <c r="Q1328" s="4"/>
      <c r="R1328" s="4"/>
      <c r="S1328" s="4"/>
      <c r="T1328" s="4"/>
      <c r="U1328" s="4"/>
      <c r="V1328" s="4"/>
      <c r="W1328" s="4"/>
      <c r="X1328" s="4"/>
      <c r="Y1328" s="4"/>
      <c r="Z1328" s="4"/>
    </row>
    <row r="1329" spans="1:26" ht="48" customHeight="1" x14ac:dyDescent="0.3">
      <c r="A1329" s="5">
        <v>1328</v>
      </c>
      <c r="B1329" s="6" t="s">
        <v>1516</v>
      </c>
      <c r="C1329" s="15" t="s">
        <v>1517</v>
      </c>
      <c r="D1329" s="7" t="s">
        <v>1535</v>
      </c>
      <c r="E1329" s="6" t="s">
        <v>10</v>
      </c>
      <c r="F1329" s="39">
        <v>2</v>
      </c>
      <c r="G1329" s="5">
        <v>1</v>
      </c>
      <c r="H1329" s="39">
        <v>2</v>
      </c>
      <c r="I1329" s="4"/>
      <c r="J1329" s="4"/>
      <c r="K1329" s="4"/>
      <c r="L1329" s="4"/>
      <c r="M1329" s="4"/>
      <c r="N1329" s="4"/>
      <c r="O1329" s="4"/>
      <c r="P1329" s="4"/>
      <c r="Q1329" s="4"/>
      <c r="R1329" s="4"/>
      <c r="S1329" s="4"/>
      <c r="T1329" s="4"/>
      <c r="U1329" s="4"/>
      <c r="V1329" s="4"/>
      <c r="W1329" s="4"/>
      <c r="X1329" s="4"/>
      <c r="Y1329" s="4"/>
      <c r="Z1329" s="4"/>
    </row>
    <row r="1330" spans="1:26" ht="48" customHeight="1" x14ac:dyDescent="0.3">
      <c r="A1330" s="5">
        <v>1329</v>
      </c>
      <c r="B1330" s="6" t="s">
        <v>1516</v>
      </c>
      <c r="C1330" s="15" t="s">
        <v>1517</v>
      </c>
      <c r="D1330" s="7" t="s">
        <v>1536</v>
      </c>
      <c r="E1330" s="6" t="s">
        <v>10</v>
      </c>
      <c r="F1330" s="39">
        <v>1</v>
      </c>
      <c r="G1330" s="5">
        <v>1</v>
      </c>
      <c r="H1330" s="39">
        <v>1</v>
      </c>
      <c r="I1330" s="4"/>
      <c r="J1330" s="4"/>
      <c r="K1330" s="4"/>
      <c r="L1330" s="4"/>
      <c r="M1330" s="4"/>
      <c r="N1330" s="4"/>
      <c r="O1330" s="4"/>
      <c r="P1330" s="4"/>
      <c r="Q1330" s="4"/>
      <c r="R1330" s="4"/>
      <c r="S1330" s="4"/>
      <c r="T1330" s="4"/>
      <c r="U1330" s="4"/>
      <c r="V1330" s="4"/>
      <c r="W1330" s="4"/>
      <c r="X1330" s="4"/>
      <c r="Y1330" s="4"/>
      <c r="Z1330" s="4"/>
    </row>
    <row r="1331" spans="1:26" ht="24" customHeight="1" x14ac:dyDescent="0.3">
      <c r="A1331" s="5">
        <v>1330</v>
      </c>
      <c r="B1331" s="6" t="s">
        <v>1516</v>
      </c>
      <c r="C1331" s="15" t="s">
        <v>1517</v>
      </c>
      <c r="D1331" s="7" t="s">
        <v>1537</v>
      </c>
      <c r="E1331" s="6" t="s">
        <v>10</v>
      </c>
      <c r="F1331" s="39">
        <v>0</v>
      </c>
      <c r="G1331" s="5">
        <v>1</v>
      </c>
      <c r="H1331" s="39">
        <v>0</v>
      </c>
      <c r="I1331" s="4"/>
      <c r="J1331" s="4"/>
      <c r="K1331" s="4"/>
      <c r="L1331" s="4"/>
      <c r="M1331" s="4"/>
      <c r="N1331" s="4"/>
      <c r="O1331" s="4"/>
      <c r="P1331" s="4"/>
      <c r="Q1331" s="4"/>
      <c r="R1331" s="4"/>
      <c r="S1331" s="4"/>
      <c r="T1331" s="4"/>
      <c r="U1331" s="4"/>
      <c r="V1331" s="4"/>
      <c r="W1331" s="4"/>
      <c r="X1331" s="4"/>
      <c r="Y1331" s="4"/>
      <c r="Z1331" s="4"/>
    </row>
    <row r="1332" spans="1:26" ht="24" customHeight="1" x14ac:dyDescent="0.3">
      <c r="A1332" s="5">
        <v>1331</v>
      </c>
      <c r="B1332" s="6" t="s">
        <v>1516</v>
      </c>
      <c r="C1332" s="15" t="s">
        <v>1517</v>
      </c>
      <c r="D1332" s="7" t="s">
        <v>1538</v>
      </c>
      <c r="E1332" s="6" t="s">
        <v>10</v>
      </c>
      <c r="F1332" s="39">
        <v>0</v>
      </c>
      <c r="G1332" s="5">
        <v>1</v>
      </c>
      <c r="H1332" s="39">
        <v>0</v>
      </c>
      <c r="I1332" s="4"/>
      <c r="J1332" s="4"/>
      <c r="K1332" s="4"/>
      <c r="L1332" s="4"/>
      <c r="M1332" s="4"/>
      <c r="N1332" s="4"/>
      <c r="O1332" s="4"/>
      <c r="P1332" s="4"/>
      <c r="Q1332" s="4"/>
      <c r="R1332" s="4"/>
      <c r="S1332" s="4"/>
      <c r="T1332" s="4"/>
      <c r="U1332" s="4"/>
      <c r="V1332" s="4"/>
      <c r="W1332" s="4"/>
      <c r="X1332" s="4"/>
      <c r="Y1332" s="4"/>
      <c r="Z1332" s="4"/>
    </row>
    <row r="1333" spans="1:26" ht="48" customHeight="1" x14ac:dyDescent="0.3">
      <c r="A1333" s="5">
        <v>1332</v>
      </c>
      <c r="B1333" s="6" t="s">
        <v>1539</v>
      </c>
      <c r="C1333" s="15" t="s">
        <v>1540</v>
      </c>
      <c r="D1333" s="7" t="s">
        <v>1541</v>
      </c>
      <c r="E1333" s="6" t="s">
        <v>10</v>
      </c>
      <c r="F1333" s="39">
        <v>1</v>
      </c>
      <c r="G1333" s="5">
        <v>1</v>
      </c>
      <c r="H1333" s="39">
        <v>1</v>
      </c>
      <c r="I1333" s="4"/>
      <c r="J1333" s="4"/>
      <c r="K1333" s="4"/>
      <c r="L1333" s="4"/>
      <c r="M1333" s="4"/>
      <c r="N1333" s="4"/>
      <c r="O1333" s="4"/>
      <c r="P1333" s="4"/>
      <c r="Q1333" s="4"/>
      <c r="R1333" s="4"/>
      <c r="S1333" s="4"/>
      <c r="T1333" s="4"/>
      <c r="U1333" s="4"/>
      <c r="V1333" s="4"/>
      <c r="W1333" s="4"/>
      <c r="X1333" s="4"/>
      <c r="Y1333" s="4"/>
      <c r="Z1333" s="4"/>
    </row>
    <row r="1334" spans="1:26" ht="48" customHeight="1" x14ac:dyDescent="0.3">
      <c r="A1334" s="5">
        <v>1333</v>
      </c>
      <c r="B1334" s="6" t="s">
        <v>1539</v>
      </c>
      <c r="C1334" s="15" t="s">
        <v>1540</v>
      </c>
      <c r="D1334" s="7" t="s">
        <v>1542</v>
      </c>
      <c r="E1334" s="6" t="s">
        <v>10</v>
      </c>
      <c r="F1334" s="39">
        <v>2</v>
      </c>
      <c r="G1334" s="5">
        <v>0</v>
      </c>
      <c r="H1334" s="39">
        <v>2</v>
      </c>
      <c r="I1334" s="4"/>
      <c r="J1334" s="4"/>
      <c r="K1334" s="4"/>
      <c r="L1334" s="4"/>
      <c r="M1334" s="4"/>
      <c r="N1334" s="4"/>
      <c r="O1334" s="4"/>
      <c r="P1334" s="4"/>
      <c r="Q1334" s="4"/>
      <c r="R1334" s="4"/>
      <c r="S1334" s="4"/>
      <c r="T1334" s="4"/>
      <c r="U1334" s="4"/>
      <c r="V1334" s="4"/>
      <c r="W1334" s="4"/>
      <c r="X1334" s="4"/>
      <c r="Y1334" s="4"/>
      <c r="Z1334" s="4"/>
    </row>
    <row r="1335" spans="1:26" ht="24" customHeight="1" x14ac:dyDescent="0.3">
      <c r="A1335" s="5">
        <v>1334</v>
      </c>
      <c r="B1335" s="6" t="s">
        <v>1539</v>
      </c>
      <c r="C1335" s="15" t="s">
        <v>1540</v>
      </c>
      <c r="D1335" s="7" t="s">
        <v>1543</v>
      </c>
      <c r="E1335" s="6" t="s">
        <v>10</v>
      </c>
      <c r="F1335" s="39">
        <v>1</v>
      </c>
      <c r="G1335" s="5">
        <v>1</v>
      </c>
      <c r="H1335" s="39">
        <v>1</v>
      </c>
      <c r="I1335" s="4"/>
      <c r="J1335" s="4"/>
      <c r="K1335" s="4"/>
      <c r="L1335" s="4"/>
      <c r="M1335" s="4"/>
      <c r="N1335" s="4"/>
      <c r="O1335" s="4"/>
      <c r="P1335" s="4"/>
      <c r="Q1335" s="4"/>
      <c r="R1335" s="4"/>
      <c r="S1335" s="4"/>
      <c r="T1335" s="4"/>
      <c r="U1335" s="4"/>
      <c r="V1335" s="4"/>
      <c r="W1335" s="4"/>
      <c r="X1335" s="4"/>
      <c r="Y1335" s="4"/>
      <c r="Z1335" s="4"/>
    </row>
    <row r="1336" spans="1:26" ht="72" customHeight="1" x14ac:dyDescent="0.3">
      <c r="A1336" s="5">
        <v>1335</v>
      </c>
      <c r="B1336" s="6" t="s">
        <v>1539</v>
      </c>
      <c r="C1336" s="15" t="s">
        <v>1540</v>
      </c>
      <c r="D1336" s="7" t="s">
        <v>1544</v>
      </c>
      <c r="E1336" s="6" t="s">
        <v>10</v>
      </c>
      <c r="F1336" s="39">
        <v>1</v>
      </c>
      <c r="G1336" s="5">
        <v>1</v>
      </c>
      <c r="H1336" s="39">
        <v>1</v>
      </c>
      <c r="I1336" s="4"/>
      <c r="J1336" s="4"/>
      <c r="K1336" s="4"/>
      <c r="L1336" s="4"/>
      <c r="M1336" s="4"/>
      <c r="N1336" s="4"/>
      <c r="O1336" s="4"/>
      <c r="P1336" s="4"/>
      <c r="Q1336" s="4"/>
      <c r="R1336" s="4"/>
      <c r="S1336" s="4"/>
      <c r="T1336" s="4"/>
      <c r="U1336" s="4"/>
      <c r="V1336" s="4"/>
      <c r="W1336" s="4"/>
      <c r="X1336" s="4"/>
      <c r="Y1336" s="4"/>
      <c r="Z1336" s="4"/>
    </row>
    <row r="1337" spans="1:26" ht="48" customHeight="1" x14ac:dyDescent="0.3">
      <c r="A1337" s="5">
        <v>1336</v>
      </c>
      <c r="B1337" s="6" t="s">
        <v>1539</v>
      </c>
      <c r="C1337" s="15" t="s">
        <v>1540</v>
      </c>
      <c r="D1337" s="7" t="s">
        <v>1545</v>
      </c>
      <c r="E1337" s="6" t="s">
        <v>10</v>
      </c>
      <c r="F1337" s="39">
        <v>0</v>
      </c>
      <c r="G1337" s="5">
        <v>1</v>
      </c>
      <c r="H1337" s="39">
        <v>0</v>
      </c>
      <c r="I1337" s="4"/>
      <c r="J1337" s="4"/>
      <c r="K1337" s="4"/>
      <c r="L1337" s="4"/>
      <c r="M1337" s="4"/>
      <c r="N1337" s="4"/>
      <c r="O1337" s="4"/>
      <c r="P1337" s="4"/>
      <c r="Q1337" s="4"/>
      <c r="R1337" s="4"/>
      <c r="S1337" s="4"/>
      <c r="T1337" s="4"/>
      <c r="U1337" s="4"/>
      <c r="V1337" s="4"/>
      <c r="W1337" s="4"/>
      <c r="X1337" s="4"/>
      <c r="Y1337" s="4"/>
      <c r="Z1337" s="4"/>
    </row>
    <row r="1338" spans="1:26" ht="24" customHeight="1" x14ac:dyDescent="0.3">
      <c r="A1338" s="5">
        <v>1337</v>
      </c>
      <c r="B1338" s="6" t="s">
        <v>1539</v>
      </c>
      <c r="C1338" s="15" t="s">
        <v>1540</v>
      </c>
      <c r="D1338" s="7" t="s">
        <v>1546</v>
      </c>
      <c r="E1338" s="6" t="s">
        <v>10</v>
      </c>
      <c r="F1338" s="39">
        <v>2</v>
      </c>
      <c r="G1338" s="39">
        <v>2</v>
      </c>
      <c r="H1338" s="39">
        <v>2</v>
      </c>
      <c r="I1338" s="4"/>
      <c r="J1338" s="4"/>
      <c r="K1338" s="4"/>
      <c r="L1338" s="4"/>
      <c r="M1338" s="4"/>
      <c r="N1338" s="4"/>
      <c r="O1338" s="4"/>
      <c r="P1338" s="4"/>
      <c r="Q1338" s="4"/>
      <c r="R1338" s="4"/>
      <c r="S1338" s="4"/>
      <c r="T1338" s="4"/>
      <c r="U1338" s="4"/>
      <c r="V1338" s="4"/>
      <c r="W1338" s="4"/>
      <c r="X1338" s="4"/>
      <c r="Y1338" s="4"/>
      <c r="Z1338" s="4"/>
    </row>
    <row r="1339" spans="1:26" ht="48" customHeight="1" x14ac:dyDescent="0.3">
      <c r="A1339" s="5">
        <v>1338</v>
      </c>
      <c r="B1339" s="6" t="s">
        <v>1539</v>
      </c>
      <c r="C1339" s="15" t="s">
        <v>1540</v>
      </c>
      <c r="D1339" s="7" t="s">
        <v>1547</v>
      </c>
      <c r="E1339" s="6" t="s">
        <v>10</v>
      </c>
      <c r="F1339" s="39">
        <v>2</v>
      </c>
      <c r="G1339" s="39">
        <v>2</v>
      </c>
      <c r="H1339" s="39">
        <v>2</v>
      </c>
      <c r="I1339" s="4"/>
      <c r="J1339" s="4"/>
      <c r="K1339" s="4"/>
      <c r="L1339" s="4"/>
      <c r="M1339" s="4"/>
      <c r="N1339" s="4"/>
      <c r="O1339" s="4"/>
      <c r="P1339" s="4"/>
      <c r="Q1339" s="4"/>
      <c r="R1339" s="4"/>
      <c r="S1339" s="4"/>
      <c r="T1339" s="4"/>
      <c r="U1339" s="4"/>
      <c r="V1339" s="4"/>
      <c r="W1339" s="4"/>
      <c r="X1339" s="4"/>
      <c r="Y1339" s="4"/>
      <c r="Z1339" s="4"/>
    </row>
    <row r="1340" spans="1:26" ht="48" customHeight="1" x14ac:dyDescent="0.3">
      <c r="A1340" s="5">
        <v>1339</v>
      </c>
      <c r="B1340" s="6" t="s">
        <v>1539</v>
      </c>
      <c r="C1340" s="15" t="s">
        <v>1540</v>
      </c>
      <c r="D1340" s="7" t="s">
        <v>1548</v>
      </c>
      <c r="E1340" s="6" t="s">
        <v>10</v>
      </c>
      <c r="F1340" s="39">
        <v>1</v>
      </c>
      <c r="G1340" s="39">
        <v>1</v>
      </c>
      <c r="H1340" s="39">
        <v>1</v>
      </c>
      <c r="I1340" s="4"/>
      <c r="J1340" s="4"/>
      <c r="K1340" s="4"/>
      <c r="L1340" s="4"/>
      <c r="M1340" s="4"/>
      <c r="N1340" s="4"/>
      <c r="O1340" s="4"/>
      <c r="P1340" s="4"/>
      <c r="Q1340" s="4"/>
      <c r="R1340" s="4"/>
      <c r="S1340" s="4"/>
      <c r="T1340" s="4"/>
      <c r="U1340" s="4"/>
      <c r="V1340" s="4"/>
      <c r="W1340" s="4"/>
      <c r="X1340" s="4"/>
      <c r="Y1340" s="4"/>
      <c r="Z1340" s="4"/>
    </row>
    <row r="1341" spans="1:26" ht="48" customHeight="1" x14ac:dyDescent="0.3">
      <c r="A1341" s="5">
        <v>1340</v>
      </c>
      <c r="B1341" s="6" t="s">
        <v>1539</v>
      </c>
      <c r="C1341" s="15" t="s">
        <v>1540</v>
      </c>
      <c r="D1341" s="7" t="s">
        <v>1549</v>
      </c>
      <c r="E1341" s="6" t="s">
        <v>10</v>
      </c>
      <c r="F1341" s="39">
        <v>1</v>
      </c>
      <c r="G1341" s="39">
        <v>1</v>
      </c>
      <c r="H1341" s="39">
        <v>1</v>
      </c>
      <c r="I1341" s="4"/>
      <c r="J1341" s="4"/>
      <c r="K1341" s="4"/>
      <c r="L1341" s="4"/>
      <c r="M1341" s="4"/>
      <c r="N1341" s="4"/>
      <c r="O1341" s="4"/>
      <c r="P1341" s="4"/>
      <c r="Q1341" s="4"/>
      <c r="R1341" s="4"/>
      <c r="S1341" s="4"/>
      <c r="T1341" s="4"/>
      <c r="U1341" s="4"/>
      <c r="V1341" s="4"/>
      <c r="W1341" s="4"/>
      <c r="X1341" s="4"/>
      <c r="Y1341" s="4"/>
      <c r="Z1341" s="4"/>
    </row>
    <row r="1342" spans="1:26" ht="24" customHeight="1" x14ac:dyDescent="0.3">
      <c r="A1342" s="5">
        <v>1341</v>
      </c>
      <c r="B1342" s="6" t="s">
        <v>1539</v>
      </c>
      <c r="C1342" s="15" t="s">
        <v>1540</v>
      </c>
      <c r="D1342" s="7" t="s">
        <v>1550</v>
      </c>
      <c r="E1342" s="6" t="s">
        <v>10</v>
      </c>
      <c r="F1342" s="39">
        <v>2</v>
      </c>
      <c r="G1342" s="39">
        <v>2</v>
      </c>
      <c r="H1342" s="39">
        <v>2</v>
      </c>
      <c r="I1342" s="4"/>
      <c r="J1342" s="4"/>
      <c r="K1342" s="4"/>
      <c r="L1342" s="4"/>
      <c r="M1342" s="4"/>
      <c r="N1342" s="4"/>
      <c r="O1342" s="4"/>
      <c r="P1342" s="4"/>
      <c r="Q1342" s="4"/>
      <c r="R1342" s="4"/>
      <c r="S1342" s="4"/>
      <c r="T1342" s="4"/>
      <c r="U1342" s="4"/>
      <c r="V1342" s="4"/>
      <c r="W1342" s="4"/>
      <c r="X1342" s="4"/>
      <c r="Y1342" s="4"/>
      <c r="Z1342" s="4"/>
    </row>
    <row r="1343" spans="1:26" ht="48" customHeight="1" x14ac:dyDescent="0.3">
      <c r="A1343" s="5">
        <v>1342</v>
      </c>
      <c r="B1343" s="6" t="s">
        <v>1539</v>
      </c>
      <c r="C1343" s="15" t="s">
        <v>1540</v>
      </c>
      <c r="D1343" s="7" t="s">
        <v>1551</v>
      </c>
      <c r="E1343" s="6" t="s">
        <v>10</v>
      </c>
      <c r="F1343" s="39">
        <v>1</v>
      </c>
      <c r="G1343" s="39">
        <v>1</v>
      </c>
      <c r="H1343" s="39">
        <v>1</v>
      </c>
      <c r="I1343" s="4"/>
      <c r="J1343" s="4"/>
      <c r="K1343" s="4"/>
      <c r="L1343" s="4"/>
      <c r="M1343" s="4"/>
      <c r="N1343" s="4"/>
      <c r="O1343" s="4"/>
      <c r="P1343" s="4"/>
      <c r="Q1343" s="4"/>
      <c r="R1343" s="4"/>
      <c r="S1343" s="4"/>
      <c r="T1343" s="4"/>
      <c r="U1343" s="4"/>
      <c r="V1343" s="4"/>
      <c r="W1343" s="4"/>
      <c r="X1343" s="4"/>
      <c r="Y1343" s="4"/>
      <c r="Z1343" s="4"/>
    </row>
    <row r="1344" spans="1:26" ht="24" customHeight="1" x14ac:dyDescent="0.3">
      <c r="A1344" s="5">
        <v>1343</v>
      </c>
      <c r="B1344" s="6" t="s">
        <v>1539</v>
      </c>
      <c r="C1344" s="15" t="s">
        <v>1540</v>
      </c>
      <c r="D1344" s="7" t="s">
        <v>1552</v>
      </c>
      <c r="E1344" s="6" t="s">
        <v>10</v>
      </c>
      <c r="F1344" s="39">
        <v>0</v>
      </c>
      <c r="G1344" s="39">
        <v>0</v>
      </c>
      <c r="H1344" s="39">
        <v>0</v>
      </c>
      <c r="I1344" s="4"/>
      <c r="J1344" s="4"/>
      <c r="K1344" s="4"/>
      <c r="L1344" s="4"/>
      <c r="M1344" s="4"/>
      <c r="N1344" s="4"/>
      <c r="O1344" s="4"/>
      <c r="P1344" s="4"/>
      <c r="Q1344" s="4"/>
      <c r="R1344" s="4"/>
      <c r="S1344" s="4"/>
      <c r="T1344" s="4"/>
      <c r="U1344" s="4"/>
      <c r="V1344" s="4"/>
      <c r="W1344" s="4"/>
      <c r="X1344" s="4"/>
      <c r="Y1344" s="4"/>
      <c r="Z1344" s="4"/>
    </row>
    <row r="1345" spans="1:26" ht="48" customHeight="1" x14ac:dyDescent="0.3">
      <c r="A1345" s="5">
        <v>1344</v>
      </c>
      <c r="B1345" s="6" t="s">
        <v>1539</v>
      </c>
      <c r="C1345" s="15" t="s">
        <v>1540</v>
      </c>
      <c r="D1345" s="7" t="s">
        <v>1553</v>
      </c>
      <c r="E1345" s="6" t="s">
        <v>10</v>
      </c>
      <c r="F1345" s="39">
        <v>2</v>
      </c>
      <c r="G1345" s="39">
        <v>2</v>
      </c>
      <c r="H1345" s="39">
        <v>2</v>
      </c>
      <c r="I1345" s="4"/>
      <c r="J1345" s="4"/>
      <c r="K1345" s="4"/>
      <c r="L1345" s="4"/>
      <c r="M1345" s="4"/>
      <c r="N1345" s="4"/>
      <c r="O1345" s="4"/>
      <c r="P1345" s="4"/>
      <c r="Q1345" s="4"/>
      <c r="R1345" s="4"/>
      <c r="S1345" s="4"/>
      <c r="T1345" s="4"/>
      <c r="U1345" s="4"/>
      <c r="V1345" s="4"/>
      <c r="W1345" s="4"/>
      <c r="X1345" s="4"/>
      <c r="Y1345" s="4"/>
      <c r="Z1345" s="4"/>
    </row>
    <row r="1346" spans="1:26" ht="48" customHeight="1" x14ac:dyDescent="0.3">
      <c r="A1346" s="5">
        <v>1345</v>
      </c>
      <c r="B1346" s="6" t="s">
        <v>1539</v>
      </c>
      <c r="C1346" s="15" t="s">
        <v>1540</v>
      </c>
      <c r="D1346" s="7" t="s">
        <v>1554</v>
      </c>
      <c r="E1346" s="6" t="s">
        <v>10</v>
      </c>
      <c r="F1346" s="39">
        <v>2</v>
      </c>
      <c r="G1346" s="39">
        <v>2</v>
      </c>
      <c r="H1346" s="39">
        <v>2</v>
      </c>
      <c r="I1346" s="4"/>
      <c r="J1346" s="4"/>
      <c r="K1346" s="4"/>
      <c r="L1346" s="4"/>
      <c r="M1346" s="4"/>
      <c r="N1346" s="4"/>
      <c r="O1346" s="4"/>
      <c r="P1346" s="4"/>
      <c r="Q1346" s="4"/>
      <c r="R1346" s="4"/>
      <c r="S1346" s="4"/>
      <c r="T1346" s="4"/>
      <c r="U1346" s="4"/>
      <c r="V1346" s="4"/>
      <c r="W1346" s="4"/>
      <c r="X1346" s="4"/>
      <c r="Y1346" s="4"/>
      <c r="Z1346" s="4"/>
    </row>
    <row r="1347" spans="1:26" ht="48" customHeight="1" x14ac:dyDescent="0.3">
      <c r="A1347" s="5">
        <v>1346</v>
      </c>
      <c r="B1347" s="6" t="s">
        <v>1539</v>
      </c>
      <c r="C1347" s="15" t="s">
        <v>1540</v>
      </c>
      <c r="D1347" s="7" t="s">
        <v>1555</v>
      </c>
      <c r="E1347" s="6" t="s">
        <v>10</v>
      </c>
      <c r="F1347" s="39">
        <v>1</v>
      </c>
      <c r="G1347" s="39">
        <v>1</v>
      </c>
      <c r="H1347" s="39">
        <v>1</v>
      </c>
      <c r="I1347" s="4"/>
      <c r="J1347" s="4"/>
      <c r="K1347" s="4"/>
      <c r="L1347" s="4"/>
      <c r="M1347" s="4"/>
      <c r="N1347" s="4"/>
      <c r="O1347" s="4"/>
      <c r="P1347" s="4"/>
      <c r="Q1347" s="4"/>
      <c r="R1347" s="4"/>
      <c r="S1347" s="4"/>
      <c r="T1347" s="4"/>
      <c r="U1347" s="4"/>
      <c r="V1347" s="4"/>
      <c r="W1347" s="4"/>
      <c r="X1347" s="4"/>
      <c r="Y1347" s="4"/>
      <c r="Z1347" s="4"/>
    </row>
    <row r="1348" spans="1:26" ht="24" customHeight="1" x14ac:dyDescent="0.3">
      <c r="A1348" s="5">
        <v>1347</v>
      </c>
      <c r="B1348" s="6" t="s">
        <v>1539</v>
      </c>
      <c r="C1348" s="15" t="s">
        <v>1540</v>
      </c>
      <c r="D1348" s="7" t="s">
        <v>1556</v>
      </c>
      <c r="E1348" s="6" t="s">
        <v>10</v>
      </c>
      <c r="F1348" s="39">
        <v>2</v>
      </c>
      <c r="G1348" s="39">
        <v>2</v>
      </c>
      <c r="H1348" s="39">
        <v>2</v>
      </c>
      <c r="I1348" s="4"/>
      <c r="J1348" s="4"/>
      <c r="K1348" s="4"/>
      <c r="L1348" s="4"/>
      <c r="M1348" s="4"/>
      <c r="N1348" s="4"/>
      <c r="O1348" s="4"/>
      <c r="P1348" s="4"/>
      <c r="Q1348" s="4"/>
      <c r="R1348" s="4"/>
      <c r="S1348" s="4"/>
      <c r="T1348" s="4"/>
      <c r="U1348" s="4"/>
      <c r="V1348" s="4"/>
      <c r="W1348" s="4"/>
      <c r="X1348" s="4"/>
      <c r="Y1348" s="4"/>
      <c r="Z1348" s="4"/>
    </row>
    <row r="1349" spans="1:26" ht="48" customHeight="1" x14ac:dyDescent="0.3">
      <c r="A1349" s="5">
        <v>1348</v>
      </c>
      <c r="B1349" s="6" t="s">
        <v>1539</v>
      </c>
      <c r="C1349" s="15" t="s">
        <v>1540</v>
      </c>
      <c r="D1349" s="7" t="s">
        <v>1557</v>
      </c>
      <c r="E1349" s="6" t="s">
        <v>10</v>
      </c>
      <c r="F1349" s="39">
        <v>0</v>
      </c>
      <c r="G1349" s="39">
        <v>0</v>
      </c>
      <c r="H1349" s="39">
        <v>0</v>
      </c>
      <c r="I1349" s="4"/>
      <c r="J1349" s="4"/>
      <c r="K1349" s="4"/>
      <c r="L1349" s="4"/>
      <c r="M1349" s="4"/>
      <c r="N1349" s="4"/>
      <c r="O1349" s="4"/>
      <c r="P1349" s="4"/>
      <c r="Q1349" s="4"/>
      <c r="R1349" s="4"/>
      <c r="S1349" s="4"/>
      <c r="T1349" s="4"/>
      <c r="U1349" s="4"/>
      <c r="V1349" s="4"/>
      <c r="W1349" s="4"/>
      <c r="X1349" s="4"/>
      <c r="Y1349" s="4"/>
      <c r="Z1349" s="4"/>
    </row>
    <row r="1350" spans="1:26" ht="48" customHeight="1" x14ac:dyDescent="0.3">
      <c r="A1350" s="5">
        <v>1349</v>
      </c>
      <c r="B1350" s="6" t="s">
        <v>1539</v>
      </c>
      <c r="C1350" s="15" t="s">
        <v>1540</v>
      </c>
      <c r="D1350" s="7" t="s">
        <v>1558</v>
      </c>
      <c r="E1350" s="6" t="s">
        <v>10</v>
      </c>
      <c r="F1350" s="39">
        <v>1</v>
      </c>
      <c r="G1350" s="39">
        <v>1</v>
      </c>
      <c r="H1350" s="39">
        <v>1</v>
      </c>
      <c r="I1350" s="4"/>
      <c r="J1350" s="4"/>
      <c r="K1350" s="4"/>
      <c r="L1350" s="4"/>
      <c r="M1350" s="4"/>
      <c r="N1350" s="4"/>
      <c r="O1350" s="4"/>
      <c r="P1350" s="4"/>
      <c r="Q1350" s="4"/>
      <c r="R1350" s="4"/>
      <c r="S1350" s="4"/>
      <c r="T1350" s="4"/>
      <c r="U1350" s="4"/>
      <c r="V1350" s="4"/>
      <c r="W1350" s="4"/>
      <c r="X1350" s="4"/>
      <c r="Y1350" s="4"/>
      <c r="Z1350" s="4"/>
    </row>
    <row r="1351" spans="1:26" ht="48" customHeight="1" x14ac:dyDescent="0.3">
      <c r="A1351" s="5">
        <v>1350</v>
      </c>
      <c r="B1351" s="6" t="s">
        <v>1539</v>
      </c>
      <c r="C1351" s="15" t="s">
        <v>1540</v>
      </c>
      <c r="D1351" s="7" t="s">
        <v>1559</v>
      </c>
      <c r="E1351" s="6" t="s">
        <v>10</v>
      </c>
      <c r="F1351" s="39">
        <v>2</v>
      </c>
      <c r="G1351" s="39">
        <v>2</v>
      </c>
      <c r="H1351" s="39">
        <v>2</v>
      </c>
      <c r="I1351" s="4"/>
      <c r="J1351" s="4"/>
      <c r="K1351" s="4"/>
      <c r="L1351" s="4"/>
      <c r="M1351" s="4"/>
      <c r="N1351" s="4"/>
      <c r="O1351" s="4"/>
      <c r="P1351" s="4"/>
      <c r="Q1351" s="4"/>
      <c r="R1351" s="4"/>
      <c r="S1351" s="4"/>
      <c r="T1351" s="4"/>
      <c r="U1351" s="4"/>
      <c r="V1351" s="4"/>
      <c r="W1351" s="4"/>
      <c r="X1351" s="4"/>
      <c r="Y1351" s="4"/>
      <c r="Z1351" s="4"/>
    </row>
    <row r="1352" spans="1:26" ht="48" customHeight="1" x14ac:dyDescent="0.3">
      <c r="A1352" s="5">
        <v>1351</v>
      </c>
      <c r="B1352" s="6" t="s">
        <v>1539</v>
      </c>
      <c r="C1352" s="15" t="s">
        <v>1540</v>
      </c>
      <c r="D1352" s="7" t="s">
        <v>1560</v>
      </c>
      <c r="E1352" s="6" t="s">
        <v>10</v>
      </c>
      <c r="F1352" s="39">
        <v>1</v>
      </c>
      <c r="G1352" s="39">
        <v>1</v>
      </c>
      <c r="H1352" s="39">
        <v>1</v>
      </c>
      <c r="I1352" s="4"/>
      <c r="J1352" s="4"/>
      <c r="K1352" s="4"/>
      <c r="L1352" s="4"/>
      <c r="M1352" s="4"/>
      <c r="N1352" s="4"/>
      <c r="O1352" s="4"/>
      <c r="P1352" s="4"/>
      <c r="Q1352" s="4"/>
      <c r="R1352" s="4"/>
      <c r="S1352" s="4"/>
      <c r="T1352" s="4"/>
      <c r="U1352" s="4"/>
      <c r="V1352" s="4"/>
      <c r="W1352" s="4"/>
      <c r="X1352" s="4"/>
      <c r="Y1352" s="4"/>
      <c r="Z1352" s="4"/>
    </row>
    <row r="1353" spans="1:26" ht="48" customHeight="1" x14ac:dyDescent="0.3">
      <c r="A1353" s="5">
        <v>1352</v>
      </c>
      <c r="B1353" s="6" t="s">
        <v>1539</v>
      </c>
      <c r="C1353" s="15" t="s">
        <v>1540</v>
      </c>
      <c r="D1353" s="7" t="s">
        <v>1561</v>
      </c>
      <c r="E1353" s="6" t="s">
        <v>10</v>
      </c>
      <c r="F1353" s="39">
        <v>2</v>
      </c>
      <c r="G1353" s="39">
        <v>2</v>
      </c>
      <c r="H1353" s="39">
        <v>2</v>
      </c>
      <c r="I1353" s="4"/>
      <c r="J1353" s="4"/>
      <c r="K1353" s="4"/>
      <c r="L1353" s="4"/>
      <c r="M1353" s="4"/>
      <c r="N1353" s="4"/>
      <c r="O1353" s="4"/>
      <c r="P1353" s="4"/>
      <c r="Q1353" s="4"/>
      <c r="R1353" s="4"/>
      <c r="S1353" s="4"/>
      <c r="T1353" s="4"/>
      <c r="U1353" s="4"/>
      <c r="V1353" s="4"/>
      <c r="W1353" s="4"/>
      <c r="X1353" s="4"/>
      <c r="Y1353" s="4"/>
      <c r="Z1353" s="4"/>
    </row>
    <row r="1354" spans="1:26" ht="48" customHeight="1" x14ac:dyDescent="0.3">
      <c r="A1354" s="5">
        <v>1353</v>
      </c>
      <c r="B1354" s="6" t="s">
        <v>1539</v>
      </c>
      <c r="C1354" s="15" t="s">
        <v>1540</v>
      </c>
      <c r="D1354" s="7" t="s">
        <v>1562</v>
      </c>
      <c r="E1354" s="6" t="s">
        <v>10</v>
      </c>
      <c r="F1354" s="39">
        <v>1</v>
      </c>
      <c r="G1354" s="39">
        <v>1</v>
      </c>
      <c r="H1354" s="39">
        <v>1</v>
      </c>
      <c r="I1354" s="4"/>
      <c r="J1354" s="4"/>
      <c r="K1354" s="4"/>
      <c r="L1354" s="4"/>
      <c r="M1354" s="4"/>
      <c r="N1354" s="4"/>
      <c r="O1354" s="4"/>
      <c r="P1354" s="4"/>
      <c r="Q1354" s="4"/>
      <c r="R1354" s="4"/>
      <c r="S1354" s="4"/>
      <c r="T1354" s="4"/>
      <c r="U1354" s="4"/>
      <c r="V1354" s="4"/>
      <c r="W1354" s="4"/>
      <c r="X1354" s="4"/>
      <c r="Y1354" s="4"/>
      <c r="Z1354" s="4"/>
    </row>
    <row r="1355" spans="1:26" ht="48" customHeight="1" x14ac:dyDescent="0.3">
      <c r="A1355" s="5">
        <v>1354</v>
      </c>
      <c r="B1355" s="6" t="s">
        <v>1539</v>
      </c>
      <c r="C1355" s="15" t="s">
        <v>1540</v>
      </c>
      <c r="D1355" s="7" t="s">
        <v>1563</v>
      </c>
      <c r="E1355" s="6" t="s">
        <v>10</v>
      </c>
      <c r="F1355" s="39">
        <v>0</v>
      </c>
      <c r="G1355" s="39">
        <v>0</v>
      </c>
      <c r="H1355" s="39">
        <v>0</v>
      </c>
      <c r="I1355" s="4"/>
      <c r="J1355" s="4"/>
      <c r="K1355" s="4"/>
      <c r="L1355" s="4"/>
      <c r="M1355" s="4"/>
      <c r="N1355" s="4"/>
      <c r="O1355" s="4"/>
      <c r="P1355" s="4"/>
      <c r="Q1355" s="4"/>
      <c r="R1355" s="4"/>
      <c r="S1355" s="4"/>
      <c r="T1355" s="4"/>
      <c r="U1355" s="4"/>
      <c r="V1355" s="4"/>
      <c r="W1355" s="4"/>
      <c r="X1355" s="4"/>
      <c r="Y1355" s="4"/>
      <c r="Z1355" s="4"/>
    </row>
    <row r="1356" spans="1:26" ht="24" customHeight="1" x14ac:dyDescent="0.3">
      <c r="A1356" s="5">
        <v>1355</v>
      </c>
      <c r="B1356" s="6" t="s">
        <v>1539</v>
      </c>
      <c r="C1356" s="15" t="s">
        <v>1540</v>
      </c>
      <c r="D1356" s="7" t="s">
        <v>1564</v>
      </c>
      <c r="E1356" s="6" t="s">
        <v>10</v>
      </c>
      <c r="F1356" s="39">
        <v>0</v>
      </c>
      <c r="G1356" s="39">
        <v>0</v>
      </c>
      <c r="H1356" s="39">
        <v>0</v>
      </c>
      <c r="I1356" s="4"/>
      <c r="J1356" s="4"/>
      <c r="K1356" s="4"/>
      <c r="L1356" s="4"/>
      <c r="M1356" s="4"/>
      <c r="N1356" s="4"/>
      <c r="O1356" s="4"/>
      <c r="P1356" s="4"/>
      <c r="Q1356" s="4"/>
      <c r="R1356" s="4"/>
      <c r="S1356" s="4"/>
      <c r="T1356" s="4"/>
      <c r="U1356" s="4"/>
      <c r="V1356" s="4"/>
      <c r="W1356" s="4"/>
      <c r="X1356" s="4"/>
      <c r="Y1356" s="4"/>
      <c r="Z1356" s="4"/>
    </row>
    <row r="1357" spans="1:26" ht="24" customHeight="1" x14ac:dyDescent="0.3">
      <c r="A1357" s="5">
        <v>1356</v>
      </c>
      <c r="B1357" s="6" t="s">
        <v>1565</v>
      </c>
      <c r="C1357" s="15" t="s">
        <v>1566</v>
      </c>
      <c r="D1357" s="7" t="s">
        <v>1567</v>
      </c>
      <c r="E1357" s="6" t="s">
        <v>10</v>
      </c>
      <c r="F1357" s="39">
        <v>1</v>
      </c>
      <c r="G1357" s="39">
        <v>1</v>
      </c>
      <c r="H1357" s="39">
        <v>1</v>
      </c>
      <c r="I1357" s="4"/>
      <c r="J1357" s="4"/>
      <c r="K1357" s="4"/>
      <c r="L1357" s="4"/>
      <c r="M1357" s="4"/>
      <c r="N1357" s="4"/>
      <c r="O1357" s="4"/>
      <c r="P1357" s="4"/>
      <c r="Q1357" s="4"/>
      <c r="R1357" s="4"/>
      <c r="S1357" s="4"/>
      <c r="T1357" s="4"/>
      <c r="U1357" s="4"/>
      <c r="V1357" s="4"/>
      <c r="W1357" s="4"/>
      <c r="X1357" s="4"/>
      <c r="Y1357" s="4"/>
      <c r="Z1357" s="4"/>
    </row>
    <row r="1358" spans="1:26" ht="48" customHeight="1" x14ac:dyDescent="0.3">
      <c r="A1358" s="5">
        <v>1357</v>
      </c>
      <c r="B1358" s="6" t="s">
        <v>1565</v>
      </c>
      <c r="C1358" s="15" t="s">
        <v>1566</v>
      </c>
      <c r="D1358" s="7" t="s">
        <v>1541</v>
      </c>
      <c r="E1358" s="6" t="s">
        <v>10</v>
      </c>
      <c r="F1358" s="39">
        <v>1</v>
      </c>
      <c r="G1358" s="39">
        <v>1</v>
      </c>
      <c r="H1358" s="39">
        <v>1</v>
      </c>
      <c r="I1358" s="4"/>
      <c r="J1358" s="4"/>
      <c r="K1358" s="4"/>
      <c r="L1358" s="4"/>
      <c r="M1358" s="4"/>
      <c r="N1358" s="4"/>
      <c r="O1358" s="4"/>
      <c r="P1358" s="4"/>
      <c r="Q1358" s="4"/>
      <c r="R1358" s="4"/>
      <c r="S1358" s="4"/>
      <c r="T1358" s="4"/>
      <c r="U1358" s="4"/>
      <c r="V1358" s="4"/>
      <c r="W1358" s="4"/>
      <c r="X1358" s="4"/>
      <c r="Y1358" s="4"/>
      <c r="Z1358" s="4"/>
    </row>
    <row r="1359" spans="1:26" ht="48" customHeight="1" x14ac:dyDescent="0.3">
      <c r="A1359" s="5">
        <v>1358</v>
      </c>
      <c r="B1359" s="6" t="s">
        <v>1565</v>
      </c>
      <c r="C1359" s="15" t="s">
        <v>1566</v>
      </c>
      <c r="D1359" s="7" t="s">
        <v>1542</v>
      </c>
      <c r="E1359" s="6" t="s">
        <v>10</v>
      </c>
      <c r="F1359" s="39">
        <v>2</v>
      </c>
      <c r="G1359" s="39">
        <v>2</v>
      </c>
      <c r="H1359" s="39">
        <v>2</v>
      </c>
      <c r="I1359" s="4"/>
      <c r="J1359" s="4"/>
      <c r="K1359" s="4"/>
      <c r="L1359" s="4"/>
      <c r="M1359" s="4"/>
      <c r="N1359" s="4"/>
      <c r="O1359" s="4"/>
      <c r="P1359" s="4"/>
      <c r="Q1359" s="4"/>
      <c r="R1359" s="4"/>
      <c r="S1359" s="4"/>
      <c r="T1359" s="4"/>
      <c r="U1359" s="4"/>
      <c r="V1359" s="4"/>
      <c r="W1359" s="4"/>
      <c r="X1359" s="4"/>
      <c r="Y1359" s="4"/>
      <c r="Z1359" s="4"/>
    </row>
    <row r="1360" spans="1:26" ht="24" customHeight="1" x14ac:dyDescent="0.3">
      <c r="A1360" s="5">
        <v>1359</v>
      </c>
      <c r="B1360" s="6" t="s">
        <v>1565</v>
      </c>
      <c r="C1360" s="15" t="s">
        <v>1566</v>
      </c>
      <c r="D1360" s="7" t="s">
        <v>1543</v>
      </c>
      <c r="E1360" s="6" t="s">
        <v>10</v>
      </c>
      <c r="F1360" s="39">
        <v>1</v>
      </c>
      <c r="G1360" s="39">
        <v>1</v>
      </c>
      <c r="H1360" s="39">
        <v>1</v>
      </c>
      <c r="I1360" s="4"/>
      <c r="J1360" s="4"/>
      <c r="K1360" s="4"/>
      <c r="L1360" s="4"/>
      <c r="M1360" s="4"/>
      <c r="N1360" s="4"/>
      <c r="O1360" s="4"/>
      <c r="P1360" s="4"/>
      <c r="Q1360" s="4"/>
      <c r="R1360" s="4"/>
      <c r="S1360" s="4"/>
      <c r="T1360" s="4"/>
      <c r="U1360" s="4"/>
      <c r="V1360" s="4"/>
      <c r="W1360" s="4"/>
      <c r="X1360" s="4"/>
      <c r="Y1360" s="4"/>
      <c r="Z1360" s="4"/>
    </row>
    <row r="1361" spans="1:26" ht="48" customHeight="1" x14ac:dyDescent="0.3">
      <c r="A1361" s="5">
        <v>1360</v>
      </c>
      <c r="B1361" s="6" t="s">
        <v>1565</v>
      </c>
      <c r="C1361" s="15" t="s">
        <v>1566</v>
      </c>
      <c r="D1361" s="7" t="s">
        <v>1545</v>
      </c>
      <c r="E1361" s="6" t="s">
        <v>10</v>
      </c>
      <c r="F1361" s="39">
        <v>0</v>
      </c>
      <c r="G1361" s="39">
        <v>0</v>
      </c>
      <c r="H1361" s="39">
        <v>0</v>
      </c>
      <c r="I1361" s="4"/>
      <c r="J1361" s="4"/>
      <c r="K1361" s="4"/>
      <c r="L1361" s="4"/>
      <c r="M1361" s="4"/>
      <c r="N1361" s="4"/>
      <c r="O1361" s="4"/>
      <c r="P1361" s="4"/>
      <c r="Q1361" s="4"/>
      <c r="R1361" s="4"/>
      <c r="S1361" s="4"/>
      <c r="T1361" s="4"/>
      <c r="U1361" s="4"/>
      <c r="V1361" s="4"/>
      <c r="W1361" s="4"/>
      <c r="X1361" s="4"/>
      <c r="Y1361" s="4"/>
      <c r="Z1361" s="4"/>
    </row>
    <row r="1362" spans="1:26" ht="24" customHeight="1" x14ac:dyDescent="0.3">
      <c r="A1362" s="5">
        <v>1361</v>
      </c>
      <c r="B1362" s="6" t="s">
        <v>1565</v>
      </c>
      <c r="C1362" s="15" t="s">
        <v>1566</v>
      </c>
      <c r="D1362" s="7" t="s">
        <v>1546</v>
      </c>
      <c r="E1362" s="6" t="s">
        <v>10</v>
      </c>
      <c r="F1362" s="39">
        <v>2</v>
      </c>
      <c r="G1362" s="39">
        <v>2</v>
      </c>
      <c r="H1362" s="39">
        <v>2</v>
      </c>
      <c r="I1362" s="4"/>
      <c r="J1362" s="4"/>
      <c r="K1362" s="4"/>
      <c r="L1362" s="4"/>
      <c r="M1362" s="4"/>
      <c r="N1362" s="4"/>
      <c r="O1362" s="4"/>
      <c r="P1362" s="4"/>
      <c r="Q1362" s="4"/>
      <c r="R1362" s="4"/>
      <c r="S1362" s="4"/>
      <c r="T1362" s="4"/>
      <c r="U1362" s="4"/>
      <c r="V1362" s="4"/>
      <c r="W1362" s="4"/>
      <c r="X1362" s="4"/>
      <c r="Y1362" s="4"/>
      <c r="Z1362" s="4"/>
    </row>
    <row r="1363" spans="1:26" ht="48" customHeight="1" x14ac:dyDescent="0.3">
      <c r="A1363" s="5">
        <v>1362</v>
      </c>
      <c r="B1363" s="6" t="s">
        <v>1565</v>
      </c>
      <c r="C1363" s="15" t="s">
        <v>1566</v>
      </c>
      <c r="D1363" s="7" t="s">
        <v>1568</v>
      </c>
      <c r="E1363" s="6" t="s">
        <v>10</v>
      </c>
      <c r="F1363" s="39">
        <v>1</v>
      </c>
      <c r="G1363" s="39">
        <v>1</v>
      </c>
      <c r="H1363" s="39">
        <v>1</v>
      </c>
      <c r="I1363" s="4"/>
      <c r="J1363" s="4"/>
      <c r="K1363" s="4"/>
      <c r="L1363" s="4"/>
      <c r="M1363" s="4"/>
      <c r="N1363" s="4"/>
      <c r="O1363" s="4"/>
      <c r="P1363" s="4"/>
      <c r="Q1363" s="4"/>
      <c r="R1363" s="4"/>
      <c r="S1363" s="4"/>
      <c r="T1363" s="4"/>
      <c r="U1363" s="4"/>
      <c r="V1363" s="4"/>
      <c r="W1363" s="4"/>
      <c r="X1363" s="4"/>
      <c r="Y1363" s="4"/>
      <c r="Z1363" s="4"/>
    </row>
    <row r="1364" spans="1:26" ht="48" customHeight="1" x14ac:dyDescent="0.3">
      <c r="A1364" s="5">
        <v>1363</v>
      </c>
      <c r="B1364" s="6" t="s">
        <v>1565</v>
      </c>
      <c r="C1364" s="15" t="s">
        <v>1566</v>
      </c>
      <c r="D1364" s="7" t="s">
        <v>1569</v>
      </c>
      <c r="E1364" s="6" t="s">
        <v>10</v>
      </c>
      <c r="F1364" s="39">
        <v>0</v>
      </c>
      <c r="G1364" s="39">
        <v>0</v>
      </c>
      <c r="H1364" s="39">
        <v>0</v>
      </c>
      <c r="I1364" s="4"/>
      <c r="J1364" s="4"/>
      <c r="K1364" s="4"/>
      <c r="L1364" s="4"/>
      <c r="M1364" s="4"/>
      <c r="N1364" s="4"/>
      <c r="O1364" s="4"/>
      <c r="P1364" s="4"/>
      <c r="Q1364" s="4"/>
      <c r="R1364" s="4"/>
      <c r="S1364" s="4"/>
      <c r="T1364" s="4"/>
      <c r="U1364" s="4"/>
      <c r="V1364" s="4"/>
      <c r="W1364" s="4"/>
      <c r="X1364" s="4"/>
      <c r="Y1364" s="4"/>
      <c r="Z1364" s="4"/>
    </row>
    <row r="1365" spans="1:26" ht="48" customHeight="1" x14ac:dyDescent="0.3">
      <c r="A1365" s="5">
        <v>1364</v>
      </c>
      <c r="B1365" s="6" t="s">
        <v>1565</v>
      </c>
      <c r="C1365" s="15" t="s">
        <v>1566</v>
      </c>
      <c r="D1365" s="7" t="s">
        <v>1570</v>
      </c>
      <c r="E1365" s="6" t="s">
        <v>10</v>
      </c>
      <c r="F1365" s="39">
        <v>0</v>
      </c>
      <c r="G1365" s="39">
        <v>0</v>
      </c>
      <c r="H1365" s="39">
        <v>0</v>
      </c>
      <c r="I1365" s="4"/>
      <c r="J1365" s="4"/>
      <c r="K1365" s="4"/>
      <c r="L1365" s="4"/>
      <c r="M1365" s="4"/>
      <c r="N1365" s="4"/>
      <c r="O1365" s="4"/>
      <c r="P1365" s="4"/>
      <c r="Q1365" s="4"/>
      <c r="R1365" s="4"/>
      <c r="S1365" s="4"/>
      <c r="T1365" s="4"/>
      <c r="U1365" s="4"/>
      <c r="V1365" s="4"/>
      <c r="W1365" s="4"/>
      <c r="X1365" s="4"/>
      <c r="Y1365" s="4"/>
      <c r="Z1365" s="4"/>
    </row>
    <row r="1366" spans="1:26" ht="24" customHeight="1" x14ac:dyDescent="0.3">
      <c r="A1366" s="5">
        <v>1365</v>
      </c>
      <c r="B1366" s="6" t="s">
        <v>1565</v>
      </c>
      <c r="C1366" s="15" t="s">
        <v>1566</v>
      </c>
      <c r="D1366" s="7" t="s">
        <v>1571</v>
      </c>
      <c r="E1366" s="6" t="s">
        <v>10</v>
      </c>
      <c r="F1366" s="39">
        <v>1</v>
      </c>
      <c r="G1366" s="39">
        <v>1</v>
      </c>
      <c r="H1366" s="39">
        <v>1</v>
      </c>
      <c r="I1366" s="4"/>
      <c r="J1366" s="4"/>
      <c r="K1366" s="4"/>
      <c r="L1366" s="4"/>
      <c r="M1366" s="4"/>
      <c r="N1366" s="4"/>
      <c r="O1366" s="4"/>
      <c r="P1366" s="4"/>
      <c r="Q1366" s="4"/>
      <c r="R1366" s="4"/>
      <c r="S1366" s="4"/>
      <c r="T1366" s="4"/>
      <c r="U1366" s="4"/>
      <c r="V1366" s="4"/>
      <c r="W1366" s="4"/>
      <c r="X1366" s="4"/>
      <c r="Y1366" s="4"/>
      <c r="Z1366" s="4"/>
    </row>
    <row r="1367" spans="1:26" ht="24" customHeight="1" x14ac:dyDescent="0.3">
      <c r="A1367" s="5">
        <v>1366</v>
      </c>
      <c r="B1367" s="6" t="s">
        <v>1565</v>
      </c>
      <c r="C1367" s="15" t="s">
        <v>1566</v>
      </c>
      <c r="D1367" s="7" t="s">
        <v>1572</v>
      </c>
      <c r="E1367" s="6" t="s">
        <v>10</v>
      </c>
      <c r="F1367" s="39">
        <v>0</v>
      </c>
      <c r="G1367" s="39">
        <v>0</v>
      </c>
      <c r="H1367" s="39">
        <v>0</v>
      </c>
      <c r="I1367" s="4"/>
      <c r="J1367" s="4"/>
      <c r="K1367" s="4"/>
      <c r="L1367" s="4"/>
      <c r="M1367" s="4"/>
      <c r="N1367" s="4"/>
      <c r="O1367" s="4"/>
      <c r="P1367" s="4"/>
      <c r="Q1367" s="4"/>
      <c r="R1367" s="4"/>
      <c r="S1367" s="4"/>
      <c r="T1367" s="4"/>
      <c r="U1367" s="4"/>
      <c r="V1367" s="4"/>
      <c r="W1367" s="4"/>
      <c r="X1367" s="4"/>
      <c r="Y1367" s="4"/>
      <c r="Z1367" s="4"/>
    </row>
    <row r="1368" spans="1:26" ht="24" customHeight="1" x14ac:dyDescent="0.3">
      <c r="A1368" s="5">
        <v>1367</v>
      </c>
      <c r="B1368" s="6" t="s">
        <v>1573</v>
      </c>
      <c r="C1368" s="8" t="str">
        <f t="shared" ref="C1368:C1379" si="5">HYPERLINK("https://twitter.com/MahelaJay","Big Round of Applause for the Big Man @MahelaJay on this wonderful day. Cricket will be proud on such a legendary level.")</f>
        <v>Big Round of Applause for the Big Man @MahelaJay on this wonderful day. Cricket will be proud on such a legendary level.</v>
      </c>
      <c r="D1368" s="7" t="s">
        <v>1574</v>
      </c>
      <c r="E1368" s="6" t="s">
        <v>10</v>
      </c>
      <c r="F1368" s="39">
        <v>2</v>
      </c>
      <c r="G1368" s="39">
        <v>2</v>
      </c>
      <c r="H1368" s="39">
        <v>2</v>
      </c>
      <c r="I1368" s="4"/>
      <c r="J1368" s="4"/>
      <c r="K1368" s="4"/>
      <c r="L1368" s="4"/>
      <c r="M1368" s="4"/>
      <c r="N1368" s="4"/>
      <c r="O1368" s="4"/>
      <c r="P1368" s="4"/>
      <c r="Q1368" s="4"/>
      <c r="R1368" s="4"/>
      <c r="S1368" s="4"/>
      <c r="T1368" s="4"/>
      <c r="U1368" s="4"/>
      <c r="V1368" s="4"/>
      <c r="W1368" s="4"/>
      <c r="X1368" s="4"/>
      <c r="Y1368" s="4"/>
      <c r="Z1368" s="4"/>
    </row>
    <row r="1369" spans="1:26" ht="24" customHeight="1" x14ac:dyDescent="0.3">
      <c r="A1369" s="5">
        <v>1368</v>
      </c>
      <c r="B1369" s="6" t="s">
        <v>1573</v>
      </c>
      <c r="C1369" s="8" t="str">
        <f t="shared" si="5"/>
        <v>Big Round of Applause for the Big Man @MahelaJay on this wonderful day. Cricket will be proud on such a legendary level.</v>
      </c>
      <c r="D1369" s="7" t="s">
        <v>1575</v>
      </c>
      <c r="E1369" s="6" t="s">
        <v>10</v>
      </c>
      <c r="F1369" s="39">
        <v>0</v>
      </c>
      <c r="G1369" s="39">
        <v>0</v>
      </c>
      <c r="H1369" s="39">
        <v>0</v>
      </c>
      <c r="I1369" s="4"/>
      <c r="J1369" s="4"/>
      <c r="K1369" s="4"/>
      <c r="L1369" s="4"/>
      <c r="M1369" s="4"/>
      <c r="N1369" s="4"/>
      <c r="O1369" s="4"/>
      <c r="P1369" s="4"/>
      <c r="Q1369" s="4"/>
      <c r="R1369" s="4"/>
      <c r="S1369" s="4"/>
      <c r="T1369" s="4"/>
      <c r="U1369" s="4"/>
      <c r="V1369" s="4"/>
      <c r="W1369" s="4"/>
      <c r="X1369" s="4"/>
      <c r="Y1369" s="4"/>
      <c r="Z1369" s="4"/>
    </row>
    <row r="1370" spans="1:26" ht="24" customHeight="1" x14ac:dyDescent="0.3">
      <c r="A1370" s="5">
        <v>1369</v>
      </c>
      <c r="B1370" s="6" t="s">
        <v>1573</v>
      </c>
      <c r="C1370" s="8" t="str">
        <f t="shared" si="5"/>
        <v>Big Round of Applause for the Big Man @MahelaJay on this wonderful day. Cricket will be proud on such a legendary level.</v>
      </c>
      <c r="D1370" s="7" t="s">
        <v>1576</v>
      </c>
      <c r="E1370" s="6" t="s">
        <v>10</v>
      </c>
      <c r="F1370" s="39">
        <v>1</v>
      </c>
      <c r="G1370" s="5">
        <v>1</v>
      </c>
      <c r="H1370" s="39">
        <v>1</v>
      </c>
      <c r="I1370" s="4"/>
      <c r="J1370" s="4"/>
      <c r="K1370" s="4"/>
      <c r="L1370" s="4"/>
      <c r="M1370" s="4"/>
      <c r="N1370" s="4"/>
      <c r="O1370" s="4"/>
      <c r="P1370" s="4"/>
      <c r="Q1370" s="4"/>
      <c r="R1370" s="4"/>
      <c r="S1370" s="4"/>
      <c r="T1370" s="4"/>
      <c r="U1370" s="4"/>
      <c r="V1370" s="4"/>
      <c r="W1370" s="4"/>
      <c r="X1370" s="4"/>
      <c r="Y1370" s="4"/>
      <c r="Z1370" s="4"/>
    </row>
    <row r="1371" spans="1:26" ht="24" customHeight="1" x14ac:dyDescent="0.3">
      <c r="A1371" s="5">
        <v>1370</v>
      </c>
      <c r="B1371" s="6" t="s">
        <v>1573</v>
      </c>
      <c r="C1371" s="8" t="str">
        <f t="shared" si="5"/>
        <v>Big Round of Applause for the Big Man @MahelaJay on this wonderful day. Cricket will be proud on such a legendary level.</v>
      </c>
      <c r="D1371" s="7" t="s">
        <v>1577</v>
      </c>
      <c r="E1371" s="6" t="s">
        <v>10</v>
      </c>
      <c r="F1371" s="39">
        <v>2</v>
      </c>
      <c r="G1371" s="5">
        <v>0</v>
      </c>
      <c r="H1371" s="39">
        <v>2</v>
      </c>
      <c r="I1371" s="4"/>
      <c r="J1371" s="4"/>
      <c r="K1371" s="4"/>
      <c r="L1371" s="4"/>
      <c r="M1371" s="4"/>
      <c r="N1371" s="4"/>
      <c r="O1371" s="4"/>
      <c r="P1371" s="4"/>
      <c r="Q1371" s="4"/>
      <c r="R1371" s="4"/>
      <c r="S1371" s="4"/>
      <c r="T1371" s="4"/>
      <c r="U1371" s="4"/>
      <c r="V1371" s="4"/>
      <c r="W1371" s="4"/>
      <c r="X1371" s="4"/>
      <c r="Y1371" s="4"/>
      <c r="Z1371" s="4"/>
    </row>
    <row r="1372" spans="1:26" ht="24" customHeight="1" x14ac:dyDescent="0.3">
      <c r="A1372" s="5">
        <v>1371</v>
      </c>
      <c r="B1372" s="6" t="s">
        <v>1573</v>
      </c>
      <c r="C1372" s="8" t="str">
        <f t="shared" si="5"/>
        <v>Big Round of Applause for the Big Man @MahelaJay on this wonderful day. Cricket will be proud on such a legendary level.</v>
      </c>
      <c r="D1372" s="7" t="s">
        <v>1578</v>
      </c>
      <c r="E1372" s="6" t="s">
        <v>10</v>
      </c>
      <c r="F1372" s="39">
        <v>1</v>
      </c>
      <c r="G1372" s="5">
        <v>2</v>
      </c>
      <c r="H1372" s="39">
        <v>1</v>
      </c>
      <c r="I1372" s="4"/>
      <c r="J1372" s="4"/>
      <c r="K1372" s="4"/>
      <c r="L1372" s="4"/>
      <c r="M1372" s="4"/>
      <c r="N1372" s="4"/>
      <c r="O1372" s="4"/>
      <c r="P1372" s="4"/>
      <c r="Q1372" s="4"/>
      <c r="R1372" s="4"/>
      <c r="S1372" s="4"/>
      <c r="T1372" s="4"/>
      <c r="U1372" s="4"/>
      <c r="V1372" s="4"/>
      <c r="W1372" s="4"/>
      <c r="X1372" s="4"/>
      <c r="Y1372" s="4"/>
      <c r="Z1372" s="4"/>
    </row>
    <row r="1373" spans="1:26" ht="48" customHeight="1" x14ac:dyDescent="0.3">
      <c r="A1373" s="5">
        <v>1372</v>
      </c>
      <c r="B1373" s="6" t="s">
        <v>1573</v>
      </c>
      <c r="C1373" s="8" t="str">
        <f t="shared" si="5"/>
        <v>Big Round of Applause for the Big Man @MahelaJay on this wonderful day. Cricket will be proud on such a legendary level.</v>
      </c>
      <c r="D1373" s="7" t="s">
        <v>1579</v>
      </c>
      <c r="E1373" s="6" t="s">
        <v>10</v>
      </c>
      <c r="F1373" s="39">
        <v>2</v>
      </c>
      <c r="G1373" s="5">
        <v>1</v>
      </c>
      <c r="H1373" s="39">
        <v>2</v>
      </c>
      <c r="I1373" s="4"/>
      <c r="J1373" s="4"/>
      <c r="K1373" s="4"/>
      <c r="L1373" s="4"/>
      <c r="M1373" s="4"/>
      <c r="N1373" s="4"/>
      <c r="O1373" s="4"/>
      <c r="P1373" s="4"/>
      <c r="Q1373" s="4"/>
      <c r="R1373" s="4"/>
      <c r="S1373" s="4"/>
      <c r="T1373" s="4"/>
      <c r="U1373" s="4"/>
      <c r="V1373" s="4"/>
      <c r="W1373" s="4"/>
      <c r="X1373" s="4"/>
      <c r="Y1373" s="4"/>
      <c r="Z1373" s="4"/>
    </row>
    <row r="1374" spans="1:26" ht="48" customHeight="1" x14ac:dyDescent="0.3">
      <c r="A1374" s="5">
        <v>1373</v>
      </c>
      <c r="B1374" s="6" t="s">
        <v>1573</v>
      </c>
      <c r="C1374" s="8" t="str">
        <f t="shared" si="5"/>
        <v>Big Round of Applause for the Big Man @MahelaJay on this wonderful day. Cricket will be proud on such a legendary level.</v>
      </c>
      <c r="D1374" s="7" t="s">
        <v>1580</v>
      </c>
      <c r="E1374" s="6" t="s">
        <v>10</v>
      </c>
      <c r="F1374" s="39">
        <v>0</v>
      </c>
      <c r="G1374" s="5">
        <v>1</v>
      </c>
      <c r="H1374" s="39">
        <v>0</v>
      </c>
      <c r="I1374" s="4"/>
      <c r="J1374" s="4"/>
      <c r="K1374" s="4"/>
      <c r="L1374" s="4"/>
      <c r="M1374" s="4"/>
      <c r="N1374" s="4"/>
      <c r="O1374" s="4"/>
      <c r="P1374" s="4"/>
      <c r="Q1374" s="4"/>
      <c r="R1374" s="4"/>
      <c r="S1374" s="4"/>
      <c r="T1374" s="4"/>
      <c r="U1374" s="4"/>
      <c r="V1374" s="4"/>
      <c r="W1374" s="4"/>
      <c r="X1374" s="4"/>
      <c r="Y1374" s="4"/>
      <c r="Z1374" s="4"/>
    </row>
    <row r="1375" spans="1:26" ht="48" customHeight="1" x14ac:dyDescent="0.3">
      <c r="A1375" s="5">
        <v>1374</v>
      </c>
      <c r="B1375" s="6" t="s">
        <v>1573</v>
      </c>
      <c r="C1375" s="8" t="str">
        <f t="shared" si="5"/>
        <v>Big Round of Applause for the Big Man @MahelaJay on this wonderful day. Cricket will be proud on such a legendary level.</v>
      </c>
      <c r="D1375" s="7" t="s">
        <v>1581</v>
      </c>
      <c r="E1375" s="6" t="s">
        <v>10</v>
      </c>
      <c r="F1375" s="39">
        <v>0</v>
      </c>
      <c r="G1375" s="5">
        <v>0</v>
      </c>
      <c r="H1375" s="39">
        <v>0</v>
      </c>
      <c r="I1375" s="4"/>
      <c r="J1375" s="4"/>
      <c r="K1375" s="4"/>
      <c r="L1375" s="4"/>
      <c r="M1375" s="4"/>
      <c r="N1375" s="4"/>
      <c r="O1375" s="4"/>
      <c r="P1375" s="4"/>
      <c r="Q1375" s="4"/>
      <c r="R1375" s="4"/>
      <c r="S1375" s="4"/>
      <c r="T1375" s="4"/>
      <c r="U1375" s="4"/>
      <c r="V1375" s="4"/>
      <c r="W1375" s="4"/>
      <c r="X1375" s="4"/>
      <c r="Y1375" s="4"/>
      <c r="Z1375" s="4"/>
    </row>
    <row r="1376" spans="1:26" ht="24" customHeight="1" x14ac:dyDescent="0.3">
      <c r="A1376" s="5">
        <v>1375</v>
      </c>
      <c r="B1376" s="6" t="s">
        <v>1573</v>
      </c>
      <c r="C1376" s="8" t="str">
        <f t="shared" si="5"/>
        <v>Big Round of Applause for the Big Man @MahelaJay on this wonderful day. Cricket will be proud on such a legendary level.</v>
      </c>
      <c r="D1376" s="7" t="s">
        <v>1582</v>
      </c>
      <c r="E1376" s="6" t="s">
        <v>10</v>
      </c>
      <c r="F1376" s="39">
        <v>1</v>
      </c>
      <c r="G1376" s="5">
        <v>1</v>
      </c>
      <c r="H1376" s="39">
        <v>1</v>
      </c>
      <c r="I1376" s="4"/>
      <c r="J1376" s="4"/>
      <c r="K1376" s="4"/>
      <c r="L1376" s="4"/>
      <c r="M1376" s="4"/>
      <c r="N1376" s="4"/>
      <c r="O1376" s="4"/>
      <c r="P1376" s="4"/>
      <c r="Q1376" s="4"/>
      <c r="R1376" s="4"/>
      <c r="S1376" s="4"/>
      <c r="T1376" s="4"/>
      <c r="U1376" s="4"/>
      <c r="V1376" s="4"/>
      <c r="W1376" s="4"/>
      <c r="X1376" s="4"/>
      <c r="Y1376" s="4"/>
      <c r="Z1376" s="4"/>
    </row>
    <row r="1377" spans="1:26" ht="48" customHeight="1" x14ac:dyDescent="0.3">
      <c r="A1377" s="5">
        <v>1376</v>
      </c>
      <c r="B1377" s="6" t="s">
        <v>1573</v>
      </c>
      <c r="C1377" s="8" t="str">
        <f t="shared" si="5"/>
        <v>Big Round of Applause for the Big Man @MahelaJay on this wonderful day. Cricket will be proud on such a legendary level.</v>
      </c>
      <c r="D1377" s="7" t="s">
        <v>1583</v>
      </c>
      <c r="E1377" s="6" t="s">
        <v>10</v>
      </c>
      <c r="F1377" s="39">
        <v>1</v>
      </c>
      <c r="G1377" s="5">
        <v>1</v>
      </c>
      <c r="H1377" s="39">
        <v>1</v>
      </c>
      <c r="I1377" s="4"/>
      <c r="J1377" s="4"/>
      <c r="K1377" s="4"/>
      <c r="L1377" s="4"/>
      <c r="M1377" s="4"/>
      <c r="N1377" s="4"/>
      <c r="O1377" s="4"/>
      <c r="P1377" s="4"/>
      <c r="Q1377" s="4"/>
      <c r="R1377" s="4"/>
      <c r="S1377" s="4"/>
      <c r="T1377" s="4"/>
      <c r="U1377" s="4"/>
      <c r="V1377" s="4"/>
      <c r="W1377" s="4"/>
      <c r="X1377" s="4"/>
      <c r="Y1377" s="4"/>
      <c r="Z1377" s="4"/>
    </row>
    <row r="1378" spans="1:26" ht="48" customHeight="1" x14ac:dyDescent="0.3">
      <c r="A1378" s="5">
        <v>1377</v>
      </c>
      <c r="B1378" s="6" t="s">
        <v>1573</v>
      </c>
      <c r="C1378" s="8" t="str">
        <f t="shared" si="5"/>
        <v>Big Round of Applause for the Big Man @MahelaJay on this wonderful day. Cricket will be proud on such a legendary level.</v>
      </c>
      <c r="D1378" s="7" t="s">
        <v>1584</v>
      </c>
      <c r="E1378" s="6" t="s">
        <v>10</v>
      </c>
      <c r="F1378" s="39">
        <v>0</v>
      </c>
      <c r="G1378" s="5">
        <v>1</v>
      </c>
      <c r="H1378" s="39">
        <v>0</v>
      </c>
      <c r="I1378" s="4"/>
      <c r="J1378" s="4"/>
      <c r="K1378" s="4"/>
      <c r="L1378" s="4"/>
      <c r="M1378" s="4"/>
      <c r="N1378" s="4"/>
      <c r="O1378" s="4"/>
      <c r="P1378" s="4"/>
      <c r="Q1378" s="4"/>
      <c r="R1378" s="4"/>
      <c r="S1378" s="4"/>
      <c r="T1378" s="4"/>
      <c r="U1378" s="4"/>
      <c r="V1378" s="4"/>
      <c r="W1378" s="4"/>
      <c r="X1378" s="4"/>
      <c r="Y1378" s="4"/>
      <c r="Z1378" s="4"/>
    </row>
    <row r="1379" spans="1:26" ht="24" customHeight="1" x14ac:dyDescent="0.3">
      <c r="A1379" s="5">
        <v>1378</v>
      </c>
      <c r="B1379" s="6" t="s">
        <v>1573</v>
      </c>
      <c r="C1379" s="8" t="str">
        <f t="shared" si="5"/>
        <v>Big Round of Applause for the Big Man @MahelaJay on this wonderful day. Cricket will be proud on such a legendary level.</v>
      </c>
      <c r="D1379" s="7" t="s">
        <v>1585</v>
      </c>
      <c r="E1379" s="6" t="s">
        <v>10</v>
      </c>
      <c r="F1379" s="39">
        <v>0</v>
      </c>
      <c r="G1379" s="5">
        <v>0</v>
      </c>
      <c r="H1379" s="39">
        <v>0</v>
      </c>
      <c r="I1379" s="4"/>
      <c r="J1379" s="4"/>
      <c r="K1379" s="4"/>
      <c r="L1379" s="4"/>
      <c r="M1379" s="4"/>
      <c r="N1379" s="4"/>
      <c r="O1379" s="4"/>
      <c r="P1379" s="4"/>
      <c r="Q1379" s="4"/>
      <c r="R1379" s="4"/>
      <c r="S1379" s="4"/>
      <c r="T1379" s="4"/>
      <c r="U1379" s="4"/>
      <c r="V1379" s="4"/>
      <c r="W1379" s="4"/>
      <c r="X1379" s="4"/>
      <c r="Y1379" s="4"/>
      <c r="Z1379" s="4"/>
    </row>
    <row r="1380" spans="1:26" ht="24" customHeight="1" x14ac:dyDescent="0.3">
      <c r="A1380" s="5">
        <v>1379</v>
      </c>
      <c r="B1380" s="6" t="s">
        <v>1586</v>
      </c>
      <c r="C1380" s="15" t="s">
        <v>1587</v>
      </c>
      <c r="D1380" s="7" t="s">
        <v>1588</v>
      </c>
      <c r="E1380" s="6" t="s">
        <v>10</v>
      </c>
      <c r="F1380" s="39">
        <v>0</v>
      </c>
      <c r="G1380" s="5">
        <v>0</v>
      </c>
      <c r="H1380" s="39">
        <v>0</v>
      </c>
      <c r="I1380" s="4"/>
      <c r="J1380" s="4"/>
      <c r="K1380" s="4"/>
      <c r="L1380" s="4"/>
      <c r="M1380" s="4"/>
      <c r="N1380" s="4"/>
      <c r="O1380" s="4"/>
      <c r="P1380" s="4"/>
      <c r="Q1380" s="4"/>
      <c r="R1380" s="4"/>
      <c r="S1380" s="4"/>
      <c r="T1380" s="4"/>
      <c r="U1380" s="4"/>
      <c r="V1380" s="4"/>
      <c r="W1380" s="4"/>
      <c r="X1380" s="4"/>
      <c r="Y1380" s="4"/>
      <c r="Z1380" s="4"/>
    </row>
    <row r="1381" spans="1:26" ht="24" customHeight="1" x14ac:dyDescent="0.3">
      <c r="A1381" s="5">
        <v>1380</v>
      </c>
      <c r="B1381" s="6" t="s">
        <v>1586</v>
      </c>
      <c r="C1381" s="15" t="s">
        <v>1587</v>
      </c>
      <c r="D1381" s="7" t="s">
        <v>1589</v>
      </c>
      <c r="E1381" s="6" t="s">
        <v>10</v>
      </c>
      <c r="F1381" s="39">
        <v>1</v>
      </c>
      <c r="G1381" s="5">
        <v>1</v>
      </c>
      <c r="H1381" s="39">
        <v>1</v>
      </c>
      <c r="I1381" s="4"/>
      <c r="J1381" s="4"/>
      <c r="K1381" s="4"/>
      <c r="L1381" s="4"/>
      <c r="M1381" s="4"/>
      <c r="N1381" s="4"/>
      <c r="O1381" s="4"/>
      <c r="P1381" s="4"/>
      <c r="Q1381" s="4"/>
      <c r="R1381" s="4"/>
      <c r="S1381" s="4"/>
      <c r="T1381" s="4"/>
      <c r="U1381" s="4"/>
      <c r="V1381" s="4"/>
      <c r="W1381" s="4"/>
      <c r="X1381" s="4"/>
      <c r="Y1381" s="4"/>
      <c r="Z1381" s="4"/>
    </row>
    <row r="1382" spans="1:26" ht="24" customHeight="1" x14ac:dyDescent="0.3">
      <c r="A1382" s="5">
        <v>1381</v>
      </c>
      <c r="B1382" s="6" t="s">
        <v>1586</v>
      </c>
      <c r="C1382" s="15" t="s">
        <v>1587</v>
      </c>
      <c r="D1382" s="7" t="s">
        <v>1590</v>
      </c>
      <c r="E1382" s="6" t="s">
        <v>10</v>
      </c>
      <c r="F1382" s="39">
        <v>1</v>
      </c>
      <c r="G1382" s="5">
        <v>0</v>
      </c>
      <c r="H1382" s="39">
        <v>1</v>
      </c>
      <c r="I1382" s="4"/>
      <c r="J1382" s="4"/>
      <c r="K1382" s="4"/>
      <c r="L1382" s="4"/>
      <c r="M1382" s="4"/>
      <c r="N1382" s="4"/>
      <c r="O1382" s="4"/>
      <c r="P1382" s="4"/>
      <c r="Q1382" s="4"/>
      <c r="R1382" s="4"/>
      <c r="S1382" s="4"/>
      <c r="T1382" s="4"/>
      <c r="U1382" s="4"/>
      <c r="V1382" s="4"/>
      <c r="W1382" s="4"/>
      <c r="X1382" s="4"/>
      <c r="Y1382" s="4"/>
      <c r="Z1382" s="4"/>
    </row>
    <row r="1383" spans="1:26" ht="24" customHeight="1" x14ac:dyDescent="0.3">
      <c r="A1383" s="5">
        <v>1382</v>
      </c>
      <c r="B1383" s="6" t="s">
        <v>1586</v>
      </c>
      <c r="C1383" s="15" t="s">
        <v>1587</v>
      </c>
      <c r="D1383" s="7" t="s">
        <v>1576</v>
      </c>
      <c r="E1383" s="6" t="s">
        <v>10</v>
      </c>
      <c r="F1383" s="39">
        <v>1</v>
      </c>
      <c r="G1383" s="5">
        <v>1</v>
      </c>
      <c r="H1383" s="39">
        <v>1</v>
      </c>
      <c r="I1383" s="4"/>
      <c r="J1383" s="4"/>
      <c r="K1383" s="4"/>
      <c r="L1383" s="4"/>
      <c r="M1383" s="4"/>
      <c r="N1383" s="4"/>
      <c r="O1383" s="4"/>
      <c r="P1383" s="4"/>
      <c r="Q1383" s="4"/>
      <c r="R1383" s="4"/>
      <c r="S1383" s="4"/>
      <c r="T1383" s="4"/>
      <c r="U1383" s="4"/>
      <c r="V1383" s="4"/>
      <c r="W1383" s="4"/>
      <c r="X1383" s="4"/>
      <c r="Y1383" s="4"/>
      <c r="Z1383" s="4"/>
    </row>
    <row r="1384" spans="1:26" ht="48" customHeight="1" x14ac:dyDescent="0.3">
      <c r="A1384" s="5">
        <v>1383</v>
      </c>
      <c r="B1384" s="6" t="s">
        <v>1591</v>
      </c>
      <c r="C1384" s="15" t="s">
        <v>1592</v>
      </c>
      <c r="D1384" s="7" t="s">
        <v>1593</v>
      </c>
      <c r="E1384" s="6" t="s">
        <v>10</v>
      </c>
      <c r="F1384" s="39">
        <v>1</v>
      </c>
      <c r="G1384" s="5">
        <v>1</v>
      </c>
      <c r="H1384" s="39">
        <v>1</v>
      </c>
      <c r="I1384" s="4"/>
      <c r="J1384" s="4"/>
      <c r="K1384" s="4"/>
      <c r="L1384" s="4"/>
      <c r="M1384" s="4"/>
      <c r="N1384" s="4"/>
      <c r="O1384" s="4"/>
      <c r="P1384" s="4"/>
      <c r="Q1384" s="4"/>
      <c r="R1384" s="4"/>
      <c r="S1384" s="4"/>
      <c r="T1384" s="4"/>
      <c r="U1384" s="4"/>
      <c r="V1384" s="4"/>
      <c r="W1384" s="4"/>
      <c r="X1384" s="4"/>
      <c r="Y1384" s="4"/>
      <c r="Z1384" s="4"/>
    </row>
    <row r="1385" spans="1:26" ht="24" customHeight="1" x14ac:dyDescent="0.3">
      <c r="A1385" s="5">
        <v>1384</v>
      </c>
      <c r="B1385" s="6" t="s">
        <v>1591</v>
      </c>
      <c r="C1385" s="15" t="s">
        <v>1592</v>
      </c>
      <c r="D1385" s="7" t="s">
        <v>1594</v>
      </c>
      <c r="E1385" s="6" t="s">
        <v>10</v>
      </c>
      <c r="F1385" s="39">
        <v>0</v>
      </c>
      <c r="G1385" s="5">
        <v>0</v>
      </c>
      <c r="H1385" s="39">
        <v>0</v>
      </c>
      <c r="I1385" s="4"/>
      <c r="J1385" s="4"/>
      <c r="K1385" s="4"/>
      <c r="L1385" s="4"/>
      <c r="M1385" s="4"/>
      <c r="N1385" s="4"/>
      <c r="O1385" s="4"/>
      <c r="P1385" s="4"/>
      <c r="Q1385" s="4"/>
      <c r="R1385" s="4"/>
      <c r="S1385" s="4"/>
      <c r="T1385" s="4"/>
      <c r="U1385" s="4"/>
      <c r="V1385" s="4"/>
      <c r="W1385" s="4"/>
      <c r="X1385" s="4"/>
      <c r="Y1385" s="4"/>
      <c r="Z1385" s="4"/>
    </row>
    <row r="1386" spans="1:26" ht="24" customHeight="1" x14ac:dyDescent="0.3">
      <c r="A1386" s="5">
        <v>1385</v>
      </c>
      <c r="B1386" s="6" t="s">
        <v>1591</v>
      </c>
      <c r="C1386" s="15" t="s">
        <v>1592</v>
      </c>
      <c r="D1386" s="7" t="s">
        <v>1589</v>
      </c>
      <c r="E1386" s="6" t="s">
        <v>10</v>
      </c>
      <c r="F1386" s="39">
        <v>1</v>
      </c>
      <c r="G1386" s="5">
        <v>1</v>
      </c>
      <c r="H1386" s="39">
        <v>1</v>
      </c>
      <c r="I1386" s="4"/>
      <c r="J1386" s="4"/>
      <c r="K1386" s="4"/>
      <c r="L1386" s="4"/>
      <c r="M1386" s="4"/>
      <c r="N1386" s="4"/>
      <c r="O1386" s="4"/>
      <c r="P1386" s="4"/>
      <c r="Q1386" s="4"/>
      <c r="R1386" s="4"/>
      <c r="S1386" s="4"/>
      <c r="T1386" s="4"/>
      <c r="U1386" s="4"/>
      <c r="V1386" s="4"/>
      <c r="W1386" s="4"/>
      <c r="X1386" s="4"/>
      <c r="Y1386" s="4"/>
      <c r="Z1386" s="4"/>
    </row>
    <row r="1387" spans="1:26" ht="24" customHeight="1" x14ac:dyDescent="0.3">
      <c r="A1387" s="5">
        <v>1386</v>
      </c>
      <c r="B1387" s="6" t="s">
        <v>1591</v>
      </c>
      <c r="C1387" s="15" t="s">
        <v>1592</v>
      </c>
      <c r="D1387" s="7" t="s">
        <v>1590</v>
      </c>
      <c r="E1387" s="6" t="s">
        <v>10</v>
      </c>
      <c r="F1387" s="39">
        <v>1</v>
      </c>
      <c r="G1387" s="5">
        <v>0</v>
      </c>
      <c r="H1387" s="39">
        <v>1</v>
      </c>
      <c r="I1387" s="4"/>
      <c r="J1387" s="4"/>
      <c r="K1387" s="4"/>
      <c r="L1387" s="4"/>
      <c r="M1387" s="4"/>
      <c r="N1387" s="4"/>
      <c r="O1387" s="4"/>
      <c r="P1387" s="4"/>
      <c r="Q1387" s="4"/>
      <c r="R1387" s="4"/>
      <c r="S1387" s="4"/>
      <c r="T1387" s="4"/>
      <c r="U1387" s="4"/>
      <c r="V1387" s="4"/>
      <c r="W1387" s="4"/>
      <c r="X1387" s="4"/>
      <c r="Y1387" s="4"/>
      <c r="Z1387" s="4"/>
    </row>
    <row r="1388" spans="1:26" ht="24" customHeight="1" x14ac:dyDescent="0.3">
      <c r="A1388" s="5">
        <v>1387</v>
      </c>
      <c r="B1388" s="6" t="s">
        <v>1595</v>
      </c>
      <c r="C1388" s="15" t="s">
        <v>1596</v>
      </c>
      <c r="D1388" s="7" t="s">
        <v>1597</v>
      </c>
      <c r="E1388" s="6" t="s">
        <v>10</v>
      </c>
      <c r="F1388" s="39">
        <v>0</v>
      </c>
      <c r="G1388" s="5">
        <v>1</v>
      </c>
      <c r="H1388" s="39">
        <v>0</v>
      </c>
      <c r="I1388" s="4"/>
      <c r="J1388" s="4"/>
      <c r="K1388" s="4"/>
      <c r="L1388" s="4"/>
      <c r="M1388" s="4"/>
      <c r="N1388" s="4"/>
      <c r="O1388" s="4"/>
      <c r="P1388" s="4"/>
      <c r="Q1388" s="4"/>
      <c r="R1388" s="4"/>
      <c r="S1388" s="4"/>
      <c r="T1388" s="4"/>
      <c r="U1388" s="4"/>
      <c r="V1388" s="4"/>
      <c r="W1388" s="4"/>
      <c r="X1388" s="4"/>
      <c r="Y1388" s="4"/>
      <c r="Z1388" s="4"/>
    </row>
    <row r="1389" spans="1:26" ht="24" customHeight="1" x14ac:dyDescent="0.3">
      <c r="A1389" s="5">
        <v>1388</v>
      </c>
      <c r="B1389" s="6" t="s">
        <v>1595</v>
      </c>
      <c r="C1389" s="15" t="s">
        <v>1596</v>
      </c>
      <c r="D1389" s="7" t="s">
        <v>1598</v>
      </c>
      <c r="E1389" s="6" t="s">
        <v>10</v>
      </c>
      <c r="F1389" s="39">
        <v>2</v>
      </c>
      <c r="G1389" s="5">
        <v>2</v>
      </c>
      <c r="H1389" s="39">
        <v>2</v>
      </c>
      <c r="I1389" s="4"/>
      <c r="J1389" s="4"/>
      <c r="K1389" s="4"/>
      <c r="L1389" s="4"/>
      <c r="M1389" s="4"/>
      <c r="N1389" s="4"/>
      <c r="O1389" s="4"/>
      <c r="P1389" s="4"/>
      <c r="Q1389" s="4"/>
      <c r="R1389" s="4"/>
      <c r="S1389" s="4"/>
      <c r="T1389" s="4"/>
      <c r="U1389" s="4"/>
      <c r="V1389" s="4"/>
      <c r="W1389" s="4"/>
      <c r="X1389" s="4"/>
      <c r="Y1389" s="4"/>
      <c r="Z1389" s="4"/>
    </row>
    <row r="1390" spans="1:26" ht="24" customHeight="1" x14ac:dyDescent="0.3">
      <c r="A1390" s="5">
        <v>1389</v>
      </c>
      <c r="B1390" s="6" t="s">
        <v>1595</v>
      </c>
      <c r="C1390" s="15" t="s">
        <v>1596</v>
      </c>
      <c r="D1390" s="7" t="s">
        <v>1599</v>
      </c>
      <c r="E1390" s="6" t="s">
        <v>10</v>
      </c>
      <c r="F1390" s="39">
        <v>0</v>
      </c>
      <c r="G1390" s="5">
        <v>0</v>
      </c>
      <c r="H1390" s="39">
        <v>0</v>
      </c>
      <c r="I1390" s="4"/>
      <c r="J1390" s="4"/>
      <c r="K1390" s="4"/>
      <c r="L1390" s="4"/>
      <c r="M1390" s="4"/>
      <c r="N1390" s="4"/>
      <c r="O1390" s="4"/>
      <c r="P1390" s="4"/>
      <c r="Q1390" s="4"/>
      <c r="R1390" s="4"/>
      <c r="S1390" s="4"/>
      <c r="T1390" s="4"/>
      <c r="U1390" s="4"/>
      <c r="V1390" s="4"/>
      <c r="W1390" s="4"/>
      <c r="X1390" s="4"/>
      <c r="Y1390" s="4"/>
      <c r="Z1390" s="4"/>
    </row>
    <row r="1391" spans="1:26" ht="48" customHeight="1" x14ac:dyDescent="0.3">
      <c r="A1391" s="5">
        <v>1390</v>
      </c>
      <c r="B1391" s="6" t="s">
        <v>1595</v>
      </c>
      <c r="C1391" s="15" t="s">
        <v>1596</v>
      </c>
      <c r="D1391" s="7" t="s">
        <v>1600</v>
      </c>
      <c r="E1391" s="6" t="s">
        <v>10</v>
      </c>
      <c r="F1391" s="39">
        <v>1</v>
      </c>
      <c r="G1391" s="5">
        <v>1</v>
      </c>
      <c r="H1391" s="39">
        <v>1</v>
      </c>
      <c r="I1391" s="4"/>
      <c r="J1391" s="4"/>
      <c r="K1391" s="4"/>
      <c r="L1391" s="4"/>
      <c r="M1391" s="4"/>
      <c r="N1391" s="4"/>
      <c r="O1391" s="4"/>
      <c r="P1391" s="4"/>
      <c r="Q1391" s="4"/>
      <c r="R1391" s="4"/>
      <c r="S1391" s="4"/>
      <c r="T1391" s="4"/>
      <c r="U1391" s="4"/>
      <c r="V1391" s="4"/>
      <c r="W1391" s="4"/>
      <c r="X1391" s="4"/>
      <c r="Y1391" s="4"/>
      <c r="Z1391" s="4"/>
    </row>
    <row r="1392" spans="1:26" ht="48" customHeight="1" x14ac:dyDescent="0.3">
      <c r="A1392" s="5">
        <v>1391</v>
      </c>
      <c r="B1392" s="6" t="s">
        <v>1595</v>
      </c>
      <c r="C1392" s="15" t="s">
        <v>1596</v>
      </c>
      <c r="D1392" s="7" t="s">
        <v>1601</v>
      </c>
      <c r="E1392" s="6" t="s">
        <v>10</v>
      </c>
      <c r="F1392" s="39">
        <v>0</v>
      </c>
      <c r="G1392" s="5">
        <v>1</v>
      </c>
      <c r="H1392" s="39">
        <v>0</v>
      </c>
      <c r="I1392" s="4"/>
      <c r="J1392" s="4"/>
      <c r="K1392" s="4"/>
      <c r="L1392" s="4"/>
      <c r="M1392" s="4"/>
      <c r="N1392" s="4"/>
      <c r="O1392" s="4"/>
      <c r="P1392" s="4"/>
      <c r="Q1392" s="4"/>
      <c r="R1392" s="4"/>
      <c r="S1392" s="4"/>
      <c r="T1392" s="4"/>
      <c r="U1392" s="4"/>
      <c r="V1392" s="4"/>
      <c r="W1392" s="4"/>
      <c r="X1392" s="4"/>
      <c r="Y1392" s="4"/>
      <c r="Z1392" s="4"/>
    </row>
    <row r="1393" spans="1:26" ht="48" customHeight="1" x14ac:dyDescent="0.3">
      <c r="A1393" s="5">
        <v>1392</v>
      </c>
      <c r="B1393" s="6" t="s">
        <v>1595</v>
      </c>
      <c r="C1393" s="15" t="s">
        <v>1596</v>
      </c>
      <c r="D1393" s="7" t="s">
        <v>1602</v>
      </c>
      <c r="E1393" s="6" t="s">
        <v>10</v>
      </c>
      <c r="F1393" s="39">
        <v>1</v>
      </c>
      <c r="G1393" s="5">
        <v>1</v>
      </c>
      <c r="H1393" s="39">
        <v>1</v>
      </c>
      <c r="I1393" s="4"/>
      <c r="J1393" s="4"/>
      <c r="K1393" s="4"/>
      <c r="L1393" s="4"/>
      <c r="M1393" s="4"/>
      <c r="N1393" s="4"/>
      <c r="O1393" s="4"/>
      <c r="P1393" s="4"/>
      <c r="Q1393" s="4"/>
      <c r="R1393" s="4"/>
      <c r="S1393" s="4"/>
      <c r="T1393" s="4"/>
      <c r="U1393" s="4"/>
      <c r="V1393" s="4"/>
      <c r="W1393" s="4"/>
      <c r="X1393" s="4"/>
      <c r="Y1393" s="4"/>
      <c r="Z1393" s="4"/>
    </row>
    <row r="1394" spans="1:26" ht="24" customHeight="1" x14ac:dyDescent="0.3">
      <c r="A1394" s="5">
        <v>1393</v>
      </c>
      <c r="B1394" s="6" t="s">
        <v>1595</v>
      </c>
      <c r="C1394" s="15" t="s">
        <v>1596</v>
      </c>
      <c r="D1394" s="7" t="s">
        <v>1589</v>
      </c>
      <c r="E1394" s="6" t="s">
        <v>10</v>
      </c>
      <c r="F1394" s="39">
        <v>1</v>
      </c>
      <c r="G1394" s="5">
        <v>1</v>
      </c>
      <c r="H1394" s="39">
        <v>1</v>
      </c>
      <c r="I1394" s="4"/>
      <c r="J1394" s="4"/>
      <c r="K1394" s="4"/>
      <c r="L1394" s="4"/>
      <c r="M1394" s="4"/>
      <c r="N1394" s="4"/>
      <c r="O1394" s="4"/>
      <c r="P1394" s="4"/>
      <c r="Q1394" s="4"/>
      <c r="R1394" s="4"/>
      <c r="S1394" s="4"/>
      <c r="T1394" s="4"/>
      <c r="U1394" s="4"/>
      <c r="V1394" s="4"/>
      <c r="W1394" s="4"/>
      <c r="X1394" s="4"/>
      <c r="Y1394" s="4"/>
      <c r="Z1394" s="4"/>
    </row>
    <row r="1395" spans="1:26" ht="24" customHeight="1" x14ac:dyDescent="0.3">
      <c r="A1395" s="5">
        <v>1394</v>
      </c>
      <c r="B1395" s="6" t="s">
        <v>1595</v>
      </c>
      <c r="C1395" s="15" t="s">
        <v>1596</v>
      </c>
      <c r="D1395" s="7" t="s">
        <v>1590</v>
      </c>
      <c r="E1395" s="6" t="s">
        <v>10</v>
      </c>
      <c r="F1395" s="39">
        <v>1</v>
      </c>
      <c r="G1395" s="5">
        <v>0</v>
      </c>
      <c r="H1395" s="39">
        <v>1</v>
      </c>
      <c r="I1395" s="4"/>
      <c r="J1395" s="4"/>
      <c r="K1395" s="4"/>
      <c r="L1395" s="4"/>
      <c r="M1395" s="4"/>
      <c r="N1395" s="4"/>
      <c r="O1395" s="4"/>
      <c r="P1395" s="4"/>
      <c r="Q1395" s="4"/>
      <c r="R1395" s="4"/>
      <c r="S1395" s="4"/>
      <c r="T1395" s="4"/>
      <c r="U1395" s="4"/>
      <c r="V1395" s="4"/>
      <c r="W1395" s="4"/>
      <c r="X1395" s="4"/>
      <c r="Y1395" s="4"/>
      <c r="Z1395" s="4"/>
    </row>
    <row r="1396" spans="1:26" ht="48" customHeight="1" x14ac:dyDescent="0.3">
      <c r="A1396" s="5">
        <v>1395</v>
      </c>
      <c r="B1396" s="6" t="s">
        <v>1595</v>
      </c>
      <c r="C1396" s="15" t="s">
        <v>1596</v>
      </c>
      <c r="D1396" s="7" t="s">
        <v>1603</v>
      </c>
      <c r="E1396" s="6" t="s">
        <v>10</v>
      </c>
      <c r="F1396" s="39">
        <v>2</v>
      </c>
      <c r="G1396" s="5">
        <v>1</v>
      </c>
      <c r="H1396" s="39">
        <v>2</v>
      </c>
      <c r="I1396" s="4"/>
      <c r="J1396" s="4"/>
      <c r="K1396" s="4"/>
      <c r="L1396" s="4"/>
      <c r="M1396" s="4"/>
      <c r="N1396" s="4"/>
      <c r="O1396" s="4"/>
      <c r="P1396" s="4"/>
      <c r="Q1396" s="4"/>
      <c r="R1396" s="4"/>
      <c r="S1396" s="4"/>
      <c r="T1396" s="4"/>
      <c r="U1396" s="4"/>
      <c r="V1396" s="4"/>
      <c r="W1396" s="4"/>
      <c r="X1396" s="4"/>
      <c r="Y1396" s="4"/>
      <c r="Z1396" s="4"/>
    </row>
    <row r="1397" spans="1:26" ht="48" customHeight="1" x14ac:dyDescent="0.3">
      <c r="A1397" s="5">
        <v>1396</v>
      </c>
      <c r="B1397" s="6" t="s">
        <v>1595</v>
      </c>
      <c r="C1397" s="15" t="s">
        <v>1596</v>
      </c>
      <c r="D1397" s="7" t="s">
        <v>1604</v>
      </c>
      <c r="E1397" s="6" t="s">
        <v>10</v>
      </c>
      <c r="F1397" s="39">
        <v>0</v>
      </c>
      <c r="G1397" s="5">
        <v>0</v>
      </c>
      <c r="H1397" s="39">
        <v>0</v>
      </c>
      <c r="I1397" s="4"/>
      <c r="J1397" s="4"/>
      <c r="K1397" s="4"/>
      <c r="L1397" s="4"/>
      <c r="M1397" s="4"/>
      <c r="N1397" s="4"/>
      <c r="O1397" s="4"/>
      <c r="P1397" s="4"/>
      <c r="Q1397" s="4"/>
      <c r="R1397" s="4"/>
      <c r="S1397" s="4"/>
      <c r="T1397" s="4"/>
      <c r="U1397" s="4"/>
      <c r="V1397" s="4"/>
      <c r="W1397" s="4"/>
      <c r="X1397" s="4"/>
      <c r="Y1397" s="4"/>
      <c r="Z1397" s="4"/>
    </row>
    <row r="1398" spans="1:26" ht="48" customHeight="1" x14ac:dyDescent="0.3">
      <c r="A1398" s="5">
        <v>1397</v>
      </c>
      <c r="B1398" s="6" t="s">
        <v>1595</v>
      </c>
      <c r="C1398" s="15" t="s">
        <v>1596</v>
      </c>
      <c r="D1398" s="7" t="s">
        <v>1605</v>
      </c>
      <c r="E1398" s="6" t="s">
        <v>10</v>
      </c>
      <c r="F1398" s="39">
        <v>2</v>
      </c>
      <c r="G1398" s="5">
        <v>1</v>
      </c>
      <c r="H1398" s="39">
        <v>2</v>
      </c>
      <c r="I1398" s="4"/>
      <c r="J1398" s="4"/>
      <c r="K1398" s="4"/>
      <c r="L1398" s="4"/>
      <c r="M1398" s="4"/>
      <c r="N1398" s="4"/>
      <c r="O1398" s="4"/>
      <c r="P1398" s="4"/>
      <c r="Q1398" s="4"/>
      <c r="R1398" s="4"/>
      <c r="S1398" s="4"/>
      <c r="T1398" s="4"/>
      <c r="U1398" s="4"/>
      <c r="V1398" s="4"/>
      <c r="W1398" s="4"/>
      <c r="X1398" s="4"/>
      <c r="Y1398" s="4"/>
      <c r="Z1398" s="4"/>
    </row>
    <row r="1399" spans="1:26" ht="48" customHeight="1" x14ac:dyDescent="0.3">
      <c r="A1399" s="5">
        <v>1398</v>
      </c>
      <c r="B1399" s="6" t="s">
        <v>1595</v>
      </c>
      <c r="C1399" s="15" t="s">
        <v>1596</v>
      </c>
      <c r="D1399" s="7" t="s">
        <v>1606</v>
      </c>
      <c r="E1399" s="6" t="s">
        <v>10</v>
      </c>
      <c r="F1399" s="39">
        <v>1</v>
      </c>
      <c r="G1399" s="5">
        <v>1</v>
      </c>
      <c r="H1399" s="39">
        <v>1</v>
      </c>
      <c r="I1399" s="4"/>
      <c r="J1399" s="4"/>
      <c r="K1399" s="4"/>
      <c r="L1399" s="4"/>
      <c r="M1399" s="4"/>
      <c r="N1399" s="4"/>
      <c r="O1399" s="4"/>
      <c r="P1399" s="4"/>
      <c r="Q1399" s="4"/>
      <c r="R1399" s="4"/>
      <c r="S1399" s="4"/>
      <c r="T1399" s="4"/>
      <c r="U1399" s="4"/>
      <c r="V1399" s="4"/>
      <c r="W1399" s="4"/>
      <c r="X1399" s="4"/>
      <c r="Y1399" s="4"/>
      <c r="Z1399" s="4"/>
    </row>
    <row r="1400" spans="1:26" ht="48" customHeight="1" x14ac:dyDescent="0.3">
      <c r="A1400" s="5">
        <v>1399</v>
      </c>
      <c r="B1400" s="6" t="s">
        <v>1595</v>
      </c>
      <c r="C1400" s="15" t="s">
        <v>1596</v>
      </c>
      <c r="D1400" s="7" t="s">
        <v>1607</v>
      </c>
      <c r="E1400" s="6" t="s">
        <v>10</v>
      </c>
      <c r="F1400" s="39">
        <v>1</v>
      </c>
      <c r="G1400" s="5">
        <v>1</v>
      </c>
      <c r="H1400" s="39">
        <v>1</v>
      </c>
      <c r="I1400" s="4"/>
      <c r="J1400" s="4"/>
      <c r="K1400" s="4"/>
      <c r="L1400" s="4"/>
      <c r="M1400" s="4"/>
      <c r="N1400" s="4"/>
      <c r="O1400" s="4"/>
      <c r="P1400" s="4"/>
      <c r="Q1400" s="4"/>
      <c r="R1400" s="4"/>
      <c r="S1400" s="4"/>
      <c r="T1400" s="4"/>
      <c r="U1400" s="4"/>
      <c r="V1400" s="4"/>
      <c r="W1400" s="4"/>
      <c r="X1400" s="4"/>
      <c r="Y1400" s="4"/>
      <c r="Z1400" s="4"/>
    </row>
    <row r="1401" spans="1:26" ht="48" customHeight="1" x14ac:dyDescent="0.3">
      <c r="A1401" s="5">
        <v>1400</v>
      </c>
      <c r="B1401" s="6" t="s">
        <v>1595</v>
      </c>
      <c r="C1401" s="15" t="s">
        <v>1596</v>
      </c>
      <c r="D1401" s="7" t="s">
        <v>1608</v>
      </c>
      <c r="E1401" s="6" t="s">
        <v>10</v>
      </c>
      <c r="F1401" s="39">
        <v>1</v>
      </c>
      <c r="G1401" s="5">
        <v>0</v>
      </c>
      <c r="H1401" s="39">
        <v>1</v>
      </c>
      <c r="I1401" s="4"/>
      <c r="J1401" s="4"/>
      <c r="K1401" s="4"/>
      <c r="L1401" s="4"/>
      <c r="M1401" s="4"/>
      <c r="N1401" s="4"/>
      <c r="O1401" s="4"/>
      <c r="P1401" s="4"/>
      <c r="Q1401" s="4"/>
      <c r="R1401" s="4"/>
      <c r="S1401" s="4"/>
      <c r="T1401" s="4"/>
      <c r="U1401" s="4"/>
      <c r="V1401" s="4"/>
      <c r="W1401" s="4"/>
      <c r="X1401" s="4"/>
      <c r="Y1401" s="4"/>
      <c r="Z1401" s="4"/>
    </row>
    <row r="1402" spans="1:26" ht="24" customHeight="1" x14ac:dyDescent="0.3">
      <c r="A1402" s="5">
        <v>1401</v>
      </c>
      <c r="B1402" s="6" t="s">
        <v>1595</v>
      </c>
      <c r="C1402" s="15" t="s">
        <v>1596</v>
      </c>
      <c r="D1402" s="7" t="s">
        <v>1609</v>
      </c>
      <c r="E1402" s="6" t="s">
        <v>10</v>
      </c>
      <c r="F1402" s="39">
        <v>2</v>
      </c>
      <c r="G1402" s="5">
        <v>2</v>
      </c>
      <c r="H1402" s="39">
        <v>2</v>
      </c>
      <c r="I1402" s="4"/>
      <c r="J1402" s="4"/>
      <c r="K1402" s="4"/>
      <c r="L1402" s="4"/>
      <c r="M1402" s="4"/>
      <c r="N1402" s="4"/>
      <c r="O1402" s="4"/>
      <c r="P1402" s="4"/>
      <c r="Q1402" s="4"/>
      <c r="R1402" s="4"/>
      <c r="S1402" s="4"/>
      <c r="T1402" s="4"/>
      <c r="U1402" s="4"/>
      <c r="V1402" s="4"/>
      <c r="W1402" s="4"/>
      <c r="X1402" s="4"/>
      <c r="Y1402" s="4"/>
      <c r="Z1402" s="4"/>
    </row>
    <row r="1403" spans="1:26" ht="48" customHeight="1" x14ac:dyDescent="0.3">
      <c r="A1403" s="5">
        <v>1402</v>
      </c>
      <c r="B1403" s="6" t="s">
        <v>1595</v>
      </c>
      <c r="C1403" s="15" t="s">
        <v>1596</v>
      </c>
      <c r="D1403" s="7" t="s">
        <v>1610</v>
      </c>
      <c r="E1403" s="6" t="s">
        <v>10</v>
      </c>
      <c r="F1403" s="39">
        <v>2</v>
      </c>
      <c r="G1403" s="5">
        <v>1</v>
      </c>
      <c r="H1403" s="39">
        <v>2</v>
      </c>
      <c r="I1403" s="4"/>
      <c r="J1403" s="4"/>
      <c r="K1403" s="4"/>
      <c r="L1403" s="4"/>
      <c r="M1403" s="4"/>
      <c r="N1403" s="4"/>
      <c r="O1403" s="4"/>
      <c r="P1403" s="4"/>
      <c r="Q1403" s="4"/>
      <c r="R1403" s="4"/>
      <c r="S1403" s="4"/>
      <c r="T1403" s="4"/>
      <c r="U1403" s="4"/>
      <c r="V1403" s="4"/>
      <c r="W1403" s="4"/>
      <c r="X1403" s="4"/>
      <c r="Y1403" s="4"/>
      <c r="Z1403" s="4"/>
    </row>
    <row r="1404" spans="1:26" ht="24" customHeight="1" x14ac:dyDescent="0.3">
      <c r="A1404" s="5">
        <v>1403</v>
      </c>
      <c r="B1404" s="6" t="s">
        <v>1595</v>
      </c>
      <c r="C1404" s="15" t="s">
        <v>1596</v>
      </c>
      <c r="D1404" s="7" t="s">
        <v>1611</v>
      </c>
      <c r="E1404" s="6" t="s">
        <v>10</v>
      </c>
      <c r="F1404" s="39">
        <v>0</v>
      </c>
      <c r="G1404" s="5">
        <v>1</v>
      </c>
      <c r="H1404" s="39">
        <v>0</v>
      </c>
      <c r="I1404" s="4"/>
      <c r="J1404" s="4"/>
      <c r="K1404" s="4"/>
      <c r="L1404" s="4"/>
      <c r="M1404" s="4"/>
      <c r="N1404" s="4"/>
      <c r="O1404" s="4"/>
      <c r="P1404" s="4"/>
      <c r="Q1404" s="4"/>
      <c r="R1404" s="4"/>
      <c r="S1404" s="4"/>
      <c r="T1404" s="4"/>
      <c r="U1404" s="4"/>
      <c r="V1404" s="4"/>
      <c r="W1404" s="4"/>
      <c r="X1404" s="4"/>
      <c r="Y1404" s="4"/>
      <c r="Z1404" s="4"/>
    </row>
    <row r="1405" spans="1:26" ht="24" customHeight="1" x14ac:dyDescent="0.3">
      <c r="A1405" s="5">
        <v>1404</v>
      </c>
      <c r="B1405" s="6" t="s">
        <v>1595</v>
      </c>
      <c r="C1405" s="15" t="s">
        <v>1596</v>
      </c>
      <c r="D1405" s="7" t="s">
        <v>1612</v>
      </c>
      <c r="E1405" s="6" t="s">
        <v>10</v>
      </c>
      <c r="F1405" s="39">
        <v>1</v>
      </c>
      <c r="G1405" s="5">
        <v>1</v>
      </c>
      <c r="H1405" s="39">
        <v>1</v>
      </c>
      <c r="I1405" s="4"/>
      <c r="J1405" s="4"/>
      <c r="K1405" s="4"/>
      <c r="L1405" s="4"/>
      <c r="M1405" s="4"/>
      <c r="N1405" s="4"/>
      <c r="O1405" s="4"/>
      <c r="P1405" s="4"/>
      <c r="Q1405" s="4"/>
      <c r="R1405" s="4"/>
      <c r="S1405" s="4"/>
      <c r="T1405" s="4"/>
      <c r="U1405" s="4"/>
      <c r="V1405" s="4"/>
      <c r="W1405" s="4"/>
      <c r="X1405" s="4"/>
      <c r="Y1405" s="4"/>
      <c r="Z1405" s="4"/>
    </row>
    <row r="1406" spans="1:26" ht="24" customHeight="1" x14ac:dyDescent="0.3">
      <c r="A1406" s="5">
        <v>1405</v>
      </c>
      <c r="B1406" s="6" t="s">
        <v>1613</v>
      </c>
      <c r="C1406" s="15" t="s">
        <v>1614</v>
      </c>
      <c r="D1406" s="7" t="s">
        <v>1598</v>
      </c>
      <c r="E1406" s="6" t="s">
        <v>10</v>
      </c>
      <c r="F1406" s="39">
        <v>2</v>
      </c>
      <c r="G1406" s="5">
        <v>1</v>
      </c>
      <c r="H1406" s="39">
        <v>2</v>
      </c>
      <c r="I1406" s="4"/>
      <c r="J1406" s="4"/>
      <c r="K1406" s="4"/>
      <c r="L1406" s="4"/>
      <c r="M1406" s="4"/>
      <c r="N1406" s="4"/>
      <c r="O1406" s="4"/>
      <c r="P1406" s="4"/>
      <c r="Q1406" s="4"/>
      <c r="R1406" s="4"/>
      <c r="S1406" s="4"/>
      <c r="T1406" s="4"/>
      <c r="U1406" s="4"/>
      <c r="V1406" s="4"/>
      <c r="W1406" s="4"/>
      <c r="X1406" s="4"/>
      <c r="Y1406" s="4"/>
      <c r="Z1406" s="4"/>
    </row>
    <row r="1407" spans="1:26" ht="24" customHeight="1" x14ac:dyDescent="0.3">
      <c r="A1407" s="5">
        <v>1406</v>
      </c>
      <c r="B1407" s="6" t="s">
        <v>1613</v>
      </c>
      <c r="C1407" s="15" t="s">
        <v>1614</v>
      </c>
      <c r="D1407" s="7" t="s">
        <v>1599</v>
      </c>
      <c r="E1407" s="6" t="s">
        <v>10</v>
      </c>
      <c r="F1407" s="39">
        <v>0</v>
      </c>
      <c r="G1407" s="5">
        <v>0</v>
      </c>
      <c r="H1407" s="39">
        <v>0</v>
      </c>
      <c r="I1407" s="4"/>
      <c r="J1407" s="4"/>
      <c r="K1407" s="4"/>
      <c r="L1407" s="4"/>
      <c r="M1407" s="4"/>
      <c r="N1407" s="4"/>
      <c r="O1407" s="4"/>
      <c r="P1407" s="4"/>
      <c r="Q1407" s="4"/>
      <c r="R1407" s="4"/>
      <c r="S1407" s="4"/>
      <c r="T1407" s="4"/>
      <c r="U1407" s="4"/>
      <c r="V1407" s="4"/>
      <c r="W1407" s="4"/>
      <c r="X1407" s="4"/>
      <c r="Y1407" s="4"/>
      <c r="Z1407" s="4"/>
    </row>
    <row r="1408" spans="1:26" ht="48" customHeight="1" x14ac:dyDescent="0.3">
      <c r="A1408" s="5">
        <v>1407</v>
      </c>
      <c r="B1408" s="6" t="s">
        <v>1613</v>
      </c>
      <c r="C1408" s="15" t="s">
        <v>1614</v>
      </c>
      <c r="D1408" s="7" t="s">
        <v>1615</v>
      </c>
      <c r="E1408" s="6" t="s">
        <v>10</v>
      </c>
      <c r="F1408" s="39">
        <v>1</v>
      </c>
      <c r="G1408" s="5">
        <v>1</v>
      </c>
      <c r="H1408" s="39">
        <v>1</v>
      </c>
      <c r="I1408" s="4"/>
      <c r="J1408" s="4"/>
      <c r="K1408" s="4"/>
      <c r="L1408" s="4"/>
      <c r="M1408" s="4"/>
      <c r="N1408" s="4"/>
      <c r="O1408" s="4"/>
      <c r="P1408" s="4"/>
      <c r="Q1408" s="4"/>
      <c r="R1408" s="4"/>
      <c r="S1408" s="4"/>
      <c r="T1408" s="4"/>
      <c r="U1408" s="4"/>
      <c r="V1408" s="4"/>
      <c r="W1408" s="4"/>
      <c r="X1408" s="4"/>
      <c r="Y1408" s="4"/>
      <c r="Z1408" s="4"/>
    </row>
    <row r="1409" spans="1:26" ht="48" customHeight="1" x14ac:dyDescent="0.3">
      <c r="A1409" s="5">
        <v>1408</v>
      </c>
      <c r="B1409" s="6" t="s">
        <v>1613</v>
      </c>
      <c r="C1409" s="15" t="s">
        <v>1614</v>
      </c>
      <c r="D1409" s="7" t="s">
        <v>1601</v>
      </c>
      <c r="E1409" s="6" t="s">
        <v>10</v>
      </c>
      <c r="F1409" s="39">
        <v>0</v>
      </c>
      <c r="G1409" s="5">
        <v>1</v>
      </c>
      <c r="H1409" s="39">
        <v>0</v>
      </c>
      <c r="I1409" s="4"/>
      <c r="J1409" s="4"/>
      <c r="K1409" s="4"/>
      <c r="L1409" s="4"/>
      <c r="M1409" s="4"/>
      <c r="N1409" s="4"/>
      <c r="O1409" s="4"/>
      <c r="P1409" s="4"/>
      <c r="Q1409" s="4"/>
      <c r="R1409" s="4"/>
      <c r="S1409" s="4"/>
      <c r="T1409" s="4"/>
      <c r="U1409" s="4"/>
      <c r="V1409" s="4"/>
      <c r="W1409" s="4"/>
      <c r="X1409" s="4"/>
      <c r="Y1409" s="4"/>
      <c r="Z1409" s="4"/>
    </row>
    <row r="1410" spans="1:26" ht="24" customHeight="1" x14ac:dyDescent="0.3">
      <c r="A1410" s="5">
        <v>1409</v>
      </c>
      <c r="B1410" s="6" t="s">
        <v>1613</v>
      </c>
      <c r="C1410" s="15" t="s">
        <v>1614</v>
      </c>
      <c r="D1410" s="7" t="s">
        <v>1616</v>
      </c>
      <c r="E1410" s="6" t="s">
        <v>10</v>
      </c>
      <c r="F1410" s="39">
        <v>2</v>
      </c>
      <c r="G1410" s="5">
        <v>0</v>
      </c>
      <c r="H1410" s="39">
        <v>2</v>
      </c>
      <c r="I1410" s="4"/>
      <c r="J1410" s="4"/>
      <c r="K1410" s="4"/>
      <c r="L1410" s="4"/>
      <c r="M1410" s="4"/>
      <c r="N1410" s="4"/>
      <c r="O1410" s="4"/>
      <c r="P1410" s="4"/>
      <c r="Q1410" s="4"/>
      <c r="R1410" s="4"/>
      <c r="S1410" s="4"/>
      <c r="T1410" s="4"/>
      <c r="U1410" s="4"/>
      <c r="V1410" s="4"/>
      <c r="W1410" s="4"/>
      <c r="X1410" s="4"/>
      <c r="Y1410" s="4"/>
      <c r="Z1410" s="4"/>
    </row>
    <row r="1411" spans="1:26" ht="48" customHeight="1" x14ac:dyDescent="0.3">
      <c r="A1411" s="5">
        <v>1410</v>
      </c>
      <c r="B1411" s="6" t="s">
        <v>1613</v>
      </c>
      <c r="C1411" s="15" t="s">
        <v>1614</v>
      </c>
      <c r="D1411" s="7" t="s">
        <v>1602</v>
      </c>
      <c r="E1411" s="6" t="s">
        <v>10</v>
      </c>
      <c r="F1411" s="39">
        <v>1</v>
      </c>
      <c r="G1411" s="5">
        <v>1</v>
      </c>
      <c r="H1411" s="39">
        <v>1</v>
      </c>
      <c r="I1411" s="4"/>
      <c r="J1411" s="4"/>
      <c r="K1411" s="4"/>
      <c r="L1411" s="4"/>
      <c r="M1411" s="4"/>
      <c r="N1411" s="4"/>
      <c r="O1411" s="4"/>
      <c r="P1411" s="4"/>
      <c r="Q1411" s="4"/>
      <c r="R1411" s="4"/>
      <c r="S1411" s="4"/>
      <c r="T1411" s="4"/>
      <c r="U1411" s="4"/>
      <c r="V1411" s="4"/>
      <c r="W1411" s="4"/>
      <c r="X1411" s="4"/>
      <c r="Y1411" s="4"/>
      <c r="Z1411" s="4"/>
    </row>
    <row r="1412" spans="1:26" ht="48" customHeight="1" x14ac:dyDescent="0.3">
      <c r="A1412" s="5">
        <v>1411</v>
      </c>
      <c r="B1412" s="6" t="s">
        <v>1613</v>
      </c>
      <c r="C1412" s="15" t="s">
        <v>1614</v>
      </c>
      <c r="D1412" s="7" t="s">
        <v>1617</v>
      </c>
      <c r="E1412" s="6" t="s">
        <v>10</v>
      </c>
      <c r="F1412" s="39">
        <v>0</v>
      </c>
      <c r="G1412" s="5">
        <v>0</v>
      </c>
      <c r="H1412" s="39">
        <v>0</v>
      </c>
      <c r="I1412" s="4"/>
      <c r="J1412" s="4"/>
      <c r="K1412" s="4"/>
      <c r="L1412" s="4"/>
      <c r="M1412" s="4"/>
      <c r="N1412" s="4"/>
      <c r="O1412" s="4"/>
      <c r="P1412" s="4"/>
      <c r="Q1412" s="4"/>
      <c r="R1412" s="4"/>
      <c r="S1412" s="4"/>
      <c r="T1412" s="4"/>
      <c r="U1412" s="4"/>
      <c r="V1412" s="4"/>
      <c r="W1412" s="4"/>
      <c r="X1412" s="4"/>
      <c r="Y1412" s="4"/>
      <c r="Z1412" s="4"/>
    </row>
    <row r="1413" spans="1:26" ht="48" customHeight="1" x14ac:dyDescent="0.3">
      <c r="A1413" s="5">
        <v>1412</v>
      </c>
      <c r="B1413" s="6" t="s">
        <v>1613</v>
      </c>
      <c r="C1413" s="15" t="s">
        <v>1614</v>
      </c>
      <c r="D1413" s="7" t="s">
        <v>1605</v>
      </c>
      <c r="E1413" s="6" t="s">
        <v>10</v>
      </c>
      <c r="F1413" s="39">
        <v>2</v>
      </c>
      <c r="G1413" s="5">
        <v>1</v>
      </c>
      <c r="H1413" s="39">
        <v>2</v>
      </c>
      <c r="I1413" s="4"/>
      <c r="J1413" s="4"/>
      <c r="K1413" s="4"/>
      <c r="L1413" s="4"/>
      <c r="M1413" s="4"/>
      <c r="N1413" s="4"/>
      <c r="O1413" s="4"/>
      <c r="P1413" s="4"/>
      <c r="Q1413" s="4"/>
      <c r="R1413" s="4"/>
      <c r="S1413" s="4"/>
      <c r="T1413" s="4"/>
      <c r="U1413" s="4"/>
      <c r="V1413" s="4"/>
      <c r="W1413" s="4"/>
      <c r="X1413" s="4"/>
      <c r="Y1413" s="4"/>
      <c r="Z1413" s="4"/>
    </row>
    <row r="1414" spans="1:26" ht="48" customHeight="1" x14ac:dyDescent="0.3">
      <c r="A1414" s="5">
        <v>1413</v>
      </c>
      <c r="B1414" s="6" t="s">
        <v>1613</v>
      </c>
      <c r="C1414" s="15" t="s">
        <v>1614</v>
      </c>
      <c r="D1414" s="7" t="s">
        <v>1618</v>
      </c>
      <c r="E1414" s="6" t="s">
        <v>10</v>
      </c>
      <c r="F1414" s="39">
        <v>2</v>
      </c>
      <c r="G1414" s="5">
        <v>0</v>
      </c>
      <c r="H1414" s="39">
        <v>2</v>
      </c>
      <c r="I1414" s="4"/>
      <c r="J1414" s="4"/>
      <c r="K1414" s="4"/>
      <c r="L1414" s="4"/>
      <c r="M1414" s="4"/>
      <c r="N1414" s="4"/>
      <c r="O1414" s="4"/>
      <c r="P1414" s="4"/>
      <c r="Q1414" s="4"/>
      <c r="R1414" s="4"/>
      <c r="S1414" s="4"/>
      <c r="T1414" s="4"/>
      <c r="U1414" s="4"/>
      <c r="V1414" s="4"/>
      <c r="W1414" s="4"/>
      <c r="X1414" s="4"/>
      <c r="Y1414" s="4"/>
      <c r="Z1414" s="4"/>
    </row>
    <row r="1415" spans="1:26" ht="48" customHeight="1" x14ac:dyDescent="0.3">
      <c r="A1415" s="5">
        <v>1414</v>
      </c>
      <c r="B1415" s="6" t="s">
        <v>1613</v>
      </c>
      <c r="C1415" s="15" t="s">
        <v>1614</v>
      </c>
      <c r="D1415" s="7" t="s">
        <v>1619</v>
      </c>
      <c r="E1415" s="6" t="s">
        <v>10</v>
      </c>
      <c r="F1415" s="39">
        <v>0</v>
      </c>
      <c r="G1415" s="5">
        <v>1</v>
      </c>
      <c r="H1415" s="39">
        <v>0</v>
      </c>
      <c r="I1415" s="4"/>
      <c r="J1415" s="4"/>
      <c r="K1415" s="4"/>
      <c r="L1415" s="4"/>
      <c r="M1415" s="4"/>
      <c r="N1415" s="4"/>
      <c r="O1415" s="4"/>
      <c r="P1415" s="4"/>
      <c r="Q1415" s="4"/>
      <c r="R1415" s="4"/>
      <c r="S1415" s="4"/>
      <c r="T1415" s="4"/>
      <c r="U1415" s="4"/>
      <c r="V1415" s="4"/>
      <c r="W1415" s="4"/>
      <c r="X1415" s="4"/>
      <c r="Y1415" s="4"/>
      <c r="Z1415" s="4"/>
    </row>
    <row r="1416" spans="1:26" ht="24" customHeight="1" x14ac:dyDescent="0.3">
      <c r="A1416" s="5">
        <v>1415</v>
      </c>
      <c r="B1416" s="6" t="s">
        <v>1613</v>
      </c>
      <c r="C1416" s="15" t="s">
        <v>1614</v>
      </c>
      <c r="D1416" s="7" t="s">
        <v>1620</v>
      </c>
      <c r="E1416" s="6" t="s">
        <v>10</v>
      </c>
      <c r="F1416" s="39">
        <v>0</v>
      </c>
      <c r="G1416" s="5">
        <v>0</v>
      </c>
      <c r="H1416" s="39">
        <v>0</v>
      </c>
      <c r="I1416" s="4"/>
      <c r="J1416" s="4"/>
      <c r="K1416" s="4"/>
      <c r="L1416" s="4"/>
      <c r="M1416" s="4"/>
      <c r="N1416" s="4"/>
      <c r="O1416" s="4"/>
      <c r="P1416" s="4"/>
      <c r="Q1416" s="4"/>
      <c r="R1416" s="4"/>
      <c r="S1416" s="4"/>
      <c r="T1416" s="4"/>
      <c r="U1416" s="4"/>
      <c r="V1416" s="4"/>
      <c r="W1416" s="4"/>
      <c r="X1416" s="4"/>
      <c r="Y1416" s="4"/>
      <c r="Z1416" s="4"/>
    </row>
    <row r="1417" spans="1:26" ht="24" customHeight="1" x14ac:dyDescent="0.3">
      <c r="A1417" s="5">
        <v>1416</v>
      </c>
      <c r="B1417" s="6" t="s">
        <v>1613</v>
      </c>
      <c r="C1417" s="15" t="s">
        <v>1614</v>
      </c>
      <c r="D1417" s="7" t="s">
        <v>1621</v>
      </c>
      <c r="E1417" s="6" t="s">
        <v>10</v>
      </c>
      <c r="F1417" s="39">
        <v>2</v>
      </c>
      <c r="G1417" s="5">
        <v>2</v>
      </c>
      <c r="H1417" s="39">
        <v>2</v>
      </c>
      <c r="I1417" s="4"/>
      <c r="J1417" s="4"/>
      <c r="K1417" s="4"/>
      <c r="L1417" s="4"/>
      <c r="M1417" s="4"/>
      <c r="N1417" s="4"/>
      <c r="O1417" s="4"/>
      <c r="P1417" s="4"/>
      <c r="Q1417" s="4"/>
      <c r="R1417" s="4"/>
      <c r="S1417" s="4"/>
      <c r="T1417" s="4"/>
      <c r="U1417" s="4"/>
      <c r="V1417" s="4"/>
      <c r="W1417" s="4"/>
      <c r="X1417" s="4"/>
      <c r="Y1417" s="4"/>
      <c r="Z1417" s="4"/>
    </row>
    <row r="1418" spans="1:26" ht="48" customHeight="1" x14ac:dyDescent="0.3">
      <c r="A1418" s="5">
        <v>1417</v>
      </c>
      <c r="B1418" s="6" t="s">
        <v>1613</v>
      </c>
      <c r="C1418" s="15" t="s">
        <v>1614</v>
      </c>
      <c r="D1418" s="7" t="s">
        <v>1622</v>
      </c>
      <c r="E1418" s="6" t="s">
        <v>10</v>
      </c>
      <c r="F1418" s="39">
        <v>0</v>
      </c>
      <c r="G1418" s="5">
        <v>0</v>
      </c>
      <c r="H1418" s="39">
        <v>0</v>
      </c>
      <c r="I1418" s="4"/>
      <c r="J1418" s="4"/>
      <c r="K1418" s="4"/>
      <c r="L1418" s="4"/>
      <c r="M1418" s="4"/>
      <c r="N1418" s="4"/>
      <c r="O1418" s="4"/>
      <c r="P1418" s="4"/>
      <c r="Q1418" s="4"/>
      <c r="R1418" s="4"/>
      <c r="S1418" s="4"/>
      <c r="T1418" s="4"/>
      <c r="U1418" s="4"/>
      <c r="V1418" s="4"/>
      <c r="W1418" s="4"/>
      <c r="X1418" s="4"/>
      <c r="Y1418" s="4"/>
      <c r="Z1418" s="4"/>
    </row>
    <row r="1419" spans="1:26" ht="24" customHeight="1" x14ac:dyDescent="0.3">
      <c r="A1419" s="5">
        <v>1418</v>
      </c>
      <c r="B1419" s="6" t="s">
        <v>1623</v>
      </c>
      <c r="C1419" s="15" t="s">
        <v>1624</v>
      </c>
      <c r="D1419" s="7" t="s">
        <v>1625</v>
      </c>
      <c r="E1419" s="6" t="s">
        <v>10</v>
      </c>
      <c r="F1419" s="39">
        <v>2</v>
      </c>
      <c r="G1419" s="5">
        <v>0</v>
      </c>
      <c r="H1419" s="39">
        <v>2</v>
      </c>
      <c r="I1419" s="4"/>
      <c r="J1419" s="4"/>
      <c r="K1419" s="4"/>
      <c r="L1419" s="4"/>
      <c r="M1419" s="4"/>
      <c r="N1419" s="4"/>
      <c r="O1419" s="4"/>
      <c r="P1419" s="4"/>
      <c r="Q1419" s="4"/>
      <c r="R1419" s="4"/>
      <c r="S1419" s="4"/>
      <c r="T1419" s="4"/>
      <c r="U1419" s="4"/>
      <c r="V1419" s="4"/>
      <c r="W1419" s="4"/>
      <c r="X1419" s="4"/>
      <c r="Y1419" s="4"/>
      <c r="Z1419" s="4"/>
    </row>
    <row r="1420" spans="1:26" ht="24" customHeight="1" x14ac:dyDescent="0.3">
      <c r="A1420" s="5">
        <v>1419</v>
      </c>
      <c r="B1420" s="6" t="s">
        <v>1623</v>
      </c>
      <c r="C1420" s="15" t="s">
        <v>1624</v>
      </c>
      <c r="D1420" s="7" t="s">
        <v>1626</v>
      </c>
      <c r="E1420" s="6" t="s">
        <v>10</v>
      </c>
      <c r="F1420" s="39">
        <v>0</v>
      </c>
      <c r="G1420" s="5">
        <v>0</v>
      </c>
      <c r="H1420" s="39">
        <v>0</v>
      </c>
      <c r="I1420" s="4"/>
      <c r="J1420" s="4"/>
      <c r="K1420" s="4"/>
      <c r="L1420" s="4"/>
      <c r="M1420" s="4"/>
      <c r="N1420" s="4"/>
      <c r="O1420" s="4"/>
      <c r="P1420" s="4"/>
      <c r="Q1420" s="4"/>
      <c r="R1420" s="4"/>
      <c r="S1420" s="4"/>
      <c r="T1420" s="4"/>
      <c r="U1420" s="4"/>
      <c r="V1420" s="4"/>
      <c r="W1420" s="4"/>
      <c r="X1420" s="4"/>
      <c r="Y1420" s="4"/>
      <c r="Z1420" s="4"/>
    </row>
    <row r="1421" spans="1:26" ht="48" customHeight="1" x14ac:dyDescent="0.3">
      <c r="A1421" s="5">
        <v>1420</v>
      </c>
      <c r="B1421" s="6" t="s">
        <v>1623</v>
      </c>
      <c r="C1421" s="15" t="s">
        <v>1624</v>
      </c>
      <c r="D1421" s="7" t="s">
        <v>1627</v>
      </c>
      <c r="E1421" s="6" t="s">
        <v>10</v>
      </c>
      <c r="F1421" s="39">
        <v>0</v>
      </c>
      <c r="G1421" s="5">
        <v>0</v>
      </c>
      <c r="H1421" s="39">
        <v>0</v>
      </c>
      <c r="I1421" s="4"/>
      <c r="J1421" s="4"/>
      <c r="K1421" s="4"/>
      <c r="L1421" s="4"/>
      <c r="M1421" s="4"/>
      <c r="N1421" s="4"/>
      <c r="O1421" s="4"/>
      <c r="P1421" s="4"/>
      <c r="Q1421" s="4"/>
      <c r="R1421" s="4"/>
      <c r="S1421" s="4"/>
      <c r="T1421" s="4"/>
      <c r="U1421" s="4"/>
      <c r="V1421" s="4"/>
      <c r="W1421" s="4"/>
      <c r="X1421" s="4"/>
      <c r="Y1421" s="4"/>
      <c r="Z1421" s="4"/>
    </row>
    <row r="1422" spans="1:26" ht="24" customHeight="1" x14ac:dyDescent="0.3">
      <c r="A1422" s="5">
        <v>1421</v>
      </c>
      <c r="B1422" s="6" t="s">
        <v>1623</v>
      </c>
      <c r="C1422" s="15" t="s">
        <v>1624</v>
      </c>
      <c r="D1422" s="7" t="s">
        <v>1628</v>
      </c>
      <c r="E1422" s="6" t="s">
        <v>10</v>
      </c>
      <c r="F1422" s="39">
        <v>2</v>
      </c>
      <c r="G1422" s="5">
        <v>0</v>
      </c>
      <c r="H1422" s="39">
        <v>2</v>
      </c>
      <c r="I1422" s="4"/>
      <c r="J1422" s="4"/>
      <c r="K1422" s="4"/>
      <c r="L1422" s="4"/>
      <c r="M1422" s="4"/>
      <c r="N1422" s="4"/>
      <c r="O1422" s="4"/>
      <c r="P1422" s="4"/>
      <c r="Q1422" s="4"/>
      <c r="R1422" s="4"/>
      <c r="S1422" s="4"/>
      <c r="T1422" s="4"/>
      <c r="U1422" s="4"/>
      <c r="V1422" s="4"/>
      <c r="W1422" s="4"/>
      <c r="X1422" s="4"/>
      <c r="Y1422" s="4"/>
      <c r="Z1422" s="4"/>
    </row>
    <row r="1423" spans="1:26" ht="24" customHeight="1" x14ac:dyDescent="0.3">
      <c r="A1423" s="5">
        <v>1422</v>
      </c>
      <c r="B1423" s="6" t="s">
        <v>1623</v>
      </c>
      <c r="C1423" s="15" t="s">
        <v>1624</v>
      </c>
      <c r="D1423" s="7" t="s">
        <v>1629</v>
      </c>
      <c r="E1423" s="6" t="s">
        <v>10</v>
      </c>
      <c r="F1423" s="39">
        <v>0</v>
      </c>
      <c r="G1423" s="5">
        <v>1</v>
      </c>
      <c r="H1423" s="39">
        <v>0</v>
      </c>
      <c r="I1423" s="4"/>
      <c r="J1423" s="4"/>
      <c r="K1423" s="4"/>
      <c r="L1423" s="4"/>
      <c r="M1423" s="4"/>
      <c r="N1423" s="4"/>
      <c r="O1423" s="4"/>
      <c r="P1423" s="4"/>
      <c r="Q1423" s="4"/>
      <c r="R1423" s="4"/>
      <c r="S1423" s="4"/>
      <c r="T1423" s="4"/>
      <c r="U1423" s="4"/>
      <c r="V1423" s="4"/>
      <c r="W1423" s="4"/>
      <c r="X1423" s="4"/>
      <c r="Y1423" s="4"/>
      <c r="Z1423" s="4"/>
    </row>
    <row r="1424" spans="1:26" ht="24" customHeight="1" x14ac:dyDescent="0.3">
      <c r="A1424" s="5">
        <v>1423</v>
      </c>
      <c r="B1424" s="6" t="s">
        <v>1623</v>
      </c>
      <c r="C1424" s="15" t="s">
        <v>1624</v>
      </c>
      <c r="D1424" s="7" t="s">
        <v>1630</v>
      </c>
      <c r="E1424" s="6" t="s">
        <v>10</v>
      </c>
      <c r="F1424" s="39">
        <v>1</v>
      </c>
      <c r="G1424" s="5">
        <v>1</v>
      </c>
      <c r="H1424" s="39">
        <v>1</v>
      </c>
      <c r="I1424" s="4"/>
      <c r="J1424" s="4"/>
      <c r="K1424" s="4"/>
      <c r="L1424" s="4"/>
      <c r="M1424" s="4"/>
      <c r="N1424" s="4"/>
      <c r="O1424" s="4"/>
      <c r="P1424" s="4"/>
      <c r="Q1424" s="4"/>
      <c r="R1424" s="4"/>
      <c r="S1424" s="4"/>
      <c r="T1424" s="4"/>
      <c r="U1424" s="4"/>
      <c r="V1424" s="4"/>
      <c r="W1424" s="4"/>
      <c r="X1424" s="4"/>
      <c r="Y1424" s="4"/>
      <c r="Z1424" s="4"/>
    </row>
    <row r="1425" spans="1:26" ht="48" customHeight="1" x14ac:dyDescent="0.3">
      <c r="A1425" s="5">
        <v>1424</v>
      </c>
      <c r="B1425" s="6" t="s">
        <v>1623</v>
      </c>
      <c r="C1425" s="15" t="s">
        <v>1624</v>
      </c>
      <c r="D1425" s="7" t="s">
        <v>1631</v>
      </c>
      <c r="E1425" s="6" t="s">
        <v>10</v>
      </c>
      <c r="F1425" s="39">
        <v>2</v>
      </c>
      <c r="G1425" s="5">
        <v>0</v>
      </c>
      <c r="H1425" s="39">
        <v>2</v>
      </c>
      <c r="I1425" s="4"/>
      <c r="J1425" s="4"/>
      <c r="K1425" s="4"/>
      <c r="L1425" s="4"/>
      <c r="M1425" s="4"/>
      <c r="N1425" s="4"/>
      <c r="O1425" s="4"/>
      <c r="P1425" s="4"/>
      <c r="Q1425" s="4"/>
      <c r="R1425" s="4"/>
      <c r="S1425" s="4"/>
      <c r="T1425" s="4"/>
      <c r="U1425" s="4"/>
      <c r="V1425" s="4"/>
      <c r="W1425" s="4"/>
      <c r="X1425" s="4"/>
      <c r="Y1425" s="4"/>
      <c r="Z1425" s="4"/>
    </row>
    <row r="1426" spans="1:26" ht="24" customHeight="1" x14ac:dyDescent="0.3">
      <c r="A1426" s="5">
        <v>1425</v>
      </c>
      <c r="B1426" s="6" t="s">
        <v>1623</v>
      </c>
      <c r="C1426" s="15" t="s">
        <v>1624</v>
      </c>
      <c r="D1426" s="7" t="s">
        <v>1632</v>
      </c>
      <c r="E1426" s="6" t="s">
        <v>10</v>
      </c>
      <c r="F1426" s="39">
        <v>0</v>
      </c>
      <c r="G1426" s="5">
        <v>0</v>
      </c>
      <c r="H1426" s="39">
        <v>0</v>
      </c>
      <c r="I1426" s="4"/>
      <c r="J1426" s="4"/>
      <c r="K1426" s="4"/>
      <c r="L1426" s="4"/>
      <c r="M1426" s="4"/>
      <c r="N1426" s="4"/>
      <c r="O1426" s="4"/>
      <c r="P1426" s="4"/>
      <c r="Q1426" s="4"/>
      <c r="R1426" s="4"/>
      <c r="S1426" s="4"/>
      <c r="T1426" s="4"/>
      <c r="U1426" s="4"/>
      <c r="V1426" s="4"/>
      <c r="W1426" s="4"/>
      <c r="X1426" s="4"/>
      <c r="Y1426" s="4"/>
      <c r="Z1426" s="4"/>
    </row>
    <row r="1427" spans="1:26" ht="48" customHeight="1" x14ac:dyDescent="0.3">
      <c r="A1427" s="5">
        <v>1426</v>
      </c>
      <c r="B1427" s="6" t="s">
        <v>1623</v>
      </c>
      <c r="C1427" s="15" t="s">
        <v>1624</v>
      </c>
      <c r="D1427" s="7" t="s">
        <v>1633</v>
      </c>
      <c r="E1427" s="6" t="s">
        <v>10</v>
      </c>
      <c r="F1427" s="39">
        <v>2</v>
      </c>
      <c r="G1427" s="5">
        <v>0</v>
      </c>
      <c r="H1427" s="39">
        <v>2</v>
      </c>
      <c r="I1427" s="4"/>
      <c r="J1427" s="4"/>
      <c r="K1427" s="4"/>
      <c r="L1427" s="4"/>
      <c r="M1427" s="4"/>
      <c r="N1427" s="4"/>
      <c r="O1427" s="4"/>
      <c r="P1427" s="4"/>
      <c r="Q1427" s="4"/>
      <c r="R1427" s="4"/>
      <c r="S1427" s="4"/>
      <c r="T1427" s="4"/>
      <c r="U1427" s="4"/>
      <c r="V1427" s="4"/>
      <c r="W1427" s="4"/>
      <c r="X1427" s="4"/>
      <c r="Y1427" s="4"/>
      <c r="Z1427" s="4"/>
    </row>
    <row r="1428" spans="1:26" ht="24" customHeight="1" x14ac:dyDescent="0.3">
      <c r="A1428" s="5">
        <v>1427</v>
      </c>
      <c r="B1428" s="6" t="s">
        <v>1623</v>
      </c>
      <c r="C1428" s="15" t="s">
        <v>1624</v>
      </c>
      <c r="D1428" s="7" t="s">
        <v>1634</v>
      </c>
      <c r="E1428" s="6" t="s">
        <v>10</v>
      </c>
      <c r="F1428" s="39">
        <v>0</v>
      </c>
      <c r="G1428" s="5">
        <v>1</v>
      </c>
      <c r="H1428" s="39">
        <v>0</v>
      </c>
      <c r="I1428" s="4"/>
      <c r="J1428" s="4"/>
      <c r="K1428" s="4"/>
      <c r="L1428" s="4"/>
      <c r="M1428" s="4"/>
      <c r="N1428" s="4"/>
      <c r="O1428" s="4"/>
      <c r="P1428" s="4"/>
      <c r="Q1428" s="4"/>
      <c r="R1428" s="4"/>
      <c r="S1428" s="4"/>
      <c r="T1428" s="4"/>
      <c r="U1428" s="4"/>
      <c r="V1428" s="4"/>
      <c r="W1428" s="4"/>
      <c r="X1428" s="4"/>
      <c r="Y1428" s="4"/>
      <c r="Z1428" s="4"/>
    </row>
    <row r="1429" spans="1:26" ht="24" customHeight="1" x14ac:dyDescent="0.3">
      <c r="A1429" s="5">
        <v>1428</v>
      </c>
      <c r="B1429" s="6" t="s">
        <v>1623</v>
      </c>
      <c r="C1429" s="15" t="s">
        <v>1624</v>
      </c>
      <c r="D1429" s="7" t="s">
        <v>1635</v>
      </c>
      <c r="E1429" s="6" t="s">
        <v>10</v>
      </c>
      <c r="F1429" s="39">
        <v>1</v>
      </c>
      <c r="G1429" s="5">
        <v>1</v>
      </c>
      <c r="H1429" s="39">
        <v>1</v>
      </c>
      <c r="I1429" s="4"/>
      <c r="J1429" s="4"/>
      <c r="K1429" s="4"/>
      <c r="L1429" s="4"/>
      <c r="M1429" s="4"/>
      <c r="N1429" s="4"/>
      <c r="O1429" s="4"/>
      <c r="P1429" s="4"/>
      <c r="Q1429" s="4"/>
      <c r="R1429" s="4"/>
      <c r="S1429" s="4"/>
      <c r="T1429" s="4"/>
      <c r="U1429" s="4"/>
      <c r="V1429" s="4"/>
      <c r="W1429" s="4"/>
      <c r="X1429" s="4"/>
      <c r="Y1429" s="4"/>
      <c r="Z1429" s="4"/>
    </row>
    <row r="1430" spans="1:26" ht="24" customHeight="1" x14ac:dyDescent="0.3">
      <c r="A1430" s="5">
        <v>1429</v>
      </c>
      <c r="B1430" s="6" t="s">
        <v>1623</v>
      </c>
      <c r="C1430" s="15" t="s">
        <v>1624</v>
      </c>
      <c r="D1430" s="7" t="s">
        <v>1636</v>
      </c>
      <c r="E1430" s="6" t="s">
        <v>10</v>
      </c>
      <c r="F1430" s="39">
        <v>0</v>
      </c>
      <c r="G1430" s="5">
        <v>0</v>
      </c>
      <c r="H1430" s="39">
        <v>0</v>
      </c>
      <c r="I1430" s="4"/>
      <c r="J1430" s="4"/>
      <c r="K1430" s="4"/>
      <c r="L1430" s="4"/>
      <c r="M1430" s="4"/>
      <c r="N1430" s="4"/>
      <c r="O1430" s="4"/>
      <c r="P1430" s="4"/>
      <c r="Q1430" s="4"/>
      <c r="R1430" s="4"/>
      <c r="S1430" s="4"/>
      <c r="T1430" s="4"/>
      <c r="U1430" s="4"/>
      <c r="V1430" s="4"/>
      <c r="W1430" s="4"/>
      <c r="X1430" s="4"/>
      <c r="Y1430" s="4"/>
      <c r="Z1430" s="4"/>
    </row>
    <row r="1431" spans="1:26" ht="48" customHeight="1" x14ac:dyDescent="0.3">
      <c r="A1431" s="5">
        <v>1430</v>
      </c>
      <c r="B1431" s="6" t="s">
        <v>1623</v>
      </c>
      <c r="C1431" s="15" t="s">
        <v>1624</v>
      </c>
      <c r="D1431" s="7" t="s">
        <v>1637</v>
      </c>
      <c r="E1431" s="6" t="s">
        <v>10</v>
      </c>
      <c r="F1431" s="39">
        <v>0</v>
      </c>
      <c r="G1431" s="5">
        <v>0</v>
      </c>
      <c r="H1431" s="39">
        <v>0</v>
      </c>
      <c r="I1431" s="4"/>
      <c r="J1431" s="4"/>
      <c r="K1431" s="4"/>
      <c r="L1431" s="4"/>
      <c r="M1431" s="4"/>
      <c r="N1431" s="4"/>
      <c r="O1431" s="4"/>
      <c r="P1431" s="4"/>
      <c r="Q1431" s="4"/>
      <c r="R1431" s="4"/>
      <c r="S1431" s="4"/>
      <c r="T1431" s="4"/>
      <c r="U1431" s="4"/>
      <c r="V1431" s="4"/>
      <c r="W1431" s="4"/>
      <c r="X1431" s="4"/>
      <c r="Y1431" s="4"/>
      <c r="Z1431" s="4"/>
    </row>
    <row r="1432" spans="1:26" ht="48" customHeight="1" x14ac:dyDescent="0.3">
      <c r="A1432" s="5">
        <v>1431</v>
      </c>
      <c r="B1432" s="6" t="s">
        <v>1623</v>
      </c>
      <c r="C1432" s="15" t="s">
        <v>1624</v>
      </c>
      <c r="D1432" s="7" t="s">
        <v>1638</v>
      </c>
      <c r="E1432" s="6" t="s">
        <v>10</v>
      </c>
      <c r="F1432" s="39">
        <v>2</v>
      </c>
      <c r="G1432" s="5">
        <v>1</v>
      </c>
      <c r="H1432" s="39">
        <v>2</v>
      </c>
      <c r="I1432" s="4"/>
      <c r="J1432" s="4"/>
      <c r="K1432" s="4"/>
      <c r="L1432" s="4"/>
      <c r="M1432" s="4"/>
      <c r="N1432" s="4"/>
      <c r="O1432" s="4"/>
      <c r="P1432" s="4"/>
      <c r="Q1432" s="4"/>
      <c r="R1432" s="4"/>
      <c r="S1432" s="4"/>
      <c r="T1432" s="4"/>
      <c r="U1432" s="4"/>
      <c r="V1432" s="4"/>
      <c r="W1432" s="4"/>
      <c r="X1432" s="4"/>
      <c r="Y1432" s="4"/>
      <c r="Z1432" s="4"/>
    </row>
    <row r="1433" spans="1:26" ht="24" customHeight="1" x14ac:dyDescent="0.3">
      <c r="A1433" s="5">
        <v>1432</v>
      </c>
      <c r="B1433" s="6" t="s">
        <v>1639</v>
      </c>
      <c r="C1433" s="15" t="s">
        <v>1640</v>
      </c>
      <c r="D1433" s="7" t="s">
        <v>1641</v>
      </c>
      <c r="E1433" s="6" t="s">
        <v>10</v>
      </c>
      <c r="F1433" s="39">
        <v>0</v>
      </c>
      <c r="G1433" s="5">
        <v>0</v>
      </c>
      <c r="H1433" s="39">
        <v>0</v>
      </c>
      <c r="I1433" s="4"/>
      <c r="J1433" s="4"/>
      <c r="K1433" s="4"/>
      <c r="L1433" s="4"/>
      <c r="M1433" s="4"/>
      <c r="N1433" s="4"/>
      <c r="O1433" s="4"/>
      <c r="P1433" s="4"/>
      <c r="Q1433" s="4"/>
      <c r="R1433" s="4"/>
      <c r="S1433" s="4"/>
      <c r="T1433" s="4"/>
      <c r="U1433" s="4"/>
      <c r="V1433" s="4"/>
      <c r="W1433" s="4"/>
      <c r="X1433" s="4"/>
      <c r="Y1433" s="4"/>
      <c r="Z1433" s="4"/>
    </row>
    <row r="1434" spans="1:26" ht="48" customHeight="1" x14ac:dyDescent="0.3">
      <c r="A1434" s="5">
        <v>1433</v>
      </c>
      <c r="B1434" s="6" t="s">
        <v>1639</v>
      </c>
      <c r="C1434" s="15" t="s">
        <v>1640</v>
      </c>
      <c r="D1434" s="7" t="s">
        <v>1642</v>
      </c>
      <c r="E1434" s="6" t="s">
        <v>10</v>
      </c>
      <c r="F1434" s="39">
        <v>1</v>
      </c>
      <c r="G1434" s="5">
        <v>0</v>
      </c>
      <c r="H1434" s="39">
        <v>1</v>
      </c>
      <c r="I1434" s="4"/>
      <c r="J1434" s="4"/>
      <c r="K1434" s="4"/>
      <c r="L1434" s="4"/>
      <c r="M1434" s="4"/>
      <c r="N1434" s="4"/>
      <c r="O1434" s="4"/>
      <c r="P1434" s="4"/>
      <c r="Q1434" s="4"/>
      <c r="R1434" s="4"/>
      <c r="S1434" s="4"/>
      <c r="T1434" s="4"/>
      <c r="U1434" s="4"/>
      <c r="V1434" s="4"/>
      <c r="W1434" s="4"/>
      <c r="X1434" s="4"/>
      <c r="Y1434" s="4"/>
      <c r="Z1434" s="4"/>
    </row>
    <row r="1435" spans="1:26" ht="24" customHeight="1" x14ac:dyDescent="0.3">
      <c r="A1435" s="5">
        <v>1434</v>
      </c>
      <c r="B1435" s="6" t="s">
        <v>1639</v>
      </c>
      <c r="C1435" s="15" t="s">
        <v>1640</v>
      </c>
      <c r="D1435" s="7" t="s">
        <v>1643</v>
      </c>
      <c r="E1435" s="6" t="s">
        <v>10</v>
      </c>
      <c r="F1435" s="39">
        <v>0</v>
      </c>
      <c r="G1435" s="5">
        <v>1</v>
      </c>
      <c r="H1435" s="39">
        <v>0</v>
      </c>
      <c r="I1435" s="4"/>
      <c r="J1435" s="4"/>
      <c r="K1435" s="4"/>
      <c r="L1435" s="4"/>
      <c r="M1435" s="4"/>
      <c r="N1435" s="4"/>
      <c r="O1435" s="4"/>
      <c r="P1435" s="4"/>
      <c r="Q1435" s="4"/>
      <c r="R1435" s="4"/>
      <c r="S1435" s="4"/>
      <c r="T1435" s="4"/>
      <c r="U1435" s="4"/>
      <c r="V1435" s="4"/>
      <c r="W1435" s="4"/>
      <c r="X1435" s="4"/>
      <c r="Y1435" s="4"/>
      <c r="Z1435" s="4"/>
    </row>
    <row r="1436" spans="1:26" ht="24" customHeight="1" x14ac:dyDescent="0.3">
      <c r="A1436" s="5">
        <v>1435</v>
      </c>
      <c r="B1436" s="6" t="s">
        <v>1639</v>
      </c>
      <c r="C1436" s="15" t="s">
        <v>1640</v>
      </c>
      <c r="D1436" s="7" t="s">
        <v>1625</v>
      </c>
      <c r="E1436" s="6" t="s">
        <v>10</v>
      </c>
      <c r="F1436" s="39">
        <v>2</v>
      </c>
      <c r="G1436" s="5">
        <v>0</v>
      </c>
      <c r="H1436" s="39">
        <v>2</v>
      </c>
      <c r="I1436" s="4"/>
      <c r="J1436" s="4"/>
      <c r="K1436" s="4"/>
      <c r="L1436" s="4"/>
      <c r="M1436" s="4"/>
      <c r="N1436" s="4"/>
      <c r="O1436" s="4"/>
      <c r="P1436" s="4"/>
      <c r="Q1436" s="4"/>
      <c r="R1436" s="4"/>
      <c r="S1436" s="4"/>
      <c r="T1436" s="4"/>
      <c r="U1436" s="4"/>
      <c r="V1436" s="4"/>
      <c r="W1436" s="4"/>
      <c r="X1436" s="4"/>
      <c r="Y1436" s="4"/>
      <c r="Z1436" s="4"/>
    </row>
    <row r="1437" spans="1:26" ht="24" customHeight="1" x14ac:dyDescent="0.3">
      <c r="A1437" s="5">
        <v>1436</v>
      </c>
      <c r="B1437" s="6" t="s">
        <v>1639</v>
      </c>
      <c r="C1437" s="15" t="s">
        <v>1640</v>
      </c>
      <c r="D1437" s="7" t="s">
        <v>1626</v>
      </c>
      <c r="E1437" s="6" t="s">
        <v>10</v>
      </c>
      <c r="F1437" s="39">
        <v>0</v>
      </c>
      <c r="G1437" s="5">
        <v>0</v>
      </c>
      <c r="H1437" s="39">
        <v>0</v>
      </c>
      <c r="I1437" s="4"/>
      <c r="J1437" s="4"/>
      <c r="K1437" s="4"/>
      <c r="L1437" s="4"/>
      <c r="M1437" s="4"/>
      <c r="N1437" s="4"/>
      <c r="O1437" s="4"/>
      <c r="P1437" s="4"/>
      <c r="Q1437" s="4"/>
      <c r="R1437" s="4"/>
      <c r="S1437" s="4"/>
      <c r="T1437" s="4"/>
      <c r="U1437" s="4"/>
      <c r="V1437" s="4"/>
      <c r="W1437" s="4"/>
      <c r="X1437" s="4"/>
      <c r="Y1437" s="4"/>
      <c r="Z1437" s="4"/>
    </row>
    <row r="1438" spans="1:26" ht="24" customHeight="1" x14ac:dyDescent="0.3">
      <c r="A1438" s="5">
        <v>1437</v>
      </c>
      <c r="B1438" s="6" t="s">
        <v>1644</v>
      </c>
      <c r="C1438" s="15" t="s">
        <v>1645</v>
      </c>
      <c r="D1438" s="7" t="s">
        <v>1646</v>
      </c>
      <c r="E1438" s="6" t="s">
        <v>10</v>
      </c>
      <c r="F1438" s="39">
        <v>0</v>
      </c>
      <c r="G1438" s="5">
        <v>0</v>
      </c>
      <c r="H1438" s="39">
        <v>0</v>
      </c>
      <c r="I1438" s="4"/>
      <c r="J1438" s="4"/>
      <c r="K1438" s="4"/>
      <c r="L1438" s="4"/>
      <c r="M1438" s="4"/>
      <c r="N1438" s="4"/>
      <c r="O1438" s="4"/>
      <c r="P1438" s="4"/>
      <c r="Q1438" s="4"/>
      <c r="R1438" s="4"/>
      <c r="S1438" s="4"/>
      <c r="T1438" s="4"/>
      <c r="U1438" s="4"/>
      <c r="V1438" s="4"/>
      <c r="W1438" s="4"/>
      <c r="X1438" s="4"/>
      <c r="Y1438" s="4"/>
      <c r="Z1438" s="4"/>
    </row>
    <row r="1439" spans="1:26" ht="48" customHeight="1" x14ac:dyDescent="0.3">
      <c r="A1439" s="5">
        <v>1438</v>
      </c>
      <c r="B1439" s="6" t="s">
        <v>1644</v>
      </c>
      <c r="C1439" s="15" t="s">
        <v>1645</v>
      </c>
      <c r="D1439" s="7" t="s">
        <v>1647</v>
      </c>
      <c r="E1439" s="6" t="s">
        <v>10</v>
      </c>
      <c r="F1439" s="39">
        <v>2</v>
      </c>
      <c r="G1439" s="5">
        <v>1</v>
      </c>
      <c r="H1439" s="39">
        <v>2</v>
      </c>
      <c r="I1439" s="4"/>
      <c r="J1439" s="4"/>
      <c r="K1439" s="4"/>
      <c r="L1439" s="4"/>
      <c r="M1439" s="4"/>
      <c r="N1439" s="4"/>
      <c r="O1439" s="4"/>
      <c r="P1439" s="4"/>
      <c r="Q1439" s="4"/>
      <c r="R1439" s="4"/>
      <c r="S1439" s="4"/>
      <c r="T1439" s="4"/>
      <c r="U1439" s="4"/>
      <c r="V1439" s="4"/>
      <c r="W1439" s="4"/>
      <c r="X1439" s="4"/>
      <c r="Y1439" s="4"/>
      <c r="Z1439" s="4"/>
    </row>
    <row r="1440" spans="1:26" ht="24" customHeight="1" x14ac:dyDescent="0.3">
      <c r="A1440" s="5">
        <v>1439</v>
      </c>
      <c r="B1440" s="6" t="s">
        <v>1644</v>
      </c>
      <c r="C1440" s="15" t="s">
        <v>1645</v>
      </c>
      <c r="D1440" s="7" t="s">
        <v>1648</v>
      </c>
      <c r="E1440" s="6" t="s">
        <v>10</v>
      </c>
      <c r="F1440" s="39">
        <v>0</v>
      </c>
      <c r="G1440" s="5">
        <v>0</v>
      </c>
      <c r="H1440" s="39">
        <v>0</v>
      </c>
      <c r="I1440" s="4"/>
      <c r="J1440" s="4"/>
      <c r="K1440" s="4"/>
      <c r="L1440" s="4"/>
      <c r="M1440" s="4"/>
      <c r="N1440" s="4"/>
      <c r="O1440" s="4"/>
      <c r="P1440" s="4"/>
      <c r="Q1440" s="4"/>
      <c r="R1440" s="4"/>
      <c r="S1440" s="4"/>
      <c r="T1440" s="4"/>
      <c r="U1440" s="4"/>
      <c r="V1440" s="4"/>
      <c r="W1440" s="4"/>
      <c r="X1440" s="4"/>
      <c r="Y1440" s="4"/>
      <c r="Z1440" s="4"/>
    </row>
    <row r="1441" spans="1:26" ht="24" customHeight="1" x14ac:dyDescent="0.3">
      <c r="A1441" s="5">
        <v>1440</v>
      </c>
      <c r="B1441" s="6" t="s">
        <v>1644</v>
      </c>
      <c r="C1441" s="15" t="s">
        <v>1645</v>
      </c>
      <c r="D1441" s="7" t="s">
        <v>1649</v>
      </c>
      <c r="E1441" s="6" t="s">
        <v>10</v>
      </c>
      <c r="F1441" s="39">
        <v>0</v>
      </c>
      <c r="G1441" s="5">
        <v>2</v>
      </c>
      <c r="H1441" s="39">
        <v>0</v>
      </c>
      <c r="I1441" s="4"/>
      <c r="J1441" s="4"/>
      <c r="K1441" s="4"/>
      <c r="L1441" s="4"/>
      <c r="M1441" s="4"/>
      <c r="N1441" s="4"/>
      <c r="O1441" s="4"/>
      <c r="P1441" s="4"/>
      <c r="Q1441" s="4"/>
      <c r="R1441" s="4"/>
      <c r="S1441" s="4"/>
      <c r="T1441" s="4"/>
      <c r="U1441" s="4"/>
      <c r="V1441" s="4"/>
      <c r="W1441" s="4"/>
      <c r="X1441" s="4"/>
      <c r="Y1441" s="4"/>
      <c r="Z1441" s="4"/>
    </row>
    <row r="1442" spans="1:26" ht="48" customHeight="1" x14ac:dyDescent="0.3">
      <c r="A1442" s="5">
        <v>1441</v>
      </c>
      <c r="B1442" s="6" t="s">
        <v>1650</v>
      </c>
      <c r="C1442" s="6" t="s">
        <v>1651</v>
      </c>
      <c r="D1442" s="7" t="s">
        <v>1652</v>
      </c>
      <c r="E1442" s="6" t="s">
        <v>10</v>
      </c>
      <c r="F1442" s="39">
        <v>2</v>
      </c>
      <c r="G1442" s="5">
        <v>2</v>
      </c>
      <c r="H1442" s="39">
        <v>2</v>
      </c>
      <c r="I1442" s="4"/>
      <c r="J1442" s="4"/>
      <c r="K1442" s="4"/>
      <c r="L1442" s="4"/>
      <c r="M1442" s="4"/>
      <c r="N1442" s="4"/>
      <c r="O1442" s="4"/>
      <c r="P1442" s="4"/>
      <c r="Q1442" s="4"/>
      <c r="R1442" s="4"/>
      <c r="S1442" s="4"/>
      <c r="T1442" s="4"/>
      <c r="U1442" s="4"/>
      <c r="V1442" s="4"/>
      <c r="W1442" s="4"/>
      <c r="X1442" s="4"/>
      <c r="Y1442" s="4"/>
      <c r="Z1442" s="4"/>
    </row>
    <row r="1443" spans="1:26" ht="48" customHeight="1" x14ac:dyDescent="0.3">
      <c r="A1443" s="5">
        <v>1442</v>
      </c>
      <c r="B1443" s="6" t="s">
        <v>1653</v>
      </c>
      <c r="C1443" s="15" t="s">
        <v>1654</v>
      </c>
      <c r="D1443" s="7" t="s">
        <v>1655</v>
      </c>
      <c r="E1443" s="6" t="s">
        <v>10</v>
      </c>
      <c r="F1443" s="39">
        <v>0</v>
      </c>
      <c r="G1443" s="5">
        <v>1</v>
      </c>
      <c r="H1443" s="39">
        <v>0</v>
      </c>
      <c r="I1443" s="4"/>
      <c r="J1443" s="4"/>
      <c r="K1443" s="4"/>
      <c r="L1443" s="4"/>
      <c r="M1443" s="4"/>
      <c r="N1443" s="4"/>
      <c r="O1443" s="4"/>
      <c r="P1443" s="4"/>
      <c r="Q1443" s="4"/>
      <c r="R1443" s="4"/>
      <c r="S1443" s="4"/>
      <c r="T1443" s="4"/>
      <c r="U1443" s="4"/>
      <c r="V1443" s="4"/>
      <c r="W1443" s="4"/>
      <c r="X1443" s="4"/>
      <c r="Y1443" s="4"/>
      <c r="Z1443" s="4"/>
    </row>
    <row r="1444" spans="1:26" ht="24" customHeight="1" x14ac:dyDescent="0.3">
      <c r="A1444" s="5">
        <v>1443</v>
      </c>
      <c r="B1444" s="6" t="s">
        <v>1653</v>
      </c>
      <c r="C1444" s="15" t="s">
        <v>1654</v>
      </c>
      <c r="D1444" s="7" t="s">
        <v>1656</v>
      </c>
      <c r="E1444" s="6" t="s">
        <v>10</v>
      </c>
      <c r="F1444" s="39">
        <v>0</v>
      </c>
      <c r="G1444" s="5">
        <v>0</v>
      </c>
      <c r="H1444" s="39">
        <v>0</v>
      </c>
      <c r="I1444" s="4"/>
      <c r="J1444" s="4"/>
      <c r="K1444" s="4"/>
      <c r="L1444" s="4"/>
      <c r="M1444" s="4"/>
      <c r="N1444" s="4"/>
      <c r="O1444" s="4"/>
      <c r="P1444" s="4"/>
      <c r="Q1444" s="4"/>
      <c r="R1444" s="4"/>
      <c r="S1444" s="4"/>
      <c r="T1444" s="4"/>
      <c r="U1444" s="4"/>
      <c r="V1444" s="4"/>
      <c r="W1444" s="4"/>
      <c r="X1444" s="4"/>
      <c r="Y1444" s="4"/>
      <c r="Z1444" s="4"/>
    </row>
    <row r="1445" spans="1:26" ht="24" customHeight="1" x14ac:dyDescent="0.3">
      <c r="A1445" s="5">
        <v>1444</v>
      </c>
      <c r="B1445" s="6" t="s">
        <v>1653</v>
      </c>
      <c r="C1445" s="15" t="s">
        <v>1654</v>
      </c>
      <c r="D1445" s="7" t="s">
        <v>1657</v>
      </c>
      <c r="E1445" s="6" t="s">
        <v>10</v>
      </c>
      <c r="F1445" s="39">
        <v>0</v>
      </c>
      <c r="G1445" s="5">
        <v>0</v>
      </c>
      <c r="H1445" s="39">
        <v>0</v>
      </c>
      <c r="I1445" s="4"/>
      <c r="J1445" s="4"/>
      <c r="K1445" s="4"/>
      <c r="L1445" s="4"/>
      <c r="M1445" s="4"/>
      <c r="N1445" s="4"/>
      <c r="O1445" s="4"/>
      <c r="P1445" s="4"/>
      <c r="Q1445" s="4"/>
      <c r="R1445" s="4"/>
      <c r="S1445" s="4"/>
      <c r="T1445" s="4"/>
      <c r="U1445" s="4"/>
      <c r="V1445" s="4"/>
      <c r="W1445" s="4"/>
      <c r="X1445" s="4"/>
      <c r="Y1445" s="4"/>
      <c r="Z1445" s="4"/>
    </row>
    <row r="1446" spans="1:26" ht="48" customHeight="1" x14ac:dyDescent="0.3">
      <c r="A1446" s="5">
        <v>1445</v>
      </c>
      <c r="B1446" s="6" t="s">
        <v>1653</v>
      </c>
      <c r="C1446" s="15" t="s">
        <v>1654</v>
      </c>
      <c r="D1446" s="7" t="s">
        <v>1658</v>
      </c>
      <c r="E1446" s="6" t="s">
        <v>10</v>
      </c>
      <c r="F1446" s="39">
        <v>2</v>
      </c>
      <c r="G1446" s="5">
        <v>1</v>
      </c>
      <c r="H1446" s="39">
        <v>2</v>
      </c>
      <c r="I1446" s="4"/>
      <c r="J1446" s="4"/>
      <c r="K1446" s="4"/>
      <c r="L1446" s="4"/>
      <c r="M1446" s="4"/>
      <c r="N1446" s="4"/>
      <c r="O1446" s="4"/>
      <c r="P1446" s="4"/>
      <c r="Q1446" s="4"/>
      <c r="R1446" s="4"/>
      <c r="S1446" s="4"/>
      <c r="T1446" s="4"/>
      <c r="U1446" s="4"/>
      <c r="V1446" s="4"/>
      <c r="W1446" s="4"/>
      <c r="X1446" s="4"/>
      <c r="Y1446" s="4"/>
      <c r="Z1446" s="4"/>
    </row>
    <row r="1447" spans="1:26" ht="24" customHeight="1" x14ac:dyDescent="0.3">
      <c r="A1447" s="5">
        <v>1446</v>
      </c>
      <c r="B1447" s="6" t="s">
        <v>1653</v>
      </c>
      <c r="C1447" s="15" t="s">
        <v>1654</v>
      </c>
      <c r="D1447" s="7" t="s">
        <v>1659</v>
      </c>
      <c r="E1447" s="6" t="s">
        <v>10</v>
      </c>
      <c r="F1447" s="39">
        <v>2</v>
      </c>
      <c r="G1447" s="5">
        <v>0</v>
      </c>
      <c r="H1447" s="39">
        <v>2</v>
      </c>
      <c r="I1447" s="4"/>
      <c r="J1447" s="4"/>
      <c r="K1447" s="4"/>
      <c r="L1447" s="4"/>
      <c r="M1447" s="4"/>
      <c r="N1447" s="4"/>
      <c r="O1447" s="4"/>
      <c r="P1447" s="4"/>
      <c r="Q1447" s="4"/>
      <c r="R1447" s="4"/>
      <c r="S1447" s="4"/>
      <c r="T1447" s="4"/>
      <c r="U1447" s="4"/>
      <c r="V1447" s="4"/>
      <c r="W1447" s="4"/>
      <c r="X1447" s="4"/>
      <c r="Y1447" s="4"/>
      <c r="Z1447" s="4"/>
    </row>
    <row r="1448" spans="1:26" ht="48" customHeight="1" x14ac:dyDescent="0.3">
      <c r="A1448" s="5">
        <v>1447</v>
      </c>
      <c r="B1448" s="6" t="s">
        <v>1653</v>
      </c>
      <c r="C1448" s="15" t="s">
        <v>1654</v>
      </c>
      <c r="D1448" s="7" t="s">
        <v>1660</v>
      </c>
      <c r="E1448" s="6" t="s">
        <v>10</v>
      </c>
      <c r="F1448" s="39">
        <v>2</v>
      </c>
      <c r="G1448" s="5">
        <v>0</v>
      </c>
      <c r="H1448" s="39">
        <v>2</v>
      </c>
      <c r="I1448" s="4"/>
      <c r="J1448" s="4"/>
      <c r="K1448" s="4"/>
      <c r="L1448" s="4"/>
      <c r="M1448" s="4"/>
      <c r="N1448" s="4"/>
      <c r="O1448" s="4"/>
      <c r="P1448" s="4"/>
      <c r="Q1448" s="4"/>
      <c r="R1448" s="4"/>
      <c r="S1448" s="4"/>
      <c r="T1448" s="4"/>
      <c r="U1448" s="4"/>
      <c r="V1448" s="4"/>
      <c r="W1448" s="4"/>
      <c r="X1448" s="4"/>
      <c r="Y1448" s="4"/>
      <c r="Z1448" s="4"/>
    </row>
    <row r="1449" spans="1:26" ht="48" customHeight="1" x14ac:dyDescent="0.3">
      <c r="A1449" s="5">
        <v>1448</v>
      </c>
      <c r="B1449" s="6" t="s">
        <v>1653</v>
      </c>
      <c r="C1449" s="15" t="s">
        <v>1654</v>
      </c>
      <c r="D1449" s="7" t="s">
        <v>1661</v>
      </c>
      <c r="E1449" s="6" t="s">
        <v>10</v>
      </c>
      <c r="F1449" s="39">
        <v>2</v>
      </c>
      <c r="G1449" s="5">
        <v>0</v>
      </c>
      <c r="H1449" s="39">
        <v>2</v>
      </c>
      <c r="I1449" s="4"/>
      <c r="J1449" s="4"/>
      <c r="K1449" s="4"/>
      <c r="L1449" s="4"/>
      <c r="M1449" s="4"/>
      <c r="N1449" s="4"/>
      <c r="O1449" s="4"/>
      <c r="P1449" s="4"/>
      <c r="Q1449" s="4"/>
      <c r="R1449" s="4"/>
      <c r="S1449" s="4"/>
      <c r="T1449" s="4"/>
      <c r="U1449" s="4"/>
      <c r="V1449" s="4"/>
      <c r="W1449" s="4"/>
      <c r="X1449" s="4"/>
      <c r="Y1449" s="4"/>
      <c r="Z1449" s="4"/>
    </row>
    <row r="1450" spans="1:26" ht="24" customHeight="1" x14ac:dyDescent="0.3">
      <c r="A1450" s="5">
        <v>1449</v>
      </c>
      <c r="B1450" s="6" t="s">
        <v>1653</v>
      </c>
      <c r="C1450" s="15" t="s">
        <v>1654</v>
      </c>
      <c r="D1450" s="7" t="s">
        <v>1662</v>
      </c>
      <c r="E1450" s="6" t="s">
        <v>10</v>
      </c>
      <c r="F1450" s="39">
        <v>0</v>
      </c>
      <c r="G1450" s="5">
        <v>1</v>
      </c>
      <c r="H1450" s="39">
        <v>0</v>
      </c>
      <c r="I1450" s="4"/>
      <c r="J1450" s="4"/>
      <c r="K1450" s="4"/>
      <c r="L1450" s="4"/>
      <c r="M1450" s="4"/>
      <c r="N1450" s="4"/>
      <c r="O1450" s="4"/>
      <c r="P1450" s="4"/>
      <c r="Q1450" s="4"/>
      <c r="R1450" s="4"/>
      <c r="S1450" s="4"/>
      <c r="T1450" s="4"/>
      <c r="U1450" s="4"/>
      <c r="V1450" s="4"/>
      <c r="W1450" s="4"/>
      <c r="X1450" s="4"/>
      <c r="Y1450" s="4"/>
      <c r="Z1450" s="4"/>
    </row>
    <row r="1451" spans="1:26" ht="24" customHeight="1" x14ac:dyDescent="0.3">
      <c r="A1451" s="5">
        <v>1450</v>
      </c>
      <c r="B1451" s="6" t="s">
        <v>1653</v>
      </c>
      <c r="C1451" s="15" t="s">
        <v>1654</v>
      </c>
      <c r="D1451" s="7" t="s">
        <v>1663</v>
      </c>
      <c r="E1451" s="6" t="s">
        <v>10</v>
      </c>
      <c r="F1451" s="39">
        <v>0</v>
      </c>
      <c r="G1451" s="5">
        <v>1</v>
      </c>
      <c r="H1451" s="39">
        <v>0</v>
      </c>
      <c r="I1451" s="4"/>
      <c r="J1451" s="4"/>
      <c r="K1451" s="4"/>
      <c r="L1451" s="4"/>
      <c r="M1451" s="4"/>
      <c r="N1451" s="4"/>
      <c r="O1451" s="4"/>
      <c r="P1451" s="4"/>
      <c r="Q1451" s="4"/>
      <c r="R1451" s="4"/>
      <c r="S1451" s="4"/>
      <c r="T1451" s="4"/>
      <c r="U1451" s="4"/>
      <c r="V1451" s="4"/>
      <c r="W1451" s="4"/>
      <c r="X1451" s="4"/>
      <c r="Y1451" s="4"/>
      <c r="Z1451" s="4"/>
    </row>
    <row r="1452" spans="1:26" ht="48" customHeight="1" x14ac:dyDescent="0.3">
      <c r="A1452" s="5">
        <v>1451</v>
      </c>
      <c r="B1452" s="6" t="s">
        <v>1653</v>
      </c>
      <c r="C1452" s="15" t="s">
        <v>1654</v>
      </c>
      <c r="D1452" s="7" t="s">
        <v>1664</v>
      </c>
      <c r="E1452" s="6" t="s">
        <v>10</v>
      </c>
      <c r="F1452" s="39">
        <v>1</v>
      </c>
      <c r="G1452" s="5">
        <v>1</v>
      </c>
      <c r="H1452" s="39">
        <v>1</v>
      </c>
      <c r="I1452" s="4"/>
      <c r="J1452" s="4"/>
      <c r="K1452" s="4"/>
      <c r="L1452" s="4"/>
      <c r="M1452" s="4"/>
      <c r="N1452" s="4"/>
      <c r="O1452" s="4"/>
      <c r="P1452" s="4"/>
      <c r="Q1452" s="4"/>
      <c r="R1452" s="4"/>
      <c r="S1452" s="4"/>
      <c r="T1452" s="4"/>
      <c r="U1452" s="4"/>
      <c r="V1452" s="4"/>
      <c r="W1452" s="4"/>
      <c r="X1452" s="4"/>
      <c r="Y1452" s="4"/>
      <c r="Z1452" s="4"/>
    </row>
    <row r="1453" spans="1:26" ht="48" customHeight="1" x14ac:dyDescent="0.3">
      <c r="A1453" s="5">
        <v>1452</v>
      </c>
      <c r="B1453" s="6" t="s">
        <v>1653</v>
      </c>
      <c r="C1453" s="15" t="s">
        <v>1654</v>
      </c>
      <c r="D1453" s="7" t="s">
        <v>1665</v>
      </c>
      <c r="E1453" s="6" t="s">
        <v>10</v>
      </c>
      <c r="F1453" s="39">
        <v>1</v>
      </c>
      <c r="G1453" s="5">
        <v>1</v>
      </c>
      <c r="H1453" s="39">
        <v>1</v>
      </c>
      <c r="I1453" s="4"/>
      <c r="J1453" s="4"/>
      <c r="K1453" s="4"/>
      <c r="L1453" s="4"/>
      <c r="M1453" s="4"/>
      <c r="N1453" s="4"/>
      <c r="O1453" s="4"/>
      <c r="P1453" s="4"/>
      <c r="Q1453" s="4"/>
      <c r="R1453" s="4"/>
      <c r="S1453" s="4"/>
      <c r="T1453" s="4"/>
      <c r="U1453" s="4"/>
      <c r="V1453" s="4"/>
      <c r="W1453" s="4"/>
      <c r="X1453" s="4"/>
      <c r="Y1453" s="4"/>
      <c r="Z1453" s="4"/>
    </row>
    <row r="1454" spans="1:26" ht="48" customHeight="1" x14ac:dyDescent="0.3">
      <c r="A1454" s="5">
        <v>1453</v>
      </c>
      <c r="B1454" s="6" t="s">
        <v>1653</v>
      </c>
      <c r="C1454" s="15" t="s">
        <v>1654</v>
      </c>
      <c r="D1454" s="7" t="s">
        <v>1666</v>
      </c>
      <c r="E1454" s="6" t="s">
        <v>10</v>
      </c>
      <c r="F1454" s="39">
        <v>0</v>
      </c>
      <c r="G1454" s="5">
        <v>0</v>
      </c>
      <c r="H1454" s="39">
        <v>0</v>
      </c>
      <c r="I1454" s="4"/>
      <c r="J1454" s="4"/>
      <c r="K1454" s="4"/>
      <c r="L1454" s="4"/>
      <c r="M1454" s="4"/>
      <c r="N1454" s="4"/>
      <c r="O1454" s="4"/>
      <c r="P1454" s="4"/>
      <c r="Q1454" s="4"/>
      <c r="R1454" s="4"/>
      <c r="S1454" s="4"/>
      <c r="T1454" s="4"/>
      <c r="U1454" s="4"/>
      <c r="V1454" s="4"/>
      <c r="W1454" s="4"/>
      <c r="X1454" s="4"/>
      <c r="Y1454" s="4"/>
      <c r="Z1454" s="4"/>
    </row>
    <row r="1455" spans="1:26" ht="24" customHeight="1" x14ac:dyDescent="0.3">
      <c r="A1455" s="5">
        <v>1454</v>
      </c>
      <c r="B1455" s="6" t="s">
        <v>1653</v>
      </c>
      <c r="C1455" s="15" t="s">
        <v>1654</v>
      </c>
      <c r="D1455" s="7" t="s">
        <v>1667</v>
      </c>
      <c r="E1455" s="6" t="s">
        <v>10</v>
      </c>
      <c r="F1455" s="39">
        <v>0</v>
      </c>
      <c r="G1455" s="5">
        <v>1</v>
      </c>
      <c r="H1455" s="39">
        <v>0</v>
      </c>
      <c r="I1455" s="4"/>
      <c r="J1455" s="4"/>
      <c r="K1455" s="4"/>
      <c r="L1455" s="4"/>
      <c r="M1455" s="4"/>
      <c r="N1455" s="4"/>
      <c r="O1455" s="4"/>
      <c r="P1455" s="4"/>
      <c r="Q1455" s="4"/>
      <c r="R1455" s="4"/>
      <c r="S1455" s="4"/>
      <c r="T1455" s="4"/>
      <c r="U1455" s="4"/>
      <c r="V1455" s="4"/>
      <c r="W1455" s="4"/>
      <c r="X1455" s="4"/>
      <c r="Y1455" s="4"/>
      <c r="Z1455" s="4"/>
    </row>
    <row r="1456" spans="1:26" ht="24" customHeight="1" x14ac:dyDescent="0.3">
      <c r="A1456" s="5">
        <v>1455</v>
      </c>
      <c r="B1456" s="6" t="s">
        <v>1653</v>
      </c>
      <c r="C1456" s="15" t="s">
        <v>1654</v>
      </c>
      <c r="D1456" s="7" t="s">
        <v>1668</v>
      </c>
      <c r="E1456" s="6" t="s">
        <v>10</v>
      </c>
      <c r="F1456" s="39">
        <v>0</v>
      </c>
      <c r="G1456" s="5">
        <v>1</v>
      </c>
      <c r="H1456" s="39">
        <v>0</v>
      </c>
      <c r="I1456" s="4"/>
      <c r="J1456" s="4"/>
      <c r="K1456" s="4"/>
      <c r="L1456" s="4"/>
      <c r="M1456" s="4"/>
      <c r="N1456" s="4"/>
      <c r="O1456" s="4"/>
      <c r="P1456" s="4"/>
      <c r="Q1456" s="4"/>
      <c r="R1456" s="4"/>
      <c r="S1456" s="4"/>
      <c r="T1456" s="4"/>
      <c r="U1456" s="4"/>
      <c r="V1456" s="4"/>
      <c r="W1456" s="4"/>
      <c r="X1456" s="4"/>
      <c r="Y1456" s="4"/>
      <c r="Z1456" s="4"/>
    </row>
    <row r="1457" spans="1:26" ht="48" customHeight="1" x14ac:dyDescent="0.3">
      <c r="A1457" s="5">
        <v>1456</v>
      </c>
      <c r="B1457" s="6" t="s">
        <v>1653</v>
      </c>
      <c r="C1457" s="15" t="s">
        <v>1654</v>
      </c>
      <c r="D1457" s="7" t="s">
        <v>1669</v>
      </c>
      <c r="E1457" s="6" t="s">
        <v>10</v>
      </c>
      <c r="F1457" s="39">
        <v>1</v>
      </c>
      <c r="G1457" s="5">
        <v>1</v>
      </c>
      <c r="H1457" s="39">
        <v>1</v>
      </c>
      <c r="I1457" s="4"/>
      <c r="J1457" s="4"/>
      <c r="K1457" s="4"/>
      <c r="L1457" s="4"/>
      <c r="M1457" s="4"/>
      <c r="N1457" s="4"/>
      <c r="O1457" s="4"/>
      <c r="P1457" s="4"/>
      <c r="Q1457" s="4"/>
      <c r="R1457" s="4"/>
      <c r="S1457" s="4"/>
      <c r="T1457" s="4"/>
      <c r="U1457" s="4"/>
      <c r="V1457" s="4"/>
      <c r="W1457" s="4"/>
      <c r="X1457" s="4"/>
      <c r="Y1457" s="4"/>
      <c r="Z1457" s="4"/>
    </row>
    <row r="1458" spans="1:26" ht="48" customHeight="1" x14ac:dyDescent="0.3">
      <c r="A1458" s="5">
        <v>1457</v>
      </c>
      <c r="B1458" s="6" t="s">
        <v>1653</v>
      </c>
      <c r="C1458" s="15" t="s">
        <v>1654</v>
      </c>
      <c r="D1458" s="7" t="s">
        <v>1655</v>
      </c>
      <c r="E1458" s="6" t="s">
        <v>10</v>
      </c>
      <c r="F1458" s="39">
        <v>1</v>
      </c>
      <c r="G1458" s="5">
        <v>1</v>
      </c>
      <c r="H1458" s="39">
        <v>1</v>
      </c>
      <c r="I1458" s="4"/>
      <c r="J1458" s="4"/>
      <c r="K1458" s="4"/>
      <c r="L1458" s="4"/>
      <c r="M1458" s="4"/>
      <c r="N1458" s="4"/>
      <c r="O1458" s="4"/>
      <c r="P1458" s="4"/>
      <c r="Q1458" s="4"/>
      <c r="R1458" s="4"/>
      <c r="S1458" s="4"/>
      <c r="T1458" s="4"/>
      <c r="U1458" s="4"/>
      <c r="V1458" s="4"/>
      <c r="W1458" s="4"/>
      <c r="X1458" s="4"/>
      <c r="Y1458" s="4"/>
      <c r="Z1458" s="4"/>
    </row>
    <row r="1459" spans="1:26" ht="24" customHeight="1" x14ac:dyDescent="0.3">
      <c r="A1459" s="5">
        <v>1458</v>
      </c>
      <c r="B1459" s="6" t="s">
        <v>1653</v>
      </c>
      <c r="C1459" s="15" t="s">
        <v>1654</v>
      </c>
      <c r="D1459" s="7" t="s">
        <v>1670</v>
      </c>
      <c r="E1459" s="6" t="s">
        <v>10</v>
      </c>
      <c r="F1459" s="39">
        <v>2</v>
      </c>
      <c r="G1459" s="5">
        <v>2</v>
      </c>
      <c r="H1459" s="39">
        <v>2</v>
      </c>
      <c r="I1459" s="4"/>
      <c r="J1459" s="4"/>
      <c r="K1459" s="4"/>
      <c r="L1459" s="4"/>
      <c r="M1459" s="4"/>
      <c r="N1459" s="4"/>
      <c r="O1459" s="4"/>
      <c r="P1459" s="4"/>
      <c r="Q1459" s="4"/>
      <c r="R1459" s="4"/>
      <c r="S1459" s="4"/>
      <c r="T1459" s="4"/>
      <c r="U1459" s="4"/>
      <c r="V1459" s="4"/>
      <c r="W1459" s="4"/>
      <c r="X1459" s="4"/>
      <c r="Y1459" s="4"/>
      <c r="Z1459" s="4"/>
    </row>
    <row r="1460" spans="1:26" ht="24" customHeight="1" x14ac:dyDescent="0.3">
      <c r="A1460" s="5">
        <v>1459</v>
      </c>
      <c r="B1460" s="6" t="s">
        <v>1671</v>
      </c>
      <c r="C1460" s="15" t="s">
        <v>1672</v>
      </c>
      <c r="D1460" s="7" t="s">
        <v>1673</v>
      </c>
      <c r="E1460" s="6" t="s">
        <v>10</v>
      </c>
      <c r="F1460" s="39">
        <v>1</v>
      </c>
      <c r="G1460" s="5">
        <v>1</v>
      </c>
      <c r="H1460" s="39">
        <v>1</v>
      </c>
      <c r="I1460" s="4"/>
      <c r="J1460" s="4"/>
      <c r="K1460" s="4"/>
      <c r="L1460" s="4"/>
      <c r="M1460" s="4"/>
      <c r="N1460" s="4"/>
      <c r="O1460" s="4"/>
      <c r="P1460" s="4"/>
      <c r="Q1460" s="4"/>
      <c r="R1460" s="4"/>
      <c r="S1460" s="4"/>
      <c r="T1460" s="4"/>
      <c r="U1460" s="4"/>
      <c r="V1460" s="4"/>
      <c r="W1460" s="4"/>
      <c r="X1460" s="4"/>
      <c r="Y1460" s="4"/>
      <c r="Z1460" s="4"/>
    </row>
    <row r="1461" spans="1:26" ht="48" customHeight="1" x14ac:dyDescent="0.3">
      <c r="A1461" s="5">
        <v>1460</v>
      </c>
      <c r="B1461" s="6" t="s">
        <v>1674</v>
      </c>
      <c r="C1461" s="15" t="s">
        <v>1675</v>
      </c>
      <c r="D1461" s="7" t="s">
        <v>1676</v>
      </c>
      <c r="E1461" s="6" t="s">
        <v>10</v>
      </c>
      <c r="F1461" s="39">
        <v>2</v>
      </c>
      <c r="G1461" s="5">
        <v>1</v>
      </c>
      <c r="H1461" s="39">
        <v>2</v>
      </c>
      <c r="I1461" s="4"/>
      <c r="J1461" s="4"/>
      <c r="K1461" s="4"/>
      <c r="L1461" s="4"/>
      <c r="M1461" s="4"/>
      <c r="N1461" s="4"/>
      <c r="O1461" s="4"/>
      <c r="P1461" s="4"/>
      <c r="Q1461" s="4"/>
      <c r="R1461" s="4"/>
      <c r="S1461" s="4"/>
      <c r="T1461" s="4"/>
      <c r="U1461" s="4"/>
      <c r="V1461" s="4"/>
      <c r="W1461" s="4"/>
      <c r="X1461" s="4"/>
      <c r="Y1461" s="4"/>
      <c r="Z1461" s="4"/>
    </row>
    <row r="1462" spans="1:26" ht="24" customHeight="1" x14ac:dyDescent="0.3">
      <c r="A1462" s="5">
        <v>1461</v>
      </c>
      <c r="B1462" s="6" t="s">
        <v>1674</v>
      </c>
      <c r="C1462" s="15" t="s">
        <v>1675</v>
      </c>
      <c r="D1462" s="7" t="s">
        <v>1677</v>
      </c>
      <c r="E1462" s="6" t="s">
        <v>10</v>
      </c>
      <c r="F1462" s="39">
        <v>0</v>
      </c>
      <c r="G1462" s="5">
        <v>1</v>
      </c>
      <c r="H1462" s="39">
        <v>0</v>
      </c>
      <c r="I1462" s="4"/>
      <c r="J1462" s="4"/>
      <c r="K1462" s="4"/>
      <c r="L1462" s="4"/>
      <c r="M1462" s="4"/>
      <c r="N1462" s="4"/>
      <c r="O1462" s="4"/>
      <c r="P1462" s="4"/>
      <c r="Q1462" s="4"/>
      <c r="R1462" s="4"/>
      <c r="S1462" s="4"/>
      <c r="T1462" s="4"/>
      <c r="U1462" s="4"/>
      <c r="V1462" s="4"/>
      <c r="W1462" s="4"/>
      <c r="X1462" s="4"/>
      <c r="Y1462" s="4"/>
      <c r="Z1462" s="4"/>
    </row>
    <row r="1463" spans="1:26" ht="48" customHeight="1" x14ac:dyDescent="0.3">
      <c r="A1463" s="5">
        <v>1462</v>
      </c>
      <c r="B1463" s="6" t="s">
        <v>1674</v>
      </c>
      <c r="C1463" s="15" t="s">
        <v>1675</v>
      </c>
      <c r="D1463" s="7" t="s">
        <v>1678</v>
      </c>
      <c r="E1463" s="6" t="s">
        <v>10</v>
      </c>
      <c r="F1463" s="39">
        <v>1</v>
      </c>
      <c r="G1463" s="5">
        <v>1</v>
      </c>
      <c r="H1463" s="39">
        <v>1</v>
      </c>
      <c r="I1463" s="4"/>
      <c r="J1463" s="4"/>
      <c r="K1463" s="4"/>
      <c r="L1463" s="4"/>
      <c r="M1463" s="4"/>
      <c r="N1463" s="4"/>
      <c r="O1463" s="4"/>
      <c r="P1463" s="4"/>
      <c r="Q1463" s="4"/>
      <c r="R1463" s="4"/>
      <c r="S1463" s="4"/>
      <c r="T1463" s="4"/>
      <c r="U1463" s="4"/>
      <c r="V1463" s="4"/>
      <c r="W1463" s="4"/>
      <c r="X1463" s="4"/>
      <c r="Y1463" s="4"/>
      <c r="Z1463" s="4"/>
    </row>
    <row r="1464" spans="1:26" ht="48" customHeight="1" x14ac:dyDescent="0.3">
      <c r="A1464" s="5">
        <v>1463</v>
      </c>
      <c r="B1464" s="6" t="s">
        <v>1674</v>
      </c>
      <c r="C1464" s="15" t="s">
        <v>1675</v>
      </c>
      <c r="D1464" s="7" t="s">
        <v>1679</v>
      </c>
      <c r="E1464" s="6" t="s">
        <v>10</v>
      </c>
      <c r="F1464" s="39">
        <v>0</v>
      </c>
      <c r="G1464" s="5">
        <v>0</v>
      </c>
      <c r="H1464" s="39">
        <v>0</v>
      </c>
      <c r="I1464" s="4"/>
      <c r="J1464" s="4"/>
      <c r="K1464" s="4"/>
      <c r="L1464" s="4"/>
      <c r="M1464" s="4"/>
      <c r="N1464" s="4"/>
      <c r="O1464" s="4"/>
      <c r="P1464" s="4"/>
      <c r="Q1464" s="4"/>
      <c r="R1464" s="4"/>
      <c r="S1464" s="4"/>
      <c r="T1464" s="4"/>
      <c r="U1464" s="4"/>
      <c r="V1464" s="4"/>
      <c r="W1464" s="4"/>
      <c r="X1464" s="4"/>
      <c r="Y1464" s="4"/>
      <c r="Z1464" s="4"/>
    </row>
    <row r="1465" spans="1:26" ht="48" customHeight="1" x14ac:dyDescent="0.3">
      <c r="A1465" s="5">
        <v>1464</v>
      </c>
      <c r="B1465" s="6" t="s">
        <v>1674</v>
      </c>
      <c r="C1465" s="15" t="s">
        <v>1675</v>
      </c>
      <c r="D1465" s="7" t="s">
        <v>1680</v>
      </c>
      <c r="E1465" s="6" t="s">
        <v>10</v>
      </c>
      <c r="F1465" s="39">
        <v>1</v>
      </c>
      <c r="G1465" s="5">
        <v>1</v>
      </c>
      <c r="H1465" s="39">
        <v>1</v>
      </c>
      <c r="I1465" s="4"/>
      <c r="J1465" s="4"/>
      <c r="K1465" s="4"/>
      <c r="L1465" s="4"/>
      <c r="M1465" s="4"/>
      <c r="N1465" s="4"/>
      <c r="O1465" s="4"/>
      <c r="P1465" s="4"/>
      <c r="Q1465" s="4"/>
      <c r="R1465" s="4"/>
      <c r="S1465" s="4"/>
      <c r="T1465" s="4"/>
      <c r="U1465" s="4"/>
      <c r="V1465" s="4"/>
      <c r="W1465" s="4"/>
      <c r="X1465" s="4"/>
      <c r="Y1465" s="4"/>
      <c r="Z1465" s="4"/>
    </row>
    <row r="1466" spans="1:26" ht="24" customHeight="1" x14ac:dyDescent="0.3">
      <c r="A1466" s="5">
        <v>1465</v>
      </c>
      <c r="B1466" s="6" t="s">
        <v>1681</v>
      </c>
      <c r="C1466" s="15" t="s">
        <v>1682</v>
      </c>
      <c r="D1466" s="7" t="s">
        <v>1683</v>
      </c>
      <c r="E1466" s="6" t="s">
        <v>10</v>
      </c>
      <c r="F1466" s="39">
        <v>2</v>
      </c>
      <c r="G1466" s="5">
        <v>1</v>
      </c>
      <c r="H1466" s="39">
        <v>2</v>
      </c>
      <c r="I1466" s="4"/>
      <c r="J1466" s="4"/>
      <c r="K1466" s="4"/>
      <c r="L1466" s="4"/>
      <c r="M1466" s="4"/>
      <c r="N1466" s="4"/>
      <c r="O1466" s="4"/>
      <c r="P1466" s="4"/>
      <c r="Q1466" s="4"/>
      <c r="R1466" s="4"/>
      <c r="S1466" s="4"/>
      <c r="T1466" s="4"/>
      <c r="U1466" s="4"/>
      <c r="V1466" s="4"/>
      <c r="W1466" s="4"/>
      <c r="X1466" s="4"/>
      <c r="Y1466" s="4"/>
      <c r="Z1466" s="4"/>
    </row>
    <row r="1467" spans="1:26" ht="24" customHeight="1" x14ac:dyDescent="0.3">
      <c r="A1467" s="5">
        <v>1466</v>
      </c>
      <c r="B1467" s="6" t="s">
        <v>1681</v>
      </c>
      <c r="C1467" s="15" t="s">
        <v>1682</v>
      </c>
      <c r="D1467" s="7" t="s">
        <v>1684</v>
      </c>
      <c r="E1467" s="6" t="s">
        <v>10</v>
      </c>
      <c r="F1467" s="39">
        <v>1</v>
      </c>
      <c r="G1467" s="5">
        <v>1</v>
      </c>
      <c r="H1467" s="39">
        <v>1</v>
      </c>
      <c r="I1467" s="4"/>
      <c r="J1467" s="4"/>
      <c r="K1467" s="4"/>
      <c r="L1467" s="4"/>
      <c r="M1467" s="4"/>
      <c r="N1467" s="4"/>
      <c r="O1467" s="4"/>
      <c r="P1467" s="4"/>
      <c r="Q1467" s="4"/>
      <c r="R1467" s="4"/>
      <c r="S1467" s="4"/>
      <c r="T1467" s="4"/>
      <c r="U1467" s="4"/>
      <c r="V1467" s="4"/>
      <c r="W1467" s="4"/>
      <c r="X1467" s="4"/>
      <c r="Y1467" s="4"/>
      <c r="Z1467" s="4"/>
    </row>
    <row r="1468" spans="1:26" ht="24" customHeight="1" x14ac:dyDescent="0.3">
      <c r="A1468" s="5">
        <v>1467</v>
      </c>
      <c r="B1468" s="6" t="s">
        <v>1681</v>
      </c>
      <c r="C1468" s="15" t="s">
        <v>1682</v>
      </c>
      <c r="D1468" s="7" t="s">
        <v>1685</v>
      </c>
      <c r="E1468" s="6" t="s">
        <v>10</v>
      </c>
      <c r="F1468" s="39">
        <v>2</v>
      </c>
      <c r="G1468" s="5">
        <v>0</v>
      </c>
      <c r="H1468" s="39">
        <v>2</v>
      </c>
      <c r="I1468" s="4"/>
      <c r="J1468" s="4"/>
      <c r="K1468" s="4"/>
      <c r="L1468" s="4"/>
      <c r="M1468" s="4"/>
      <c r="N1468" s="4"/>
      <c r="O1468" s="4"/>
      <c r="P1468" s="4"/>
      <c r="Q1468" s="4"/>
      <c r="R1468" s="4"/>
      <c r="S1468" s="4"/>
      <c r="T1468" s="4"/>
      <c r="U1468" s="4"/>
      <c r="V1468" s="4"/>
      <c r="W1468" s="4"/>
      <c r="X1468" s="4"/>
      <c r="Y1468" s="4"/>
      <c r="Z1468" s="4"/>
    </row>
    <row r="1469" spans="1:26" ht="48" customHeight="1" x14ac:dyDescent="0.3">
      <c r="A1469" s="5">
        <v>1468</v>
      </c>
      <c r="B1469" s="6" t="s">
        <v>1681</v>
      </c>
      <c r="C1469" s="15" t="s">
        <v>1682</v>
      </c>
      <c r="D1469" s="7" t="s">
        <v>1686</v>
      </c>
      <c r="E1469" s="6" t="s">
        <v>10</v>
      </c>
      <c r="F1469" s="39">
        <v>0</v>
      </c>
      <c r="G1469" s="5">
        <v>1</v>
      </c>
      <c r="H1469" s="39">
        <v>0</v>
      </c>
      <c r="I1469" s="4"/>
      <c r="J1469" s="4"/>
      <c r="K1469" s="4"/>
      <c r="L1469" s="4"/>
      <c r="M1469" s="4"/>
      <c r="N1469" s="4"/>
      <c r="O1469" s="4"/>
      <c r="P1469" s="4"/>
      <c r="Q1469" s="4"/>
      <c r="R1469" s="4"/>
      <c r="S1469" s="4"/>
      <c r="T1469" s="4"/>
      <c r="U1469" s="4"/>
      <c r="V1469" s="4"/>
      <c r="W1469" s="4"/>
      <c r="X1469" s="4"/>
      <c r="Y1469" s="4"/>
      <c r="Z1469" s="4"/>
    </row>
    <row r="1470" spans="1:26" ht="24" customHeight="1" x14ac:dyDescent="0.3">
      <c r="A1470" s="5">
        <v>1469</v>
      </c>
      <c r="B1470" s="6" t="s">
        <v>1687</v>
      </c>
      <c r="C1470" s="15" t="s">
        <v>1688</v>
      </c>
      <c r="D1470" s="7" t="s">
        <v>1689</v>
      </c>
      <c r="E1470" s="6" t="s">
        <v>10</v>
      </c>
      <c r="F1470" s="39">
        <v>2</v>
      </c>
      <c r="G1470" s="5">
        <v>2</v>
      </c>
      <c r="H1470" s="39">
        <v>2</v>
      </c>
      <c r="I1470" s="4"/>
      <c r="J1470" s="4"/>
      <c r="K1470" s="4"/>
      <c r="L1470" s="4"/>
      <c r="M1470" s="4"/>
      <c r="N1470" s="4"/>
      <c r="O1470" s="4"/>
      <c r="P1470" s="4"/>
      <c r="Q1470" s="4"/>
      <c r="R1470" s="4"/>
      <c r="S1470" s="4"/>
      <c r="T1470" s="4"/>
      <c r="U1470" s="4"/>
      <c r="V1470" s="4"/>
      <c r="W1470" s="4"/>
      <c r="X1470" s="4"/>
      <c r="Y1470" s="4"/>
      <c r="Z1470" s="4"/>
    </row>
    <row r="1471" spans="1:26" ht="48" customHeight="1" x14ac:dyDescent="0.3">
      <c r="A1471" s="5">
        <v>1470</v>
      </c>
      <c r="B1471" s="6" t="s">
        <v>1687</v>
      </c>
      <c r="C1471" s="15" t="s">
        <v>1688</v>
      </c>
      <c r="D1471" s="7" t="s">
        <v>1690</v>
      </c>
      <c r="E1471" s="6" t="s">
        <v>10</v>
      </c>
      <c r="F1471" s="39">
        <v>2</v>
      </c>
      <c r="G1471" s="5">
        <v>2</v>
      </c>
      <c r="H1471" s="39">
        <v>2</v>
      </c>
      <c r="I1471" s="4"/>
      <c r="J1471" s="4"/>
      <c r="K1471" s="4"/>
      <c r="L1471" s="4"/>
      <c r="M1471" s="4"/>
      <c r="N1471" s="4"/>
      <c r="O1471" s="4"/>
      <c r="P1471" s="4"/>
      <c r="Q1471" s="4"/>
      <c r="R1471" s="4"/>
      <c r="S1471" s="4"/>
      <c r="T1471" s="4"/>
      <c r="U1471" s="4"/>
      <c r="V1471" s="4"/>
      <c r="W1471" s="4"/>
      <c r="X1471" s="4"/>
      <c r="Y1471" s="4"/>
      <c r="Z1471" s="4"/>
    </row>
    <row r="1472" spans="1:26" ht="24" customHeight="1" x14ac:dyDescent="0.3">
      <c r="A1472" s="5">
        <v>1471</v>
      </c>
      <c r="B1472" s="6" t="s">
        <v>1687</v>
      </c>
      <c r="C1472" s="15" t="s">
        <v>1688</v>
      </c>
      <c r="D1472" s="7" t="s">
        <v>1691</v>
      </c>
      <c r="E1472" s="6" t="s">
        <v>10</v>
      </c>
      <c r="F1472" s="39">
        <v>2</v>
      </c>
      <c r="G1472" s="5">
        <v>2</v>
      </c>
      <c r="H1472" s="39">
        <v>2</v>
      </c>
      <c r="I1472" s="4"/>
      <c r="J1472" s="4"/>
      <c r="K1472" s="4"/>
      <c r="L1472" s="4"/>
      <c r="M1472" s="4"/>
      <c r="N1472" s="4"/>
      <c r="O1472" s="4"/>
      <c r="P1472" s="4"/>
      <c r="Q1472" s="4"/>
      <c r="R1472" s="4"/>
      <c r="S1472" s="4"/>
      <c r="T1472" s="4"/>
      <c r="U1472" s="4"/>
      <c r="V1472" s="4"/>
      <c r="W1472" s="4"/>
      <c r="X1472" s="4"/>
      <c r="Y1472" s="4"/>
      <c r="Z1472" s="4"/>
    </row>
    <row r="1473" spans="1:26" ht="48" customHeight="1" x14ac:dyDescent="0.3">
      <c r="A1473" s="5">
        <v>1472</v>
      </c>
      <c r="B1473" s="6" t="s">
        <v>1687</v>
      </c>
      <c r="C1473" s="15" t="s">
        <v>1688</v>
      </c>
      <c r="D1473" s="7" t="s">
        <v>1692</v>
      </c>
      <c r="E1473" s="6" t="s">
        <v>10</v>
      </c>
      <c r="F1473" s="39">
        <v>1</v>
      </c>
      <c r="G1473" s="5">
        <v>1</v>
      </c>
      <c r="H1473" s="39">
        <v>1</v>
      </c>
      <c r="I1473" s="4"/>
      <c r="J1473" s="4"/>
      <c r="K1473" s="4"/>
      <c r="L1473" s="4"/>
      <c r="M1473" s="4"/>
      <c r="N1473" s="4"/>
      <c r="O1473" s="4"/>
      <c r="P1473" s="4"/>
      <c r="Q1473" s="4"/>
      <c r="R1473" s="4"/>
      <c r="S1473" s="4"/>
      <c r="T1473" s="4"/>
      <c r="U1473" s="4"/>
      <c r="V1473" s="4"/>
      <c r="W1473" s="4"/>
      <c r="X1473" s="4"/>
      <c r="Y1473" s="4"/>
      <c r="Z1473" s="4"/>
    </row>
    <row r="1474" spans="1:26" ht="48" customHeight="1" x14ac:dyDescent="0.3">
      <c r="A1474" s="5">
        <v>1473</v>
      </c>
      <c r="B1474" s="6" t="s">
        <v>1687</v>
      </c>
      <c r="C1474" s="15" t="s">
        <v>1688</v>
      </c>
      <c r="D1474" s="7" t="s">
        <v>1693</v>
      </c>
      <c r="E1474" s="6" t="s">
        <v>10</v>
      </c>
      <c r="F1474" s="39">
        <v>2</v>
      </c>
      <c r="G1474" s="5">
        <v>0</v>
      </c>
      <c r="H1474" s="39">
        <v>2</v>
      </c>
      <c r="I1474" s="4"/>
      <c r="J1474" s="4"/>
      <c r="K1474" s="4"/>
      <c r="L1474" s="4"/>
      <c r="M1474" s="4"/>
      <c r="N1474" s="4"/>
      <c r="O1474" s="4"/>
      <c r="P1474" s="4"/>
      <c r="Q1474" s="4"/>
      <c r="R1474" s="4"/>
      <c r="S1474" s="4"/>
      <c r="T1474" s="4"/>
      <c r="U1474" s="4"/>
      <c r="V1474" s="4"/>
      <c r="W1474" s="4"/>
      <c r="X1474" s="4"/>
      <c r="Y1474" s="4"/>
      <c r="Z1474" s="4"/>
    </row>
    <row r="1475" spans="1:26" ht="48" customHeight="1" x14ac:dyDescent="0.3">
      <c r="A1475" s="5">
        <v>1474</v>
      </c>
      <c r="B1475" s="6" t="s">
        <v>1687</v>
      </c>
      <c r="C1475" s="15" t="s">
        <v>1688</v>
      </c>
      <c r="D1475" s="7" t="s">
        <v>1694</v>
      </c>
      <c r="E1475" s="6" t="s">
        <v>10</v>
      </c>
      <c r="F1475" s="39">
        <v>2</v>
      </c>
      <c r="G1475" s="5">
        <v>0</v>
      </c>
      <c r="H1475" s="39">
        <v>2</v>
      </c>
      <c r="I1475" s="4"/>
      <c r="J1475" s="4"/>
      <c r="K1475" s="4"/>
      <c r="L1475" s="4"/>
      <c r="M1475" s="4"/>
      <c r="N1475" s="4"/>
      <c r="O1475" s="4"/>
      <c r="P1475" s="4"/>
      <c r="Q1475" s="4"/>
      <c r="R1475" s="4"/>
      <c r="S1475" s="4"/>
      <c r="T1475" s="4"/>
      <c r="U1475" s="4"/>
      <c r="V1475" s="4"/>
      <c r="W1475" s="4"/>
      <c r="X1475" s="4"/>
      <c r="Y1475" s="4"/>
      <c r="Z1475" s="4"/>
    </row>
    <row r="1476" spans="1:26" ht="24" customHeight="1" x14ac:dyDescent="0.3">
      <c r="A1476" s="5">
        <v>1475</v>
      </c>
      <c r="B1476" s="6" t="s">
        <v>1687</v>
      </c>
      <c r="C1476" s="15" t="s">
        <v>1688</v>
      </c>
      <c r="D1476" s="7" t="s">
        <v>1695</v>
      </c>
      <c r="E1476" s="6" t="s">
        <v>10</v>
      </c>
      <c r="F1476" s="39">
        <v>2</v>
      </c>
      <c r="G1476" s="5">
        <v>1</v>
      </c>
      <c r="H1476" s="39">
        <v>2</v>
      </c>
      <c r="I1476" s="4"/>
      <c r="J1476" s="4"/>
      <c r="K1476" s="4"/>
      <c r="L1476" s="4"/>
      <c r="M1476" s="4"/>
      <c r="N1476" s="4"/>
      <c r="O1476" s="4"/>
      <c r="P1476" s="4"/>
      <c r="Q1476" s="4"/>
      <c r="R1476" s="4"/>
      <c r="S1476" s="4"/>
      <c r="T1476" s="4"/>
      <c r="U1476" s="4"/>
      <c r="V1476" s="4"/>
      <c r="W1476" s="4"/>
      <c r="X1476" s="4"/>
      <c r="Y1476" s="4"/>
      <c r="Z1476" s="4"/>
    </row>
    <row r="1477" spans="1:26" ht="24" customHeight="1" x14ac:dyDescent="0.3">
      <c r="A1477" s="5">
        <v>1476</v>
      </c>
      <c r="B1477" s="6" t="s">
        <v>1687</v>
      </c>
      <c r="C1477" s="15" t="s">
        <v>1688</v>
      </c>
      <c r="D1477" s="7" t="s">
        <v>1696</v>
      </c>
      <c r="E1477" s="6" t="s">
        <v>10</v>
      </c>
      <c r="F1477" s="39">
        <v>1</v>
      </c>
      <c r="G1477" s="5">
        <v>1</v>
      </c>
      <c r="H1477" s="39">
        <v>1</v>
      </c>
      <c r="I1477" s="4"/>
      <c r="J1477" s="4"/>
      <c r="K1477" s="4"/>
      <c r="L1477" s="4"/>
      <c r="M1477" s="4"/>
      <c r="N1477" s="4"/>
      <c r="O1477" s="4"/>
      <c r="P1477" s="4"/>
      <c r="Q1477" s="4"/>
      <c r="R1477" s="4"/>
      <c r="S1477" s="4"/>
      <c r="T1477" s="4"/>
      <c r="U1477" s="4"/>
      <c r="V1477" s="4"/>
      <c r="W1477" s="4"/>
      <c r="X1477" s="4"/>
      <c r="Y1477" s="4"/>
      <c r="Z1477" s="4"/>
    </row>
    <row r="1478" spans="1:26" ht="24" customHeight="1" x14ac:dyDescent="0.3">
      <c r="A1478" s="5">
        <v>1477</v>
      </c>
      <c r="B1478" s="6" t="s">
        <v>1697</v>
      </c>
      <c r="C1478" s="15" t="s">
        <v>1698</v>
      </c>
      <c r="D1478" s="7" t="s">
        <v>1699</v>
      </c>
      <c r="E1478" s="6" t="s">
        <v>10</v>
      </c>
      <c r="F1478" s="39">
        <v>0</v>
      </c>
      <c r="G1478" s="5">
        <v>0</v>
      </c>
      <c r="H1478" s="39">
        <v>0</v>
      </c>
      <c r="I1478" s="4"/>
      <c r="J1478" s="4"/>
      <c r="K1478" s="4"/>
      <c r="L1478" s="4"/>
      <c r="M1478" s="4"/>
      <c r="N1478" s="4"/>
      <c r="O1478" s="4"/>
      <c r="P1478" s="4"/>
      <c r="Q1478" s="4"/>
      <c r="R1478" s="4"/>
      <c r="S1478" s="4"/>
      <c r="T1478" s="4"/>
      <c r="U1478" s="4"/>
      <c r="V1478" s="4"/>
      <c r="W1478" s="4"/>
      <c r="X1478" s="4"/>
      <c r="Y1478" s="4"/>
      <c r="Z1478" s="4"/>
    </row>
    <row r="1479" spans="1:26" ht="24" customHeight="1" x14ac:dyDescent="0.3">
      <c r="A1479" s="5">
        <v>1478</v>
      </c>
      <c r="B1479" s="6" t="s">
        <v>1697</v>
      </c>
      <c r="C1479" s="15" t="s">
        <v>1698</v>
      </c>
      <c r="D1479" s="7" t="s">
        <v>1689</v>
      </c>
      <c r="E1479" s="6" t="s">
        <v>10</v>
      </c>
      <c r="F1479" s="39">
        <v>2</v>
      </c>
      <c r="G1479" s="5">
        <v>2</v>
      </c>
      <c r="H1479" s="39">
        <v>2</v>
      </c>
      <c r="I1479" s="4"/>
      <c r="J1479" s="4"/>
      <c r="K1479" s="4"/>
      <c r="L1479" s="4"/>
      <c r="M1479" s="4"/>
      <c r="N1479" s="4"/>
      <c r="O1479" s="4"/>
      <c r="P1479" s="4"/>
      <c r="Q1479" s="4"/>
      <c r="R1479" s="4"/>
      <c r="S1479" s="4"/>
      <c r="T1479" s="4"/>
      <c r="U1479" s="4"/>
      <c r="V1479" s="4"/>
      <c r="W1479" s="4"/>
      <c r="X1479" s="4"/>
      <c r="Y1479" s="4"/>
      <c r="Z1479" s="4"/>
    </row>
    <row r="1480" spans="1:26" ht="24" customHeight="1" x14ac:dyDescent="0.3">
      <c r="A1480" s="5">
        <v>1479</v>
      </c>
      <c r="B1480" s="6" t="s">
        <v>1697</v>
      </c>
      <c r="C1480" s="15" t="s">
        <v>1698</v>
      </c>
      <c r="D1480" s="7" t="s">
        <v>1700</v>
      </c>
      <c r="E1480" s="6" t="s">
        <v>10</v>
      </c>
      <c r="F1480" s="39">
        <v>2</v>
      </c>
      <c r="G1480" s="5">
        <v>2</v>
      </c>
      <c r="H1480" s="39">
        <v>2</v>
      </c>
      <c r="I1480" s="4"/>
      <c r="J1480" s="4"/>
      <c r="K1480" s="4"/>
      <c r="L1480" s="4"/>
      <c r="M1480" s="4"/>
      <c r="N1480" s="4"/>
      <c r="O1480" s="4"/>
      <c r="P1480" s="4"/>
      <c r="Q1480" s="4"/>
      <c r="R1480" s="4"/>
      <c r="S1480" s="4"/>
      <c r="T1480" s="4"/>
      <c r="U1480" s="4"/>
      <c r="V1480" s="4"/>
      <c r="W1480" s="4"/>
      <c r="X1480" s="4"/>
      <c r="Y1480" s="4"/>
      <c r="Z1480" s="4"/>
    </row>
    <row r="1481" spans="1:26" ht="24" customHeight="1" x14ac:dyDescent="0.3">
      <c r="A1481" s="5">
        <v>1480</v>
      </c>
      <c r="B1481" s="6" t="s">
        <v>1697</v>
      </c>
      <c r="C1481" s="15" t="s">
        <v>1698</v>
      </c>
      <c r="D1481" s="7" t="s">
        <v>1701</v>
      </c>
      <c r="E1481" s="6" t="s">
        <v>10</v>
      </c>
      <c r="F1481" s="39">
        <v>0</v>
      </c>
      <c r="G1481" s="5">
        <v>1</v>
      </c>
      <c r="H1481" s="39">
        <v>0</v>
      </c>
      <c r="I1481" s="4"/>
      <c r="J1481" s="4"/>
      <c r="K1481" s="4"/>
      <c r="L1481" s="4"/>
      <c r="M1481" s="4"/>
      <c r="N1481" s="4"/>
      <c r="O1481" s="4"/>
      <c r="P1481" s="4"/>
      <c r="Q1481" s="4"/>
      <c r="R1481" s="4"/>
      <c r="S1481" s="4"/>
      <c r="T1481" s="4"/>
      <c r="U1481" s="4"/>
      <c r="V1481" s="4"/>
      <c r="W1481" s="4"/>
      <c r="X1481" s="4"/>
      <c r="Y1481" s="4"/>
      <c r="Z1481" s="4"/>
    </row>
    <row r="1482" spans="1:26" ht="24" customHeight="1" x14ac:dyDescent="0.3">
      <c r="A1482" s="5">
        <v>1481</v>
      </c>
      <c r="B1482" s="6" t="s">
        <v>1697</v>
      </c>
      <c r="C1482" s="15" t="s">
        <v>1698</v>
      </c>
      <c r="D1482" s="7" t="s">
        <v>1702</v>
      </c>
      <c r="E1482" s="6" t="s">
        <v>10</v>
      </c>
      <c r="F1482" s="39">
        <v>1</v>
      </c>
      <c r="G1482" s="5">
        <v>1</v>
      </c>
      <c r="H1482" s="39">
        <v>1</v>
      </c>
      <c r="I1482" s="4"/>
      <c r="J1482" s="4"/>
      <c r="K1482" s="4"/>
      <c r="L1482" s="4"/>
      <c r="M1482" s="4"/>
      <c r="N1482" s="4"/>
      <c r="O1482" s="4"/>
      <c r="P1482" s="4"/>
      <c r="Q1482" s="4"/>
      <c r="R1482" s="4"/>
      <c r="S1482" s="4"/>
      <c r="T1482" s="4"/>
      <c r="U1482" s="4"/>
      <c r="V1482" s="4"/>
      <c r="W1482" s="4"/>
      <c r="X1482" s="4"/>
      <c r="Y1482" s="4"/>
      <c r="Z1482" s="4"/>
    </row>
    <row r="1483" spans="1:26" ht="48" customHeight="1" x14ac:dyDescent="0.3">
      <c r="A1483" s="5">
        <v>1482</v>
      </c>
      <c r="B1483" s="6" t="s">
        <v>1697</v>
      </c>
      <c r="C1483" s="15" t="s">
        <v>1698</v>
      </c>
      <c r="D1483" s="7" t="s">
        <v>1703</v>
      </c>
      <c r="E1483" s="6" t="s">
        <v>10</v>
      </c>
      <c r="F1483" s="39">
        <v>1</v>
      </c>
      <c r="G1483" s="5">
        <v>1</v>
      </c>
      <c r="H1483" s="39">
        <v>1</v>
      </c>
      <c r="I1483" s="4"/>
      <c r="J1483" s="4"/>
      <c r="K1483" s="4"/>
      <c r="L1483" s="4"/>
      <c r="M1483" s="4"/>
      <c r="N1483" s="4"/>
      <c r="O1483" s="4"/>
      <c r="P1483" s="4"/>
      <c r="Q1483" s="4"/>
      <c r="R1483" s="4"/>
      <c r="S1483" s="4"/>
      <c r="T1483" s="4"/>
      <c r="U1483" s="4"/>
      <c r="V1483" s="4"/>
      <c r="W1483" s="4"/>
      <c r="X1483" s="4"/>
      <c r="Y1483" s="4"/>
      <c r="Z1483" s="4"/>
    </row>
    <row r="1484" spans="1:26" ht="24" customHeight="1" x14ac:dyDescent="0.3">
      <c r="A1484" s="5">
        <v>1483</v>
      </c>
      <c r="B1484" s="6" t="s">
        <v>1697</v>
      </c>
      <c r="C1484" s="15" t="s">
        <v>1698</v>
      </c>
      <c r="D1484" s="7" t="s">
        <v>1704</v>
      </c>
      <c r="E1484" s="6" t="s">
        <v>10</v>
      </c>
      <c r="F1484" s="39">
        <v>2</v>
      </c>
      <c r="G1484" s="5">
        <v>1</v>
      </c>
      <c r="H1484" s="39">
        <v>2</v>
      </c>
      <c r="I1484" s="4"/>
      <c r="J1484" s="4"/>
      <c r="K1484" s="4"/>
      <c r="L1484" s="4"/>
      <c r="M1484" s="4"/>
      <c r="N1484" s="4"/>
      <c r="O1484" s="4"/>
      <c r="P1484" s="4"/>
      <c r="Q1484" s="4"/>
      <c r="R1484" s="4"/>
      <c r="S1484" s="4"/>
      <c r="T1484" s="4"/>
      <c r="U1484" s="4"/>
      <c r="V1484" s="4"/>
      <c r="W1484" s="4"/>
      <c r="X1484" s="4"/>
      <c r="Y1484" s="4"/>
      <c r="Z1484" s="4"/>
    </row>
    <row r="1485" spans="1:26" ht="24" customHeight="1" x14ac:dyDescent="0.3">
      <c r="A1485" s="5">
        <v>1484</v>
      </c>
      <c r="B1485" s="6" t="s">
        <v>1697</v>
      </c>
      <c r="C1485" s="15" t="s">
        <v>1698</v>
      </c>
      <c r="D1485" s="7" t="s">
        <v>1705</v>
      </c>
      <c r="E1485" s="6" t="s">
        <v>10</v>
      </c>
      <c r="F1485" s="39">
        <v>2</v>
      </c>
      <c r="G1485" s="5">
        <v>2</v>
      </c>
      <c r="H1485" s="39">
        <v>2</v>
      </c>
      <c r="I1485" s="4"/>
      <c r="J1485" s="4"/>
      <c r="K1485" s="4"/>
      <c r="L1485" s="4"/>
      <c r="M1485" s="4"/>
      <c r="N1485" s="4"/>
      <c r="O1485" s="4"/>
      <c r="P1485" s="4"/>
      <c r="Q1485" s="4"/>
      <c r="R1485" s="4"/>
      <c r="S1485" s="4"/>
      <c r="T1485" s="4"/>
      <c r="U1485" s="4"/>
      <c r="V1485" s="4"/>
      <c r="W1485" s="4"/>
      <c r="X1485" s="4"/>
      <c r="Y1485" s="4"/>
      <c r="Z1485" s="4"/>
    </row>
    <row r="1486" spans="1:26" ht="24" customHeight="1" x14ac:dyDescent="0.3">
      <c r="A1486" s="5">
        <v>1485</v>
      </c>
      <c r="B1486" s="6" t="s">
        <v>1697</v>
      </c>
      <c r="C1486" s="15" t="s">
        <v>1698</v>
      </c>
      <c r="D1486" s="7" t="s">
        <v>1706</v>
      </c>
      <c r="E1486" s="6" t="s">
        <v>10</v>
      </c>
      <c r="F1486" s="39">
        <v>0</v>
      </c>
      <c r="G1486" s="5">
        <v>1</v>
      </c>
      <c r="H1486" s="39">
        <v>0</v>
      </c>
      <c r="I1486" s="4"/>
      <c r="J1486" s="4"/>
      <c r="K1486" s="4"/>
      <c r="L1486" s="4"/>
      <c r="M1486" s="4"/>
      <c r="N1486" s="4"/>
      <c r="O1486" s="4"/>
      <c r="P1486" s="4"/>
      <c r="Q1486" s="4"/>
      <c r="R1486" s="4"/>
      <c r="S1486" s="4"/>
      <c r="T1486" s="4"/>
      <c r="U1486" s="4"/>
      <c r="V1486" s="4"/>
      <c r="W1486" s="4"/>
      <c r="X1486" s="4"/>
      <c r="Y1486" s="4"/>
      <c r="Z1486" s="4"/>
    </row>
    <row r="1487" spans="1:26" ht="48" customHeight="1" x14ac:dyDescent="0.3">
      <c r="A1487" s="5">
        <v>1486</v>
      </c>
      <c r="B1487" s="6" t="s">
        <v>1707</v>
      </c>
      <c r="C1487" s="15" t="s">
        <v>1708</v>
      </c>
      <c r="D1487" s="7" t="s">
        <v>1709</v>
      </c>
      <c r="E1487" s="6" t="s">
        <v>10</v>
      </c>
      <c r="F1487" s="39">
        <v>2</v>
      </c>
      <c r="G1487" s="5">
        <v>2</v>
      </c>
      <c r="H1487" s="39">
        <v>2</v>
      </c>
      <c r="I1487" s="4"/>
      <c r="J1487" s="4"/>
      <c r="K1487" s="4"/>
      <c r="L1487" s="4"/>
      <c r="M1487" s="4"/>
      <c r="N1487" s="4"/>
      <c r="O1487" s="4"/>
      <c r="P1487" s="4"/>
      <c r="Q1487" s="4"/>
      <c r="R1487" s="4"/>
      <c r="S1487" s="4"/>
      <c r="T1487" s="4"/>
      <c r="U1487" s="4"/>
      <c r="V1487" s="4"/>
      <c r="W1487" s="4"/>
      <c r="X1487" s="4"/>
      <c r="Y1487" s="4"/>
      <c r="Z1487" s="4"/>
    </row>
    <row r="1488" spans="1:26" ht="48" customHeight="1" x14ac:dyDescent="0.3">
      <c r="A1488" s="5">
        <v>1487</v>
      </c>
      <c r="B1488" s="6" t="s">
        <v>1707</v>
      </c>
      <c r="C1488" s="15" t="s">
        <v>1708</v>
      </c>
      <c r="D1488" s="7" t="s">
        <v>1710</v>
      </c>
      <c r="E1488" s="6" t="s">
        <v>10</v>
      </c>
      <c r="F1488" s="39">
        <v>1</v>
      </c>
      <c r="G1488" s="5">
        <v>1</v>
      </c>
      <c r="H1488" s="39">
        <v>1</v>
      </c>
      <c r="I1488" s="4"/>
      <c r="J1488" s="4"/>
      <c r="K1488" s="4"/>
      <c r="L1488" s="4"/>
      <c r="M1488" s="4"/>
      <c r="N1488" s="4"/>
      <c r="O1488" s="4"/>
      <c r="P1488" s="4"/>
      <c r="Q1488" s="4"/>
      <c r="R1488" s="4"/>
      <c r="S1488" s="4"/>
      <c r="T1488" s="4"/>
      <c r="U1488" s="4"/>
      <c r="V1488" s="4"/>
      <c r="W1488" s="4"/>
      <c r="X1488" s="4"/>
      <c r="Y1488" s="4"/>
      <c r="Z1488" s="4"/>
    </row>
    <row r="1489" spans="1:26" ht="24" customHeight="1" x14ac:dyDescent="0.3">
      <c r="A1489" s="5">
        <v>1488</v>
      </c>
      <c r="B1489" s="6" t="s">
        <v>1707</v>
      </c>
      <c r="C1489" s="15" t="s">
        <v>1708</v>
      </c>
      <c r="D1489" s="7" t="s">
        <v>1701</v>
      </c>
      <c r="E1489" s="6" t="s">
        <v>10</v>
      </c>
      <c r="F1489" s="39">
        <v>0</v>
      </c>
      <c r="G1489" s="5">
        <v>0</v>
      </c>
      <c r="H1489" s="39">
        <v>0</v>
      </c>
      <c r="I1489" s="4"/>
      <c r="J1489" s="4"/>
      <c r="K1489" s="4"/>
      <c r="L1489" s="4"/>
      <c r="M1489" s="4"/>
      <c r="N1489" s="4"/>
      <c r="O1489" s="4"/>
      <c r="P1489" s="4"/>
      <c r="Q1489" s="4"/>
      <c r="R1489" s="4"/>
      <c r="S1489" s="4"/>
      <c r="T1489" s="4"/>
      <c r="U1489" s="4"/>
      <c r="V1489" s="4"/>
      <c r="W1489" s="4"/>
      <c r="X1489" s="4"/>
      <c r="Y1489" s="4"/>
      <c r="Z1489" s="4"/>
    </row>
    <row r="1490" spans="1:26" ht="24" customHeight="1" x14ac:dyDescent="0.3">
      <c r="A1490" s="5">
        <v>1489</v>
      </c>
      <c r="B1490" s="6" t="s">
        <v>1707</v>
      </c>
      <c r="C1490" s="15" t="s">
        <v>1708</v>
      </c>
      <c r="D1490" s="7" t="s">
        <v>1711</v>
      </c>
      <c r="E1490" s="6" t="s">
        <v>10</v>
      </c>
      <c r="F1490" s="39">
        <v>0</v>
      </c>
      <c r="G1490" s="5">
        <v>0</v>
      </c>
      <c r="H1490" s="39">
        <v>0</v>
      </c>
      <c r="I1490" s="4"/>
      <c r="J1490" s="4"/>
      <c r="K1490" s="4"/>
      <c r="L1490" s="4"/>
      <c r="M1490" s="4"/>
      <c r="N1490" s="4"/>
      <c r="O1490" s="4"/>
      <c r="P1490" s="4"/>
      <c r="Q1490" s="4"/>
      <c r="R1490" s="4"/>
      <c r="S1490" s="4"/>
      <c r="T1490" s="4"/>
      <c r="U1490" s="4"/>
      <c r="V1490" s="4"/>
      <c r="W1490" s="4"/>
      <c r="X1490" s="4"/>
      <c r="Y1490" s="4"/>
      <c r="Z1490" s="4"/>
    </row>
    <row r="1491" spans="1:26" ht="24" customHeight="1" x14ac:dyDescent="0.3">
      <c r="A1491" s="5">
        <v>1490</v>
      </c>
      <c r="B1491" s="6" t="s">
        <v>1707</v>
      </c>
      <c r="C1491" s="15" t="s">
        <v>1708</v>
      </c>
      <c r="D1491" s="7" t="s">
        <v>1712</v>
      </c>
      <c r="E1491" s="6" t="s">
        <v>10</v>
      </c>
      <c r="F1491" s="39">
        <v>0</v>
      </c>
      <c r="G1491" s="5">
        <v>1</v>
      </c>
      <c r="H1491" s="39">
        <v>0</v>
      </c>
      <c r="I1491" s="4"/>
      <c r="J1491" s="4"/>
      <c r="K1491" s="4"/>
      <c r="L1491" s="4"/>
      <c r="M1491" s="4"/>
      <c r="N1491" s="4"/>
      <c r="O1491" s="4"/>
      <c r="P1491" s="4"/>
      <c r="Q1491" s="4"/>
      <c r="R1491" s="4"/>
      <c r="S1491" s="4"/>
      <c r="T1491" s="4"/>
      <c r="U1491" s="4"/>
      <c r="V1491" s="4"/>
      <c r="W1491" s="4"/>
      <c r="X1491" s="4"/>
      <c r="Y1491" s="4"/>
      <c r="Z1491" s="4"/>
    </row>
    <row r="1492" spans="1:26" ht="24" customHeight="1" x14ac:dyDescent="0.3">
      <c r="A1492" s="5">
        <v>1491</v>
      </c>
      <c r="B1492" s="6" t="s">
        <v>1707</v>
      </c>
      <c r="C1492" s="15" t="s">
        <v>1708</v>
      </c>
      <c r="D1492" s="7" t="s">
        <v>1713</v>
      </c>
      <c r="E1492" s="6" t="s">
        <v>10</v>
      </c>
      <c r="F1492" s="39">
        <v>0</v>
      </c>
      <c r="G1492" s="5">
        <v>1</v>
      </c>
      <c r="H1492" s="39">
        <v>0</v>
      </c>
      <c r="I1492" s="4"/>
      <c r="J1492" s="4"/>
      <c r="K1492" s="4"/>
      <c r="L1492" s="4"/>
      <c r="M1492" s="4"/>
      <c r="N1492" s="4"/>
      <c r="O1492" s="4"/>
      <c r="P1492" s="4"/>
      <c r="Q1492" s="4"/>
      <c r="R1492" s="4"/>
      <c r="S1492" s="4"/>
      <c r="T1492" s="4"/>
      <c r="U1492" s="4"/>
      <c r="V1492" s="4"/>
      <c r="W1492" s="4"/>
      <c r="X1492" s="4"/>
      <c r="Y1492" s="4"/>
      <c r="Z1492" s="4"/>
    </row>
    <row r="1493" spans="1:26" ht="24" customHeight="1" x14ac:dyDescent="0.3">
      <c r="A1493" s="5">
        <v>1492</v>
      </c>
      <c r="B1493" s="6" t="s">
        <v>1707</v>
      </c>
      <c r="C1493" s="15" t="s">
        <v>1708</v>
      </c>
      <c r="D1493" s="7" t="s">
        <v>1714</v>
      </c>
      <c r="E1493" s="6" t="s">
        <v>10</v>
      </c>
      <c r="F1493" s="39">
        <v>1</v>
      </c>
      <c r="G1493" s="5">
        <v>0</v>
      </c>
      <c r="H1493" s="39">
        <v>1</v>
      </c>
      <c r="I1493" s="4"/>
      <c r="J1493" s="4"/>
      <c r="K1493" s="4"/>
      <c r="L1493" s="4"/>
      <c r="M1493" s="4"/>
      <c r="N1493" s="4"/>
      <c r="O1493" s="4"/>
      <c r="P1493" s="4"/>
      <c r="Q1493" s="4"/>
      <c r="R1493" s="4"/>
      <c r="S1493" s="4"/>
      <c r="T1493" s="4"/>
      <c r="U1493" s="4"/>
      <c r="V1493" s="4"/>
      <c r="W1493" s="4"/>
      <c r="X1493" s="4"/>
      <c r="Y1493" s="4"/>
      <c r="Z1493" s="4"/>
    </row>
    <row r="1494" spans="1:26" ht="24" customHeight="1" x14ac:dyDescent="0.3">
      <c r="A1494" s="5">
        <v>1493</v>
      </c>
      <c r="B1494" s="6" t="s">
        <v>1707</v>
      </c>
      <c r="C1494" s="15" t="s">
        <v>1708</v>
      </c>
      <c r="D1494" s="7" t="s">
        <v>1715</v>
      </c>
      <c r="E1494" s="6" t="s">
        <v>10</v>
      </c>
      <c r="F1494" s="39">
        <v>1</v>
      </c>
      <c r="G1494" s="5">
        <v>1</v>
      </c>
      <c r="H1494" s="39">
        <v>1</v>
      </c>
      <c r="I1494" s="4"/>
      <c r="J1494" s="4"/>
      <c r="K1494" s="4"/>
      <c r="L1494" s="4"/>
      <c r="M1494" s="4"/>
      <c r="N1494" s="4"/>
      <c r="O1494" s="4"/>
      <c r="P1494" s="4"/>
      <c r="Q1494" s="4"/>
      <c r="R1494" s="4"/>
      <c r="S1494" s="4"/>
      <c r="T1494" s="4"/>
      <c r="U1494" s="4"/>
      <c r="V1494" s="4"/>
      <c r="W1494" s="4"/>
      <c r="X1494" s="4"/>
      <c r="Y1494" s="4"/>
      <c r="Z1494" s="4"/>
    </row>
    <row r="1495" spans="1:26" ht="24" customHeight="1" x14ac:dyDescent="0.3">
      <c r="A1495" s="5">
        <v>1494</v>
      </c>
      <c r="B1495" s="6" t="s">
        <v>1707</v>
      </c>
      <c r="C1495" s="15" t="s">
        <v>1708</v>
      </c>
      <c r="D1495" s="7" t="s">
        <v>1716</v>
      </c>
      <c r="E1495" s="6" t="s">
        <v>10</v>
      </c>
      <c r="F1495" s="39">
        <v>0</v>
      </c>
      <c r="G1495" s="5">
        <v>1</v>
      </c>
      <c r="H1495" s="39">
        <v>0</v>
      </c>
      <c r="I1495" s="4"/>
      <c r="J1495" s="4"/>
      <c r="K1495" s="4"/>
      <c r="L1495" s="4"/>
      <c r="M1495" s="4"/>
      <c r="N1495" s="4"/>
      <c r="O1495" s="4"/>
      <c r="P1495" s="4"/>
      <c r="Q1495" s="4"/>
      <c r="R1495" s="4"/>
      <c r="S1495" s="4"/>
      <c r="T1495" s="4"/>
      <c r="U1495" s="4"/>
      <c r="V1495" s="4"/>
      <c r="W1495" s="4"/>
      <c r="X1495" s="4"/>
      <c r="Y1495" s="4"/>
      <c r="Z1495" s="4"/>
    </row>
    <row r="1496" spans="1:26" ht="24" customHeight="1" x14ac:dyDescent="0.3">
      <c r="A1496" s="5">
        <v>1495</v>
      </c>
      <c r="B1496" s="6" t="s">
        <v>1717</v>
      </c>
      <c r="C1496" s="15" t="s">
        <v>1718</v>
      </c>
      <c r="D1496" s="7" t="s">
        <v>1719</v>
      </c>
      <c r="E1496" s="6" t="s">
        <v>10</v>
      </c>
      <c r="F1496" s="39">
        <v>1</v>
      </c>
      <c r="G1496" s="5">
        <v>1</v>
      </c>
      <c r="H1496" s="39">
        <v>1</v>
      </c>
      <c r="I1496" s="4"/>
      <c r="J1496" s="4"/>
      <c r="K1496" s="4"/>
      <c r="L1496" s="4"/>
      <c r="M1496" s="4"/>
      <c r="N1496" s="4"/>
      <c r="O1496" s="4"/>
      <c r="P1496" s="4"/>
      <c r="Q1496" s="4"/>
      <c r="R1496" s="4"/>
      <c r="S1496" s="4"/>
      <c r="T1496" s="4"/>
      <c r="U1496" s="4"/>
      <c r="V1496" s="4"/>
      <c r="W1496" s="4"/>
      <c r="X1496" s="4"/>
      <c r="Y1496" s="4"/>
      <c r="Z1496" s="4"/>
    </row>
    <row r="1497" spans="1:26" ht="24" customHeight="1" x14ac:dyDescent="0.3">
      <c r="A1497" s="5">
        <v>1496</v>
      </c>
      <c r="B1497" s="6" t="s">
        <v>1717</v>
      </c>
      <c r="C1497" s="15" t="s">
        <v>1718</v>
      </c>
      <c r="D1497" s="7" t="s">
        <v>1720</v>
      </c>
      <c r="E1497" s="6" t="s">
        <v>10</v>
      </c>
      <c r="F1497" s="39">
        <v>1</v>
      </c>
      <c r="G1497" s="5">
        <v>0</v>
      </c>
      <c r="H1497" s="39">
        <v>1</v>
      </c>
      <c r="I1497" s="4"/>
      <c r="J1497" s="4"/>
      <c r="K1497" s="4"/>
      <c r="L1497" s="4"/>
      <c r="M1497" s="4"/>
      <c r="N1497" s="4"/>
      <c r="O1497" s="4"/>
      <c r="P1497" s="4"/>
      <c r="Q1497" s="4"/>
      <c r="R1497" s="4"/>
      <c r="S1497" s="4"/>
      <c r="T1497" s="4"/>
      <c r="U1497" s="4"/>
      <c r="V1497" s="4"/>
      <c r="W1497" s="4"/>
      <c r="X1497" s="4"/>
      <c r="Y1497" s="4"/>
      <c r="Z1497" s="4"/>
    </row>
    <row r="1498" spans="1:26" ht="24" customHeight="1" x14ac:dyDescent="0.3">
      <c r="A1498" s="5">
        <v>1497</v>
      </c>
      <c r="B1498" s="6" t="s">
        <v>1717</v>
      </c>
      <c r="C1498" s="15" t="s">
        <v>1718</v>
      </c>
      <c r="D1498" s="7" t="s">
        <v>1721</v>
      </c>
      <c r="E1498" s="6" t="s">
        <v>10</v>
      </c>
      <c r="F1498" s="39">
        <v>0</v>
      </c>
      <c r="G1498" s="5">
        <v>1</v>
      </c>
      <c r="H1498" s="39">
        <v>0</v>
      </c>
      <c r="I1498" s="4"/>
      <c r="J1498" s="4"/>
      <c r="K1498" s="4"/>
      <c r="L1498" s="4"/>
      <c r="M1498" s="4"/>
      <c r="N1498" s="4"/>
      <c r="O1498" s="4"/>
      <c r="P1498" s="4"/>
      <c r="Q1498" s="4"/>
      <c r="R1498" s="4"/>
      <c r="S1498" s="4"/>
      <c r="T1498" s="4"/>
      <c r="U1498" s="4"/>
      <c r="V1498" s="4"/>
      <c r="W1498" s="4"/>
      <c r="X1498" s="4"/>
      <c r="Y1498" s="4"/>
      <c r="Z1498" s="4"/>
    </row>
    <row r="1499" spans="1:26" ht="24" customHeight="1" x14ac:dyDescent="0.3">
      <c r="A1499" s="5">
        <v>1498</v>
      </c>
      <c r="B1499" s="6" t="s">
        <v>1717</v>
      </c>
      <c r="C1499" s="15" t="s">
        <v>1718</v>
      </c>
      <c r="D1499" s="7" t="s">
        <v>1722</v>
      </c>
      <c r="E1499" s="6" t="s">
        <v>10</v>
      </c>
      <c r="F1499" s="39">
        <v>1</v>
      </c>
      <c r="G1499" s="5">
        <v>0</v>
      </c>
      <c r="H1499" s="39">
        <v>1</v>
      </c>
      <c r="I1499" s="4"/>
      <c r="J1499" s="4"/>
      <c r="K1499" s="4"/>
      <c r="L1499" s="4"/>
      <c r="M1499" s="4"/>
      <c r="N1499" s="4"/>
      <c r="O1499" s="4"/>
      <c r="P1499" s="4"/>
      <c r="Q1499" s="4"/>
      <c r="R1499" s="4"/>
      <c r="S1499" s="4"/>
      <c r="T1499" s="4"/>
      <c r="U1499" s="4"/>
      <c r="V1499" s="4"/>
      <c r="W1499" s="4"/>
      <c r="X1499" s="4"/>
      <c r="Y1499" s="4"/>
      <c r="Z1499" s="4"/>
    </row>
    <row r="1500" spans="1:26" ht="24" customHeight="1" x14ac:dyDescent="0.3">
      <c r="A1500" s="5">
        <v>1499</v>
      </c>
      <c r="B1500" s="6" t="s">
        <v>1717</v>
      </c>
      <c r="C1500" s="15" t="s">
        <v>1718</v>
      </c>
      <c r="D1500" s="7" t="s">
        <v>1723</v>
      </c>
      <c r="E1500" s="6" t="s">
        <v>10</v>
      </c>
      <c r="F1500" s="39">
        <v>2</v>
      </c>
      <c r="G1500" s="5">
        <v>2</v>
      </c>
      <c r="H1500" s="39">
        <v>2</v>
      </c>
      <c r="I1500" s="4"/>
      <c r="J1500" s="4"/>
      <c r="K1500" s="4"/>
      <c r="L1500" s="4"/>
      <c r="M1500" s="4"/>
      <c r="N1500" s="4"/>
      <c r="O1500" s="4"/>
      <c r="P1500" s="4"/>
      <c r="Q1500" s="4"/>
      <c r="R1500" s="4"/>
      <c r="S1500" s="4"/>
      <c r="T1500" s="4"/>
      <c r="U1500" s="4"/>
      <c r="V1500" s="4"/>
      <c r="W1500" s="4"/>
      <c r="X1500" s="4"/>
      <c r="Y1500" s="4"/>
      <c r="Z1500" s="4"/>
    </row>
    <row r="1501" spans="1:26" ht="24" customHeight="1" x14ac:dyDescent="0.3">
      <c r="A1501" s="5">
        <v>1500</v>
      </c>
      <c r="B1501" s="6" t="s">
        <v>1717</v>
      </c>
      <c r="C1501" s="15" t="s">
        <v>1718</v>
      </c>
      <c r="D1501" s="7" t="s">
        <v>1724</v>
      </c>
      <c r="E1501" s="6" t="s">
        <v>10</v>
      </c>
      <c r="F1501" s="39">
        <v>2</v>
      </c>
      <c r="G1501" s="5">
        <v>2</v>
      </c>
      <c r="H1501" s="39">
        <v>2</v>
      </c>
      <c r="I1501" s="4"/>
      <c r="J1501" s="4"/>
      <c r="K1501" s="4"/>
      <c r="L1501" s="4"/>
      <c r="M1501" s="4"/>
      <c r="N1501" s="4"/>
      <c r="O1501" s="4"/>
      <c r="P1501" s="4"/>
      <c r="Q1501" s="4"/>
      <c r="R1501" s="4"/>
      <c r="S1501" s="4"/>
      <c r="T1501" s="4"/>
      <c r="U1501" s="4"/>
      <c r="V1501" s="4"/>
      <c r="W1501" s="4"/>
      <c r="X1501" s="4"/>
      <c r="Y1501" s="4"/>
      <c r="Z1501" s="4"/>
    </row>
    <row r="1502" spans="1:26" ht="48" customHeight="1" x14ac:dyDescent="0.3">
      <c r="A1502" s="5">
        <v>1501</v>
      </c>
      <c r="B1502" s="6" t="s">
        <v>1717</v>
      </c>
      <c r="C1502" s="15" t="s">
        <v>1718</v>
      </c>
      <c r="D1502" s="7" t="s">
        <v>1725</v>
      </c>
      <c r="E1502" s="6" t="s">
        <v>10</v>
      </c>
      <c r="F1502" s="39">
        <v>1</v>
      </c>
      <c r="G1502" s="5">
        <v>1</v>
      </c>
      <c r="H1502" s="39">
        <v>1</v>
      </c>
      <c r="I1502" s="4"/>
      <c r="J1502" s="4"/>
      <c r="K1502" s="4"/>
      <c r="L1502" s="4"/>
      <c r="M1502" s="4"/>
      <c r="N1502" s="4"/>
      <c r="O1502" s="4"/>
      <c r="P1502" s="4"/>
      <c r="Q1502" s="4"/>
      <c r="R1502" s="4"/>
      <c r="S1502" s="4"/>
      <c r="T1502" s="4"/>
      <c r="U1502" s="4"/>
      <c r="V1502" s="4"/>
      <c r="W1502" s="4"/>
      <c r="X1502" s="4"/>
      <c r="Y1502" s="4"/>
      <c r="Z1502" s="4"/>
    </row>
    <row r="1503" spans="1:26" ht="24" customHeight="1" x14ac:dyDescent="0.3">
      <c r="A1503" s="5">
        <v>1502</v>
      </c>
      <c r="B1503" s="6" t="s">
        <v>1717</v>
      </c>
      <c r="C1503" s="15" t="s">
        <v>1718</v>
      </c>
      <c r="D1503" s="7" t="s">
        <v>1726</v>
      </c>
      <c r="E1503" s="6" t="s">
        <v>10</v>
      </c>
      <c r="F1503" s="39">
        <v>1</v>
      </c>
      <c r="G1503" s="5">
        <v>0</v>
      </c>
      <c r="H1503" s="39">
        <v>1</v>
      </c>
      <c r="I1503" s="4"/>
      <c r="J1503" s="4"/>
      <c r="K1503" s="4"/>
      <c r="L1503" s="4"/>
      <c r="M1503" s="4"/>
      <c r="N1503" s="4"/>
      <c r="O1503" s="4"/>
      <c r="P1503" s="4"/>
      <c r="Q1503" s="4"/>
      <c r="R1503" s="4"/>
      <c r="S1503" s="4"/>
      <c r="T1503" s="4"/>
      <c r="U1503" s="4"/>
      <c r="V1503" s="4"/>
      <c r="W1503" s="4"/>
      <c r="X1503" s="4"/>
      <c r="Y1503" s="4"/>
      <c r="Z1503" s="4"/>
    </row>
    <row r="1504" spans="1:26" ht="24" customHeight="1" x14ac:dyDescent="0.3">
      <c r="A1504" s="5">
        <v>1503</v>
      </c>
      <c r="B1504" s="6" t="s">
        <v>1717</v>
      </c>
      <c r="C1504" s="15" t="s">
        <v>1718</v>
      </c>
      <c r="D1504" s="7" t="s">
        <v>1727</v>
      </c>
      <c r="E1504" s="6" t="s">
        <v>10</v>
      </c>
      <c r="F1504" s="39">
        <v>1</v>
      </c>
      <c r="G1504" s="5">
        <v>0</v>
      </c>
      <c r="H1504" s="39">
        <v>1</v>
      </c>
      <c r="I1504" s="4"/>
      <c r="J1504" s="4"/>
      <c r="K1504" s="4"/>
      <c r="L1504" s="4"/>
      <c r="M1504" s="4"/>
      <c r="N1504" s="4"/>
      <c r="O1504" s="4"/>
      <c r="P1504" s="4"/>
      <c r="Q1504" s="4"/>
      <c r="R1504" s="4"/>
      <c r="S1504" s="4"/>
      <c r="T1504" s="4"/>
      <c r="U1504" s="4"/>
      <c r="V1504" s="4"/>
      <c r="W1504" s="4"/>
      <c r="X1504" s="4"/>
      <c r="Y1504" s="4"/>
      <c r="Z1504" s="4"/>
    </row>
    <row r="1505" spans="1:26" ht="24" customHeight="1" x14ac:dyDescent="0.3">
      <c r="A1505" s="5">
        <v>1504</v>
      </c>
      <c r="B1505" s="6" t="s">
        <v>1717</v>
      </c>
      <c r="C1505" s="15" t="s">
        <v>1718</v>
      </c>
      <c r="D1505" s="7" t="s">
        <v>1728</v>
      </c>
      <c r="E1505" s="6" t="s">
        <v>10</v>
      </c>
      <c r="F1505" s="39">
        <v>0</v>
      </c>
      <c r="G1505" s="5">
        <v>2</v>
      </c>
      <c r="H1505" s="39">
        <v>0</v>
      </c>
      <c r="I1505" s="4"/>
      <c r="J1505" s="4"/>
      <c r="K1505" s="4"/>
      <c r="L1505" s="4"/>
      <c r="M1505" s="4"/>
      <c r="N1505" s="4"/>
      <c r="O1505" s="4"/>
      <c r="P1505" s="4"/>
      <c r="Q1505" s="4"/>
      <c r="R1505" s="4"/>
      <c r="S1505" s="4"/>
      <c r="T1505" s="4"/>
      <c r="U1505" s="4"/>
      <c r="V1505" s="4"/>
      <c r="W1505" s="4"/>
      <c r="X1505" s="4"/>
      <c r="Y1505" s="4"/>
      <c r="Z1505" s="4"/>
    </row>
    <row r="1506" spans="1:26" ht="24" customHeight="1" x14ac:dyDescent="0.3">
      <c r="A1506" s="5">
        <v>1505</v>
      </c>
      <c r="B1506" s="6" t="s">
        <v>1717</v>
      </c>
      <c r="C1506" s="15" t="s">
        <v>1718</v>
      </c>
      <c r="D1506" s="7" t="s">
        <v>1729</v>
      </c>
      <c r="E1506" s="6" t="s">
        <v>10</v>
      </c>
      <c r="F1506" s="39">
        <v>1</v>
      </c>
      <c r="G1506" s="5">
        <v>0</v>
      </c>
      <c r="H1506" s="39">
        <v>1</v>
      </c>
      <c r="I1506" s="4"/>
      <c r="J1506" s="4"/>
      <c r="K1506" s="4"/>
      <c r="L1506" s="4"/>
      <c r="M1506" s="4"/>
      <c r="N1506" s="4"/>
      <c r="O1506" s="4"/>
      <c r="P1506" s="4"/>
      <c r="Q1506" s="4"/>
      <c r="R1506" s="4"/>
      <c r="S1506" s="4"/>
      <c r="T1506" s="4"/>
      <c r="U1506" s="4"/>
      <c r="V1506" s="4"/>
      <c r="W1506" s="4"/>
      <c r="X1506" s="4"/>
      <c r="Y1506" s="4"/>
      <c r="Z1506" s="4"/>
    </row>
    <row r="1507" spans="1:26" ht="24" customHeight="1" x14ac:dyDescent="0.3">
      <c r="A1507" s="5">
        <v>1506</v>
      </c>
      <c r="B1507" s="6" t="s">
        <v>1717</v>
      </c>
      <c r="C1507" s="15" t="s">
        <v>1718</v>
      </c>
      <c r="D1507" s="7" t="s">
        <v>1730</v>
      </c>
      <c r="E1507" s="6" t="s">
        <v>10</v>
      </c>
      <c r="F1507" s="39">
        <v>0</v>
      </c>
      <c r="G1507" s="5">
        <v>0</v>
      </c>
      <c r="H1507" s="39">
        <v>0</v>
      </c>
      <c r="I1507" s="4"/>
      <c r="J1507" s="4"/>
      <c r="K1507" s="4"/>
      <c r="L1507" s="4"/>
      <c r="M1507" s="4"/>
      <c r="N1507" s="4"/>
      <c r="O1507" s="4"/>
      <c r="P1507" s="4"/>
      <c r="Q1507" s="4"/>
      <c r="R1507" s="4"/>
      <c r="S1507" s="4"/>
      <c r="T1507" s="4"/>
      <c r="U1507" s="4"/>
      <c r="V1507" s="4"/>
      <c r="W1507" s="4"/>
      <c r="X1507" s="4"/>
      <c r="Y1507" s="4"/>
      <c r="Z1507" s="4"/>
    </row>
    <row r="1508" spans="1:26" ht="24" customHeight="1" x14ac:dyDescent="0.3">
      <c r="A1508" s="5">
        <v>1507</v>
      </c>
      <c r="B1508" s="6" t="s">
        <v>1717</v>
      </c>
      <c r="C1508" s="15" t="s">
        <v>1718</v>
      </c>
      <c r="D1508" s="7" t="s">
        <v>1731</v>
      </c>
      <c r="E1508" s="6" t="s">
        <v>10</v>
      </c>
      <c r="F1508" s="39">
        <v>1</v>
      </c>
      <c r="G1508" s="5">
        <v>0</v>
      </c>
      <c r="H1508" s="39">
        <v>1</v>
      </c>
      <c r="I1508" s="4"/>
      <c r="J1508" s="4"/>
      <c r="K1508" s="4"/>
      <c r="L1508" s="4"/>
      <c r="M1508" s="4"/>
      <c r="N1508" s="4"/>
      <c r="O1508" s="4"/>
      <c r="P1508" s="4"/>
      <c r="Q1508" s="4"/>
      <c r="R1508" s="4"/>
      <c r="S1508" s="4"/>
      <c r="T1508" s="4"/>
      <c r="U1508" s="4"/>
      <c r="V1508" s="4"/>
      <c r="W1508" s="4"/>
      <c r="X1508" s="4"/>
      <c r="Y1508" s="4"/>
      <c r="Z1508" s="4"/>
    </row>
    <row r="1509" spans="1:26" ht="24" customHeight="1" x14ac:dyDescent="0.3">
      <c r="A1509" s="5">
        <v>1508</v>
      </c>
      <c r="B1509" s="6" t="s">
        <v>1732</v>
      </c>
      <c r="C1509" s="15" t="s">
        <v>1733</v>
      </c>
      <c r="D1509" s="7" t="s">
        <v>1734</v>
      </c>
      <c r="E1509" s="6" t="s">
        <v>10</v>
      </c>
      <c r="F1509" s="39">
        <v>0</v>
      </c>
      <c r="G1509" s="5">
        <v>0</v>
      </c>
      <c r="H1509" s="39">
        <v>0</v>
      </c>
      <c r="I1509" s="4"/>
      <c r="J1509" s="4"/>
      <c r="K1509" s="4"/>
      <c r="L1509" s="4"/>
      <c r="M1509" s="4"/>
      <c r="N1509" s="4"/>
      <c r="O1509" s="4"/>
      <c r="P1509" s="4"/>
      <c r="Q1509" s="4"/>
      <c r="R1509" s="4"/>
      <c r="S1509" s="4"/>
      <c r="T1509" s="4"/>
      <c r="U1509" s="4"/>
      <c r="V1509" s="4"/>
      <c r="W1509" s="4"/>
      <c r="X1509" s="4"/>
      <c r="Y1509" s="4"/>
      <c r="Z1509" s="4"/>
    </row>
    <row r="1510" spans="1:26" ht="48" customHeight="1" x14ac:dyDescent="0.3">
      <c r="A1510" s="5">
        <v>1509</v>
      </c>
      <c r="B1510" s="6" t="s">
        <v>1732</v>
      </c>
      <c r="C1510" s="15" t="s">
        <v>1733</v>
      </c>
      <c r="D1510" s="7" t="s">
        <v>1735</v>
      </c>
      <c r="E1510" s="6" t="s">
        <v>10</v>
      </c>
      <c r="F1510" s="39">
        <v>1</v>
      </c>
      <c r="G1510" s="5">
        <v>2</v>
      </c>
      <c r="H1510" s="39">
        <v>1</v>
      </c>
      <c r="I1510" s="4"/>
      <c r="J1510" s="4"/>
      <c r="K1510" s="4"/>
      <c r="L1510" s="4"/>
      <c r="M1510" s="4"/>
      <c r="N1510" s="4"/>
      <c r="O1510" s="4"/>
      <c r="P1510" s="4"/>
      <c r="Q1510" s="4"/>
      <c r="R1510" s="4"/>
      <c r="S1510" s="4"/>
      <c r="T1510" s="4"/>
      <c r="U1510" s="4"/>
      <c r="V1510" s="4"/>
      <c r="W1510" s="4"/>
      <c r="X1510" s="4"/>
      <c r="Y1510" s="4"/>
      <c r="Z1510" s="4"/>
    </row>
    <row r="1511" spans="1:26" ht="48" customHeight="1" x14ac:dyDescent="0.3">
      <c r="A1511" s="5">
        <v>1510</v>
      </c>
      <c r="B1511" s="6" t="s">
        <v>1732</v>
      </c>
      <c r="C1511" s="15" t="s">
        <v>1733</v>
      </c>
      <c r="D1511" s="7" t="s">
        <v>1736</v>
      </c>
      <c r="E1511" s="6" t="s">
        <v>10</v>
      </c>
      <c r="F1511" s="39">
        <v>0</v>
      </c>
      <c r="G1511" s="5">
        <v>2</v>
      </c>
      <c r="H1511" s="39">
        <v>0</v>
      </c>
      <c r="I1511" s="4"/>
      <c r="J1511" s="4"/>
      <c r="K1511" s="4"/>
      <c r="L1511" s="4"/>
      <c r="M1511" s="4"/>
      <c r="N1511" s="4"/>
      <c r="O1511" s="4"/>
      <c r="P1511" s="4"/>
      <c r="Q1511" s="4"/>
      <c r="R1511" s="4"/>
      <c r="S1511" s="4"/>
      <c r="T1511" s="4"/>
      <c r="U1511" s="4"/>
      <c r="V1511" s="4"/>
      <c r="W1511" s="4"/>
      <c r="X1511" s="4"/>
      <c r="Y1511" s="4"/>
      <c r="Z1511" s="4"/>
    </row>
    <row r="1512" spans="1:26" ht="24" customHeight="1" x14ac:dyDescent="0.3">
      <c r="A1512" s="5">
        <v>1511</v>
      </c>
      <c r="B1512" s="6" t="s">
        <v>1732</v>
      </c>
      <c r="C1512" s="15" t="s">
        <v>1733</v>
      </c>
      <c r="D1512" s="7" t="s">
        <v>1737</v>
      </c>
      <c r="E1512" s="6" t="s">
        <v>10</v>
      </c>
      <c r="F1512" s="39">
        <v>1</v>
      </c>
      <c r="G1512" s="5">
        <v>1</v>
      </c>
      <c r="H1512" s="39">
        <v>1</v>
      </c>
      <c r="I1512" s="4"/>
      <c r="J1512" s="4"/>
      <c r="K1512" s="4"/>
      <c r="L1512" s="4"/>
      <c r="M1512" s="4"/>
      <c r="N1512" s="4"/>
      <c r="O1512" s="4"/>
      <c r="P1512" s="4"/>
      <c r="Q1512" s="4"/>
      <c r="R1512" s="4"/>
      <c r="S1512" s="4"/>
      <c r="T1512" s="4"/>
      <c r="U1512" s="4"/>
      <c r="V1512" s="4"/>
      <c r="W1512" s="4"/>
      <c r="X1512" s="4"/>
      <c r="Y1512" s="4"/>
      <c r="Z1512" s="4"/>
    </row>
    <row r="1513" spans="1:26" ht="48" customHeight="1" x14ac:dyDescent="0.3">
      <c r="A1513" s="5">
        <v>1512</v>
      </c>
      <c r="B1513" s="6" t="s">
        <v>1732</v>
      </c>
      <c r="C1513" s="15" t="s">
        <v>1733</v>
      </c>
      <c r="D1513" s="7" t="s">
        <v>1738</v>
      </c>
      <c r="E1513" s="6" t="s">
        <v>10</v>
      </c>
      <c r="F1513" s="39">
        <v>1</v>
      </c>
      <c r="G1513" s="5">
        <v>0</v>
      </c>
      <c r="H1513" s="39">
        <v>1</v>
      </c>
      <c r="I1513" s="4"/>
      <c r="J1513" s="4"/>
      <c r="K1513" s="4"/>
      <c r="L1513" s="4"/>
      <c r="M1513" s="4"/>
      <c r="N1513" s="4"/>
      <c r="O1513" s="4"/>
      <c r="P1513" s="4"/>
      <c r="Q1513" s="4"/>
      <c r="R1513" s="4"/>
      <c r="S1513" s="4"/>
      <c r="T1513" s="4"/>
      <c r="U1513" s="4"/>
      <c r="V1513" s="4"/>
      <c r="W1513" s="4"/>
      <c r="X1513" s="4"/>
      <c r="Y1513" s="4"/>
      <c r="Z1513" s="4"/>
    </row>
    <row r="1514" spans="1:26" ht="48" customHeight="1" x14ac:dyDescent="0.3">
      <c r="A1514" s="5">
        <v>1513</v>
      </c>
      <c r="B1514" s="6" t="s">
        <v>1732</v>
      </c>
      <c r="C1514" s="15" t="s">
        <v>1733</v>
      </c>
      <c r="D1514" s="7" t="s">
        <v>1739</v>
      </c>
      <c r="E1514" s="6" t="s">
        <v>10</v>
      </c>
      <c r="F1514" s="39">
        <v>0</v>
      </c>
      <c r="G1514" s="5">
        <v>2</v>
      </c>
      <c r="H1514" s="39">
        <v>0</v>
      </c>
      <c r="I1514" s="4"/>
      <c r="J1514" s="4"/>
      <c r="K1514" s="4"/>
      <c r="L1514" s="4"/>
      <c r="M1514" s="4"/>
      <c r="N1514" s="4"/>
      <c r="O1514" s="4"/>
      <c r="P1514" s="4"/>
      <c r="Q1514" s="4"/>
      <c r="R1514" s="4"/>
      <c r="S1514" s="4"/>
      <c r="T1514" s="4"/>
      <c r="U1514" s="4"/>
      <c r="V1514" s="4"/>
      <c r="W1514" s="4"/>
      <c r="X1514" s="4"/>
      <c r="Y1514" s="4"/>
      <c r="Z1514" s="4"/>
    </row>
    <row r="1515" spans="1:26" ht="48" customHeight="1" x14ac:dyDescent="0.3">
      <c r="A1515" s="5">
        <v>1514</v>
      </c>
      <c r="B1515" s="6" t="s">
        <v>1732</v>
      </c>
      <c r="C1515" s="15" t="s">
        <v>1733</v>
      </c>
      <c r="D1515" s="7" t="s">
        <v>1740</v>
      </c>
      <c r="E1515" s="6" t="s">
        <v>10</v>
      </c>
      <c r="F1515" s="39">
        <v>2</v>
      </c>
      <c r="G1515" s="5">
        <v>0</v>
      </c>
      <c r="H1515" s="39">
        <v>2</v>
      </c>
      <c r="I1515" s="4"/>
      <c r="J1515" s="4"/>
      <c r="K1515" s="4"/>
      <c r="L1515" s="4"/>
      <c r="M1515" s="4"/>
      <c r="N1515" s="4"/>
      <c r="O1515" s="4"/>
      <c r="P1515" s="4"/>
      <c r="Q1515" s="4"/>
      <c r="R1515" s="4"/>
      <c r="S1515" s="4"/>
      <c r="T1515" s="4"/>
      <c r="U1515" s="4"/>
      <c r="V1515" s="4"/>
      <c r="W1515" s="4"/>
      <c r="X1515" s="4"/>
      <c r="Y1515" s="4"/>
      <c r="Z1515" s="4"/>
    </row>
    <row r="1516" spans="1:26" ht="24" customHeight="1" x14ac:dyDescent="0.3">
      <c r="A1516" s="5">
        <v>1515</v>
      </c>
      <c r="B1516" s="6" t="s">
        <v>1732</v>
      </c>
      <c r="C1516" s="15" t="s">
        <v>1733</v>
      </c>
      <c r="D1516" s="7" t="s">
        <v>1741</v>
      </c>
      <c r="E1516" s="6" t="s">
        <v>10</v>
      </c>
      <c r="F1516" s="39">
        <v>2</v>
      </c>
      <c r="G1516" s="5">
        <v>0</v>
      </c>
      <c r="H1516" s="39">
        <v>2</v>
      </c>
      <c r="I1516" s="4"/>
      <c r="J1516" s="4"/>
      <c r="K1516" s="4"/>
      <c r="L1516" s="4"/>
      <c r="M1516" s="4"/>
      <c r="N1516" s="4"/>
      <c r="O1516" s="4"/>
      <c r="P1516" s="4"/>
      <c r="Q1516" s="4"/>
      <c r="R1516" s="4"/>
      <c r="S1516" s="4"/>
      <c r="T1516" s="4"/>
      <c r="U1516" s="4"/>
      <c r="V1516" s="4"/>
      <c r="W1516" s="4"/>
      <c r="X1516" s="4"/>
      <c r="Y1516" s="4"/>
      <c r="Z1516" s="4"/>
    </row>
    <row r="1517" spans="1:26" ht="24" customHeight="1" x14ac:dyDescent="0.3">
      <c r="A1517" s="5">
        <v>1516</v>
      </c>
      <c r="B1517" s="6" t="s">
        <v>1732</v>
      </c>
      <c r="C1517" s="15" t="s">
        <v>1733</v>
      </c>
      <c r="D1517" s="7" t="s">
        <v>1742</v>
      </c>
      <c r="E1517" s="6" t="s">
        <v>10</v>
      </c>
      <c r="F1517" s="39">
        <v>0</v>
      </c>
      <c r="G1517" s="5">
        <v>0</v>
      </c>
      <c r="H1517" s="39">
        <v>0</v>
      </c>
      <c r="I1517" s="4"/>
      <c r="J1517" s="4"/>
      <c r="K1517" s="4"/>
      <c r="L1517" s="4"/>
      <c r="M1517" s="4"/>
      <c r="N1517" s="4"/>
      <c r="O1517" s="4"/>
      <c r="P1517" s="4"/>
      <c r="Q1517" s="4"/>
      <c r="R1517" s="4"/>
      <c r="S1517" s="4"/>
      <c r="T1517" s="4"/>
      <c r="U1517" s="4"/>
      <c r="V1517" s="4"/>
      <c r="W1517" s="4"/>
      <c r="X1517" s="4"/>
      <c r="Y1517" s="4"/>
      <c r="Z1517" s="4"/>
    </row>
    <row r="1518" spans="1:26" ht="48" customHeight="1" x14ac:dyDescent="0.3">
      <c r="A1518" s="5">
        <v>1517</v>
      </c>
      <c r="B1518" s="6" t="s">
        <v>1732</v>
      </c>
      <c r="C1518" s="15" t="s">
        <v>1733</v>
      </c>
      <c r="D1518" s="7" t="s">
        <v>1743</v>
      </c>
      <c r="E1518" s="6" t="s">
        <v>10</v>
      </c>
      <c r="F1518" s="39">
        <v>2</v>
      </c>
      <c r="G1518" s="5">
        <v>0</v>
      </c>
      <c r="H1518" s="39">
        <v>2</v>
      </c>
      <c r="I1518" s="4"/>
      <c r="J1518" s="4"/>
      <c r="K1518" s="4"/>
      <c r="L1518" s="4"/>
      <c r="M1518" s="4"/>
      <c r="N1518" s="4"/>
      <c r="O1518" s="4"/>
      <c r="P1518" s="4"/>
      <c r="Q1518" s="4"/>
      <c r="R1518" s="4"/>
      <c r="S1518" s="4"/>
      <c r="T1518" s="4"/>
      <c r="U1518" s="4"/>
      <c r="V1518" s="4"/>
      <c r="W1518" s="4"/>
      <c r="X1518" s="4"/>
      <c r="Y1518" s="4"/>
      <c r="Z1518" s="4"/>
    </row>
    <row r="1519" spans="1:26" ht="24" customHeight="1" x14ac:dyDescent="0.3">
      <c r="A1519" s="5">
        <v>1518</v>
      </c>
      <c r="B1519" s="6" t="s">
        <v>1744</v>
      </c>
      <c r="C1519" s="6" t="s">
        <v>1745</v>
      </c>
      <c r="D1519" s="7" t="s">
        <v>1746</v>
      </c>
      <c r="E1519" s="6" t="s">
        <v>10</v>
      </c>
      <c r="F1519" s="39">
        <v>2</v>
      </c>
      <c r="G1519" s="5">
        <v>2</v>
      </c>
      <c r="H1519" s="39">
        <v>2</v>
      </c>
      <c r="I1519" s="4"/>
      <c r="J1519" s="4"/>
      <c r="K1519" s="4"/>
      <c r="L1519" s="4"/>
      <c r="M1519" s="4"/>
      <c r="N1519" s="4"/>
      <c r="O1519" s="4"/>
      <c r="P1519" s="4"/>
      <c r="Q1519" s="4"/>
      <c r="R1519" s="4"/>
      <c r="S1519" s="4"/>
      <c r="T1519" s="4"/>
      <c r="U1519" s="4"/>
      <c r="V1519" s="4"/>
      <c r="W1519" s="4"/>
      <c r="X1519" s="4"/>
      <c r="Y1519" s="4"/>
      <c r="Z1519" s="4"/>
    </row>
    <row r="1520" spans="1:26" ht="24" customHeight="1" x14ac:dyDescent="0.3">
      <c r="A1520" s="5">
        <v>1519</v>
      </c>
      <c r="B1520" s="6" t="s">
        <v>1744</v>
      </c>
      <c r="C1520" s="6" t="s">
        <v>1745</v>
      </c>
      <c r="D1520" s="7" t="s">
        <v>1747</v>
      </c>
      <c r="E1520" s="6" t="s">
        <v>10</v>
      </c>
      <c r="F1520" s="39">
        <v>0</v>
      </c>
      <c r="G1520" s="5">
        <v>0</v>
      </c>
      <c r="H1520" s="39">
        <v>0</v>
      </c>
      <c r="I1520" s="4"/>
      <c r="J1520" s="4"/>
      <c r="K1520" s="4"/>
      <c r="L1520" s="4"/>
      <c r="M1520" s="4"/>
      <c r="N1520" s="4"/>
      <c r="O1520" s="4"/>
      <c r="P1520" s="4"/>
      <c r="Q1520" s="4"/>
      <c r="R1520" s="4"/>
      <c r="S1520" s="4"/>
      <c r="T1520" s="4"/>
      <c r="U1520" s="4"/>
      <c r="V1520" s="4"/>
      <c r="W1520" s="4"/>
      <c r="X1520" s="4"/>
      <c r="Y1520" s="4"/>
      <c r="Z1520" s="4"/>
    </row>
    <row r="1521" spans="1:26" ht="48" customHeight="1" x14ac:dyDescent="0.3">
      <c r="A1521" s="5">
        <v>1520</v>
      </c>
      <c r="B1521" s="6" t="s">
        <v>1744</v>
      </c>
      <c r="C1521" s="6" t="s">
        <v>1745</v>
      </c>
      <c r="D1521" s="7" t="s">
        <v>1748</v>
      </c>
      <c r="E1521" s="6" t="s">
        <v>10</v>
      </c>
      <c r="F1521" s="39">
        <v>2</v>
      </c>
      <c r="G1521" s="5">
        <v>2</v>
      </c>
      <c r="H1521" s="39">
        <v>2</v>
      </c>
      <c r="I1521" s="4"/>
      <c r="J1521" s="4"/>
      <c r="K1521" s="4"/>
      <c r="L1521" s="4"/>
      <c r="M1521" s="4"/>
      <c r="N1521" s="4"/>
      <c r="O1521" s="4"/>
      <c r="P1521" s="4"/>
      <c r="Q1521" s="4"/>
      <c r="R1521" s="4"/>
      <c r="S1521" s="4"/>
      <c r="T1521" s="4"/>
      <c r="U1521" s="4"/>
      <c r="V1521" s="4"/>
      <c r="W1521" s="4"/>
      <c r="X1521" s="4"/>
      <c r="Y1521" s="4"/>
      <c r="Z1521" s="4"/>
    </row>
    <row r="1522" spans="1:26" ht="24" customHeight="1" x14ac:dyDescent="0.3">
      <c r="A1522" s="5">
        <v>1521</v>
      </c>
      <c r="B1522" s="6" t="s">
        <v>1744</v>
      </c>
      <c r="C1522" s="6" t="s">
        <v>1745</v>
      </c>
      <c r="D1522" s="7" t="s">
        <v>1749</v>
      </c>
      <c r="E1522" s="6" t="s">
        <v>10</v>
      </c>
      <c r="F1522" s="39">
        <v>1</v>
      </c>
      <c r="G1522" s="5">
        <v>0</v>
      </c>
      <c r="H1522" s="39">
        <v>1</v>
      </c>
      <c r="I1522" s="4"/>
      <c r="J1522" s="4"/>
      <c r="K1522" s="4"/>
      <c r="L1522" s="4"/>
      <c r="M1522" s="4"/>
      <c r="N1522" s="4"/>
      <c r="O1522" s="4"/>
      <c r="P1522" s="4"/>
      <c r="Q1522" s="4"/>
      <c r="R1522" s="4"/>
      <c r="S1522" s="4"/>
      <c r="T1522" s="4"/>
      <c r="U1522" s="4"/>
      <c r="V1522" s="4"/>
      <c r="W1522" s="4"/>
      <c r="X1522" s="4"/>
      <c r="Y1522" s="4"/>
      <c r="Z1522" s="4"/>
    </row>
    <row r="1523" spans="1:26" ht="48" customHeight="1" x14ac:dyDescent="0.3">
      <c r="A1523" s="5">
        <v>1522</v>
      </c>
      <c r="B1523" s="6" t="s">
        <v>1744</v>
      </c>
      <c r="C1523" s="6" t="s">
        <v>1745</v>
      </c>
      <c r="D1523" s="7" t="s">
        <v>1750</v>
      </c>
      <c r="E1523" s="6" t="s">
        <v>10</v>
      </c>
      <c r="F1523" s="39">
        <v>0</v>
      </c>
      <c r="G1523" s="5">
        <v>0</v>
      </c>
      <c r="H1523" s="39">
        <v>0</v>
      </c>
      <c r="I1523" s="4"/>
      <c r="J1523" s="4"/>
      <c r="K1523" s="4"/>
      <c r="L1523" s="4"/>
      <c r="M1523" s="4"/>
      <c r="N1523" s="4"/>
      <c r="O1523" s="4"/>
      <c r="P1523" s="4"/>
      <c r="Q1523" s="4"/>
      <c r="R1523" s="4"/>
      <c r="S1523" s="4"/>
      <c r="T1523" s="4"/>
      <c r="U1523" s="4"/>
      <c r="V1523" s="4"/>
      <c r="W1523" s="4"/>
      <c r="X1523" s="4"/>
      <c r="Y1523" s="4"/>
      <c r="Z1523" s="4"/>
    </row>
    <row r="1524" spans="1:26" ht="48" customHeight="1" x14ac:dyDescent="0.3">
      <c r="A1524" s="5">
        <v>1523</v>
      </c>
      <c r="B1524" s="6" t="s">
        <v>1744</v>
      </c>
      <c r="C1524" s="6" t="s">
        <v>1745</v>
      </c>
      <c r="D1524" s="7" t="s">
        <v>1751</v>
      </c>
      <c r="E1524" s="6" t="s">
        <v>10</v>
      </c>
      <c r="F1524" s="39">
        <v>0</v>
      </c>
      <c r="G1524" s="5">
        <v>2</v>
      </c>
      <c r="H1524" s="39">
        <v>0</v>
      </c>
      <c r="I1524" s="4"/>
      <c r="J1524" s="4"/>
      <c r="K1524" s="4"/>
      <c r="L1524" s="4"/>
      <c r="M1524" s="4"/>
      <c r="N1524" s="4"/>
      <c r="O1524" s="4"/>
      <c r="P1524" s="4"/>
      <c r="Q1524" s="4"/>
      <c r="R1524" s="4"/>
      <c r="S1524" s="4"/>
      <c r="T1524" s="4"/>
      <c r="U1524" s="4"/>
      <c r="V1524" s="4"/>
      <c r="W1524" s="4"/>
      <c r="X1524" s="4"/>
      <c r="Y1524" s="4"/>
      <c r="Z1524" s="4"/>
    </row>
    <row r="1525" spans="1:26" ht="24" customHeight="1" x14ac:dyDescent="0.3">
      <c r="A1525" s="5">
        <v>1524</v>
      </c>
      <c r="B1525" s="6" t="s">
        <v>1744</v>
      </c>
      <c r="C1525" s="6" t="s">
        <v>1745</v>
      </c>
      <c r="D1525" s="7" t="s">
        <v>1752</v>
      </c>
      <c r="E1525" s="6" t="s">
        <v>10</v>
      </c>
      <c r="F1525" s="39">
        <v>2</v>
      </c>
      <c r="G1525" s="5">
        <v>0</v>
      </c>
      <c r="H1525" s="39">
        <v>2</v>
      </c>
      <c r="I1525" s="4"/>
      <c r="J1525" s="4"/>
      <c r="K1525" s="4"/>
      <c r="L1525" s="4"/>
      <c r="M1525" s="4"/>
      <c r="N1525" s="4"/>
      <c r="O1525" s="4"/>
      <c r="P1525" s="4"/>
      <c r="Q1525" s="4"/>
      <c r="R1525" s="4"/>
      <c r="S1525" s="4"/>
      <c r="T1525" s="4"/>
      <c r="U1525" s="4"/>
      <c r="V1525" s="4"/>
      <c r="W1525" s="4"/>
      <c r="X1525" s="4"/>
      <c r="Y1525" s="4"/>
      <c r="Z1525" s="4"/>
    </row>
    <row r="1526" spans="1:26" ht="48" customHeight="1" x14ac:dyDescent="0.3">
      <c r="A1526" s="5">
        <v>1525</v>
      </c>
      <c r="B1526" s="6" t="s">
        <v>1744</v>
      </c>
      <c r="C1526" s="6" t="s">
        <v>1745</v>
      </c>
      <c r="D1526" s="7" t="s">
        <v>1753</v>
      </c>
      <c r="E1526" s="6" t="s">
        <v>10</v>
      </c>
      <c r="F1526" s="39">
        <v>0</v>
      </c>
      <c r="G1526" s="5">
        <v>1</v>
      </c>
      <c r="H1526" s="39">
        <v>0</v>
      </c>
      <c r="I1526" s="4"/>
      <c r="J1526" s="4"/>
      <c r="K1526" s="4"/>
      <c r="L1526" s="4"/>
      <c r="M1526" s="4"/>
      <c r="N1526" s="4"/>
      <c r="O1526" s="4"/>
      <c r="P1526" s="4"/>
      <c r="Q1526" s="4"/>
      <c r="R1526" s="4"/>
      <c r="S1526" s="4"/>
      <c r="T1526" s="4"/>
      <c r="U1526" s="4"/>
      <c r="V1526" s="4"/>
      <c r="W1526" s="4"/>
      <c r="X1526" s="4"/>
      <c r="Y1526" s="4"/>
      <c r="Z1526" s="4"/>
    </row>
    <row r="1527" spans="1:26" ht="48" customHeight="1" x14ac:dyDescent="0.3">
      <c r="A1527" s="5">
        <v>1526</v>
      </c>
      <c r="B1527" s="6" t="s">
        <v>1744</v>
      </c>
      <c r="C1527" s="6" t="s">
        <v>1745</v>
      </c>
      <c r="D1527" s="7" t="s">
        <v>1754</v>
      </c>
      <c r="E1527" s="6" t="s">
        <v>10</v>
      </c>
      <c r="F1527" s="39">
        <v>1</v>
      </c>
      <c r="G1527" s="5">
        <v>1</v>
      </c>
      <c r="H1527" s="39">
        <v>1</v>
      </c>
      <c r="I1527" s="4"/>
      <c r="J1527" s="4"/>
      <c r="K1527" s="4"/>
      <c r="L1527" s="4"/>
      <c r="M1527" s="4"/>
      <c r="N1527" s="4"/>
      <c r="O1527" s="4"/>
      <c r="P1527" s="4"/>
      <c r="Q1527" s="4"/>
      <c r="R1527" s="4"/>
      <c r="S1527" s="4"/>
      <c r="T1527" s="4"/>
      <c r="U1527" s="4"/>
      <c r="V1527" s="4"/>
      <c r="W1527" s="4"/>
      <c r="X1527" s="4"/>
      <c r="Y1527" s="4"/>
      <c r="Z1527" s="4"/>
    </row>
    <row r="1528" spans="1:26" ht="24" customHeight="1" x14ac:dyDescent="0.3">
      <c r="A1528" s="5">
        <v>1527</v>
      </c>
      <c r="B1528" s="6" t="s">
        <v>1744</v>
      </c>
      <c r="C1528" s="6" t="s">
        <v>1745</v>
      </c>
      <c r="D1528" s="7" t="s">
        <v>1755</v>
      </c>
      <c r="E1528" s="6" t="s">
        <v>10</v>
      </c>
      <c r="F1528" s="39">
        <v>0</v>
      </c>
      <c r="G1528" s="5">
        <v>0</v>
      </c>
      <c r="H1528" s="39">
        <v>0</v>
      </c>
      <c r="I1528" s="4"/>
      <c r="J1528" s="4"/>
      <c r="K1528" s="4"/>
      <c r="L1528" s="4"/>
      <c r="M1528" s="4"/>
      <c r="N1528" s="4"/>
      <c r="O1528" s="4"/>
      <c r="P1528" s="4"/>
      <c r="Q1528" s="4"/>
      <c r="R1528" s="4"/>
      <c r="S1528" s="4"/>
      <c r="T1528" s="4"/>
      <c r="U1528" s="4"/>
      <c r="V1528" s="4"/>
      <c r="W1528" s="4"/>
      <c r="X1528" s="4"/>
      <c r="Y1528" s="4"/>
      <c r="Z1528" s="4"/>
    </row>
    <row r="1529" spans="1:26" ht="24" customHeight="1" x14ac:dyDescent="0.3">
      <c r="A1529" s="5">
        <v>1528</v>
      </c>
      <c r="B1529" s="6" t="s">
        <v>1756</v>
      </c>
      <c r="C1529" s="15" t="s">
        <v>1757</v>
      </c>
      <c r="D1529" s="7" t="s">
        <v>1758</v>
      </c>
      <c r="E1529" s="6" t="s">
        <v>10</v>
      </c>
      <c r="F1529" s="39">
        <v>0</v>
      </c>
      <c r="G1529" s="5">
        <v>0</v>
      </c>
      <c r="H1529" s="39">
        <v>0</v>
      </c>
      <c r="I1529" s="4"/>
      <c r="J1529" s="4"/>
      <c r="K1529" s="4"/>
      <c r="L1529" s="4"/>
      <c r="M1529" s="4"/>
      <c r="N1529" s="4"/>
      <c r="O1529" s="4"/>
      <c r="P1529" s="4"/>
      <c r="Q1529" s="4"/>
      <c r="R1529" s="4"/>
      <c r="S1529" s="4"/>
      <c r="T1529" s="4"/>
      <c r="U1529" s="4"/>
      <c r="V1529" s="4"/>
      <c r="W1529" s="4"/>
      <c r="X1529" s="4"/>
      <c r="Y1529" s="4"/>
      <c r="Z1529" s="4"/>
    </row>
    <row r="1530" spans="1:26" ht="48" customHeight="1" x14ac:dyDescent="0.3">
      <c r="A1530" s="5">
        <v>1529</v>
      </c>
      <c r="B1530" s="6" t="s">
        <v>1756</v>
      </c>
      <c r="C1530" s="15" t="s">
        <v>1759</v>
      </c>
      <c r="D1530" s="7" t="s">
        <v>1760</v>
      </c>
      <c r="E1530" s="6" t="s">
        <v>10</v>
      </c>
      <c r="F1530" s="39">
        <v>0</v>
      </c>
      <c r="G1530" s="5">
        <v>1</v>
      </c>
      <c r="H1530" s="39">
        <v>0</v>
      </c>
      <c r="I1530" s="4"/>
      <c r="J1530" s="4"/>
      <c r="K1530" s="4"/>
      <c r="L1530" s="4"/>
      <c r="M1530" s="4"/>
      <c r="N1530" s="4"/>
      <c r="O1530" s="4"/>
      <c r="P1530" s="4"/>
      <c r="Q1530" s="4"/>
      <c r="R1530" s="4"/>
      <c r="S1530" s="4"/>
      <c r="T1530" s="4"/>
      <c r="U1530" s="4"/>
      <c r="V1530" s="4"/>
      <c r="W1530" s="4"/>
      <c r="X1530" s="4"/>
      <c r="Y1530" s="4"/>
      <c r="Z1530" s="4"/>
    </row>
    <row r="1531" spans="1:26" ht="24" customHeight="1" x14ac:dyDescent="0.3">
      <c r="A1531" s="5">
        <v>1530</v>
      </c>
      <c r="B1531" s="6" t="s">
        <v>1756</v>
      </c>
      <c r="C1531" s="15" t="s">
        <v>1761</v>
      </c>
      <c r="D1531" s="7" t="s">
        <v>1762</v>
      </c>
      <c r="E1531" s="6" t="s">
        <v>10</v>
      </c>
      <c r="F1531" s="39">
        <v>1</v>
      </c>
      <c r="G1531" s="5">
        <v>0</v>
      </c>
      <c r="H1531" s="39">
        <v>1</v>
      </c>
      <c r="I1531" s="4"/>
      <c r="J1531" s="4"/>
      <c r="K1531" s="4"/>
      <c r="L1531" s="4"/>
      <c r="M1531" s="4"/>
      <c r="N1531" s="4"/>
      <c r="O1531" s="4"/>
      <c r="P1531" s="4"/>
      <c r="Q1531" s="4"/>
      <c r="R1531" s="4"/>
      <c r="S1531" s="4"/>
      <c r="T1531" s="4"/>
      <c r="U1531" s="4"/>
      <c r="V1531" s="4"/>
      <c r="W1531" s="4"/>
      <c r="X1531" s="4"/>
      <c r="Y1531" s="4"/>
      <c r="Z1531" s="4"/>
    </row>
    <row r="1532" spans="1:26" ht="24" customHeight="1" x14ac:dyDescent="0.3">
      <c r="A1532" s="5">
        <v>1531</v>
      </c>
      <c r="B1532" s="6" t="s">
        <v>1756</v>
      </c>
      <c r="C1532" s="15" t="s">
        <v>1763</v>
      </c>
      <c r="D1532" s="7" t="s">
        <v>1764</v>
      </c>
      <c r="E1532" s="6" t="s">
        <v>10</v>
      </c>
      <c r="F1532" s="39">
        <v>0</v>
      </c>
      <c r="G1532" s="5">
        <v>0</v>
      </c>
      <c r="H1532" s="39">
        <v>0</v>
      </c>
      <c r="I1532" s="4"/>
      <c r="J1532" s="4"/>
      <c r="K1532" s="4"/>
      <c r="L1532" s="4"/>
      <c r="M1532" s="4"/>
      <c r="N1532" s="4"/>
      <c r="O1532" s="4"/>
      <c r="P1532" s="4"/>
      <c r="Q1532" s="4"/>
      <c r="R1532" s="4"/>
      <c r="S1532" s="4"/>
      <c r="T1532" s="4"/>
      <c r="U1532" s="4"/>
      <c r="V1532" s="4"/>
      <c r="W1532" s="4"/>
      <c r="X1532" s="4"/>
      <c r="Y1532" s="4"/>
      <c r="Z1532" s="4"/>
    </row>
    <row r="1533" spans="1:26" ht="24" customHeight="1" x14ac:dyDescent="0.3">
      <c r="A1533" s="5">
        <v>1532</v>
      </c>
      <c r="B1533" s="6" t="s">
        <v>1756</v>
      </c>
      <c r="C1533" s="15" t="s">
        <v>1765</v>
      </c>
      <c r="D1533" s="7" t="s">
        <v>1766</v>
      </c>
      <c r="E1533" s="6" t="s">
        <v>10</v>
      </c>
      <c r="F1533" s="39">
        <v>0</v>
      </c>
      <c r="G1533" s="5">
        <v>1</v>
      </c>
      <c r="H1533" s="39">
        <v>0</v>
      </c>
      <c r="I1533" s="4"/>
      <c r="J1533" s="4"/>
      <c r="K1533" s="4"/>
      <c r="L1533" s="4"/>
      <c r="M1533" s="4"/>
      <c r="N1533" s="4"/>
      <c r="O1533" s="4"/>
      <c r="P1533" s="4"/>
      <c r="Q1533" s="4"/>
      <c r="R1533" s="4"/>
      <c r="S1533" s="4"/>
      <c r="T1533" s="4"/>
      <c r="U1533" s="4"/>
      <c r="V1533" s="4"/>
      <c r="W1533" s="4"/>
      <c r="X1533" s="4"/>
      <c r="Y1533" s="4"/>
      <c r="Z1533" s="4"/>
    </row>
    <row r="1534" spans="1:26" ht="24" customHeight="1" x14ac:dyDescent="0.3">
      <c r="A1534" s="5">
        <v>1533</v>
      </c>
      <c r="B1534" s="6" t="s">
        <v>1756</v>
      </c>
      <c r="C1534" s="15" t="s">
        <v>1767</v>
      </c>
      <c r="D1534" s="7" t="s">
        <v>1768</v>
      </c>
      <c r="E1534" s="6" t="s">
        <v>10</v>
      </c>
      <c r="F1534" s="39">
        <v>1</v>
      </c>
      <c r="G1534" s="5">
        <v>0</v>
      </c>
      <c r="H1534" s="39">
        <v>1</v>
      </c>
      <c r="I1534" s="4"/>
      <c r="J1534" s="4"/>
      <c r="K1534" s="4"/>
      <c r="L1534" s="4"/>
      <c r="M1534" s="4"/>
      <c r="N1534" s="4"/>
      <c r="O1534" s="4"/>
      <c r="P1534" s="4"/>
      <c r="Q1534" s="4"/>
      <c r="R1534" s="4"/>
      <c r="S1534" s="4"/>
      <c r="T1534" s="4"/>
      <c r="U1534" s="4"/>
      <c r="V1534" s="4"/>
      <c r="W1534" s="4"/>
      <c r="X1534" s="4"/>
      <c r="Y1534" s="4"/>
      <c r="Z1534" s="4"/>
    </row>
    <row r="1535" spans="1:26" ht="24" customHeight="1" x14ac:dyDescent="0.3">
      <c r="A1535" s="5">
        <v>1534</v>
      </c>
      <c r="B1535" s="6" t="s">
        <v>1756</v>
      </c>
      <c r="C1535" s="15" t="s">
        <v>1769</v>
      </c>
      <c r="D1535" s="7" t="s">
        <v>1770</v>
      </c>
      <c r="E1535" s="6" t="s">
        <v>10</v>
      </c>
      <c r="F1535" s="39">
        <v>0</v>
      </c>
      <c r="G1535" s="5">
        <v>0</v>
      </c>
      <c r="H1535" s="39">
        <v>0</v>
      </c>
      <c r="I1535" s="4"/>
      <c r="J1535" s="4"/>
      <c r="K1535" s="4"/>
      <c r="L1535" s="4"/>
      <c r="M1535" s="4"/>
      <c r="N1535" s="4"/>
      <c r="O1535" s="4"/>
      <c r="P1535" s="4"/>
      <c r="Q1535" s="4"/>
      <c r="R1535" s="4"/>
      <c r="S1535" s="4"/>
      <c r="T1535" s="4"/>
      <c r="U1535" s="4"/>
      <c r="V1535" s="4"/>
      <c r="W1535" s="4"/>
      <c r="X1535" s="4"/>
      <c r="Y1535" s="4"/>
      <c r="Z1535" s="4"/>
    </row>
    <row r="1536" spans="1:26" ht="24" customHeight="1" x14ac:dyDescent="0.3">
      <c r="A1536" s="5">
        <v>1535</v>
      </c>
      <c r="B1536" s="6" t="s">
        <v>1756</v>
      </c>
      <c r="C1536" s="15" t="s">
        <v>1771</v>
      </c>
      <c r="D1536" s="7" t="s">
        <v>1772</v>
      </c>
      <c r="E1536" s="6" t="s">
        <v>10</v>
      </c>
      <c r="F1536" s="39">
        <v>0</v>
      </c>
      <c r="G1536" s="5">
        <v>0</v>
      </c>
      <c r="H1536" s="39">
        <v>0</v>
      </c>
      <c r="I1536" s="4"/>
      <c r="J1536" s="4"/>
      <c r="K1536" s="4"/>
      <c r="L1536" s="4"/>
      <c r="M1536" s="4"/>
      <c r="N1536" s="4"/>
      <c r="O1536" s="4"/>
      <c r="P1536" s="4"/>
      <c r="Q1536" s="4"/>
      <c r="R1536" s="4"/>
      <c r="S1536" s="4"/>
      <c r="T1536" s="4"/>
      <c r="U1536" s="4"/>
      <c r="V1536" s="4"/>
      <c r="W1536" s="4"/>
      <c r="X1536" s="4"/>
      <c r="Y1536" s="4"/>
      <c r="Z1536" s="4"/>
    </row>
    <row r="1537" spans="1:26" ht="24" customHeight="1" x14ac:dyDescent="0.3">
      <c r="A1537" s="5">
        <v>1536</v>
      </c>
      <c r="B1537" s="6" t="s">
        <v>1756</v>
      </c>
      <c r="C1537" s="15" t="s">
        <v>1773</v>
      </c>
      <c r="D1537" s="7" t="s">
        <v>1774</v>
      </c>
      <c r="E1537" s="6" t="s">
        <v>10</v>
      </c>
      <c r="F1537" s="39">
        <v>0</v>
      </c>
      <c r="G1537" s="5">
        <v>0</v>
      </c>
      <c r="H1537" s="39">
        <v>0</v>
      </c>
      <c r="I1537" s="4"/>
      <c r="J1537" s="4"/>
      <c r="K1537" s="4"/>
      <c r="L1537" s="4"/>
      <c r="M1537" s="4"/>
      <c r="N1537" s="4"/>
      <c r="O1537" s="4"/>
      <c r="P1537" s="4"/>
      <c r="Q1537" s="4"/>
      <c r="R1537" s="4"/>
      <c r="S1537" s="4"/>
      <c r="T1537" s="4"/>
      <c r="U1537" s="4"/>
      <c r="V1537" s="4"/>
      <c r="W1537" s="4"/>
      <c r="X1537" s="4"/>
      <c r="Y1537" s="4"/>
      <c r="Z1537" s="4"/>
    </row>
    <row r="1538" spans="1:26" ht="24" customHeight="1" x14ac:dyDescent="0.3">
      <c r="A1538" s="5">
        <v>1537</v>
      </c>
      <c r="B1538" s="6" t="s">
        <v>1756</v>
      </c>
      <c r="C1538" s="15" t="s">
        <v>1775</v>
      </c>
      <c r="D1538" s="7" t="s">
        <v>1776</v>
      </c>
      <c r="E1538" s="6" t="s">
        <v>10</v>
      </c>
      <c r="F1538" s="39">
        <v>0</v>
      </c>
      <c r="G1538" s="5">
        <v>0</v>
      </c>
      <c r="H1538" s="39">
        <v>0</v>
      </c>
      <c r="I1538" s="4"/>
      <c r="J1538" s="4"/>
      <c r="K1538" s="4"/>
      <c r="L1538" s="4"/>
      <c r="M1538" s="4"/>
      <c r="N1538" s="4"/>
      <c r="O1538" s="4"/>
      <c r="P1538" s="4"/>
      <c r="Q1538" s="4"/>
      <c r="R1538" s="4"/>
      <c r="S1538" s="4"/>
      <c r="T1538" s="4"/>
      <c r="U1538" s="4"/>
      <c r="V1538" s="4"/>
      <c r="W1538" s="4"/>
      <c r="X1538" s="4"/>
      <c r="Y1538" s="4"/>
      <c r="Z1538" s="4"/>
    </row>
    <row r="1539" spans="1:26" ht="24" customHeight="1" x14ac:dyDescent="0.3">
      <c r="A1539" s="5">
        <v>1538</v>
      </c>
      <c r="B1539" s="6" t="s">
        <v>1756</v>
      </c>
      <c r="C1539" s="15" t="s">
        <v>1777</v>
      </c>
      <c r="D1539" s="7" t="s">
        <v>1778</v>
      </c>
      <c r="E1539" s="6" t="s">
        <v>10</v>
      </c>
      <c r="F1539" s="39">
        <v>1</v>
      </c>
      <c r="G1539" s="5">
        <v>0</v>
      </c>
      <c r="H1539" s="39">
        <v>1</v>
      </c>
      <c r="I1539" s="4"/>
      <c r="J1539" s="4"/>
      <c r="K1539" s="4"/>
      <c r="L1539" s="4"/>
      <c r="M1539" s="4"/>
      <c r="N1539" s="4"/>
      <c r="O1539" s="4"/>
      <c r="P1539" s="4"/>
      <c r="Q1539" s="4"/>
      <c r="R1539" s="4"/>
      <c r="S1539" s="4"/>
      <c r="T1539" s="4"/>
      <c r="U1539" s="4"/>
      <c r="V1539" s="4"/>
      <c r="W1539" s="4"/>
      <c r="X1539" s="4"/>
      <c r="Y1539" s="4"/>
      <c r="Z1539" s="4"/>
    </row>
    <row r="1540" spans="1:26" ht="24" customHeight="1" x14ac:dyDescent="0.3">
      <c r="A1540" s="5">
        <v>1539</v>
      </c>
      <c r="B1540" s="6" t="s">
        <v>1756</v>
      </c>
      <c r="C1540" s="15" t="s">
        <v>1779</v>
      </c>
      <c r="D1540" s="7" t="s">
        <v>1780</v>
      </c>
      <c r="E1540" s="6" t="s">
        <v>10</v>
      </c>
      <c r="F1540" s="39">
        <v>1</v>
      </c>
      <c r="G1540" s="5">
        <v>0</v>
      </c>
      <c r="H1540" s="39">
        <v>1</v>
      </c>
      <c r="I1540" s="4"/>
      <c r="J1540" s="4"/>
      <c r="K1540" s="4"/>
      <c r="L1540" s="4"/>
      <c r="M1540" s="4"/>
      <c r="N1540" s="4"/>
      <c r="O1540" s="4"/>
      <c r="P1540" s="4"/>
      <c r="Q1540" s="4"/>
      <c r="R1540" s="4"/>
      <c r="S1540" s="4"/>
      <c r="T1540" s="4"/>
      <c r="U1540" s="4"/>
      <c r="V1540" s="4"/>
      <c r="W1540" s="4"/>
      <c r="X1540" s="4"/>
      <c r="Y1540" s="4"/>
      <c r="Z1540" s="4"/>
    </row>
    <row r="1541" spans="1:26" ht="24" customHeight="1" x14ac:dyDescent="0.3">
      <c r="A1541" s="5">
        <v>1540</v>
      </c>
      <c r="B1541" s="6" t="s">
        <v>1756</v>
      </c>
      <c r="C1541" s="15" t="s">
        <v>1781</v>
      </c>
      <c r="D1541" s="7" t="s">
        <v>1782</v>
      </c>
      <c r="E1541" s="6" t="s">
        <v>10</v>
      </c>
      <c r="F1541" s="39">
        <v>2</v>
      </c>
      <c r="G1541" s="5">
        <v>0</v>
      </c>
      <c r="H1541" s="39">
        <v>2</v>
      </c>
      <c r="I1541" s="4"/>
      <c r="J1541" s="4"/>
      <c r="K1541" s="4"/>
      <c r="L1541" s="4"/>
      <c r="M1541" s="4"/>
      <c r="N1541" s="4"/>
      <c r="O1541" s="4"/>
      <c r="P1541" s="4"/>
      <c r="Q1541" s="4"/>
      <c r="R1541" s="4"/>
      <c r="S1541" s="4"/>
      <c r="T1541" s="4"/>
      <c r="U1541" s="4"/>
      <c r="V1541" s="4"/>
      <c r="W1541" s="4"/>
      <c r="X1541" s="4"/>
      <c r="Y1541" s="4"/>
      <c r="Z1541" s="4"/>
    </row>
    <row r="1542" spans="1:26" ht="48" customHeight="1" x14ac:dyDescent="0.3">
      <c r="A1542" s="5">
        <v>1541</v>
      </c>
      <c r="B1542" s="6" t="s">
        <v>1756</v>
      </c>
      <c r="C1542" s="15" t="s">
        <v>1783</v>
      </c>
      <c r="D1542" s="7" t="s">
        <v>1784</v>
      </c>
      <c r="E1542" s="6" t="s">
        <v>10</v>
      </c>
      <c r="F1542" s="39">
        <v>0</v>
      </c>
      <c r="G1542" s="5">
        <v>0</v>
      </c>
      <c r="H1542" s="39">
        <v>0</v>
      </c>
      <c r="I1542" s="4"/>
      <c r="J1542" s="4"/>
      <c r="K1542" s="4"/>
      <c r="L1542" s="4"/>
      <c r="M1542" s="4"/>
      <c r="N1542" s="4"/>
      <c r="O1542" s="4"/>
      <c r="P1542" s="4"/>
      <c r="Q1542" s="4"/>
      <c r="R1542" s="4"/>
      <c r="S1542" s="4"/>
      <c r="T1542" s="4"/>
      <c r="U1542" s="4"/>
      <c r="V1542" s="4"/>
      <c r="W1542" s="4"/>
      <c r="X1542" s="4"/>
      <c r="Y1542" s="4"/>
      <c r="Z1542" s="4"/>
    </row>
    <row r="1543" spans="1:26" ht="24" customHeight="1" x14ac:dyDescent="0.3">
      <c r="A1543" s="5">
        <v>1542</v>
      </c>
      <c r="B1543" s="6" t="s">
        <v>1756</v>
      </c>
      <c r="C1543" s="15" t="s">
        <v>1785</v>
      </c>
      <c r="D1543" s="7" t="s">
        <v>1786</v>
      </c>
      <c r="E1543" s="6" t="s">
        <v>10</v>
      </c>
      <c r="F1543" s="39">
        <v>0</v>
      </c>
      <c r="G1543" s="5">
        <v>1</v>
      </c>
      <c r="H1543" s="39">
        <v>0</v>
      </c>
      <c r="I1543" s="4"/>
      <c r="J1543" s="4"/>
      <c r="K1543" s="4"/>
      <c r="L1543" s="4"/>
      <c r="M1543" s="4"/>
      <c r="N1543" s="4"/>
      <c r="O1543" s="4"/>
      <c r="P1543" s="4"/>
      <c r="Q1543" s="4"/>
      <c r="R1543" s="4"/>
      <c r="S1543" s="4"/>
      <c r="T1543" s="4"/>
      <c r="U1543" s="4"/>
      <c r="V1543" s="4"/>
      <c r="W1543" s="4"/>
      <c r="X1543" s="4"/>
      <c r="Y1543" s="4"/>
      <c r="Z1543" s="4"/>
    </row>
    <row r="1544" spans="1:26" ht="24" customHeight="1" x14ac:dyDescent="0.3">
      <c r="A1544" s="5">
        <v>1543</v>
      </c>
      <c r="B1544" s="6" t="s">
        <v>1756</v>
      </c>
      <c r="C1544" s="15" t="s">
        <v>1787</v>
      </c>
      <c r="D1544" s="7" t="s">
        <v>1788</v>
      </c>
      <c r="E1544" s="6" t="s">
        <v>10</v>
      </c>
      <c r="F1544" s="39">
        <v>0</v>
      </c>
      <c r="G1544" s="5">
        <v>1</v>
      </c>
      <c r="H1544" s="39">
        <v>0</v>
      </c>
      <c r="I1544" s="4"/>
      <c r="J1544" s="4"/>
      <c r="K1544" s="4"/>
      <c r="L1544" s="4"/>
      <c r="M1544" s="4"/>
      <c r="N1544" s="4"/>
      <c r="O1544" s="4"/>
      <c r="P1544" s="4"/>
      <c r="Q1544" s="4"/>
      <c r="R1544" s="4"/>
      <c r="S1544" s="4"/>
      <c r="T1544" s="4"/>
      <c r="U1544" s="4"/>
      <c r="V1544" s="4"/>
      <c r="W1544" s="4"/>
      <c r="X1544" s="4"/>
      <c r="Y1544" s="4"/>
      <c r="Z1544" s="4"/>
    </row>
    <row r="1545" spans="1:26" ht="24" customHeight="1" x14ac:dyDescent="0.3">
      <c r="A1545" s="5">
        <v>1544</v>
      </c>
      <c r="B1545" s="6" t="s">
        <v>1756</v>
      </c>
      <c r="C1545" s="15" t="s">
        <v>1789</v>
      </c>
      <c r="D1545" s="7" t="s">
        <v>1790</v>
      </c>
      <c r="E1545" s="6" t="s">
        <v>10</v>
      </c>
      <c r="F1545" s="39">
        <v>1</v>
      </c>
      <c r="G1545" s="5">
        <v>0</v>
      </c>
      <c r="H1545" s="39">
        <v>1</v>
      </c>
      <c r="I1545" s="4"/>
      <c r="J1545" s="4"/>
      <c r="K1545" s="4"/>
      <c r="L1545" s="4"/>
      <c r="M1545" s="4"/>
      <c r="N1545" s="4"/>
      <c r="O1545" s="4"/>
      <c r="P1545" s="4"/>
      <c r="Q1545" s="4"/>
      <c r="R1545" s="4"/>
      <c r="S1545" s="4"/>
      <c r="T1545" s="4"/>
      <c r="U1545" s="4"/>
      <c r="V1545" s="4"/>
      <c r="W1545" s="4"/>
      <c r="X1545" s="4"/>
      <c r="Y1545" s="4"/>
      <c r="Z1545" s="4"/>
    </row>
    <row r="1546" spans="1:26" ht="48" customHeight="1" x14ac:dyDescent="0.3">
      <c r="A1546" s="5">
        <v>1545</v>
      </c>
      <c r="B1546" s="6" t="s">
        <v>1791</v>
      </c>
      <c r="C1546" s="15" t="s">
        <v>1792</v>
      </c>
      <c r="D1546" s="7" t="s">
        <v>1793</v>
      </c>
      <c r="E1546" s="6" t="s">
        <v>10</v>
      </c>
      <c r="F1546" s="39">
        <v>2</v>
      </c>
      <c r="G1546" s="5">
        <v>2</v>
      </c>
      <c r="H1546" s="39">
        <v>2</v>
      </c>
      <c r="I1546" s="4"/>
      <c r="J1546" s="4"/>
      <c r="K1546" s="4"/>
      <c r="L1546" s="4"/>
      <c r="M1546" s="4"/>
      <c r="N1546" s="4"/>
      <c r="O1546" s="4"/>
      <c r="P1546" s="4"/>
      <c r="Q1546" s="4"/>
      <c r="R1546" s="4"/>
      <c r="S1546" s="4"/>
      <c r="T1546" s="4"/>
      <c r="U1546" s="4"/>
      <c r="V1546" s="4"/>
      <c r="W1546" s="4"/>
      <c r="X1546" s="4"/>
      <c r="Y1546" s="4"/>
      <c r="Z1546" s="4"/>
    </row>
    <row r="1547" spans="1:26" ht="24" customHeight="1" x14ac:dyDescent="0.3">
      <c r="A1547" s="5">
        <v>1546</v>
      </c>
      <c r="B1547" s="6" t="s">
        <v>1791</v>
      </c>
      <c r="C1547" s="15" t="s">
        <v>1792</v>
      </c>
      <c r="D1547" s="7" t="s">
        <v>1794</v>
      </c>
      <c r="E1547" s="6" t="s">
        <v>10</v>
      </c>
      <c r="F1547" s="39">
        <v>0</v>
      </c>
      <c r="G1547" s="5">
        <v>0</v>
      </c>
      <c r="H1547" s="39">
        <v>0</v>
      </c>
      <c r="I1547" s="4"/>
      <c r="J1547" s="4"/>
      <c r="K1547" s="4"/>
      <c r="L1547" s="4"/>
      <c r="M1547" s="4"/>
      <c r="N1547" s="4"/>
      <c r="O1547" s="4"/>
      <c r="P1547" s="4"/>
      <c r="Q1547" s="4"/>
      <c r="R1547" s="4"/>
      <c r="S1547" s="4"/>
      <c r="T1547" s="4"/>
      <c r="U1547" s="4"/>
      <c r="V1547" s="4"/>
      <c r="W1547" s="4"/>
      <c r="X1547" s="4"/>
      <c r="Y1547" s="4"/>
      <c r="Z1547" s="4"/>
    </row>
    <row r="1548" spans="1:26" ht="48" customHeight="1" x14ac:dyDescent="0.3">
      <c r="A1548" s="5">
        <v>1547</v>
      </c>
      <c r="B1548" s="6" t="s">
        <v>1791</v>
      </c>
      <c r="C1548" s="15" t="s">
        <v>1792</v>
      </c>
      <c r="D1548" s="7" t="s">
        <v>1795</v>
      </c>
      <c r="E1548" s="6" t="s">
        <v>10</v>
      </c>
      <c r="F1548" s="39">
        <v>0</v>
      </c>
      <c r="G1548" s="5">
        <v>0</v>
      </c>
      <c r="H1548" s="39">
        <v>0</v>
      </c>
      <c r="I1548" s="4"/>
      <c r="J1548" s="4"/>
      <c r="K1548" s="4"/>
      <c r="L1548" s="4"/>
      <c r="M1548" s="4"/>
      <c r="N1548" s="4"/>
      <c r="O1548" s="4"/>
      <c r="P1548" s="4"/>
      <c r="Q1548" s="4"/>
      <c r="R1548" s="4"/>
      <c r="S1548" s="4"/>
      <c r="T1548" s="4"/>
      <c r="U1548" s="4"/>
      <c r="V1548" s="4"/>
      <c r="W1548" s="4"/>
      <c r="X1548" s="4"/>
      <c r="Y1548" s="4"/>
      <c r="Z1548" s="4"/>
    </row>
    <row r="1549" spans="1:26" ht="24" customHeight="1" x14ac:dyDescent="0.3">
      <c r="A1549" s="5">
        <v>1548</v>
      </c>
      <c r="B1549" s="6" t="s">
        <v>1791</v>
      </c>
      <c r="C1549" s="15" t="s">
        <v>1792</v>
      </c>
      <c r="D1549" s="7" t="s">
        <v>1796</v>
      </c>
      <c r="E1549" s="6" t="s">
        <v>10</v>
      </c>
      <c r="F1549" s="39">
        <v>0</v>
      </c>
      <c r="G1549" s="5">
        <v>2</v>
      </c>
      <c r="H1549" s="39">
        <v>0</v>
      </c>
      <c r="I1549" s="4"/>
      <c r="J1549" s="4"/>
      <c r="K1549" s="4"/>
      <c r="L1549" s="4"/>
      <c r="M1549" s="4"/>
      <c r="N1549" s="4"/>
      <c r="O1549" s="4"/>
      <c r="P1549" s="4"/>
      <c r="Q1549" s="4"/>
      <c r="R1549" s="4"/>
      <c r="S1549" s="4"/>
      <c r="T1549" s="4"/>
      <c r="U1549" s="4"/>
      <c r="V1549" s="4"/>
      <c r="W1549" s="4"/>
      <c r="X1549" s="4"/>
      <c r="Y1549" s="4"/>
      <c r="Z1549" s="4"/>
    </row>
    <row r="1550" spans="1:26" ht="48" customHeight="1" x14ac:dyDescent="0.3">
      <c r="A1550" s="5">
        <v>1549</v>
      </c>
      <c r="B1550" s="6" t="s">
        <v>1791</v>
      </c>
      <c r="C1550" s="15" t="s">
        <v>1792</v>
      </c>
      <c r="D1550" s="7" t="s">
        <v>1797</v>
      </c>
      <c r="E1550" s="6" t="s">
        <v>10</v>
      </c>
      <c r="F1550" s="39">
        <v>2</v>
      </c>
      <c r="G1550" s="5">
        <v>2</v>
      </c>
      <c r="H1550" s="39">
        <v>2</v>
      </c>
      <c r="I1550" s="4"/>
      <c r="J1550" s="4"/>
      <c r="K1550" s="4"/>
      <c r="L1550" s="4"/>
      <c r="M1550" s="4"/>
      <c r="N1550" s="4"/>
      <c r="O1550" s="4"/>
      <c r="P1550" s="4"/>
      <c r="Q1550" s="4"/>
      <c r="R1550" s="4"/>
      <c r="S1550" s="4"/>
      <c r="T1550" s="4"/>
      <c r="U1550" s="4"/>
      <c r="V1550" s="4"/>
      <c r="W1550" s="4"/>
      <c r="X1550" s="4"/>
      <c r="Y1550" s="4"/>
      <c r="Z1550" s="4"/>
    </row>
    <row r="1551" spans="1:26" ht="24" customHeight="1" x14ac:dyDescent="0.3">
      <c r="A1551" s="5">
        <v>1550</v>
      </c>
      <c r="B1551" s="6" t="s">
        <v>1791</v>
      </c>
      <c r="C1551" s="15" t="s">
        <v>1792</v>
      </c>
      <c r="D1551" s="7" t="s">
        <v>1798</v>
      </c>
      <c r="E1551" s="6" t="s">
        <v>10</v>
      </c>
      <c r="F1551" s="39">
        <v>2</v>
      </c>
      <c r="G1551" s="5">
        <v>2</v>
      </c>
      <c r="H1551" s="39">
        <v>2</v>
      </c>
      <c r="I1551" s="4"/>
      <c r="J1551" s="4"/>
      <c r="K1551" s="4"/>
      <c r="L1551" s="4"/>
      <c r="M1551" s="4"/>
      <c r="N1551" s="4"/>
      <c r="O1551" s="4"/>
      <c r="P1551" s="4"/>
      <c r="Q1551" s="4"/>
      <c r="R1551" s="4"/>
      <c r="S1551" s="4"/>
      <c r="T1551" s="4"/>
      <c r="U1551" s="4"/>
      <c r="V1551" s="4"/>
      <c r="W1551" s="4"/>
      <c r="X1551" s="4"/>
      <c r="Y1551" s="4"/>
      <c r="Z1551" s="4"/>
    </row>
    <row r="1552" spans="1:26" ht="24" customHeight="1" x14ac:dyDescent="0.3">
      <c r="A1552" s="5">
        <v>1551</v>
      </c>
      <c r="B1552" s="6" t="s">
        <v>1791</v>
      </c>
      <c r="C1552" s="15" t="s">
        <v>1792</v>
      </c>
      <c r="D1552" s="7" t="s">
        <v>1799</v>
      </c>
      <c r="E1552" s="6" t="s">
        <v>10</v>
      </c>
      <c r="F1552" s="39">
        <v>1</v>
      </c>
      <c r="G1552" s="5">
        <v>2</v>
      </c>
      <c r="H1552" s="39">
        <v>1</v>
      </c>
      <c r="I1552" s="4"/>
      <c r="J1552" s="4"/>
      <c r="K1552" s="4"/>
      <c r="L1552" s="4"/>
      <c r="M1552" s="4"/>
      <c r="N1552" s="4"/>
      <c r="O1552" s="4"/>
      <c r="P1552" s="4"/>
      <c r="Q1552" s="4"/>
      <c r="R1552" s="4"/>
      <c r="S1552" s="4"/>
      <c r="T1552" s="4"/>
      <c r="U1552" s="4"/>
      <c r="V1552" s="4"/>
      <c r="W1552" s="4"/>
      <c r="X1552" s="4"/>
      <c r="Y1552" s="4"/>
      <c r="Z1552" s="4"/>
    </row>
    <row r="1553" spans="1:26" ht="24" customHeight="1" x14ac:dyDescent="0.3">
      <c r="A1553" s="5">
        <v>1552</v>
      </c>
      <c r="B1553" s="6" t="s">
        <v>1791</v>
      </c>
      <c r="C1553" s="15" t="s">
        <v>1792</v>
      </c>
      <c r="D1553" s="7" t="s">
        <v>1800</v>
      </c>
      <c r="E1553" s="6" t="s">
        <v>10</v>
      </c>
      <c r="F1553" s="39">
        <v>2</v>
      </c>
      <c r="G1553" s="5">
        <v>0</v>
      </c>
      <c r="H1553" s="39">
        <v>2</v>
      </c>
      <c r="I1553" s="4"/>
      <c r="J1553" s="4"/>
      <c r="K1553" s="4"/>
      <c r="L1553" s="4"/>
      <c r="M1553" s="4"/>
      <c r="N1553" s="4"/>
      <c r="O1553" s="4"/>
      <c r="P1553" s="4"/>
      <c r="Q1553" s="4"/>
      <c r="R1553" s="4"/>
      <c r="S1553" s="4"/>
      <c r="T1553" s="4"/>
      <c r="U1553" s="4"/>
      <c r="V1553" s="4"/>
      <c r="W1553" s="4"/>
      <c r="X1553" s="4"/>
      <c r="Y1553" s="4"/>
      <c r="Z1553" s="4"/>
    </row>
    <row r="1554" spans="1:26" ht="48" customHeight="1" x14ac:dyDescent="0.3">
      <c r="A1554" s="5">
        <v>1553</v>
      </c>
      <c r="B1554" s="6" t="s">
        <v>1791</v>
      </c>
      <c r="C1554" s="15" t="s">
        <v>1792</v>
      </c>
      <c r="D1554" s="7" t="s">
        <v>1801</v>
      </c>
      <c r="E1554" s="6" t="s">
        <v>10</v>
      </c>
      <c r="F1554" s="39">
        <v>2</v>
      </c>
      <c r="G1554" s="5">
        <v>0</v>
      </c>
      <c r="H1554" s="39">
        <v>2</v>
      </c>
      <c r="I1554" s="4"/>
      <c r="J1554" s="4"/>
      <c r="K1554" s="4"/>
      <c r="L1554" s="4"/>
      <c r="M1554" s="4"/>
      <c r="N1554" s="4"/>
      <c r="O1554" s="4"/>
      <c r="P1554" s="4"/>
      <c r="Q1554" s="4"/>
      <c r="R1554" s="4"/>
      <c r="S1554" s="4"/>
      <c r="T1554" s="4"/>
      <c r="U1554" s="4"/>
      <c r="V1554" s="4"/>
      <c r="W1554" s="4"/>
      <c r="X1554" s="4"/>
      <c r="Y1554" s="4"/>
      <c r="Z1554" s="4"/>
    </row>
    <row r="1555" spans="1:26" ht="24" customHeight="1" x14ac:dyDescent="0.3">
      <c r="A1555" s="5">
        <v>1554</v>
      </c>
      <c r="B1555" s="6" t="s">
        <v>1791</v>
      </c>
      <c r="C1555" s="15" t="s">
        <v>1792</v>
      </c>
      <c r="D1555" s="7" t="s">
        <v>1802</v>
      </c>
      <c r="E1555" s="6" t="s">
        <v>10</v>
      </c>
      <c r="F1555" s="39">
        <v>0</v>
      </c>
      <c r="G1555" s="5">
        <v>1</v>
      </c>
      <c r="H1555" s="39">
        <v>0</v>
      </c>
      <c r="I1555" s="4"/>
      <c r="J1555" s="4"/>
      <c r="K1555" s="4"/>
      <c r="L1555" s="4"/>
      <c r="M1555" s="4"/>
      <c r="N1555" s="4"/>
      <c r="O1555" s="4"/>
      <c r="P1555" s="4"/>
      <c r="Q1555" s="4"/>
      <c r="R1555" s="4"/>
      <c r="S1555" s="4"/>
      <c r="T1555" s="4"/>
      <c r="U1555" s="4"/>
      <c r="V1555" s="4"/>
      <c r="W1555" s="4"/>
      <c r="X1555" s="4"/>
      <c r="Y1555" s="4"/>
      <c r="Z1555" s="4"/>
    </row>
    <row r="1556" spans="1:26" ht="48" customHeight="1" x14ac:dyDescent="0.3">
      <c r="A1556" s="5">
        <v>1555</v>
      </c>
      <c r="B1556" s="6" t="s">
        <v>1791</v>
      </c>
      <c r="C1556" s="15" t="s">
        <v>1792</v>
      </c>
      <c r="D1556" s="7" t="s">
        <v>1803</v>
      </c>
      <c r="E1556" s="6" t="s">
        <v>10</v>
      </c>
      <c r="F1556" s="39">
        <v>1</v>
      </c>
      <c r="G1556" s="5">
        <v>1</v>
      </c>
      <c r="H1556" s="39">
        <v>1</v>
      </c>
      <c r="I1556" s="4"/>
      <c r="J1556" s="4"/>
      <c r="K1556" s="4"/>
      <c r="L1556" s="4"/>
      <c r="M1556" s="4"/>
      <c r="N1556" s="4"/>
      <c r="O1556" s="4"/>
      <c r="P1556" s="4"/>
      <c r="Q1556" s="4"/>
      <c r="R1556" s="4"/>
      <c r="S1556" s="4"/>
      <c r="T1556" s="4"/>
      <c r="U1556" s="4"/>
      <c r="V1556" s="4"/>
      <c r="W1556" s="4"/>
      <c r="X1556" s="4"/>
      <c r="Y1556" s="4"/>
      <c r="Z1556" s="4"/>
    </row>
    <row r="1557" spans="1:26" ht="24" customHeight="1" x14ac:dyDescent="0.3">
      <c r="A1557" s="5">
        <v>1556</v>
      </c>
      <c r="B1557" s="6" t="s">
        <v>1791</v>
      </c>
      <c r="C1557" s="15" t="s">
        <v>1792</v>
      </c>
      <c r="D1557" s="7" t="s">
        <v>1804</v>
      </c>
      <c r="E1557" s="6" t="s">
        <v>10</v>
      </c>
      <c r="F1557" s="39">
        <v>0</v>
      </c>
      <c r="G1557" s="5">
        <v>0</v>
      </c>
      <c r="H1557" s="39">
        <v>0</v>
      </c>
      <c r="I1557" s="4"/>
      <c r="J1557" s="4"/>
      <c r="K1557" s="4"/>
      <c r="L1557" s="4"/>
      <c r="M1557" s="4"/>
      <c r="N1557" s="4"/>
      <c r="O1557" s="4"/>
      <c r="P1557" s="4"/>
      <c r="Q1557" s="4"/>
      <c r="R1557" s="4"/>
      <c r="S1557" s="4"/>
      <c r="T1557" s="4"/>
      <c r="U1557" s="4"/>
      <c r="V1557" s="4"/>
      <c r="W1557" s="4"/>
      <c r="X1557" s="4"/>
      <c r="Y1557" s="4"/>
      <c r="Z1557" s="4"/>
    </row>
    <row r="1558" spans="1:26" ht="48" customHeight="1" x14ac:dyDescent="0.3">
      <c r="A1558" s="5">
        <v>1557</v>
      </c>
      <c r="B1558" s="6" t="s">
        <v>1791</v>
      </c>
      <c r="C1558" s="15" t="s">
        <v>1792</v>
      </c>
      <c r="D1558" s="7" t="s">
        <v>1805</v>
      </c>
      <c r="E1558" s="6" t="s">
        <v>10</v>
      </c>
      <c r="F1558" s="39">
        <v>0</v>
      </c>
      <c r="G1558" s="5">
        <v>0</v>
      </c>
      <c r="H1558" s="39">
        <v>0</v>
      </c>
      <c r="I1558" s="4"/>
      <c r="J1558" s="4"/>
      <c r="K1558" s="4"/>
      <c r="L1558" s="4"/>
      <c r="M1558" s="4"/>
      <c r="N1558" s="4"/>
      <c r="O1558" s="4"/>
      <c r="P1558" s="4"/>
      <c r="Q1558" s="4"/>
      <c r="R1558" s="4"/>
      <c r="S1558" s="4"/>
      <c r="T1558" s="4"/>
      <c r="U1558" s="4"/>
      <c r="V1558" s="4"/>
      <c r="W1558" s="4"/>
      <c r="X1558" s="4"/>
      <c r="Y1558" s="4"/>
      <c r="Z1558" s="4"/>
    </row>
    <row r="1559" spans="1:26" ht="24" customHeight="1" x14ac:dyDescent="0.3">
      <c r="A1559" s="5">
        <v>1558</v>
      </c>
      <c r="B1559" s="6" t="s">
        <v>1791</v>
      </c>
      <c r="C1559" s="15" t="s">
        <v>1792</v>
      </c>
      <c r="D1559" s="7" t="s">
        <v>1806</v>
      </c>
      <c r="E1559" s="6" t="s">
        <v>10</v>
      </c>
      <c r="F1559" s="39">
        <v>0</v>
      </c>
      <c r="G1559" s="5">
        <v>0</v>
      </c>
      <c r="H1559" s="39">
        <v>0</v>
      </c>
      <c r="I1559" s="4"/>
      <c r="J1559" s="4"/>
      <c r="K1559" s="4"/>
      <c r="L1559" s="4"/>
      <c r="M1559" s="4"/>
      <c r="N1559" s="4"/>
      <c r="O1559" s="4"/>
      <c r="P1559" s="4"/>
      <c r="Q1559" s="4"/>
      <c r="R1559" s="4"/>
      <c r="S1559" s="4"/>
      <c r="T1559" s="4"/>
      <c r="U1559" s="4"/>
      <c r="V1559" s="4"/>
      <c r="W1559" s="4"/>
      <c r="X1559" s="4"/>
      <c r="Y1559" s="4"/>
      <c r="Z1559" s="4"/>
    </row>
    <row r="1560" spans="1:26" ht="24" customHeight="1" x14ac:dyDescent="0.3">
      <c r="A1560" s="5">
        <v>1559</v>
      </c>
      <c r="B1560" s="6" t="s">
        <v>1791</v>
      </c>
      <c r="C1560" s="15" t="s">
        <v>1792</v>
      </c>
      <c r="D1560" s="7" t="s">
        <v>1807</v>
      </c>
      <c r="E1560" s="6" t="s">
        <v>10</v>
      </c>
      <c r="F1560" s="39">
        <v>1</v>
      </c>
      <c r="G1560" s="5">
        <v>1</v>
      </c>
      <c r="H1560" s="39">
        <v>1</v>
      </c>
      <c r="I1560" s="4"/>
      <c r="J1560" s="4"/>
      <c r="K1560" s="4"/>
      <c r="L1560" s="4"/>
      <c r="M1560" s="4"/>
      <c r="N1560" s="4"/>
      <c r="O1560" s="4"/>
      <c r="P1560" s="4"/>
      <c r="Q1560" s="4"/>
      <c r="R1560" s="4"/>
      <c r="S1560" s="4"/>
      <c r="T1560" s="4"/>
      <c r="U1560" s="4"/>
      <c r="V1560" s="4"/>
      <c r="W1560" s="4"/>
      <c r="X1560" s="4"/>
      <c r="Y1560" s="4"/>
      <c r="Z1560" s="4"/>
    </row>
    <row r="1561" spans="1:26" ht="24" customHeight="1" x14ac:dyDescent="0.3">
      <c r="A1561" s="5">
        <v>1560</v>
      </c>
      <c r="B1561" s="6" t="s">
        <v>1791</v>
      </c>
      <c r="C1561" s="15" t="s">
        <v>1792</v>
      </c>
      <c r="D1561" s="7" t="s">
        <v>1808</v>
      </c>
      <c r="E1561" s="6" t="s">
        <v>10</v>
      </c>
      <c r="F1561" s="39">
        <v>2</v>
      </c>
      <c r="G1561" s="5">
        <v>0</v>
      </c>
      <c r="H1561" s="39">
        <v>2</v>
      </c>
      <c r="I1561" s="4"/>
      <c r="J1561" s="4"/>
      <c r="K1561" s="4"/>
      <c r="L1561" s="4"/>
      <c r="M1561" s="4"/>
      <c r="N1561" s="4"/>
      <c r="O1561" s="4"/>
      <c r="P1561" s="4"/>
      <c r="Q1561" s="4"/>
      <c r="R1561" s="4"/>
      <c r="S1561" s="4"/>
      <c r="T1561" s="4"/>
      <c r="U1561" s="4"/>
      <c r="V1561" s="4"/>
      <c r="W1561" s="4"/>
      <c r="X1561" s="4"/>
      <c r="Y1561" s="4"/>
      <c r="Z1561" s="4"/>
    </row>
    <row r="1562" spans="1:26" ht="24" customHeight="1" x14ac:dyDescent="0.3">
      <c r="A1562" s="5">
        <v>1561</v>
      </c>
      <c r="B1562" s="6" t="s">
        <v>1791</v>
      </c>
      <c r="C1562" s="15" t="s">
        <v>1792</v>
      </c>
      <c r="D1562" s="7" t="s">
        <v>1809</v>
      </c>
      <c r="E1562" s="6" t="s">
        <v>10</v>
      </c>
      <c r="F1562" s="39">
        <v>1</v>
      </c>
      <c r="G1562" s="5">
        <v>1</v>
      </c>
      <c r="H1562" s="39">
        <v>1</v>
      </c>
      <c r="I1562" s="4"/>
      <c r="J1562" s="4"/>
      <c r="K1562" s="4"/>
      <c r="L1562" s="4"/>
      <c r="M1562" s="4"/>
      <c r="N1562" s="4"/>
      <c r="O1562" s="4"/>
      <c r="P1562" s="4"/>
      <c r="Q1562" s="4"/>
      <c r="R1562" s="4"/>
      <c r="S1562" s="4"/>
      <c r="T1562" s="4"/>
      <c r="U1562" s="4"/>
      <c r="V1562" s="4"/>
      <c r="W1562" s="4"/>
      <c r="X1562" s="4"/>
      <c r="Y1562" s="4"/>
      <c r="Z1562" s="4"/>
    </row>
    <row r="1563" spans="1:26" ht="24" customHeight="1" x14ac:dyDescent="0.3">
      <c r="A1563" s="5">
        <v>1562</v>
      </c>
      <c r="B1563" s="6" t="s">
        <v>1810</v>
      </c>
      <c r="C1563" s="15" t="s">
        <v>1811</v>
      </c>
      <c r="D1563" s="7" t="s">
        <v>1812</v>
      </c>
      <c r="E1563" s="6" t="s">
        <v>10</v>
      </c>
      <c r="F1563" s="39">
        <v>0</v>
      </c>
      <c r="G1563" s="5">
        <v>0</v>
      </c>
      <c r="H1563" s="39">
        <v>0</v>
      </c>
      <c r="I1563" s="4"/>
      <c r="J1563" s="4"/>
      <c r="K1563" s="4"/>
      <c r="L1563" s="4"/>
      <c r="M1563" s="4"/>
      <c r="N1563" s="4"/>
      <c r="O1563" s="4"/>
      <c r="P1563" s="4"/>
      <c r="Q1563" s="4"/>
      <c r="R1563" s="4"/>
      <c r="S1563" s="4"/>
      <c r="T1563" s="4"/>
      <c r="U1563" s="4"/>
      <c r="V1563" s="4"/>
      <c r="W1563" s="4"/>
      <c r="X1563" s="4"/>
      <c r="Y1563" s="4"/>
      <c r="Z1563" s="4"/>
    </row>
    <row r="1564" spans="1:26" ht="24" customHeight="1" x14ac:dyDescent="0.3">
      <c r="A1564" s="5">
        <v>1563</v>
      </c>
      <c r="B1564" s="6" t="s">
        <v>1813</v>
      </c>
      <c r="C1564" s="13" t="s">
        <v>1814</v>
      </c>
      <c r="D1564" s="7" t="s">
        <v>1815</v>
      </c>
      <c r="E1564" s="6" t="s">
        <v>10</v>
      </c>
      <c r="F1564" s="39">
        <v>2</v>
      </c>
      <c r="G1564" s="5">
        <v>2</v>
      </c>
      <c r="H1564" s="39">
        <v>2</v>
      </c>
      <c r="I1564" s="4"/>
      <c r="J1564" s="4"/>
      <c r="K1564" s="4"/>
      <c r="L1564" s="4"/>
      <c r="M1564" s="4"/>
      <c r="N1564" s="4"/>
      <c r="O1564" s="4"/>
      <c r="P1564" s="4"/>
      <c r="Q1564" s="4"/>
      <c r="R1564" s="4"/>
      <c r="S1564" s="4"/>
      <c r="T1564" s="4"/>
      <c r="U1564" s="4"/>
      <c r="V1564" s="4"/>
      <c r="W1564" s="4"/>
      <c r="X1564" s="4"/>
      <c r="Y1564" s="4"/>
      <c r="Z1564" s="4"/>
    </row>
    <row r="1565" spans="1:26" ht="48" customHeight="1" x14ac:dyDescent="0.3">
      <c r="A1565" s="5">
        <v>1564</v>
      </c>
      <c r="B1565" s="6" t="s">
        <v>1813</v>
      </c>
      <c r="C1565" s="13" t="s">
        <v>1814</v>
      </c>
      <c r="D1565" s="7" t="s">
        <v>1816</v>
      </c>
      <c r="E1565" s="6" t="s">
        <v>10</v>
      </c>
      <c r="F1565" s="39">
        <v>1</v>
      </c>
      <c r="G1565" s="5">
        <v>1</v>
      </c>
      <c r="H1565" s="39">
        <v>1</v>
      </c>
      <c r="I1565" s="4"/>
      <c r="J1565" s="4"/>
      <c r="K1565" s="4"/>
      <c r="L1565" s="4"/>
      <c r="M1565" s="4"/>
      <c r="N1565" s="4"/>
      <c r="O1565" s="4"/>
      <c r="P1565" s="4"/>
      <c r="Q1565" s="4"/>
      <c r="R1565" s="4"/>
      <c r="S1565" s="4"/>
      <c r="T1565" s="4"/>
      <c r="U1565" s="4"/>
      <c r="V1565" s="4"/>
      <c r="W1565" s="4"/>
      <c r="X1565" s="4"/>
      <c r="Y1565" s="4"/>
      <c r="Z1565" s="4"/>
    </row>
    <row r="1566" spans="1:26" ht="24" customHeight="1" x14ac:dyDescent="0.3">
      <c r="A1566" s="5">
        <v>1565</v>
      </c>
      <c r="B1566" s="6" t="s">
        <v>1813</v>
      </c>
      <c r="C1566" s="13" t="s">
        <v>1814</v>
      </c>
      <c r="D1566" s="7" t="s">
        <v>1817</v>
      </c>
      <c r="E1566" s="6" t="s">
        <v>10</v>
      </c>
      <c r="F1566" s="39">
        <v>0</v>
      </c>
      <c r="G1566" s="5">
        <v>0</v>
      </c>
      <c r="H1566" s="39">
        <v>0</v>
      </c>
      <c r="I1566" s="4"/>
      <c r="J1566" s="4"/>
      <c r="K1566" s="4"/>
      <c r="L1566" s="4"/>
      <c r="M1566" s="4"/>
      <c r="N1566" s="4"/>
      <c r="O1566" s="4"/>
      <c r="P1566" s="4"/>
      <c r="Q1566" s="4"/>
      <c r="R1566" s="4"/>
      <c r="S1566" s="4"/>
      <c r="T1566" s="4"/>
      <c r="U1566" s="4"/>
      <c r="V1566" s="4"/>
      <c r="W1566" s="4"/>
      <c r="X1566" s="4"/>
      <c r="Y1566" s="4"/>
      <c r="Z1566" s="4"/>
    </row>
    <row r="1567" spans="1:26" ht="48" customHeight="1" x14ac:dyDescent="0.3">
      <c r="A1567" s="5">
        <v>1566</v>
      </c>
      <c r="B1567" s="6" t="s">
        <v>1813</v>
      </c>
      <c r="C1567" s="13" t="s">
        <v>1814</v>
      </c>
      <c r="D1567" s="7" t="s">
        <v>1818</v>
      </c>
      <c r="E1567" s="6" t="s">
        <v>10</v>
      </c>
      <c r="F1567" s="39">
        <v>0</v>
      </c>
      <c r="G1567" s="5">
        <v>2</v>
      </c>
      <c r="H1567" s="39">
        <v>0</v>
      </c>
      <c r="I1567" s="4"/>
      <c r="J1567" s="4"/>
      <c r="K1567" s="4"/>
      <c r="L1567" s="4"/>
      <c r="M1567" s="4"/>
      <c r="N1567" s="4"/>
      <c r="O1567" s="4"/>
      <c r="P1567" s="4"/>
      <c r="Q1567" s="4"/>
      <c r="R1567" s="4"/>
      <c r="S1567" s="4"/>
      <c r="T1567" s="4"/>
      <c r="U1567" s="4"/>
      <c r="V1567" s="4"/>
      <c r="W1567" s="4"/>
      <c r="X1567" s="4"/>
      <c r="Y1567" s="4"/>
      <c r="Z1567" s="4"/>
    </row>
    <row r="1568" spans="1:26" ht="24" customHeight="1" x14ac:dyDescent="0.3">
      <c r="A1568" s="5">
        <v>1567</v>
      </c>
      <c r="B1568" s="6" t="s">
        <v>1813</v>
      </c>
      <c r="C1568" s="13" t="s">
        <v>1814</v>
      </c>
      <c r="D1568" s="7" t="s">
        <v>1819</v>
      </c>
      <c r="E1568" s="6" t="s">
        <v>10</v>
      </c>
      <c r="F1568" s="39">
        <v>2</v>
      </c>
      <c r="G1568" s="5">
        <v>2</v>
      </c>
      <c r="H1568" s="39">
        <v>2</v>
      </c>
      <c r="I1568" s="4"/>
      <c r="J1568" s="4"/>
      <c r="K1568" s="4"/>
      <c r="L1568" s="4"/>
      <c r="M1568" s="4"/>
      <c r="N1568" s="4"/>
      <c r="O1568" s="4"/>
      <c r="P1568" s="4"/>
      <c r="Q1568" s="4"/>
      <c r="R1568" s="4"/>
      <c r="S1568" s="4"/>
      <c r="T1568" s="4"/>
      <c r="U1568" s="4"/>
      <c r="V1568" s="4"/>
      <c r="W1568" s="4"/>
      <c r="X1568" s="4"/>
      <c r="Y1568" s="4"/>
      <c r="Z1568" s="4"/>
    </row>
    <row r="1569" spans="1:26" ht="24" customHeight="1" x14ac:dyDescent="0.3">
      <c r="A1569" s="5">
        <v>1568</v>
      </c>
      <c r="B1569" s="6" t="s">
        <v>1813</v>
      </c>
      <c r="C1569" s="13" t="s">
        <v>1814</v>
      </c>
      <c r="D1569" s="7" t="s">
        <v>1820</v>
      </c>
      <c r="E1569" s="6" t="s">
        <v>10</v>
      </c>
      <c r="F1569" s="39">
        <v>0</v>
      </c>
      <c r="G1569" s="5">
        <v>0</v>
      </c>
      <c r="H1569" s="39">
        <v>0</v>
      </c>
      <c r="I1569" s="4"/>
      <c r="J1569" s="4"/>
      <c r="K1569" s="4"/>
      <c r="L1569" s="4"/>
      <c r="M1569" s="4"/>
      <c r="N1569" s="4"/>
      <c r="O1569" s="4"/>
      <c r="P1569" s="4"/>
      <c r="Q1569" s="4"/>
      <c r="R1569" s="4"/>
      <c r="S1569" s="4"/>
      <c r="T1569" s="4"/>
      <c r="U1569" s="4"/>
      <c r="V1569" s="4"/>
      <c r="W1569" s="4"/>
      <c r="X1569" s="4"/>
      <c r="Y1569" s="4"/>
      <c r="Z1569" s="4"/>
    </row>
    <row r="1570" spans="1:26" ht="24" customHeight="1" x14ac:dyDescent="0.3">
      <c r="A1570" s="5">
        <v>1569</v>
      </c>
      <c r="B1570" s="6" t="s">
        <v>1810</v>
      </c>
      <c r="C1570" s="6" t="s">
        <v>1811</v>
      </c>
      <c r="D1570" s="7" t="s">
        <v>1821</v>
      </c>
      <c r="E1570" s="6" t="s">
        <v>10</v>
      </c>
      <c r="F1570" s="39">
        <v>1</v>
      </c>
      <c r="G1570" s="5">
        <v>1</v>
      </c>
      <c r="H1570" s="39">
        <v>1</v>
      </c>
      <c r="I1570" s="4"/>
      <c r="J1570" s="4"/>
      <c r="K1570" s="4"/>
      <c r="L1570" s="4"/>
      <c r="M1570" s="4"/>
      <c r="N1570" s="4"/>
      <c r="O1570" s="4"/>
      <c r="P1570" s="4"/>
      <c r="Q1570" s="4"/>
      <c r="R1570" s="4"/>
      <c r="S1570" s="4"/>
      <c r="T1570" s="4"/>
      <c r="U1570" s="4"/>
      <c r="V1570" s="4"/>
      <c r="W1570" s="4"/>
      <c r="X1570" s="4"/>
      <c r="Y1570" s="4"/>
      <c r="Z1570" s="4"/>
    </row>
    <row r="1571" spans="1:26" ht="48" customHeight="1" x14ac:dyDescent="0.3">
      <c r="A1571" s="5">
        <v>1570</v>
      </c>
      <c r="B1571" s="6" t="s">
        <v>1810</v>
      </c>
      <c r="C1571" s="6" t="s">
        <v>1811</v>
      </c>
      <c r="D1571" s="7" t="s">
        <v>1822</v>
      </c>
      <c r="E1571" s="6" t="s">
        <v>10</v>
      </c>
      <c r="F1571" s="39">
        <v>1</v>
      </c>
      <c r="G1571" s="5">
        <v>1</v>
      </c>
      <c r="H1571" s="39">
        <v>1</v>
      </c>
      <c r="I1571" s="4"/>
      <c r="J1571" s="4"/>
      <c r="K1571" s="4"/>
      <c r="L1571" s="4"/>
      <c r="M1571" s="4"/>
      <c r="N1571" s="4"/>
      <c r="O1571" s="4"/>
      <c r="P1571" s="4"/>
      <c r="Q1571" s="4"/>
      <c r="R1571" s="4"/>
      <c r="S1571" s="4"/>
      <c r="T1571" s="4"/>
      <c r="U1571" s="4"/>
      <c r="V1571" s="4"/>
      <c r="W1571" s="4"/>
      <c r="X1571" s="4"/>
      <c r="Y1571" s="4"/>
      <c r="Z1571" s="4"/>
    </row>
    <row r="1572" spans="1:26" ht="48" customHeight="1" x14ac:dyDescent="0.3">
      <c r="A1572" s="5">
        <v>1571</v>
      </c>
      <c r="B1572" s="6" t="s">
        <v>1810</v>
      </c>
      <c r="C1572" s="6" t="s">
        <v>1811</v>
      </c>
      <c r="D1572" s="7" t="s">
        <v>1823</v>
      </c>
      <c r="E1572" s="6" t="s">
        <v>10</v>
      </c>
      <c r="F1572" s="39">
        <v>0</v>
      </c>
      <c r="G1572" s="5">
        <v>1</v>
      </c>
      <c r="H1572" s="39">
        <v>0</v>
      </c>
      <c r="I1572" s="4"/>
      <c r="J1572" s="4"/>
      <c r="K1572" s="4"/>
      <c r="L1572" s="4"/>
      <c r="M1572" s="4"/>
      <c r="N1572" s="4"/>
      <c r="O1572" s="4"/>
      <c r="P1572" s="4"/>
      <c r="Q1572" s="4"/>
      <c r="R1572" s="4"/>
      <c r="S1572" s="4"/>
      <c r="T1572" s="4"/>
      <c r="U1572" s="4"/>
      <c r="V1572" s="4"/>
      <c r="W1572" s="4"/>
      <c r="X1572" s="4"/>
      <c r="Y1572" s="4"/>
      <c r="Z1572" s="4"/>
    </row>
    <row r="1573" spans="1:26" ht="48" customHeight="1" x14ac:dyDescent="0.3">
      <c r="A1573" s="5">
        <v>1572</v>
      </c>
      <c r="B1573" s="6" t="s">
        <v>1810</v>
      </c>
      <c r="C1573" s="6" t="s">
        <v>1811</v>
      </c>
      <c r="D1573" s="7" t="s">
        <v>1824</v>
      </c>
      <c r="E1573" s="6" t="s">
        <v>10</v>
      </c>
      <c r="F1573" s="39">
        <v>2</v>
      </c>
      <c r="G1573" s="5">
        <v>2</v>
      </c>
      <c r="H1573" s="39">
        <v>2</v>
      </c>
      <c r="I1573" s="4"/>
      <c r="J1573" s="4"/>
      <c r="K1573" s="4"/>
      <c r="L1573" s="4"/>
      <c r="M1573" s="4"/>
      <c r="N1573" s="4"/>
      <c r="O1573" s="4"/>
      <c r="P1573" s="4"/>
      <c r="Q1573" s="4"/>
      <c r="R1573" s="4"/>
      <c r="S1573" s="4"/>
      <c r="T1573" s="4"/>
      <c r="U1573" s="4"/>
      <c r="V1573" s="4"/>
      <c r="W1573" s="4"/>
      <c r="X1573" s="4"/>
      <c r="Y1573" s="4"/>
      <c r="Z1573" s="4"/>
    </row>
    <row r="1574" spans="1:26" ht="48" customHeight="1" x14ac:dyDescent="0.3">
      <c r="A1574" s="5">
        <v>1573</v>
      </c>
      <c r="B1574" s="6" t="s">
        <v>1810</v>
      </c>
      <c r="C1574" s="6" t="s">
        <v>1811</v>
      </c>
      <c r="D1574" s="7" t="s">
        <v>1825</v>
      </c>
      <c r="E1574" s="6" t="s">
        <v>10</v>
      </c>
      <c r="F1574" s="39">
        <v>0</v>
      </c>
      <c r="G1574" s="5">
        <v>0</v>
      </c>
      <c r="H1574" s="39">
        <v>0</v>
      </c>
      <c r="I1574" s="4"/>
      <c r="J1574" s="4"/>
      <c r="K1574" s="4"/>
      <c r="L1574" s="4"/>
      <c r="M1574" s="4"/>
      <c r="N1574" s="4"/>
      <c r="O1574" s="4"/>
      <c r="P1574" s="4"/>
      <c r="Q1574" s="4"/>
      <c r="R1574" s="4"/>
      <c r="S1574" s="4"/>
      <c r="T1574" s="4"/>
      <c r="U1574" s="4"/>
      <c r="V1574" s="4"/>
      <c r="W1574" s="4"/>
      <c r="X1574" s="4"/>
      <c r="Y1574" s="4"/>
      <c r="Z1574" s="4"/>
    </row>
    <row r="1575" spans="1:26" ht="48" customHeight="1" x14ac:dyDescent="0.3">
      <c r="A1575" s="5">
        <v>1574</v>
      </c>
      <c r="B1575" s="6" t="s">
        <v>1810</v>
      </c>
      <c r="C1575" s="6" t="s">
        <v>1811</v>
      </c>
      <c r="D1575" s="7" t="s">
        <v>1826</v>
      </c>
      <c r="E1575" s="6" t="s">
        <v>10</v>
      </c>
      <c r="F1575" s="39">
        <v>0</v>
      </c>
      <c r="G1575" s="5">
        <v>1</v>
      </c>
      <c r="H1575" s="39">
        <v>0</v>
      </c>
      <c r="I1575" s="4"/>
      <c r="J1575" s="4"/>
      <c r="K1575" s="4"/>
      <c r="L1575" s="4"/>
      <c r="M1575" s="4"/>
      <c r="N1575" s="4"/>
      <c r="O1575" s="4"/>
      <c r="P1575" s="4"/>
      <c r="Q1575" s="4"/>
      <c r="R1575" s="4"/>
      <c r="S1575" s="4"/>
      <c r="T1575" s="4"/>
      <c r="U1575" s="4"/>
      <c r="V1575" s="4"/>
      <c r="W1575" s="4"/>
      <c r="X1575" s="4"/>
      <c r="Y1575" s="4"/>
      <c r="Z1575" s="4"/>
    </row>
    <row r="1576" spans="1:26" ht="24" customHeight="1" x14ac:dyDescent="0.3">
      <c r="A1576" s="5">
        <v>1575</v>
      </c>
      <c r="B1576" s="6" t="s">
        <v>1810</v>
      </c>
      <c r="C1576" s="6" t="s">
        <v>1811</v>
      </c>
      <c r="D1576" s="7" t="s">
        <v>1827</v>
      </c>
      <c r="E1576" s="6" t="s">
        <v>10</v>
      </c>
      <c r="F1576" s="39">
        <v>0</v>
      </c>
      <c r="G1576" s="5">
        <v>0</v>
      </c>
      <c r="H1576" s="39">
        <v>0</v>
      </c>
      <c r="I1576" s="4"/>
      <c r="J1576" s="4"/>
      <c r="K1576" s="4"/>
      <c r="L1576" s="4"/>
      <c r="M1576" s="4"/>
      <c r="N1576" s="4"/>
      <c r="O1576" s="4"/>
      <c r="P1576" s="4"/>
      <c r="Q1576" s="4"/>
      <c r="R1576" s="4"/>
      <c r="S1576" s="4"/>
      <c r="T1576" s="4"/>
      <c r="U1576" s="4"/>
      <c r="V1576" s="4"/>
      <c r="W1576" s="4"/>
      <c r="X1576" s="4"/>
      <c r="Y1576" s="4"/>
      <c r="Z1576" s="4"/>
    </row>
    <row r="1577" spans="1:26" ht="48" customHeight="1" x14ac:dyDescent="0.3">
      <c r="A1577" s="5">
        <v>1576</v>
      </c>
      <c r="B1577" s="6" t="s">
        <v>1810</v>
      </c>
      <c r="C1577" s="6" t="s">
        <v>1811</v>
      </c>
      <c r="D1577" s="7" t="s">
        <v>1828</v>
      </c>
      <c r="E1577" s="6" t="s">
        <v>10</v>
      </c>
      <c r="F1577" s="39">
        <v>0</v>
      </c>
      <c r="G1577" s="5">
        <v>0</v>
      </c>
      <c r="H1577" s="39">
        <v>0</v>
      </c>
      <c r="I1577" s="4"/>
      <c r="J1577" s="4"/>
      <c r="K1577" s="4"/>
      <c r="L1577" s="4"/>
      <c r="M1577" s="4"/>
      <c r="N1577" s="4"/>
      <c r="O1577" s="4"/>
      <c r="P1577" s="4"/>
      <c r="Q1577" s="4"/>
      <c r="R1577" s="4"/>
      <c r="S1577" s="4"/>
      <c r="T1577" s="4"/>
      <c r="U1577" s="4"/>
      <c r="V1577" s="4"/>
      <c r="W1577" s="4"/>
      <c r="X1577" s="4"/>
      <c r="Y1577" s="4"/>
      <c r="Z1577" s="4"/>
    </row>
    <row r="1578" spans="1:26" ht="48" customHeight="1" x14ac:dyDescent="0.3">
      <c r="A1578" s="5">
        <v>1577</v>
      </c>
      <c r="B1578" s="6" t="s">
        <v>1810</v>
      </c>
      <c r="C1578" s="6" t="s">
        <v>1811</v>
      </c>
      <c r="D1578" s="7" t="s">
        <v>1829</v>
      </c>
      <c r="E1578" s="6" t="s">
        <v>10</v>
      </c>
      <c r="F1578" s="39">
        <v>0</v>
      </c>
      <c r="G1578" s="5">
        <v>0</v>
      </c>
      <c r="H1578" s="39">
        <v>0</v>
      </c>
      <c r="I1578" s="4"/>
      <c r="J1578" s="4"/>
      <c r="K1578" s="4"/>
      <c r="L1578" s="4"/>
      <c r="M1578" s="4"/>
      <c r="N1578" s="4"/>
      <c r="O1578" s="4"/>
      <c r="P1578" s="4"/>
      <c r="Q1578" s="4"/>
      <c r="R1578" s="4"/>
      <c r="S1578" s="4"/>
      <c r="T1578" s="4"/>
      <c r="U1578" s="4"/>
      <c r="V1578" s="4"/>
      <c r="W1578" s="4"/>
      <c r="X1578" s="4"/>
      <c r="Y1578" s="4"/>
      <c r="Z1578" s="4"/>
    </row>
    <row r="1579" spans="1:26" ht="24" customHeight="1" x14ac:dyDescent="0.3">
      <c r="A1579" s="5">
        <v>1578</v>
      </c>
      <c r="B1579" s="6" t="s">
        <v>1810</v>
      </c>
      <c r="C1579" s="6" t="s">
        <v>1811</v>
      </c>
      <c r="D1579" s="7" t="s">
        <v>1830</v>
      </c>
      <c r="E1579" s="6" t="s">
        <v>10</v>
      </c>
      <c r="F1579" s="39">
        <v>1</v>
      </c>
      <c r="G1579" s="5">
        <v>0</v>
      </c>
      <c r="H1579" s="39">
        <v>1</v>
      </c>
      <c r="I1579" s="4"/>
      <c r="J1579" s="4"/>
      <c r="K1579" s="4"/>
      <c r="L1579" s="4"/>
      <c r="M1579" s="4"/>
      <c r="N1579" s="4"/>
      <c r="O1579" s="4"/>
      <c r="P1579" s="4"/>
      <c r="Q1579" s="4"/>
      <c r="R1579" s="4"/>
      <c r="S1579" s="4"/>
      <c r="T1579" s="4"/>
      <c r="U1579" s="4"/>
      <c r="V1579" s="4"/>
      <c r="W1579" s="4"/>
      <c r="X1579" s="4"/>
      <c r="Y1579" s="4"/>
      <c r="Z1579" s="4"/>
    </row>
    <row r="1580" spans="1:26" ht="48" customHeight="1" x14ac:dyDescent="0.3">
      <c r="A1580" s="5">
        <v>1579</v>
      </c>
      <c r="B1580" s="6" t="s">
        <v>1810</v>
      </c>
      <c r="C1580" s="6" t="s">
        <v>1811</v>
      </c>
      <c r="D1580" s="7" t="s">
        <v>1831</v>
      </c>
      <c r="E1580" s="6" t="s">
        <v>10</v>
      </c>
      <c r="F1580" s="39">
        <v>0</v>
      </c>
      <c r="G1580" s="5">
        <v>1</v>
      </c>
      <c r="H1580" s="39">
        <v>0</v>
      </c>
      <c r="I1580" s="4"/>
      <c r="J1580" s="4"/>
      <c r="K1580" s="4"/>
      <c r="L1580" s="4"/>
      <c r="M1580" s="4"/>
      <c r="N1580" s="4"/>
      <c r="O1580" s="4"/>
      <c r="P1580" s="4"/>
      <c r="Q1580" s="4"/>
      <c r="R1580" s="4"/>
      <c r="S1580" s="4"/>
      <c r="T1580" s="4"/>
      <c r="U1580" s="4"/>
      <c r="V1580" s="4"/>
      <c r="W1580" s="4"/>
      <c r="X1580" s="4"/>
      <c r="Y1580" s="4"/>
      <c r="Z1580" s="4"/>
    </row>
    <row r="1581" spans="1:26" ht="48" customHeight="1" x14ac:dyDescent="0.3">
      <c r="A1581" s="5">
        <v>1580</v>
      </c>
      <c r="B1581" s="6" t="s">
        <v>1810</v>
      </c>
      <c r="C1581" s="6" t="s">
        <v>1811</v>
      </c>
      <c r="D1581" s="7" t="s">
        <v>1832</v>
      </c>
      <c r="E1581" s="6" t="s">
        <v>10</v>
      </c>
      <c r="F1581" s="39">
        <v>0</v>
      </c>
      <c r="G1581" s="5">
        <v>0</v>
      </c>
      <c r="H1581" s="39">
        <v>0</v>
      </c>
      <c r="I1581" s="4"/>
      <c r="J1581" s="4"/>
      <c r="K1581" s="4"/>
      <c r="L1581" s="4"/>
      <c r="M1581" s="4"/>
      <c r="N1581" s="4"/>
      <c r="O1581" s="4"/>
      <c r="P1581" s="4"/>
      <c r="Q1581" s="4"/>
      <c r="R1581" s="4"/>
      <c r="S1581" s="4"/>
      <c r="T1581" s="4"/>
      <c r="U1581" s="4"/>
      <c r="V1581" s="4"/>
      <c r="W1581" s="4"/>
      <c r="X1581" s="4"/>
      <c r="Y1581" s="4"/>
      <c r="Z1581" s="4"/>
    </row>
    <row r="1582" spans="1:26" ht="24" customHeight="1" x14ac:dyDescent="0.3">
      <c r="A1582" s="5">
        <v>1581</v>
      </c>
      <c r="B1582" s="6" t="s">
        <v>1810</v>
      </c>
      <c r="C1582" s="6" t="s">
        <v>1811</v>
      </c>
      <c r="D1582" s="7" t="s">
        <v>1833</v>
      </c>
      <c r="E1582" s="6" t="s">
        <v>10</v>
      </c>
      <c r="F1582" s="39">
        <v>2</v>
      </c>
      <c r="G1582" s="5">
        <v>2</v>
      </c>
      <c r="H1582" s="39">
        <v>2</v>
      </c>
      <c r="I1582" s="4"/>
      <c r="J1582" s="4"/>
      <c r="K1582" s="4"/>
      <c r="L1582" s="4"/>
      <c r="M1582" s="4"/>
      <c r="N1582" s="4"/>
      <c r="O1582" s="4"/>
      <c r="P1582" s="4"/>
      <c r="Q1582" s="4"/>
      <c r="R1582" s="4"/>
      <c r="S1582" s="4"/>
      <c r="T1582" s="4"/>
      <c r="U1582" s="4"/>
      <c r="V1582" s="4"/>
      <c r="W1582" s="4"/>
      <c r="X1582" s="4"/>
      <c r="Y1582" s="4"/>
      <c r="Z1582" s="4"/>
    </row>
    <row r="1583" spans="1:26" ht="48" customHeight="1" x14ac:dyDescent="0.3">
      <c r="A1583" s="5">
        <v>1582</v>
      </c>
      <c r="B1583" s="6" t="s">
        <v>1810</v>
      </c>
      <c r="C1583" s="6" t="s">
        <v>1811</v>
      </c>
      <c r="D1583" s="7" t="s">
        <v>1834</v>
      </c>
      <c r="E1583" s="6" t="s">
        <v>10</v>
      </c>
      <c r="F1583" s="39">
        <v>1</v>
      </c>
      <c r="G1583" s="5">
        <v>2</v>
      </c>
      <c r="H1583" s="39">
        <v>1</v>
      </c>
      <c r="I1583" s="4"/>
      <c r="J1583" s="4"/>
      <c r="K1583" s="4"/>
      <c r="L1583" s="4"/>
      <c r="M1583" s="4"/>
      <c r="N1583" s="4"/>
      <c r="O1583" s="4"/>
      <c r="P1583" s="4"/>
      <c r="Q1583" s="4"/>
      <c r="R1583" s="4"/>
      <c r="S1583" s="4"/>
      <c r="T1583" s="4"/>
      <c r="U1583" s="4"/>
      <c r="V1583" s="4"/>
      <c r="W1583" s="4"/>
      <c r="X1583" s="4"/>
      <c r="Y1583" s="4"/>
      <c r="Z1583" s="4"/>
    </row>
    <row r="1584" spans="1:26" ht="24" customHeight="1" x14ac:dyDescent="0.3">
      <c r="A1584" s="5">
        <v>1583</v>
      </c>
      <c r="B1584" s="6" t="s">
        <v>1810</v>
      </c>
      <c r="C1584" s="6" t="s">
        <v>1811</v>
      </c>
      <c r="D1584" s="7" t="s">
        <v>1835</v>
      </c>
      <c r="E1584" s="6" t="s">
        <v>10</v>
      </c>
      <c r="F1584" s="39">
        <v>2</v>
      </c>
      <c r="G1584" s="5">
        <v>0</v>
      </c>
      <c r="H1584" s="39">
        <v>2</v>
      </c>
      <c r="I1584" s="4"/>
      <c r="J1584" s="4"/>
      <c r="K1584" s="4"/>
      <c r="L1584" s="4"/>
      <c r="M1584" s="4"/>
      <c r="N1584" s="4"/>
      <c r="O1584" s="4"/>
      <c r="P1584" s="4"/>
      <c r="Q1584" s="4"/>
      <c r="R1584" s="4"/>
      <c r="S1584" s="4"/>
      <c r="T1584" s="4"/>
      <c r="U1584" s="4"/>
      <c r="V1584" s="4"/>
      <c r="W1584" s="4"/>
      <c r="X1584" s="4"/>
      <c r="Y1584" s="4"/>
      <c r="Z1584" s="4"/>
    </row>
    <row r="1585" spans="1:26" ht="48" customHeight="1" x14ac:dyDescent="0.3">
      <c r="A1585" s="5">
        <v>1584</v>
      </c>
      <c r="B1585" s="6" t="s">
        <v>1810</v>
      </c>
      <c r="C1585" s="6" t="s">
        <v>1811</v>
      </c>
      <c r="D1585" s="7" t="s">
        <v>1836</v>
      </c>
      <c r="E1585" s="6" t="s">
        <v>10</v>
      </c>
      <c r="F1585" s="39">
        <v>0</v>
      </c>
      <c r="G1585" s="5">
        <v>1</v>
      </c>
      <c r="H1585" s="39">
        <v>0</v>
      </c>
      <c r="I1585" s="4"/>
      <c r="J1585" s="4"/>
      <c r="K1585" s="4"/>
      <c r="L1585" s="4"/>
      <c r="M1585" s="4"/>
      <c r="N1585" s="4"/>
      <c r="O1585" s="4"/>
      <c r="P1585" s="4"/>
      <c r="Q1585" s="4"/>
      <c r="R1585" s="4"/>
      <c r="S1585" s="4"/>
      <c r="T1585" s="4"/>
      <c r="U1585" s="4"/>
      <c r="V1585" s="4"/>
      <c r="W1585" s="4"/>
      <c r="X1585" s="4"/>
      <c r="Y1585" s="4"/>
      <c r="Z1585" s="4"/>
    </row>
    <row r="1586" spans="1:26" ht="24" customHeight="1" x14ac:dyDescent="0.3">
      <c r="A1586" s="5">
        <v>1585</v>
      </c>
      <c r="B1586" s="6" t="s">
        <v>1810</v>
      </c>
      <c r="C1586" s="6" t="s">
        <v>1811</v>
      </c>
      <c r="D1586" s="7" t="s">
        <v>1837</v>
      </c>
      <c r="E1586" s="6" t="s">
        <v>10</v>
      </c>
      <c r="F1586" s="39">
        <v>2</v>
      </c>
      <c r="G1586" s="5">
        <v>2</v>
      </c>
      <c r="H1586" s="39">
        <v>2</v>
      </c>
      <c r="I1586" s="4"/>
      <c r="J1586" s="4"/>
      <c r="K1586" s="4"/>
      <c r="L1586" s="4"/>
      <c r="M1586" s="4"/>
      <c r="N1586" s="4"/>
      <c r="O1586" s="4"/>
      <c r="P1586" s="4"/>
      <c r="Q1586" s="4"/>
      <c r="R1586" s="4"/>
      <c r="S1586" s="4"/>
      <c r="T1586" s="4"/>
      <c r="U1586" s="4"/>
      <c r="V1586" s="4"/>
      <c r="W1586" s="4"/>
      <c r="X1586" s="4"/>
      <c r="Y1586" s="4"/>
      <c r="Z1586" s="4"/>
    </row>
    <row r="1587" spans="1:26" ht="48" customHeight="1" x14ac:dyDescent="0.3">
      <c r="A1587" s="5">
        <v>1586</v>
      </c>
      <c r="B1587" s="6" t="s">
        <v>1810</v>
      </c>
      <c r="C1587" s="6" t="s">
        <v>1811</v>
      </c>
      <c r="D1587" s="7" t="s">
        <v>1838</v>
      </c>
      <c r="E1587" s="6" t="s">
        <v>10</v>
      </c>
      <c r="F1587" s="39">
        <v>1</v>
      </c>
      <c r="G1587" s="5">
        <v>2</v>
      </c>
      <c r="H1587" s="39">
        <v>1</v>
      </c>
      <c r="I1587" s="4"/>
      <c r="J1587" s="4"/>
      <c r="K1587" s="4"/>
      <c r="L1587" s="4"/>
      <c r="M1587" s="4"/>
      <c r="N1587" s="4"/>
      <c r="O1587" s="4"/>
      <c r="P1587" s="4"/>
      <c r="Q1587" s="4"/>
      <c r="R1587" s="4"/>
      <c r="S1587" s="4"/>
      <c r="T1587" s="4"/>
      <c r="U1587" s="4"/>
      <c r="V1587" s="4"/>
      <c r="W1587" s="4"/>
      <c r="X1587" s="4"/>
      <c r="Y1587" s="4"/>
      <c r="Z1587" s="4"/>
    </row>
    <row r="1588" spans="1:26" ht="48" customHeight="1" x14ac:dyDescent="0.3">
      <c r="A1588" s="5">
        <v>1587</v>
      </c>
      <c r="B1588" s="6" t="s">
        <v>1810</v>
      </c>
      <c r="C1588" s="6" t="s">
        <v>1811</v>
      </c>
      <c r="D1588" s="7" t="s">
        <v>1839</v>
      </c>
      <c r="E1588" s="6" t="s">
        <v>10</v>
      </c>
      <c r="F1588" s="39">
        <v>0</v>
      </c>
      <c r="G1588" s="5">
        <v>2</v>
      </c>
      <c r="H1588" s="39">
        <v>0</v>
      </c>
      <c r="I1588" s="4"/>
      <c r="J1588" s="4"/>
      <c r="K1588" s="4"/>
      <c r="L1588" s="4"/>
      <c r="M1588" s="4"/>
      <c r="N1588" s="4"/>
      <c r="O1588" s="4"/>
      <c r="P1588" s="4"/>
      <c r="Q1588" s="4"/>
      <c r="R1588" s="4"/>
      <c r="S1588" s="4"/>
      <c r="T1588" s="4"/>
      <c r="U1588" s="4"/>
      <c r="V1588" s="4"/>
      <c r="W1588" s="4"/>
      <c r="X1588" s="4"/>
      <c r="Y1588" s="4"/>
      <c r="Z1588" s="4"/>
    </row>
    <row r="1589" spans="1:26" ht="24" customHeight="1" x14ac:dyDescent="0.3">
      <c r="A1589" s="5">
        <v>1588</v>
      </c>
      <c r="B1589" s="6" t="s">
        <v>1810</v>
      </c>
      <c r="C1589" s="6" t="s">
        <v>1811</v>
      </c>
      <c r="D1589" s="7" t="s">
        <v>1840</v>
      </c>
      <c r="E1589" s="6" t="s">
        <v>10</v>
      </c>
      <c r="F1589" s="39">
        <v>2</v>
      </c>
      <c r="G1589" s="5">
        <v>2</v>
      </c>
      <c r="H1589" s="39">
        <v>2</v>
      </c>
      <c r="I1589" s="4"/>
      <c r="J1589" s="4"/>
      <c r="K1589" s="4"/>
      <c r="L1589" s="4"/>
      <c r="M1589" s="4"/>
      <c r="N1589" s="4"/>
      <c r="O1589" s="4"/>
      <c r="P1589" s="4"/>
      <c r="Q1589" s="4"/>
      <c r="R1589" s="4"/>
      <c r="S1589" s="4"/>
      <c r="T1589" s="4"/>
      <c r="U1589" s="4"/>
      <c r="V1589" s="4"/>
      <c r="W1589" s="4"/>
      <c r="X1589" s="4"/>
      <c r="Y1589" s="4"/>
      <c r="Z1589" s="4"/>
    </row>
    <row r="1590" spans="1:26" ht="48" customHeight="1" x14ac:dyDescent="0.3">
      <c r="A1590" s="5">
        <v>1589</v>
      </c>
      <c r="B1590" s="6" t="s">
        <v>1841</v>
      </c>
      <c r="C1590" s="15" t="s">
        <v>1842</v>
      </c>
      <c r="D1590" s="7" t="s">
        <v>1843</v>
      </c>
      <c r="E1590" s="6" t="s">
        <v>10</v>
      </c>
      <c r="F1590" s="39">
        <v>1</v>
      </c>
      <c r="G1590" s="5">
        <v>0</v>
      </c>
      <c r="H1590" s="39">
        <v>1</v>
      </c>
      <c r="I1590" s="4"/>
      <c r="J1590" s="4"/>
      <c r="K1590" s="4"/>
      <c r="L1590" s="4"/>
      <c r="M1590" s="4"/>
      <c r="N1590" s="4"/>
      <c r="O1590" s="4"/>
      <c r="P1590" s="4"/>
      <c r="Q1590" s="4"/>
      <c r="R1590" s="4"/>
      <c r="S1590" s="4"/>
      <c r="T1590" s="4"/>
      <c r="U1590" s="4"/>
      <c r="V1590" s="4"/>
      <c r="W1590" s="4"/>
      <c r="X1590" s="4"/>
      <c r="Y1590" s="4"/>
      <c r="Z1590" s="4"/>
    </row>
    <row r="1591" spans="1:26" ht="24" customHeight="1" x14ac:dyDescent="0.3">
      <c r="A1591" s="5">
        <v>1590</v>
      </c>
      <c r="B1591" s="6" t="s">
        <v>1844</v>
      </c>
      <c r="C1591" s="8" t="str">
        <f t="shared" ref="C1591:C1602" si="6">HYPERLINK("https://twitter.com/hashtag/GreenFlagSpirit?src=hash","SAF soon will Organise a T20 match for IDP's of NW, would like to invite PM Nawaz Sharif &amp; Imran Khan for participation.#GreenFlagSpirit.")</f>
        <v>SAF soon will Organise a T20 match for IDP's of NW, would like to invite PM Nawaz Sharif &amp; Imran Khan for participation.#GreenFlagSpirit.</v>
      </c>
      <c r="D1591" s="7" t="s">
        <v>1845</v>
      </c>
      <c r="E1591" s="6" t="s">
        <v>10</v>
      </c>
      <c r="F1591" s="39">
        <v>1</v>
      </c>
      <c r="G1591" s="5">
        <v>1</v>
      </c>
      <c r="H1591" s="39">
        <v>1</v>
      </c>
      <c r="I1591" s="4"/>
      <c r="J1591" s="4"/>
      <c r="K1591" s="4"/>
      <c r="L1591" s="4"/>
      <c r="M1591" s="4"/>
      <c r="N1591" s="4"/>
      <c r="O1591" s="4"/>
      <c r="P1591" s="4"/>
      <c r="Q1591" s="4"/>
      <c r="R1591" s="4"/>
      <c r="S1591" s="4"/>
      <c r="T1591" s="4"/>
      <c r="U1591" s="4"/>
      <c r="V1591" s="4"/>
      <c r="W1591" s="4"/>
      <c r="X1591" s="4"/>
      <c r="Y1591" s="4"/>
      <c r="Z1591" s="4"/>
    </row>
    <row r="1592" spans="1:26" ht="24" customHeight="1" x14ac:dyDescent="0.3">
      <c r="A1592" s="5">
        <v>1591</v>
      </c>
      <c r="B1592" s="6" t="s">
        <v>1844</v>
      </c>
      <c r="C1592" s="8" t="str">
        <f t="shared" si="6"/>
        <v>SAF soon will Organise a T20 match for IDP's of NW, would like to invite PM Nawaz Sharif &amp; Imran Khan for participation.#GreenFlagSpirit.</v>
      </c>
      <c r="D1592" s="7" t="s">
        <v>1846</v>
      </c>
      <c r="E1592" s="6" t="s">
        <v>10</v>
      </c>
      <c r="F1592" s="39">
        <v>1</v>
      </c>
      <c r="G1592" s="5">
        <v>0</v>
      </c>
      <c r="H1592" s="39">
        <v>1</v>
      </c>
      <c r="I1592" s="4"/>
      <c r="J1592" s="4"/>
      <c r="K1592" s="4"/>
      <c r="L1592" s="4"/>
      <c r="M1592" s="4"/>
      <c r="N1592" s="4"/>
      <c r="O1592" s="4"/>
      <c r="P1592" s="4"/>
      <c r="Q1592" s="4"/>
      <c r="R1592" s="4"/>
      <c r="S1592" s="4"/>
      <c r="T1592" s="4"/>
      <c r="U1592" s="4"/>
      <c r="V1592" s="4"/>
      <c r="W1592" s="4"/>
      <c r="X1592" s="4"/>
      <c r="Y1592" s="4"/>
      <c r="Z1592" s="4"/>
    </row>
    <row r="1593" spans="1:26" ht="48" customHeight="1" x14ac:dyDescent="0.3">
      <c r="A1593" s="5">
        <v>1592</v>
      </c>
      <c r="B1593" s="6" t="s">
        <v>1844</v>
      </c>
      <c r="C1593" s="8" t="str">
        <f t="shared" si="6"/>
        <v>SAF soon will Organise a T20 match for IDP's of NW, would like to invite PM Nawaz Sharif &amp; Imran Khan for participation.#GreenFlagSpirit.</v>
      </c>
      <c r="D1593" s="7" t="s">
        <v>1847</v>
      </c>
      <c r="E1593" s="6" t="s">
        <v>10</v>
      </c>
      <c r="F1593" s="39">
        <v>0</v>
      </c>
      <c r="G1593" s="5">
        <v>0</v>
      </c>
      <c r="H1593" s="39">
        <v>0</v>
      </c>
      <c r="I1593" s="4"/>
      <c r="J1593" s="4"/>
      <c r="K1593" s="4"/>
      <c r="L1593" s="4"/>
      <c r="M1593" s="4"/>
      <c r="N1593" s="4"/>
      <c r="O1593" s="4"/>
      <c r="P1593" s="4"/>
      <c r="Q1593" s="4"/>
      <c r="R1593" s="4"/>
      <c r="S1593" s="4"/>
      <c r="T1593" s="4"/>
      <c r="U1593" s="4"/>
      <c r="V1593" s="4"/>
      <c r="W1593" s="4"/>
      <c r="X1593" s="4"/>
      <c r="Y1593" s="4"/>
      <c r="Z1593" s="4"/>
    </row>
    <row r="1594" spans="1:26" ht="48" customHeight="1" x14ac:dyDescent="0.3">
      <c r="A1594" s="5">
        <v>1593</v>
      </c>
      <c r="B1594" s="6" t="s">
        <v>1844</v>
      </c>
      <c r="C1594" s="8" t="str">
        <f t="shared" si="6"/>
        <v>SAF soon will Organise a T20 match for IDP's of NW, would like to invite PM Nawaz Sharif &amp; Imran Khan for participation.#GreenFlagSpirit.</v>
      </c>
      <c r="D1594" s="7" t="s">
        <v>1848</v>
      </c>
      <c r="E1594" s="6" t="s">
        <v>10</v>
      </c>
      <c r="F1594" s="39">
        <v>1</v>
      </c>
      <c r="G1594" s="5">
        <v>0</v>
      </c>
      <c r="H1594" s="39">
        <v>1</v>
      </c>
      <c r="I1594" s="4"/>
      <c r="J1594" s="4"/>
      <c r="K1594" s="4"/>
      <c r="L1594" s="4"/>
      <c r="M1594" s="4"/>
      <c r="N1594" s="4"/>
      <c r="O1594" s="4"/>
      <c r="P1594" s="4"/>
      <c r="Q1594" s="4"/>
      <c r="R1594" s="4"/>
      <c r="S1594" s="4"/>
      <c r="T1594" s="4"/>
      <c r="U1594" s="4"/>
      <c r="V1594" s="4"/>
      <c r="W1594" s="4"/>
      <c r="X1594" s="4"/>
      <c r="Y1594" s="4"/>
      <c r="Z1594" s="4"/>
    </row>
    <row r="1595" spans="1:26" ht="48" customHeight="1" x14ac:dyDescent="0.3">
      <c r="A1595" s="5">
        <v>1594</v>
      </c>
      <c r="B1595" s="6" t="s">
        <v>1844</v>
      </c>
      <c r="C1595" s="8" t="str">
        <f t="shared" si="6"/>
        <v>SAF soon will Organise a T20 match for IDP's of NW, would like to invite PM Nawaz Sharif &amp; Imran Khan for participation.#GreenFlagSpirit.</v>
      </c>
      <c r="D1595" s="7" t="s">
        <v>1849</v>
      </c>
      <c r="E1595" s="6" t="s">
        <v>10</v>
      </c>
      <c r="F1595" s="39">
        <v>0</v>
      </c>
      <c r="G1595" s="5">
        <v>1</v>
      </c>
      <c r="H1595" s="39">
        <v>0</v>
      </c>
      <c r="I1595" s="4"/>
      <c r="J1595" s="4"/>
      <c r="K1595" s="4"/>
      <c r="L1595" s="4"/>
      <c r="M1595" s="4"/>
      <c r="N1595" s="4"/>
      <c r="O1595" s="4"/>
      <c r="P1595" s="4"/>
      <c r="Q1595" s="4"/>
      <c r="R1595" s="4"/>
      <c r="S1595" s="4"/>
      <c r="T1595" s="4"/>
      <c r="U1595" s="4"/>
      <c r="V1595" s="4"/>
      <c r="W1595" s="4"/>
      <c r="X1595" s="4"/>
      <c r="Y1595" s="4"/>
      <c r="Z1595" s="4"/>
    </row>
    <row r="1596" spans="1:26" ht="24" customHeight="1" x14ac:dyDescent="0.3">
      <c r="A1596" s="5">
        <v>1595</v>
      </c>
      <c r="B1596" s="6" t="s">
        <v>1844</v>
      </c>
      <c r="C1596" s="8" t="str">
        <f t="shared" si="6"/>
        <v>SAF soon will Organise a T20 match for IDP's of NW, would like to invite PM Nawaz Sharif &amp; Imran Khan for participation.#GreenFlagSpirit.</v>
      </c>
      <c r="D1596" s="7" t="s">
        <v>1850</v>
      </c>
      <c r="E1596" s="6" t="s">
        <v>10</v>
      </c>
      <c r="F1596" s="39">
        <v>1</v>
      </c>
      <c r="G1596" s="5">
        <v>1</v>
      </c>
      <c r="H1596" s="39">
        <v>1</v>
      </c>
      <c r="I1596" s="4"/>
      <c r="J1596" s="4"/>
      <c r="K1596" s="4"/>
      <c r="L1596" s="4"/>
      <c r="M1596" s="4"/>
      <c r="N1596" s="4"/>
      <c r="O1596" s="4"/>
      <c r="P1596" s="4"/>
      <c r="Q1596" s="4"/>
      <c r="R1596" s="4"/>
      <c r="S1596" s="4"/>
      <c r="T1596" s="4"/>
      <c r="U1596" s="4"/>
      <c r="V1596" s="4"/>
      <c r="W1596" s="4"/>
      <c r="X1596" s="4"/>
      <c r="Y1596" s="4"/>
      <c r="Z1596" s="4"/>
    </row>
    <row r="1597" spans="1:26" ht="24" customHeight="1" x14ac:dyDescent="0.3">
      <c r="A1597" s="5">
        <v>1596</v>
      </c>
      <c r="B1597" s="6" t="s">
        <v>1844</v>
      </c>
      <c r="C1597" s="8" t="str">
        <f t="shared" si="6"/>
        <v>SAF soon will Organise a T20 match for IDP's of NW, would like to invite PM Nawaz Sharif &amp; Imran Khan for participation.#GreenFlagSpirit.</v>
      </c>
      <c r="D1597" s="7" t="s">
        <v>1851</v>
      </c>
      <c r="E1597" s="6" t="s">
        <v>10</v>
      </c>
      <c r="F1597" s="39">
        <v>2</v>
      </c>
      <c r="G1597" s="5">
        <v>0</v>
      </c>
      <c r="H1597" s="39">
        <v>2</v>
      </c>
      <c r="I1597" s="4"/>
      <c r="J1597" s="4"/>
      <c r="K1597" s="4"/>
      <c r="L1597" s="4"/>
      <c r="M1597" s="4"/>
      <c r="N1597" s="4"/>
      <c r="O1597" s="4"/>
      <c r="P1597" s="4"/>
      <c r="Q1597" s="4"/>
      <c r="R1597" s="4"/>
      <c r="S1597" s="4"/>
      <c r="T1597" s="4"/>
      <c r="U1597" s="4"/>
      <c r="V1597" s="4"/>
      <c r="W1597" s="4"/>
      <c r="X1597" s="4"/>
      <c r="Y1597" s="4"/>
      <c r="Z1597" s="4"/>
    </row>
    <row r="1598" spans="1:26" ht="24" customHeight="1" x14ac:dyDescent="0.3">
      <c r="A1598" s="5">
        <v>1597</v>
      </c>
      <c r="B1598" s="6" t="s">
        <v>1844</v>
      </c>
      <c r="C1598" s="8" t="str">
        <f t="shared" si="6"/>
        <v>SAF soon will Organise a T20 match for IDP's of NW, would like to invite PM Nawaz Sharif &amp; Imran Khan for participation.#GreenFlagSpirit.</v>
      </c>
      <c r="D1598" s="7" t="s">
        <v>1852</v>
      </c>
      <c r="E1598" s="6" t="s">
        <v>10</v>
      </c>
      <c r="F1598" s="39">
        <v>1</v>
      </c>
      <c r="G1598" s="5">
        <v>0</v>
      </c>
      <c r="H1598" s="39">
        <v>1</v>
      </c>
      <c r="I1598" s="4"/>
      <c r="J1598" s="4"/>
      <c r="K1598" s="4"/>
      <c r="L1598" s="4"/>
      <c r="M1598" s="4"/>
      <c r="N1598" s="4"/>
      <c r="O1598" s="4"/>
      <c r="P1598" s="4"/>
      <c r="Q1598" s="4"/>
      <c r="R1598" s="4"/>
      <c r="S1598" s="4"/>
      <c r="T1598" s="4"/>
      <c r="U1598" s="4"/>
      <c r="V1598" s="4"/>
      <c r="W1598" s="4"/>
      <c r="X1598" s="4"/>
      <c r="Y1598" s="4"/>
      <c r="Z1598" s="4"/>
    </row>
    <row r="1599" spans="1:26" ht="48" customHeight="1" x14ac:dyDescent="0.3">
      <c r="A1599" s="5">
        <v>1598</v>
      </c>
      <c r="B1599" s="6" t="s">
        <v>1844</v>
      </c>
      <c r="C1599" s="8" t="str">
        <f t="shared" si="6"/>
        <v>SAF soon will Organise a T20 match for IDP's of NW, would like to invite PM Nawaz Sharif &amp; Imran Khan for participation.#GreenFlagSpirit.</v>
      </c>
      <c r="D1599" s="7" t="s">
        <v>1853</v>
      </c>
      <c r="E1599" s="6" t="s">
        <v>10</v>
      </c>
      <c r="F1599" s="39">
        <v>1</v>
      </c>
      <c r="G1599" s="5">
        <v>0</v>
      </c>
      <c r="H1599" s="39">
        <v>1</v>
      </c>
      <c r="I1599" s="4"/>
      <c r="J1599" s="4"/>
      <c r="K1599" s="4"/>
      <c r="L1599" s="4"/>
      <c r="M1599" s="4"/>
      <c r="N1599" s="4"/>
      <c r="O1599" s="4"/>
      <c r="P1599" s="4"/>
      <c r="Q1599" s="4"/>
      <c r="R1599" s="4"/>
      <c r="S1599" s="4"/>
      <c r="T1599" s="4"/>
      <c r="U1599" s="4"/>
      <c r="V1599" s="4"/>
      <c r="W1599" s="4"/>
      <c r="X1599" s="4"/>
      <c r="Y1599" s="4"/>
      <c r="Z1599" s="4"/>
    </row>
    <row r="1600" spans="1:26" ht="24" customHeight="1" x14ac:dyDescent="0.3">
      <c r="A1600" s="5">
        <v>1599</v>
      </c>
      <c r="B1600" s="6" t="s">
        <v>1844</v>
      </c>
      <c r="C1600" s="8" t="str">
        <f t="shared" si="6"/>
        <v>SAF soon will Organise a T20 match for IDP's of NW, would like to invite PM Nawaz Sharif &amp; Imran Khan for participation.#GreenFlagSpirit.</v>
      </c>
      <c r="D1600" s="7" t="s">
        <v>1854</v>
      </c>
      <c r="E1600" s="6" t="s">
        <v>10</v>
      </c>
      <c r="F1600" s="39">
        <v>0</v>
      </c>
      <c r="G1600" s="5">
        <v>1</v>
      </c>
      <c r="H1600" s="39">
        <v>0</v>
      </c>
      <c r="I1600" s="4"/>
      <c r="J1600" s="4"/>
      <c r="K1600" s="4"/>
      <c r="L1600" s="4"/>
      <c r="M1600" s="4"/>
      <c r="N1600" s="4"/>
      <c r="O1600" s="4"/>
      <c r="P1600" s="4"/>
      <c r="Q1600" s="4"/>
      <c r="R1600" s="4"/>
      <c r="S1600" s="4"/>
      <c r="T1600" s="4"/>
      <c r="U1600" s="4"/>
      <c r="V1600" s="4"/>
      <c r="W1600" s="4"/>
      <c r="X1600" s="4"/>
      <c r="Y1600" s="4"/>
      <c r="Z1600" s="4"/>
    </row>
    <row r="1601" spans="1:26" ht="48" customHeight="1" x14ac:dyDescent="0.3">
      <c r="A1601" s="5">
        <v>1600</v>
      </c>
      <c r="B1601" s="6" t="s">
        <v>1844</v>
      </c>
      <c r="C1601" s="8" t="str">
        <f t="shared" si="6"/>
        <v>SAF soon will Organise a T20 match for IDP's of NW, would like to invite PM Nawaz Sharif &amp; Imran Khan for participation.#GreenFlagSpirit.</v>
      </c>
      <c r="D1601" s="7" t="s">
        <v>1855</v>
      </c>
      <c r="E1601" s="6" t="s">
        <v>10</v>
      </c>
      <c r="F1601" s="39">
        <v>1</v>
      </c>
      <c r="G1601" s="5">
        <v>0</v>
      </c>
      <c r="H1601" s="39">
        <v>1</v>
      </c>
      <c r="I1601" s="4"/>
      <c r="J1601" s="4"/>
      <c r="K1601" s="4"/>
      <c r="L1601" s="4"/>
      <c r="M1601" s="4"/>
      <c r="N1601" s="4"/>
      <c r="O1601" s="4"/>
      <c r="P1601" s="4"/>
      <c r="Q1601" s="4"/>
      <c r="R1601" s="4"/>
      <c r="S1601" s="4"/>
      <c r="T1601" s="4"/>
      <c r="U1601" s="4"/>
      <c r="V1601" s="4"/>
      <c r="W1601" s="4"/>
      <c r="X1601" s="4"/>
      <c r="Y1601" s="4"/>
      <c r="Z1601" s="4"/>
    </row>
    <row r="1602" spans="1:26" ht="48" customHeight="1" x14ac:dyDescent="0.3">
      <c r="A1602" s="5">
        <v>1601</v>
      </c>
      <c r="B1602" s="6" t="s">
        <v>1844</v>
      </c>
      <c r="C1602" s="8" t="str">
        <f t="shared" si="6"/>
        <v>SAF soon will Organise a T20 match for IDP's of NW, would like to invite PM Nawaz Sharif &amp; Imran Khan for participation.#GreenFlagSpirit.</v>
      </c>
      <c r="D1602" s="7" t="s">
        <v>1856</v>
      </c>
      <c r="E1602" s="6" t="s">
        <v>10</v>
      </c>
      <c r="F1602" s="39">
        <v>1</v>
      </c>
      <c r="G1602" s="5">
        <v>1</v>
      </c>
      <c r="H1602" s="39">
        <v>1</v>
      </c>
      <c r="I1602" s="4"/>
      <c r="J1602" s="4"/>
      <c r="K1602" s="4"/>
      <c r="L1602" s="4"/>
      <c r="M1602" s="4"/>
      <c r="N1602" s="4"/>
      <c r="O1602" s="4"/>
      <c r="P1602" s="4"/>
      <c r="Q1602" s="4"/>
      <c r="R1602" s="4"/>
      <c r="S1602" s="4"/>
      <c r="T1602" s="4"/>
      <c r="U1602" s="4"/>
      <c r="V1602" s="4"/>
      <c r="W1602" s="4"/>
      <c r="X1602" s="4"/>
      <c r="Y1602" s="4"/>
      <c r="Z1602" s="4"/>
    </row>
    <row r="1603" spans="1:26" ht="24" customHeight="1" x14ac:dyDescent="0.3">
      <c r="A1603" s="5">
        <v>1602</v>
      </c>
      <c r="B1603" s="6" t="s">
        <v>1857</v>
      </c>
      <c r="C1603" s="15" t="s">
        <v>1858</v>
      </c>
      <c r="D1603" s="7" t="s">
        <v>1859</v>
      </c>
      <c r="E1603" s="6" t="s">
        <v>10</v>
      </c>
      <c r="F1603" s="39">
        <v>2</v>
      </c>
      <c r="G1603" s="5">
        <v>0</v>
      </c>
      <c r="H1603" s="39">
        <v>2</v>
      </c>
      <c r="I1603" s="4"/>
      <c r="J1603" s="4"/>
      <c r="K1603" s="4"/>
      <c r="L1603" s="4"/>
      <c r="M1603" s="4"/>
      <c r="N1603" s="4"/>
      <c r="O1603" s="4"/>
      <c r="P1603" s="4"/>
      <c r="Q1603" s="4"/>
      <c r="R1603" s="4"/>
      <c r="S1603" s="4"/>
      <c r="T1603" s="4"/>
      <c r="U1603" s="4"/>
      <c r="V1603" s="4"/>
      <c r="W1603" s="4"/>
      <c r="X1603" s="4"/>
      <c r="Y1603" s="4"/>
      <c r="Z1603" s="4"/>
    </row>
    <row r="1604" spans="1:26" ht="24" customHeight="1" x14ac:dyDescent="0.3">
      <c r="A1604" s="5">
        <v>1603</v>
      </c>
      <c r="B1604" s="6" t="s">
        <v>1857</v>
      </c>
      <c r="C1604" s="15" t="s">
        <v>1858</v>
      </c>
      <c r="D1604" s="7" t="s">
        <v>1860</v>
      </c>
      <c r="E1604" s="6" t="s">
        <v>10</v>
      </c>
      <c r="F1604" s="39">
        <v>0</v>
      </c>
      <c r="G1604" s="5">
        <v>0</v>
      </c>
      <c r="H1604" s="39">
        <v>0</v>
      </c>
      <c r="I1604" s="4"/>
      <c r="J1604" s="4"/>
      <c r="K1604" s="4"/>
      <c r="L1604" s="4"/>
      <c r="M1604" s="4"/>
      <c r="N1604" s="4"/>
      <c r="O1604" s="4"/>
      <c r="P1604" s="4"/>
      <c r="Q1604" s="4"/>
      <c r="R1604" s="4"/>
      <c r="S1604" s="4"/>
      <c r="T1604" s="4"/>
      <c r="U1604" s="4"/>
      <c r="V1604" s="4"/>
      <c r="W1604" s="4"/>
      <c r="X1604" s="4"/>
      <c r="Y1604" s="4"/>
      <c r="Z1604" s="4"/>
    </row>
    <row r="1605" spans="1:26" ht="24" customHeight="1" x14ac:dyDescent="0.3">
      <c r="A1605" s="5">
        <v>1604</v>
      </c>
      <c r="B1605" s="6" t="s">
        <v>1857</v>
      </c>
      <c r="C1605" s="15" t="s">
        <v>1858</v>
      </c>
      <c r="D1605" s="7" t="s">
        <v>1846</v>
      </c>
      <c r="E1605" s="6" t="s">
        <v>10</v>
      </c>
      <c r="F1605" s="39">
        <v>0</v>
      </c>
      <c r="G1605" s="5">
        <v>0</v>
      </c>
      <c r="H1605" s="39">
        <v>0</v>
      </c>
      <c r="I1605" s="4"/>
      <c r="J1605" s="4"/>
      <c r="K1605" s="4"/>
      <c r="L1605" s="4"/>
      <c r="M1605" s="4"/>
      <c r="N1605" s="4"/>
      <c r="O1605" s="4"/>
      <c r="P1605" s="4"/>
      <c r="Q1605" s="4"/>
      <c r="R1605" s="4"/>
      <c r="S1605" s="4"/>
      <c r="T1605" s="4"/>
      <c r="U1605" s="4"/>
      <c r="V1605" s="4"/>
      <c r="W1605" s="4"/>
      <c r="X1605" s="4"/>
      <c r="Y1605" s="4"/>
      <c r="Z1605" s="4"/>
    </row>
    <row r="1606" spans="1:26" ht="24" customHeight="1" x14ac:dyDescent="0.3">
      <c r="A1606" s="5">
        <v>1605</v>
      </c>
      <c r="B1606" s="6" t="s">
        <v>1857</v>
      </c>
      <c r="C1606" s="15" t="s">
        <v>1858</v>
      </c>
      <c r="D1606" s="7" t="s">
        <v>1861</v>
      </c>
      <c r="E1606" s="6" t="s">
        <v>10</v>
      </c>
      <c r="F1606" s="39">
        <v>1</v>
      </c>
      <c r="G1606" s="5">
        <v>1</v>
      </c>
      <c r="H1606" s="39">
        <v>1</v>
      </c>
      <c r="I1606" s="4"/>
      <c r="J1606" s="4"/>
      <c r="K1606" s="4"/>
      <c r="L1606" s="4"/>
      <c r="M1606" s="4"/>
      <c r="N1606" s="4"/>
      <c r="O1606" s="4"/>
      <c r="P1606" s="4"/>
      <c r="Q1606" s="4"/>
      <c r="R1606" s="4"/>
      <c r="S1606" s="4"/>
      <c r="T1606" s="4"/>
      <c r="U1606" s="4"/>
      <c r="V1606" s="4"/>
      <c r="W1606" s="4"/>
      <c r="X1606" s="4"/>
      <c r="Y1606" s="4"/>
      <c r="Z1606" s="4"/>
    </row>
    <row r="1607" spans="1:26" ht="24" customHeight="1" x14ac:dyDescent="0.3">
      <c r="A1607" s="5">
        <v>1606</v>
      </c>
      <c r="B1607" s="6" t="s">
        <v>1857</v>
      </c>
      <c r="C1607" s="15" t="s">
        <v>1858</v>
      </c>
      <c r="D1607" s="7" t="s">
        <v>1862</v>
      </c>
      <c r="E1607" s="6" t="s">
        <v>10</v>
      </c>
      <c r="F1607" s="39">
        <v>0</v>
      </c>
      <c r="G1607" s="5">
        <v>1</v>
      </c>
      <c r="H1607" s="39">
        <v>0</v>
      </c>
      <c r="I1607" s="4"/>
      <c r="J1607" s="4"/>
      <c r="K1607" s="4"/>
      <c r="L1607" s="4"/>
      <c r="M1607" s="4"/>
      <c r="N1607" s="4"/>
      <c r="O1607" s="4"/>
      <c r="P1607" s="4"/>
      <c r="Q1607" s="4"/>
      <c r="R1607" s="4"/>
      <c r="S1607" s="4"/>
      <c r="T1607" s="4"/>
      <c r="U1607" s="4"/>
      <c r="V1607" s="4"/>
      <c r="W1607" s="4"/>
      <c r="X1607" s="4"/>
      <c r="Y1607" s="4"/>
      <c r="Z1607" s="4"/>
    </row>
    <row r="1608" spans="1:26" ht="48" customHeight="1" x14ac:dyDescent="0.3">
      <c r="A1608" s="5">
        <v>1607</v>
      </c>
      <c r="B1608" s="6" t="s">
        <v>1857</v>
      </c>
      <c r="C1608" s="15" t="s">
        <v>1858</v>
      </c>
      <c r="D1608" s="7" t="s">
        <v>1863</v>
      </c>
      <c r="E1608" s="6" t="s">
        <v>10</v>
      </c>
      <c r="F1608" s="39">
        <v>1</v>
      </c>
      <c r="G1608" s="5">
        <v>1</v>
      </c>
      <c r="H1608" s="39">
        <v>1</v>
      </c>
      <c r="I1608" s="4"/>
      <c r="J1608" s="4"/>
      <c r="K1608" s="4"/>
      <c r="L1608" s="4"/>
      <c r="M1608" s="4"/>
      <c r="N1608" s="4"/>
      <c r="O1608" s="4"/>
      <c r="P1608" s="4"/>
      <c r="Q1608" s="4"/>
      <c r="R1608" s="4"/>
      <c r="S1608" s="4"/>
      <c r="T1608" s="4"/>
      <c r="U1608" s="4"/>
      <c r="V1608" s="4"/>
      <c r="W1608" s="4"/>
      <c r="X1608" s="4"/>
      <c r="Y1608" s="4"/>
      <c r="Z1608" s="4"/>
    </row>
    <row r="1609" spans="1:26" ht="48" customHeight="1" x14ac:dyDescent="0.3">
      <c r="A1609" s="5">
        <v>1608</v>
      </c>
      <c r="B1609" s="6" t="s">
        <v>1857</v>
      </c>
      <c r="C1609" s="15" t="s">
        <v>1858</v>
      </c>
      <c r="D1609" s="7" t="s">
        <v>1864</v>
      </c>
      <c r="E1609" s="6" t="s">
        <v>10</v>
      </c>
      <c r="F1609" s="39">
        <v>1</v>
      </c>
      <c r="G1609" s="5">
        <v>1</v>
      </c>
      <c r="H1609" s="39">
        <v>1</v>
      </c>
      <c r="I1609" s="4"/>
      <c r="J1609" s="4"/>
      <c r="K1609" s="4"/>
      <c r="L1609" s="4"/>
      <c r="M1609" s="4"/>
      <c r="N1609" s="4"/>
      <c r="O1609" s="4"/>
      <c r="P1609" s="4"/>
      <c r="Q1609" s="4"/>
      <c r="R1609" s="4"/>
      <c r="S1609" s="4"/>
      <c r="T1609" s="4"/>
      <c r="U1609" s="4"/>
      <c r="V1609" s="4"/>
      <c r="W1609" s="4"/>
      <c r="X1609" s="4"/>
      <c r="Y1609" s="4"/>
      <c r="Z1609" s="4"/>
    </row>
    <row r="1610" spans="1:26" ht="24" customHeight="1" x14ac:dyDescent="0.3">
      <c r="A1610" s="5">
        <v>1609</v>
      </c>
      <c r="B1610" s="6" t="s">
        <v>1857</v>
      </c>
      <c r="C1610" s="15" t="s">
        <v>1858</v>
      </c>
      <c r="D1610" s="7" t="s">
        <v>1865</v>
      </c>
      <c r="E1610" s="6" t="s">
        <v>10</v>
      </c>
      <c r="F1610" s="39">
        <v>1</v>
      </c>
      <c r="G1610" s="5">
        <v>1</v>
      </c>
      <c r="H1610" s="39">
        <v>1</v>
      </c>
      <c r="I1610" s="4"/>
      <c r="J1610" s="4"/>
      <c r="K1610" s="4"/>
      <c r="L1610" s="4"/>
      <c r="M1610" s="4"/>
      <c r="N1610" s="4"/>
      <c r="O1610" s="4"/>
      <c r="P1610" s="4"/>
      <c r="Q1610" s="4"/>
      <c r="R1610" s="4"/>
      <c r="S1610" s="4"/>
      <c r="T1610" s="4"/>
      <c r="U1610" s="4"/>
      <c r="V1610" s="4"/>
      <c r="W1610" s="4"/>
      <c r="X1610" s="4"/>
      <c r="Y1610" s="4"/>
      <c r="Z1610" s="4"/>
    </row>
    <row r="1611" spans="1:26" ht="48" customHeight="1" x14ac:dyDescent="0.3">
      <c r="A1611" s="5">
        <v>1610</v>
      </c>
      <c r="B1611" s="6" t="s">
        <v>1857</v>
      </c>
      <c r="C1611" s="15" t="s">
        <v>1858</v>
      </c>
      <c r="D1611" s="7" t="s">
        <v>1866</v>
      </c>
      <c r="E1611" s="6" t="s">
        <v>10</v>
      </c>
      <c r="F1611" s="39">
        <v>1</v>
      </c>
      <c r="G1611" s="5">
        <v>1</v>
      </c>
      <c r="H1611" s="39">
        <v>1</v>
      </c>
      <c r="I1611" s="4"/>
      <c r="J1611" s="4"/>
      <c r="K1611" s="4"/>
      <c r="L1611" s="4"/>
      <c r="M1611" s="4"/>
      <c r="N1611" s="4"/>
      <c r="O1611" s="4"/>
      <c r="P1611" s="4"/>
      <c r="Q1611" s="4"/>
      <c r="R1611" s="4"/>
      <c r="S1611" s="4"/>
      <c r="T1611" s="4"/>
      <c r="U1611" s="4"/>
      <c r="V1611" s="4"/>
      <c r="W1611" s="4"/>
      <c r="X1611" s="4"/>
      <c r="Y1611" s="4"/>
      <c r="Z1611" s="4"/>
    </row>
    <row r="1612" spans="1:26" ht="24" customHeight="1" x14ac:dyDescent="0.3">
      <c r="A1612" s="5">
        <v>1611</v>
      </c>
      <c r="B1612" s="6" t="s">
        <v>1857</v>
      </c>
      <c r="C1612" s="15" t="s">
        <v>1858</v>
      </c>
      <c r="D1612" s="7" t="s">
        <v>1867</v>
      </c>
      <c r="E1612" s="6" t="s">
        <v>10</v>
      </c>
      <c r="F1612" s="39">
        <v>1</v>
      </c>
      <c r="G1612" s="5">
        <v>1</v>
      </c>
      <c r="H1612" s="39">
        <v>1</v>
      </c>
      <c r="I1612" s="4"/>
      <c r="J1612" s="4"/>
      <c r="K1612" s="4"/>
      <c r="L1612" s="4"/>
      <c r="M1612" s="4"/>
      <c r="N1612" s="4"/>
      <c r="O1612" s="4"/>
      <c r="P1612" s="4"/>
      <c r="Q1612" s="4"/>
      <c r="R1612" s="4"/>
      <c r="S1612" s="4"/>
      <c r="T1612" s="4"/>
      <c r="U1612" s="4"/>
      <c r="V1612" s="4"/>
      <c r="W1612" s="4"/>
      <c r="X1612" s="4"/>
      <c r="Y1612" s="4"/>
      <c r="Z1612" s="4"/>
    </row>
    <row r="1613" spans="1:26" ht="48" customHeight="1" x14ac:dyDescent="0.3">
      <c r="A1613" s="5">
        <v>1612</v>
      </c>
      <c r="B1613" s="6" t="s">
        <v>1857</v>
      </c>
      <c r="C1613" s="15" t="s">
        <v>1858</v>
      </c>
      <c r="D1613" s="7" t="s">
        <v>1868</v>
      </c>
      <c r="E1613" s="6" t="s">
        <v>10</v>
      </c>
      <c r="F1613" s="39">
        <v>1</v>
      </c>
      <c r="G1613" s="5">
        <v>0</v>
      </c>
      <c r="H1613" s="39">
        <v>1</v>
      </c>
      <c r="I1613" s="4"/>
      <c r="J1613" s="4"/>
      <c r="K1613" s="4"/>
      <c r="L1613" s="4"/>
      <c r="M1613" s="4"/>
      <c r="N1613" s="4"/>
      <c r="O1613" s="4"/>
      <c r="P1613" s="4"/>
      <c r="Q1613" s="4"/>
      <c r="R1613" s="4"/>
      <c r="S1613" s="4"/>
      <c r="T1613" s="4"/>
      <c r="U1613" s="4"/>
      <c r="V1613" s="4"/>
      <c r="W1613" s="4"/>
      <c r="X1613" s="4"/>
      <c r="Y1613" s="4"/>
      <c r="Z1613" s="4"/>
    </row>
    <row r="1614" spans="1:26" ht="24" customHeight="1" x14ac:dyDescent="0.3">
      <c r="A1614" s="5">
        <v>1613</v>
      </c>
      <c r="B1614" s="6" t="s">
        <v>1857</v>
      </c>
      <c r="C1614" s="15" t="s">
        <v>1858</v>
      </c>
      <c r="D1614" s="7" t="s">
        <v>1869</v>
      </c>
      <c r="E1614" s="6" t="s">
        <v>10</v>
      </c>
      <c r="F1614" s="39">
        <v>0</v>
      </c>
      <c r="G1614" s="5">
        <v>0</v>
      </c>
      <c r="H1614" s="39">
        <v>0</v>
      </c>
      <c r="I1614" s="4"/>
      <c r="J1614" s="4"/>
      <c r="K1614" s="4"/>
      <c r="L1614" s="4"/>
      <c r="M1614" s="4"/>
      <c r="N1614" s="4"/>
      <c r="O1614" s="4"/>
      <c r="P1614" s="4"/>
      <c r="Q1614" s="4"/>
      <c r="R1614" s="4"/>
      <c r="S1614" s="4"/>
      <c r="T1614" s="4"/>
      <c r="U1614" s="4"/>
      <c r="V1614" s="4"/>
      <c r="W1614" s="4"/>
      <c r="X1614" s="4"/>
      <c r="Y1614" s="4"/>
      <c r="Z1614" s="4"/>
    </row>
    <row r="1615" spans="1:26" ht="24" customHeight="1" x14ac:dyDescent="0.3">
      <c r="A1615" s="5">
        <v>1614</v>
      </c>
      <c r="B1615" s="6" t="s">
        <v>1857</v>
      </c>
      <c r="C1615" s="15" t="s">
        <v>1858</v>
      </c>
      <c r="D1615" s="7" t="s">
        <v>1870</v>
      </c>
      <c r="E1615" s="6" t="s">
        <v>10</v>
      </c>
      <c r="F1615" s="39">
        <v>0</v>
      </c>
      <c r="G1615" s="5">
        <v>0</v>
      </c>
      <c r="H1615" s="39">
        <v>0</v>
      </c>
      <c r="I1615" s="4"/>
      <c r="J1615" s="4"/>
      <c r="K1615" s="4"/>
      <c r="L1615" s="4"/>
      <c r="M1615" s="4"/>
      <c r="N1615" s="4"/>
      <c r="O1615" s="4"/>
      <c r="P1615" s="4"/>
      <c r="Q1615" s="4"/>
      <c r="R1615" s="4"/>
      <c r="S1615" s="4"/>
      <c r="T1615" s="4"/>
      <c r="U1615" s="4"/>
      <c r="V1615" s="4"/>
      <c r="W1615" s="4"/>
      <c r="X1615" s="4"/>
      <c r="Y1615" s="4"/>
      <c r="Z1615" s="4"/>
    </row>
    <row r="1616" spans="1:26" ht="48" customHeight="1" x14ac:dyDescent="0.3">
      <c r="A1616" s="5">
        <v>1615</v>
      </c>
      <c r="B1616" s="6" t="s">
        <v>1857</v>
      </c>
      <c r="C1616" s="15" t="s">
        <v>1858</v>
      </c>
      <c r="D1616" s="7" t="s">
        <v>1871</v>
      </c>
      <c r="E1616" s="6" t="s">
        <v>10</v>
      </c>
      <c r="F1616" s="39">
        <v>2</v>
      </c>
      <c r="G1616" s="5">
        <v>2</v>
      </c>
      <c r="H1616" s="39">
        <v>2</v>
      </c>
      <c r="I1616" s="4"/>
      <c r="J1616" s="4"/>
      <c r="K1616" s="4"/>
      <c r="L1616" s="4"/>
      <c r="M1616" s="4"/>
      <c r="N1616" s="4"/>
      <c r="O1616" s="4"/>
      <c r="P1616" s="4"/>
      <c r="Q1616" s="4"/>
      <c r="R1616" s="4"/>
      <c r="S1616" s="4"/>
      <c r="T1616" s="4"/>
      <c r="U1616" s="4"/>
      <c r="V1616" s="4"/>
      <c r="W1616" s="4"/>
      <c r="X1616" s="4"/>
      <c r="Y1616" s="4"/>
      <c r="Z1616" s="4"/>
    </row>
    <row r="1617" spans="1:26" ht="48" customHeight="1" x14ac:dyDescent="0.3">
      <c r="A1617" s="5">
        <v>1616</v>
      </c>
      <c r="B1617" s="6" t="s">
        <v>1857</v>
      </c>
      <c r="C1617" s="15" t="s">
        <v>1858</v>
      </c>
      <c r="D1617" s="7" t="s">
        <v>1872</v>
      </c>
      <c r="E1617" s="6" t="s">
        <v>10</v>
      </c>
      <c r="F1617" s="39">
        <v>1</v>
      </c>
      <c r="G1617" s="5">
        <v>1</v>
      </c>
      <c r="H1617" s="39">
        <v>1</v>
      </c>
      <c r="I1617" s="4"/>
      <c r="J1617" s="4"/>
      <c r="K1617" s="4"/>
      <c r="L1617" s="4"/>
      <c r="M1617" s="4"/>
      <c r="N1617" s="4"/>
      <c r="O1617" s="4"/>
      <c r="P1617" s="4"/>
      <c r="Q1617" s="4"/>
      <c r="R1617" s="4"/>
      <c r="S1617" s="4"/>
      <c r="T1617" s="4"/>
      <c r="U1617" s="4"/>
      <c r="V1617" s="4"/>
      <c r="W1617" s="4"/>
      <c r="X1617" s="4"/>
      <c r="Y1617" s="4"/>
      <c r="Z1617" s="4"/>
    </row>
    <row r="1618" spans="1:26" ht="48" customHeight="1" x14ac:dyDescent="0.3">
      <c r="A1618" s="5">
        <v>1617</v>
      </c>
      <c r="B1618" s="6" t="s">
        <v>1857</v>
      </c>
      <c r="C1618" s="15" t="s">
        <v>1858</v>
      </c>
      <c r="D1618" s="7" t="s">
        <v>1873</v>
      </c>
      <c r="E1618" s="6" t="s">
        <v>10</v>
      </c>
      <c r="F1618" s="39">
        <v>1</v>
      </c>
      <c r="G1618" s="5">
        <v>1</v>
      </c>
      <c r="H1618" s="39">
        <v>1</v>
      </c>
      <c r="I1618" s="4"/>
      <c r="J1618" s="4"/>
      <c r="K1618" s="4"/>
      <c r="L1618" s="4"/>
      <c r="M1618" s="4"/>
      <c r="N1618" s="4"/>
      <c r="O1618" s="4"/>
      <c r="P1618" s="4"/>
      <c r="Q1618" s="4"/>
      <c r="R1618" s="4"/>
      <c r="S1618" s="4"/>
      <c r="T1618" s="4"/>
      <c r="U1618" s="4"/>
      <c r="V1618" s="4"/>
      <c r="W1618" s="4"/>
      <c r="X1618" s="4"/>
      <c r="Y1618" s="4"/>
      <c r="Z1618" s="4"/>
    </row>
    <row r="1619" spans="1:26" ht="48" customHeight="1" x14ac:dyDescent="0.3">
      <c r="A1619" s="5">
        <v>1618</v>
      </c>
      <c r="B1619" s="6" t="s">
        <v>1857</v>
      </c>
      <c r="C1619" s="15" t="s">
        <v>1858</v>
      </c>
      <c r="D1619" s="7" t="s">
        <v>1874</v>
      </c>
      <c r="E1619" s="6" t="s">
        <v>10</v>
      </c>
      <c r="F1619" s="39">
        <v>2</v>
      </c>
      <c r="G1619" s="5">
        <v>1</v>
      </c>
      <c r="H1619" s="39">
        <v>2</v>
      </c>
      <c r="I1619" s="4"/>
      <c r="J1619" s="4"/>
      <c r="K1619" s="4"/>
      <c r="L1619" s="4"/>
      <c r="M1619" s="4"/>
      <c r="N1619" s="4"/>
      <c r="O1619" s="4"/>
      <c r="P1619" s="4"/>
      <c r="Q1619" s="4"/>
      <c r="R1619" s="4"/>
      <c r="S1619" s="4"/>
      <c r="T1619" s="4"/>
      <c r="U1619" s="4"/>
      <c r="V1619" s="4"/>
      <c r="W1619" s="4"/>
      <c r="X1619" s="4"/>
      <c r="Y1619" s="4"/>
      <c r="Z1619" s="4"/>
    </row>
    <row r="1620" spans="1:26" ht="48" customHeight="1" x14ac:dyDescent="0.3">
      <c r="A1620" s="5">
        <v>1619</v>
      </c>
      <c r="B1620" s="6" t="s">
        <v>1875</v>
      </c>
      <c r="C1620" s="15" t="s">
        <v>1876</v>
      </c>
      <c r="D1620" s="7" t="s">
        <v>1877</v>
      </c>
      <c r="E1620" s="6" t="s">
        <v>10</v>
      </c>
      <c r="F1620" s="39">
        <v>1</v>
      </c>
      <c r="G1620" s="5">
        <v>1</v>
      </c>
      <c r="H1620" s="39">
        <v>1</v>
      </c>
      <c r="I1620" s="4"/>
      <c r="J1620" s="4"/>
      <c r="K1620" s="4"/>
      <c r="L1620" s="4"/>
      <c r="M1620" s="4"/>
      <c r="N1620" s="4"/>
      <c r="O1620" s="4"/>
      <c r="P1620" s="4"/>
      <c r="Q1620" s="4"/>
      <c r="R1620" s="4"/>
      <c r="S1620" s="4"/>
      <c r="T1620" s="4"/>
      <c r="U1620" s="4"/>
      <c r="V1620" s="4"/>
      <c r="W1620" s="4"/>
      <c r="X1620" s="4"/>
      <c r="Y1620" s="4"/>
      <c r="Z1620" s="4"/>
    </row>
    <row r="1621" spans="1:26" ht="48" customHeight="1" x14ac:dyDescent="0.3">
      <c r="A1621" s="5">
        <v>1620</v>
      </c>
      <c r="B1621" s="6" t="s">
        <v>1875</v>
      </c>
      <c r="C1621" s="15" t="s">
        <v>1876</v>
      </c>
      <c r="D1621" s="7" t="s">
        <v>1878</v>
      </c>
      <c r="E1621" s="6" t="s">
        <v>10</v>
      </c>
      <c r="F1621" s="39">
        <v>1</v>
      </c>
      <c r="G1621" s="5">
        <v>1</v>
      </c>
      <c r="H1621" s="39">
        <v>1</v>
      </c>
      <c r="I1621" s="4"/>
      <c r="J1621" s="4"/>
      <c r="K1621" s="4"/>
      <c r="L1621" s="4"/>
      <c r="M1621" s="4"/>
      <c r="N1621" s="4"/>
      <c r="O1621" s="4"/>
      <c r="P1621" s="4"/>
      <c r="Q1621" s="4"/>
      <c r="R1621" s="4"/>
      <c r="S1621" s="4"/>
      <c r="T1621" s="4"/>
      <c r="U1621" s="4"/>
      <c r="V1621" s="4"/>
      <c r="W1621" s="4"/>
      <c r="X1621" s="4"/>
      <c r="Y1621" s="4"/>
      <c r="Z1621" s="4"/>
    </row>
    <row r="1622" spans="1:26" ht="48" customHeight="1" x14ac:dyDescent="0.3">
      <c r="A1622" s="5">
        <v>1621</v>
      </c>
      <c r="B1622" s="6" t="s">
        <v>1875</v>
      </c>
      <c r="C1622" s="15" t="s">
        <v>1876</v>
      </c>
      <c r="D1622" s="7" t="s">
        <v>1879</v>
      </c>
      <c r="E1622" s="6" t="s">
        <v>10</v>
      </c>
      <c r="F1622" s="39">
        <v>1</v>
      </c>
      <c r="G1622" s="5">
        <v>1</v>
      </c>
      <c r="H1622" s="39">
        <v>1</v>
      </c>
      <c r="I1622" s="4"/>
      <c r="J1622" s="4"/>
      <c r="K1622" s="4"/>
      <c r="L1622" s="4"/>
      <c r="M1622" s="4"/>
      <c r="N1622" s="4"/>
      <c r="O1622" s="4"/>
      <c r="P1622" s="4"/>
      <c r="Q1622" s="4"/>
      <c r="R1622" s="4"/>
      <c r="S1622" s="4"/>
      <c r="T1622" s="4"/>
      <c r="U1622" s="4"/>
      <c r="V1622" s="4"/>
      <c r="W1622" s="4"/>
      <c r="X1622" s="4"/>
      <c r="Y1622" s="4"/>
      <c r="Z1622" s="4"/>
    </row>
    <row r="1623" spans="1:26" ht="48" customHeight="1" x14ac:dyDescent="0.3">
      <c r="A1623" s="5">
        <v>1622</v>
      </c>
      <c r="B1623" s="6" t="s">
        <v>1875</v>
      </c>
      <c r="C1623" s="15" t="s">
        <v>1876</v>
      </c>
      <c r="D1623" s="7" t="s">
        <v>1880</v>
      </c>
      <c r="E1623" s="6" t="s">
        <v>10</v>
      </c>
      <c r="F1623" s="39">
        <v>1</v>
      </c>
      <c r="G1623" s="5">
        <v>1</v>
      </c>
      <c r="H1623" s="39">
        <v>1</v>
      </c>
      <c r="I1623" s="4"/>
      <c r="J1623" s="4"/>
      <c r="K1623" s="4"/>
      <c r="L1623" s="4"/>
      <c r="M1623" s="4"/>
      <c r="N1623" s="4"/>
      <c r="O1623" s="4"/>
      <c r="P1623" s="4"/>
      <c r="Q1623" s="4"/>
      <c r="R1623" s="4"/>
      <c r="S1623" s="4"/>
      <c r="T1623" s="4"/>
      <c r="U1623" s="4"/>
      <c r="V1623" s="4"/>
      <c r="W1623" s="4"/>
      <c r="X1623" s="4"/>
      <c r="Y1623" s="4"/>
      <c r="Z1623" s="4"/>
    </row>
    <row r="1624" spans="1:26" ht="24" customHeight="1" x14ac:dyDescent="0.3">
      <c r="A1624" s="5">
        <v>1623</v>
      </c>
      <c r="B1624" s="6" t="s">
        <v>1875</v>
      </c>
      <c r="C1624" s="15" t="s">
        <v>1876</v>
      </c>
      <c r="D1624" s="7" t="s">
        <v>1881</v>
      </c>
      <c r="E1624" s="6" t="s">
        <v>10</v>
      </c>
      <c r="F1624" s="39">
        <v>0</v>
      </c>
      <c r="G1624" s="5">
        <v>1</v>
      </c>
      <c r="H1624" s="39">
        <v>0</v>
      </c>
      <c r="I1624" s="4"/>
      <c r="J1624" s="4"/>
      <c r="K1624" s="4"/>
      <c r="L1624" s="4"/>
      <c r="M1624" s="4"/>
      <c r="N1624" s="4"/>
      <c r="O1624" s="4"/>
      <c r="P1624" s="4"/>
      <c r="Q1624" s="4"/>
      <c r="R1624" s="4"/>
      <c r="S1624" s="4"/>
      <c r="T1624" s="4"/>
      <c r="U1624" s="4"/>
      <c r="V1624" s="4"/>
      <c r="W1624" s="4"/>
      <c r="X1624" s="4"/>
      <c r="Y1624" s="4"/>
      <c r="Z1624" s="4"/>
    </row>
    <row r="1625" spans="1:26" ht="24" customHeight="1" x14ac:dyDescent="0.3">
      <c r="A1625" s="5">
        <v>1624</v>
      </c>
      <c r="B1625" s="6" t="s">
        <v>1875</v>
      </c>
      <c r="C1625" s="15" t="s">
        <v>1876</v>
      </c>
      <c r="D1625" s="7" t="s">
        <v>1882</v>
      </c>
      <c r="E1625" s="6" t="s">
        <v>10</v>
      </c>
      <c r="F1625" s="39">
        <v>2</v>
      </c>
      <c r="G1625" s="5">
        <v>2</v>
      </c>
      <c r="H1625" s="39">
        <v>2</v>
      </c>
      <c r="I1625" s="4"/>
      <c r="J1625" s="4"/>
      <c r="K1625" s="4"/>
      <c r="L1625" s="4"/>
      <c r="M1625" s="4"/>
      <c r="N1625" s="4"/>
      <c r="O1625" s="4"/>
      <c r="P1625" s="4"/>
      <c r="Q1625" s="4"/>
      <c r="R1625" s="4"/>
      <c r="S1625" s="4"/>
      <c r="T1625" s="4"/>
      <c r="U1625" s="4"/>
      <c r="V1625" s="4"/>
      <c r="W1625" s="4"/>
      <c r="X1625" s="4"/>
      <c r="Y1625" s="4"/>
      <c r="Z1625" s="4"/>
    </row>
    <row r="1626" spans="1:26" ht="48" customHeight="1" x14ac:dyDescent="0.3">
      <c r="A1626" s="5">
        <v>1625</v>
      </c>
      <c r="B1626" s="6" t="s">
        <v>1875</v>
      </c>
      <c r="C1626" s="15" t="s">
        <v>1876</v>
      </c>
      <c r="D1626" s="7" t="s">
        <v>1883</v>
      </c>
      <c r="E1626" s="6" t="s">
        <v>10</v>
      </c>
      <c r="F1626" s="39">
        <v>0</v>
      </c>
      <c r="G1626" s="5">
        <v>2</v>
      </c>
      <c r="H1626" s="39">
        <v>0</v>
      </c>
      <c r="I1626" s="4"/>
      <c r="J1626" s="4"/>
      <c r="K1626" s="4"/>
      <c r="L1626" s="4"/>
      <c r="M1626" s="4"/>
      <c r="N1626" s="4"/>
      <c r="O1626" s="4"/>
      <c r="P1626" s="4"/>
      <c r="Q1626" s="4"/>
      <c r="R1626" s="4"/>
      <c r="S1626" s="4"/>
      <c r="T1626" s="4"/>
      <c r="U1626" s="4"/>
      <c r="V1626" s="4"/>
      <c r="W1626" s="4"/>
      <c r="X1626" s="4"/>
      <c r="Y1626" s="4"/>
      <c r="Z1626" s="4"/>
    </row>
    <row r="1627" spans="1:26" ht="48" customHeight="1" x14ac:dyDescent="0.3">
      <c r="A1627" s="5">
        <v>1626</v>
      </c>
      <c r="B1627" s="6" t="s">
        <v>1875</v>
      </c>
      <c r="C1627" s="15" t="s">
        <v>1876</v>
      </c>
      <c r="D1627" s="7" t="s">
        <v>1884</v>
      </c>
      <c r="E1627" s="6" t="s">
        <v>10</v>
      </c>
      <c r="F1627" s="39">
        <v>2</v>
      </c>
      <c r="G1627" s="5">
        <v>0</v>
      </c>
      <c r="H1627" s="39">
        <v>2</v>
      </c>
      <c r="I1627" s="4"/>
      <c r="J1627" s="4"/>
      <c r="K1627" s="4"/>
      <c r="L1627" s="4"/>
      <c r="M1627" s="4"/>
      <c r="N1627" s="4"/>
      <c r="O1627" s="4"/>
      <c r="P1627" s="4"/>
      <c r="Q1627" s="4"/>
      <c r="R1627" s="4"/>
      <c r="S1627" s="4"/>
      <c r="T1627" s="4"/>
      <c r="U1627" s="4"/>
      <c r="V1627" s="4"/>
      <c r="W1627" s="4"/>
      <c r="X1627" s="4"/>
      <c r="Y1627" s="4"/>
      <c r="Z1627" s="4"/>
    </row>
    <row r="1628" spans="1:26" ht="48" customHeight="1" x14ac:dyDescent="0.3">
      <c r="A1628" s="5">
        <v>1627</v>
      </c>
      <c r="B1628" s="6" t="s">
        <v>1875</v>
      </c>
      <c r="C1628" s="15" t="s">
        <v>1876</v>
      </c>
      <c r="D1628" s="7" t="s">
        <v>1885</v>
      </c>
      <c r="E1628" s="6" t="s">
        <v>10</v>
      </c>
      <c r="F1628" s="39">
        <v>1</v>
      </c>
      <c r="G1628" s="5">
        <v>1</v>
      </c>
      <c r="H1628" s="39">
        <v>1</v>
      </c>
      <c r="I1628" s="4"/>
      <c r="J1628" s="4"/>
      <c r="K1628" s="4"/>
      <c r="L1628" s="4"/>
      <c r="M1628" s="4"/>
      <c r="N1628" s="4"/>
      <c r="O1628" s="4"/>
      <c r="P1628" s="4"/>
      <c r="Q1628" s="4"/>
      <c r="R1628" s="4"/>
      <c r="S1628" s="4"/>
      <c r="T1628" s="4"/>
      <c r="U1628" s="4"/>
      <c r="V1628" s="4"/>
      <c r="W1628" s="4"/>
      <c r="X1628" s="4"/>
      <c r="Y1628" s="4"/>
      <c r="Z1628" s="4"/>
    </row>
    <row r="1629" spans="1:26" ht="24" customHeight="1" x14ac:dyDescent="0.3">
      <c r="A1629" s="5">
        <v>1628</v>
      </c>
      <c r="B1629" s="6" t="s">
        <v>1886</v>
      </c>
      <c r="C1629" s="15" t="s">
        <v>1887</v>
      </c>
      <c r="D1629" s="7" t="s">
        <v>1888</v>
      </c>
      <c r="E1629" s="6" t="s">
        <v>10</v>
      </c>
      <c r="F1629" s="39">
        <v>1</v>
      </c>
      <c r="G1629" s="5">
        <v>1</v>
      </c>
      <c r="H1629" s="39">
        <v>1</v>
      </c>
      <c r="I1629" s="4"/>
      <c r="J1629" s="4"/>
      <c r="K1629" s="4"/>
      <c r="L1629" s="4"/>
      <c r="M1629" s="4"/>
      <c r="N1629" s="4"/>
      <c r="O1629" s="4"/>
      <c r="P1629" s="4"/>
      <c r="Q1629" s="4"/>
      <c r="R1629" s="4"/>
      <c r="S1629" s="4"/>
      <c r="T1629" s="4"/>
      <c r="U1629" s="4"/>
      <c r="V1629" s="4"/>
      <c r="W1629" s="4"/>
      <c r="X1629" s="4"/>
      <c r="Y1629" s="4"/>
      <c r="Z1629" s="4"/>
    </row>
    <row r="1630" spans="1:26" ht="24" customHeight="1" x14ac:dyDescent="0.3">
      <c r="A1630" s="5">
        <v>1629</v>
      </c>
      <c r="B1630" s="6" t="s">
        <v>1886</v>
      </c>
      <c r="C1630" s="15" t="s">
        <v>1887</v>
      </c>
      <c r="D1630" s="7" t="s">
        <v>1889</v>
      </c>
      <c r="E1630" s="6" t="s">
        <v>10</v>
      </c>
      <c r="F1630" s="39">
        <v>0</v>
      </c>
      <c r="G1630" s="5">
        <v>0</v>
      </c>
      <c r="H1630" s="39">
        <v>0</v>
      </c>
      <c r="I1630" s="4"/>
      <c r="J1630" s="4"/>
      <c r="K1630" s="4"/>
      <c r="L1630" s="4"/>
      <c r="M1630" s="4"/>
      <c r="N1630" s="4"/>
      <c r="O1630" s="4"/>
      <c r="P1630" s="4"/>
      <c r="Q1630" s="4"/>
      <c r="R1630" s="4"/>
      <c r="S1630" s="4"/>
      <c r="T1630" s="4"/>
      <c r="U1630" s="4"/>
      <c r="V1630" s="4"/>
      <c r="W1630" s="4"/>
      <c r="X1630" s="4"/>
      <c r="Y1630" s="4"/>
      <c r="Z1630" s="4"/>
    </row>
    <row r="1631" spans="1:26" ht="48" customHeight="1" x14ac:dyDescent="0.3">
      <c r="A1631" s="5">
        <v>1630</v>
      </c>
      <c r="B1631" s="6" t="s">
        <v>1886</v>
      </c>
      <c r="C1631" s="15" t="s">
        <v>1887</v>
      </c>
      <c r="D1631" s="7" t="s">
        <v>1890</v>
      </c>
      <c r="E1631" s="6" t="s">
        <v>10</v>
      </c>
      <c r="F1631" s="39">
        <v>1</v>
      </c>
      <c r="G1631" s="5">
        <v>1</v>
      </c>
      <c r="H1631" s="39">
        <v>1</v>
      </c>
      <c r="I1631" s="4"/>
      <c r="J1631" s="4"/>
      <c r="K1631" s="4"/>
      <c r="L1631" s="4"/>
      <c r="M1631" s="4"/>
      <c r="N1631" s="4"/>
      <c r="O1631" s="4"/>
      <c r="P1631" s="4"/>
      <c r="Q1631" s="4"/>
      <c r="R1631" s="4"/>
      <c r="S1631" s="4"/>
      <c r="T1631" s="4"/>
      <c r="U1631" s="4"/>
      <c r="V1631" s="4"/>
      <c r="W1631" s="4"/>
      <c r="X1631" s="4"/>
      <c r="Y1631" s="4"/>
      <c r="Z1631" s="4"/>
    </row>
    <row r="1632" spans="1:26" ht="24" customHeight="1" x14ac:dyDescent="0.3">
      <c r="A1632" s="5">
        <v>1631</v>
      </c>
      <c r="B1632" s="6" t="s">
        <v>1886</v>
      </c>
      <c r="C1632" s="15" t="s">
        <v>1887</v>
      </c>
      <c r="D1632" s="7" t="s">
        <v>1891</v>
      </c>
      <c r="E1632" s="6" t="s">
        <v>10</v>
      </c>
      <c r="F1632" s="39">
        <v>1</v>
      </c>
      <c r="G1632" s="5">
        <v>0</v>
      </c>
      <c r="H1632" s="39">
        <v>1</v>
      </c>
      <c r="I1632" s="4"/>
      <c r="J1632" s="4"/>
      <c r="K1632" s="4"/>
      <c r="L1632" s="4"/>
      <c r="M1632" s="4"/>
      <c r="N1632" s="4"/>
      <c r="O1632" s="4"/>
      <c r="P1632" s="4"/>
      <c r="Q1632" s="4"/>
      <c r="R1632" s="4"/>
      <c r="S1632" s="4"/>
      <c r="T1632" s="4"/>
      <c r="U1632" s="4"/>
      <c r="V1632" s="4"/>
      <c r="W1632" s="4"/>
      <c r="X1632" s="4"/>
      <c r="Y1632" s="4"/>
      <c r="Z1632" s="4"/>
    </row>
    <row r="1633" spans="1:26" ht="24" customHeight="1" x14ac:dyDescent="0.3">
      <c r="A1633" s="5">
        <v>1632</v>
      </c>
      <c r="B1633" s="6" t="s">
        <v>1886</v>
      </c>
      <c r="C1633" s="15" t="s">
        <v>1887</v>
      </c>
      <c r="D1633" s="7" t="s">
        <v>1892</v>
      </c>
      <c r="E1633" s="6" t="s">
        <v>10</v>
      </c>
      <c r="F1633" s="39">
        <v>2</v>
      </c>
      <c r="G1633" s="5">
        <v>0</v>
      </c>
      <c r="H1633" s="39">
        <v>2</v>
      </c>
      <c r="I1633" s="4"/>
      <c r="J1633" s="4"/>
      <c r="K1633" s="4"/>
      <c r="L1633" s="4"/>
      <c r="M1633" s="4"/>
      <c r="N1633" s="4"/>
      <c r="O1633" s="4"/>
      <c r="P1633" s="4"/>
      <c r="Q1633" s="4"/>
      <c r="R1633" s="4"/>
      <c r="S1633" s="4"/>
      <c r="T1633" s="4"/>
      <c r="U1633" s="4"/>
      <c r="V1633" s="4"/>
      <c r="W1633" s="4"/>
      <c r="X1633" s="4"/>
      <c r="Y1633" s="4"/>
      <c r="Z1633" s="4"/>
    </row>
    <row r="1634" spans="1:26" ht="48" customHeight="1" x14ac:dyDescent="0.3">
      <c r="A1634" s="5">
        <v>1633</v>
      </c>
      <c r="B1634" s="6" t="s">
        <v>1886</v>
      </c>
      <c r="C1634" s="15" t="s">
        <v>1887</v>
      </c>
      <c r="D1634" s="7" t="s">
        <v>1893</v>
      </c>
      <c r="E1634" s="6" t="s">
        <v>10</v>
      </c>
      <c r="F1634" s="39">
        <v>2</v>
      </c>
      <c r="G1634" s="5">
        <v>2</v>
      </c>
      <c r="H1634" s="39">
        <v>2</v>
      </c>
      <c r="I1634" s="4"/>
      <c r="J1634" s="4"/>
      <c r="K1634" s="4"/>
      <c r="L1634" s="4"/>
      <c r="M1634" s="4"/>
      <c r="N1634" s="4"/>
      <c r="O1634" s="4"/>
      <c r="P1634" s="4"/>
      <c r="Q1634" s="4"/>
      <c r="R1634" s="4"/>
      <c r="S1634" s="4"/>
      <c r="T1634" s="4"/>
      <c r="U1634" s="4"/>
      <c r="V1634" s="4"/>
      <c r="W1634" s="4"/>
      <c r="X1634" s="4"/>
      <c r="Y1634" s="4"/>
      <c r="Z1634" s="4"/>
    </row>
    <row r="1635" spans="1:26" ht="24" customHeight="1" x14ac:dyDescent="0.3">
      <c r="A1635" s="5">
        <v>1634</v>
      </c>
      <c r="B1635" s="6" t="s">
        <v>1886</v>
      </c>
      <c r="C1635" s="15" t="s">
        <v>1887</v>
      </c>
      <c r="D1635" s="7" t="s">
        <v>1894</v>
      </c>
      <c r="E1635" s="6" t="s">
        <v>10</v>
      </c>
      <c r="F1635" s="39">
        <v>0</v>
      </c>
      <c r="G1635" s="5">
        <v>0</v>
      </c>
      <c r="H1635" s="39">
        <v>0</v>
      </c>
      <c r="I1635" s="4"/>
      <c r="J1635" s="4"/>
      <c r="K1635" s="4"/>
      <c r="L1635" s="4"/>
      <c r="M1635" s="4"/>
      <c r="N1635" s="4"/>
      <c r="O1635" s="4"/>
      <c r="P1635" s="4"/>
      <c r="Q1635" s="4"/>
      <c r="R1635" s="4"/>
      <c r="S1635" s="4"/>
      <c r="T1635" s="4"/>
      <c r="U1635" s="4"/>
      <c r="V1635" s="4"/>
      <c r="W1635" s="4"/>
      <c r="X1635" s="4"/>
      <c r="Y1635" s="4"/>
      <c r="Z1635" s="4"/>
    </row>
    <row r="1636" spans="1:26" ht="24" customHeight="1" x14ac:dyDescent="0.3">
      <c r="A1636" s="5">
        <v>1635</v>
      </c>
      <c r="B1636" s="6" t="s">
        <v>1886</v>
      </c>
      <c r="C1636" s="15" t="s">
        <v>1887</v>
      </c>
      <c r="D1636" s="7" t="s">
        <v>1895</v>
      </c>
      <c r="E1636" s="6" t="s">
        <v>10</v>
      </c>
      <c r="F1636" s="39">
        <v>0</v>
      </c>
      <c r="G1636" s="5">
        <v>1</v>
      </c>
      <c r="H1636" s="39">
        <v>0</v>
      </c>
      <c r="I1636" s="4"/>
      <c r="J1636" s="4"/>
      <c r="K1636" s="4"/>
      <c r="L1636" s="4"/>
      <c r="M1636" s="4"/>
      <c r="N1636" s="4"/>
      <c r="O1636" s="4"/>
      <c r="P1636" s="4"/>
      <c r="Q1636" s="4"/>
      <c r="R1636" s="4"/>
      <c r="S1636" s="4"/>
      <c r="T1636" s="4"/>
      <c r="U1636" s="4"/>
      <c r="V1636" s="4"/>
      <c r="W1636" s="4"/>
      <c r="X1636" s="4"/>
      <c r="Y1636" s="4"/>
      <c r="Z1636" s="4"/>
    </row>
    <row r="1637" spans="1:26" ht="48" customHeight="1" x14ac:dyDescent="0.3">
      <c r="A1637" s="5">
        <v>1636</v>
      </c>
      <c r="B1637" s="6" t="s">
        <v>1886</v>
      </c>
      <c r="C1637" s="15" t="s">
        <v>1887</v>
      </c>
      <c r="D1637" s="7" t="s">
        <v>1896</v>
      </c>
      <c r="E1637" s="6" t="s">
        <v>10</v>
      </c>
      <c r="F1637" s="39">
        <v>1</v>
      </c>
      <c r="G1637" s="5">
        <v>1</v>
      </c>
      <c r="H1637" s="39">
        <v>1</v>
      </c>
      <c r="I1637" s="4"/>
      <c r="J1637" s="4"/>
      <c r="K1637" s="4"/>
      <c r="L1637" s="4"/>
      <c r="M1637" s="4"/>
      <c r="N1637" s="4"/>
      <c r="O1637" s="4"/>
      <c r="P1637" s="4"/>
      <c r="Q1637" s="4"/>
      <c r="R1637" s="4"/>
      <c r="S1637" s="4"/>
      <c r="T1637" s="4"/>
      <c r="U1637" s="4"/>
      <c r="V1637" s="4"/>
      <c r="W1637" s="4"/>
      <c r="X1637" s="4"/>
      <c r="Y1637" s="4"/>
      <c r="Z1637" s="4"/>
    </row>
    <row r="1638" spans="1:26" ht="24" customHeight="1" x14ac:dyDescent="0.3">
      <c r="A1638" s="5">
        <v>1637</v>
      </c>
      <c r="B1638" s="6" t="s">
        <v>1886</v>
      </c>
      <c r="C1638" s="15" t="s">
        <v>1887</v>
      </c>
      <c r="D1638" s="7" t="s">
        <v>1897</v>
      </c>
      <c r="E1638" s="6" t="s">
        <v>10</v>
      </c>
      <c r="F1638" s="39">
        <v>0</v>
      </c>
      <c r="G1638" s="5">
        <v>2</v>
      </c>
      <c r="H1638" s="39">
        <v>0</v>
      </c>
      <c r="I1638" s="4"/>
      <c r="J1638" s="4"/>
      <c r="K1638" s="4"/>
      <c r="L1638" s="4"/>
      <c r="M1638" s="4"/>
      <c r="N1638" s="4"/>
      <c r="O1638" s="4"/>
      <c r="P1638" s="4"/>
      <c r="Q1638" s="4"/>
      <c r="R1638" s="4"/>
      <c r="S1638" s="4"/>
      <c r="T1638" s="4"/>
      <c r="U1638" s="4"/>
      <c r="V1638" s="4"/>
      <c r="W1638" s="4"/>
      <c r="X1638" s="4"/>
      <c r="Y1638" s="4"/>
      <c r="Z1638" s="4"/>
    </row>
    <row r="1639" spans="1:26" ht="24" customHeight="1" x14ac:dyDescent="0.3">
      <c r="A1639" s="5">
        <v>1638</v>
      </c>
      <c r="B1639" s="6" t="s">
        <v>1886</v>
      </c>
      <c r="C1639" s="15" t="s">
        <v>1887</v>
      </c>
      <c r="D1639" s="7" t="s">
        <v>1898</v>
      </c>
      <c r="E1639" s="6" t="s">
        <v>10</v>
      </c>
      <c r="F1639" s="39">
        <v>1</v>
      </c>
      <c r="G1639" s="5">
        <v>0</v>
      </c>
      <c r="H1639" s="39">
        <v>1</v>
      </c>
      <c r="I1639" s="4"/>
      <c r="J1639" s="4"/>
      <c r="K1639" s="4"/>
      <c r="L1639" s="4"/>
      <c r="M1639" s="4"/>
      <c r="N1639" s="4"/>
      <c r="O1639" s="4"/>
      <c r="P1639" s="4"/>
      <c r="Q1639" s="4"/>
      <c r="R1639" s="4"/>
      <c r="S1639" s="4"/>
      <c r="T1639" s="4"/>
      <c r="U1639" s="4"/>
      <c r="V1639" s="4"/>
      <c r="W1639" s="4"/>
      <c r="X1639" s="4"/>
      <c r="Y1639" s="4"/>
      <c r="Z1639" s="4"/>
    </row>
    <row r="1640" spans="1:26" ht="48" customHeight="1" x14ac:dyDescent="0.3">
      <c r="A1640" s="5">
        <v>1639</v>
      </c>
      <c r="B1640" s="6" t="s">
        <v>1886</v>
      </c>
      <c r="C1640" s="15" t="s">
        <v>1887</v>
      </c>
      <c r="D1640" s="7" t="s">
        <v>1899</v>
      </c>
      <c r="E1640" s="6" t="s">
        <v>10</v>
      </c>
      <c r="F1640" s="39">
        <v>2</v>
      </c>
      <c r="G1640" s="5">
        <v>2</v>
      </c>
      <c r="H1640" s="39">
        <v>2</v>
      </c>
      <c r="I1640" s="4"/>
      <c r="J1640" s="4"/>
      <c r="K1640" s="4"/>
      <c r="L1640" s="4"/>
      <c r="M1640" s="4"/>
      <c r="N1640" s="4"/>
      <c r="O1640" s="4"/>
      <c r="P1640" s="4"/>
      <c r="Q1640" s="4"/>
      <c r="R1640" s="4"/>
      <c r="S1640" s="4"/>
      <c r="T1640" s="4"/>
      <c r="U1640" s="4"/>
      <c r="V1640" s="4"/>
      <c r="W1640" s="4"/>
      <c r="X1640" s="4"/>
      <c r="Y1640" s="4"/>
      <c r="Z1640" s="4"/>
    </row>
    <row r="1641" spans="1:26" ht="48" customHeight="1" x14ac:dyDescent="0.3">
      <c r="A1641" s="5">
        <v>1640</v>
      </c>
      <c r="B1641" s="6" t="s">
        <v>1886</v>
      </c>
      <c r="C1641" s="15" t="s">
        <v>1887</v>
      </c>
      <c r="D1641" s="7" t="s">
        <v>1900</v>
      </c>
      <c r="E1641" s="6" t="s">
        <v>10</v>
      </c>
      <c r="F1641" s="39">
        <v>0</v>
      </c>
      <c r="G1641" s="5">
        <v>2</v>
      </c>
      <c r="H1641" s="39">
        <v>0</v>
      </c>
      <c r="I1641" s="4"/>
      <c r="J1641" s="4"/>
      <c r="K1641" s="4"/>
      <c r="L1641" s="4"/>
      <c r="M1641" s="4"/>
      <c r="N1641" s="4"/>
      <c r="O1641" s="4"/>
      <c r="P1641" s="4"/>
      <c r="Q1641" s="4"/>
      <c r="R1641" s="4"/>
      <c r="S1641" s="4"/>
      <c r="T1641" s="4"/>
      <c r="U1641" s="4"/>
      <c r="V1641" s="4"/>
      <c r="W1641" s="4"/>
      <c r="X1641" s="4"/>
      <c r="Y1641" s="4"/>
      <c r="Z1641" s="4"/>
    </row>
    <row r="1642" spans="1:26" ht="48" customHeight="1" x14ac:dyDescent="0.3">
      <c r="A1642" s="5">
        <v>1641</v>
      </c>
      <c r="B1642" s="6" t="s">
        <v>1886</v>
      </c>
      <c r="C1642" s="15" t="s">
        <v>1887</v>
      </c>
      <c r="D1642" s="7" t="s">
        <v>1901</v>
      </c>
      <c r="E1642" s="6" t="s">
        <v>10</v>
      </c>
      <c r="F1642" s="39">
        <v>2</v>
      </c>
      <c r="G1642" s="5">
        <v>2</v>
      </c>
      <c r="H1642" s="39">
        <v>2</v>
      </c>
      <c r="I1642" s="4"/>
      <c r="J1642" s="4"/>
      <c r="K1642" s="4"/>
      <c r="L1642" s="4"/>
      <c r="M1642" s="4"/>
      <c r="N1642" s="4"/>
      <c r="O1642" s="4"/>
      <c r="P1642" s="4"/>
      <c r="Q1642" s="4"/>
      <c r="R1642" s="4"/>
      <c r="S1642" s="4"/>
      <c r="T1642" s="4"/>
      <c r="U1642" s="4"/>
      <c r="V1642" s="4"/>
      <c r="W1642" s="4"/>
      <c r="X1642" s="4"/>
      <c r="Y1642" s="4"/>
      <c r="Z1642" s="4"/>
    </row>
    <row r="1643" spans="1:26" ht="24" customHeight="1" x14ac:dyDescent="0.3">
      <c r="A1643" s="5">
        <v>1642</v>
      </c>
      <c r="B1643" s="6" t="s">
        <v>1902</v>
      </c>
      <c r="C1643" s="15" t="s">
        <v>1903</v>
      </c>
      <c r="D1643" s="7" t="s">
        <v>1904</v>
      </c>
      <c r="E1643" s="6" t="s">
        <v>10</v>
      </c>
      <c r="F1643" s="39">
        <v>2</v>
      </c>
      <c r="G1643" s="5">
        <v>2</v>
      </c>
      <c r="H1643" s="39">
        <v>2</v>
      </c>
      <c r="I1643" s="4"/>
      <c r="J1643" s="4"/>
      <c r="K1643" s="4"/>
      <c r="L1643" s="4"/>
      <c r="M1643" s="4"/>
      <c r="N1643" s="4"/>
      <c r="O1643" s="4"/>
      <c r="P1643" s="4"/>
      <c r="Q1643" s="4"/>
      <c r="R1643" s="4"/>
      <c r="S1643" s="4"/>
      <c r="T1643" s="4"/>
      <c r="U1643" s="4"/>
      <c r="V1643" s="4"/>
      <c r="W1643" s="4"/>
      <c r="X1643" s="4"/>
      <c r="Y1643" s="4"/>
      <c r="Z1643" s="4"/>
    </row>
    <row r="1644" spans="1:26" ht="24" customHeight="1" x14ac:dyDescent="0.3">
      <c r="A1644" s="5">
        <v>1643</v>
      </c>
      <c r="B1644" s="6" t="s">
        <v>1902</v>
      </c>
      <c r="C1644" s="15" t="s">
        <v>1903</v>
      </c>
      <c r="D1644" s="7" t="s">
        <v>1860</v>
      </c>
      <c r="E1644" s="6" t="s">
        <v>10</v>
      </c>
      <c r="F1644" s="39">
        <v>0</v>
      </c>
      <c r="G1644" s="5">
        <v>0</v>
      </c>
      <c r="H1644" s="39">
        <v>0</v>
      </c>
      <c r="I1644" s="4"/>
      <c r="J1644" s="4"/>
      <c r="K1644" s="4"/>
      <c r="L1644" s="4"/>
      <c r="M1644" s="4"/>
      <c r="N1644" s="4"/>
      <c r="O1644" s="4"/>
      <c r="P1644" s="4"/>
      <c r="Q1644" s="4"/>
      <c r="R1644" s="4"/>
      <c r="S1644" s="4"/>
      <c r="T1644" s="4"/>
      <c r="U1644" s="4"/>
      <c r="V1644" s="4"/>
      <c r="W1644" s="4"/>
      <c r="X1644" s="4"/>
      <c r="Y1644" s="4"/>
      <c r="Z1644" s="4"/>
    </row>
    <row r="1645" spans="1:26" ht="24" customHeight="1" x14ac:dyDescent="0.3">
      <c r="A1645" s="5">
        <v>1644</v>
      </c>
      <c r="B1645" s="6" t="s">
        <v>1902</v>
      </c>
      <c r="C1645" s="15" t="s">
        <v>1903</v>
      </c>
      <c r="D1645" s="7" t="s">
        <v>1905</v>
      </c>
      <c r="E1645" s="6" t="s">
        <v>10</v>
      </c>
      <c r="F1645" s="39">
        <v>0</v>
      </c>
      <c r="G1645" s="5">
        <v>0</v>
      </c>
      <c r="H1645" s="39">
        <v>0</v>
      </c>
      <c r="I1645" s="4"/>
      <c r="J1645" s="4"/>
      <c r="K1645" s="4"/>
      <c r="L1645" s="4"/>
      <c r="M1645" s="4"/>
      <c r="N1645" s="4"/>
      <c r="O1645" s="4"/>
      <c r="P1645" s="4"/>
      <c r="Q1645" s="4"/>
      <c r="R1645" s="4"/>
      <c r="S1645" s="4"/>
      <c r="T1645" s="4"/>
      <c r="U1645" s="4"/>
      <c r="V1645" s="4"/>
      <c r="W1645" s="4"/>
      <c r="X1645" s="4"/>
      <c r="Y1645" s="4"/>
      <c r="Z1645" s="4"/>
    </row>
    <row r="1646" spans="1:26" ht="48" customHeight="1" x14ac:dyDescent="0.3">
      <c r="A1646" s="5">
        <v>1645</v>
      </c>
      <c r="B1646" s="6" t="s">
        <v>1902</v>
      </c>
      <c r="C1646" s="15" t="s">
        <v>1903</v>
      </c>
      <c r="D1646" s="7" t="s">
        <v>1906</v>
      </c>
      <c r="E1646" s="6" t="s">
        <v>10</v>
      </c>
      <c r="F1646" s="39">
        <v>2</v>
      </c>
      <c r="G1646" s="5">
        <v>0</v>
      </c>
      <c r="H1646" s="39">
        <v>2</v>
      </c>
      <c r="I1646" s="4"/>
      <c r="J1646" s="4"/>
      <c r="K1646" s="4"/>
      <c r="L1646" s="4"/>
      <c r="M1646" s="4"/>
      <c r="N1646" s="4"/>
      <c r="O1646" s="4"/>
      <c r="P1646" s="4"/>
      <c r="Q1646" s="4"/>
      <c r="R1646" s="4"/>
      <c r="S1646" s="4"/>
      <c r="T1646" s="4"/>
      <c r="U1646" s="4"/>
      <c r="V1646" s="4"/>
      <c r="W1646" s="4"/>
      <c r="X1646" s="4"/>
      <c r="Y1646" s="4"/>
      <c r="Z1646" s="4"/>
    </row>
    <row r="1647" spans="1:26" ht="48" customHeight="1" x14ac:dyDescent="0.3">
      <c r="A1647" s="5">
        <v>1646</v>
      </c>
      <c r="B1647" s="6" t="s">
        <v>1902</v>
      </c>
      <c r="C1647" s="15" t="s">
        <v>1903</v>
      </c>
      <c r="D1647" s="7" t="s">
        <v>1907</v>
      </c>
      <c r="E1647" s="6" t="s">
        <v>10</v>
      </c>
      <c r="F1647" s="39">
        <v>2</v>
      </c>
      <c r="G1647" s="5">
        <v>0</v>
      </c>
      <c r="H1647" s="39">
        <v>2</v>
      </c>
      <c r="I1647" s="4"/>
      <c r="J1647" s="4"/>
      <c r="K1647" s="4"/>
      <c r="L1647" s="4"/>
      <c r="M1647" s="4"/>
      <c r="N1647" s="4"/>
      <c r="O1647" s="4"/>
      <c r="P1647" s="4"/>
      <c r="Q1647" s="4"/>
      <c r="R1647" s="4"/>
      <c r="S1647" s="4"/>
      <c r="T1647" s="4"/>
      <c r="U1647" s="4"/>
      <c r="V1647" s="4"/>
      <c r="W1647" s="4"/>
      <c r="X1647" s="4"/>
      <c r="Y1647" s="4"/>
      <c r="Z1647" s="4"/>
    </row>
    <row r="1648" spans="1:26" ht="48" customHeight="1" x14ac:dyDescent="0.3">
      <c r="A1648" s="5">
        <v>1647</v>
      </c>
      <c r="B1648" s="6" t="s">
        <v>1902</v>
      </c>
      <c r="C1648" s="15" t="s">
        <v>1903</v>
      </c>
      <c r="D1648" s="7" t="s">
        <v>1908</v>
      </c>
      <c r="E1648" s="6" t="s">
        <v>10</v>
      </c>
      <c r="F1648" s="39">
        <v>0</v>
      </c>
      <c r="G1648" s="5">
        <v>0</v>
      </c>
      <c r="H1648" s="39">
        <v>0</v>
      </c>
      <c r="I1648" s="4"/>
      <c r="J1648" s="4"/>
      <c r="K1648" s="4"/>
      <c r="L1648" s="4"/>
      <c r="M1648" s="4"/>
      <c r="N1648" s="4"/>
      <c r="O1648" s="4"/>
      <c r="P1648" s="4"/>
      <c r="Q1648" s="4"/>
      <c r="R1648" s="4"/>
      <c r="S1648" s="4"/>
      <c r="T1648" s="4"/>
      <c r="U1648" s="4"/>
      <c r="V1648" s="4"/>
      <c r="W1648" s="4"/>
      <c r="X1648" s="4"/>
      <c r="Y1648" s="4"/>
      <c r="Z1648" s="4"/>
    </row>
    <row r="1649" spans="1:26" ht="24" customHeight="1" x14ac:dyDescent="0.3">
      <c r="A1649" s="5">
        <v>1648</v>
      </c>
      <c r="B1649" s="6" t="s">
        <v>1909</v>
      </c>
      <c r="C1649" s="8" t="str">
        <f t="shared" ref="C1649:C1659" si="7">HYPERLINK("https://twitter.com/hashtag/iBleedGreen?src=hash","The greatest achievement is to represent your country for what you love!! Won't let you down INSHALLAH #iBleedGreen")</f>
        <v>The greatest achievement is to represent your country for what you love!! Won't let you down INSHALLAH #iBleedGreen</v>
      </c>
      <c r="D1649" s="7" t="s">
        <v>1888</v>
      </c>
      <c r="E1649" s="6" t="s">
        <v>10</v>
      </c>
      <c r="F1649" s="39">
        <v>1</v>
      </c>
      <c r="G1649" s="5">
        <v>1</v>
      </c>
      <c r="H1649" s="39">
        <v>1</v>
      </c>
      <c r="I1649" s="4"/>
      <c r="J1649" s="4"/>
      <c r="K1649" s="4"/>
      <c r="L1649" s="4"/>
      <c r="M1649" s="4"/>
      <c r="N1649" s="4"/>
      <c r="O1649" s="4"/>
      <c r="P1649" s="4"/>
      <c r="Q1649" s="4"/>
      <c r="R1649" s="4"/>
      <c r="S1649" s="4"/>
      <c r="T1649" s="4"/>
      <c r="U1649" s="4"/>
      <c r="V1649" s="4"/>
      <c r="W1649" s="4"/>
      <c r="X1649" s="4"/>
      <c r="Y1649" s="4"/>
      <c r="Z1649" s="4"/>
    </row>
    <row r="1650" spans="1:26" ht="48" customHeight="1" x14ac:dyDescent="0.3">
      <c r="A1650" s="5">
        <v>1649</v>
      </c>
      <c r="B1650" s="6" t="s">
        <v>1909</v>
      </c>
      <c r="C1650" s="8" t="str">
        <f t="shared" si="7"/>
        <v>The greatest achievement is to represent your country for what you love!! Won't let you down INSHALLAH #iBleedGreen</v>
      </c>
      <c r="D1650" s="7" t="s">
        <v>1910</v>
      </c>
      <c r="E1650" s="6" t="s">
        <v>10</v>
      </c>
      <c r="F1650" s="39">
        <v>2</v>
      </c>
      <c r="G1650" s="5">
        <v>2</v>
      </c>
      <c r="H1650" s="39">
        <v>2</v>
      </c>
      <c r="I1650" s="4"/>
      <c r="J1650" s="4"/>
      <c r="K1650" s="4"/>
      <c r="L1650" s="4"/>
      <c r="M1650" s="4"/>
      <c r="N1650" s="4"/>
      <c r="O1650" s="4"/>
      <c r="P1650" s="4"/>
      <c r="Q1650" s="4"/>
      <c r="R1650" s="4"/>
      <c r="S1650" s="4"/>
      <c r="T1650" s="4"/>
      <c r="U1650" s="4"/>
      <c r="V1650" s="4"/>
      <c r="W1650" s="4"/>
      <c r="X1650" s="4"/>
      <c r="Y1650" s="4"/>
      <c r="Z1650" s="4"/>
    </row>
    <row r="1651" spans="1:26" ht="24" customHeight="1" x14ac:dyDescent="0.3">
      <c r="A1651" s="5">
        <v>1650</v>
      </c>
      <c r="B1651" s="6" t="s">
        <v>1909</v>
      </c>
      <c r="C1651" s="8" t="str">
        <f t="shared" si="7"/>
        <v>The greatest achievement is to represent your country for what you love!! Won't let you down INSHALLAH #iBleedGreen</v>
      </c>
      <c r="D1651" s="7" t="s">
        <v>1911</v>
      </c>
      <c r="E1651" s="6" t="s">
        <v>10</v>
      </c>
      <c r="F1651" s="39">
        <v>0</v>
      </c>
      <c r="G1651" s="5">
        <v>0</v>
      </c>
      <c r="H1651" s="39">
        <v>0</v>
      </c>
      <c r="I1651" s="4"/>
      <c r="J1651" s="4"/>
      <c r="K1651" s="4"/>
      <c r="L1651" s="4"/>
      <c r="M1651" s="4"/>
      <c r="N1651" s="4"/>
      <c r="O1651" s="4"/>
      <c r="P1651" s="4"/>
      <c r="Q1651" s="4"/>
      <c r="R1651" s="4"/>
      <c r="S1651" s="4"/>
      <c r="T1651" s="4"/>
      <c r="U1651" s="4"/>
      <c r="V1651" s="4"/>
      <c r="W1651" s="4"/>
      <c r="X1651" s="4"/>
      <c r="Y1651" s="4"/>
      <c r="Z1651" s="4"/>
    </row>
    <row r="1652" spans="1:26" ht="24" customHeight="1" x14ac:dyDescent="0.3">
      <c r="A1652" s="5">
        <v>1651</v>
      </c>
      <c r="B1652" s="6" t="s">
        <v>1909</v>
      </c>
      <c r="C1652" s="8" t="str">
        <f t="shared" si="7"/>
        <v>The greatest achievement is to represent your country for what you love!! Won't let you down INSHALLAH #iBleedGreen</v>
      </c>
      <c r="D1652" s="7" t="s">
        <v>1912</v>
      </c>
      <c r="E1652" s="6" t="s">
        <v>10</v>
      </c>
      <c r="F1652" s="39">
        <v>0</v>
      </c>
      <c r="G1652" s="5">
        <v>1</v>
      </c>
      <c r="H1652" s="39">
        <v>0</v>
      </c>
      <c r="I1652" s="4"/>
      <c r="J1652" s="4"/>
      <c r="K1652" s="4"/>
      <c r="L1652" s="4"/>
      <c r="M1652" s="4"/>
      <c r="N1652" s="4"/>
      <c r="O1652" s="4"/>
      <c r="P1652" s="4"/>
      <c r="Q1652" s="4"/>
      <c r="R1652" s="4"/>
      <c r="S1652" s="4"/>
      <c r="T1652" s="4"/>
      <c r="U1652" s="4"/>
      <c r="V1652" s="4"/>
      <c r="W1652" s="4"/>
      <c r="X1652" s="4"/>
      <c r="Y1652" s="4"/>
      <c r="Z1652" s="4"/>
    </row>
    <row r="1653" spans="1:26" ht="24" customHeight="1" x14ac:dyDescent="0.3">
      <c r="A1653" s="5">
        <v>1652</v>
      </c>
      <c r="B1653" s="6" t="s">
        <v>1909</v>
      </c>
      <c r="C1653" s="8" t="str">
        <f t="shared" si="7"/>
        <v>The greatest achievement is to represent your country for what you love!! Won't let you down INSHALLAH #iBleedGreen</v>
      </c>
      <c r="D1653" s="7" t="s">
        <v>1913</v>
      </c>
      <c r="E1653" s="6" t="s">
        <v>10</v>
      </c>
      <c r="F1653" s="39">
        <v>0</v>
      </c>
      <c r="G1653" s="5">
        <v>0</v>
      </c>
      <c r="H1653" s="39">
        <v>0</v>
      </c>
      <c r="I1653" s="4"/>
      <c r="J1653" s="4"/>
      <c r="K1653" s="4"/>
      <c r="L1653" s="4"/>
      <c r="M1653" s="4"/>
      <c r="N1653" s="4"/>
      <c r="O1653" s="4"/>
      <c r="P1653" s="4"/>
      <c r="Q1653" s="4"/>
      <c r="R1653" s="4"/>
      <c r="S1653" s="4"/>
      <c r="T1653" s="4"/>
      <c r="U1653" s="4"/>
      <c r="V1653" s="4"/>
      <c r="W1653" s="4"/>
      <c r="X1653" s="4"/>
      <c r="Y1653" s="4"/>
      <c r="Z1653" s="4"/>
    </row>
    <row r="1654" spans="1:26" ht="48" customHeight="1" x14ac:dyDescent="0.3">
      <c r="A1654" s="5">
        <v>1653</v>
      </c>
      <c r="B1654" s="6" t="s">
        <v>1909</v>
      </c>
      <c r="C1654" s="8" t="str">
        <f t="shared" si="7"/>
        <v>The greatest achievement is to represent your country for what you love!! Won't let you down INSHALLAH #iBleedGreen</v>
      </c>
      <c r="D1654" s="7" t="s">
        <v>1914</v>
      </c>
      <c r="E1654" s="6" t="s">
        <v>10</v>
      </c>
      <c r="F1654" s="39">
        <v>2</v>
      </c>
      <c r="G1654" s="5">
        <v>2</v>
      </c>
      <c r="H1654" s="39">
        <v>2</v>
      </c>
      <c r="I1654" s="4"/>
      <c r="J1654" s="4"/>
      <c r="K1654" s="4"/>
      <c r="L1654" s="4"/>
      <c r="M1654" s="4"/>
      <c r="N1654" s="4"/>
      <c r="O1654" s="4"/>
      <c r="P1654" s="4"/>
      <c r="Q1654" s="4"/>
      <c r="R1654" s="4"/>
      <c r="S1654" s="4"/>
      <c r="T1654" s="4"/>
      <c r="U1654" s="4"/>
      <c r="V1654" s="4"/>
      <c r="W1654" s="4"/>
      <c r="X1654" s="4"/>
      <c r="Y1654" s="4"/>
      <c r="Z1654" s="4"/>
    </row>
    <row r="1655" spans="1:26" ht="48" customHeight="1" x14ac:dyDescent="0.3">
      <c r="A1655" s="5">
        <v>1654</v>
      </c>
      <c r="B1655" s="6" t="s">
        <v>1909</v>
      </c>
      <c r="C1655" s="8" t="str">
        <f t="shared" si="7"/>
        <v>The greatest achievement is to represent your country for what you love!! Won't let you down INSHALLAH #iBleedGreen</v>
      </c>
      <c r="D1655" s="7" t="s">
        <v>1915</v>
      </c>
      <c r="E1655" s="6" t="s">
        <v>10</v>
      </c>
      <c r="F1655" s="39">
        <v>2</v>
      </c>
      <c r="G1655" s="5">
        <v>2</v>
      </c>
      <c r="H1655" s="39">
        <v>2</v>
      </c>
      <c r="I1655" s="4"/>
      <c r="J1655" s="4"/>
      <c r="K1655" s="4"/>
      <c r="L1655" s="4"/>
      <c r="M1655" s="4"/>
      <c r="N1655" s="4"/>
      <c r="O1655" s="4"/>
      <c r="P1655" s="4"/>
      <c r="Q1655" s="4"/>
      <c r="R1655" s="4"/>
      <c r="S1655" s="4"/>
      <c r="T1655" s="4"/>
      <c r="U1655" s="4"/>
      <c r="V1655" s="4"/>
      <c r="W1655" s="4"/>
      <c r="X1655" s="4"/>
      <c r="Y1655" s="4"/>
      <c r="Z1655" s="4"/>
    </row>
    <row r="1656" spans="1:26" ht="48" customHeight="1" x14ac:dyDescent="0.3">
      <c r="A1656" s="5">
        <v>1655</v>
      </c>
      <c r="B1656" s="6" t="s">
        <v>1909</v>
      </c>
      <c r="C1656" s="8" t="str">
        <f t="shared" si="7"/>
        <v>The greatest achievement is to represent your country for what you love!! Won't let you down INSHALLAH #iBleedGreen</v>
      </c>
      <c r="D1656" s="7" t="s">
        <v>1916</v>
      </c>
      <c r="E1656" s="6" t="s">
        <v>10</v>
      </c>
      <c r="F1656" s="39">
        <v>1</v>
      </c>
      <c r="G1656" s="5">
        <v>0</v>
      </c>
      <c r="H1656" s="39">
        <v>1</v>
      </c>
      <c r="I1656" s="4"/>
      <c r="J1656" s="4"/>
      <c r="K1656" s="4"/>
      <c r="L1656" s="4"/>
      <c r="M1656" s="4"/>
      <c r="N1656" s="4"/>
      <c r="O1656" s="4"/>
      <c r="P1656" s="4"/>
      <c r="Q1656" s="4"/>
      <c r="R1656" s="4"/>
      <c r="S1656" s="4"/>
      <c r="T1656" s="4"/>
      <c r="U1656" s="4"/>
      <c r="V1656" s="4"/>
      <c r="W1656" s="4"/>
      <c r="X1656" s="4"/>
      <c r="Y1656" s="4"/>
      <c r="Z1656" s="4"/>
    </row>
    <row r="1657" spans="1:26" ht="24" customHeight="1" x14ac:dyDescent="0.3">
      <c r="A1657" s="5">
        <v>1656</v>
      </c>
      <c r="B1657" s="6" t="s">
        <v>1909</v>
      </c>
      <c r="C1657" s="8" t="str">
        <f t="shared" si="7"/>
        <v>The greatest achievement is to represent your country for what you love!! Won't let you down INSHALLAH #iBleedGreen</v>
      </c>
      <c r="D1657" s="7" t="s">
        <v>1917</v>
      </c>
      <c r="E1657" s="6" t="s">
        <v>10</v>
      </c>
      <c r="F1657" s="39">
        <v>0</v>
      </c>
      <c r="G1657" s="5">
        <v>0</v>
      </c>
      <c r="H1657" s="39">
        <v>0</v>
      </c>
      <c r="I1657" s="4"/>
      <c r="J1657" s="4"/>
      <c r="K1657" s="4"/>
      <c r="L1657" s="4"/>
      <c r="M1657" s="4"/>
      <c r="N1657" s="4"/>
      <c r="O1657" s="4"/>
      <c r="P1657" s="4"/>
      <c r="Q1657" s="4"/>
      <c r="R1657" s="4"/>
      <c r="S1657" s="4"/>
      <c r="T1657" s="4"/>
      <c r="U1657" s="4"/>
      <c r="V1657" s="4"/>
      <c r="W1657" s="4"/>
      <c r="X1657" s="4"/>
      <c r="Y1657" s="4"/>
      <c r="Z1657" s="4"/>
    </row>
    <row r="1658" spans="1:26" ht="48" customHeight="1" x14ac:dyDescent="0.3">
      <c r="A1658" s="5">
        <v>1657</v>
      </c>
      <c r="B1658" s="6" t="s">
        <v>1909</v>
      </c>
      <c r="C1658" s="8" t="str">
        <f t="shared" si="7"/>
        <v>The greatest achievement is to represent your country for what you love!! Won't let you down INSHALLAH #iBleedGreen</v>
      </c>
      <c r="D1658" s="7" t="s">
        <v>1918</v>
      </c>
      <c r="E1658" s="6" t="s">
        <v>10</v>
      </c>
      <c r="F1658" s="39">
        <v>0</v>
      </c>
      <c r="G1658" s="5">
        <v>0</v>
      </c>
      <c r="H1658" s="39">
        <v>0</v>
      </c>
      <c r="I1658" s="4"/>
      <c r="J1658" s="4"/>
      <c r="K1658" s="4"/>
      <c r="L1658" s="4"/>
      <c r="M1658" s="4"/>
      <c r="N1658" s="4"/>
      <c r="O1658" s="4"/>
      <c r="P1658" s="4"/>
      <c r="Q1658" s="4"/>
      <c r="R1658" s="4"/>
      <c r="S1658" s="4"/>
      <c r="T1658" s="4"/>
      <c r="U1658" s="4"/>
      <c r="V1658" s="4"/>
      <c r="W1658" s="4"/>
      <c r="X1658" s="4"/>
      <c r="Y1658" s="4"/>
      <c r="Z1658" s="4"/>
    </row>
    <row r="1659" spans="1:26" ht="24" customHeight="1" x14ac:dyDescent="0.3">
      <c r="A1659" s="5">
        <v>1658</v>
      </c>
      <c r="B1659" s="6" t="s">
        <v>1909</v>
      </c>
      <c r="C1659" s="8" t="str">
        <f t="shared" si="7"/>
        <v>The greatest achievement is to represent your country for what you love!! Won't let you down INSHALLAH #iBleedGreen</v>
      </c>
      <c r="D1659" s="7" t="s">
        <v>1919</v>
      </c>
      <c r="E1659" s="6" t="s">
        <v>10</v>
      </c>
      <c r="F1659" s="39">
        <v>0</v>
      </c>
      <c r="G1659" s="5">
        <v>0</v>
      </c>
      <c r="H1659" s="39">
        <v>0</v>
      </c>
      <c r="I1659" s="4"/>
      <c r="J1659" s="4"/>
      <c r="K1659" s="4"/>
      <c r="L1659" s="4"/>
      <c r="M1659" s="4"/>
      <c r="N1659" s="4"/>
      <c r="O1659" s="4"/>
      <c r="P1659" s="4"/>
      <c r="Q1659" s="4"/>
      <c r="R1659" s="4"/>
      <c r="S1659" s="4"/>
      <c r="T1659" s="4"/>
      <c r="U1659" s="4"/>
      <c r="V1659" s="4"/>
      <c r="W1659" s="4"/>
      <c r="X1659" s="4"/>
      <c r="Y1659" s="4"/>
      <c r="Z1659" s="4"/>
    </row>
    <row r="1660" spans="1:26" ht="24" customHeight="1" x14ac:dyDescent="0.3">
      <c r="A1660" s="5">
        <v>1659</v>
      </c>
      <c r="B1660" s="6" t="s">
        <v>1920</v>
      </c>
      <c r="C1660" s="15" t="s">
        <v>1921</v>
      </c>
      <c r="D1660" s="7" t="s">
        <v>1922</v>
      </c>
      <c r="E1660" s="6" t="s">
        <v>10</v>
      </c>
      <c r="F1660" s="39">
        <v>1</v>
      </c>
      <c r="G1660" s="5">
        <v>1</v>
      </c>
      <c r="H1660" s="39">
        <v>1</v>
      </c>
      <c r="I1660" s="4"/>
      <c r="J1660" s="4"/>
      <c r="K1660" s="4"/>
      <c r="L1660" s="4"/>
      <c r="M1660" s="4"/>
      <c r="N1660" s="4"/>
      <c r="O1660" s="4"/>
      <c r="P1660" s="4"/>
      <c r="Q1660" s="4"/>
      <c r="R1660" s="4"/>
      <c r="S1660" s="4"/>
      <c r="T1660" s="4"/>
      <c r="U1660" s="4"/>
      <c r="V1660" s="4"/>
      <c r="W1660" s="4"/>
      <c r="X1660" s="4"/>
      <c r="Y1660" s="4"/>
      <c r="Z1660" s="4"/>
    </row>
    <row r="1661" spans="1:26" ht="48" customHeight="1" x14ac:dyDescent="0.3">
      <c r="A1661" s="5">
        <v>1660</v>
      </c>
      <c r="B1661" s="6" t="s">
        <v>1920</v>
      </c>
      <c r="C1661" s="15" t="s">
        <v>1921</v>
      </c>
      <c r="D1661" s="7" t="s">
        <v>1923</v>
      </c>
      <c r="E1661" s="6" t="s">
        <v>10</v>
      </c>
      <c r="F1661" s="39">
        <v>2</v>
      </c>
      <c r="G1661" s="5">
        <v>0</v>
      </c>
      <c r="H1661" s="39">
        <v>2</v>
      </c>
      <c r="I1661" s="4"/>
      <c r="J1661" s="4"/>
      <c r="K1661" s="4"/>
      <c r="L1661" s="4"/>
      <c r="M1661" s="4"/>
      <c r="N1661" s="4"/>
      <c r="O1661" s="4"/>
      <c r="P1661" s="4"/>
      <c r="Q1661" s="4"/>
      <c r="R1661" s="4"/>
      <c r="S1661" s="4"/>
      <c r="T1661" s="4"/>
      <c r="U1661" s="4"/>
      <c r="V1661" s="4"/>
      <c r="W1661" s="4"/>
      <c r="X1661" s="4"/>
      <c r="Y1661" s="4"/>
      <c r="Z1661" s="4"/>
    </row>
    <row r="1662" spans="1:26" ht="48" customHeight="1" x14ac:dyDescent="0.3">
      <c r="A1662" s="5">
        <v>1661</v>
      </c>
      <c r="B1662" s="6" t="s">
        <v>1920</v>
      </c>
      <c r="C1662" s="15" t="s">
        <v>1921</v>
      </c>
      <c r="D1662" s="7" t="s">
        <v>1924</v>
      </c>
      <c r="E1662" s="6" t="s">
        <v>10</v>
      </c>
      <c r="F1662" s="39">
        <v>1</v>
      </c>
      <c r="G1662" s="5">
        <v>1</v>
      </c>
      <c r="H1662" s="39">
        <v>1</v>
      </c>
      <c r="I1662" s="4"/>
      <c r="J1662" s="4"/>
      <c r="K1662" s="4"/>
      <c r="L1662" s="4"/>
      <c r="M1662" s="4"/>
      <c r="N1662" s="4"/>
      <c r="O1662" s="4"/>
      <c r="P1662" s="4"/>
      <c r="Q1662" s="4"/>
      <c r="R1662" s="4"/>
      <c r="S1662" s="4"/>
      <c r="T1662" s="4"/>
      <c r="U1662" s="4"/>
      <c r="V1662" s="4"/>
      <c r="W1662" s="4"/>
      <c r="X1662" s="4"/>
      <c r="Y1662" s="4"/>
      <c r="Z1662" s="4"/>
    </row>
    <row r="1663" spans="1:26" ht="48" customHeight="1" x14ac:dyDescent="0.3">
      <c r="A1663" s="5">
        <v>1662</v>
      </c>
      <c r="B1663" s="6" t="s">
        <v>1920</v>
      </c>
      <c r="C1663" s="15" t="s">
        <v>1921</v>
      </c>
      <c r="D1663" s="7" t="s">
        <v>1925</v>
      </c>
      <c r="E1663" s="6" t="s">
        <v>10</v>
      </c>
      <c r="F1663" s="39">
        <v>2</v>
      </c>
      <c r="G1663" s="5">
        <v>2</v>
      </c>
      <c r="H1663" s="39">
        <v>2</v>
      </c>
      <c r="I1663" s="4"/>
      <c r="J1663" s="4"/>
      <c r="K1663" s="4"/>
      <c r="L1663" s="4"/>
      <c r="M1663" s="4"/>
      <c r="N1663" s="4"/>
      <c r="O1663" s="4"/>
      <c r="P1663" s="4"/>
      <c r="Q1663" s="4"/>
      <c r="R1663" s="4"/>
      <c r="S1663" s="4"/>
      <c r="T1663" s="4"/>
      <c r="U1663" s="4"/>
      <c r="V1663" s="4"/>
      <c r="W1663" s="4"/>
      <c r="X1663" s="4"/>
      <c r="Y1663" s="4"/>
      <c r="Z1663" s="4"/>
    </row>
    <row r="1664" spans="1:26" ht="48" customHeight="1" x14ac:dyDescent="0.3">
      <c r="A1664" s="5">
        <v>1663</v>
      </c>
      <c r="B1664" s="6" t="s">
        <v>1920</v>
      </c>
      <c r="C1664" s="15" t="s">
        <v>1921</v>
      </c>
      <c r="D1664" s="7" t="s">
        <v>1926</v>
      </c>
      <c r="E1664" s="6" t="s">
        <v>10</v>
      </c>
      <c r="F1664" s="39">
        <v>2</v>
      </c>
      <c r="G1664" s="5">
        <v>1</v>
      </c>
      <c r="H1664" s="39">
        <v>2</v>
      </c>
      <c r="I1664" s="4"/>
      <c r="J1664" s="4"/>
      <c r="K1664" s="4"/>
      <c r="L1664" s="4"/>
      <c r="M1664" s="4"/>
      <c r="N1664" s="4"/>
      <c r="O1664" s="4"/>
      <c r="P1664" s="4"/>
      <c r="Q1664" s="4"/>
      <c r="R1664" s="4"/>
      <c r="S1664" s="4"/>
      <c r="T1664" s="4"/>
      <c r="U1664" s="4"/>
      <c r="V1664" s="4"/>
      <c r="W1664" s="4"/>
      <c r="X1664" s="4"/>
      <c r="Y1664" s="4"/>
      <c r="Z1664" s="4"/>
    </row>
    <row r="1665" spans="1:26" ht="48" customHeight="1" x14ac:dyDescent="0.3">
      <c r="A1665" s="5">
        <v>1664</v>
      </c>
      <c r="B1665" s="6" t="s">
        <v>1920</v>
      </c>
      <c r="C1665" s="15" t="s">
        <v>1921</v>
      </c>
      <c r="D1665" s="7" t="s">
        <v>1927</v>
      </c>
      <c r="E1665" s="6" t="s">
        <v>10</v>
      </c>
      <c r="F1665" s="39">
        <v>2</v>
      </c>
      <c r="G1665" s="5">
        <v>2</v>
      </c>
      <c r="H1665" s="39">
        <v>2</v>
      </c>
      <c r="I1665" s="4"/>
      <c r="J1665" s="4"/>
      <c r="K1665" s="4"/>
      <c r="L1665" s="4"/>
      <c r="M1665" s="4"/>
      <c r="N1665" s="4"/>
      <c r="O1665" s="4"/>
      <c r="P1665" s="4"/>
      <c r="Q1665" s="4"/>
      <c r="R1665" s="4"/>
      <c r="S1665" s="4"/>
      <c r="T1665" s="4"/>
      <c r="U1665" s="4"/>
      <c r="V1665" s="4"/>
      <c r="W1665" s="4"/>
      <c r="X1665" s="4"/>
      <c r="Y1665" s="4"/>
      <c r="Z1665" s="4"/>
    </row>
    <row r="1666" spans="1:26" ht="48" customHeight="1" x14ac:dyDescent="0.3">
      <c r="A1666" s="5">
        <v>1665</v>
      </c>
      <c r="B1666" s="6" t="s">
        <v>1920</v>
      </c>
      <c r="C1666" s="15" t="s">
        <v>1921</v>
      </c>
      <c r="D1666" s="7" t="s">
        <v>1928</v>
      </c>
      <c r="E1666" s="6" t="s">
        <v>10</v>
      </c>
      <c r="F1666" s="39">
        <v>1</v>
      </c>
      <c r="G1666" s="5">
        <v>1</v>
      </c>
      <c r="H1666" s="39">
        <v>1</v>
      </c>
      <c r="I1666" s="4"/>
      <c r="J1666" s="4"/>
      <c r="K1666" s="4"/>
      <c r="L1666" s="4"/>
      <c r="M1666" s="4"/>
      <c r="N1666" s="4"/>
      <c r="O1666" s="4"/>
      <c r="P1666" s="4"/>
      <c r="Q1666" s="4"/>
      <c r="R1666" s="4"/>
      <c r="S1666" s="4"/>
      <c r="T1666" s="4"/>
      <c r="U1666" s="4"/>
      <c r="V1666" s="4"/>
      <c r="W1666" s="4"/>
      <c r="X1666" s="4"/>
      <c r="Y1666" s="4"/>
      <c r="Z1666" s="4"/>
    </row>
    <row r="1667" spans="1:26" ht="48" customHeight="1" x14ac:dyDescent="0.3">
      <c r="A1667" s="5">
        <v>1666</v>
      </c>
      <c r="B1667" s="6" t="s">
        <v>1920</v>
      </c>
      <c r="C1667" s="15" t="s">
        <v>1921</v>
      </c>
      <c r="D1667" s="7" t="s">
        <v>1929</v>
      </c>
      <c r="E1667" s="6" t="s">
        <v>10</v>
      </c>
      <c r="F1667" s="39">
        <v>1</v>
      </c>
      <c r="G1667" s="5">
        <v>1</v>
      </c>
      <c r="H1667" s="39">
        <v>1</v>
      </c>
      <c r="I1667" s="4"/>
      <c r="J1667" s="4"/>
      <c r="K1667" s="4"/>
      <c r="L1667" s="4"/>
      <c r="M1667" s="4"/>
      <c r="N1667" s="4"/>
      <c r="O1667" s="4"/>
      <c r="P1667" s="4"/>
      <c r="Q1667" s="4"/>
      <c r="R1667" s="4"/>
      <c r="S1667" s="4"/>
      <c r="T1667" s="4"/>
      <c r="U1667" s="4"/>
      <c r="V1667" s="4"/>
      <c r="W1667" s="4"/>
      <c r="X1667" s="4"/>
      <c r="Y1667" s="4"/>
      <c r="Z1667" s="4"/>
    </row>
    <row r="1668" spans="1:26" ht="48" customHeight="1" x14ac:dyDescent="0.3">
      <c r="A1668" s="5">
        <v>1667</v>
      </c>
      <c r="B1668" s="6" t="s">
        <v>1930</v>
      </c>
      <c r="C1668" s="8" t="str">
        <f t="shared" ref="C1668:C1691" si="8">HYPERLINK("https://twitter.com/hashtag/iBleedGreen?src=hash","Well played Irfan Sharjeel Sarfaraz Umar Malik !! Congrats to Iftikhar for debut !! Nothing like seeing a good win for the team #iBleedGreen")</f>
        <v>Well played Irfan Sharjeel Sarfaraz Umar Malik !! Congrats to Iftikhar for debut !! Nothing like seeing a good win for the team #iBleedGreen</v>
      </c>
      <c r="D1668" s="7" t="s">
        <v>1931</v>
      </c>
      <c r="E1668" s="6" t="s">
        <v>10</v>
      </c>
      <c r="F1668" s="39">
        <v>2</v>
      </c>
      <c r="G1668" s="5">
        <v>2</v>
      </c>
      <c r="H1668" s="39">
        <v>2</v>
      </c>
      <c r="I1668" s="4"/>
      <c r="J1668" s="4"/>
      <c r="K1668" s="4"/>
      <c r="L1668" s="4"/>
      <c r="M1668" s="4"/>
      <c r="N1668" s="4"/>
      <c r="O1668" s="4"/>
      <c r="P1668" s="4"/>
      <c r="Q1668" s="4"/>
      <c r="R1668" s="4"/>
      <c r="S1668" s="4"/>
      <c r="T1668" s="4"/>
      <c r="U1668" s="4"/>
      <c r="V1668" s="4"/>
      <c r="W1668" s="4"/>
      <c r="X1668" s="4"/>
      <c r="Y1668" s="4"/>
      <c r="Z1668" s="4"/>
    </row>
    <row r="1669" spans="1:26" ht="48" customHeight="1" x14ac:dyDescent="0.3">
      <c r="A1669" s="5">
        <v>1668</v>
      </c>
      <c r="B1669" s="6" t="s">
        <v>1930</v>
      </c>
      <c r="C1669" s="8" t="str">
        <f t="shared" si="8"/>
        <v>Well played Irfan Sharjeel Sarfaraz Umar Malik !! Congrats to Iftikhar for debut !! Nothing like seeing a good win for the team #iBleedGreen</v>
      </c>
      <c r="D1669" s="7" t="s">
        <v>1932</v>
      </c>
      <c r="E1669" s="6" t="s">
        <v>10</v>
      </c>
      <c r="F1669" s="39">
        <v>2</v>
      </c>
      <c r="G1669" s="5">
        <v>2</v>
      </c>
      <c r="H1669" s="39">
        <v>2</v>
      </c>
      <c r="I1669" s="4"/>
      <c r="J1669" s="4"/>
      <c r="K1669" s="4"/>
      <c r="L1669" s="4"/>
      <c r="M1669" s="4"/>
      <c r="N1669" s="4"/>
      <c r="O1669" s="4"/>
      <c r="P1669" s="4"/>
      <c r="Q1669" s="4"/>
      <c r="R1669" s="4"/>
      <c r="S1669" s="4"/>
      <c r="T1669" s="4"/>
      <c r="U1669" s="4"/>
      <c r="V1669" s="4"/>
      <c r="W1669" s="4"/>
      <c r="X1669" s="4"/>
      <c r="Y1669" s="4"/>
      <c r="Z1669" s="4"/>
    </row>
    <row r="1670" spans="1:26" ht="48" customHeight="1" x14ac:dyDescent="0.3">
      <c r="A1670" s="5">
        <v>1669</v>
      </c>
      <c r="B1670" s="6" t="s">
        <v>1930</v>
      </c>
      <c r="C1670" s="8" t="str">
        <f t="shared" si="8"/>
        <v>Well played Irfan Sharjeel Sarfaraz Umar Malik !! Congrats to Iftikhar for debut !! Nothing like seeing a good win for the team #iBleedGreen</v>
      </c>
      <c r="D1670" s="7" t="s">
        <v>1933</v>
      </c>
      <c r="E1670" s="6" t="s">
        <v>10</v>
      </c>
      <c r="F1670" s="39">
        <v>2</v>
      </c>
      <c r="G1670" s="5">
        <v>2</v>
      </c>
      <c r="H1670" s="39">
        <v>2</v>
      </c>
      <c r="I1670" s="4"/>
      <c r="J1670" s="4"/>
      <c r="K1670" s="4"/>
      <c r="L1670" s="4"/>
      <c r="M1670" s="4"/>
      <c r="N1670" s="4"/>
      <c r="O1670" s="4"/>
      <c r="P1670" s="4"/>
      <c r="Q1670" s="4"/>
      <c r="R1670" s="4"/>
      <c r="S1670" s="4"/>
      <c r="T1670" s="4"/>
      <c r="U1670" s="4"/>
      <c r="V1670" s="4"/>
      <c r="W1670" s="4"/>
      <c r="X1670" s="4"/>
      <c r="Y1670" s="4"/>
      <c r="Z1670" s="4"/>
    </row>
    <row r="1671" spans="1:26" ht="48" customHeight="1" x14ac:dyDescent="0.3">
      <c r="A1671" s="5">
        <v>1670</v>
      </c>
      <c r="B1671" s="6" t="s">
        <v>1930</v>
      </c>
      <c r="C1671" s="8" t="str">
        <f t="shared" si="8"/>
        <v>Well played Irfan Sharjeel Sarfaraz Umar Malik !! Congrats to Iftikhar for debut !! Nothing like seeing a good win for the team #iBleedGreen</v>
      </c>
      <c r="D1671" s="7" t="s">
        <v>1934</v>
      </c>
      <c r="E1671" s="6" t="s">
        <v>10</v>
      </c>
      <c r="F1671" s="39">
        <v>1</v>
      </c>
      <c r="G1671" s="5">
        <v>1</v>
      </c>
      <c r="H1671" s="39">
        <v>1</v>
      </c>
      <c r="I1671" s="4"/>
      <c r="J1671" s="4"/>
      <c r="K1671" s="4"/>
      <c r="L1671" s="4"/>
      <c r="M1671" s="4"/>
      <c r="N1671" s="4"/>
      <c r="O1671" s="4"/>
      <c r="P1671" s="4"/>
      <c r="Q1671" s="4"/>
      <c r="R1671" s="4"/>
      <c r="S1671" s="4"/>
      <c r="T1671" s="4"/>
      <c r="U1671" s="4"/>
      <c r="V1671" s="4"/>
      <c r="W1671" s="4"/>
      <c r="X1671" s="4"/>
      <c r="Y1671" s="4"/>
      <c r="Z1671" s="4"/>
    </row>
    <row r="1672" spans="1:26" ht="48" customHeight="1" x14ac:dyDescent="0.3">
      <c r="A1672" s="5">
        <v>1671</v>
      </c>
      <c r="B1672" s="6" t="s">
        <v>1930</v>
      </c>
      <c r="C1672" s="8" t="str">
        <f t="shared" si="8"/>
        <v>Well played Irfan Sharjeel Sarfaraz Umar Malik !! Congrats to Iftikhar for debut !! Nothing like seeing a good win for the team #iBleedGreen</v>
      </c>
      <c r="D1672" s="7" t="s">
        <v>1935</v>
      </c>
      <c r="E1672" s="6" t="s">
        <v>10</v>
      </c>
      <c r="F1672" s="39">
        <v>2</v>
      </c>
      <c r="G1672" s="5">
        <v>1</v>
      </c>
      <c r="H1672" s="39">
        <v>2</v>
      </c>
      <c r="I1672" s="4"/>
      <c r="J1672" s="4"/>
      <c r="K1672" s="4"/>
      <c r="L1672" s="4"/>
      <c r="M1672" s="4"/>
      <c r="N1672" s="4"/>
      <c r="O1672" s="4"/>
      <c r="P1672" s="4"/>
      <c r="Q1672" s="4"/>
      <c r="R1672" s="4"/>
      <c r="S1672" s="4"/>
      <c r="T1672" s="4"/>
      <c r="U1672" s="4"/>
      <c r="V1672" s="4"/>
      <c r="W1672" s="4"/>
      <c r="X1672" s="4"/>
      <c r="Y1672" s="4"/>
      <c r="Z1672" s="4"/>
    </row>
    <row r="1673" spans="1:26" ht="48" customHeight="1" x14ac:dyDescent="0.3">
      <c r="A1673" s="5">
        <v>1672</v>
      </c>
      <c r="B1673" s="6" t="s">
        <v>1930</v>
      </c>
      <c r="C1673" s="8" t="str">
        <f t="shared" si="8"/>
        <v>Well played Irfan Sharjeel Sarfaraz Umar Malik !! Congrats to Iftikhar for debut !! Nothing like seeing a good win for the team #iBleedGreen</v>
      </c>
      <c r="D1673" s="7" t="s">
        <v>1936</v>
      </c>
      <c r="E1673" s="6" t="s">
        <v>10</v>
      </c>
      <c r="F1673" s="39">
        <v>1</v>
      </c>
      <c r="G1673" s="5">
        <v>1</v>
      </c>
      <c r="H1673" s="39">
        <v>1</v>
      </c>
      <c r="I1673" s="4"/>
      <c r="J1673" s="4"/>
      <c r="K1673" s="4"/>
      <c r="L1673" s="4"/>
      <c r="M1673" s="4"/>
      <c r="N1673" s="4"/>
      <c r="O1673" s="4"/>
      <c r="P1673" s="4"/>
      <c r="Q1673" s="4"/>
      <c r="R1673" s="4"/>
      <c r="S1673" s="4"/>
      <c r="T1673" s="4"/>
      <c r="U1673" s="4"/>
      <c r="V1673" s="4"/>
      <c r="W1673" s="4"/>
      <c r="X1673" s="4"/>
      <c r="Y1673" s="4"/>
      <c r="Z1673" s="4"/>
    </row>
    <row r="1674" spans="1:26" ht="48" customHeight="1" x14ac:dyDescent="0.3">
      <c r="A1674" s="5">
        <v>1673</v>
      </c>
      <c r="B1674" s="6" t="s">
        <v>1930</v>
      </c>
      <c r="C1674" s="8" t="str">
        <f t="shared" si="8"/>
        <v>Well played Irfan Sharjeel Sarfaraz Umar Malik !! Congrats to Iftikhar for debut !! Nothing like seeing a good win for the team #iBleedGreen</v>
      </c>
      <c r="D1674" s="7" t="s">
        <v>1937</v>
      </c>
      <c r="E1674" s="6" t="s">
        <v>10</v>
      </c>
      <c r="F1674" s="39">
        <v>1</v>
      </c>
      <c r="G1674" s="5">
        <v>1</v>
      </c>
      <c r="H1674" s="39">
        <v>1</v>
      </c>
      <c r="I1674" s="4"/>
      <c r="J1674" s="4"/>
      <c r="K1674" s="4"/>
      <c r="L1674" s="4"/>
      <c r="M1674" s="4"/>
      <c r="N1674" s="4"/>
      <c r="O1674" s="4"/>
      <c r="P1674" s="4"/>
      <c r="Q1674" s="4"/>
      <c r="R1674" s="4"/>
      <c r="S1674" s="4"/>
      <c r="T1674" s="4"/>
      <c r="U1674" s="4"/>
      <c r="V1674" s="4"/>
      <c r="W1674" s="4"/>
      <c r="X1674" s="4"/>
      <c r="Y1674" s="4"/>
      <c r="Z1674" s="4"/>
    </row>
    <row r="1675" spans="1:26" ht="24" customHeight="1" x14ac:dyDescent="0.3">
      <c r="A1675" s="5">
        <v>1674</v>
      </c>
      <c r="B1675" s="6" t="s">
        <v>1930</v>
      </c>
      <c r="C1675" s="8" t="str">
        <f t="shared" si="8"/>
        <v>Well played Irfan Sharjeel Sarfaraz Umar Malik !! Congrats to Iftikhar for debut !! Nothing like seeing a good win for the team #iBleedGreen</v>
      </c>
      <c r="D1675" s="7" t="s">
        <v>1938</v>
      </c>
      <c r="E1675" s="6" t="s">
        <v>10</v>
      </c>
      <c r="F1675" s="39">
        <v>0</v>
      </c>
      <c r="G1675" s="5">
        <v>2</v>
      </c>
      <c r="H1675" s="39">
        <v>0</v>
      </c>
      <c r="I1675" s="4"/>
      <c r="J1675" s="4"/>
      <c r="K1675" s="4"/>
      <c r="L1675" s="4"/>
      <c r="M1675" s="4"/>
      <c r="N1675" s="4"/>
      <c r="O1675" s="4"/>
      <c r="P1675" s="4"/>
      <c r="Q1675" s="4"/>
      <c r="R1675" s="4"/>
      <c r="S1675" s="4"/>
      <c r="T1675" s="4"/>
      <c r="U1675" s="4"/>
      <c r="V1675" s="4"/>
      <c r="W1675" s="4"/>
      <c r="X1675" s="4"/>
      <c r="Y1675" s="4"/>
      <c r="Z1675" s="4"/>
    </row>
    <row r="1676" spans="1:26" ht="48" customHeight="1" x14ac:dyDescent="0.3">
      <c r="A1676" s="5">
        <v>1675</v>
      </c>
      <c r="B1676" s="6" t="s">
        <v>1930</v>
      </c>
      <c r="C1676" s="8" t="str">
        <f t="shared" si="8"/>
        <v>Well played Irfan Sharjeel Sarfaraz Umar Malik !! Congrats to Iftikhar for debut !! Nothing like seeing a good win for the team #iBleedGreen</v>
      </c>
      <c r="D1676" s="7" t="s">
        <v>1939</v>
      </c>
      <c r="E1676" s="6" t="s">
        <v>10</v>
      </c>
      <c r="F1676" s="39">
        <v>1</v>
      </c>
      <c r="G1676" s="5">
        <v>1</v>
      </c>
      <c r="H1676" s="39">
        <v>1</v>
      </c>
      <c r="I1676" s="4"/>
      <c r="J1676" s="4"/>
      <c r="K1676" s="4"/>
      <c r="L1676" s="4"/>
      <c r="M1676" s="4"/>
      <c r="N1676" s="4"/>
      <c r="O1676" s="4"/>
      <c r="P1676" s="4"/>
      <c r="Q1676" s="4"/>
      <c r="R1676" s="4"/>
      <c r="S1676" s="4"/>
      <c r="T1676" s="4"/>
      <c r="U1676" s="4"/>
      <c r="V1676" s="4"/>
      <c r="W1676" s="4"/>
      <c r="X1676" s="4"/>
      <c r="Y1676" s="4"/>
      <c r="Z1676" s="4"/>
    </row>
    <row r="1677" spans="1:26" ht="24" customHeight="1" x14ac:dyDescent="0.3">
      <c r="A1677" s="5">
        <v>1676</v>
      </c>
      <c r="B1677" s="6" t="s">
        <v>1930</v>
      </c>
      <c r="C1677" s="8" t="str">
        <f t="shared" si="8"/>
        <v>Well played Irfan Sharjeel Sarfaraz Umar Malik !! Congrats to Iftikhar for debut !! Nothing like seeing a good win for the team #iBleedGreen</v>
      </c>
      <c r="D1677" s="7" t="s">
        <v>1940</v>
      </c>
      <c r="E1677" s="6" t="s">
        <v>10</v>
      </c>
      <c r="F1677" s="39">
        <v>0</v>
      </c>
      <c r="G1677" s="5">
        <v>1</v>
      </c>
      <c r="H1677" s="39">
        <v>0</v>
      </c>
      <c r="I1677" s="4"/>
      <c r="J1677" s="4"/>
      <c r="K1677" s="4"/>
      <c r="L1677" s="4"/>
      <c r="M1677" s="4"/>
      <c r="N1677" s="4"/>
      <c r="O1677" s="4"/>
      <c r="P1677" s="4"/>
      <c r="Q1677" s="4"/>
      <c r="R1677" s="4"/>
      <c r="S1677" s="4"/>
      <c r="T1677" s="4"/>
      <c r="U1677" s="4"/>
      <c r="V1677" s="4"/>
      <c r="W1677" s="4"/>
      <c r="X1677" s="4"/>
      <c r="Y1677" s="4"/>
      <c r="Z1677" s="4"/>
    </row>
    <row r="1678" spans="1:26" ht="48" customHeight="1" x14ac:dyDescent="0.3">
      <c r="A1678" s="5">
        <v>1677</v>
      </c>
      <c r="B1678" s="6" t="s">
        <v>1930</v>
      </c>
      <c r="C1678" s="8" t="str">
        <f t="shared" si="8"/>
        <v>Well played Irfan Sharjeel Sarfaraz Umar Malik !! Congrats to Iftikhar for debut !! Nothing like seeing a good win for the team #iBleedGreen</v>
      </c>
      <c r="D1678" s="7" t="s">
        <v>13631</v>
      </c>
      <c r="E1678" s="6" t="s">
        <v>10</v>
      </c>
      <c r="F1678" s="39">
        <v>1</v>
      </c>
      <c r="G1678" s="5">
        <v>2</v>
      </c>
      <c r="H1678" s="39">
        <v>1</v>
      </c>
      <c r="I1678" s="4"/>
      <c r="J1678" s="4"/>
      <c r="K1678" s="4"/>
      <c r="L1678" s="4"/>
      <c r="M1678" s="4"/>
      <c r="N1678" s="4"/>
      <c r="O1678" s="4"/>
      <c r="P1678" s="4"/>
      <c r="Q1678" s="4"/>
      <c r="R1678" s="4"/>
      <c r="S1678" s="4"/>
      <c r="T1678" s="4"/>
      <c r="U1678" s="4"/>
      <c r="V1678" s="4"/>
      <c r="W1678" s="4"/>
      <c r="X1678" s="4"/>
      <c r="Y1678" s="4"/>
      <c r="Z1678" s="4"/>
    </row>
    <row r="1679" spans="1:26" ht="24" customHeight="1" x14ac:dyDescent="0.3">
      <c r="A1679" s="5">
        <v>1678</v>
      </c>
      <c r="B1679" s="6" t="s">
        <v>1930</v>
      </c>
      <c r="C1679" s="8" t="str">
        <f t="shared" si="8"/>
        <v>Well played Irfan Sharjeel Sarfaraz Umar Malik !! Congrats to Iftikhar for debut !! Nothing like seeing a good win for the team #iBleedGreen</v>
      </c>
      <c r="D1679" s="7" t="s">
        <v>1941</v>
      </c>
      <c r="E1679" s="6" t="s">
        <v>10</v>
      </c>
      <c r="F1679" s="39">
        <v>0</v>
      </c>
      <c r="G1679" s="5">
        <v>1</v>
      </c>
      <c r="H1679" s="39">
        <v>0</v>
      </c>
      <c r="I1679" s="4"/>
      <c r="J1679" s="4"/>
      <c r="K1679" s="4"/>
      <c r="L1679" s="4"/>
      <c r="M1679" s="4"/>
      <c r="N1679" s="4"/>
      <c r="O1679" s="4"/>
      <c r="P1679" s="4"/>
      <c r="Q1679" s="4"/>
      <c r="R1679" s="4"/>
      <c r="S1679" s="4"/>
      <c r="T1679" s="4"/>
      <c r="U1679" s="4"/>
      <c r="V1679" s="4"/>
      <c r="W1679" s="4"/>
      <c r="X1679" s="4"/>
      <c r="Y1679" s="4"/>
      <c r="Z1679" s="4"/>
    </row>
    <row r="1680" spans="1:26" ht="48" customHeight="1" x14ac:dyDescent="0.3">
      <c r="A1680" s="5">
        <v>1679</v>
      </c>
      <c r="B1680" s="6" t="s">
        <v>1930</v>
      </c>
      <c r="C1680" s="8" t="str">
        <f t="shared" si="8"/>
        <v>Well played Irfan Sharjeel Sarfaraz Umar Malik !! Congrats to Iftikhar for debut !! Nothing like seeing a good win for the team #iBleedGreen</v>
      </c>
      <c r="D1680" s="7" t="s">
        <v>1942</v>
      </c>
      <c r="E1680" s="6" t="s">
        <v>10</v>
      </c>
      <c r="F1680" s="39">
        <v>1</v>
      </c>
      <c r="G1680" s="5">
        <v>1</v>
      </c>
      <c r="H1680" s="39">
        <v>1</v>
      </c>
      <c r="I1680" s="4"/>
      <c r="J1680" s="4"/>
      <c r="K1680" s="4"/>
      <c r="L1680" s="4"/>
      <c r="M1680" s="4"/>
      <c r="N1680" s="4"/>
      <c r="O1680" s="4"/>
      <c r="P1680" s="4"/>
      <c r="Q1680" s="4"/>
      <c r="R1680" s="4"/>
      <c r="S1680" s="4"/>
      <c r="T1680" s="4"/>
      <c r="U1680" s="4"/>
      <c r="V1680" s="4"/>
      <c r="W1680" s="4"/>
      <c r="X1680" s="4"/>
      <c r="Y1680" s="4"/>
      <c r="Z1680" s="4"/>
    </row>
    <row r="1681" spans="1:26" ht="24" customHeight="1" x14ac:dyDescent="0.3">
      <c r="A1681" s="5">
        <v>1680</v>
      </c>
      <c r="B1681" s="6" t="s">
        <v>1930</v>
      </c>
      <c r="C1681" s="8" t="str">
        <f t="shared" si="8"/>
        <v>Well played Irfan Sharjeel Sarfaraz Umar Malik !! Congrats to Iftikhar for debut !! Nothing like seeing a good win for the team #iBleedGreen</v>
      </c>
      <c r="D1681" s="7" t="s">
        <v>1943</v>
      </c>
      <c r="E1681" s="6" t="s">
        <v>10</v>
      </c>
      <c r="F1681" s="39">
        <v>0</v>
      </c>
      <c r="G1681" s="5">
        <v>1</v>
      </c>
      <c r="H1681" s="39">
        <v>0</v>
      </c>
      <c r="I1681" s="4"/>
      <c r="J1681" s="4"/>
      <c r="K1681" s="4"/>
      <c r="L1681" s="4"/>
      <c r="M1681" s="4"/>
      <c r="N1681" s="4"/>
      <c r="O1681" s="4"/>
      <c r="P1681" s="4"/>
      <c r="Q1681" s="4"/>
      <c r="R1681" s="4"/>
      <c r="S1681" s="4"/>
      <c r="T1681" s="4"/>
      <c r="U1681" s="4"/>
      <c r="V1681" s="4"/>
      <c r="W1681" s="4"/>
      <c r="X1681" s="4"/>
      <c r="Y1681" s="4"/>
      <c r="Z1681" s="4"/>
    </row>
    <row r="1682" spans="1:26" ht="48" customHeight="1" x14ac:dyDescent="0.3">
      <c r="A1682" s="5">
        <v>1681</v>
      </c>
      <c r="B1682" s="6" t="s">
        <v>1930</v>
      </c>
      <c r="C1682" s="8" t="str">
        <f t="shared" si="8"/>
        <v>Well played Irfan Sharjeel Sarfaraz Umar Malik !! Congrats to Iftikhar for debut !! Nothing like seeing a good win for the team #iBleedGreen</v>
      </c>
      <c r="D1682" s="7" t="s">
        <v>1944</v>
      </c>
      <c r="E1682" s="6" t="s">
        <v>10</v>
      </c>
      <c r="F1682" s="39">
        <v>2</v>
      </c>
      <c r="G1682" s="5">
        <v>1</v>
      </c>
      <c r="H1682" s="39">
        <v>2</v>
      </c>
      <c r="I1682" s="4"/>
      <c r="J1682" s="4"/>
      <c r="K1682" s="4"/>
      <c r="L1682" s="4"/>
      <c r="M1682" s="4"/>
      <c r="N1682" s="4"/>
      <c r="O1682" s="4"/>
      <c r="P1682" s="4"/>
      <c r="Q1682" s="4"/>
      <c r="R1682" s="4"/>
      <c r="S1682" s="4"/>
      <c r="T1682" s="4"/>
      <c r="U1682" s="4"/>
      <c r="V1682" s="4"/>
      <c r="W1682" s="4"/>
      <c r="X1682" s="4"/>
      <c r="Y1682" s="4"/>
      <c r="Z1682" s="4"/>
    </row>
    <row r="1683" spans="1:26" ht="48" customHeight="1" x14ac:dyDescent="0.3">
      <c r="A1683" s="5">
        <v>1682</v>
      </c>
      <c r="B1683" s="6" t="s">
        <v>1930</v>
      </c>
      <c r="C1683" s="8" t="str">
        <f t="shared" si="8"/>
        <v>Well played Irfan Sharjeel Sarfaraz Umar Malik !! Congrats to Iftikhar for debut !! Nothing like seeing a good win for the team #iBleedGreen</v>
      </c>
      <c r="D1683" s="7" t="s">
        <v>1945</v>
      </c>
      <c r="E1683" s="6" t="s">
        <v>10</v>
      </c>
      <c r="F1683" s="39">
        <v>2</v>
      </c>
      <c r="G1683" s="5">
        <v>2</v>
      </c>
      <c r="H1683" s="39">
        <v>2</v>
      </c>
      <c r="I1683" s="4"/>
      <c r="J1683" s="4"/>
      <c r="K1683" s="4"/>
      <c r="L1683" s="4"/>
      <c r="M1683" s="4"/>
      <c r="N1683" s="4"/>
      <c r="O1683" s="4"/>
      <c r="P1683" s="4"/>
      <c r="Q1683" s="4"/>
      <c r="R1683" s="4"/>
      <c r="S1683" s="4"/>
      <c r="T1683" s="4"/>
      <c r="U1683" s="4"/>
      <c r="V1683" s="4"/>
      <c r="W1683" s="4"/>
      <c r="X1683" s="4"/>
      <c r="Y1683" s="4"/>
      <c r="Z1683" s="4"/>
    </row>
    <row r="1684" spans="1:26" ht="24" customHeight="1" x14ac:dyDescent="0.3">
      <c r="A1684" s="5">
        <v>1683</v>
      </c>
      <c r="B1684" s="6" t="s">
        <v>1930</v>
      </c>
      <c r="C1684" s="8" t="str">
        <f t="shared" si="8"/>
        <v>Well played Irfan Sharjeel Sarfaraz Umar Malik !! Congrats to Iftikhar for debut !! Nothing like seeing a good win for the team #iBleedGreen</v>
      </c>
      <c r="D1684" s="7" t="s">
        <v>1946</v>
      </c>
      <c r="E1684" s="6" t="s">
        <v>10</v>
      </c>
      <c r="F1684" s="39">
        <v>2</v>
      </c>
      <c r="G1684" s="5">
        <v>2</v>
      </c>
      <c r="H1684" s="39">
        <v>2</v>
      </c>
      <c r="I1684" s="4"/>
      <c r="J1684" s="4"/>
      <c r="K1684" s="4"/>
      <c r="L1684" s="4"/>
      <c r="M1684" s="4"/>
      <c r="N1684" s="4"/>
      <c r="O1684" s="4"/>
      <c r="P1684" s="4"/>
      <c r="Q1684" s="4"/>
      <c r="R1684" s="4"/>
      <c r="S1684" s="4"/>
      <c r="T1684" s="4"/>
      <c r="U1684" s="4"/>
      <c r="V1684" s="4"/>
      <c r="W1684" s="4"/>
      <c r="X1684" s="4"/>
      <c r="Y1684" s="4"/>
      <c r="Z1684" s="4"/>
    </row>
    <row r="1685" spans="1:26" ht="48" customHeight="1" x14ac:dyDescent="0.3">
      <c r="A1685" s="5">
        <v>1684</v>
      </c>
      <c r="B1685" s="6" t="s">
        <v>1930</v>
      </c>
      <c r="C1685" s="8" t="str">
        <f t="shared" si="8"/>
        <v>Well played Irfan Sharjeel Sarfaraz Umar Malik !! Congrats to Iftikhar for debut !! Nothing like seeing a good win for the team #iBleedGreen</v>
      </c>
      <c r="D1685" s="7" t="s">
        <v>1947</v>
      </c>
      <c r="E1685" s="6" t="s">
        <v>10</v>
      </c>
      <c r="F1685" s="39">
        <v>2</v>
      </c>
      <c r="G1685" s="5">
        <v>1</v>
      </c>
      <c r="H1685" s="39">
        <v>2</v>
      </c>
      <c r="I1685" s="4"/>
      <c r="J1685" s="4"/>
      <c r="K1685" s="4"/>
      <c r="L1685" s="4"/>
      <c r="M1685" s="4"/>
      <c r="N1685" s="4"/>
      <c r="O1685" s="4"/>
      <c r="P1685" s="4"/>
      <c r="Q1685" s="4"/>
      <c r="R1685" s="4"/>
      <c r="S1685" s="4"/>
      <c r="T1685" s="4"/>
      <c r="U1685" s="4"/>
      <c r="V1685" s="4"/>
      <c r="W1685" s="4"/>
      <c r="X1685" s="4"/>
      <c r="Y1685" s="4"/>
      <c r="Z1685" s="4"/>
    </row>
    <row r="1686" spans="1:26" ht="48" customHeight="1" x14ac:dyDescent="0.3">
      <c r="A1686" s="5">
        <v>1685</v>
      </c>
      <c r="B1686" s="6" t="s">
        <v>1930</v>
      </c>
      <c r="C1686" s="8" t="str">
        <f t="shared" si="8"/>
        <v>Well played Irfan Sharjeel Sarfaraz Umar Malik !! Congrats to Iftikhar for debut !! Nothing like seeing a good win for the team #iBleedGreen</v>
      </c>
      <c r="D1686" s="7" t="s">
        <v>1948</v>
      </c>
      <c r="E1686" s="6" t="s">
        <v>10</v>
      </c>
      <c r="F1686" s="39">
        <v>0</v>
      </c>
      <c r="G1686" s="5">
        <v>1</v>
      </c>
      <c r="H1686" s="39">
        <v>0</v>
      </c>
      <c r="I1686" s="4"/>
      <c r="J1686" s="4"/>
      <c r="K1686" s="4"/>
      <c r="L1686" s="4"/>
      <c r="M1686" s="4"/>
      <c r="N1686" s="4"/>
      <c r="O1686" s="4"/>
      <c r="P1686" s="4"/>
      <c r="Q1686" s="4"/>
      <c r="R1686" s="4"/>
      <c r="S1686" s="4"/>
      <c r="T1686" s="4"/>
      <c r="U1686" s="4"/>
      <c r="V1686" s="4"/>
      <c r="W1686" s="4"/>
      <c r="X1686" s="4"/>
      <c r="Y1686" s="4"/>
      <c r="Z1686" s="4"/>
    </row>
    <row r="1687" spans="1:26" ht="48" customHeight="1" x14ac:dyDescent="0.3">
      <c r="A1687" s="5">
        <v>1686</v>
      </c>
      <c r="B1687" s="6" t="s">
        <v>1930</v>
      </c>
      <c r="C1687" s="8" t="str">
        <f t="shared" si="8"/>
        <v>Well played Irfan Sharjeel Sarfaraz Umar Malik !! Congrats to Iftikhar for debut !! Nothing like seeing a good win for the team #iBleedGreen</v>
      </c>
      <c r="D1687" s="7" t="s">
        <v>1949</v>
      </c>
      <c r="E1687" s="6" t="s">
        <v>10</v>
      </c>
      <c r="F1687" s="39">
        <v>1</v>
      </c>
      <c r="G1687" s="5">
        <v>1</v>
      </c>
      <c r="H1687" s="39">
        <v>1</v>
      </c>
      <c r="I1687" s="4"/>
      <c r="J1687" s="4"/>
      <c r="K1687" s="4"/>
      <c r="L1687" s="4"/>
      <c r="M1687" s="4"/>
      <c r="N1687" s="4"/>
      <c r="O1687" s="4"/>
      <c r="P1687" s="4"/>
      <c r="Q1687" s="4"/>
      <c r="R1687" s="4"/>
      <c r="S1687" s="4"/>
      <c r="T1687" s="4"/>
      <c r="U1687" s="4"/>
      <c r="V1687" s="4"/>
      <c r="W1687" s="4"/>
      <c r="X1687" s="4"/>
      <c r="Y1687" s="4"/>
      <c r="Z1687" s="4"/>
    </row>
    <row r="1688" spans="1:26" ht="24" customHeight="1" x14ac:dyDescent="0.3">
      <c r="A1688" s="5">
        <v>1687</v>
      </c>
      <c r="B1688" s="6" t="s">
        <v>1930</v>
      </c>
      <c r="C1688" s="8" t="str">
        <f t="shared" si="8"/>
        <v>Well played Irfan Sharjeel Sarfaraz Umar Malik !! Congrats to Iftikhar for debut !! Nothing like seeing a good win for the team #iBleedGreen</v>
      </c>
      <c r="D1688" s="7" t="s">
        <v>1950</v>
      </c>
      <c r="E1688" s="6" t="s">
        <v>10</v>
      </c>
      <c r="F1688" s="39">
        <v>1</v>
      </c>
      <c r="G1688" s="5">
        <v>1</v>
      </c>
      <c r="H1688" s="39">
        <v>1</v>
      </c>
      <c r="I1688" s="4"/>
      <c r="J1688" s="4"/>
      <c r="K1688" s="4"/>
      <c r="L1688" s="4"/>
      <c r="M1688" s="4"/>
      <c r="N1688" s="4"/>
      <c r="O1688" s="4"/>
      <c r="P1688" s="4"/>
      <c r="Q1688" s="4"/>
      <c r="R1688" s="4"/>
      <c r="S1688" s="4"/>
      <c r="T1688" s="4"/>
      <c r="U1688" s="4"/>
      <c r="V1688" s="4"/>
      <c r="W1688" s="4"/>
      <c r="X1688" s="4"/>
      <c r="Y1688" s="4"/>
      <c r="Z1688" s="4"/>
    </row>
    <row r="1689" spans="1:26" ht="24" customHeight="1" x14ac:dyDescent="0.3">
      <c r="A1689" s="5">
        <v>1688</v>
      </c>
      <c r="B1689" s="6" t="s">
        <v>1930</v>
      </c>
      <c r="C1689" s="8" t="str">
        <f t="shared" si="8"/>
        <v>Well played Irfan Sharjeel Sarfaraz Umar Malik !! Congrats to Iftikhar for debut !! Nothing like seeing a good win for the team #iBleedGreen</v>
      </c>
      <c r="D1689" s="7" t="s">
        <v>1951</v>
      </c>
      <c r="E1689" s="6" t="s">
        <v>10</v>
      </c>
      <c r="F1689" s="39">
        <v>1</v>
      </c>
      <c r="G1689" s="5">
        <v>2</v>
      </c>
      <c r="H1689" s="39">
        <v>1</v>
      </c>
      <c r="I1689" s="4"/>
      <c r="J1689" s="4"/>
      <c r="K1689" s="4"/>
      <c r="L1689" s="4"/>
      <c r="M1689" s="4"/>
      <c r="N1689" s="4"/>
      <c r="O1689" s="4"/>
      <c r="P1689" s="4"/>
      <c r="Q1689" s="4"/>
      <c r="R1689" s="4"/>
      <c r="S1689" s="4"/>
      <c r="T1689" s="4"/>
      <c r="U1689" s="4"/>
      <c r="V1689" s="4"/>
      <c r="W1689" s="4"/>
      <c r="X1689" s="4"/>
      <c r="Y1689" s="4"/>
      <c r="Z1689" s="4"/>
    </row>
    <row r="1690" spans="1:26" ht="48" customHeight="1" x14ac:dyDescent="0.3">
      <c r="A1690" s="5">
        <v>1689</v>
      </c>
      <c r="B1690" s="6" t="s">
        <v>1930</v>
      </c>
      <c r="C1690" s="8" t="str">
        <f t="shared" si="8"/>
        <v>Well played Irfan Sharjeel Sarfaraz Umar Malik !! Congrats to Iftikhar for debut !! Nothing like seeing a good win for the team #iBleedGreen</v>
      </c>
      <c r="D1690" s="7" t="s">
        <v>1952</v>
      </c>
      <c r="E1690" s="6" t="s">
        <v>10</v>
      </c>
      <c r="F1690" s="39">
        <v>1</v>
      </c>
      <c r="G1690" s="5">
        <v>1</v>
      </c>
      <c r="H1690" s="39">
        <v>1</v>
      </c>
      <c r="I1690" s="4"/>
      <c r="J1690" s="4"/>
      <c r="K1690" s="4"/>
      <c r="L1690" s="4"/>
      <c r="M1690" s="4"/>
      <c r="N1690" s="4"/>
      <c r="O1690" s="4"/>
      <c r="P1690" s="4"/>
      <c r="Q1690" s="4"/>
      <c r="R1690" s="4"/>
      <c r="S1690" s="4"/>
      <c r="T1690" s="4"/>
      <c r="U1690" s="4"/>
      <c r="V1690" s="4"/>
      <c r="W1690" s="4"/>
      <c r="X1690" s="4"/>
      <c r="Y1690" s="4"/>
      <c r="Z1690" s="4"/>
    </row>
    <row r="1691" spans="1:26" ht="48" customHeight="1" x14ac:dyDescent="0.3">
      <c r="A1691" s="5">
        <v>1690</v>
      </c>
      <c r="B1691" s="6" t="s">
        <v>1930</v>
      </c>
      <c r="C1691" s="8" t="str">
        <f t="shared" si="8"/>
        <v>Well played Irfan Sharjeel Sarfaraz Umar Malik !! Congrats to Iftikhar for debut !! Nothing like seeing a good win for the team #iBleedGreen</v>
      </c>
      <c r="D1691" s="7" t="s">
        <v>1953</v>
      </c>
      <c r="E1691" s="6" t="s">
        <v>10</v>
      </c>
      <c r="F1691" s="39">
        <v>1</v>
      </c>
      <c r="G1691" s="5">
        <v>1</v>
      </c>
      <c r="H1691" s="39">
        <v>1</v>
      </c>
      <c r="I1691" s="4"/>
      <c r="J1691" s="4"/>
      <c r="K1691" s="4"/>
      <c r="L1691" s="4"/>
      <c r="M1691" s="4"/>
      <c r="N1691" s="4"/>
      <c r="O1691" s="4"/>
      <c r="P1691" s="4"/>
      <c r="Q1691" s="4"/>
      <c r="R1691" s="4"/>
      <c r="S1691" s="4"/>
      <c r="T1691" s="4"/>
      <c r="U1691" s="4"/>
      <c r="V1691" s="4"/>
      <c r="W1691" s="4"/>
      <c r="X1691" s="4"/>
      <c r="Y1691" s="4"/>
      <c r="Z1691" s="4"/>
    </row>
    <row r="1692" spans="1:26" ht="24" customHeight="1" x14ac:dyDescent="0.3">
      <c r="A1692" s="5">
        <v>1691</v>
      </c>
      <c r="B1692" s="6" t="s">
        <v>1954</v>
      </c>
      <c r="C1692" s="15" t="s">
        <v>1955</v>
      </c>
      <c r="D1692" s="7" t="s">
        <v>1956</v>
      </c>
      <c r="E1692" s="6" t="s">
        <v>10</v>
      </c>
      <c r="F1692" s="39">
        <v>2</v>
      </c>
      <c r="G1692" s="5">
        <v>1</v>
      </c>
      <c r="H1692" s="39">
        <v>2</v>
      </c>
      <c r="I1692" s="4"/>
      <c r="J1692" s="4"/>
      <c r="K1692" s="4"/>
      <c r="L1692" s="4"/>
      <c r="M1692" s="4"/>
      <c r="N1692" s="4"/>
      <c r="O1692" s="4"/>
      <c r="P1692" s="4"/>
      <c r="Q1692" s="4"/>
      <c r="R1692" s="4"/>
      <c r="S1692" s="4"/>
      <c r="T1692" s="4"/>
      <c r="U1692" s="4"/>
      <c r="V1692" s="4"/>
      <c r="W1692" s="4"/>
      <c r="X1692" s="4"/>
      <c r="Y1692" s="4"/>
      <c r="Z1692" s="4"/>
    </row>
    <row r="1693" spans="1:26" ht="24" customHeight="1" x14ac:dyDescent="0.3">
      <c r="A1693" s="5">
        <v>1692</v>
      </c>
      <c r="B1693" s="6" t="s">
        <v>1954</v>
      </c>
      <c r="C1693" s="15" t="s">
        <v>1955</v>
      </c>
      <c r="D1693" s="7" t="s">
        <v>1957</v>
      </c>
      <c r="E1693" s="6" t="s">
        <v>10</v>
      </c>
      <c r="F1693" s="39">
        <v>0</v>
      </c>
      <c r="G1693" s="5">
        <v>1</v>
      </c>
      <c r="H1693" s="39">
        <v>0</v>
      </c>
      <c r="I1693" s="4"/>
      <c r="J1693" s="4"/>
      <c r="K1693" s="4"/>
      <c r="L1693" s="4"/>
      <c r="M1693" s="4"/>
      <c r="N1693" s="4"/>
      <c r="O1693" s="4"/>
      <c r="P1693" s="4"/>
      <c r="Q1693" s="4"/>
      <c r="R1693" s="4"/>
      <c r="S1693" s="4"/>
      <c r="T1693" s="4"/>
      <c r="U1693" s="4"/>
      <c r="V1693" s="4"/>
      <c r="W1693" s="4"/>
      <c r="X1693" s="4"/>
      <c r="Y1693" s="4"/>
      <c r="Z1693" s="4"/>
    </row>
    <row r="1694" spans="1:26" ht="24" customHeight="1" x14ac:dyDescent="0.3">
      <c r="A1694" s="5">
        <v>1693</v>
      </c>
      <c r="B1694" s="6" t="s">
        <v>1954</v>
      </c>
      <c r="C1694" s="15" t="s">
        <v>1955</v>
      </c>
      <c r="D1694" s="7" t="s">
        <v>1958</v>
      </c>
      <c r="E1694" s="6" t="s">
        <v>10</v>
      </c>
      <c r="F1694" s="39">
        <v>1</v>
      </c>
      <c r="G1694" s="5">
        <v>1</v>
      </c>
      <c r="H1694" s="39">
        <v>1</v>
      </c>
      <c r="I1694" s="4"/>
      <c r="J1694" s="4"/>
      <c r="K1694" s="4"/>
      <c r="L1694" s="4"/>
      <c r="M1694" s="4"/>
      <c r="N1694" s="4"/>
      <c r="O1694" s="4"/>
      <c r="P1694" s="4"/>
      <c r="Q1694" s="4"/>
      <c r="R1694" s="4"/>
      <c r="S1694" s="4"/>
      <c r="T1694" s="4"/>
      <c r="U1694" s="4"/>
      <c r="V1694" s="4"/>
      <c r="W1694" s="4"/>
      <c r="X1694" s="4"/>
      <c r="Y1694" s="4"/>
      <c r="Z1694" s="4"/>
    </row>
    <row r="1695" spans="1:26" ht="48" customHeight="1" x14ac:dyDescent="0.3">
      <c r="A1695" s="5">
        <v>1694</v>
      </c>
      <c r="B1695" s="6" t="s">
        <v>1954</v>
      </c>
      <c r="C1695" s="15" t="s">
        <v>1955</v>
      </c>
      <c r="D1695" s="7" t="s">
        <v>1959</v>
      </c>
      <c r="E1695" s="6" t="s">
        <v>10</v>
      </c>
      <c r="F1695" s="39">
        <v>1</v>
      </c>
      <c r="G1695" s="5">
        <v>1</v>
      </c>
      <c r="H1695" s="39">
        <v>1</v>
      </c>
      <c r="I1695" s="4"/>
      <c r="J1695" s="4"/>
      <c r="K1695" s="4"/>
      <c r="L1695" s="4"/>
      <c r="M1695" s="4"/>
      <c r="N1695" s="4"/>
      <c r="O1695" s="4"/>
      <c r="P1695" s="4"/>
      <c r="Q1695" s="4"/>
      <c r="R1695" s="4"/>
      <c r="S1695" s="4"/>
      <c r="T1695" s="4"/>
      <c r="U1695" s="4"/>
      <c r="V1695" s="4"/>
      <c r="W1695" s="4"/>
      <c r="X1695" s="4"/>
      <c r="Y1695" s="4"/>
      <c r="Z1695" s="4"/>
    </row>
    <row r="1696" spans="1:26" ht="48" customHeight="1" x14ac:dyDescent="0.3">
      <c r="A1696" s="5">
        <v>1695</v>
      </c>
      <c r="B1696" s="6" t="s">
        <v>1954</v>
      </c>
      <c r="C1696" s="15" t="s">
        <v>1955</v>
      </c>
      <c r="D1696" s="7" t="s">
        <v>1960</v>
      </c>
      <c r="E1696" s="6" t="s">
        <v>10</v>
      </c>
      <c r="F1696" s="39">
        <v>1</v>
      </c>
      <c r="G1696" s="5">
        <v>1</v>
      </c>
      <c r="H1696" s="39">
        <v>1</v>
      </c>
      <c r="I1696" s="4"/>
      <c r="J1696" s="4"/>
      <c r="K1696" s="4"/>
      <c r="L1696" s="4"/>
      <c r="M1696" s="4"/>
      <c r="N1696" s="4"/>
      <c r="O1696" s="4"/>
      <c r="P1696" s="4"/>
      <c r="Q1696" s="4"/>
      <c r="R1696" s="4"/>
      <c r="S1696" s="4"/>
      <c r="T1696" s="4"/>
      <c r="U1696" s="4"/>
      <c r="V1696" s="4"/>
      <c r="W1696" s="4"/>
      <c r="X1696" s="4"/>
      <c r="Y1696" s="4"/>
      <c r="Z1696" s="4"/>
    </row>
    <row r="1697" spans="1:26" ht="24" customHeight="1" x14ac:dyDescent="0.3">
      <c r="A1697" s="5">
        <v>1696</v>
      </c>
      <c r="B1697" s="6" t="s">
        <v>1954</v>
      </c>
      <c r="C1697" s="15" t="s">
        <v>1955</v>
      </c>
      <c r="D1697" s="7" t="s">
        <v>1961</v>
      </c>
      <c r="E1697" s="6" t="s">
        <v>10</v>
      </c>
      <c r="F1697" s="39">
        <v>2</v>
      </c>
      <c r="G1697" s="5">
        <v>0</v>
      </c>
      <c r="H1697" s="39">
        <v>2</v>
      </c>
      <c r="I1697" s="4"/>
      <c r="J1697" s="4"/>
      <c r="K1697" s="4"/>
      <c r="L1697" s="4"/>
      <c r="M1697" s="4"/>
      <c r="N1697" s="4"/>
      <c r="O1697" s="4"/>
      <c r="P1697" s="4"/>
      <c r="Q1697" s="4"/>
      <c r="R1697" s="4"/>
      <c r="S1697" s="4"/>
      <c r="T1697" s="4"/>
      <c r="U1697" s="4"/>
      <c r="V1697" s="4"/>
      <c r="W1697" s="4"/>
      <c r="X1697" s="4"/>
      <c r="Y1697" s="4"/>
      <c r="Z1697" s="4"/>
    </row>
    <row r="1698" spans="1:26" ht="24" customHeight="1" x14ac:dyDescent="0.3">
      <c r="A1698" s="5">
        <v>1697</v>
      </c>
      <c r="B1698" s="6" t="s">
        <v>1954</v>
      </c>
      <c r="C1698" s="15" t="s">
        <v>1955</v>
      </c>
      <c r="D1698" s="7" t="s">
        <v>1962</v>
      </c>
      <c r="E1698" s="6" t="s">
        <v>10</v>
      </c>
      <c r="F1698" s="39">
        <v>2</v>
      </c>
      <c r="G1698" s="5">
        <v>2</v>
      </c>
      <c r="H1698" s="39">
        <v>2</v>
      </c>
      <c r="I1698" s="4"/>
      <c r="J1698" s="4"/>
      <c r="K1698" s="4"/>
      <c r="L1698" s="4"/>
      <c r="M1698" s="4"/>
      <c r="N1698" s="4"/>
      <c r="O1698" s="4"/>
      <c r="P1698" s="4"/>
      <c r="Q1698" s="4"/>
      <c r="R1698" s="4"/>
      <c r="S1698" s="4"/>
      <c r="T1698" s="4"/>
      <c r="U1698" s="4"/>
      <c r="V1698" s="4"/>
      <c r="W1698" s="4"/>
      <c r="X1698" s="4"/>
      <c r="Y1698" s="4"/>
      <c r="Z1698" s="4"/>
    </row>
    <row r="1699" spans="1:26" ht="48" customHeight="1" x14ac:dyDescent="0.3">
      <c r="A1699" s="5">
        <v>1698</v>
      </c>
      <c r="B1699" s="6" t="s">
        <v>1954</v>
      </c>
      <c r="C1699" s="15" t="s">
        <v>1955</v>
      </c>
      <c r="D1699" s="7" t="s">
        <v>1963</v>
      </c>
      <c r="E1699" s="6" t="s">
        <v>10</v>
      </c>
      <c r="F1699" s="39">
        <v>2</v>
      </c>
      <c r="G1699" s="5">
        <v>2</v>
      </c>
      <c r="H1699" s="39">
        <v>2</v>
      </c>
      <c r="I1699" s="4"/>
      <c r="J1699" s="4"/>
      <c r="K1699" s="4"/>
      <c r="L1699" s="4"/>
      <c r="M1699" s="4"/>
      <c r="N1699" s="4"/>
      <c r="O1699" s="4"/>
      <c r="P1699" s="4"/>
      <c r="Q1699" s="4"/>
      <c r="R1699" s="4"/>
      <c r="S1699" s="4"/>
      <c r="T1699" s="4"/>
      <c r="U1699" s="4"/>
      <c r="V1699" s="4"/>
      <c r="W1699" s="4"/>
      <c r="X1699" s="4"/>
      <c r="Y1699" s="4"/>
      <c r="Z1699" s="4"/>
    </row>
    <row r="1700" spans="1:26" ht="48" customHeight="1" x14ac:dyDescent="0.3">
      <c r="A1700" s="5">
        <v>1699</v>
      </c>
      <c r="B1700" s="6" t="s">
        <v>1954</v>
      </c>
      <c r="C1700" s="15" t="s">
        <v>1955</v>
      </c>
      <c r="D1700" s="7" t="s">
        <v>1964</v>
      </c>
      <c r="E1700" s="6" t="s">
        <v>10</v>
      </c>
      <c r="F1700" s="39">
        <v>0</v>
      </c>
      <c r="G1700" s="5">
        <v>2</v>
      </c>
      <c r="H1700" s="39">
        <v>0</v>
      </c>
      <c r="I1700" s="4"/>
      <c r="J1700" s="4"/>
      <c r="K1700" s="4"/>
      <c r="L1700" s="4"/>
      <c r="M1700" s="4"/>
      <c r="N1700" s="4"/>
      <c r="O1700" s="4"/>
      <c r="P1700" s="4"/>
      <c r="Q1700" s="4"/>
      <c r="R1700" s="4"/>
      <c r="S1700" s="4"/>
      <c r="T1700" s="4"/>
      <c r="U1700" s="4"/>
      <c r="V1700" s="4"/>
      <c r="W1700" s="4"/>
      <c r="X1700" s="4"/>
      <c r="Y1700" s="4"/>
      <c r="Z1700" s="4"/>
    </row>
    <row r="1701" spans="1:26" ht="48" customHeight="1" x14ac:dyDescent="0.3">
      <c r="A1701" s="5">
        <v>1700</v>
      </c>
      <c r="B1701" s="6" t="s">
        <v>1954</v>
      </c>
      <c r="C1701" s="15" t="s">
        <v>1955</v>
      </c>
      <c r="D1701" s="7" t="s">
        <v>1965</v>
      </c>
      <c r="E1701" s="6" t="s">
        <v>10</v>
      </c>
      <c r="F1701" s="39">
        <v>2</v>
      </c>
      <c r="G1701" s="5">
        <v>1</v>
      </c>
      <c r="H1701" s="39">
        <v>2</v>
      </c>
      <c r="I1701" s="4"/>
      <c r="J1701" s="4"/>
      <c r="K1701" s="4"/>
      <c r="L1701" s="4"/>
      <c r="M1701" s="4"/>
      <c r="N1701" s="4"/>
      <c r="O1701" s="4"/>
      <c r="P1701" s="4"/>
      <c r="Q1701" s="4"/>
      <c r="R1701" s="4"/>
      <c r="S1701" s="4"/>
      <c r="T1701" s="4"/>
      <c r="U1701" s="4"/>
      <c r="V1701" s="4"/>
      <c r="W1701" s="4"/>
      <c r="X1701" s="4"/>
      <c r="Y1701" s="4"/>
      <c r="Z1701" s="4"/>
    </row>
    <row r="1702" spans="1:26" ht="24" customHeight="1" x14ac:dyDescent="0.3">
      <c r="A1702" s="5">
        <v>1701</v>
      </c>
      <c r="B1702" s="6" t="s">
        <v>1954</v>
      </c>
      <c r="C1702" s="15" t="s">
        <v>1955</v>
      </c>
      <c r="D1702" s="7" t="s">
        <v>1966</v>
      </c>
      <c r="E1702" s="6" t="s">
        <v>10</v>
      </c>
      <c r="F1702" s="39">
        <v>0</v>
      </c>
      <c r="G1702" s="5">
        <v>1</v>
      </c>
      <c r="H1702" s="39">
        <v>0</v>
      </c>
      <c r="I1702" s="4"/>
      <c r="J1702" s="4"/>
      <c r="K1702" s="4"/>
      <c r="L1702" s="4"/>
      <c r="M1702" s="4"/>
      <c r="N1702" s="4"/>
      <c r="O1702" s="4"/>
      <c r="P1702" s="4"/>
      <c r="Q1702" s="4"/>
      <c r="R1702" s="4"/>
      <c r="S1702" s="4"/>
      <c r="T1702" s="4"/>
      <c r="U1702" s="4"/>
      <c r="V1702" s="4"/>
      <c r="W1702" s="4"/>
      <c r="X1702" s="4"/>
      <c r="Y1702" s="4"/>
      <c r="Z1702" s="4"/>
    </row>
    <row r="1703" spans="1:26" ht="24" customHeight="1" x14ac:dyDescent="0.3">
      <c r="A1703" s="5">
        <v>1702</v>
      </c>
      <c r="B1703" s="6" t="s">
        <v>1967</v>
      </c>
      <c r="C1703" s="8" t="str">
        <f t="shared" ref="C1703:C1715" si="9">HYPERLINK("https://twitter.com/hashtag/iBleedGreen?src=hash","Winning today will boost the morale for the important series to come soon!! we can do this!! Come on!! #iBleedGreen Pakistan Zindabad")</f>
        <v>Winning today will boost the morale for the important series to come soon!! we can do this!! Come on!! #iBleedGreen Pakistan Zindabad</v>
      </c>
      <c r="D1703" s="7" t="s">
        <v>1968</v>
      </c>
      <c r="E1703" s="6" t="s">
        <v>10</v>
      </c>
      <c r="F1703" s="39">
        <v>2</v>
      </c>
      <c r="G1703" s="5">
        <v>1</v>
      </c>
      <c r="H1703" s="39">
        <v>2</v>
      </c>
      <c r="I1703" s="4"/>
      <c r="J1703" s="4"/>
      <c r="K1703" s="4"/>
      <c r="L1703" s="4"/>
      <c r="M1703" s="4"/>
      <c r="N1703" s="4"/>
      <c r="O1703" s="4"/>
      <c r="P1703" s="4"/>
      <c r="Q1703" s="4"/>
      <c r="R1703" s="4"/>
      <c r="S1703" s="4"/>
      <c r="T1703" s="4"/>
      <c r="U1703" s="4"/>
      <c r="V1703" s="4"/>
      <c r="W1703" s="4"/>
      <c r="X1703" s="4"/>
      <c r="Y1703" s="4"/>
      <c r="Z1703" s="4"/>
    </row>
    <row r="1704" spans="1:26" ht="48" customHeight="1" x14ac:dyDescent="0.3">
      <c r="A1704" s="5">
        <v>1703</v>
      </c>
      <c r="B1704" s="6" t="s">
        <v>1967</v>
      </c>
      <c r="C1704" s="8" t="str">
        <f t="shared" si="9"/>
        <v>Winning today will boost the morale for the important series to come soon!! we can do this!! Come on!! #iBleedGreen Pakistan Zindabad</v>
      </c>
      <c r="D1704" s="7" t="s">
        <v>1969</v>
      </c>
      <c r="E1704" s="6" t="s">
        <v>10</v>
      </c>
      <c r="F1704" s="39">
        <v>1</v>
      </c>
      <c r="G1704" s="5">
        <v>1</v>
      </c>
      <c r="H1704" s="39">
        <v>1</v>
      </c>
      <c r="I1704" s="4"/>
      <c r="J1704" s="4"/>
      <c r="K1704" s="4"/>
      <c r="L1704" s="4"/>
      <c r="M1704" s="4"/>
      <c r="N1704" s="4"/>
      <c r="O1704" s="4"/>
      <c r="P1704" s="4"/>
      <c r="Q1704" s="4"/>
      <c r="R1704" s="4"/>
      <c r="S1704" s="4"/>
      <c r="T1704" s="4"/>
      <c r="U1704" s="4"/>
      <c r="V1704" s="4"/>
      <c r="W1704" s="4"/>
      <c r="X1704" s="4"/>
      <c r="Y1704" s="4"/>
      <c r="Z1704" s="4"/>
    </row>
    <row r="1705" spans="1:26" ht="48" customHeight="1" x14ac:dyDescent="0.3">
      <c r="A1705" s="5">
        <v>1704</v>
      </c>
      <c r="B1705" s="6" t="s">
        <v>1967</v>
      </c>
      <c r="C1705" s="8" t="str">
        <f t="shared" si="9"/>
        <v>Winning today will boost the morale for the important series to come soon!! we can do this!! Come on!! #iBleedGreen Pakistan Zindabad</v>
      </c>
      <c r="D1705" s="7" t="s">
        <v>1970</v>
      </c>
      <c r="E1705" s="6" t="s">
        <v>10</v>
      </c>
      <c r="F1705" s="39">
        <v>0</v>
      </c>
      <c r="G1705" s="5">
        <v>2</v>
      </c>
      <c r="H1705" s="39">
        <v>0</v>
      </c>
      <c r="I1705" s="4"/>
      <c r="J1705" s="4"/>
      <c r="K1705" s="4"/>
      <c r="L1705" s="4"/>
      <c r="M1705" s="4"/>
      <c r="N1705" s="4"/>
      <c r="O1705" s="4"/>
      <c r="P1705" s="4"/>
      <c r="Q1705" s="4"/>
      <c r="R1705" s="4"/>
      <c r="S1705" s="4"/>
      <c r="T1705" s="4"/>
      <c r="U1705" s="4"/>
      <c r="V1705" s="4"/>
      <c r="W1705" s="4"/>
      <c r="X1705" s="4"/>
      <c r="Y1705" s="4"/>
      <c r="Z1705" s="4"/>
    </row>
    <row r="1706" spans="1:26" ht="48" customHeight="1" x14ac:dyDescent="0.3">
      <c r="A1706" s="5">
        <v>1705</v>
      </c>
      <c r="B1706" s="6" t="s">
        <v>1967</v>
      </c>
      <c r="C1706" s="8" t="str">
        <f t="shared" si="9"/>
        <v>Winning today will boost the morale for the important series to come soon!! we can do this!! Come on!! #iBleedGreen Pakistan Zindabad</v>
      </c>
      <c r="D1706" s="7" t="s">
        <v>1971</v>
      </c>
      <c r="E1706" s="6" t="s">
        <v>10</v>
      </c>
      <c r="F1706" s="39">
        <v>2</v>
      </c>
      <c r="G1706" s="5">
        <v>1</v>
      </c>
      <c r="H1706" s="39">
        <v>2</v>
      </c>
      <c r="I1706" s="4"/>
      <c r="J1706" s="4"/>
      <c r="K1706" s="4"/>
      <c r="L1706" s="4"/>
      <c r="M1706" s="4"/>
      <c r="N1706" s="4"/>
      <c r="O1706" s="4"/>
      <c r="P1706" s="4"/>
      <c r="Q1706" s="4"/>
      <c r="R1706" s="4"/>
      <c r="S1706" s="4"/>
      <c r="T1706" s="4"/>
      <c r="U1706" s="4"/>
      <c r="V1706" s="4"/>
      <c r="W1706" s="4"/>
      <c r="X1706" s="4"/>
      <c r="Y1706" s="4"/>
      <c r="Z1706" s="4"/>
    </row>
    <row r="1707" spans="1:26" ht="24" customHeight="1" x14ac:dyDescent="0.3">
      <c r="A1707" s="5">
        <v>1706</v>
      </c>
      <c r="B1707" s="6" t="s">
        <v>1967</v>
      </c>
      <c r="C1707" s="8" t="str">
        <f t="shared" si="9"/>
        <v>Winning today will boost the morale for the important series to come soon!! we can do this!! Come on!! #iBleedGreen Pakistan Zindabad</v>
      </c>
      <c r="D1707" s="7" t="s">
        <v>1972</v>
      </c>
      <c r="E1707" s="6" t="s">
        <v>10</v>
      </c>
      <c r="F1707" s="39">
        <v>2</v>
      </c>
      <c r="G1707" s="5">
        <v>2</v>
      </c>
      <c r="H1707" s="39">
        <v>2</v>
      </c>
      <c r="I1707" s="4"/>
      <c r="J1707" s="4"/>
      <c r="K1707" s="4"/>
      <c r="L1707" s="4"/>
      <c r="M1707" s="4"/>
      <c r="N1707" s="4"/>
      <c r="O1707" s="4"/>
      <c r="P1707" s="4"/>
      <c r="Q1707" s="4"/>
      <c r="R1707" s="4"/>
      <c r="S1707" s="4"/>
      <c r="T1707" s="4"/>
      <c r="U1707" s="4"/>
      <c r="V1707" s="4"/>
      <c r="W1707" s="4"/>
      <c r="X1707" s="4"/>
      <c r="Y1707" s="4"/>
      <c r="Z1707" s="4"/>
    </row>
    <row r="1708" spans="1:26" ht="48" customHeight="1" x14ac:dyDescent="0.3">
      <c r="A1708" s="5">
        <v>1707</v>
      </c>
      <c r="B1708" s="6" t="s">
        <v>1967</v>
      </c>
      <c r="C1708" s="8" t="str">
        <f t="shared" si="9"/>
        <v>Winning today will boost the morale for the important series to come soon!! we can do this!! Come on!! #iBleedGreen Pakistan Zindabad</v>
      </c>
      <c r="D1708" s="7" t="s">
        <v>1973</v>
      </c>
      <c r="E1708" s="6" t="s">
        <v>10</v>
      </c>
      <c r="F1708" s="39">
        <v>2</v>
      </c>
      <c r="G1708" s="5">
        <v>0</v>
      </c>
      <c r="H1708" s="39">
        <v>2</v>
      </c>
      <c r="I1708" s="4"/>
      <c r="J1708" s="4"/>
      <c r="K1708" s="4"/>
      <c r="L1708" s="4"/>
      <c r="M1708" s="4"/>
      <c r="N1708" s="4"/>
      <c r="O1708" s="4"/>
      <c r="P1708" s="4"/>
      <c r="Q1708" s="4"/>
      <c r="R1708" s="4"/>
      <c r="S1708" s="4"/>
      <c r="T1708" s="4"/>
      <c r="U1708" s="4"/>
      <c r="V1708" s="4"/>
      <c r="W1708" s="4"/>
      <c r="X1708" s="4"/>
      <c r="Y1708" s="4"/>
      <c r="Z1708" s="4"/>
    </row>
    <row r="1709" spans="1:26" ht="48" customHeight="1" x14ac:dyDescent="0.3">
      <c r="A1709" s="5">
        <v>1708</v>
      </c>
      <c r="B1709" s="6" t="s">
        <v>1967</v>
      </c>
      <c r="C1709" s="8" t="str">
        <f t="shared" si="9"/>
        <v>Winning today will boost the morale for the important series to come soon!! we can do this!! Come on!! #iBleedGreen Pakistan Zindabad</v>
      </c>
      <c r="D1709" s="7" t="s">
        <v>1974</v>
      </c>
      <c r="E1709" s="6" t="s">
        <v>10</v>
      </c>
      <c r="F1709" s="39">
        <v>0</v>
      </c>
      <c r="G1709" s="5">
        <v>0</v>
      </c>
      <c r="H1709" s="39">
        <v>0</v>
      </c>
      <c r="I1709" s="4"/>
      <c r="J1709" s="4"/>
      <c r="K1709" s="4"/>
      <c r="L1709" s="4"/>
      <c r="M1709" s="4"/>
      <c r="N1709" s="4"/>
      <c r="O1709" s="4"/>
      <c r="P1709" s="4"/>
      <c r="Q1709" s="4"/>
      <c r="R1709" s="4"/>
      <c r="S1709" s="4"/>
      <c r="T1709" s="4"/>
      <c r="U1709" s="4"/>
      <c r="V1709" s="4"/>
      <c r="W1709" s="4"/>
      <c r="X1709" s="4"/>
      <c r="Y1709" s="4"/>
      <c r="Z1709" s="4"/>
    </row>
    <row r="1710" spans="1:26" ht="24" customHeight="1" x14ac:dyDescent="0.3">
      <c r="A1710" s="5">
        <v>1709</v>
      </c>
      <c r="B1710" s="6" t="s">
        <v>1967</v>
      </c>
      <c r="C1710" s="8" t="str">
        <f t="shared" si="9"/>
        <v>Winning today will boost the morale for the important series to come soon!! we can do this!! Come on!! #iBleedGreen Pakistan Zindabad</v>
      </c>
      <c r="D1710" s="7" t="s">
        <v>1975</v>
      </c>
      <c r="E1710" s="6" t="s">
        <v>10</v>
      </c>
      <c r="F1710" s="39">
        <v>2</v>
      </c>
      <c r="G1710" s="5">
        <v>1</v>
      </c>
      <c r="H1710" s="39">
        <v>2</v>
      </c>
      <c r="I1710" s="4"/>
      <c r="J1710" s="4"/>
      <c r="K1710" s="4"/>
      <c r="L1710" s="4"/>
      <c r="M1710" s="4"/>
      <c r="N1710" s="4"/>
      <c r="O1710" s="4"/>
      <c r="P1710" s="4"/>
      <c r="Q1710" s="4"/>
      <c r="R1710" s="4"/>
      <c r="S1710" s="4"/>
      <c r="T1710" s="4"/>
      <c r="U1710" s="4"/>
      <c r="V1710" s="4"/>
      <c r="W1710" s="4"/>
      <c r="X1710" s="4"/>
      <c r="Y1710" s="4"/>
      <c r="Z1710" s="4"/>
    </row>
    <row r="1711" spans="1:26" ht="24" customHeight="1" x14ac:dyDescent="0.3">
      <c r="A1711" s="5">
        <v>1710</v>
      </c>
      <c r="B1711" s="6" t="s">
        <v>1967</v>
      </c>
      <c r="C1711" s="8" t="str">
        <f t="shared" si="9"/>
        <v>Winning today will boost the morale for the important series to come soon!! we can do this!! Come on!! #iBleedGreen Pakistan Zindabad</v>
      </c>
      <c r="D1711" s="7" t="s">
        <v>1976</v>
      </c>
      <c r="E1711" s="6" t="s">
        <v>10</v>
      </c>
      <c r="F1711" s="39">
        <v>1</v>
      </c>
      <c r="G1711" s="5">
        <v>1</v>
      </c>
      <c r="H1711" s="39">
        <v>1</v>
      </c>
      <c r="I1711" s="4"/>
      <c r="J1711" s="4"/>
      <c r="K1711" s="4"/>
      <c r="L1711" s="4"/>
      <c r="M1711" s="4"/>
      <c r="N1711" s="4"/>
      <c r="O1711" s="4"/>
      <c r="P1711" s="4"/>
      <c r="Q1711" s="4"/>
      <c r="R1711" s="4"/>
      <c r="S1711" s="4"/>
      <c r="T1711" s="4"/>
      <c r="U1711" s="4"/>
      <c r="V1711" s="4"/>
      <c r="W1711" s="4"/>
      <c r="X1711" s="4"/>
      <c r="Y1711" s="4"/>
      <c r="Z1711" s="4"/>
    </row>
    <row r="1712" spans="1:26" ht="72" customHeight="1" x14ac:dyDescent="0.3">
      <c r="A1712" s="5">
        <v>1711</v>
      </c>
      <c r="B1712" s="6" t="s">
        <v>1967</v>
      </c>
      <c r="C1712" s="8" t="str">
        <f t="shared" si="9"/>
        <v>Winning today will boost the morale for the important series to come soon!! we can do this!! Come on!! #iBleedGreen Pakistan Zindabad</v>
      </c>
      <c r="D1712" s="7" t="s">
        <v>1977</v>
      </c>
      <c r="E1712" s="6" t="s">
        <v>10</v>
      </c>
      <c r="F1712" s="39">
        <v>1</v>
      </c>
      <c r="G1712" s="5">
        <v>2</v>
      </c>
      <c r="H1712" s="39">
        <v>1</v>
      </c>
      <c r="I1712" s="4"/>
      <c r="J1712" s="4"/>
      <c r="K1712" s="4"/>
      <c r="L1712" s="4"/>
      <c r="M1712" s="4"/>
      <c r="N1712" s="4"/>
      <c r="O1712" s="4"/>
      <c r="P1712" s="4"/>
      <c r="Q1712" s="4"/>
      <c r="R1712" s="4"/>
      <c r="S1712" s="4"/>
      <c r="T1712" s="4"/>
      <c r="U1712" s="4"/>
      <c r="V1712" s="4"/>
      <c r="W1712" s="4"/>
      <c r="X1712" s="4"/>
      <c r="Y1712" s="4"/>
      <c r="Z1712" s="4"/>
    </row>
    <row r="1713" spans="1:26" ht="48" customHeight="1" x14ac:dyDescent="0.3">
      <c r="A1713" s="5">
        <v>1712</v>
      </c>
      <c r="B1713" s="6" t="s">
        <v>1967</v>
      </c>
      <c r="C1713" s="8" t="str">
        <f t="shared" si="9"/>
        <v>Winning today will boost the morale for the important series to come soon!! we can do this!! Come on!! #iBleedGreen Pakistan Zindabad</v>
      </c>
      <c r="D1713" s="7" t="s">
        <v>1978</v>
      </c>
      <c r="E1713" s="6" t="s">
        <v>10</v>
      </c>
      <c r="F1713" s="39">
        <v>2</v>
      </c>
      <c r="G1713" s="5">
        <v>2</v>
      </c>
      <c r="H1713" s="39">
        <v>2</v>
      </c>
      <c r="I1713" s="4"/>
      <c r="J1713" s="4"/>
      <c r="K1713" s="4"/>
      <c r="L1713" s="4"/>
      <c r="M1713" s="4"/>
      <c r="N1713" s="4"/>
      <c r="O1713" s="4"/>
      <c r="P1713" s="4"/>
      <c r="Q1713" s="4"/>
      <c r="R1713" s="4"/>
      <c r="S1713" s="4"/>
      <c r="T1713" s="4"/>
      <c r="U1713" s="4"/>
      <c r="V1713" s="4"/>
      <c r="W1713" s="4"/>
      <c r="X1713" s="4"/>
      <c r="Y1713" s="4"/>
      <c r="Z1713" s="4"/>
    </row>
    <row r="1714" spans="1:26" ht="24" customHeight="1" x14ac:dyDescent="0.3">
      <c r="A1714" s="5">
        <v>1713</v>
      </c>
      <c r="B1714" s="6" t="s">
        <v>1967</v>
      </c>
      <c r="C1714" s="8" t="str">
        <f t="shared" si="9"/>
        <v>Winning today will boost the morale for the important series to come soon!! we can do this!! Come on!! #iBleedGreen Pakistan Zindabad</v>
      </c>
      <c r="D1714" s="7" t="s">
        <v>1979</v>
      </c>
      <c r="E1714" s="6" t="s">
        <v>10</v>
      </c>
      <c r="F1714" s="39">
        <v>1</v>
      </c>
      <c r="G1714" s="5">
        <v>0</v>
      </c>
      <c r="H1714" s="39">
        <v>1</v>
      </c>
      <c r="I1714" s="4"/>
      <c r="J1714" s="4"/>
      <c r="K1714" s="4"/>
      <c r="L1714" s="4"/>
      <c r="M1714" s="4"/>
      <c r="N1714" s="4"/>
      <c r="O1714" s="4"/>
      <c r="P1714" s="4"/>
      <c r="Q1714" s="4"/>
      <c r="R1714" s="4"/>
      <c r="S1714" s="4"/>
      <c r="T1714" s="4"/>
      <c r="U1714" s="4"/>
      <c r="V1714" s="4"/>
      <c r="W1714" s="4"/>
      <c r="X1714" s="4"/>
      <c r="Y1714" s="4"/>
      <c r="Z1714" s="4"/>
    </row>
    <row r="1715" spans="1:26" ht="24" customHeight="1" x14ac:dyDescent="0.3">
      <c r="A1715" s="5">
        <v>1714</v>
      </c>
      <c r="B1715" s="6" t="s">
        <v>1967</v>
      </c>
      <c r="C1715" s="8" t="str">
        <f t="shared" si="9"/>
        <v>Winning today will boost the morale for the important series to come soon!! we can do this!! Come on!! #iBleedGreen Pakistan Zindabad</v>
      </c>
      <c r="D1715" s="7" t="s">
        <v>1980</v>
      </c>
      <c r="E1715" s="6" t="s">
        <v>10</v>
      </c>
      <c r="F1715" s="39">
        <v>0</v>
      </c>
      <c r="G1715" s="5">
        <v>2</v>
      </c>
      <c r="H1715" s="39">
        <v>0</v>
      </c>
      <c r="I1715" s="4"/>
      <c r="J1715" s="4"/>
      <c r="K1715" s="4"/>
      <c r="L1715" s="4"/>
      <c r="M1715" s="4"/>
      <c r="N1715" s="4"/>
      <c r="O1715" s="4"/>
      <c r="P1715" s="4"/>
      <c r="Q1715" s="4"/>
      <c r="R1715" s="4"/>
      <c r="S1715" s="4"/>
      <c r="T1715" s="4"/>
      <c r="U1715" s="4"/>
      <c r="V1715" s="4"/>
      <c r="W1715" s="4"/>
      <c r="X1715" s="4"/>
      <c r="Y1715" s="4"/>
      <c r="Z1715" s="4"/>
    </row>
    <row r="1716" spans="1:26" ht="48" customHeight="1" x14ac:dyDescent="0.3">
      <c r="A1716" s="5">
        <v>1715</v>
      </c>
      <c r="B1716" s="6" t="s">
        <v>1981</v>
      </c>
      <c r="C1716" s="15" t="s">
        <v>1982</v>
      </c>
      <c r="D1716" s="7" t="s">
        <v>1983</v>
      </c>
      <c r="E1716" s="6" t="s">
        <v>10</v>
      </c>
      <c r="F1716" s="39">
        <v>1</v>
      </c>
      <c r="G1716" s="5">
        <v>1</v>
      </c>
      <c r="H1716" s="39">
        <v>1</v>
      </c>
      <c r="I1716" s="4"/>
      <c r="J1716" s="4"/>
      <c r="K1716" s="4"/>
      <c r="L1716" s="4"/>
      <c r="M1716" s="4"/>
      <c r="N1716" s="4"/>
      <c r="O1716" s="4"/>
      <c r="P1716" s="4"/>
      <c r="Q1716" s="4"/>
      <c r="R1716" s="4"/>
      <c r="S1716" s="4"/>
      <c r="T1716" s="4"/>
      <c r="U1716" s="4"/>
      <c r="V1716" s="4"/>
      <c r="W1716" s="4"/>
      <c r="X1716" s="4"/>
      <c r="Y1716" s="4"/>
      <c r="Z1716" s="4"/>
    </row>
    <row r="1717" spans="1:26" ht="48" customHeight="1" x14ac:dyDescent="0.3">
      <c r="A1717" s="5">
        <v>1716</v>
      </c>
      <c r="B1717" s="6" t="s">
        <v>1981</v>
      </c>
      <c r="C1717" s="15" t="s">
        <v>1982</v>
      </c>
      <c r="D1717" s="7" t="s">
        <v>1984</v>
      </c>
      <c r="E1717" s="6" t="s">
        <v>10</v>
      </c>
      <c r="F1717" s="39">
        <v>0</v>
      </c>
      <c r="G1717" s="5">
        <v>1</v>
      </c>
      <c r="H1717" s="39">
        <v>0</v>
      </c>
      <c r="I1717" s="4"/>
      <c r="J1717" s="4"/>
      <c r="K1717" s="4"/>
      <c r="L1717" s="4"/>
      <c r="M1717" s="4"/>
      <c r="N1717" s="4"/>
      <c r="O1717" s="4"/>
      <c r="P1717" s="4"/>
      <c r="Q1717" s="4"/>
      <c r="R1717" s="4"/>
      <c r="S1717" s="4"/>
      <c r="T1717" s="4"/>
      <c r="U1717" s="4"/>
      <c r="V1717" s="4"/>
      <c r="W1717" s="4"/>
      <c r="X1717" s="4"/>
      <c r="Y1717" s="4"/>
      <c r="Z1717" s="4"/>
    </row>
    <row r="1718" spans="1:26" ht="48" customHeight="1" x14ac:dyDescent="0.3">
      <c r="A1718" s="5">
        <v>1717</v>
      </c>
      <c r="B1718" s="6" t="s">
        <v>1981</v>
      </c>
      <c r="C1718" s="15" t="s">
        <v>1982</v>
      </c>
      <c r="D1718" s="7" t="s">
        <v>1985</v>
      </c>
      <c r="E1718" s="6" t="s">
        <v>10</v>
      </c>
      <c r="F1718" s="39">
        <v>1</v>
      </c>
      <c r="G1718" s="5">
        <v>1</v>
      </c>
      <c r="H1718" s="39">
        <v>1</v>
      </c>
      <c r="I1718" s="4"/>
      <c r="J1718" s="4"/>
      <c r="K1718" s="4"/>
      <c r="L1718" s="4"/>
      <c r="M1718" s="4"/>
      <c r="N1718" s="4"/>
      <c r="O1718" s="4"/>
      <c r="P1718" s="4"/>
      <c r="Q1718" s="4"/>
      <c r="R1718" s="4"/>
      <c r="S1718" s="4"/>
      <c r="T1718" s="4"/>
      <c r="U1718" s="4"/>
      <c r="V1718" s="4"/>
      <c r="W1718" s="4"/>
      <c r="X1718" s="4"/>
      <c r="Y1718" s="4"/>
      <c r="Z1718" s="4"/>
    </row>
    <row r="1719" spans="1:26" ht="24" customHeight="1" x14ac:dyDescent="0.3">
      <c r="A1719" s="5">
        <v>1718</v>
      </c>
      <c r="B1719" s="6" t="s">
        <v>1981</v>
      </c>
      <c r="C1719" s="15" t="s">
        <v>1982</v>
      </c>
      <c r="D1719" s="7" t="s">
        <v>1986</v>
      </c>
      <c r="E1719" s="6" t="s">
        <v>10</v>
      </c>
      <c r="F1719" s="39">
        <v>0</v>
      </c>
      <c r="G1719" s="5">
        <v>1</v>
      </c>
      <c r="H1719" s="39">
        <v>0</v>
      </c>
      <c r="I1719" s="4"/>
      <c r="J1719" s="4"/>
      <c r="K1719" s="4"/>
      <c r="L1719" s="4"/>
      <c r="M1719" s="4"/>
      <c r="N1719" s="4"/>
      <c r="O1719" s="4"/>
      <c r="P1719" s="4"/>
      <c r="Q1719" s="4"/>
      <c r="R1719" s="4"/>
      <c r="S1719" s="4"/>
      <c r="T1719" s="4"/>
      <c r="U1719" s="4"/>
      <c r="V1719" s="4"/>
      <c r="W1719" s="4"/>
      <c r="X1719" s="4"/>
      <c r="Y1719" s="4"/>
      <c r="Z1719" s="4"/>
    </row>
    <row r="1720" spans="1:26" ht="24" customHeight="1" x14ac:dyDescent="0.3">
      <c r="A1720" s="5">
        <v>1719</v>
      </c>
      <c r="B1720" s="6" t="s">
        <v>1981</v>
      </c>
      <c r="C1720" s="15" t="s">
        <v>1982</v>
      </c>
      <c r="D1720" s="7" t="s">
        <v>1987</v>
      </c>
      <c r="E1720" s="6" t="s">
        <v>10</v>
      </c>
      <c r="F1720" s="39">
        <v>2</v>
      </c>
      <c r="G1720" s="5">
        <v>2</v>
      </c>
      <c r="H1720" s="39">
        <v>2</v>
      </c>
      <c r="I1720" s="4"/>
      <c r="J1720" s="4"/>
      <c r="K1720" s="4"/>
      <c r="L1720" s="4"/>
      <c r="M1720" s="4"/>
      <c r="N1720" s="4"/>
      <c r="O1720" s="4"/>
      <c r="P1720" s="4"/>
      <c r="Q1720" s="4"/>
      <c r="R1720" s="4"/>
      <c r="S1720" s="4"/>
      <c r="T1720" s="4"/>
      <c r="U1720" s="4"/>
      <c r="V1720" s="4"/>
      <c r="W1720" s="4"/>
      <c r="X1720" s="4"/>
      <c r="Y1720" s="4"/>
      <c r="Z1720" s="4"/>
    </row>
    <row r="1721" spans="1:26" ht="48" customHeight="1" x14ac:dyDescent="0.3">
      <c r="A1721" s="5">
        <v>1720</v>
      </c>
      <c r="B1721" s="6" t="s">
        <v>1981</v>
      </c>
      <c r="C1721" s="15" t="s">
        <v>1982</v>
      </c>
      <c r="D1721" s="7" t="s">
        <v>1988</v>
      </c>
      <c r="E1721" s="6" t="s">
        <v>10</v>
      </c>
      <c r="F1721" s="39">
        <v>1</v>
      </c>
      <c r="G1721" s="5">
        <v>2</v>
      </c>
      <c r="H1721" s="39">
        <v>1</v>
      </c>
      <c r="I1721" s="4"/>
      <c r="J1721" s="4"/>
      <c r="K1721" s="4"/>
      <c r="L1721" s="4"/>
      <c r="M1721" s="4"/>
      <c r="N1721" s="4"/>
      <c r="O1721" s="4"/>
      <c r="P1721" s="4"/>
      <c r="Q1721" s="4"/>
      <c r="R1721" s="4"/>
      <c r="S1721" s="4"/>
      <c r="T1721" s="4"/>
      <c r="U1721" s="4"/>
      <c r="V1721" s="4"/>
      <c r="W1721" s="4"/>
      <c r="X1721" s="4"/>
      <c r="Y1721" s="4"/>
      <c r="Z1721" s="4"/>
    </row>
    <row r="1722" spans="1:26" ht="48" customHeight="1" x14ac:dyDescent="0.3">
      <c r="A1722" s="5">
        <v>1721</v>
      </c>
      <c r="B1722" s="6" t="s">
        <v>1981</v>
      </c>
      <c r="C1722" s="15" t="s">
        <v>1982</v>
      </c>
      <c r="D1722" s="7" t="s">
        <v>1989</v>
      </c>
      <c r="E1722" s="6" t="s">
        <v>10</v>
      </c>
      <c r="F1722" s="39">
        <v>0</v>
      </c>
      <c r="G1722" s="5">
        <v>0</v>
      </c>
      <c r="H1722" s="39">
        <v>0</v>
      </c>
      <c r="I1722" s="4"/>
      <c r="J1722" s="4"/>
      <c r="K1722" s="4"/>
      <c r="L1722" s="4"/>
      <c r="M1722" s="4"/>
      <c r="N1722" s="4"/>
      <c r="O1722" s="4"/>
      <c r="P1722" s="4"/>
      <c r="Q1722" s="4"/>
      <c r="R1722" s="4"/>
      <c r="S1722" s="4"/>
      <c r="T1722" s="4"/>
      <c r="U1722" s="4"/>
      <c r="V1722" s="4"/>
      <c r="W1722" s="4"/>
      <c r="X1722" s="4"/>
      <c r="Y1722" s="4"/>
      <c r="Z1722" s="4"/>
    </row>
    <row r="1723" spans="1:26" ht="24" customHeight="1" x14ac:dyDescent="0.3">
      <c r="A1723" s="5">
        <v>1722</v>
      </c>
      <c r="B1723" s="6" t="s">
        <v>1981</v>
      </c>
      <c r="C1723" s="15" t="s">
        <v>1982</v>
      </c>
      <c r="D1723" s="7" t="s">
        <v>1990</v>
      </c>
      <c r="E1723" s="6" t="s">
        <v>10</v>
      </c>
      <c r="F1723" s="39">
        <v>2</v>
      </c>
      <c r="G1723" s="5">
        <v>2</v>
      </c>
      <c r="H1723" s="39">
        <v>2</v>
      </c>
      <c r="I1723" s="4"/>
      <c r="J1723" s="4"/>
      <c r="K1723" s="4"/>
      <c r="L1723" s="4"/>
      <c r="M1723" s="4"/>
      <c r="N1723" s="4"/>
      <c r="O1723" s="4"/>
      <c r="P1723" s="4"/>
      <c r="Q1723" s="4"/>
      <c r="R1723" s="4"/>
      <c r="S1723" s="4"/>
      <c r="T1723" s="4"/>
      <c r="U1723" s="4"/>
      <c r="V1723" s="4"/>
      <c r="W1723" s="4"/>
      <c r="X1723" s="4"/>
      <c r="Y1723" s="4"/>
      <c r="Z1723" s="4"/>
    </row>
    <row r="1724" spans="1:26" ht="24" customHeight="1" x14ac:dyDescent="0.3">
      <c r="A1724" s="5">
        <v>1723</v>
      </c>
      <c r="B1724" s="6" t="s">
        <v>1981</v>
      </c>
      <c r="C1724" s="15" t="s">
        <v>1982</v>
      </c>
      <c r="D1724" s="7" t="s">
        <v>1991</v>
      </c>
      <c r="E1724" s="6" t="s">
        <v>10</v>
      </c>
      <c r="F1724" s="39">
        <v>0</v>
      </c>
      <c r="G1724" s="5">
        <v>2</v>
      </c>
      <c r="H1724" s="39">
        <v>0</v>
      </c>
      <c r="I1724" s="4"/>
      <c r="J1724" s="4"/>
      <c r="K1724" s="4"/>
      <c r="L1724" s="4"/>
      <c r="M1724" s="4"/>
      <c r="N1724" s="4"/>
      <c r="O1724" s="4"/>
      <c r="P1724" s="4"/>
      <c r="Q1724" s="4"/>
      <c r="R1724" s="4"/>
      <c r="S1724" s="4"/>
      <c r="T1724" s="4"/>
      <c r="U1724" s="4"/>
      <c r="V1724" s="4"/>
      <c r="W1724" s="4"/>
      <c r="X1724" s="4"/>
      <c r="Y1724" s="4"/>
      <c r="Z1724" s="4"/>
    </row>
    <row r="1725" spans="1:26" ht="48" customHeight="1" x14ac:dyDescent="0.3">
      <c r="A1725" s="5">
        <v>1724</v>
      </c>
      <c r="B1725" s="6" t="s">
        <v>1981</v>
      </c>
      <c r="C1725" s="15" t="s">
        <v>1982</v>
      </c>
      <c r="D1725" s="7" t="s">
        <v>1992</v>
      </c>
      <c r="E1725" s="6" t="s">
        <v>10</v>
      </c>
      <c r="F1725" s="39">
        <v>0</v>
      </c>
      <c r="G1725" s="5">
        <v>1</v>
      </c>
      <c r="H1725" s="39">
        <v>0</v>
      </c>
      <c r="I1725" s="4"/>
      <c r="J1725" s="4"/>
      <c r="K1725" s="4"/>
      <c r="L1725" s="4"/>
      <c r="M1725" s="4"/>
      <c r="N1725" s="4"/>
      <c r="O1725" s="4"/>
      <c r="P1725" s="4"/>
      <c r="Q1725" s="4"/>
      <c r="R1725" s="4"/>
      <c r="S1725" s="4"/>
      <c r="T1725" s="4"/>
      <c r="U1725" s="4"/>
      <c r="V1725" s="4"/>
      <c r="W1725" s="4"/>
      <c r="X1725" s="4"/>
      <c r="Y1725" s="4"/>
      <c r="Z1725" s="4"/>
    </row>
    <row r="1726" spans="1:26" ht="24" customHeight="1" x14ac:dyDescent="0.3">
      <c r="A1726" s="5">
        <v>1725</v>
      </c>
      <c r="B1726" s="6" t="s">
        <v>1981</v>
      </c>
      <c r="C1726" s="15" t="s">
        <v>1982</v>
      </c>
      <c r="D1726" s="7" t="s">
        <v>1993</v>
      </c>
      <c r="E1726" s="6" t="s">
        <v>10</v>
      </c>
      <c r="F1726" s="39">
        <v>0</v>
      </c>
      <c r="G1726" s="5">
        <v>1</v>
      </c>
      <c r="H1726" s="39">
        <v>0</v>
      </c>
      <c r="I1726" s="4"/>
      <c r="J1726" s="4"/>
      <c r="K1726" s="4"/>
      <c r="L1726" s="4"/>
      <c r="M1726" s="4"/>
      <c r="N1726" s="4"/>
      <c r="O1726" s="4"/>
      <c r="P1726" s="4"/>
      <c r="Q1726" s="4"/>
      <c r="R1726" s="4"/>
      <c r="S1726" s="4"/>
      <c r="T1726" s="4"/>
      <c r="U1726" s="4"/>
      <c r="V1726" s="4"/>
      <c r="W1726" s="4"/>
      <c r="X1726" s="4"/>
      <c r="Y1726" s="4"/>
      <c r="Z1726" s="4"/>
    </row>
    <row r="1727" spans="1:26" ht="48" customHeight="1" x14ac:dyDescent="0.3">
      <c r="A1727" s="5">
        <v>1726</v>
      </c>
      <c r="B1727" s="6" t="s">
        <v>1981</v>
      </c>
      <c r="C1727" s="15" t="s">
        <v>1982</v>
      </c>
      <c r="D1727" s="7" t="s">
        <v>1994</v>
      </c>
      <c r="E1727" s="6" t="s">
        <v>10</v>
      </c>
      <c r="F1727" s="39">
        <v>1</v>
      </c>
      <c r="G1727" s="5">
        <v>1</v>
      </c>
      <c r="H1727" s="39">
        <v>1</v>
      </c>
      <c r="I1727" s="4"/>
      <c r="J1727" s="4"/>
      <c r="K1727" s="4"/>
      <c r="L1727" s="4"/>
      <c r="M1727" s="4"/>
      <c r="N1727" s="4"/>
      <c r="O1727" s="4"/>
      <c r="P1727" s="4"/>
      <c r="Q1727" s="4"/>
      <c r="R1727" s="4"/>
      <c r="S1727" s="4"/>
      <c r="T1727" s="4"/>
      <c r="U1727" s="4"/>
      <c r="V1727" s="4"/>
      <c r="W1727" s="4"/>
      <c r="X1727" s="4"/>
      <c r="Y1727" s="4"/>
      <c r="Z1727" s="4"/>
    </row>
    <row r="1728" spans="1:26" ht="48" customHeight="1" x14ac:dyDescent="0.3">
      <c r="A1728" s="5">
        <v>1727</v>
      </c>
      <c r="B1728" s="6" t="s">
        <v>1981</v>
      </c>
      <c r="C1728" s="15" t="s">
        <v>1982</v>
      </c>
      <c r="D1728" s="7" t="s">
        <v>1995</v>
      </c>
      <c r="E1728" s="6" t="s">
        <v>10</v>
      </c>
      <c r="F1728" s="39">
        <v>2</v>
      </c>
      <c r="G1728" s="5">
        <v>2</v>
      </c>
      <c r="H1728" s="39">
        <v>2</v>
      </c>
      <c r="I1728" s="4"/>
      <c r="J1728" s="4"/>
      <c r="K1728" s="4"/>
      <c r="L1728" s="4"/>
      <c r="M1728" s="4"/>
      <c r="N1728" s="4"/>
      <c r="O1728" s="4"/>
      <c r="P1728" s="4"/>
      <c r="Q1728" s="4"/>
      <c r="R1728" s="4"/>
      <c r="S1728" s="4"/>
      <c r="T1728" s="4"/>
      <c r="U1728" s="4"/>
      <c r="V1728" s="4"/>
      <c r="W1728" s="4"/>
      <c r="X1728" s="4"/>
      <c r="Y1728" s="4"/>
      <c r="Z1728" s="4"/>
    </row>
    <row r="1729" spans="1:26" ht="24" customHeight="1" x14ac:dyDescent="0.3">
      <c r="A1729" s="5">
        <v>1728</v>
      </c>
      <c r="B1729" s="6" t="s">
        <v>1981</v>
      </c>
      <c r="C1729" s="15" t="s">
        <v>1982</v>
      </c>
      <c r="D1729" s="7" t="s">
        <v>1996</v>
      </c>
      <c r="E1729" s="6" t="s">
        <v>10</v>
      </c>
      <c r="F1729" s="39">
        <v>0</v>
      </c>
      <c r="G1729" s="5">
        <v>2</v>
      </c>
      <c r="H1729" s="39">
        <v>0</v>
      </c>
      <c r="I1729" s="4"/>
      <c r="J1729" s="4"/>
      <c r="K1729" s="4"/>
      <c r="L1729" s="4"/>
      <c r="M1729" s="4"/>
      <c r="N1729" s="4"/>
      <c r="O1729" s="4"/>
      <c r="P1729" s="4"/>
      <c r="Q1729" s="4"/>
      <c r="R1729" s="4"/>
      <c r="S1729" s="4"/>
      <c r="T1729" s="4"/>
      <c r="U1729" s="4"/>
      <c r="V1729" s="4"/>
      <c r="W1729" s="4"/>
      <c r="X1729" s="4"/>
      <c r="Y1729" s="4"/>
      <c r="Z1729" s="4"/>
    </row>
    <row r="1730" spans="1:26" ht="48" customHeight="1" x14ac:dyDescent="0.3">
      <c r="A1730" s="5">
        <v>1729</v>
      </c>
      <c r="B1730" s="6" t="s">
        <v>1981</v>
      </c>
      <c r="C1730" s="15" t="s">
        <v>1982</v>
      </c>
      <c r="D1730" s="7" t="s">
        <v>1997</v>
      </c>
      <c r="E1730" s="6" t="s">
        <v>10</v>
      </c>
      <c r="F1730" s="39">
        <v>2</v>
      </c>
      <c r="G1730" s="5">
        <v>2</v>
      </c>
      <c r="H1730" s="39">
        <v>2</v>
      </c>
      <c r="I1730" s="4"/>
      <c r="J1730" s="4"/>
      <c r="K1730" s="4"/>
      <c r="L1730" s="4"/>
      <c r="M1730" s="4"/>
      <c r="N1730" s="4"/>
      <c r="O1730" s="4"/>
      <c r="P1730" s="4"/>
      <c r="Q1730" s="4"/>
      <c r="R1730" s="4"/>
      <c r="S1730" s="4"/>
      <c r="T1730" s="4"/>
      <c r="U1730" s="4"/>
      <c r="V1730" s="4"/>
      <c r="W1730" s="4"/>
      <c r="X1730" s="4"/>
      <c r="Y1730" s="4"/>
      <c r="Z1730" s="4"/>
    </row>
    <row r="1731" spans="1:26" ht="24" customHeight="1" x14ac:dyDescent="0.3">
      <c r="A1731" s="5">
        <v>1730</v>
      </c>
      <c r="B1731" s="6" t="s">
        <v>1981</v>
      </c>
      <c r="C1731" s="15" t="s">
        <v>1982</v>
      </c>
      <c r="D1731" s="7" t="s">
        <v>1998</v>
      </c>
      <c r="E1731" s="6" t="s">
        <v>10</v>
      </c>
      <c r="F1731" s="39">
        <v>0</v>
      </c>
      <c r="G1731" s="5">
        <v>0</v>
      </c>
      <c r="H1731" s="39">
        <v>0</v>
      </c>
      <c r="I1731" s="4"/>
      <c r="J1731" s="4"/>
      <c r="K1731" s="4"/>
      <c r="L1731" s="4"/>
      <c r="M1731" s="4"/>
      <c r="N1731" s="4"/>
      <c r="O1731" s="4"/>
      <c r="P1731" s="4"/>
      <c r="Q1731" s="4"/>
      <c r="R1731" s="4"/>
      <c r="S1731" s="4"/>
      <c r="T1731" s="4"/>
      <c r="U1731" s="4"/>
      <c r="V1731" s="4"/>
      <c r="W1731" s="4"/>
      <c r="X1731" s="4"/>
      <c r="Y1731" s="4"/>
      <c r="Z1731" s="4"/>
    </row>
    <row r="1732" spans="1:26" ht="24" customHeight="1" x14ac:dyDescent="0.3">
      <c r="A1732" s="5">
        <v>1731</v>
      </c>
      <c r="B1732" s="6" t="s">
        <v>1981</v>
      </c>
      <c r="C1732" s="15" t="s">
        <v>1982</v>
      </c>
      <c r="D1732" s="7" t="s">
        <v>1999</v>
      </c>
      <c r="E1732" s="6" t="s">
        <v>10</v>
      </c>
      <c r="F1732" s="39">
        <v>0</v>
      </c>
      <c r="G1732" s="5">
        <v>1</v>
      </c>
      <c r="H1732" s="39">
        <v>0</v>
      </c>
      <c r="I1732" s="4"/>
      <c r="J1732" s="4"/>
      <c r="K1732" s="4"/>
      <c r="L1732" s="4"/>
      <c r="M1732" s="4"/>
      <c r="N1732" s="4"/>
      <c r="O1732" s="4"/>
      <c r="P1732" s="4"/>
      <c r="Q1732" s="4"/>
      <c r="R1732" s="4"/>
      <c r="S1732" s="4"/>
      <c r="T1732" s="4"/>
      <c r="U1732" s="4"/>
      <c r="V1732" s="4"/>
      <c r="W1732" s="4"/>
      <c r="X1732" s="4"/>
      <c r="Y1732" s="4"/>
      <c r="Z1732" s="4"/>
    </row>
    <row r="1733" spans="1:26" ht="48" customHeight="1" x14ac:dyDescent="0.3">
      <c r="A1733" s="5">
        <v>1732</v>
      </c>
      <c r="B1733" s="6" t="s">
        <v>1981</v>
      </c>
      <c r="C1733" s="15" t="s">
        <v>1982</v>
      </c>
      <c r="D1733" s="7" t="s">
        <v>2000</v>
      </c>
      <c r="E1733" s="6" t="s">
        <v>10</v>
      </c>
      <c r="F1733" s="39">
        <v>2</v>
      </c>
      <c r="G1733" s="5">
        <v>2</v>
      </c>
      <c r="H1733" s="39">
        <v>2</v>
      </c>
      <c r="I1733" s="4"/>
      <c r="J1733" s="4"/>
      <c r="K1733" s="4"/>
      <c r="L1733" s="4"/>
      <c r="M1733" s="4"/>
      <c r="N1733" s="4"/>
      <c r="O1733" s="4"/>
      <c r="P1733" s="4"/>
      <c r="Q1733" s="4"/>
      <c r="R1733" s="4"/>
      <c r="S1733" s="4"/>
      <c r="T1733" s="4"/>
      <c r="U1733" s="4"/>
      <c r="V1733" s="4"/>
      <c r="W1733" s="4"/>
      <c r="X1733" s="4"/>
      <c r="Y1733" s="4"/>
      <c r="Z1733" s="4"/>
    </row>
    <row r="1734" spans="1:26" ht="24" customHeight="1" x14ac:dyDescent="0.3">
      <c r="A1734" s="5">
        <v>1733</v>
      </c>
      <c r="B1734" s="6" t="s">
        <v>1981</v>
      </c>
      <c r="C1734" s="15" t="s">
        <v>1982</v>
      </c>
      <c r="D1734" s="7" t="s">
        <v>2001</v>
      </c>
      <c r="E1734" s="6" t="s">
        <v>10</v>
      </c>
      <c r="F1734" s="39">
        <v>2</v>
      </c>
      <c r="G1734" s="5">
        <v>1</v>
      </c>
      <c r="H1734" s="39">
        <v>2</v>
      </c>
      <c r="I1734" s="4"/>
      <c r="J1734" s="4"/>
      <c r="K1734" s="4"/>
      <c r="L1734" s="4"/>
      <c r="M1734" s="4"/>
      <c r="N1734" s="4"/>
      <c r="O1734" s="4"/>
      <c r="P1734" s="4"/>
      <c r="Q1734" s="4"/>
      <c r="R1734" s="4"/>
      <c r="S1734" s="4"/>
      <c r="T1734" s="4"/>
      <c r="U1734" s="4"/>
      <c r="V1734" s="4"/>
      <c r="W1734" s="4"/>
      <c r="X1734" s="4"/>
      <c r="Y1734" s="4"/>
      <c r="Z1734" s="4"/>
    </row>
    <row r="1735" spans="1:26" ht="24" customHeight="1" x14ac:dyDescent="0.3">
      <c r="A1735" s="5">
        <v>1734</v>
      </c>
      <c r="B1735" s="6" t="s">
        <v>1981</v>
      </c>
      <c r="C1735" s="15" t="s">
        <v>1982</v>
      </c>
      <c r="D1735" s="7" t="s">
        <v>2002</v>
      </c>
      <c r="E1735" s="6" t="s">
        <v>10</v>
      </c>
      <c r="F1735" s="39">
        <v>2</v>
      </c>
      <c r="G1735" s="5">
        <v>0</v>
      </c>
      <c r="H1735" s="39">
        <v>2</v>
      </c>
      <c r="I1735" s="4"/>
      <c r="J1735" s="4"/>
      <c r="K1735" s="4"/>
      <c r="L1735" s="4"/>
      <c r="M1735" s="4"/>
      <c r="N1735" s="4"/>
      <c r="O1735" s="4"/>
      <c r="P1735" s="4"/>
      <c r="Q1735" s="4"/>
      <c r="R1735" s="4"/>
      <c r="S1735" s="4"/>
      <c r="T1735" s="4"/>
      <c r="U1735" s="4"/>
      <c r="V1735" s="4"/>
      <c r="W1735" s="4"/>
      <c r="X1735" s="4"/>
      <c r="Y1735" s="4"/>
      <c r="Z1735" s="4"/>
    </row>
    <row r="1736" spans="1:26" ht="24" customHeight="1" x14ac:dyDescent="0.3">
      <c r="A1736" s="5">
        <v>1735</v>
      </c>
      <c r="B1736" s="6" t="s">
        <v>2003</v>
      </c>
      <c r="C1736" s="15" t="s">
        <v>2004</v>
      </c>
      <c r="D1736" s="7" t="s">
        <v>2005</v>
      </c>
      <c r="E1736" s="6" t="s">
        <v>10</v>
      </c>
      <c r="F1736" s="39">
        <v>2</v>
      </c>
      <c r="G1736" s="5">
        <v>0</v>
      </c>
      <c r="H1736" s="39">
        <v>2</v>
      </c>
      <c r="I1736" s="4"/>
      <c r="J1736" s="4"/>
      <c r="K1736" s="4"/>
      <c r="L1736" s="4"/>
      <c r="M1736" s="4"/>
      <c r="N1736" s="4"/>
      <c r="O1736" s="4"/>
      <c r="P1736" s="4"/>
      <c r="Q1736" s="4"/>
      <c r="R1736" s="4"/>
      <c r="S1736" s="4"/>
      <c r="T1736" s="4"/>
      <c r="U1736" s="4"/>
      <c r="V1736" s="4"/>
      <c r="W1736" s="4"/>
      <c r="X1736" s="4"/>
      <c r="Y1736" s="4"/>
      <c r="Z1736" s="4"/>
    </row>
    <row r="1737" spans="1:26" ht="24" customHeight="1" x14ac:dyDescent="0.3">
      <c r="A1737" s="5">
        <v>1736</v>
      </c>
      <c r="B1737" s="6" t="s">
        <v>2003</v>
      </c>
      <c r="C1737" s="15" t="s">
        <v>2004</v>
      </c>
      <c r="D1737" s="7" t="s">
        <v>2006</v>
      </c>
      <c r="E1737" s="6" t="s">
        <v>10</v>
      </c>
      <c r="F1737" s="39">
        <v>0</v>
      </c>
      <c r="G1737" s="5">
        <v>2</v>
      </c>
      <c r="H1737" s="39">
        <v>0</v>
      </c>
      <c r="I1737" s="4"/>
      <c r="J1737" s="4"/>
      <c r="K1737" s="4"/>
      <c r="L1737" s="4"/>
      <c r="M1737" s="4"/>
      <c r="N1737" s="4"/>
      <c r="O1737" s="4"/>
      <c r="P1737" s="4"/>
      <c r="Q1737" s="4"/>
      <c r="R1737" s="4"/>
      <c r="S1737" s="4"/>
      <c r="T1737" s="4"/>
      <c r="U1737" s="4"/>
      <c r="V1737" s="4"/>
      <c r="W1737" s="4"/>
      <c r="X1737" s="4"/>
      <c r="Y1737" s="4"/>
      <c r="Z1737" s="4"/>
    </row>
    <row r="1738" spans="1:26" ht="48" customHeight="1" x14ac:dyDescent="0.3">
      <c r="A1738" s="5">
        <v>1737</v>
      </c>
      <c r="B1738" s="6" t="s">
        <v>2003</v>
      </c>
      <c r="C1738" s="15" t="s">
        <v>2004</v>
      </c>
      <c r="D1738" s="7" t="s">
        <v>2007</v>
      </c>
      <c r="E1738" s="6" t="s">
        <v>10</v>
      </c>
      <c r="F1738" s="39">
        <v>0</v>
      </c>
      <c r="G1738" s="5">
        <v>1</v>
      </c>
      <c r="H1738" s="39">
        <v>0</v>
      </c>
      <c r="I1738" s="4"/>
      <c r="J1738" s="4"/>
      <c r="K1738" s="4"/>
      <c r="L1738" s="4"/>
      <c r="M1738" s="4"/>
      <c r="N1738" s="4"/>
      <c r="O1738" s="4"/>
      <c r="P1738" s="4"/>
      <c r="Q1738" s="4"/>
      <c r="R1738" s="4"/>
      <c r="S1738" s="4"/>
      <c r="T1738" s="4"/>
      <c r="U1738" s="4"/>
      <c r="V1738" s="4"/>
      <c r="W1738" s="4"/>
      <c r="X1738" s="4"/>
      <c r="Y1738" s="4"/>
      <c r="Z1738" s="4"/>
    </row>
    <row r="1739" spans="1:26" ht="48" customHeight="1" x14ac:dyDescent="0.3">
      <c r="A1739" s="5">
        <v>1738</v>
      </c>
      <c r="B1739" s="6" t="s">
        <v>2003</v>
      </c>
      <c r="C1739" s="15" t="s">
        <v>2004</v>
      </c>
      <c r="D1739" s="7" t="s">
        <v>2008</v>
      </c>
      <c r="E1739" s="6" t="s">
        <v>10</v>
      </c>
      <c r="F1739" s="39">
        <v>0</v>
      </c>
      <c r="G1739" s="5">
        <v>1</v>
      </c>
      <c r="H1739" s="39">
        <v>0</v>
      </c>
      <c r="I1739" s="4"/>
      <c r="J1739" s="4"/>
      <c r="K1739" s="4"/>
      <c r="L1739" s="4"/>
      <c r="M1739" s="4"/>
      <c r="N1739" s="4"/>
      <c r="O1739" s="4"/>
      <c r="P1739" s="4"/>
      <c r="Q1739" s="4"/>
      <c r="R1739" s="4"/>
      <c r="S1739" s="4"/>
      <c r="T1739" s="4"/>
      <c r="U1739" s="4"/>
      <c r="V1739" s="4"/>
      <c r="W1739" s="4"/>
      <c r="X1739" s="4"/>
      <c r="Y1739" s="4"/>
      <c r="Z1739" s="4"/>
    </row>
    <row r="1740" spans="1:26" ht="24" customHeight="1" x14ac:dyDescent="0.3">
      <c r="A1740" s="5">
        <v>1739</v>
      </c>
      <c r="B1740" s="6" t="s">
        <v>2003</v>
      </c>
      <c r="C1740" s="15" t="s">
        <v>2004</v>
      </c>
      <c r="D1740" s="7" t="s">
        <v>2009</v>
      </c>
      <c r="E1740" s="6" t="s">
        <v>10</v>
      </c>
      <c r="F1740" s="39">
        <v>0</v>
      </c>
      <c r="G1740" s="5">
        <v>1</v>
      </c>
      <c r="H1740" s="39">
        <v>0</v>
      </c>
      <c r="I1740" s="4"/>
      <c r="J1740" s="4"/>
      <c r="K1740" s="4"/>
      <c r="L1740" s="4"/>
      <c r="M1740" s="4"/>
      <c r="N1740" s="4"/>
      <c r="O1740" s="4"/>
      <c r="P1740" s="4"/>
      <c r="Q1740" s="4"/>
      <c r="R1740" s="4"/>
      <c r="S1740" s="4"/>
      <c r="T1740" s="4"/>
      <c r="U1740" s="4"/>
      <c r="V1740" s="4"/>
      <c r="W1740" s="4"/>
      <c r="X1740" s="4"/>
      <c r="Y1740" s="4"/>
      <c r="Z1740" s="4"/>
    </row>
    <row r="1741" spans="1:26" ht="24" customHeight="1" x14ac:dyDescent="0.3">
      <c r="A1741" s="5">
        <v>1740</v>
      </c>
      <c r="B1741" s="6" t="s">
        <v>2003</v>
      </c>
      <c r="C1741" s="15" t="s">
        <v>2004</v>
      </c>
      <c r="D1741" s="7" t="s">
        <v>2010</v>
      </c>
      <c r="E1741" s="6" t="s">
        <v>10</v>
      </c>
      <c r="F1741" s="39">
        <v>0</v>
      </c>
      <c r="G1741" s="5">
        <v>1</v>
      </c>
      <c r="H1741" s="39">
        <v>0</v>
      </c>
      <c r="I1741" s="4"/>
      <c r="J1741" s="4"/>
      <c r="K1741" s="4"/>
      <c r="L1741" s="4"/>
      <c r="M1741" s="4"/>
      <c r="N1741" s="4"/>
      <c r="O1741" s="4"/>
      <c r="P1741" s="4"/>
      <c r="Q1741" s="4"/>
      <c r="R1741" s="4"/>
      <c r="S1741" s="4"/>
      <c r="T1741" s="4"/>
      <c r="U1741" s="4"/>
      <c r="V1741" s="4"/>
      <c r="W1741" s="4"/>
      <c r="X1741" s="4"/>
      <c r="Y1741" s="4"/>
      <c r="Z1741" s="4"/>
    </row>
    <row r="1742" spans="1:26" ht="48" customHeight="1" x14ac:dyDescent="0.3">
      <c r="A1742" s="5">
        <v>1741</v>
      </c>
      <c r="B1742" s="6" t="s">
        <v>2003</v>
      </c>
      <c r="C1742" s="15" t="s">
        <v>2004</v>
      </c>
      <c r="D1742" s="7" t="s">
        <v>2011</v>
      </c>
      <c r="E1742" s="6" t="s">
        <v>10</v>
      </c>
      <c r="F1742" s="39">
        <v>2</v>
      </c>
      <c r="G1742" s="5">
        <v>2</v>
      </c>
      <c r="H1742" s="39">
        <v>2</v>
      </c>
      <c r="I1742" s="4"/>
      <c r="J1742" s="4"/>
      <c r="K1742" s="4"/>
      <c r="L1742" s="4"/>
      <c r="M1742" s="4"/>
      <c r="N1742" s="4"/>
      <c r="O1742" s="4"/>
      <c r="P1742" s="4"/>
      <c r="Q1742" s="4"/>
      <c r="R1742" s="4"/>
      <c r="S1742" s="4"/>
      <c r="T1742" s="4"/>
      <c r="U1742" s="4"/>
      <c r="V1742" s="4"/>
      <c r="W1742" s="4"/>
      <c r="X1742" s="4"/>
      <c r="Y1742" s="4"/>
      <c r="Z1742" s="4"/>
    </row>
    <row r="1743" spans="1:26" ht="24" customHeight="1" x14ac:dyDescent="0.3">
      <c r="A1743" s="5">
        <v>1742</v>
      </c>
      <c r="B1743" s="6" t="s">
        <v>2003</v>
      </c>
      <c r="C1743" s="15" t="s">
        <v>2004</v>
      </c>
      <c r="D1743" s="7" t="s">
        <v>2012</v>
      </c>
      <c r="E1743" s="6" t="s">
        <v>10</v>
      </c>
      <c r="F1743" s="39">
        <v>0</v>
      </c>
      <c r="G1743" s="5">
        <v>1</v>
      </c>
      <c r="H1743" s="39">
        <v>0</v>
      </c>
      <c r="I1743" s="4"/>
      <c r="J1743" s="4"/>
      <c r="K1743" s="4"/>
      <c r="L1743" s="4"/>
      <c r="M1743" s="4"/>
      <c r="N1743" s="4"/>
      <c r="O1743" s="4"/>
      <c r="P1743" s="4"/>
      <c r="Q1743" s="4"/>
      <c r="R1743" s="4"/>
      <c r="S1743" s="4"/>
      <c r="T1743" s="4"/>
      <c r="U1743" s="4"/>
      <c r="V1743" s="4"/>
      <c r="W1743" s="4"/>
      <c r="X1743" s="4"/>
      <c r="Y1743" s="4"/>
      <c r="Z1743" s="4"/>
    </row>
    <row r="1744" spans="1:26" ht="24" customHeight="1" x14ac:dyDescent="0.3">
      <c r="A1744" s="5">
        <v>1743</v>
      </c>
      <c r="B1744" s="6" t="s">
        <v>2003</v>
      </c>
      <c r="C1744" s="15" t="s">
        <v>2004</v>
      </c>
      <c r="D1744" s="7" t="s">
        <v>2013</v>
      </c>
      <c r="E1744" s="6" t="s">
        <v>10</v>
      </c>
      <c r="F1744" s="39">
        <v>1</v>
      </c>
      <c r="G1744" s="5">
        <v>1</v>
      </c>
      <c r="H1744" s="39">
        <v>1</v>
      </c>
      <c r="I1744" s="4"/>
      <c r="J1744" s="4"/>
      <c r="K1744" s="4"/>
      <c r="L1744" s="4"/>
      <c r="M1744" s="4"/>
      <c r="N1744" s="4"/>
      <c r="O1744" s="4"/>
      <c r="P1744" s="4"/>
      <c r="Q1744" s="4"/>
      <c r="R1744" s="4"/>
      <c r="S1744" s="4"/>
      <c r="T1744" s="4"/>
      <c r="U1744" s="4"/>
      <c r="V1744" s="4"/>
      <c r="W1744" s="4"/>
      <c r="X1744" s="4"/>
      <c r="Y1744" s="4"/>
      <c r="Z1744" s="4"/>
    </row>
    <row r="1745" spans="1:26" ht="24" customHeight="1" x14ac:dyDescent="0.3">
      <c r="A1745" s="5">
        <v>1744</v>
      </c>
      <c r="B1745" s="6" t="s">
        <v>2003</v>
      </c>
      <c r="C1745" s="15" t="s">
        <v>2004</v>
      </c>
      <c r="D1745" s="7" t="s">
        <v>2014</v>
      </c>
      <c r="E1745" s="6" t="s">
        <v>10</v>
      </c>
      <c r="F1745" s="39">
        <v>1</v>
      </c>
      <c r="G1745" s="5">
        <v>1</v>
      </c>
      <c r="H1745" s="39">
        <v>1</v>
      </c>
      <c r="I1745" s="4"/>
      <c r="J1745" s="4"/>
      <c r="K1745" s="4"/>
      <c r="L1745" s="4"/>
      <c r="M1745" s="4"/>
      <c r="N1745" s="4"/>
      <c r="O1745" s="4"/>
      <c r="P1745" s="4"/>
      <c r="Q1745" s="4"/>
      <c r="R1745" s="4"/>
      <c r="S1745" s="4"/>
      <c r="T1745" s="4"/>
      <c r="U1745" s="4"/>
      <c r="V1745" s="4"/>
      <c r="W1745" s="4"/>
      <c r="X1745" s="4"/>
      <c r="Y1745" s="4"/>
      <c r="Z1745" s="4"/>
    </row>
    <row r="1746" spans="1:26" ht="24" customHeight="1" x14ac:dyDescent="0.3">
      <c r="A1746" s="5">
        <v>1745</v>
      </c>
      <c r="B1746" s="6" t="s">
        <v>2003</v>
      </c>
      <c r="C1746" s="15" t="s">
        <v>2004</v>
      </c>
      <c r="D1746" s="7" t="s">
        <v>2015</v>
      </c>
      <c r="E1746" s="6" t="s">
        <v>10</v>
      </c>
      <c r="F1746" s="39">
        <v>2</v>
      </c>
      <c r="G1746" s="5">
        <v>2</v>
      </c>
      <c r="H1746" s="39">
        <v>2</v>
      </c>
      <c r="I1746" s="4"/>
      <c r="J1746" s="4"/>
      <c r="K1746" s="4"/>
      <c r="L1746" s="4"/>
      <c r="M1746" s="4"/>
      <c r="N1746" s="4"/>
      <c r="O1746" s="4"/>
      <c r="P1746" s="4"/>
      <c r="Q1746" s="4"/>
      <c r="R1746" s="4"/>
      <c r="S1746" s="4"/>
      <c r="T1746" s="4"/>
      <c r="U1746" s="4"/>
      <c r="V1746" s="4"/>
      <c r="W1746" s="4"/>
      <c r="X1746" s="4"/>
      <c r="Y1746" s="4"/>
      <c r="Z1746" s="4"/>
    </row>
    <row r="1747" spans="1:26" ht="48" customHeight="1" x14ac:dyDescent="0.3">
      <c r="A1747" s="5">
        <v>1746</v>
      </c>
      <c r="B1747" s="6" t="s">
        <v>2003</v>
      </c>
      <c r="C1747" s="15" t="s">
        <v>2004</v>
      </c>
      <c r="D1747" s="7" t="s">
        <v>2016</v>
      </c>
      <c r="E1747" s="6" t="s">
        <v>10</v>
      </c>
      <c r="F1747" s="39">
        <v>2</v>
      </c>
      <c r="G1747" s="5">
        <v>1</v>
      </c>
      <c r="H1747" s="39">
        <v>2</v>
      </c>
      <c r="I1747" s="4"/>
      <c r="J1747" s="4"/>
      <c r="K1747" s="4"/>
      <c r="L1747" s="4"/>
      <c r="M1747" s="4"/>
      <c r="N1747" s="4"/>
      <c r="O1747" s="4"/>
      <c r="P1747" s="4"/>
      <c r="Q1747" s="4"/>
      <c r="R1747" s="4"/>
      <c r="S1747" s="4"/>
      <c r="T1747" s="4"/>
      <c r="U1747" s="4"/>
      <c r="V1747" s="4"/>
      <c r="W1747" s="4"/>
      <c r="X1747" s="4"/>
      <c r="Y1747" s="4"/>
      <c r="Z1747" s="4"/>
    </row>
    <row r="1748" spans="1:26" ht="24" customHeight="1" x14ac:dyDescent="0.3">
      <c r="A1748" s="5">
        <v>1747</v>
      </c>
      <c r="B1748" s="6" t="s">
        <v>2003</v>
      </c>
      <c r="C1748" s="15" t="s">
        <v>2004</v>
      </c>
      <c r="D1748" s="7" t="s">
        <v>2017</v>
      </c>
      <c r="E1748" s="6" t="s">
        <v>10</v>
      </c>
      <c r="F1748" s="39">
        <v>1</v>
      </c>
      <c r="G1748" s="5">
        <v>1</v>
      </c>
      <c r="H1748" s="39">
        <v>1</v>
      </c>
      <c r="I1748" s="4"/>
      <c r="J1748" s="4"/>
      <c r="K1748" s="4"/>
      <c r="L1748" s="4"/>
      <c r="M1748" s="4"/>
      <c r="N1748" s="4"/>
      <c r="O1748" s="4"/>
      <c r="P1748" s="4"/>
      <c r="Q1748" s="4"/>
      <c r="R1748" s="4"/>
      <c r="S1748" s="4"/>
      <c r="T1748" s="4"/>
      <c r="U1748" s="4"/>
      <c r="V1748" s="4"/>
      <c r="W1748" s="4"/>
      <c r="X1748" s="4"/>
      <c r="Y1748" s="4"/>
      <c r="Z1748" s="4"/>
    </row>
    <row r="1749" spans="1:26" ht="24" customHeight="1" x14ac:dyDescent="0.3">
      <c r="A1749" s="5">
        <v>1748</v>
      </c>
      <c r="B1749" s="6" t="s">
        <v>2003</v>
      </c>
      <c r="C1749" s="15" t="s">
        <v>2004</v>
      </c>
      <c r="D1749" s="7" t="s">
        <v>2018</v>
      </c>
      <c r="E1749" s="6" t="s">
        <v>10</v>
      </c>
      <c r="F1749" s="39">
        <v>0</v>
      </c>
      <c r="G1749" s="5">
        <v>1</v>
      </c>
      <c r="H1749" s="39">
        <v>0</v>
      </c>
      <c r="I1749" s="4"/>
      <c r="J1749" s="4"/>
      <c r="K1749" s="4"/>
      <c r="L1749" s="4"/>
      <c r="M1749" s="4"/>
      <c r="N1749" s="4"/>
      <c r="O1749" s="4"/>
      <c r="P1749" s="4"/>
      <c r="Q1749" s="4"/>
      <c r="R1749" s="4"/>
      <c r="S1749" s="4"/>
      <c r="T1749" s="4"/>
      <c r="U1749" s="4"/>
      <c r="V1749" s="4"/>
      <c r="W1749" s="4"/>
      <c r="X1749" s="4"/>
      <c r="Y1749" s="4"/>
      <c r="Z1749" s="4"/>
    </row>
    <row r="1750" spans="1:26" ht="24" customHeight="1" x14ac:dyDescent="0.3">
      <c r="A1750" s="5">
        <v>1749</v>
      </c>
      <c r="B1750" s="6" t="s">
        <v>2003</v>
      </c>
      <c r="C1750" s="15" t="s">
        <v>2004</v>
      </c>
      <c r="D1750" s="7" t="s">
        <v>2019</v>
      </c>
      <c r="E1750" s="6" t="s">
        <v>10</v>
      </c>
      <c r="F1750" s="39">
        <v>0</v>
      </c>
      <c r="G1750" s="5">
        <v>2</v>
      </c>
      <c r="H1750" s="39">
        <v>0</v>
      </c>
      <c r="I1750" s="4"/>
      <c r="J1750" s="4"/>
      <c r="K1750" s="4"/>
      <c r="L1750" s="4"/>
      <c r="M1750" s="4"/>
      <c r="N1750" s="4"/>
      <c r="O1750" s="4"/>
      <c r="P1750" s="4"/>
      <c r="Q1750" s="4"/>
      <c r="R1750" s="4"/>
      <c r="S1750" s="4"/>
      <c r="T1750" s="4"/>
      <c r="U1750" s="4"/>
      <c r="V1750" s="4"/>
      <c r="W1750" s="4"/>
      <c r="X1750" s="4"/>
      <c r="Y1750" s="4"/>
      <c r="Z1750" s="4"/>
    </row>
    <row r="1751" spans="1:26" ht="48" customHeight="1" x14ac:dyDescent="0.3">
      <c r="A1751" s="5">
        <v>1750</v>
      </c>
      <c r="B1751" s="6" t="s">
        <v>2003</v>
      </c>
      <c r="C1751" s="15" t="s">
        <v>2004</v>
      </c>
      <c r="D1751" s="7" t="s">
        <v>2020</v>
      </c>
      <c r="E1751" s="6" t="s">
        <v>10</v>
      </c>
      <c r="F1751" s="39">
        <v>1</v>
      </c>
      <c r="G1751" s="5">
        <v>2</v>
      </c>
      <c r="H1751" s="39">
        <v>1</v>
      </c>
      <c r="I1751" s="4"/>
      <c r="J1751" s="4"/>
      <c r="K1751" s="4"/>
      <c r="L1751" s="4"/>
      <c r="M1751" s="4"/>
      <c r="N1751" s="4"/>
      <c r="O1751" s="4"/>
      <c r="P1751" s="4"/>
      <c r="Q1751" s="4"/>
      <c r="R1751" s="4"/>
      <c r="S1751" s="4"/>
      <c r="T1751" s="4"/>
      <c r="U1751" s="4"/>
      <c r="V1751" s="4"/>
      <c r="W1751" s="4"/>
      <c r="X1751" s="4"/>
      <c r="Y1751" s="4"/>
      <c r="Z1751" s="4"/>
    </row>
    <row r="1752" spans="1:26" ht="48" customHeight="1" x14ac:dyDescent="0.3">
      <c r="A1752" s="5">
        <v>1751</v>
      </c>
      <c r="B1752" s="6" t="s">
        <v>2003</v>
      </c>
      <c r="C1752" s="15" t="s">
        <v>2004</v>
      </c>
      <c r="D1752" s="7" t="s">
        <v>2021</v>
      </c>
      <c r="E1752" s="6" t="s">
        <v>10</v>
      </c>
      <c r="F1752" s="39">
        <v>2</v>
      </c>
      <c r="G1752" s="5">
        <v>2</v>
      </c>
      <c r="H1752" s="39">
        <v>2</v>
      </c>
      <c r="I1752" s="4"/>
      <c r="J1752" s="4"/>
      <c r="K1752" s="4"/>
      <c r="L1752" s="4"/>
      <c r="M1752" s="4"/>
      <c r="N1752" s="4"/>
      <c r="O1752" s="4"/>
      <c r="P1752" s="4"/>
      <c r="Q1752" s="4"/>
      <c r="R1752" s="4"/>
      <c r="S1752" s="4"/>
      <c r="T1752" s="4"/>
      <c r="U1752" s="4"/>
      <c r="V1752" s="4"/>
      <c r="W1752" s="4"/>
      <c r="X1752" s="4"/>
      <c r="Y1752" s="4"/>
      <c r="Z1752" s="4"/>
    </row>
    <row r="1753" spans="1:26" ht="24" customHeight="1" x14ac:dyDescent="0.3">
      <c r="A1753" s="5">
        <v>1752</v>
      </c>
      <c r="B1753" s="6" t="s">
        <v>2003</v>
      </c>
      <c r="C1753" s="15" t="s">
        <v>2004</v>
      </c>
      <c r="D1753" s="7" t="s">
        <v>2022</v>
      </c>
      <c r="E1753" s="6" t="s">
        <v>10</v>
      </c>
      <c r="F1753" s="39">
        <v>2</v>
      </c>
      <c r="G1753" s="5">
        <v>0</v>
      </c>
      <c r="H1753" s="39">
        <v>2</v>
      </c>
      <c r="I1753" s="4"/>
      <c r="J1753" s="4"/>
      <c r="K1753" s="4"/>
      <c r="L1753" s="4"/>
      <c r="M1753" s="4"/>
      <c r="N1753" s="4"/>
      <c r="O1753" s="4"/>
      <c r="P1753" s="4"/>
      <c r="Q1753" s="4"/>
      <c r="R1753" s="4"/>
      <c r="S1753" s="4"/>
      <c r="T1753" s="4"/>
      <c r="U1753" s="4"/>
      <c r="V1753" s="4"/>
      <c r="W1753" s="4"/>
      <c r="X1753" s="4"/>
      <c r="Y1753" s="4"/>
      <c r="Z1753" s="4"/>
    </row>
    <row r="1754" spans="1:26" ht="48" customHeight="1" x14ac:dyDescent="0.3">
      <c r="A1754" s="5">
        <v>1753</v>
      </c>
      <c r="B1754" s="6" t="s">
        <v>2003</v>
      </c>
      <c r="C1754" s="15" t="s">
        <v>2004</v>
      </c>
      <c r="D1754" s="7" t="s">
        <v>2023</v>
      </c>
      <c r="E1754" s="6" t="s">
        <v>10</v>
      </c>
      <c r="F1754" s="39">
        <v>1</v>
      </c>
      <c r="G1754" s="5">
        <v>1</v>
      </c>
      <c r="H1754" s="39">
        <v>1</v>
      </c>
      <c r="I1754" s="4"/>
      <c r="J1754" s="4"/>
      <c r="K1754" s="4"/>
      <c r="L1754" s="4"/>
      <c r="M1754" s="4"/>
      <c r="N1754" s="4"/>
      <c r="O1754" s="4"/>
      <c r="P1754" s="4"/>
      <c r="Q1754" s="4"/>
      <c r="R1754" s="4"/>
      <c r="S1754" s="4"/>
      <c r="T1754" s="4"/>
      <c r="U1754" s="4"/>
      <c r="V1754" s="4"/>
      <c r="W1754" s="4"/>
      <c r="X1754" s="4"/>
      <c r="Y1754" s="4"/>
      <c r="Z1754" s="4"/>
    </row>
    <row r="1755" spans="1:26" ht="24" customHeight="1" x14ac:dyDescent="0.3">
      <c r="A1755" s="5">
        <v>1754</v>
      </c>
      <c r="B1755" s="6" t="s">
        <v>2003</v>
      </c>
      <c r="C1755" s="15" t="s">
        <v>2004</v>
      </c>
      <c r="D1755" s="7" t="s">
        <v>2024</v>
      </c>
      <c r="E1755" s="6" t="s">
        <v>10</v>
      </c>
      <c r="F1755" s="39">
        <v>2</v>
      </c>
      <c r="G1755" s="5">
        <v>2</v>
      </c>
      <c r="H1755" s="39">
        <v>2</v>
      </c>
      <c r="I1755" s="4"/>
      <c r="J1755" s="4"/>
      <c r="K1755" s="4"/>
      <c r="L1755" s="4"/>
      <c r="M1755" s="4"/>
      <c r="N1755" s="4"/>
      <c r="O1755" s="4"/>
      <c r="P1755" s="4"/>
      <c r="Q1755" s="4"/>
      <c r="R1755" s="4"/>
      <c r="S1755" s="4"/>
      <c r="T1755" s="4"/>
      <c r="U1755" s="4"/>
      <c r="V1755" s="4"/>
      <c r="W1755" s="4"/>
      <c r="X1755" s="4"/>
      <c r="Y1755" s="4"/>
      <c r="Z1755" s="4"/>
    </row>
    <row r="1756" spans="1:26" ht="48" customHeight="1" x14ac:dyDescent="0.3">
      <c r="A1756" s="5">
        <v>1755</v>
      </c>
      <c r="B1756" s="6" t="s">
        <v>2003</v>
      </c>
      <c r="C1756" s="15" t="s">
        <v>2004</v>
      </c>
      <c r="D1756" s="7" t="s">
        <v>2025</v>
      </c>
      <c r="E1756" s="6" t="s">
        <v>10</v>
      </c>
      <c r="F1756" s="39">
        <v>1</v>
      </c>
      <c r="G1756" s="5">
        <v>1</v>
      </c>
      <c r="H1756" s="39">
        <v>1</v>
      </c>
      <c r="I1756" s="4"/>
      <c r="J1756" s="4"/>
      <c r="K1756" s="4"/>
      <c r="L1756" s="4"/>
      <c r="M1756" s="4"/>
      <c r="N1756" s="4"/>
      <c r="O1756" s="4"/>
      <c r="P1756" s="4"/>
      <c r="Q1756" s="4"/>
      <c r="R1756" s="4"/>
      <c r="S1756" s="4"/>
      <c r="T1756" s="4"/>
      <c r="U1756" s="4"/>
      <c r="V1756" s="4"/>
      <c r="W1756" s="4"/>
      <c r="X1756" s="4"/>
      <c r="Y1756" s="4"/>
      <c r="Z1756" s="4"/>
    </row>
    <row r="1757" spans="1:26" ht="24" customHeight="1" x14ac:dyDescent="0.3">
      <c r="A1757" s="5">
        <v>1756</v>
      </c>
      <c r="B1757" s="6" t="s">
        <v>2003</v>
      </c>
      <c r="C1757" s="15" t="s">
        <v>2004</v>
      </c>
      <c r="D1757" s="7" t="s">
        <v>2026</v>
      </c>
      <c r="E1757" s="6" t="s">
        <v>10</v>
      </c>
      <c r="F1757" s="39">
        <v>0</v>
      </c>
      <c r="G1757" s="5">
        <v>1</v>
      </c>
      <c r="H1757" s="39">
        <v>0</v>
      </c>
      <c r="I1757" s="4"/>
      <c r="J1757" s="4"/>
      <c r="K1757" s="4"/>
      <c r="L1757" s="4"/>
      <c r="M1757" s="4"/>
      <c r="N1757" s="4"/>
      <c r="O1757" s="4"/>
      <c r="P1757" s="4"/>
      <c r="Q1757" s="4"/>
      <c r="R1757" s="4"/>
      <c r="S1757" s="4"/>
      <c r="T1757" s="4"/>
      <c r="U1757" s="4"/>
      <c r="V1757" s="4"/>
      <c r="W1757" s="4"/>
      <c r="X1757" s="4"/>
      <c r="Y1757" s="4"/>
      <c r="Z1757" s="4"/>
    </row>
    <row r="1758" spans="1:26" ht="24" customHeight="1" x14ac:dyDescent="0.3">
      <c r="A1758" s="5">
        <v>1757</v>
      </c>
      <c r="B1758" s="6" t="s">
        <v>2003</v>
      </c>
      <c r="C1758" s="15" t="s">
        <v>2004</v>
      </c>
      <c r="D1758" s="7" t="s">
        <v>2027</v>
      </c>
      <c r="E1758" s="6" t="s">
        <v>10</v>
      </c>
      <c r="F1758" s="39">
        <v>1</v>
      </c>
      <c r="G1758" s="5">
        <v>1</v>
      </c>
      <c r="H1758" s="39">
        <v>1</v>
      </c>
      <c r="I1758" s="4"/>
      <c r="J1758" s="4"/>
      <c r="K1758" s="4"/>
      <c r="L1758" s="4"/>
      <c r="M1758" s="4"/>
      <c r="N1758" s="4"/>
      <c r="O1758" s="4"/>
      <c r="P1758" s="4"/>
      <c r="Q1758" s="4"/>
      <c r="R1758" s="4"/>
      <c r="S1758" s="4"/>
      <c r="T1758" s="4"/>
      <c r="U1758" s="4"/>
      <c r="V1758" s="4"/>
      <c r="W1758" s="4"/>
      <c r="X1758" s="4"/>
      <c r="Y1758" s="4"/>
      <c r="Z1758" s="4"/>
    </row>
    <row r="1759" spans="1:26" ht="24" customHeight="1" x14ac:dyDescent="0.3">
      <c r="A1759" s="5">
        <v>1758</v>
      </c>
      <c r="B1759" s="6" t="s">
        <v>2003</v>
      </c>
      <c r="C1759" s="15" t="s">
        <v>2004</v>
      </c>
      <c r="D1759" s="7" t="s">
        <v>2028</v>
      </c>
      <c r="E1759" s="6" t="s">
        <v>10</v>
      </c>
      <c r="F1759" s="39">
        <v>0</v>
      </c>
      <c r="G1759" s="5">
        <v>1</v>
      </c>
      <c r="H1759" s="39">
        <v>0</v>
      </c>
      <c r="I1759" s="4"/>
      <c r="J1759" s="4"/>
      <c r="K1759" s="4"/>
      <c r="L1759" s="4"/>
      <c r="M1759" s="4"/>
      <c r="N1759" s="4"/>
      <c r="O1759" s="4"/>
      <c r="P1759" s="4"/>
      <c r="Q1759" s="4"/>
      <c r="R1759" s="4"/>
      <c r="S1759" s="4"/>
      <c r="T1759" s="4"/>
      <c r="U1759" s="4"/>
      <c r="V1759" s="4"/>
      <c r="W1759" s="4"/>
      <c r="X1759" s="4"/>
      <c r="Y1759" s="4"/>
      <c r="Z1759" s="4"/>
    </row>
    <row r="1760" spans="1:26" ht="24" customHeight="1" x14ac:dyDescent="0.3">
      <c r="A1760" s="5">
        <v>1759</v>
      </c>
      <c r="B1760" s="6" t="s">
        <v>2003</v>
      </c>
      <c r="C1760" s="15" t="s">
        <v>2004</v>
      </c>
      <c r="D1760" s="7" t="s">
        <v>2029</v>
      </c>
      <c r="E1760" s="6" t="s">
        <v>10</v>
      </c>
      <c r="F1760" s="39">
        <v>1</v>
      </c>
      <c r="G1760" s="5">
        <v>1</v>
      </c>
      <c r="H1760" s="39">
        <v>1</v>
      </c>
      <c r="I1760" s="4"/>
      <c r="J1760" s="4"/>
      <c r="K1760" s="4"/>
      <c r="L1760" s="4"/>
      <c r="M1760" s="4"/>
      <c r="N1760" s="4"/>
      <c r="O1760" s="4"/>
      <c r="P1760" s="4"/>
      <c r="Q1760" s="4"/>
      <c r="R1760" s="4"/>
      <c r="S1760" s="4"/>
      <c r="T1760" s="4"/>
      <c r="U1760" s="4"/>
      <c r="V1760" s="4"/>
      <c r="W1760" s="4"/>
      <c r="X1760" s="4"/>
      <c r="Y1760" s="4"/>
      <c r="Z1760" s="4"/>
    </row>
    <row r="1761" spans="1:26" ht="24" customHeight="1" x14ac:dyDescent="0.3">
      <c r="A1761" s="5">
        <v>1760</v>
      </c>
      <c r="B1761" s="6" t="s">
        <v>2003</v>
      </c>
      <c r="C1761" s="15" t="s">
        <v>2004</v>
      </c>
      <c r="D1761" s="7" t="s">
        <v>2030</v>
      </c>
      <c r="E1761" s="6" t="s">
        <v>10</v>
      </c>
      <c r="F1761" s="39">
        <v>0</v>
      </c>
      <c r="G1761" s="5">
        <v>0</v>
      </c>
      <c r="H1761" s="39">
        <v>0</v>
      </c>
      <c r="I1761" s="4"/>
      <c r="J1761" s="4"/>
      <c r="K1761" s="4"/>
      <c r="L1761" s="4"/>
      <c r="M1761" s="4"/>
      <c r="N1761" s="4"/>
      <c r="O1761" s="4"/>
      <c r="P1761" s="4"/>
      <c r="Q1761" s="4"/>
      <c r="R1761" s="4"/>
      <c r="S1761" s="4"/>
      <c r="T1761" s="4"/>
      <c r="U1761" s="4"/>
      <c r="V1761" s="4"/>
      <c r="W1761" s="4"/>
      <c r="X1761" s="4"/>
      <c r="Y1761" s="4"/>
      <c r="Z1761" s="4"/>
    </row>
    <row r="1762" spans="1:26" ht="24" customHeight="1" x14ac:dyDescent="0.3">
      <c r="A1762" s="5">
        <v>1761</v>
      </c>
      <c r="B1762" s="6" t="s">
        <v>2031</v>
      </c>
      <c r="C1762" s="15" t="s">
        <v>2032</v>
      </c>
      <c r="D1762" s="7" t="s">
        <v>2033</v>
      </c>
      <c r="E1762" s="6" t="s">
        <v>10</v>
      </c>
      <c r="F1762" s="39">
        <v>0</v>
      </c>
      <c r="G1762" s="5">
        <v>1</v>
      </c>
      <c r="H1762" s="39">
        <v>0</v>
      </c>
      <c r="I1762" s="4"/>
      <c r="J1762" s="4"/>
      <c r="K1762" s="4"/>
      <c r="L1762" s="4"/>
      <c r="M1762" s="4"/>
      <c r="N1762" s="4"/>
      <c r="O1762" s="4"/>
      <c r="P1762" s="4"/>
      <c r="Q1762" s="4"/>
      <c r="R1762" s="4"/>
      <c r="S1762" s="4"/>
      <c r="T1762" s="4"/>
      <c r="U1762" s="4"/>
      <c r="V1762" s="4"/>
      <c r="W1762" s="4"/>
      <c r="X1762" s="4"/>
      <c r="Y1762" s="4"/>
      <c r="Z1762" s="4"/>
    </row>
    <row r="1763" spans="1:26" ht="48" customHeight="1" x14ac:dyDescent="0.3">
      <c r="A1763" s="5">
        <v>1762</v>
      </c>
      <c r="B1763" s="6" t="s">
        <v>2031</v>
      </c>
      <c r="C1763" s="15" t="s">
        <v>2032</v>
      </c>
      <c r="D1763" s="7" t="s">
        <v>2034</v>
      </c>
      <c r="E1763" s="6" t="s">
        <v>10</v>
      </c>
      <c r="F1763" s="39">
        <v>2</v>
      </c>
      <c r="G1763" s="5">
        <v>1</v>
      </c>
      <c r="H1763" s="39">
        <v>2</v>
      </c>
      <c r="I1763" s="4"/>
      <c r="J1763" s="4"/>
      <c r="K1763" s="4"/>
      <c r="L1763" s="4"/>
      <c r="M1763" s="4"/>
      <c r="N1763" s="4"/>
      <c r="O1763" s="4"/>
      <c r="P1763" s="4"/>
      <c r="Q1763" s="4"/>
      <c r="R1763" s="4"/>
      <c r="S1763" s="4"/>
      <c r="T1763" s="4"/>
      <c r="U1763" s="4"/>
      <c r="V1763" s="4"/>
      <c r="W1763" s="4"/>
      <c r="X1763" s="4"/>
      <c r="Y1763" s="4"/>
      <c r="Z1763" s="4"/>
    </row>
    <row r="1764" spans="1:26" ht="48" customHeight="1" x14ac:dyDescent="0.3">
      <c r="A1764" s="5">
        <v>1763</v>
      </c>
      <c r="B1764" s="6" t="s">
        <v>2031</v>
      </c>
      <c r="C1764" s="15" t="s">
        <v>2032</v>
      </c>
      <c r="D1764" s="7" t="s">
        <v>2035</v>
      </c>
      <c r="E1764" s="6" t="s">
        <v>10</v>
      </c>
      <c r="F1764" s="39">
        <v>0</v>
      </c>
      <c r="G1764" s="5">
        <v>1</v>
      </c>
      <c r="H1764" s="39">
        <v>0</v>
      </c>
      <c r="I1764" s="4"/>
      <c r="J1764" s="4"/>
      <c r="K1764" s="4"/>
      <c r="L1764" s="4"/>
      <c r="M1764" s="4"/>
      <c r="N1764" s="4"/>
      <c r="O1764" s="4"/>
      <c r="P1764" s="4"/>
      <c r="Q1764" s="4"/>
      <c r="R1764" s="4"/>
      <c r="S1764" s="4"/>
      <c r="T1764" s="4"/>
      <c r="U1764" s="4"/>
      <c r="V1764" s="4"/>
      <c r="W1764" s="4"/>
      <c r="X1764" s="4"/>
      <c r="Y1764" s="4"/>
      <c r="Z1764" s="4"/>
    </row>
    <row r="1765" spans="1:26" ht="24" customHeight="1" x14ac:dyDescent="0.3">
      <c r="A1765" s="5">
        <v>1764</v>
      </c>
      <c r="B1765" s="6" t="s">
        <v>2031</v>
      </c>
      <c r="C1765" s="15" t="s">
        <v>2032</v>
      </c>
      <c r="D1765" s="7" t="s">
        <v>2036</v>
      </c>
      <c r="E1765" s="6" t="s">
        <v>10</v>
      </c>
      <c r="F1765" s="39">
        <v>0</v>
      </c>
      <c r="G1765" s="5">
        <v>1</v>
      </c>
      <c r="H1765" s="39">
        <v>0</v>
      </c>
      <c r="I1765" s="4"/>
      <c r="J1765" s="4"/>
      <c r="K1765" s="4"/>
      <c r="L1765" s="4"/>
      <c r="M1765" s="4"/>
      <c r="N1765" s="4"/>
      <c r="O1765" s="4"/>
      <c r="P1765" s="4"/>
      <c r="Q1765" s="4"/>
      <c r="R1765" s="4"/>
      <c r="S1765" s="4"/>
      <c r="T1765" s="4"/>
      <c r="U1765" s="4"/>
      <c r="V1765" s="4"/>
      <c r="W1765" s="4"/>
      <c r="X1765" s="4"/>
      <c r="Y1765" s="4"/>
      <c r="Z1765" s="4"/>
    </row>
    <row r="1766" spans="1:26" ht="24" customHeight="1" x14ac:dyDescent="0.3">
      <c r="A1766" s="5">
        <v>1765</v>
      </c>
      <c r="B1766" s="6" t="s">
        <v>2031</v>
      </c>
      <c r="C1766" s="15" t="s">
        <v>2032</v>
      </c>
      <c r="D1766" s="7" t="s">
        <v>2037</v>
      </c>
      <c r="E1766" s="6" t="s">
        <v>10</v>
      </c>
      <c r="F1766" s="39">
        <v>1</v>
      </c>
      <c r="G1766" s="5">
        <v>1</v>
      </c>
      <c r="H1766" s="39">
        <v>1</v>
      </c>
      <c r="I1766" s="4"/>
      <c r="J1766" s="4"/>
      <c r="K1766" s="4"/>
      <c r="L1766" s="4"/>
      <c r="M1766" s="4"/>
      <c r="N1766" s="4"/>
      <c r="O1766" s="4"/>
      <c r="P1766" s="4"/>
      <c r="Q1766" s="4"/>
      <c r="R1766" s="4"/>
      <c r="S1766" s="4"/>
      <c r="T1766" s="4"/>
      <c r="U1766" s="4"/>
      <c r="V1766" s="4"/>
      <c r="W1766" s="4"/>
      <c r="X1766" s="4"/>
      <c r="Y1766" s="4"/>
      <c r="Z1766" s="4"/>
    </row>
    <row r="1767" spans="1:26" ht="24" customHeight="1" x14ac:dyDescent="0.3">
      <c r="A1767" s="5">
        <v>1766</v>
      </c>
      <c r="B1767" s="6" t="s">
        <v>2031</v>
      </c>
      <c r="C1767" s="15" t="s">
        <v>2032</v>
      </c>
      <c r="D1767" s="7" t="s">
        <v>2038</v>
      </c>
      <c r="E1767" s="6" t="s">
        <v>10</v>
      </c>
      <c r="F1767" s="39">
        <v>1</v>
      </c>
      <c r="G1767" s="5">
        <v>1</v>
      </c>
      <c r="H1767" s="39">
        <v>1</v>
      </c>
      <c r="I1767" s="4"/>
      <c r="J1767" s="4"/>
      <c r="K1767" s="4"/>
      <c r="L1767" s="4"/>
      <c r="M1767" s="4"/>
      <c r="N1767" s="4"/>
      <c r="O1767" s="4"/>
      <c r="P1767" s="4"/>
      <c r="Q1767" s="4"/>
      <c r="R1767" s="4"/>
      <c r="S1767" s="4"/>
      <c r="T1767" s="4"/>
      <c r="U1767" s="4"/>
      <c r="V1767" s="4"/>
      <c r="W1767" s="4"/>
      <c r="X1767" s="4"/>
      <c r="Y1767" s="4"/>
      <c r="Z1767" s="4"/>
    </row>
    <row r="1768" spans="1:26" ht="24" customHeight="1" x14ac:dyDescent="0.3">
      <c r="A1768" s="5">
        <v>1767</v>
      </c>
      <c r="B1768" s="6" t="s">
        <v>2031</v>
      </c>
      <c r="C1768" s="15" t="s">
        <v>2032</v>
      </c>
      <c r="D1768" s="7" t="s">
        <v>2039</v>
      </c>
      <c r="E1768" s="6" t="s">
        <v>10</v>
      </c>
      <c r="F1768" s="39">
        <v>0</v>
      </c>
      <c r="G1768" s="5">
        <v>1</v>
      </c>
      <c r="H1768" s="39">
        <v>0</v>
      </c>
      <c r="I1768" s="4"/>
      <c r="J1768" s="4"/>
      <c r="K1768" s="4"/>
      <c r="L1768" s="4"/>
      <c r="M1768" s="4"/>
      <c r="N1768" s="4"/>
      <c r="O1768" s="4"/>
      <c r="P1768" s="4"/>
      <c r="Q1768" s="4"/>
      <c r="R1768" s="4"/>
      <c r="S1768" s="4"/>
      <c r="T1768" s="4"/>
      <c r="U1768" s="4"/>
      <c r="V1768" s="4"/>
      <c r="W1768" s="4"/>
      <c r="X1768" s="4"/>
      <c r="Y1768" s="4"/>
      <c r="Z1768" s="4"/>
    </row>
    <row r="1769" spans="1:26" ht="48" customHeight="1" x14ac:dyDescent="0.3">
      <c r="A1769" s="5">
        <v>1768</v>
      </c>
      <c r="B1769" s="6" t="s">
        <v>2031</v>
      </c>
      <c r="C1769" s="15" t="s">
        <v>2032</v>
      </c>
      <c r="D1769" s="7" t="s">
        <v>2040</v>
      </c>
      <c r="E1769" s="6" t="s">
        <v>10</v>
      </c>
      <c r="F1769" s="39">
        <v>2</v>
      </c>
      <c r="G1769" s="5">
        <v>1</v>
      </c>
      <c r="H1769" s="39">
        <v>2</v>
      </c>
      <c r="I1769" s="4"/>
      <c r="J1769" s="4"/>
      <c r="K1769" s="4"/>
      <c r="L1769" s="4"/>
      <c r="M1769" s="4"/>
      <c r="N1769" s="4"/>
      <c r="O1769" s="4"/>
      <c r="P1769" s="4"/>
      <c r="Q1769" s="4"/>
      <c r="R1769" s="4"/>
      <c r="S1769" s="4"/>
      <c r="T1769" s="4"/>
      <c r="U1769" s="4"/>
      <c r="V1769" s="4"/>
      <c r="W1769" s="4"/>
      <c r="X1769" s="4"/>
      <c r="Y1769" s="4"/>
      <c r="Z1769" s="4"/>
    </row>
    <row r="1770" spans="1:26" ht="48" customHeight="1" x14ac:dyDescent="0.3">
      <c r="A1770" s="5">
        <v>1769</v>
      </c>
      <c r="B1770" s="6" t="s">
        <v>2031</v>
      </c>
      <c r="C1770" s="15" t="s">
        <v>2032</v>
      </c>
      <c r="D1770" s="7" t="s">
        <v>2041</v>
      </c>
      <c r="E1770" s="6" t="s">
        <v>10</v>
      </c>
      <c r="F1770" s="39">
        <v>2</v>
      </c>
      <c r="G1770" s="5">
        <v>0</v>
      </c>
      <c r="H1770" s="39">
        <v>2</v>
      </c>
      <c r="I1770" s="4"/>
      <c r="J1770" s="4"/>
      <c r="K1770" s="4"/>
      <c r="L1770" s="4"/>
      <c r="M1770" s="4"/>
      <c r="N1770" s="4"/>
      <c r="O1770" s="4"/>
      <c r="P1770" s="4"/>
      <c r="Q1770" s="4"/>
      <c r="R1770" s="4"/>
      <c r="S1770" s="4"/>
      <c r="T1770" s="4"/>
      <c r="U1770" s="4"/>
      <c r="V1770" s="4"/>
      <c r="W1770" s="4"/>
      <c r="X1770" s="4"/>
      <c r="Y1770" s="4"/>
      <c r="Z1770" s="4"/>
    </row>
    <row r="1771" spans="1:26" ht="48" customHeight="1" x14ac:dyDescent="0.3">
      <c r="A1771" s="5">
        <v>1770</v>
      </c>
      <c r="B1771" s="6" t="s">
        <v>2031</v>
      </c>
      <c r="C1771" s="15" t="s">
        <v>2032</v>
      </c>
      <c r="D1771" s="7" t="s">
        <v>2042</v>
      </c>
      <c r="E1771" s="6" t="s">
        <v>10</v>
      </c>
      <c r="F1771" s="39">
        <v>2</v>
      </c>
      <c r="G1771" s="5">
        <v>2</v>
      </c>
      <c r="H1771" s="39">
        <v>2</v>
      </c>
      <c r="I1771" s="4"/>
      <c r="J1771" s="4"/>
      <c r="K1771" s="4"/>
      <c r="L1771" s="4"/>
      <c r="M1771" s="4"/>
      <c r="N1771" s="4"/>
      <c r="O1771" s="4"/>
      <c r="P1771" s="4"/>
      <c r="Q1771" s="4"/>
      <c r="R1771" s="4"/>
      <c r="S1771" s="4"/>
      <c r="T1771" s="4"/>
      <c r="U1771" s="4"/>
      <c r="V1771" s="4"/>
      <c r="W1771" s="4"/>
      <c r="X1771" s="4"/>
      <c r="Y1771" s="4"/>
      <c r="Z1771" s="4"/>
    </row>
    <row r="1772" spans="1:26" ht="48" customHeight="1" x14ac:dyDescent="0.3">
      <c r="A1772" s="5">
        <v>1771</v>
      </c>
      <c r="B1772" s="6" t="s">
        <v>2031</v>
      </c>
      <c r="C1772" s="15" t="s">
        <v>2032</v>
      </c>
      <c r="D1772" s="7" t="s">
        <v>2043</v>
      </c>
      <c r="E1772" s="6" t="s">
        <v>10</v>
      </c>
      <c r="F1772" s="39">
        <v>2</v>
      </c>
      <c r="G1772" s="5">
        <v>1</v>
      </c>
      <c r="H1772" s="39">
        <v>2</v>
      </c>
      <c r="I1772" s="4"/>
      <c r="J1772" s="4"/>
      <c r="K1772" s="4"/>
      <c r="L1772" s="4"/>
      <c r="M1772" s="4"/>
      <c r="N1772" s="4"/>
      <c r="O1772" s="4"/>
      <c r="P1772" s="4"/>
      <c r="Q1772" s="4"/>
      <c r="R1772" s="4"/>
      <c r="S1772" s="4"/>
      <c r="T1772" s="4"/>
      <c r="U1772" s="4"/>
      <c r="V1772" s="4"/>
      <c r="W1772" s="4"/>
      <c r="X1772" s="4"/>
      <c r="Y1772" s="4"/>
      <c r="Z1772" s="4"/>
    </row>
    <row r="1773" spans="1:26" ht="24" customHeight="1" x14ac:dyDescent="0.3">
      <c r="A1773" s="5">
        <v>1772</v>
      </c>
      <c r="B1773" s="6" t="s">
        <v>2031</v>
      </c>
      <c r="C1773" s="15" t="s">
        <v>2032</v>
      </c>
      <c r="D1773" s="7" t="s">
        <v>2044</v>
      </c>
      <c r="E1773" s="6" t="s">
        <v>10</v>
      </c>
      <c r="F1773" s="39">
        <v>0</v>
      </c>
      <c r="G1773" s="5">
        <v>0</v>
      </c>
      <c r="H1773" s="39">
        <v>0</v>
      </c>
      <c r="I1773" s="4"/>
      <c r="J1773" s="4"/>
      <c r="K1773" s="4"/>
      <c r="L1773" s="4"/>
      <c r="M1773" s="4"/>
      <c r="N1773" s="4"/>
      <c r="O1773" s="4"/>
      <c r="P1773" s="4"/>
      <c r="Q1773" s="4"/>
      <c r="R1773" s="4"/>
      <c r="S1773" s="4"/>
      <c r="T1773" s="4"/>
      <c r="U1773" s="4"/>
      <c r="V1773" s="4"/>
      <c r="W1773" s="4"/>
      <c r="X1773" s="4"/>
      <c r="Y1773" s="4"/>
      <c r="Z1773" s="4"/>
    </row>
    <row r="1774" spans="1:26" ht="48" customHeight="1" x14ac:dyDescent="0.3">
      <c r="A1774" s="5">
        <v>1773</v>
      </c>
      <c r="B1774" s="6" t="s">
        <v>2031</v>
      </c>
      <c r="C1774" s="15" t="s">
        <v>2032</v>
      </c>
      <c r="D1774" s="7" t="s">
        <v>2045</v>
      </c>
      <c r="E1774" s="6" t="s">
        <v>10</v>
      </c>
      <c r="F1774" s="39">
        <v>1</v>
      </c>
      <c r="G1774" s="5">
        <v>1</v>
      </c>
      <c r="H1774" s="39">
        <v>1</v>
      </c>
      <c r="I1774" s="4"/>
      <c r="J1774" s="4"/>
      <c r="K1774" s="4"/>
      <c r="L1774" s="4"/>
      <c r="M1774" s="4"/>
      <c r="N1774" s="4"/>
      <c r="O1774" s="4"/>
      <c r="P1774" s="4"/>
      <c r="Q1774" s="4"/>
      <c r="R1774" s="4"/>
      <c r="S1774" s="4"/>
      <c r="T1774" s="4"/>
      <c r="U1774" s="4"/>
      <c r="V1774" s="4"/>
      <c r="W1774" s="4"/>
      <c r="X1774" s="4"/>
      <c r="Y1774" s="4"/>
      <c r="Z1774" s="4"/>
    </row>
    <row r="1775" spans="1:26" ht="24" customHeight="1" x14ac:dyDescent="0.3">
      <c r="A1775" s="5">
        <v>1774</v>
      </c>
      <c r="B1775" s="6" t="s">
        <v>2031</v>
      </c>
      <c r="C1775" s="15" t="s">
        <v>2032</v>
      </c>
      <c r="D1775" s="7" t="s">
        <v>2046</v>
      </c>
      <c r="E1775" s="6" t="s">
        <v>10</v>
      </c>
      <c r="F1775" s="39">
        <v>0</v>
      </c>
      <c r="G1775" s="5">
        <v>1</v>
      </c>
      <c r="H1775" s="39">
        <v>0</v>
      </c>
      <c r="I1775" s="4"/>
      <c r="J1775" s="4"/>
      <c r="K1775" s="4"/>
      <c r="L1775" s="4"/>
      <c r="M1775" s="4"/>
      <c r="N1775" s="4"/>
      <c r="O1775" s="4"/>
      <c r="P1775" s="4"/>
      <c r="Q1775" s="4"/>
      <c r="R1775" s="4"/>
      <c r="S1775" s="4"/>
      <c r="T1775" s="4"/>
      <c r="U1775" s="4"/>
      <c r="V1775" s="4"/>
      <c r="W1775" s="4"/>
      <c r="X1775" s="4"/>
      <c r="Y1775" s="4"/>
      <c r="Z1775" s="4"/>
    </row>
    <row r="1776" spans="1:26" ht="48" customHeight="1" x14ac:dyDescent="0.3">
      <c r="A1776" s="5">
        <v>1775</v>
      </c>
      <c r="B1776" s="6" t="s">
        <v>2031</v>
      </c>
      <c r="C1776" s="15" t="s">
        <v>2032</v>
      </c>
      <c r="D1776" s="7" t="s">
        <v>2047</v>
      </c>
      <c r="E1776" s="6" t="s">
        <v>10</v>
      </c>
      <c r="F1776" s="39">
        <v>2</v>
      </c>
      <c r="G1776" s="5">
        <v>0</v>
      </c>
      <c r="H1776" s="39">
        <v>2</v>
      </c>
      <c r="I1776" s="4"/>
      <c r="J1776" s="4"/>
      <c r="K1776" s="4"/>
      <c r="L1776" s="4"/>
      <c r="M1776" s="4"/>
      <c r="N1776" s="4"/>
      <c r="O1776" s="4"/>
      <c r="P1776" s="4"/>
      <c r="Q1776" s="4"/>
      <c r="R1776" s="4"/>
      <c r="S1776" s="4"/>
      <c r="T1776" s="4"/>
      <c r="U1776" s="4"/>
      <c r="V1776" s="4"/>
      <c r="W1776" s="4"/>
      <c r="X1776" s="4"/>
      <c r="Y1776" s="4"/>
      <c r="Z1776" s="4"/>
    </row>
    <row r="1777" spans="1:26" ht="48" customHeight="1" x14ac:dyDescent="0.3">
      <c r="A1777" s="5">
        <v>1776</v>
      </c>
      <c r="B1777" s="6" t="s">
        <v>2031</v>
      </c>
      <c r="C1777" s="15" t="s">
        <v>2032</v>
      </c>
      <c r="D1777" s="7" t="s">
        <v>2048</v>
      </c>
      <c r="E1777" s="6" t="s">
        <v>10</v>
      </c>
      <c r="F1777" s="39">
        <v>0</v>
      </c>
      <c r="G1777" s="5">
        <v>1</v>
      </c>
      <c r="H1777" s="39">
        <v>0</v>
      </c>
      <c r="I1777" s="4"/>
      <c r="J1777" s="4"/>
      <c r="K1777" s="4"/>
      <c r="L1777" s="4"/>
      <c r="M1777" s="4"/>
      <c r="N1777" s="4"/>
      <c r="O1777" s="4"/>
      <c r="P1777" s="4"/>
      <c r="Q1777" s="4"/>
      <c r="R1777" s="4"/>
      <c r="S1777" s="4"/>
      <c r="T1777" s="4"/>
      <c r="U1777" s="4"/>
      <c r="V1777" s="4"/>
      <c r="W1777" s="4"/>
      <c r="X1777" s="4"/>
      <c r="Y1777" s="4"/>
      <c r="Z1777" s="4"/>
    </row>
    <row r="1778" spans="1:26" ht="48" customHeight="1" x14ac:dyDescent="0.3">
      <c r="A1778" s="5">
        <v>1777</v>
      </c>
      <c r="B1778" s="6" t="s">
        <v>2031</v>
      </c>
      <c r="C1778" s="15" t="s">
        <v>2032</v>
      </c>
      <c r="D1778" s="7" t="s">
        <v>2049</v>
      </c>
      <c r="E1778" s="6" t="s">
        <v>10</v>
      </c>
      <c r="F1778" s="39">
        <v>2</v>
      </c>
      <c r="G1778" s="5">
        <v>2</v>
      </c>
      <c r="H1778" s="39">
        <v>2</v>
      </c>
      <c r="I1778" s="4"/>
      <c r="J1778" s="4"/>
      <c r="K1778" s="4"/>
      <c r="L1778" s="4"/>
      <c r="M1778" s="4"/>
      <c r="N1778" s="4"/>
      <c r="O1778" s="4"/>
      <c r="P1778" s="4"/>
      <c r="Q1778" s="4"/>
      <c r="R1778" s="4"/>
      <c r="S1778" s="4"/>
      <c r="T1778" s="4"/>
      <c r="U1778" s="4"/>
      <c r="V1778" s="4"/>
      <c r="W1778" s="4"/>
      <c r="X1778" s="4"/>
      <c r="Y1778" s="4"/>
      <c r="Z1778" s="4"/>
    </row>
    <row r="1779" spans="1:26" ht="24" customHeight="1" x14ac:dyDescent="0.3">
      <c r="A1779" s="5">
        <v>1778</v>
      </c>
      <c r="B1779" s="6" t="s">
        <v>2031</v>
      </c>
      <c r="C1779" s="15" t="s">
        <v>2032</v>
      </c>
      <c r="D1779" s="7" t="s">
        <v>2050</v>
      </c>
      <c r="E1779" s="6" t="s">
        <v>10</v>
      </c>
      <c r="F1779" s="39">
        <v>2</v>
      </c>
      <c r="G1779" s="5">
        <v>1</v>
      </c>
      <c r="H1779" s="39">
        <v>2</v>
      </c>
      <c r="I1779" s="4"/>
      <c r="J1779" s="4"/>
      <c r="K1779" s="4"/>
      <c r="L1779" s="4"/>
      <c r="M1779" s="4"/>
      <c r="N1779" s="4"/>
      <c r="O1779" s="4"/>
      <c r="P1779" s="4"/>
      <c r="Q1779" s="4"/>
      <c r="R1779" s="4"/>
      <c r="S1779" s="4"/>
      <c r="T1779" s="4"/>
      <c r="U1779" s="4"/>
      <c r="V1779" s="4"/>
      <c r="W1779" s="4"/>
      <c r="X1779" s="4"/>
      <c r="Y1779" s="4"/>
      <c r="Z1779" s="4"/>
    </row>
    <row r="1780" spans="1:26" ht="48" customHeight="1" x14ac:dyDescent="0.3">
      <c r="A1780" s="5">
        <v>1779</v>
      </c>
      <c r="B1780" s="6" t="s">
        <v>2031</v>
      </c>
      <c r="C1780" s="15" t="s">
        <v>2032</v>
      </c>
      <c r="D1780" s="7" t="s">
        <v>2051</v>
      </c>
      <c r="E1780" s="6" t="s">
        <v>10</v>
      </c>
      <c r="F1780" s="39">
        <v>0</v>
      </c>
      <c r="G1780" s="5">
        <v>2</v>
      </c>
      <c r="H1780" s="39">
        <v>0</v>
      </c>
      <c r="I1780" s="4"/>
      <c r="J1780" s="4"/>
      <c r="K1780" s="4"/>
      <c r="L1780" s="4"/>
      <c r="M1780" s="4"/>
      <c r="N1780" s="4"/>
      <c r="O1780" s="4"/>
      <c r="P1780" s="4"/>
      <c r="Q1780" s="4"/>
      <c r="R1780" s="4"/>
      <c r="S1780" s="4"/>
      <c r="T1780" s="4"/>
      <c r="U1780" s="4"/>
      <c r="V1780" s="4"/>
      <c r="W1780" s="4"/>
      <c r="X1780" s="4"/>
      <c r="Y1780" s="4"/>
      <c r="Z1780" s="4"/>
    </row>
    <row r="1781" spans="1:26" ht="24" customHeight="1" x14ac:dyDescent="0.3">
      <c r="A1781" s="5">
        <v>1780</v>
      </c>
      <c r="B1781" s="6" t="s">
        <v>2031</v>
      </c>
      <c r="C1781" s="15" t="s">
        <v>2032</v>
      </c>
      <c r="D1781" s="7" t="s">
        <v>2052</v>
      </c>
      <c r="E1781" s="6" t="s">
        <v>10</v>
      </c>
      <c r="F1781" s="39">
        <v>1</v>
      </c>
      <c r="G1781" s="5">
        <v>1</v>
      </c>
      <c r="H1781" s="39">
        <v>1</v>
      </c>
      <c r="I1781" s="4"/>
      <c r="J1781" s="4"/>
      <c r="K1781" s="4"/>
      <c r="L1781" s="4"/>
      <c r="M1781" s="4"/>
      <c r="N1781" s="4"/>
      <c r="O1781" s="4"/>
      <c r="P1781" s="4"/>
      <c r="Q1781" s="4"/>
      <c r="R1781" s="4"/>
      <c r="S1781" s="4"/>
      <c r="T1781" s="4"/>
      <c r="U1781" s="4"/>
      <c r="V1781" s="4"/>
      <c r="W1781" s="4"/>
      <c r="X1781" s="4"/>
      <c r="Y1781" s="4"/>
      <c r="Z1781" s="4"/>
    </row>
    <row r="1782" spans="1:26" ht="24" customHeight="1" x14ac:dyDescent="0.3">
      <c r="A1782" s="5">
        <v>1781</v>
      </c>
      <c r="B1782" s="6" t="s">
        <v>2031</v>
      </c>
      <c r="C1782" s="15" t="s">
        <v>2032</v>
      </c>
      <c r="D1782" s="7" t="s">
        <v>2053</v>
      </c>
      <c r="E1782" s="6" t="s">
        <v>10</v>
      </c>
      <c r="F1782" s="39">
        <v>1</v>
      </c>
      <c r="G1782" s="5">
        <v>1</v>
      </c>
      <c r="H1782" s="39">
        <v>1</v>
      </c>
      <c r="I1782" s="4"/>
      <c r="J1782" s="4"/>
      <c r="K1782" s="4"/>
      <c r="L1782" s="4"/>
      <c r="M1782" s="4"/>
      <c r="N1782" s="4"/>
      <c r="O1782" s="4"/>
      <c r="P1782" s="4"/>
      <c r="Q1782" s="4"/>
      <c r="R1782" s="4"/>
      <c r="S1782" s="4"/>
      <c r="T1782" s="4"/>
      <c r="U1782" s="4"/>
      <c r="V1782" s="4"/>
      <c r="W1782" s="4"/>
      <c r="X1782" s="4"/>
      <c r="Y1782" s="4"/>
      <c r="Z1782" s="4"/>
    </row>
    <row r="1783" spans="1:26" ht="48" customHeight="1" x14ac:dyDescent="0.3">
      <c r="A1783" s="5">
        <v>1782</v>
      </c>
      <c r="B1783" s="6" t="s">
        <v>2031</v>
      </c>
      <c r="C1783" s="15" t="s">
        <v>2032</v>
      </c>
      <c r="D1783" s="7" t="s">
        <v>2054</v>
      </c>
      <c r="E1783" s="6" t="s">
        <v>10</v>
      </c>
      <c r="F1783" s="39">
        <v>1</v>
      </c>
      <c r="G1783" s="5">
        <v>1</v>
      </c>
      <c r="H1783" s="39">
        <v>1</v>
      </c>
      <c r="I1783" s="4"/>
      <c r="J1783" s="4"/>
      <c r="K1783" s="4"/>
      <c r="L1783" s="4"/>
      <c r="M1783" s="4"/>
      <c r="N1783" s="4"/>
      <c r="O1783" s="4"/>
      <c r="P1783" s="4"/>
      <c r="Q1783" s="4"/>
      <c r="R1783" s="4"/>
      <c r="S1783" s="4"/>
      <c r="T1783" s="4"/>
      <c r="U1783" s="4"/>
      <c r="V1783" s="4"/>
      <c r="W1783" s="4"/>
      <c r="X1783" s="4"/>
      <c r="Y1783" s="4"/>
      <c r="Z1783" s="4"/>
    </row>
    <row r="1784" spans="1:26" ht="48" customHeight="1" x14ac:dyDescent="0.3">
      <c r="A1784" s="5">
        <v>1783</v>
      </c>
      <c r="B1784" s="6" t="s">
        <v>2031</v>
      </c>
      <c r="C1784" s="15" t="s">
        <v>2032</v>
      </c>
      <c r="D1784" s="7" t="s">
        <v>2055</v>
      </c>
      <c r="E1784" s="6" t="s">
        <v>10</v>
      </c>
      <c r="F1784" s="39">
        <v>0</v>
      </c>
      <c r="G1784" s="5">
        <v>1</v>
      </c>
      <c r="H1784" s="39">
        <v>0</v>
      </c>
      <c r="I1784" s="4"/>
      <c r="J1784" s="4"/>
      <c r="K1784" s="4"/>
      <c r="L1784" s="4"/>
      <c r="M1784" s="4"/>
      <c r="N1784" s="4"/>
      <c r="O1784" s="4"/>
      <c r="P1784" s="4"/>
      <c r="Q1784" s="4"/>
      <c r="R1784" s="4"/>
      <c r="S1784" s="4"/>
      <c r="T1784" s="4"/>
      <c r="U1784" s="4"/>
      <c r="V1784" s="4"/>
      <c r="W1784" s="4"/>
      <c r="X1784" s="4"/>
      <c r="Y1784" s="4"/>
      <c r="Z1784" s="4"/>
    </row>
    <row r="1785" spans="1:26" ht="48" customHeight="1" x14ac:dyDescent="0.3">
      <c r="A1785" s="5">
        <v>1784</v>
      </c>
      <c r="B1785" s="6" t="s">
        <v>2031</v>
      </c>
      <c r="C1785" s="15" t="s">
        <v>2032</v>
      </c>
      <c r="D1785" s="7" t="s">
        <v>2056</v>
      </c>
      <c r="E1785" s="6" t="s">
        <v>10</v>
      </c>
      <c r="F1785" s="39">
        <v>0</v>
      </c>
      <c r="G1785" s="5">
        <v>0</v>
      </c>
      <c r="H1785" s="39">
        <v>0</v>
      </c>
      <c r="I1785" s="4"/>
      <c r="J1785" s="4"/>
      <c r="K1785" s="4"/>
      <c r="L1785" s="4"/>
      <c r="M1785" s="4"/>
      <c r="N1785" s="4"/>
      <c r="O1785" s="4"/>
      <c r="P1785" s="4"/>
      <c r="Q1785" s="4"/>
      <c r="R1785" s="4"/>
      <c r="S1785" s="4"/>
      <c r="T1785" s="4"/>
      <c r="U1785" s="4"/>
      <c r="V1785" s="4"/>
      <c r="W1785" s="4"/>
      <c r="X1785" s="4"/>
      <c r="Y1785" s="4"/>
      <c r="Z1785" s="4"/>
    </row>
    <row r="1786" spans="1:26" ht="24" customHeight="1" x14ac:dyDescent="0.3">
      <c r="A1786" s="5">
        <v>1785</v>
      </c>
      <c r="B1786" s="6" t="s">
        <v>2031</v>
      </c>
      <c r="C1786" s="15" t="s">
        <v>2032</v>
      </c>
      <c r="D1786" s="7" t="s">
        <v>2057</v>
      </c>
      <c r="E1786" s="6" t="s">
        <v>10</v>
      </c>
      <c r="F1786" s="39">
        <v>2</v>
      </c>
      <c r="G1786" s="5">
        <v>1</v>
      </c>
      <c r="H1786" s="39">
        <v>2</v>
      </c>
      <c r="I1786" s="4"/>
      <c r="J1786" s="4"/>
      <c r="K1786" s="4"/>
      <c r="L1786" s="4"/>
      <c r="M1786" s="4"/>
      <c r="N1786" s="4"/>
      <c r="O1786" s="4"/>
      <c r="P1786" s="4"/>
      <c r="Q1786" s="4"/>
      <c r="R1786" s="4"/>
      <c r="S1786" s="4"/>
      <c r="T1786" s="4"/>
      <c r="U1786" s="4"/>
      <c r="V1786" s="4"/>
      <c r="W1786" s="4"/>
      <c r="X1786" s="4"/>
      <c r="Y1786" s="4"/>
      <c r="Z1786" s="4"/>
    </row>
    <row r="1787" spans="1:26" ht="48" customHeight="1" x14ac:dyDescent="0.3">
      <c r="A1787" s="5">
        <v>1786</v>
      </c>
      <c r="B1787" s="6" t="s">
        <v>2031</v>
      </c>
      <c r="C1787" s="15" t="s">
        <v>2032</v>
      </c>
      <c r="D1787" s="7" t="s">
        <v>2058</v>
      </c>
      <c r="E1787" s="6" t="s">
        <v>10</v>
      </c>
      <c r="F1787" s="39">
        <v>2</v>
      </c>
      <c r="G1787" s="5">
        <v>1</v>
      </c>
      <c r="H1787" s="39">
        <v>2</v>
      </c>
      <c r="I1787" s="4"/>
      <c r="J1787" s="4"/>
      <c r="K1787" s="4"/>
      <c r="L1787" s="4"/>
      <c r="M1787" s="4"/>
      <c r="N1787" s="4"/>
      <c r="O1787" s="4"/>
      <c r="P1787" s="4"/>
      <c r="Q1787" s="4"/>
      <c r="R1787" s="4"/>
      <c r="S1787" s="4"/>
      <c r="T1787" s="4"/>
      <c r="U1787" s="4"/>
      <c r="V1787" s="4"/>
      <c r="W1787" s="4"/>
      <c r="X1787" s="4"/>
      <c r="Y1787" s="4"/>
      <c r="Z1787" s="4"/>
    </row>
    <row r="1788" spans="1:26" ht="24" customHeight="1" x14ac:dyDescent="0.3">
      <c r="A1788" s="5">
        <v>1787</v>
      </c>
      <c r="B1788" s="6" t="s">
        <v>2059</v>
      </c>
      <c r="C1788" s="8" t="str">
        <f t="shared" ref="C1788:C1797" si="10">HYPERLINK("https://twitter.com/mnawaz94","Decent first outing in international cricket by @mnawaz94 start of a long career ahead!!Prayers n love for u!!Good luck 4 next challenges")</f>
        <v>Decent first outing in international cricket by @mnawaz94 start of a long career ahead!!Prayers n love for u!!Good luck 4 next challenges</v>
      </c>
      <c r="D1788" s="7" t="s">
        <v>2060</v>
      </c>
      <c r="E1788" s="6" t="s">
        <v>10</v>
      </c>
      <c r="F1788" s="39">
        <v>1</v>
      </c>
      <c r="G1788" s="5">
        <v>1</v>
      </c>
      <c r="H1788" s="39">
        <v>1</v>
      </c>
      <c r="I1788" s="4"/>
      <c r="J1788" s="4"/>
      <c r="K1788" s="4"/>
      <c r="L1788" s="4"/>
      <c r="M1788" s="4"/>
      <c r="N1788" s="4"/>
      <c r="O1788" s="4"/>
      <c r="P1788" s="4"/>
      <c r="Q1788" s="4"/>
      <c r="R1788" s="4"/>
      <c r="S1788" s="4"/>
      <c r="T1788" s="4"/>
      <c r="U1788" s="4"/>
      <c r="V1788" s="4"/>
      <c r="W1788" s="4"/>
      <c r="X1788" s="4"/>
      <c r="Y1788" s="4"/>
      <c r="Z1788" s="4"/>
    </row>
    <row r="1789" spans="1:26" ht="48" customHeight="1" x14ac:dyDescent="0.3">
      <c r="A1789" s="5">
        <v>1788</v>
      </c>
      <c r="B1789" s="6" t="s">
        <v>2059</v>
      </c>
      <c r="C1789" s="8" t="str">
        <f t="shared" si="10"/>
        <v>Decent first outing in international cricket by @mnawaz94 start of a long career ahead!!Prayers n love for u!!Good luck 4 next challenges</v>
      </c>
      <c r="D1789" s="7" t="s">
        <v>2061</v>
      </c>
      <c r="E1789" s="6" t="s">
        <v>10</v>
      </c>
      <c r="F1789" s="39">
        <v>2</v>
      </c>
      <c r="G1789" s="5">
        <v>1</v>
      </c>
      <c r="H1789" s="39">
        <v>2</v>
      </c>
      <c r="I1789" s="4"/>
      <c r="J1789" s="4"/>
      <c r="K1789" s="4"/>
      <c r="L1789" s="4"/>
      <c r="M1789" s="4"/>
      <c r="N1789" s="4"/>
      <c r="O1789" s="4"/>
      <c r="P1789" s="4"/>
      <c r="Q1789" s="4"/>
      <c r="R1789" s="4"/>
      <c r="S1789" s="4"/>
      <c r="T1789" s="4"/>
      <c r="U1789" s="4"/>
      <c r="V1789" s="4"/>
      <c r="W1789" s="4"/>
      <c r="X1789" s="4"/>
      <c r="Y1789" s="4"/>
      <c r="Z1789" s="4"/>
    </row>
    <row r="1790" spans="1:26" ht="24" customHeight="1" x14ac:dyDescent="0.3">
      <c r="A1790" s="5">
        <v>1789</v>
      </c>
      <c r="B1790" s="6" t="s">
        <v>2059</v>
      </c>
      <c r="C1790" s="8" t="str">
        <f t="shared" si="10"/>
        <v>Decent first outing in international cricket by @mnawaz94 start of a long career ahead!!Prayers n love for u!!Good luck 4 next challenges</v>
      </c>
      <c r="D1790" s="7" t="s">
        <v>2062</v>
      </c>
      <c r="E1790" s="6" t="s">
        <v>10</v>
      </c>
      <c r="F1790" s="39">
        <v>2</v>
      </c>
      <c r="G1790" s="5">
        <v>0</v>
      </c>
      <c r="H1790" s="39">
        <v>2</v>
      </c>
      <c r="I1790" s="4"/>
      <c r="J1790" s="4"/>
      <c r="K1790" s="4"/>
      <c r="L1790" s="4"/>
      <c r="M1790" s="4"/>
      <c r="N1790" s="4"/>
      <c r="O1790" s="4"/>
      <c r="P1790" s="4"/>
      <c r="Q1790" s="4"/>
      <c r="R1790" s="4"/>
      <c r="S1790" s="4"/>
      <c r="T1790" s="4"/>
      <c r="U1790" s="4"/>
      <c r="V1790" s="4"/>
      <c r="W1790" s="4"/>
      <c r="X1790" s="4"/>
      <c r="Y1790" s="4"/>
      <c r="Z1790" s="4"/>
    </row>
    <row r="1791" spans="1:26" ht="48" customHeight="1" x14ac:dyDescent="0.3">
      <c r="A1791" s="5">
        <v>1790</v>
      </c>
      <c r="B1791" s="6" t="s">
        <v>2059</v>
      </c>
      <c r="C1791" s="8" t="str">
        <f t="shared" si="10"/>
        <v>Decent first outing in international cricket by @mnawaz94 start of a long career ahead!!Prayers n love for u!!Good luck 4 next challenges</v>
      </c>
      <c r="D1791" s="7" t="s">
        <v>2063</v>
      </c>
      <c r="E1791" s="6" t="s">
        <v>10</v>
      </c>
      <c r="F1791" s="39">
        <v>1</v>
      </c>
      <c r="G1791" s="5">
        <v>1</v>
      </c>
      <c r="H1791" s="39">
        <v>1</v>
      </c>
      <c r="I1791" s="4"/>
      <c r="J1791" s="4"/>
      <c r="K1791" s="4"/>
      <c r="L1791" s="4"/>
      <c r="M1791" s="4"/>
      <c r="N1791" s="4"/>
      <c r="O1791" s="4"/>
      <c r="P1791" s="4"/>
      <c r="Q1791" s="4"/>
      <c r="R1791" s="4"/>
      <c r="S1791" s="4"/>
      <c r="T1791" s="4"/>
      <c r="U1791" s="4"/>
      <c r="V1791" s="4"/>
      <c r="W1791" s="4"/>
      <c r="X1791" s="4"/>
      <c r="Y1791" s="4"/>
      <c r="Z1791" s="4"/>
    </row>
    <row r="1792" spans="1:26" ht="48" customHeight="1" x14ac:dyDescent="0.3">
      <c r="A1792" s="5">
        <v>1791</v>
      </c>
      <c r="B1792" s="6" t="s">
        <v>2059</v>
      </c>
      <c r="C1792" s="8" t="str">
        <f t="shared" si="10"/>
        <v>Decent first outing in international cricket by @mnawaz94 start of a long career ahead!!Prayers n love for u!!Good luck 4 next challenges</v>
      </c>
      <c r="D1792" s="7" t="s">
        <v>2064</v>
      </c>
      <c r="E1792" s="6" t="s">
        <v>10</v>
      </c>
      <c r="F1792" s="39">
        <v>2</v>
      </c>
      <c r="G1792" s="5">
        <v>2</v>
      </c>
      <c r="H1792" s="39">
        <v>2</v>
      </c>
      <c r="I1792" s="4"/>
      <c r="J1792" s="4"/>
      <c r="K1792" s="4"/>
      <c r="L1792" s="4"/>
      <c r="M1792" s="4"/>
      <c r="N1792" s="4"/>
      <c r="O1792" s="4"/>
      <c r="P1792" s="4"/>
      <c r="Q1792" s="4"/>
      <c r="R1792" s="4"/>
      <c r="S1792" s="4"/>
      <c r="T1792" s="4"/>
      <c r="U1792" s="4"/>
      <c r="V1792" s="4"/>
      <c r="W1792" s="4"/>
      <c r="X1792" s="4"/>
      <c r="Y1792" s="4"/>
      <c r="Z1792" s="4"/>
    </row>
    <row r="1793" spans="1:26" ht="48" customHeight="1" x14ac:dyDescent="0.3">
      <c r="A1793" s="5">
        <v>1792</v>
      </c>
      <c r="B1793" s="6" t="s">
        <v>2059</v>
      </c>
      <c r="C1793" s="8" t="str">
        <f t="shared" si="10"/>
        <v>Decent first outing in international cricket by @mnawaz94 start of a long career ahead!!Prayers n love for u!!Good luck 4 next challenges</v>
      </c>
      <c r="D1793" s="7" t="s">
        <v>2065</v>
      </c>
      <c r="E1793" s="6" t="s">
        <v>10</v>
      </c>
      <c r="F1793" s="39">
        <v>2</v>
      </c>
      <c r="G1793" s="5">
        <v>2</v>
      </c>
      <c r="H1793" s="39">
        <v>2</v>
      </c>
      <c r="I1793" s="4"/>
      <c r="J1793" s="4"/>
      <c r="K1793" s="4"/>
      <c r="L1793" s="4"/>
      <c r="M1793" s="4"/>
      <c r="N1793" s="4"/>
      <c r="O1793" s="4"/>
      <c r="P1793" s="4"/>
      <c r="Q1793" s="4"/>
      <c r="R1793" s="4"/>
      <c r="S1793" s="4"/>
      <c r="T1793" s="4"/>
      <c r="U1793" s="4"/>
      <c r="V1793" s="4"/>
      <c r="W1793" s="4"/>
      <c r="X1793" s="4"/>
      <c r="Y1793" s="4"/>
      <c r="Z1793" s="4"/>
    </row>
    <row r="1794" spans="1:26" ht="24" customHeight="1" x14ac:dyDescent="0.3">
      <c r="A1794" s="5">
        <v>1793</v>
      </c>
      <c r="B1794" s="6" t="s">
        <v>2059</v>
      </c>
      <c r="C1794" s="8" t="str">
        <f t="shared" si="10"/>
        <v>Decent first outing in international cricket by @mnawaz94 start of a long career ahead!!Prayers n love for u!!Good luck 4 next challenges</v>
      </c>
      <c r="D1794" s="7" t="s">
        <v>2066</v>
      </c>
      <c r="E1794" s="6" t="s">
        <v>10</v>
      </c>
      <c r="F1794" s="39">
        <v>2</v>
      </c>
      <c r="G1794" s="5">
        <v>1</v>
      </c>
      <c r="H1794" s="39">
        <v>2</v>
      </c>
      <c r="I1794" s="4"/>
      <c r="J1794" s="4"/>
      <c r="K1794" s="4"/>
      <c r="L1794" s="4"/>
      <c r="M1794" s="4"/>
      <c r="N1794" s="4"/>
      <c r="O1794" s="4"/>
      <c r="P1794" s="4"/>
      <c r="Q1794" s="4"/>
      <c r="R1794" s="4"/>
      <c r="S1794" s="4"/>
      <c r="T1794" s="4"/>
      <c r="U1794" s="4"/>
      <c r="V1794" s="4"/>
      <c r="W1794" s="4"/>
      <c r="X1794" s="4"/>
      <c r="Y1794" s="4"/>
      <c r="Z1794" s="4"/>
    </row>
    <row r="1795" spans="1:26" ht="24" customHeight="1" x14ac:dyDescent="0.3">
      <c r="A1795" s="5">
        <v>1794</v>
      </c>
      <c r="B1795" s="6" t="s">
        <v>2059</v>
      </c>
      <c r="C1795" s="8" t="str">
        <f t="shared" si="10"/>
        <v>Decent first outing in international cricket by @mnawaz94 start of a long career ahead!!Prayers n love for u!!Good luck 4 next challenges</v>
      </c>
      <c r="D1795" s="7" t="s">
        <v>2067</v>
      </c>
      <c r="E1795" s="6" t="s">
        <v>10</v>
      </c>
      <c r="F1795" s="39">
        <v>2</v>
      </c>
      <c r="G1795" s="5">
        <v>1</v>
      </c>
      <c r="H1795" s="39">
        <v>2</v>
      </c>
      <c r="I1795" s="4"/>
      <c r="J1795" s="4"/>
      <c r="K1795" s="4"/>
      <c r="L1795" s="4"/>
      <c r="M1795" s="4"/>
      <c r="N1795" s="4"/>
      <c r="O1795" s="4"/>
      <c r="P1795" s="4"/>
      <c r="Q1795" s="4"/>
      <c r="R1795" s="4"/>
      <c r="S1795" s="4"/>
      <c r="T1795" s="4"/>
      <c r="U1795" s="4"/>
      <c r="V1795" s="4"/>
      <c r="W1795" s="4"/>
      <c r="X1795" s="4"/>
      <c r="Y1795" s="4"/>
      <c r="Z1795" s="4"/>
    </row>
    <row r="1796" spans="1:26" ht="24" customHeight="1" x14ac:dyDescent="0.3">
      <c r="A1796" s="5">
        <v>1795</v>
      </c>
      <c r="B1796" s="6" t="s">
        <v>2059</v>
      </c>
      <c r="C1796" s="8" t="str">
        <f t="shared" si="10"/>
        <v>Decent first outing in international cricket by @mnawaz94 start of a long career ahead!!Prayers n love for u!!Good luck 4 next challenges</v>
      </c>
      <c r="D1796" s="7" t="s">
        <v>2068</v>
      </c>
      <c r="E1796" s="6" t="s">
        <v>10</v>
      </c>
      <c r="F1796" s="39">
        <v>0</v>
      </c>
      <c r="G1796" s="5">
        <v>1</v>
      </c>
      <c r="H1796" s="39">
        <v>0</v>
      </c>
      <c r="I1796" s="4"/>
      <c r="J1796" s="4"/>
      <c r="K1796" s="4"/>
      <c r="L1796" s="4"/>
      <c r="M1796" s="4"/>
      <c r="N1796" s="4"/>
      <c r="O1796" s="4"/>
      <c r="P1796" s="4"/>
      <c r="Q1796" s="4"/>
      <c r="R1796" s="4"/>
      <c r="S1796" s="4"/>
      <c r="T1796" s="4"/>
      <c r="U1796" s="4"/>
      <c r="V1796" s="4"/>
      <c r="W1796" s="4"/>
      <c r="X1796" s="4"/>
      <c r="Y1796" s="4"/>
      <c r="Z1796" s="4"/>
    </row>
    <row r="1797" spans="1:26" ht="24" customHeight="1" x14ac:dyDescent="0.3">
      <c r="A1797" s="5">
        <v>1796</v>
      </c>
      <c r="B1797" s="6" t="s">
        <v>2059</v>
      </c>
      <c r="C1797" s="8" t="str">
        <f t="shared" si="10"/>
        <v>Decent first outing in international cricket by @mnawaz94 start of a long career ahead!!Prayers n love for u!!Good luck 4 next challenges</v>
      </c>
      <c r="D1797" s="7" t="s">
        <v>2069</v>
      </c>
      <c r="E1797" s="6" t="s">
        <v>10</v>
      </c>
      <c r="F1797" s="39">
        <v>1</v>
      </c>
      <c r="G1797" s="5">
        <v>1</v>
      </c>
      <c r="H1797" s="39">
        <v>1</v>
      </c>
      <c r="I1797" s="4"/>
      <c r="J1797" s="4"/>
      <c r="K1797" s="4"/>
      <c r="L1797" s="4"/>
      <c r="M1797" s="4"/>
      <c r="N1797" s="4"/>
      <c r="O1797" s="4"/>
      <c r="P1797" s="4"/>
      <c r="Q1797" s="4"/>
      <c r="R1797" s="4"/>
      <c r="S1797" s="4"/>
      <c r="T1797" s="4"/>
      <c r="U1797" s="4"/>
      <c r="V1797" s="4"/>
      <c r="W1797" s="4"/>
      <c r="X1797" s="4"/>
      <c r="Y1797" s="4"/>
      <c r="Z1797" s="4"/>
    </row>
    <row r="1798" spans="1:26" ht="48" customHeight="1" x14ac:dyDescent="0.3">
      <c r="A1798" s="5">
        <v>1797</v>
      </c>
      <c r="B1798" s="6" t="s">
        <v>2070</v>
      </c>
      <c r="C1798" s="15" t="s">
        <v>2071</v>
      </c>
      <c r="D1798" s="7" t="s">
        <v>2072</v>
      </c>
      <c r="E1798" s="6" t="s">
        <v>10</v>
      </c>
      <c r="F1798" s="39">
        <v>1</v>
      </c>
      <c r="G1798" s="5">
        <v>1</v>
      </c>
      <c r="H1798" s="39">
        <v>1</v>
      </c>
      <c r="I1798" s="4"/>
      <c r="J1798" s="4"/>
      <c r="K1798" s="4"/>
      <c r="L1798" s="4"/>
      <c r="M1798" s="4"/>
      <c r="N1798" s="4"/>
      <c r="O1798" s="4"/>
      <c r="P1798" s="4"/>
      <c r="Q1798" s="4"/>
      <c r="R1798" s="4"/>
      <c r="S1798" s="4"/>
      <c r="T1798" s="4"/>
      <c r="U1798" s="4"/>
      <c r="V1798" s="4"/>
      <c r="W1798" s="4"/>
      <c r="X1798" s="4"/>
      <c r="Y1798" s="4"/>
      <c r="Z1798" s="4"/>
    </row>
    <row r="1799" spans="1:26" ht="48" customHeight="1" x14ac:dyDescent="0.3">
      <c r="A1799" s="5">
        <v>1798</v>
      </c>
      <c r="B1799" s="6" t="s">
        <v>2070</v>
      </c>
      <c r="C1799" s="15" t="s">
        <v>2071</v>
      </c>
      <c r="D1799" s="7" t="s">
        <v>2073</v>
      </c>
      <c r="E1799" s="6" t="s">
        <v>10</v>
      </c>
      <c r="F1799" s="39">
        <v>1</v>
      </c>
      <c r="G1799" s="5">
        <v>1</v>
      </c>
      <c r="H1799" s="39">
        <v>1</v>
      </c>
      <c r="I1799" s="4"/>
      <c r="J1799" s="4"/>
      <c r="K1799" s="4"/>
      <c r="L1799" s="4"/>
      <c r="M1799" s="4"/>
      <c r="N1799" s="4"/>
      <c r="O1799" s="4"/>
      <c r="P1799" s="4"/>
      <c r="Q1799" s="4"/>
      <c r="R1799" s="4"/>
      <c r="S1799" s="4"/>
      <c r="T1799" s="4"/>
      <c r="U1799" s="4"/>
      <c r="V1799" s="4"/>
      <c r="W1799" s="4"/>
      <c r="X1799" s="4"/>
      <c r="Y1799" s="4"/>
      <c r="Z1799" s="4"/>
    </row>
    <row r="1800" spans="1:26" ht="24" customHeight="1" x14ac:dyDescent="0.3">
      <c r="A1800" s="5">
        <v>1799</v>
      </c>
      <c r="B1800" s="6" t="s">
        <v>2070</v>
      </c>
      <c r="C1800" s="15" t="s">
        <v>2071</v>
      </c>
      <c r="D1800" s="7" t="s">
        <v>2074</v>
      </c>
      <c r="E1800" s="6" t="s">
        <v>10</v>
      </c>
      <c r="F1800" s="39">
        <v>0</v>
      </c>
      <c r="G1800" s="5">
        <v>1</v>
      </c>
      <c r="H1800" s="39">
        <v>0</v>
      </c>
      <c r="I1800" s="4"/>
      <c r="J1800" s="4"/>
      <c r="K1800" s="4"/>
      <c r="L1800" s="4"/>
      <c r="M1800" s="4"/>
      <c r="N1800" s="4"/>
      <c r="O1800" s="4"/>
      <c r="P1800" s="4"/>
      <c r="Q1800" s="4"/>
      <c r="R1800" s="4"/>
      <c r="S1800" s="4"/>
      <c r="T1800" s="4"/>
      <c r="U1800" s="4"/>
      <c r="V1800" s="4"/>
      <c r="W1800" s="4"/>
      <c r="X1800" s="4"/>
      <c r="Y1800" s="4"/>
      <c r="Z1800" s="4"/>
    </row>
    <row r="1801" spans="1:26" ht="48" customHeight="1" x14ac:dyDescent="0.3">
      <c r="A1801" s="5">
        <v>1800</v>
      </c>
      <c r="B1801" s="6" t="s">
        <v>2070</v>
      </c>
      <c r="C1801" s="15" t="s">
        <v>2071</v>
      </c>
      <c r="D1801" s="7" t="s">
        <v>2075</v>
      </c>
      <c r="E1801" s="6" t="s">
        <v>10</v>
      </c>
      <c r="F1801" s="39">
        <v>2</v>
      </c>
      <c r="G1801" s="5">
        <v>2</v>
      </c>
      <c r="H1801" s="39">
        <v>2</v>
      </c>
      <c r="I1801" s="4"/>
      <c r="J1801" s="4"/>
      <c r="K1801" s="4"/>
      <c r="L1801" s="4"/>
      <c r="M1801" s="4"/>
      <c r="N1801" s="4"/>
      <c r="O1801" s="4"/>
      <c r="P1801" s="4"/>
      <c r="Q1801" s="4"/>
      <c r="R1801" s="4"/>
      <c r="S1801" s="4"/>
      <c r="T1801" s="4"/>
      <c r="U1801" s="4"/>
      <c r="V1801" s="4"/>
      <c r="W1801" s="4"/>
      <c r="X1801" s="4"/>
      <c r="Y1801" s="4"/>
      <c r="Z1801" s="4"/>
    </row>
    <row r="1802" spans="1:26" ht="24" customHeight="1" x14ac:dyDescent="0.3">
      <c r="A1802" s="5">
        <v>1801</v>
      </c>
      <c r="B1802" s="6" t="s">
        <v>2070</v>
      </c>
      <c r="C1802" s="15" t="s">
        <v>2071</v>
      </c>
      <c r="D1802" s="7" t="s">
        <v>2076</v>
      </c>
      <c r="E1802" s="6" t="s">
        <v>10</v>
      </c>
      <c r="F1802" s="39">
        <v>0</v>
      </c>
      <c r="G1802" s="5">
        <v>0</v>
      </c>
      <c r="H1802" s="39">
        <v>0</v>
      </c>
      <c r="I1802" s="4"/>
      <c r="J1802" s="4"/>
      <c r="K1802" s="4"/>
      <c r="L1802" s="4"/>
      <c r="M1802" s="4"/>
      <c r="N1802" s="4"/>
      <c r="O1802" s="4"/>
      <c r="P1802" s="4"/>
      <c r="Q1802" s="4"/>
      <c r="R1802" s="4"/>
      <c r="S1802" s="4"/>
      <c r="T1802" s="4"/>
      <c r="U1802" s="4"/>
      <c r="V1802" s="4"/>
      <c r="W1802" s="4"/>
      <c r="X1802" s="4"/>
      <c r="Y1802" s="4"/>
      <c r="Z1802" s="4"/>
    </row>
    <row r="1803" spans="1:26" ht="24" customHeight="1" x14ac:dyDescent="0.3">
      <c r="A1803" s="5">
        <v>1802</v>
      </c>
      <c r="B1803" s="6" t="s">
        <v>2070</v>
      </c>
      <c r="C1803" s="15" t="s">
        <v>2071</v>
      </c>
      <c r="D1803" s="7" t="s">
        <v>2077</v>
      </c>
      <c r="E1803" s="6" t="s">
        <v>10</v>
      </c>
      <c r="F1803" s="39">
        <v>1</v>
      </c>
      <c r="G1803" s="5">
        <v>1</v>
      </c>
      <c r="H1803" s="39">
        <v>1</v>
      </c>
      <c r="I1803" s="4"/>
      <c r="J1803" s="4"/>
      <c r="K1803" s="4"/>
      <c r="L1803" s="4"/>
      <c r="M1803" s="4"/>
      <c r="N1803" s="4"/>
      <c r="O1803" s="4"/>
      <c r="P1803" s="4"/>
      <c r="Q1803" s="4"/>
      <c r="R1803" s="4"/>
      <c r="S1803" s="4"/>
      <c r="T1803" s="4"/>
      <c r="U1803" s="4"/>
      <c r="V1803" s="4"/>
      <c r="W1803" s="4"/>
      <c r="X1803" s="4"/>
      <c r="Y1803" s="4"/>
      <c r="Z1803" s="4"/>
    </row>
    <row r="1804" spans="1:26" ht="48" customHeight="1" x14ac:dyDescent="0.3">
      <c r="A1804" s="5">
        <v>1803</v>
      </c>
      <c r="B1804" s="6" t="s">
        <v>2070</v>
      </c>
      <c r="C1804" s="15" t="s">
        <v>2071</v>
      </c>
      <c r="D1804" s="7" t="s">
        <v>2078</v>
      </c>
      <c r="E1804" s="6" t="s">
        <v>10</v>
      </c>
      <c r="F1804" s="39">
        <v>0</v>
      </c>
      <c r="G1804" s="5">
        <v>1</v>
      </c>
      <c r="H1804" s="39">
        <v>0</v>
      </c>
      <c r="I1804" s="4"/>
      <c r="J1804" s="4"/>
      <c r="K1804" s="4"/>
      <c r="L1804" s="4"/>
      <c r="M1804" s="4"/>
      <c r="N1804" s="4"/>
      <c r="O1804" s="4"/>
      <c r="P1804" s="4"/>
      <c r="Q1804" s="4"/>
      <c r="R1804" s="4"/>
      <c r="S1804" s="4"/>
      <c r="T1804" s="4"/>
      <c r="U1804" s="4"/>
      <c r="V1804" s="4"/>
      <c r="W1804" s="4"/>
      <c r="X1804" s="4"/>
      <c r="Y1804" s="4"/>
      <c r="Z1804" s="4"/>
    </row>
    <row r="1805" spans="1:26" ht="24" customHeight="1" x14ac:dyDescent="0.3">
      <c r="A1805" s="5">
        <v>1804</v>
      </c>
      <c r="B1805" s="6" t="s">
        <v>2070</v>
      </c>
      <c r="C1805" s="15" t="s">
        <v>2071</v>
      </c>
      <c r="D1805" s="7" t="s">
        <v>2079</v>
      </c>
      <c r="E1805" s="6" t="s">
        <v>10</v>
      </c>
      <c r="F1805" s="39">
        <v>1</v>
      </c>
      <c r="G1805" s="5">
        <v>1</v>
      </c>
      <c r="H1805" s="39">
        <v>1</v>
      </c>
      <c r="I1805" s="4"/>
      <c r="J1805" s="4"/>
      <c r="K1805" s="4"/>
      <c r="L1805" s="4"/>
      <c r="M1805" s="4"/>
      <c r="N1805" s="4"/>
      <c r="O1805" s="4"/>
      <c r="P1805" s="4"/>
      <c r="Q1805" s="4"/>
      <c r="R1805" s="4"/>
      <c r="S1805" s="4"/>
      <c r="T1805" s="4"/>
      <c r="U1805" s="4"/>
      <c r="V1805" s="4"/>
      <c r="W1805" s="4"/>
      <c r="X1805" s="4"/>
      <c r="Y1805" s="4"/>
      <c r="Z1805" s="4"/>
    </row>
    <row r="1806" spans="1:26" ht="48" customHeight="1" x14ac:dyDescent="0.3">
      <c r="A1806" s="5">
        <v>1805</v>
      </c>
      <c r="B1806" s="6" t="s">
        <v>2070</v>
      </c>
      <c r="C1806" s="15" t="s">
        <v>2071</v>
      </c>
      <c r="D1806" s="7" t="s">
        <v>2080</v>
      </c>
      <c r="E1806" s="6" t="s">
        <v>10</v>
      </c>
      <c r="F1806" s="39">
        <v>0</v>
      </c>
      <c r="G1806" s="5">
        <v>1</v>
      </c>
      <c r="H1806" s="39">
        <v>0</v>
      </c>
      <c r="I1806" s="4"/>
      <c r="J1806" s="4"/>
      <c r="K1806" s="4"/>
      <c r="L1806" s="4"/>
      <c r="M1806" s="4"/>
      <c r="N1806" s="4"/>
      <c r="O1806" s="4"/>
      <c r="P1806" s="4"/>
      <c r="Q1806" s="4"/>
      <c r="R1806" s="4"/>
      <c r="S1806" s="4"/>
      <c r="T1806" s="4"/>
      <c r="U1806" s="4"/>
      <c r="V1806" s="4"/>
      <c r="W1806" s="4"/>
      <c r="X1806" s="4"/>
      <c r="Y1806" s="4"/>
      <c r="Z1806" s="4"/>
    </row>
    <row r="1807" spans="1:26" ht="48" customHeight="1" x14ac:dyDescent="0.3">
      <c r="A1807" s="5">
        <v>1806</v>
      </c>
      <c r="B1807" s="6" t="s">
        <v>2070</v>
      </c>
      <c r="C1807" s="15" t="s">
        <v>2071</v>
      </c>
      <c r="D1807" s="7" t="s">
        <v>2081</v>
      </c>
      <c r="E1807" s="6" t="s">
        <v>10</v>
      </c>
      <c r="F1807" s="39">
        <v>0</v>
      </c>
      <c r="G1807" s="5">
        <v>2</v>
      </c>
      <c r="H1807" s="39">
        <v>0</v>
      </c>
      <c r="I1807" s="4"/>
      <c r="J1807" s="4"/>
      <c r="K1807" s="4"/>
      <c r="L1807" s="4"/>
      <c r="M1807" s="4"/>
      <c r="N1807" s="4"/>
      <c r="O1807" s="4"/>
      <c r="P1807" s="4"/>
      <c r="Q1807" s="4"/>
      <c r="R1807" s="4"/>
      <c r="S1807" s="4"/>
      <c r="T1807" s="4"/>
      <c r="U1807" s="4"/>
      <c r="V1807" s="4"/>
      <c r="W1807" s="4"/>
      <c r="X1807" s="4"/>
      <c r="Y1807" s="4"/>
      <c r="Z1807" s="4"/>
    </row>
    <row r="1808" spans="1:26" ht="48" customHeight="1" x14ac:dyDescent="0.3">
      <c r="A1808" s="5">
        <v>1807</v>
      </c>
      <c r="B1808" s="6" t="s">
        <v>2070</v>
      </c>
      <c r="C1808" s="15" t="s">
        <v>2071</v>
      </c>
      <c r="D1808" s="7" t="s">
        <v>2081</v>
      </c>
      <c r="E1808" s="6" t="s">
        <v>10</v>
      </c>
      <c r="F1808" s="39">
        <v>0</v>
      </c>
      <c r="G1808" s="5">
        <v>1</v>
      </c>
      <c r="H1808" s="39">
        <v>0</v>
      </c>
      <c r="I1808" s="4"/>
      <c r="J1808" s="4"/>
      <c r="K1808" s="4"/>
      <c r="L1808" s="4"/>
      <c r="M1808" s="4"/>
      <c r="N1808" s="4"/>
      <c r="O1808" s="4"/>
      <c r="P1808" s="4"/>
      <c r="Q1808" s="4"/>
      <c r="R1808" s="4"/>
      <c r="S1808" s="4"/>
      <c r="T1808" s="4"/>
      <c r="U1808" s="4"/>
      <c r="V1808" s="4"/>
      <c r="W1808" s="4"/>
      <c r="X1808" s="4"/>
      <c r="Y1808" s="4"/>
      <c r="Z1808" s="4"/>
    </row>
    <row r="1809" spans="1:26" ht="48" customHeight="1" x14ac:dyDescent="0.3">
      <c r="A1809" s="5">
        <v>1808</v>
      </c>
      <c r="B1809" s="6" t="s">
        <v>2070</v>
      </c>
      <c r="C1809" s="15" t="s">
        <v>2071</v>
      </c>
      <c r="D1809" s="7" t="s">
        <v>13632</v>
      </c>
      <c r="E1809" s="6" t="s">
        <v>10</v>
      </c>
      <c r="F1809" s="39">
        <v>0</v>
      </c>
      <c r="G1809" s="5">
        <v>1</v>
      </c>
      <c r="H1809" s="39">
        <v>0</v>
      </c>
      <c r="I1809" s="4"/>
      <c r="J1809" s="4"/>
      <c r="K1809" s="4"/>
      <c r="L1809" s="4"/>
      <c r="M1809" s="4"/>
      <c r="N1809" s="4"/>
      <c r="O1809" s="4"/>
      <c r="P1809" s="4"/>
      <c r="Q1809" s="4"/>
      <c r="R1809" s="4"/>
      <c r="S1809" s="4"/>
      <c r="T1809" s="4"/>
      <c r="U1809" s="4"/>
      <c r="V1809" s="4"/>
      <c r="W1809" s="4"/>
      <c r="X1809" s="4"/>
      <c r="Y1809" s="4"/>
      <c r="Z1809" s="4"/>
    </row>
    <row r="1810" spans="1:26" ht="24" customHeight="1" x14ac:dyDescent="0.3">
      <c r="A1810" s="5">
        <v>1809</v>
      </c>
      <c r="B1810" s="6" t="s">
        <v>2070</v>
      </c>
      <c r="C1810" s="15" t="s">
        <v>2071</v>
      </c>
      <c r="D1810" s="7" t="s">
        <v>2082</v>
      </c>
      <c r="E1810" s="6" t="s">
        <v>10</v>
      </c>
      <c r="F1810" s="39">
        <v>2</v>
      </c>
      <c r="G1810" s="5">
        <v>1</v>
      </c>
      <c r="H1810" s="39">
        <v>2</v>
      </c>
      <c r="I1810" s="4"/>
      <c r="J1810" s="4"/>
      <c r="K1810" s="4"/>
      <c r="L1810" s="4"/>
      <c r="M1810" s="4"/>
      <c r="N1810" s="4"/>
      <c r="O1810" s="4"/>
      <c r="P1810" s="4"/>
      <c r="Q1810" s="4"/>
      <c r="R1810" s="4"/>
      <c r="S1810" s="4"/>
      <c r="T1810" s="4"/>
      <c r="U1810" s="4"/>
      <c r="V1810" s="4"/>
      <c r="W1810" s="4"/>
      <c r="X1810" s="4"/>
      <c r="Y1810" s="4"/>
      <c r="Z1810" s="4"/>
    </row>
    <row r="1811" spans="1:26" ht="48" customHeight="1" x14ac:dyDescent="0.3">
      <c r="A1811" s="5">
        <v>1810</v>
      </c>
      <c r="B1811" s="6" t="s">
        <v>2070</v>
      </c>
      <c r="C1811" s="15" t="s">
        <v>2071</v>
      </c>
      <c r="D1811" s="7" t="s">
        <v>2083</v>
      </c>
      <c r="E1811" s="6" t="s">
        <v>10</v>
      </c>
      <c r="F1811" s="39">
        <v>2</v>
      </c>
      <c r="G1811" s="5">
        <v>1</v>
      </c>
      <c r="H1811" s="39">
        <v>2</v>
      </c>
      <c r="I1811" s="4"/>
      <c r="J1811" s="4"/>
      <c r="K1811" s="4"/>
      <c r="L1811" s="4"/>
      <c r="M1811" s="4"/>
      <c r="N1811" s="4"/>
      <c r="O1811" s="4"/>
      <c r="P1811" s="4"/>
      <c r="Q1811" s="4"/>
      <c r="R1811" s="4"/>
      <c r="S1811" s="4"/>
      <c r="T1811" s="4"/>
      <c r="U1811" s="4"/>
      <c r="V1811" s="4"/>
      <c r="W1811" s="4"/>
      <c r="X1811" s="4"/>
      <c r="Y1811" s="4"/>
      <c r="Z1811" s="4"/>
    </row>
    <row r="1812" spans="1:26" ht="48" customHeight="1" x14ac:dyDescent="0.3">
      <c r="A1812" s="5">
        <v>1811</v>
      </c>
      <c r="B1812" s="6" t="s">
        <v>2070</v>
      </c>
      <c r="C1812" s="15" t="s">
        <v>2071</v>
      </c>
      <c r="D1812" s="7" t="s">
        <v>2084</v>
      </c>
      <c r="E1812" s="6" t="s">
        <v>10</v>
      </c>
      <c r="F1812" s="39">
        <v>0</v>
      </c>
      <c r="G1812" s="5">
        <v>2</v>
      </c>
      <c r="H1812" s="39">
        <v>0</v>
      </c>
      <c r="I1812" s="4"/>
      <c r="J1812" s="4"/>
      <c r="K1812" s="4"/>
      <c r="L1812" s="4"/>
      <c r="M1812" s="4"/>
      <c r="N1812" s="4"/>
      <c r="O1812" s="4"/>
      <c r="P1812" s="4"/>
      <c r="Q1812" s="4"/>
      <c r="R1812" s="4"/>
      <c r="S1812" s="4"/>
      <c r="T1812" s="4"/>
      <c r="U1812" s="4"/>
      <c r="V1812" s="4"/>
      <c r="W1812" s="4"/>
      <c r="X1812" s="4"/>
      <c r="Y1812" s="4"/>
      <c r="Z1812" s="4"/>
    </row>
    <row r="1813" spans="1:26" ht="48" customHeight="1" x14ac:dyDescent="0.3">
      <c r="A1813" s="5">
        <v>1812</v>
      </c>
      <c r="B1813" s="6" t="s">
        <v>2070</v>
      </c>
      <c r="C1813" s="15" t="s">
        <v>2071</v>
      </c>
      <c r="D1813" s="7" t="s">
        <v>2085</v>
      </c>
      <c r="E1813" s="6" t="s">
        <v>10</v>
      </c>
      <c r="F1813" s="39">
        <v>1</v>
      </c>
      <c r="G1813" s="5">
        <v>2</v>
      </c>
      <c r="H1813" s="39">
        <v>1</v>
      </c>
      <c r="I1813" s="4"/>
      <c r="J1813" s="4"/>
      <c r="K1813" s="4"/>
      <c r="L1813" s="4"/>
      <c r="M1813" s="4"/>
      <c r="N1813" s="4"/>
      <c r="O1813" s="4"/>
      <c r="P1813" s="4"/>
      <c r="Q1813" s="4"/>
      <c r="R1813" s="4"/>
      <c r="S1813" s="4"/>
      <c r="T1813" s="4"/>
      <c r="U1813" s="4"/>
      <c r="V1813" s="4"/>
      <c r="W1813" s="4"/>
      <c r="X1813" s="4"/>
      <c r="Y1813" s="4"/>
      <c r="Z1813" s="4"/>
    </row>
    <row r="1814" spans="1:26" ht="24" customHeight="1" x14ac:dyDescent="0.3">
      <c r="A1814" s="5">
        <v>1813</v>
      </c>
      <c r="B1814" s="6" t="s">
        <v>2070</v>
      </c>
      <c r="C1814" s="15" t="s">
        <v>2071</v>
      </c>
      <c r="D1814" s="7" t="s">
        <v>2086</v>
      </c>
      <c r="E1814" s="6" t="s">
        <v>10</v>
      </c>
      <c r="F1814" s="39">
        <v>0</v>
      </c>
      <c r="G1814" s="5">
        <v>2</v>
      </c>
      <c r="H1814" s="39">
        <v>0</v>
      </c>
      <c r="I1814" s="4"/>
      <c r="J1814" s="4"/>
      <c r="K1814" s="4"/>
      <c r="L1814" s="4"/>
      <c r="M1814" s="4"/>
      <c r="N1814" s="4"/>
      <c r="O1814" s="4"/>
      <c r="P1814" s="4"/>
      <c r="Q1814" s="4"/>
      <c r="R1814" s="4"/>
      <c r="S1814" s="4"/>
      <c r="T1814" s="4"/>
      <c r="U1814" s="4"/>
      <c r="V1814" s="4"/>
      <c r="W1814" s="4"/>
      <c r="X1814" s="4"/>
      <c r="Y1814" s="4"/>
      <c r="Z1814" s="4"/>
    </row>
    <row r="1815" spans="1:26" ht="48" customHeight="1" x14ac:dyDescent="0.3">
      <c r="A1815" s="5">
        <v>1814</v>
      </c>
      <c r="B1815" s="6" t="s">
        <v>2070</v>
      </c>
      <c r="C1815" s="15" t="s">
        <v>2071</v>
      </c>
      <c r="D1815" s="7" t="s">
        <v>2087</v>
      </c>
      <c r="E1815" s="6" t="s">
        <v>10</v>
      </c>
      <c r="F1815" s="39">
        <v>1</v>
      </c>
      <c r="G1815" s="5">
        <v>1</v>
      </c>
      <c r="H1815" s="39">
        <v>1</v>
      </c>
      <c r="I1815" s="4"/>
      <c r="J1815" s="4"/>
      <c r="K1815" s="4"/>
      <c r="L1815" s="4"/>
      <c r="M1815" s="4"/>
      <c r="N1815" s="4"/>
      <c r="O1815" s="4"/>
      <c r="P1815" s="4"/>
      <c r="Q1815" s="4"/>
      <c r="R1815" s="4"/>
      <c r="S1815" s="4"/>
      <c r="T1815" s="4"/>
      <c r="U1815" s="4"/>
      <c r="V1815" s="4"/>
      <c r="W1815" s="4"/>
      <c r="X1815" s="4"/>
      <c r="Y1815" s="4"/>
      <c r="Z1815" s="4"/>
    </row>
    <row r="1816" spans="1:26" ht="24" customHeight="1" x14ac:dyDescent="0.3">
      <c r="A1816" s="5">
        <v>1815</v>
      </c>
      <c r="B1816" s="6" t="s">
        <v>2070</v>
      </c>
      <c r="C1816" s="15" t="s">
        <v>2071</v>
      </c>
      <c r="D1816" s="7" t="s">
        <v>2088</v>
      </c>
      <c r="E1816" s="6" t="s">
        <v>10</v>
      </c>
      <c r="F1816" s="39">
        <v>2</v>
      </c>
      <c r="G1816" s="5">
        <v>2</v>
      </c>
      <c r="H1816" s="39">
        <v>2</v>
      </c>
      <c r="I1816" s="4"/>
      <c r="J1816" s="4"/>
      <c r="K1816" s="4"/>
      <c r="L1816" s="4"/>
      <c r="M1816" s="4"/>
      <c r="N1816" s="4"/>
      <c r="O1816" s="4"/>
      <c r="P1816" s="4"/>
      <c r="Q1816" s="4"/>
      <c r="R1816" s="4"/>
      <c r="S1816" s="4"/>
      <c r="T1816" s="4"/>
      <c r="U1816" s="4"/>
      <c r="V1816" s="4"/>
      <c r="W1816" s="4"/>
      <c r="X1816" s="4"/>
      <c r="Y1816" s="4"/>
      <c r="Z1816" s="4"/>
    </row>
    <row r="1817" spans="1:26" ht="48" customHeight="1" x14ac:dyDescent="0.3">
      <c r="A1817" s="5">
        <v>1816</v>
      </c>
      <c r="B1817" s="6" t="s">
        <v>2070</v>
      </c>
      <c r="C1817" s="15" t="s">
        <v>2071</v>
      </c>
      <c r="D1817" s="7" t="s">
        <v>2089</v>
      </c>
      <c r="E1817" s="6" t="s">
        <v>10</v>
      </c>
      <c r="F1817" s="39">
        <v>2</v>
      </c>
      <c r="G1817" s="5">
        <v>1</v>
      </c>
      <c r="H1817" s="39">
        <v>2</v>
      </c>
      <c r="I1817" s="4"/>
      <c r="J1817" s="4"/>
      <c r="K1817" s="4"/>
      <c r="L1817" s="4"/>
      <c r="M1817" s="4"/>
      <c r="N1817" s="4"/>
      <c r="O1817" s="4"/>
      <c r="P1817" s="4"/>
      <c r="Q1817" s="4"/>
      <c r="R1817" s="4"/>
      <c r="S1817" s="4"/>
      <c r="T1817" s="4"/>
      <c r="U1817" s="4"/>
      <c r="V1817" s="4"/>
      <c r="W1817" s="4"/>
      <c r="X1817" s="4"/>
      <c r="Y1817" s="4"/>
      <c r="Z1817" s="4"/>
    </row>
    <row r="1818" spans="1:26" ht="24" customHeight="1" x14ac:dyDescent="0.3">
      <c r="A1818" s="5">
        <v>1817</v>
      </c>
      <c r="B1818" s="6" t="s">
        <v>2090</v>
      </c>
      <c r="C1818" s="15" t="s">
        <v>2091</v>
      </c>
      <c r="D1818" s="7" t="s">
        <v>2092</v>
      </c>
      <c r="E1818" s="6" t="s">
        <v>10</v>
      </c>
      <c r="F1818" s="39">
        <v>2</v>
      </c>
      <c r="G1818" s="5">
        <v>1</v>
      </c>
      <c r="H1818" s="39">
        <v>2</v>
      </c>
      <c r="I1818" s="4"/>
      <c r="J1818" s="4"/>
      <c r="K1818" s="4"/>
      <c r="L1818" s="4"/>
      <c r="M1818" s="4"/>
      <c r="N1818" s="4"/>
      <c r="O1818" s="4"/>
      <c r="P1818" s="4"/>
      <c r="Q1818" s="4"/>
      <c r="R1818" s="4"/>
      <c r="S1818" s="4"/>
      <c r="T1818" s="4"/>
      <c r="U1818" s="4"/>
      <c r="V1818" s="4"/>
      <c r="W1818" s="4"/>
      <c r="X1818" s="4"/>
      <c r="Y1818" s="4"/>
      <c r="Z1818" s="4"/>
    </row>
    <row r="1819" spans="1:26" ht="48" customHeight="1" x14ac:dyDescent="0.3">
      <c r="A1819" s="5">
        <v>1818</v>
      </c>
      <c r="B1819" s="6" t="s">
        <v>2090</v>
      </c>
      <c r="C1819" s="15" t="s">
        <v>2091</v>
      </c>
      <c r="D1819" s="7" t="s">
        <v>2093</v>
      </c>
      <c r="E1819" s="6" t="s">
        <v>10</v>
      </c>
      <c r="F1819" s="39">
        <v>0</v>
      </c>
      <c r="G1819" s="5">
        <v>1</v>
      </c>
      <c r="H1819" s="39">
        <v>0</v>
      </c>
      <c r="I1819" s="4"/>
      <c r="J1819" s="4"/>
      <c r="K1819" s="4"/>
      <c r="L1819" s="4"/>
      <c r="M1819" s="4"/>
      <c r="N1819" s="4"/>
      <c r="O1819" s="4"/>
      <c r="P1819" s="4"/>
      <c r="Q1819" s="4"/>
      <c r="R1819" s="4"/>
      <c r="S1819" s="4"/>
      <c r="T1819" s="4"/>
      <c r="U1819" s="4"/>
      <c r="V1819" s="4"/>
      <c r="W1819" s="4"/>
      <c r="X1819" s="4"/>
      <c r="Y1819" s="4"/>
      <c r="Z1819" s="4"/>
    </row>
    <row r="1820" spans="1:26" ht="24" customHeight="1" x14ac:dyDescent="0.3">
      <c r="A1820" s="5">
        <v>1819</v>
      </c>
      <c r="B1820" s="6" t="s">
        <v>2090</v>
      </c>
      <c r="C1820" s="15" t="s">
        <v>2091</v>
      </c>
      <c r="D1820" s="7" t="s">
        <v>2094</v>
      </c>
      <c r="E1820" s="6" t="s">
        <v>10</v>
      </c>
      <c r="F1820" s="39">
        <v>2</v>
      </c>
      <c r="G1820" s="5">
        <v>2</v>
      </c>
      <c r="H1820" s="39">
        <v>2</v>
      </c>
      <c r="I1820" s="4"/>
      <c r="J1820" s="4"/>
      <c r="K1820" s="4"/>
      <c r="L1820" s="4"/>
      <c r="M1820" s="4"/>
      <c r="N1820" s="4"/>
      <c r="O1820" s="4"/>
      <c r="P1820" s="4"/>
      <c r="Q1820" s="4"/>
      <c r="R1820" s="4"/>
      <c r="S1820" s="4"/>
      <c r="T1820" s="4"/>
      <c r="U1820" s="4"/>
      <c r="V1820" s="4"/>
      <c r="W1820" s="4"/>
      <c r="X1820" s="4"/>
      <c r="Y1820" s="4"/>
      <c r="Z1820" s="4"/>
    </row>
    <row r="1821" spans="1:26" ht="48" customHeight="1" x14ac:dyDescent="0.3">
      <c r="A1821" s="5">
        <v>1820</v>
      </c>
      <c r="B1821" s="6" t="s">
        <v>2090</v>
      </c>
      <c r="C1821" s="15" t="s">
        <v>2091</v>
      </c>
      <c r="D1821" s="7" t="s">
        <v>2095</v>
      </c>
      <c r="E1821" s="6" t="s">
        <v>10</v>
      </c>
      <c r="F1821" s="39">
        <v>1</v>
      </c>
      <c r="G1821" s="5">
        <v>1</v>
      </c>
      <c r="H1821" s="39">
        <v>1</v>
      </c>
      <c r="I1821" s="4"/>
      <c r="J1821" s="4"/>
      <c r="K1821" s="4"/>
      <c r="L1821" s="4"/>
      <c r="M1821" s="4"/>
      <c r="N1821" s="4"/>
      <c r="O1821" s="4"/>
      <c r="P1821" s="4"/>
      <c r="Q1821" s="4"/>
      <c r="R1821" s="4"/>
      <c r="S1821" s="4"/>
      <c r="T1821" s="4"/>
      <c r="U1821" s="4"/>
      <c r="V1821" s="4"/>
      <c r="W1821" s="4"/>
      <c r="X1821" s="4"/>
      <c r="Y1821" s="4"/>
      <c r="Z1821" s="4"/>
    </row>
    <row r="1822" spans="1:26" ht="48" customHeight="1" x14ac:dyDescent="0.3">
      <c r="A1822" s="5">
        <v>1821</v>
      </c>
      <c r="B1822" s="6" t="s">
        <v>2090</v>
      </c>
      <c r="C1822" s="15" t="s">
        <v>2091</v>
      </c>
      <c r="D1822" s="7" t="s">
        <v>2096</v>
      </c>
      <c r="E1822" s="6" t="s">
        <v>10</v>
      </c>
      <c r="F1822" s="39">
        <v>0</v>
      </c>
      <c r="G1822" s="5">
        <v>1</v>
      </c>
      <c r="H1822" s="39">
        <v>0</v>
      </c>
      <c r="I1822" s="4"/>
      <c r="J1822" s="4"/>
      <c r="K1822" s="4"/>
      <c r="L1822" s="4"/>
      <c r="M1822" s="4"/>
      <c r="N1822" s="4"/>
      <c r="O1822" s="4"/>
      <c r="P1822" s="4"/>
      <c r="Q1822" s="4"/>
      <c r="R1822" s="4"/>
      <c r="S1822" s="4"/>
      <c r="T1822" s="4"/>
      <c r="U1822" s="4"/>
      <c r="V1822" s="4"/>
      <c r="W1822" s="4"/>
      <c r="X1822" s="4"/>
      <c r="Y1822" s="4"/>
      <c r="Z1822" s="4"/>
    </row>
    <row r="1823" spans="1:26" ht="48" customHeight="1" x14ac:dyDescent="0.3">
      <c r="A1823" s="5">
        <v>1822</v>
      </c>
      <c r="B1823" s="6" t="s">
        <v>2090</v>
      </c>
      <c r="C1823" s="15" t="s">
        <v>2091</v>
      </c>
      <c r="D1823" s="7" t="s">
        <v>2097</v>
      </c>
      <c r="E1823" s="6" t="s">
        <v>10</v>
      </c>
      <c r="F1823" s="39">
        <v>2</v>
      </c>
      <c r="G1823" s="5">
        <v>1</v>
      </c>
      <c r="H1823" s="39">
        <v>2</v>
      </c>
      <c r="I1823" s="4"/>
      <c r="J1823" s="4"/>
      <c r="K1823" s="4"/>
      <c r="L1823" s="4"/>
      <c r="M1823" s="4"/>
      <c r="N1823" s="4"/>
      <c r="O1823" s="4"/>
      <c r="P1823" s="4"/>
      <c r="Q1823" s="4"/>
      <c r="R1823" s="4"/>
      <c r="S1823" s="4"/>
      <c r="T1823" s="4"/>
      <c r="U1823" s="4"/>
      <c r="V1823" s="4"/>
      <c r="W1823" s="4"/>
      <c r="X1823" s="4"/>
      <c r="Y1823" s="4"/>
      <c r="Z1823" s="4"/>
    </row>
    <row r="1824" spans="1:26" ht="24" customHeight="1" x14ac:dyDescent="0.3">
      <c r="A1824" s="5">
        <v>1823</v>
      </c>
      <c r="B1824" s="6" t="s">
        <v>2090</v>
      </c>
      <c r="C1824" s="15" t="s">
        <v>2091</v>
      </c>
      <c r="D1824" s="7" t="s">
        <v>2098</v>
      </c>
      <c r="E1824" s="6" t="s">
        <v>10</v>
      </c>
      <c r="F1824" s="39">
        <v>1</v>
      </c>
      <c r="G1824" s="5">
        <v>2</v>
      </c>
      <c r="H1824" s="39">
        <v>1</v>
      </c>
      <c r="I1824" s="4"/>
      <c r="J1824" s="4"/>
      <c r="K1824" s="4"/>
      <c r="L1824" s="4"/>
      <c r="M1824" s="4"/>
      <c r="N1824" s="4"/>
      <c r="O1824" s="4"/>
      <c r="P1824" s="4"/>
      <c r="Q1824" s="4"/>
      <c r="R1824" s="4"/>
      <c r="S1824" s="4"/>
      <c r="T1824" s="4"/>
      <c r="U1824" s="4"/>
      <c r="V1824" s="4"/>
      <c r="W1824" s="4"/>
      <c r="X1824" s="4"/>
      <c r="Y1824" s="4"/>
      <c r="Z1824" s="4"/>
    </row>
    <row r="1825" spans="1:26" ht="24" customHeight="1" x14ac:dyDescent="0.3">
      <c r="A1825" s="5">
        <v>1824</v>
      </c>
      <c r="B1825" s="6" t="s">
        <v>2090</v>
      </c>
      <c r="C1825" s="15" t="s">
        <v>2091</v>
      </c>
      <c r="D1825" s="7" t="s">
        <v>2099</v>
      </c>
      <c r="E1825" s="6" t="s">
        <v>10</v>
      </c>
      <c r="F1825" s="39">
        <v>1</v>
      </c>
      <c r="G1825" s="5">
        <v>1</v>
      </c>
      <c r="H1825" s="39">
        <v>1</v>
      </c>
      <c r="I1825" s="4"/>
      <c r="J1825" s="4"/>
      <c r="K1825" s="4"/>
      <c r="L1825" s="4"/>
      <c r="M1825" s="4"/>
      <c r="N1825" s="4"/>
      <c r="O1825" s="4"/>
      <c r="P1825" s="4"/>
      <c r="Q1825" s="4"/>
      <c r="R1825" s="4"/>
      <c r="S1825" s="4"/>
      <c r="T1825" s="4"/>
      <c r="U1825" s="4"/>
      <c r="V1825" s="4"/>
      <c r="W1825" s="4"/>
      <c r="X1825" s="4"/>
      <c r="Y1825" s="4"/>
      <c r="Z1825" s="4"/>
    </row>
    <row r="1826" spans="1:26" ht="48" customHeight="1" x14ac:dyDescent="0.3">
      <c r="A1826" s="5">
        <v>1825</v>
      </c>
      <c r="B1826" s="6" t="s">
        <v>2090</v>
      </c>
      <c r="C1826" s="15" t="s">
        <v>2091</v>
      </c>
      <c r="D1826" s="7" t="s">
        <v>2100</v>
      </c>
      <c r="E1826" s="6" t="s">
        <v>10</v>
      </c>
      <c r="F1826" s="39">
        <v>2</v>
      </c>
      <c r="G1826" s="5">
        <v>1</v>
      </c>
      <c r="H1826" s="39">
        <v>2</v>
      </c>
      <c r="I1826" s="4"/>
      <c r="J1826" s="4"/>
      <c r="K1826" s="4"/>
      <c r="L1826" s="4"/>
      <c r="M1826" s="4"/>
      <c r="N1826" s="4"/>
      <c r="O1826" s="4"/>
      <c r="P1826" s="4"/>
      <c r="Q1826" s="4"/>
      <c r="R1826" s="4"/>
      <c r="S1826" s="4"/>
      <c r="T1826" s="4"/>
      <c r="U1826" s="4"/>
      <c r="V1826" s="4"/>
      <c r="W1826" s="4"/>
      <c r="X1826" s="4"/>
      <c r="Y1826" s="4"/>
      <c r="Z1826" s="4"/>
    </row>
    <row r="1827" spans="1:26" ht="48" customHeight="1" x14ac:dyDescent="0.3">
      <c r="A1827" s="5">
        <v>1826</v>
      </c>
      <c r="B1827" s="6" t="s">
        <v>2090</v>
      </c>
      <c r="C1827" s="15" t="s">
        <v>2091</v>
      </c>
      <c r="D1827" s="7" t="s">
        <v>2101</v>
      </c>
      <c r="E1827" s="6" t="s">
        <v>10</v>
      </c>
      <c r="F1827" s="39">
        <v>0</v>
      </c>
      <c r="G1827" s="5">
        <v>1</v>
      </c>
      <c r="H1827" s="39">
        <v>0</v>
      </c>
      <c r="I1827" s="4"/>
      <c r="J1827" s="4"/>
      <c r="K1827" s="4"/>
      <c r="L1827" s="4"/>
      <c r="M1827" s="4"/>
      <c r="N1827" s="4"/>
      <c r="O1827" s="4"/>
      <c r="P1827" s="4"/>
      <c r="Q1827" s="4"/>
      <c r="R1827" s="4"/>
      <c r="S1827" s="4"/>
      <c r="T1827" s="4"/>
      <c r="U1827" s="4"/>
      <c r="V1827" s="4"/>
      <c r="W1827" s="4"/>
      <c r="X1827" s="4"/>
      <c r="Y1827" s="4"/>
      <c r="Z1827" s="4"/>
    </row>
    <row r="1828" spans="1:26" ht="24" customHeight="1" x14ac:dyDescent="0.3">
      <c r="A1828" s="5">
        <v>1827</v>
      </c>
      <c r="B1828" s="6" t="s">
        <v>2090</v>
      </c>
      <c r="C1828" s="15" t="s">
        <v>2091</v>
      </c>
      <c r="D1828" s="7" t="s">
        <v>2102</v>
      </c>
      <c r="E1828" s="6" t="s">
        <v>10</v>
      </c>
      <c r="F1828" s="39">
        <v>1</v>
      </c>
      <c r="G1828" s="5">
        <v>1</v>
      </c>
      <c r="H1828" s="39">
        <v>1</v>
      </c>
      <c r="I1828" s="4"/>
      <c r="J1828" s="4"/>
      <c r="K1828" s="4"/>
      <c r="L1828" s="4"/>
      <c r="M1828" s="4"/>
      <c r="N1828" s="4"/>
      <c r="O1828" s="4"/>
      <c r="P1828" s="4"/>
      <c r="Q1828" s="4"/>
      <c r="R1828" s="4"/>
      <c r="S1828" s="4"/>
      <c r="T1828" s="4"/>
      <c r="U1828" s="4"/>
      <c r="V1828" s="4"/>
      <c r="W1828" s="4"/>
      <c r="X1828" s="4"/>
      <c r="Y1828" s="4"/>
      <c r="Z1828" s="4"/>
    </row>
    <row r="1829" spans="1:26" ht="24" customHeight="1" x14ac:dyDescent="0.3">
      <c r="A1829" s="5">
        <v>1828</v>
      </c>
      <c r="B1829" s="6" t="s">
        <v>2090</v>
      </c>
      <c r="C1829" s="15" t="s">
        <v>2091</v>
      </c>
      <c r="D1829" s="7" t="s">
        <v>2103</v>
      </c>
      <c r="E1829" s="6" t="s">
        <v>10</v>
      </c>
      <c r="F1829" s="39">
        <v>1</v>
      </c>
      <c r="G1829" s="5">
        <v>1</v>
      </c>
      <c r="H1829" s="39">
        <v>1</v>
      </c>
      <c r="I1829" s="4"/>
      <c r="J1829" s="4"/>
      <c r="K1829" s="4"/>
      <c r="L1829" s="4"/>
      <c r="M1829" s="4"/>
      <c r="N1829" s="4"/>
      <c r="O1829" s="4"/>
      <c r="P1829" s="4"/>
      <c r="Q1829" s="4"/>
      <c r="R1829" s="4"/>
      <c r="S1829" s="4"/>
      <c r="T1829" s="4"/>
      <c r="U1829" s="4"/>
      <c r="V1829" s="4"/>
      <c r="W1829" s="4"/>
      <c r="X1829" s="4"/>
      <c r="Y1829" s="4"/>
      <c r="Z1829" s="4"/>
    </row>
    <row r="1830" spans="1:26" ht="48" customHeight="1" x14ac:dyDescent="0.3">
      <c r="A1830" s="5">
        <v>1829</v>
      </c>
      <c r="B1830" s="6" t="s">
        <v>2090</v>
      </c>
      <c r="C1830" s="15" t="s">
        <v>2091</v>
      </c>
      <c r="D1830" s="7" t="s">
        <v>2104</v>
      </c>
      <c r="E1830" s="6" t="s">
        <v>10</v>
      </c>
      <c r="F1830" s="39">
        <v>0</v>
      </c>
      <c r="G1830" s="5">
        <v>0</v>
      </c>
      <c r="H1830" s="39">
        <v>0</v>
      </c>
      <c r="I1830" s="4"/>
      <c r="J1830" s="4"/>
      <c r="K1830" s="4"/>
      <c r="L1830" s="4"/>
      <c r="M1830" s="4"/>
      <c r="N1830" s="4"/>
      <c r="O1830" s="4"/>
      <c r="P1830" s="4"/>
      <c r="Q1830" s="4"/>
      <c r="R1830" s="4"/>
      <c r="S1830" s="4"/>
      <c r="T1830" s="4"/>
      <c r="U1830" s="4"/>
      <c r="V1830" s="4"/>
      <c r="W1830" s="4"/>
      <c r="X1830" s="4"/>
      <c r="Y1830" s="4"/>
      <c r="Z1830" s="4"/>
    </row>
    <row r="1831" spans="1:26" ht="24" customHeight="1" x14ac:dyDescent="0.3">
      <c r="A1831" s="5">
        <v>1830</v>
      </c>
      <c r="B1831" s="6" t="s">
        <v>2090</v>
      </c>
      <c r="C1831" s="15" t="s">
        <v>2091</v>
      </c>
      <c r="D1831" s="7" t="s">
        <v>2105</v>
      </c>
      <c r="E1831" s="6" t="s">
        <v>10</v>
      </c>
      <c r="F1831" s="39">
        <v>2</v>
      </c>
      <c r="G1831" s="5">
        <v>1</v>
      </c>
      <c r="H1831" s="39">
        <v>2</v>
      </c>
      <c r="I1831" s="4"/>
      <c r="J1831" s="4"/>
      <c r="K1831" s="4"/>
      <c r="L1831" s="4"/>
      <c r="M1831" s="4"/>
      <c r="N1831" s="4"/>
      <c r="O1831" s="4"/>
      <c r="P1831" s="4"/>
      <c r="Q1831" s="4"/>
      <c r="R1831" s="4"/>
      <c r="S1831" s="4"/>
      <c r="T1831" s="4"/>
      <c r="U1831" s="4"/>
      <c r="V1831" s="4"/>
      <c r="W1831" s="4"/>
      <c r="X1831" s="4"/>
      <c r="Y1831" s="4"/>
      <c r="Z1831" s="4"/>
    </row>
    <row r="1832" spans="1:26" ht="48" customHeight="1" x14ac:dyDescent="0.3">
      <c r="A1832" s="5">
        <v>1831</v>
      </c>
      <c r="B1832" s="6" t="s">
        <v>2090</v>
      </c>
      <c r="C1832" s="15" t="s">
        <v>2091</v>
      </c>
      <c r="D1832" s="7" t="s">
        <v>2106</v>
      </c>
      <c r="E1832" s="6" t="s">
        <v>10</v>
      </c>
      <c r="F1832" s="39">
        <v>2</v>
      </c>
      <c r="G1832" s="5">
        <v>2</v>
      </c>
      <c r="H1832" s="39">
        <v>2</v>
      </c>
      <c r="I1832" s="4"/>
      <c r="J1832" s="4"/>
      <c r="K1832" s="4"/>
      <c r="L1832" s="4"/>
      <c r="M1832" s="4"/>
      <c r="N1832" s="4"/>
      <c r="O1832" s="4"/>
      <c r="P1832" s="4"/>
      <c r="Q1832" s="4"/>
      <c r="R1832" s="4"/>
      <c r="S1832" s="4"/>
      <c r="T1832" s="4"/>
      <c r="U1832" s="4"/>
      <c r="V1832" s="4"/>
      <c r="W1832" s="4"/>
      <c r="X1832" s="4"/>
      <c r="Y1832" s="4"/>
      <c r="Z1832" s="4"/>
    </row>
    <row r="1833" spans="1:26" ht="24" customHeight="1" x14ac:dyDescent="0.3">
      <c r="A1833" s="5">
        <v>1832</v>
      </c>
      <c r="B1833" s="6" t="s">
        <v>2090</v>
      </c>
      <c r="C1833" s="15" t="s">
        <v>2091</v>
      </c>
      <c r="D1833" s="7" t="s">
        <v>2107</v>
      </c>
      <c r="E1833" s="6" t="s">
        <v>10</v>
      </c>
      <c r="F1833" s="39">
        <v>2</v>
      </c>
      <c r="G1833" s="5">
        <v>2</v>
      </c>
      <c r="H1833" s="39">
        <v>2</v>
      </c>
      <c r="I1833" s="4"/>
      <c r="J1833" s="4"/>
      <c r="K1833" s="4"/>
      <c r="L1833" s="4"/>
      <c r="M1833" s="4"/>
      <c r="N1833" s="4"/>
      <c r="O1833" s="4"/>
      <c r="P1833" s="4"/>
      <c r="Q1833" s="4"/>
      <c r="R1833" s="4"/>
      <c r="S1833" s="4"/>
      <c r="T1833" s="4"/>
      <c r="U1833" s="4"/>
      <c r="V1833" s="4"/>
      <c r="W1833" s="4"/>
      <c r="X1833" s="4"/>
      <c r="Y1833" s="4"/>
      <c r="Z1833" s="4"/>
    </row>
    <row r="1834" spans="1:26" ht="48" customHeight="1" x14ac:dyDescent="0.3">
      <c r="A1834" s="5">
        <v>1833</v>
      </c>
      <c r="B1834" s="6" t="s">
        <v>2090</v>
      </c>
      <c r="C1834" s="15" t="s">
        <v>2091</v>
      </c>
      <c r="D1834" s="7" t="s">
        <v>2108</v>
      </c>
      <c r="E1834" s="6" t="s">
        <v>10</v>
      </c>
      <c r="F1834" s="39">
        <v>0</v>
      </c>
      <c r="G1834" s="5">
        <v>2</v>
      </c>
      <c r="H1834" s="39">
        <v>0</v>
      </c>
      <c r="I1834" s="4"/>
      <c r="J1834" s="4"/>
      <c r="K1834" s="4"/>
      <c r="L1834" s="4"/>
      <c r="M1834" s="4"/>
      <c r="N1834" s="4"/>
      <c r="O1834" s="4"/>
      <c r="P1834" s="4"/>
      <c r="Q1834" s="4"/>
      <c r="R1834" s="4"/>
      <c r="S1834" s="4"/>
      <c r="T1834" s="4"/>
      <c r="U1834" s="4"/>
      <c r="V1834" s="4"/>
      <c r="W1834" s="4"/>
      <c r="X1834" s="4"/>
      <c r="Y1834" s="4"/>
      <c r="Z1834" s="4"/>
    </row>
    <row r="1835" spans="1:26" ht="48" customHeight="1" x14ac:dyDescent="0.3">
      <c r="A1835" s="5">
        <v>1834</v>
      </c>
      <c r="B1835" s="6" t="s">
        <v>2090</v>
      </c>
      <c r="C1835" s="15" t="s">
        <v>2091</v>
      </c>
      <c r="D1835" s="7" t="s">
        <v>2109</v>
      </c>
      <c r="E1835" s="6" t="s">
        <v>10</v>
      </c>
      <c r="F1835" s="39">
        <v>1</v>
      </c>
      <c r="G1835" s="5">
        <v>1</v>
      </c>
      <c r="H1835" s="39">
        <v>1</v>
      </c>
      <c r="I1835" s="4"/>
      <c r="J1835" s="4"/>
      <c r="K1835" s="4"/>
      <c r="L1835" s="4"/>
      <c r="M1835" s="4"/>
      <c r="N1835" s="4"/>
      <c r="O1835" s="4"/>
      <c r="P1835" s="4"/>
      <c r="Q1835" s="4"/>
      <c r="R1835" s="4"/>
      <c r="S1835" s="4"/>
      <c r="T1835" s="4"/>
      <c r="U1835" s="4"/>
      <c r="V1835" s="4"/>
      <c r="W1835" s="4"/>
      <c r="X1835" s="4"/>
      <c r="Y1835" s="4"/>
      <c r="Z1835" s="4"/>
    </row>
    <row r="1836" spans="1:26" ht="24" customHeight="1" x14ac:dyDescent="0.3">
      <c r="A1836" s="5">
        <v>1835</v>
      </c>
      <c r="B1836" s="6" t="s">
        <v>2090</v>
      </c>
      <c r="C1836" s="15" t="s">
        <v>2091</v>
      </c>
      <c r="D1836" s="7" t="s">
        <v>2110</v>
      </c>
      <c r="E1836" s="6" t="s">
        <v>10</v>
      </c>
      <c r="F1836" s="39">
        <v>2</v>
      </c>
      <c r="G1836" s="5">
        <v>1</v>
      </c>
      <c r="H1836" s="39">
        <v>2</v>
      </c>
      <c r="I1836" s="4"/>
      <c r="J1836" s="4"/>
      <c r="K1836" s="4"/>
      <c r="L1836" s="4"/>
      <c r="M1836" s="4"/>
      <c r="N1836" s="4"/>
      <c r="O1836" s="4"/>
      <c r="P1836" s="4"/>
      <c r="Q1836" s="4"/>
      <c r="R1836" s="4"/>
      <c r="S1836" s="4"/>
      <c r="T1836" s="4"/>
      <c r="U1836" s="4"/>
      <c r="V1836" s="4"/>
      <c r="W1836" s="4"/>
      <c r="X1836" s="4"/>
      <c r="Y1836" s="4"/>
      <c r="Z1836" s="4"/>
    </row>
    <row r="1837" spans="1:26" ht="24" customHeight="1" x14ac:dyDescent="0.3">
      <c r="A1837" s="5">
        <v>1836</v>
      </c>
      <c r="B1837" s="6" t="s">
        <v>2090</v>
      </c>
      <c r="C1837" s="15" t="s">
        <v>2091</v>
      </c>
      <c r="D1837" s="7" t="s">
        <v>2111</v>
      </c>
      <c r="E1837" s="6" t="s">
        <v>10</v>
      </c>
      <c r="F1837" s="39">
        <v>1</v>
      </c>
      <c r="G1837" s="5">
        <v>1</v>
      </c>
      <c r="H1837" s="39">
        <v>1</v>
      </c>
      <c r="I1837" s="4"/>
      <c r="J1837" s="4"/>
      <c r="K1837" s="4"/>
      <c r="L1837" s="4"/>
      <c r="M1837" s="4"/>
      <c r="N1837" s="4"/>
      <c r="O1837" s="4"/>
      <c r="P1837" s="4"/>
      <c r="Q1837" s="4"/>
      <c r="R1837" s="4"/>
      <c r="S1837" s="4"/>
      <c r="T1837" s="4"/>
      <c r="U1837" s="4"/>
      <c r="V1837" s="4"/>
      <c r="W1837" s="4"/>
      <c r="X1837" s="4"/>
      <c r="Y1837" s="4"/>
      <c r="Z1837" s="4"/>
    </row>
    <row r="1838" spans="1:26" ht="24" customHeight="1" x14ac:dyDescent="0.3">
      <c r="A1838" s="5">
        <v>1837</v>
      </c>
      <c r="B1838" s="6" t="s">
        <v>2090</v>
      </c>
      <c r="C1838" s="15" t="s">
        <v>2091</v>
      </c>
      <c r="D1838" s="7" t="s">
        <v>2112</v>
      </c>
      <c r="E1838" s="6" t="s">
        <v>10</v>
      </c>
      <c r="F1838" s="39">
        <v>0</v>
      </c>
      <c r="G1838" s="5">
        <v>1</v>
      </c>
      <c r="H1838" s="39">
        <v>0</v>
      </c>
      <c r="I1838" s="4"/>
      <c r="J1838" s="4"/>
      <c r="K1838" s="4"/>
      <c r="L1838" s="4"/>
      <c r="M1838" s="4"/>
      <c r="N1838" s="4"/>
      <c r="O1838" s="4"/>
      <c r="P1838" s="4"/>
      <c r="Q1838" s="4"/>
      <c r="R1838" s="4"/>
      <c r="S1838" s="4"/>
      <c r="T1838" s="4"/>
      <c r="U1838" s="4"/>
      <c r="V1838" s="4"/>
      <c r="W1838" s="4"/>
      <c r="X1838" s="4"/>
      <c r="Y1838" s="4"/>
      <c r="Z1838" s="4"/>
    </row>
    <row r="1839" spans="1:26" ht="48" customHeight="1" x14ac:dyDescent="0.3">
      <c r="A1839" s="5">
        <v>1838</v>
      </c>
      <c r="B1839" s="6" t="s">
        <v>2090</v>
      </c>
      <c r="C1839" s="15" t="s">
        <v>2091</v>
      </c>
      <c r="D1839" s="7" t="s">
        <v>2113</v>
      </c>
      <c r="E1839" s="6" t="s">
        <v>10</v>
      </c>
      <c r="F1839" s="39">
        <v>2</v>
      </c>
      <c r="G1839" s="5">
        <v>1</v>
      </c>
      <c r="H1839" s="39">
        <v>2</v>
      </c>
      <c r="I1839" s="4"/>
      <c r="J1839" s="4"/>
      <c r="K1839" s="4"/>
      <c r="L1839" s="4"/>
      <c r="M1839" s="4"/>
      <c r="N1839" s="4"/>
      <c r="O1839" s="4"/>
      <c r="P1839" s="4"/>
      <c r="Q1839" s="4"/>
      <c r="R1839" s="4"/>
      <c r="S1839" s="4"/>
      <c r="T1839" s="4"/>
      <c r="U1839" s="4"/>
      <c r="V1839" s="4"/>
      <c r="W1839" s="4"/>
      <c r="X1839" s="4"/>
      <c r="Y1839" s="4"/>
      <c r="Z1839" s="4"/>
    </row>
    <row r="1840" spans="1:26" ht="48" customHeight="1" x14ac:dyDescent="0.3">
      <c r="A1840" s="5">
        <v>1839</v>
      </c>
      <c r="B1840" s="6" t="s">
        <v>2090</v>
      </c>
      <c r="C1840" s="15" t="s">
        <v>2091</v>
      </c>
      <c r="D1840" s="7" t="s">
        <v>13633</v>
      </c>
      <c r="E1840" s="6" t="s">
        <v>10</v>
      </c>
      <c r="F1840" s="39">
        <v>1</v>
      </c>
      <c r="G1840" s="5">
        <v>2</v>
      </c>
      <c r="H1840" s="39">
        <v>1</v>
      </c>
      <c r="I1840" s="4"/>
      <c r="J1840" s="4"/>
      <c r="K1840" s="4"/>
      <c r="L1840" s="4"/>
      <c r="M1840" s="4"/>
      <c r="N1840" s="4"/>
      <c r="O1840" s="4"/>
      <c r="P1840" s="4"/>
      <c r="Q1840" s="4"/>
      <c r="R1840" s="4"/>
      <c r="S1840" s="4"/>
      <c r="T1840" s="4"/>
      <c r="U1840" s="4"/>
      <c r="V1840" s="4"/>
      <c r="W1840" s="4"/>
      <c r="X1840" s="4"/>
      <c r="Y1840" s="4"/>
      <c r="Z1840" s="4"/>
    </row>
    <row r="1841" spans="1:26" ht="48" customHeight="1" x14ac:dyDescent="0.3">
      <c r="A1841" s="5">
        <v>1840</v>
      </c>
      <c r="B1841" s="6" t="s">
        <v>2090</v>
      </c>
      <c r="C1841" s="15" t="s">
        <v>2091</v>
      </c>
      <c r="D1841" s="7" t="s">
        <v>2114</v>
      </c>
      <c r="E1841" s="6" t="s">
        <v>10</v>
      </c>
      <c r="F1841" s="39">
        <v>2</v>
      </c>
      <c r="G1841" s="5">
        <v>1</v>
      </c>
      <c r="H1841" s="39">
        <v>2</v>
      </c>
      <c r="I1841" s="4"/>
      <c r="J1841" s="4"/>
      <c r="K1841" s="4"/>
      <c r="L1841" s="4"/>
      <c r="M1841" s="4"/>
      <c r="N1841" s="4"/>
      <c r="O1841" s="4"/>
      <c r="P1841" s="4"/>
      <c r="Q1841" s="4"/>
      <c r="R1841" s="4"/>
      <c r="S1841" s="4"/>
      <c r="T1841" s="4"/>
      <c r="U1841" s="4"/>
      <c r="V1841" s="4"/>
      <c r="W1841" s="4"/>
      <c r="X1841" s="4"/>
      <c r="Y1841" s="4"/>
      <c r="Z1841" s="4"/>
    </row>
    <row r="1842" spans="1:26" ht="48" customHeight="1" x14ac:dyDescent="0.3">
      <c r="A1842" s="5">
        <v>1841</v>
      </c>
      <c r="B1842" s="6" t="s">
        <v>2115</v>
      </c>
      <c r="C1842" s="8" t="str">
        <f t="shared" ref="C1842:C1855" si="11">HYPERLINK("https://twitter.com/hashtag/indvspak?src=hash","Off to Khi for the big game tonight #indvspak")</f>
        <v>Off to Khi for the big game tonight #indvspak</v>
      </c>
      <c r="D1842" s="7" t="s">
        <v>2116</v>
      </c>
      <c r="E1842" s="6" t="s">
        <v>10</v>
      </c>
      <c r="F1842" s="39">
        <v>2</v>
      </c>
      <c r="G1842" s="5">
        <v>0</v>
      </c>
      <c r="H1842" s="39">
        <v>2</v>
      </c>
      <c r="I1842" s="4"/>
      <c r="J1842" s="4"/>
      <c r="K1842" s="4"/>
      <c r="L1842" s="4"/>
      <c r="M1842" s="4"/>
      <c r="N1842" s="4"/>
      <c r="O1842" s="4"/>
      <c r="P1842" s="4"/>
      <c r="Q1842" s="4"/>
      <c r="R1842" s="4"/>
      <c r="S1842" s="4"/>
      <c r="T1842" s="4"/>
      <c r="U1842" s="4"/>
      <c r="V1842" s="4"/>
      <c r="W1842" s="4"/>
      <c r="X1842" s="4"/>
      <c r="Y1842" s="4"/>
      <c r="Z1842" s="4"/>
    </row>
    <row r="1843" spans="1:26" ht="48" customHeight="1" x14ac:dyDescent="0.3">
      <c r="A1843" s="5">
        <v>1842</v>
      </c>
      <c r="B1843" s="6" t="s">
        <v>2115</v>
      </c>
      <c r="C1843" s="8" t="str">
        <f t="shared" si="11"/>
        <v>Off to Khi for the big game tonight #indvspak</v>
      </c>
      <c r="D1843" s="7" t="s">
        <v>2117</v>
      </c>
      <c r="E1843" s="6" t="s">
        <v>10</v>
      </c>
      <c r="F1843" s="39">
        <v>0</v>
      </c>
      <c r="G1843" s="5">
        <v>1</v>
      </c>
      <c r="H1843" s="39">
        <v>0</v>
      </c>
      <c r="I1843" s="4"/>
      <c r="J1843" s="4"/>
      <c r="K1843" s="4"/>
      <c r="L1843" s="4"/>
      <c r="M1843" s="4"/>
      <c r="N1843" s="4"/>
      <c r="O1843" s="4"/>
      <c r="P1843" s="4"/>
      <c r="Q1843" s="4"/>
      <c r="R1843" s="4"/>
      <c r="S1843" s="4"/>
      <c r="T1843" s="4"/>
      <c r="U1843" s="4"/>
      <c r="V1843" s="4"/>
      <c r="W1843" s="4"/>
      <c r="X1843" s="4"/>
      <c r="Y1843" s="4"/>
      <c r="Z1843" s="4"/>
    </row>
    <row r="1844" spans="1:26" ht="48" customHeight="1" x14ac:dyDescent="0.3">
      <c r="A1844" s="5">
        <v>1843</v>
      </c>
      <c r="B1844" s="6" t="s">
        <v>2115</v>
      </c>
      <c r="C1844" s="8" t="str">
        <f t="shared" si="11"/>
        <v>Off to Khi for the big game tonight #indvspak</v>
      </c>
      <c r="D1844" s="7" t="s">
        <v>2118</v>
      </c>
      <c r="E1844" s="6" t="s">
        <v>10</v>
      </c>
      <c r="F1844" s="39">
        <v>0</v>
      </c>
      <c r="G1844" s="5">
        <v>1</v>
      </c>
      <c r="H1844" s="39">
        <v>0</v>
      </c>
      <c r="I1844" s="4"/>
      <c r="J1844" s="4"/>
      <c r="K1844" s="4"/>
      <c r="L1844" s="4"/>
      <c r="M1844" s="4"/>
      <c r="N1844" s="4"/>
      <c r="O1844" s="4"/>
      <c r="P1844" s="4"/>
      <c r="Q1844" s="4"/>
      <c r="R1844" s="4"/>
      <c r="S1844" s="4"/>
      <c r="T1844" s="4"/>
      <c r="U1844" s="4"/>
      <c r="V1844" s="4"/>
      <c r="W1844" s="4"/>
      <c r="X1844" s="4"/>
      <c r="Y1844" s="4"/>
      <c r="Z1844" s="4"/>
    </row>
    <row r="1845" spans="1:26" ht="24" customHeight="1" x14ac:dyDescent="0.3">
      <c r="A1845" s="5">
        <v>1844</v>
      </c>
      <c r="B1845" s="6" t="s">
        <v>2115</v>
      </c>
      <c r="C1845" s="8" t="str">
        <f t="shared" si="11"/>
        <v>Off to Khi for the big game tonight #indvspak</v>
      </c>
      <c r="D1845" s="7" t="s">
        <v>2119</v>
      </c>
      <c r="E1845" s="6" t="s">
        <v>10</v>
      </c>
      <c r="F1845" s="39">
        <v>1</v>
      </c>
      <c r="G1845" s="5">
        <v>1</v>
      </c>
      <c r="H1845" s="39">
        <v>1</v>
      </c>
      <c r="I1845" s="4"/>
      <c r="J1845" s="4"/>
      <c r="K1845" s="4"/>
      <c r="L1845" s="4"/>
      <c r="M1845" s="4"/>
      <c r="N1845" s="4"/>
      <c r="O1845" s="4"/>
      <c r="P1845" s="4"/>
      <c r="Q1845" s="4"/>
      <c r="R1845" s="4"/>
      <c r="S1845" s="4"/>
      <c r="T1845" s="4"/>
      <c r="U1845" s="4"/>
      <c r="V1845" s="4"/>
      <c r="W1845" s="4"/>
      <c r="X1845" s="4"/>
      <c r="Y1845" s="4"/>
      <c r="Z1845" s="4"/>
    </row>
    <row r="1846" spans="1:26" ht="24" customHeight="1" x14ac:dyDescent="0.3">
      <c r="A1846" s="5">
        <v>1845</v>
      </c>
      <c r="B1846" s="6" t="s">
        <v>2115</v>
      </c>
      <c r="C1846" s="8" t="str">
        <f t="shared" si="11"/>
        <v>Off to Khi for the big game tonight #indvspak</v>
      </c>
      <c r="D1846" s="7" t="s">
        <v>2120</v>
      </c>
      <c r="E1846" s="6" t="s">
        <v>10</v>
      </c>
      <c r="F1846" s="39">
        <v>1</v>
      </c>
      <c r="G1846" s="5">
        <v>1</v>
      </c>
      <c r="H1846" s="39">
        <v>1</v>
      </c>
      <c r="I1846" s="4"/>
      <c r="J1846" s="4"/>
      <c r="K1846" s="4"/>
      <c r="L1846" s="4"/>
      <c r="M1846" s="4"/>
      <c r="N1846" s="4"/>
      <c r="O1846" s="4"/>
      <c r="P1846" s="4"/>
      <c r="Q1846" s="4"/>
      <c r="R1846" s="4"/>
      <c r="S1846" s="4"/>
      <c r="T1846" s="4"/>
      <c r="U1846" s="4"/>
      <c r="V1846" s="4"/>
      <c r="W1846" s="4"/>
      <c r="X1846" s="4"/>
      <c r="Y1846" s="4"/>
      <c r="Z1846" s="4"/>
    </row>
    <row r="1847" spans="1:26" ht="24" customHeight="1" x14ac:dyDescent="0.3">
      <c r="A1847" s="5">
        <v>1846</v>
      </c>
      <c r="B1847" s="6" t="s">
        <v>2115</v>
      </c>
      <c r="C1847" s="8" t="str">
        <f t="shared" si="11"/>
        <v>Off to Khi for the big game tonight #indvspak</v>
      </c>
      <c r="D1847" s="7" t="s">
        <v>2121</v>
      </c>
      <c r="E1847" s="6" t="s">
        <v>10</v>
      </c>
      <c r="F1847" s="39">
        <v>0</v>
      </c>
      <c r="G1847" s="5">
        <v>1</v>
      </c>
      <c r="H1847" s="39">
        <v>0</v>
      </c>
      <c r="I1847" s="4"/>
      <c r="J1847" s="4"/>
      <c r="K1847" s="4"/>
      <c r="L1847" s="4"/>
      <c r="M1847" s="4"/>
      <c r="N1847" s="4"/>
      <c r="O1847" s="4"/>
      <c r="P1847" s="4"/>
      <c r="Q1847" s="4"/>
      <c r="R1847" s="4"/>
      <c r="S1847" s="4"/>
      <c r="T1847" s="4"/>
      <c r="U1847" s="4"/>
      <c r="V1847" s="4"/>
      <c r="W1847" s="4"/>
      <c r="X1847" s="4"/>
      <c r="Y1847" s="4"/>
      <c r="Z1847" s="4"/>
    </row>
    <row r="1848" spans="1:26" ht="24" customHeight="1" x14ac:dyDescent="0.3">
      <c r="A1848" s="5">
        <v>1847</v>
      </c>
      <c r="B1848" s="6" t="s">
        <v>2115</v>
      </c>
      <c r="C1848" s="8" t="str">
        <f t="shared" si="11"/>
        <v>Off to Khi for the big game tonight #indvspak</v>
      </c>
      <c r="D1848" s="7" t="s">
        <v>2122</v>
      </c>
      <c r="E1848" s="6" t="s">
        <v>10</v>
      </c>
      <c r="F1848" s="39">
        <v>0</v>
      </c>
      <c r="G1848" s="5">
        <v>1</v>
      </c>
      <c r="H1848" s="39">
        <v>0</v>
      </c>
      <c r="I1848" s="4"/>
      <c r="J1848" s="4"/>
      <c r="K1848" s="4"/>
      <c r="L1848" s="4"/>
      <c r="M1848" s="4"/>
      <c r="N1848" s="4"/>
      <c r="O1848" s="4"/>
      <c r="P1848" s="4"/>
      <c r="Q1848" s="4"/>
      <c r="R1848" s="4"/>
      <c r="S1848" s="4"/>
      <c r="T1848" s="4"/>
      <c r="U1848" s="4"/>
      <c r="V1848" s="4"/>
      <c r="W1848" s="4"/>
      <c r="X1848" s="4"/>
      <c r="Y1848" s="4"/>
      <c r="Z1848" s="4"/>
    </row>
    <row r="1849" spans="1:26" ht="24" customHeight="1" x14ac:dyDescent="0.3">
      <c r="A1849" s="5">
        <v>1848</v>
      </c>
      <c r="B1849" s="6" t="s">
        <v>2115</v>
      </c>
      <c r="C1849" s="8" t="str">
        <f t="shared" si="11"/>
        <v>Off to Khi for the big game tonight #indvspak</v>
      </c>
      <c r="D1849" s="7" t="s">
        <v>2123</v>
      </c>
      <c r="E1849" s="6" t="s">
        <v>10</v>
      </c>
      <c r="F1849" s="39">
        <v>2</v>
      </c>
      <c r="G1849" s="5">
        <v>0</v>
      </c>
      <c r="H1849" s="39">
        <v>2</v>
      </c>
      <c r="I1849" s="4"/>
      <c r="J1849" s="4"/>
      <c r="K1849" s="4"/>
      <c r="L1849" s="4"/>
      <c r="M1849" s="4"/>
      <c r="N1849" s="4"/>
      <c r="O1849" s="4"/>
      <c r="P1849" s="4"/>
      <c r="Q1849" s="4"/>
      <c r="R1849" s="4"/>
      <c r="S1849" s="4"/>
      <c r="T1849" s="4"/>
      <c r="U1849" s="4"/>
      <c r="V1849" s="4"/>
      <c r="W1849" s="4"/>
      <c r="X1849" s="4"/>
      <c r="Y1849" s="4"/>
      <c r="Z1849" s="4"/>
    </row>
    <row r="1850" spans="1:26" ht="48" customHeight="1" x14ac:dyDescent="0.3">
      <c r="A1850" s="5">
        <v>1849</v>
      </c>
      <c r="B1850" s="6" t="s">
        <v>2115</v>
      </c>
      <c r="C1850" s="8" t="str">
        <f t="shared" si="11"/>
        <v>Off to Khi for the big game tonight #indvspak</v>
      </c>
      <c r="D1850" s="7" t="s">
        <v>2124</v>
      </c>
      <c r="E1850" s="6" t="s">
        <v>10</v>
      </c>
      <c r="F1850" s="39">
        <v>2</v>
      </c>
      <c r="G1850" s="5">
        <v>1</v>
      </c>
      <c r="H1850" s="39">
        <v>2</v>
      </c>
      <c r="I1850" s="4"/>
      <c r="J1850" s="4"/>
      <c r="K1850" s="4"/>
      <c r="L1850" s="4"/>
      <c r="M1850" s="4"/>
      <c r="N1850" s="4"/>
      <c r="O1850" s="4"/>
      <c r="P1850" s="4"/>
      <c r="Q1850" s="4"/>
      <c r="R1850" s="4"/>
      <c r="S1850" s="4"/>
      <c r="T1850" s="4"/>
      <c r="U1850" s="4"/>
      <c r="V1850" s="4"/>
      <c r="W1850" s="4"/>
      <c r="X1850" s="4"/>
      <c r="Y1850" s="4"/>
      <c r="Z1850" s="4"/>
    </row>
    <row r="1851" spans="1:26" ht="24" customHeight="1" x14ac:dyDescent="0.3">
      <c r="A1851" s="5">
        <v>1850</v>
      </c>
      <c r="B1851" s="6" t="s">
        <v>2115</v>
      </c>
      <c r="C1851" s="8" t="str">
        <f t="shared" si="11"/>
        <v>Off to Khi for the big game tonight #indvspak</v>
      </c>
      <c r="D1851" s="7" t="s">
        <v>2125</v>
      </c>
      <c r="E1851" s="6" t="s">
        <v>10</v>
      </c>
      <c r="F1851" s="39">
        <v>0</v>
      </c>
      <c r="G1851" s="5">
        <v>2</v>
      </c>
      <c r="H1851" s="39">
        <v>0</v>
      </c>
      <c r="I1851" s="4"/>
      <c r="J1851" s="4"/>
      <c r="K1851" s="4"/>
      <c r="L1851" s="4"/>
      <c r="M1851" s="4"/>
      <c r="N1851" s="4"/>
      <c r="O1851" s="4"/>
      <c r="P1851" s="4"/>
      <c r="Q1851" s="4"/>
      <c r="R1851" s="4"/>
      <c r="S1851" s="4"/>
      <c r="T1851" s="4"/>
      <c r="U1851" s="4"/>
      <c r="V1851" s="4"/>
      <c r="W1851" s="4"/>
      <c r="X1851" s="4"/>
      <c r="Y1851" s="4"/>
      <c r="Z1851" s="4"/>
    </row>
    <row r="1852" spans="1:26" ht="48" customHeight="1" x14ac:dyDescent="0.3">
      <c r="A1852" s="5">
        <v>1851</v>
      </c>
      <c r="B1852" s="6" t="s">
        <v>2115</v>
      </c>
      <c r="C1852" s="8" t="str">
        <f t="shared" si="11"/>
        <v>Off to Khi for the big game tonight #indvspak</v>
      </c>
      <c r="D1852" s="7" t="s">
        <v>2126</v>
      </c>
      <c r="E1852" s="6" t="s">
        <v>10</v>
      </c>
      <c r="F1852" s="39">
        <v>0</v>
      </c>
      <c r="G1852" s="5">
        <v>1</v>
      </c>
      <c r="H1852" s="39">
        <v>0</v>
      </c>
      <c r="I1852" s="4"/>
      <c r="J1852" s="4"/>
      <c r="K1852" s="4"/>
      <c r="L1852" s="4"/>
      <c r="M1852" s="4"/>
      <c r="N1852" s="4"/>
      <c r="O1852" s="4"/>
      <c r="P1852" s="4"/>
      <c r="Q1852" s="4"/>
      <c r="R1852" s="4"/>
      <c r="S1852" s="4"/>
      <c r="T1852" s="4"/>
      <c r="U1852" s="4"/>
      <c r="V1852" s="4"/>
      <c r="W1852" s="4"/>
      <c r="X1852" s="4"/>
      <c r="Y1852" s="4"/>
      <c r="Z1852" s="4"/>
    </row>
    <row r="1853" spans="1:26" ht="24" customHeight="1" x14ac:dyDescent="0.3">
      <c r="A1853" s="5">
        <v>1852</v>
      </c>
      <c r="B1853" s="6" t="s">
        <v>2115</v>
      </c>
      <c r="C1853" s="8" t="str">
        <f t="shared" si="11"/>
        <v>Off to Khi for the big game tonight #indvspak</v>
      </c>
      <c r="D1853" s="7" t="s">
        <v>2127</v>
      </c>
      <c r="E1853" s="6" t="s">
        <v>10</v>
      </c>
      <c r="F1853" s="39">
        <v>2</v>
      </c>
      <c r="G1853" s="5">
        <v>1</v>
      </c>
      <c r="H1853" s="39">
        <v>2</v>
      </c>
      <c r="I1853" s="4"/>
      <c r="J1853" s="4"/>
      <c r="K1853" s="4"/>
      <c r="L1853" s="4"/>
      <c r="M1853" s="4"/>
      <c r="N1853" s="4"/>
      <c r="O1853" s="4"/>
      <c r="P1853" s="4"/>
      <c r="Q1853" s="4"/>
      <c r="R1853" s="4"/>
      <c r="S1853" s="4"/>
      <c r="T1853" s="4"/>
      <c r="U1853" s="4"/>
      <c r="V1853" s="4"/>
      <c r="W1853" s="4"/>
      <c r="X1853" s="4"/>
      <c r="Y1853" s="4"/>
      <c r="Z1853" s="4"/>
    </row>
    <row r="1854" spans="1:26" ht="48" customHeight="1" x14ac:dyDescent="0.3">
      <c r="A1854" s="5">
        <v>1853</v>
      </c>
      <c r="B1854" s="6" t="s">
        <v>2115</v>
      </c>
      <c r="C1854" s="8" t="str">
        <f t="shared" si="11"/>
        <v>Off to Khi for the big game tonight #indvspak</v>
      </c>
      <c r="D1854" s="7" t="s">
        <v>2128</v>
      </c>
      <c r="E1854" s="6" t="s">
        <v>10</v>
      </c>
      <c r="F1854" s="39">
        <v>1</v>
      </c>
      <c r="G1854" s="5">
        <v>1</v>
      </c>
      <c r="H1854" s="39">
        <v>1</v>
      </c>
      <c r="I1854" s="4"/>
      <c r="J1854" s="4"/>
      <c r="K1854" s="4"/>
      <c r="L1854" s="4"/>
      <c r="M1854" s="4"/>
      <c r="N1854" s="4"/>
      <c r="O1854" s="4"/>
      <c r="P1854" s="4"/>
      <c r="Q1854" s="4"/>
      <c r="R1854" s="4"/>
      <c r="S1854" s="4"/>
      <c r="T1854" s="4"/>
      <c r="U1854" s="4"/>
      <c r="V1854" s="4"/>
      <c r="W1854" s="4"/>
      <c r="X1854" s="4"/>
      <c r="Y1854" s="4"/>
      <c r="Z1854" s="4"/>
    </row>
    <row r="1855" spans="1:26" ht="24" customHeight="1" x14ac:dyDescent="0.3">
      <c r="A1855" s="5">
        <v>1854</v>
      </c>
      <c r="B1855" s="6" t="s">
        <v>2115</v>
      </c>
      <c r="C1855" s="8" t="str">
        <f t="shared" si="11"/>
        <v>Off to Khi for the big game tonight #indvspak</v>
      </c>
      <c r="D1855" s="7" t="s">
        <v>2129</v>
      </c>
      <c r="E1855" s="6" t="s">
        <v>10</v>
      </c>
      <c r="F1855" s="39">
        <v>2</v>
      </c>
      <c r="G1855" s="5">
        <v>2</v>
      </c>
      <c r="H1855" s="39">
        <v>2</v>
      </c>
      <c r="I1855" s="4"/>
      <c r="J1855" s="4"/>
      <c r="K1855" s="4"/>
      <c r="L1855" s="4"/>
      <c r="M1855" s="4"/>
      <c r="N1855" s="4"/>
      <c r="O1855" s="4"/>
      <c r="P1855" s="4"/>
      <c r="Q1855" s="4"/>
      <c r="R1855" s="4"/>
      <c r="S1855" s="4"/>
      <c r="T1855" s="4"/>
      <c r="U1855" s="4"/>
      <c r="V1855" s="4"/>
      <c r="W1855" s="4"/>
      <c r="X1855" s="4"/>
      <c r="Y1855" s="4"/>
      <c r="Z1855" s="4"/>
    </row>
    <row r="1856" spans="1:26" ht="48" customHeight="1" x14ac:dyDescent="0.3">
      <c r="A1856" s="5">
        <v>1855</v>
      </c>
      <c r="B1856" s="6" t="s">
        <v>2130</v>
      </c>
      <c r="C1856" s="13" t="s">
        <v>2131</v>
      </c>
      <c r="D1856" s="7" t="s">
        <v>2132</v>
      </c>
      <c r="E1856" s="6" t="s">
        <v>10</v>
      </c>
      <c r="F1856" s="39">
        <v>0</v>
      </c>
      <c r="G1856" s="5">
        <v>1</v>
      </c>
      <c r="H1856" s="39">
        <v>0</v>
      </c>
      <c r="I1856" s="4"/>
      <c r="J1856" s="4"/>
      <c r="K1856" s="4"/>
      <c r="L1856" s="4"/>
      <c r="M1856" s="4"/>
      <c r="N1856" s="4"/>
      <c r="O1856" s="4"/>
      <c r="P1856" s="4"/>
      <c r="Q1856" s="4"/>
      <c r="R1856" s="4"/>
      <c r="S1856" s="4"/>
      <c r="T1856" s="4"/>
      <c r="U1856" s="4"/>
      <c r="V1856" s="4"/>
      <c r="W1856" s="4"/>
      <c r="X1856" s="4"/>
      <c r="Y1856" s="4"/>
      <c r="Z1856" s="4"/>
    </row>
    <row r="1857" spans="1:26" ht="24" customHeight="1" x14ac:dyDescent="0.3">
      <c r="A1857" s="5">
        <v>1856</v>
      </c>
      <c r="B1857" s="6" t="s">
        <v>2130</v>
      </c>
      <c r="C1857" s="13" t="s">
        <v>2131</v>
      </c>
      <c r="D1857" s="7" t="s">
        <v>2133</v>
      </c>
      <c r="E1857" s="6" t="s">
        <v>10</v>
      </c>
      <c r="F1857" s="39">
        <v>0</v>
      </c>
      <c r="G1857" s="5">
        <v>1</v>
      </c>
      <c r="H1857" s="39">
        <v>0</v>
      </c>
      <c r="I1857" s="4"/>
      <c r="J1857" s="4"/>
      <c r="K1857" s="4"/>
      <c r="L1857" s="4"/>
      <c r="M1857" s="4"/>
      <c r="N1857" s="4"/>
      <c r="O1857" s="4"/>
      <c r="P1857" s="4"/>
      <c r="Q1857" s="4"/>
      <c r="R1857" s="4"/>
      <c r="S1857" s="4"/>
      <c r="T1857" s="4"/>
      <c r="U1857" s="4"/>
      <c r="V1857" s="4"/>
      <c r="W1857" s="4"/>
      <c r="X1857" s="4"/>
      <c r="Y1857" s="4"/>
      <c r="Z1857" s="4"/>
    </row>
    <row r="1858" spans="1:26" ht="24" customHeight="1" x14ac:dyDescent="0.3">
      <c r="A1858" s="5">
        <v>1857</v>
      </c>
      <c r="B1858" s="6" t="s">
        <v>2130</v>
      </c>
      <c r="C1858" s="13" t="s">
        <v>2131</v>
      </c>
      <c r="D1858" s="7" t="s">
        <v>2134</v>
      </c>
      <c r="E1858" s="6" t="s">
        <v>10</v>
      </c>
      <c r="F1858" s="39">
        <v>1</v>
      </c>
      <c r="G1858" s="5">
        <v>1</v>
      </c>
      <c r="H1858" s="39">
        <v>1</v>
      </c>
      <c r="I1858" s="4"/>
      <c r="J1858" s="4"/>
      <c r="K1858" s="4"/>
      <c r="L1858" s="4"/>
      <c r="M1858" s="4"/>
      <c r="N1858" s="4"/>
      <c r="O1858" s="4"/>
      <c r="P1858" s="4"/>
      <c r="Q1858" s="4"/>
      <c r="R1858" s="4"/>
      <c r="S1858" s="4"/>
      <c r="T1858" s="4"/>
      <c r="U1858" s="4"/>
      <c r="V1858" s="4"/>
      <c r="W1858" s="4"/>
      <c r="X1858" s="4"/>
      <c r="Y1858" s="4"/>
      <c r="Z1858" s="4"/>
    </row>
    <row r="1859" spans="1:26" ht="24" customHeight="1" x14ac:dyDescent="0.3">
      <c r="A1859" s="5">
        <v>1858</v>
      </c>
      <c r="B1859" s="6" t="s">
        <v>2130</v>
      </c>
      <c r="C1859" s="13" t="s">
        <v>2131</v>
      </c>
      <c r="D1859" s="7" t="s">
        <v>2135</v>
      </c>
      <c r="E1859" s="6" t="s">
        <v>10</v>
      </c>
      <c r="F1859" s="39">
        <v>0</v>
      </c>
      <c r="G1859" s="5">
        <v>1</v>
      </c>
      <c r="H1859" s="39">
        <v>0</v>
      </c>
      <c r="I1859" s="4"/>
      <c r="J1859" s="4"/>
      <c r="K1859" s="4"/>
      <c r="L1859" s="4"/>
      <c r="M1859" s="4"/>
      <c r="N1859" s="4"/>
      <c r="O1859" s="4"/>
      <c r="P1859" s="4"/>
      <c r="Q1859" s="4"/>
      <c r="R1859" s="4"/>
      <c r="S1859" s="4"/>
      <c r="T1859" s="4"/>
      <c r="U1859" s="4"/>
      <c r="V1859" s="4"/>
      <c r="W1859" s="4"/>
      <c r="X1859" s="4"/>
      <c r="Y1859" s="4"/>
      <c r="Z1859" s="4"/>
    </row>
    <row r="1860" spans="1:26" ht="48" customHeight="1" x14ac:dyDescent="0.3">
      <c r="A1860" s="5">
        <v>1859</v>
      </c>
      <c r="B1860" s="6" t="s">
        <v>2130</v>
      </c>
      <c r="C1860" s="13" t="s">
        <v>2131</v>
      </c>
      <c r="D1860" s="7" t="s">
        <v>2136</v>
      </c>
      <c r="E1860" s="6" t="s">
        <v>10</v>
      </c>
      <c r="F1860" s="39">
        <v>1</v>
      </c>
      <c r="G1860" s="5">
        <v>1</v>
      </c>
      <c r="H1860" s="39">
        <v>1</v>
      </c>
      <c r="I1860" s="4"/>
      <c r="J1860" s="4"/>
      <c r="K1860" s="4"/>
      <c r="L1860" s="4"/>
      <c r="M1860" s="4"/>
      <c r="N1860" s="4"/>
      <c r="O1860" s="4"/>
      <c r="P1860" s="4"/>
      <c r="Q1860" s="4"/>
      <c r="R1860" s="4"/>
      <c r="S1860" s="4"/>
      <c r="T1860" s="4"/>
      <c r="U1860" s="4"/>
      <c r="V1860" s="4"/>
      <c r="W1860" s="4"/>
      <c r="X1860" s="4"/>
      <c r="Y1860" s="4"/>
      <c r="Z1860" s="4"/>
    </row>
    <row r="1861" spans="1:26" ht="24" customHeight="1" x14ac:dyDescent="0.3">
      <c r="A1861" s="5">
        <v>1860</v>
      </c>
      <c r="B1861" s="6" t="s">
        <v>2130</v>
      </c>
      <c r="C1861" s="13" t="s">
        <v>2131</v>
      </c>
      <c r="D1861" s="7" t="s">
        <v>2137</v>
      </c>
      <c r="E1861" s="6" t="s">
        <v>10</v>
      </c>
      <c r="F1861" s="39">
        <v>1</v>
      </c>
      <c r="G1861" s="5">
        <v>0</v>
      </c>
      <c r="H1861" s="39">
        <v>1</v>
      </c>
      <c r="I1861" s="4"/>
      <c r="J1861" s="4"/>
      <c r="K1861" s="4"/>
      <c r="L1861" s="4"/>
      <c r="M1861" s="4"/>
      <c r="N1861" s="4"/>
      <c r="O1861" s="4"/>
      <c r="P1861" s="4"/>
      <c r="Q1861" s="4"/>
      <c r="R1861" s="4"/>
      <c r="S1861" s="4"/>
      <c r="T1861" s="4"/>
      <c r="U1861" s="4"/>
      <c r="V1861" s="4"/>
      <c r="W1861" s="4"/>
      <c r="X1861" s="4"/>
      <c r="Y1861" s="4"/>
      <c r="Z1861" s="4"/>
    </row>
    <row r="1862" spans="1:26" ht="48" customHeight="1" x14ac:dyDescent="0.3">
      <c r="A1862" s="5">
        <v>1861</v>
      </c>
      <c r="B1862" s="6" t="s">
        <v>2130</v>
      </c>
      <c r="C1862" s="13" t="s">
        <v>2131</v>
      </c>
      <c r="D1862" s="7" t="s">
        <v>2138</v>
      </c>
      <c r="E1862" s="6" t="s">
        <v>10</v>
      </c>
      <c r="F1862" s="39">
        <v>1</v>
      </c>
      <c r="G1862" s="5">
        <v>2</v>
      </c>
      <c r="H1862" s="39">
        <v>1</v>
      </c>
      <c r="I1862" s="4"/>
      <c r="J1862" s="4"/>
      <c r="K1862" s="4"/>
      <c r="L1862" s="4"/>
      <c r="M1862" s="4"/>
      <c r="N1862" s="4"/>
      <c r="O1862" s="4"/>
      <c r="P1862" s="4"/>
      <c r="Q1862" s="4"/>
      <c r="R1862" s="4"/>
      <c r="S1862" s="4"/>
      <c r="T1862" s="4"/>
      <c r="U1862" s="4"/>
      <c r="V1862" s="4"/>
      <c r="W1862" s="4"/>
      <c r="X1862" s="4"/>
      <c r="Y1862" s="4"/>
      <c r="Z1862" s="4"/>
    </row>
    <row r="1863" spans="1:26" ht="24" customHeight="1" x14ac:dyDescent="0.3">
      <c r="A1863" s="5">
        <v>1862</v>
      </c>
      <c r="B1863" s="6" t="s">
        <v>2130</v>
      </c>
      <c r="C1863" s="13" t="s">
        <v>2131</v>
      </c>
      <c r="D1863" s="7" t="s">
        <v>2139</v>
      </c>
      <c r="E1863" s="6" t="s">
        <v>10</v>
      </c>
      <c r="F1863" s="39">
        <v>0</v>
      </c>
      <c r="G1863" s="5">
        <v>1</v>
      </c>
      <c r="H1863" s="39">
        <v>0</v>
      </c>
      <c r="I1863" s="4"/>
      <c r="J1863" s="4"/>
      <c r="K1863" s="4"/>
      <c r="L1863" s="4"/>
      <c r="M1863" s="4"/>
      <c r="N1863" s="4"/>
      <c r="O1863" s="4"/>
      <c r="P1863" s="4"/>
      <c r="Q1863" s="4"/>
      <c r="R1863" s="4"/>
      <c r="S1863" s="4"/>
      <c r="T1863" s="4"/>
      <c r="U1863" s="4"/>
      <c r="V1863" s="4"/>
      <c r="W1863" s="4"/>
      <c r="X1863" s="4"/>
      <c r="Y1863" s="4"/>
      <c r="Z1863" s="4"/>
    </row>
    <row r="1864" spans="1:26" ht="24" customHeight="1" x14ac:dyDescent="0.3">
      <c r="A1864" s="5">
        <v>1863</v>
      </c>
      <c r="B1864" s="6" t="s">
        <v>2130</v>
      </c>
      <c r="C1864" s="13" t="s">
        <v>2131</v>
      </c>
      <c r="D1864" s="7" t="s">
        <v>2140</v>
      </c>
      <c r="E1864" s="6" t="s">
        <v>10</v>
      </c>
      <c r="F1864" s="39">
        <v>0</v>
      </c>
      <c r="G1864" s="5">
        <v>0</v>
      </c>
      <c r="H1864" s="39">
        <v>0</v>
      </c>
      <c r="I1864" s="4"/>
      <c r="J1864" s="4"/>
      <c r="K1864" s="4"/>
      <c r="L1864" s="4"/>
      <c r="M1864" s="4"/>
      <c r="N1864" s="4"/>
      <c r="O1864" s="4"/>
      <c r="P1864" s="4"/>
      <c r="Q1864" s="4"/>
      <c r="R1864" s="4"/>
      <c r="S1864" s="4"/>
      <c r="T1864" s="4"/>
      <c r="U1864" s="4"/>
      <c r="V1864" s="4"/>
      <c r="W1864" s="4"/>
      <c r="X1864" s="4"/>
      <c r="Y1864" s="4"/>
      <c r="Z1864" s="4"/>
    </row>
    <row r="1865" spans="1:26" ht="24" customHeight="1" x14ac:dyDescent="0.3">
      <c r="A1865" s="5">
        <v>1864</v>
      </c>
      <c r="B1865" s="6" t="s">
        <v>2130</v>
      </c>
      <c r="C1865" s="13" t="s">
        <v>2131</v>
      </c>
      <c r="D1865" s="7" t="s">
        <v>2141</v>
      </c>
      <c r="E1865" s="6" t="s">
        <v>10</v>
      </c>
      <c r="F1865" s="39">
        <v>0</v>
      </c>
      <c r="G1865" s="5">
        <v>1</v>
      </c>
      <c r="H1865" s="39">
        <v>0</v>
      </c>
      <c r="I1865" s="4"/>
      <c r="J1865" s="4"/>
      <c r="K1865" s="4"/>
      <c r="L1865" s="4"/>
      <c r="M1865" s="4"/>
      <c r="N1865" s="4"/>
      <c r="O1865" s="4"/>
      <c r="P1865" s="4"/>
      <c r="Q1865" s="4"/>
      <c r="R1865" s="4"/>
      <c r="S1865" s="4"/>
      <c r="T1865" s="4"/>
      <c r="U1865" s="4"/>
      <c r="V1865" s="4"/>
      <c r="W1865" s="4"/>
      <c r="X1865" s="4"/>
      <c r="Y1865" s="4"/>
      <c r="Z1865" s="4"/>
    </row>
    <row r="1866" spans="1:26" ht="24" customHeight="1" x14ac:dyDescent="0.3">
      <c r="A1866" s="5">
        <v>1865</v>
      </c>
      <c r="B1866" s="6" t="s">
        <v>2142</v>
      </c>
      <c r="C1866" s="15" t="s">
        <v>2143</v>
      </c>
      <c r="D1866" s="7" t="s">
        <v>2144</v>
      </c>
      <c r="E1866" s="6" t="s">
        <v>10</v>
      </c>
      <c r="F1866" s="39">
        <v>1</v>
      </c>
      <c r="G1866" s="5">
        <v>1</v>
      </c>
      <c r="H1866" s="39">
        <v>1</v>
      </c>
      <c r="I1866" s="4"/>
      <c r="J1866" s="4"/>
      <c r="K1866" s="4"/>
      <c r="L1866" s="4"/>
      <c r="M1866" s="4"/>
      <c r="N1866" s="4"/>
      <c r="O1866" s="4"/>
      <c r="P1866" s="4"/>
      <c r="Q1866" s="4"/>
      <c r="R1866" s="4"/>
      <c r="S1866" s="4"/>
      <c r="T1866" s="4"/>
      <c r="U1866" s="4"/>
      <c r="V1866" s="4"/>
      <c r="W1866" s="4"/>
      <c r="X1866" s="4"/>
      <c r="Y1866" s="4"/>
      <c r="Z1866" s="4"/>
    </row>
    <row r="1867" spans="1:26" ht="24" customHeight="1" x14ac:dyDescent="0.3">
      <c r="A1867" s="5">
        <v>1866</v>
      </c>
      <c r="B1867" s="6" t="s">
        <v>2142</v>
      </c>
      <c r="C1867" s="15" t="s">
        <v>2143</v>
      </c>
      <c r="D1867" s="7" t="s">
        <v>2145</v>
      </c>
      <c r="E1867" s="6" t="s">
        <v>10</v>
      </c>
      <c r="F1867" s="39">
        <v>1</v>
      </c>
      <c r="G1867" s="5">
        <v>1</v>
      </c>
      <c r="H1867" s="39">
        <v>1</v>
      </c>
      <c r="I1867" s="4"/>
      <c r="J1867" s="4"/>
      <c r="K1867" s="4"/>
      <c r="L1867" s="4"/>
      <c r="M1867" s="4"/>
      <c r="N1867" s="4"/>
      <c r="O1867" s="4"/>
      <c r="P1867" s="4"/>
      <c r="Q1867" s="4"/>
      <c r="R1867" s="4"/>
      <c r="S1867" s="4"/>
      <c r="T1867" s="4"/>
      <c r="U1867" s="4"/>
      <c r="V1867" s="4"/>
      <c r="W1867" s="4"/>
      <c r="X1867" s="4"/>
      <c r="Y1867" s="4"/>
      <c r="Z1867" s="4"/>
    </row>
    <row r="1868" spans="1:26" ht="24" customHeight="1" x14ac:dyDescent="0.3">
      <c r="A1868" s="5">
        <v>1867</v>
      </c>
      <c r="B1868" s="6" t="s">
        <v>2142</v>
      </c>
      <c r="C1868" s="15" t="s">
        <v>2143</v>
      </c>
      <c r="D1868" s="7" t="s">
        <v>2146</v>
      </c>
      <c r="E1868" s="6" t="s">
        <v>10</v>
      </c>
      <c r="F1868" s="39">
        <v>1</v>
      </c>
      <c r="G1868" s="5">
        <v>1</v>
      </c>
      <c r="H1868" s="39">
        <v>1</v>
      </c>
      <c r="I1868" s="4"/>
      <c r="J1868" s="4"/>
      <c r="K1868" s="4"/>
      <c r="L1868" s="4"/>
      <c r="M1868" s="4"/>
      <c r="N1868" s="4"/>
      <c r="O1868" s="4"/>
      <c r="P1868" s="4"/>
      <c r="Q1868" s="4"/>
      <c r="R1868" s="4"/>
      <c r="S1868" s="4"/>
      <c r="T1868" s="4"/>
      <c r="U1868" s="4"/>
      <c r="V1868" s="4"/>
      <c r="W1868" s="4"/>
      <c r="X1868" s="4"/>
      <c r="Y1868" s="4"/>
      <c r="Z1868" s="4"/>
    </row>
    <row r="1869" spans="1:26" ht="48" customHeight="1" x14ac:dyDescent="0.3">
      <c r="A1869" s="5">
        <v>1868</v>
      </c>
      <c r="B1869" s="6" t="s">
        <v>2142</v>
      </c>
      <c r="C1869" s="15" t="s">
        <v>2143</v>
      </c>
      <c r="D1869" s="7" t="s">
        <v>2147</v>
      </c>
      <c r="E1869" s="6" t="s">
        <v>10</v>
      </c>
      <c r="F1869" s="39">
        <v>1</v>
      </c>
      <c r="G1869" s="5">
        <v>1</v>
      </c>
      <c r="H1869" s="39">
        <v>1</v>
      </c>
      <c r="I1869" s="4"/>
      <c r="J1869" s="4"/>
      <c r="K1869" s="4"/>
      <c r="L1869" s="4"/>
      <c r="M1869" s="4"/>
      <c r="N1869" s="4"/>
      <c r="O1869" s="4"/>
      <c r="P1869" s="4"/>
      <c r="Q1869" s="4"/>
      <c r="R1869" s="4"/>
      <c r="S1869" s="4"/>
      <c r="T1869" s="4"/>
      <c r="U1869" s="4"/>
      <c r="V1869" s="4"/>
      <c r="W1869" s="4"/>
      <c r="X1869" s="4"/>
      <c r="Y1869" s="4"/>
      <c r="Z1869" s="4"/>
    </row>
    <row r="1870" spans="1:26" ht="48" customHeight="1" x14ac:dyDescent="0.3">
      <c r="A1870" s="5">
        <v>1869</v>
      </c>
      <c r="B1870" s="6" t="s">
        <v>2142</v>
      </c>
      <c r="C1870" s="15" t="s">
        <v>2143</v>
      </c>
      <c r="D1870" s="7" t="s">
        <v>2148</v>
      </c>
      <c r="E1870" s="6" t="s">
        <v>10</v>
      </c>
      <c r="F1870" s="39">
        <v>1</v>
      </c>
      <c r="G1870" s="5">
        <v>1</v>
      </c>
      <c r="H1870" s="39">
        <v>1</v>
      </c>
      <c r="I1870" s="4"/>
      <c r="J1870" s="4"/>
      <c r="K1870" s="4"/>
      <c r="L1870" s="4"/>
      <c r="M1870" s="4"/>
      <c r="N1870" s="4"/>
      <c r="O1870" s="4"/>
      <c r="P1870" s="4"/>
      <c r="Q1870" s="4"/>
      <c r="R1870" s="4"/>
      <c r="S1870" s="4"/>
      <c r="T1870" s="4"/>
      <c r="U1870" s="4"/>
      <c r="V1870" s="4"/>
      <c r="W1870" s="4"/>
      <c r="X1870" s="4"/>
      <c r="Y1870" s="4"/>
      <c r="Z1870" s="4"/>
    </row>
    <row r="1871" spans="1:26" ht="24" customHeight="1" x14ac:dyDescent="0.3">
      <c r="A1871" s="5">
        <v>1870</v>
      </c>
      <c r="B1871" s="6" t="s">
        <v>2142</v>
      </c>
      <c r="C1871" s="15" t="s">
        <v>2143</v>
      </c>
      <c r="D1871" s="7" t="s">
        <v>2149</v>
      </c>
      <c r="E1871" s="6" t="s">
        <v>10</v>
      </c>
      <c r="F1871" s="39">
        <v>1</v>
      </c>
      <c r="G1871" s="5">
        <v>1</v>
      </c>
      <c r="H1871" s="39">
        <v>1</v>
      </c>
      <c r="I1871" s="4"/>
      <c r="J1871" s="4"/>
      <c r="K1871" s="4"/>
      <c r="L1871" s="4"/>
      <c r="M1871" s="4"/>
      <c r="N1871" s="4"/>
      <c r="O1871" s="4"/>
      <c r="P1871" s="4"/>
      <c r="Q1871" s="4"/>
      <c r="R1871" s="4"/>
      <c r="S1871" s="4"/>
      <c r="T1871" s="4"/>
      <c r="U1871" s="4"/>
      <c r="V1871" s="4"/>
      <c r="W1871" s="4"/>
      <c r="X1871" s="4"/>
      <c r="Y1871" s="4"/>
      <c r="Z1871" s="4"/>
    </row>
    <row r="1872" spans="1:26" ht="48" customHeight="1" x14ac:dyDescent="0.3">
      <c r="A1872" s="5">
        <v>1871</v>
      </c>
      <c r="B1872" s="6" t="s">
        <v>2142</v>
      </c>
      <c r="C1872" s="15" t="s">
        <v>2143</v>
      </c>
      <c r="D1872" s="7" t="s">
        <v>2150</v>
      </c>
      <c r="E1872" s="6" t="s">
        <v>10</v>
      </c>
      <c r="F1872" s="39">
        <v>2</v>
      </c>
      <c r="G1872" s="5">
        <v>1</v>
      </c>
      <c r="H1872" s="39">
        <v>2</v>
      </c>
      <c r="I1872" s="4"/>
      <c r="J1872" s="4"/>
      <c r="K1872" s="4"/>
      <c r="L1872" s="4"/>
      <c r="M1872" s="4"/>
      <c r="N1872" s="4"/>
      <c r="O1872" s="4"/>
      <c r="P1872" s="4"/>
      <c r="Q1872" s="4"/>
      <c r="R1872" s="4"/>
      <c r="S1872" s="4"/>
      <c r="T1872" s="4"/>
      <c r="U1872" s="4"/>
      <c r="V1872" s="4"/>
      <c r="W1872" s="4"/>
      <c r="X1872" s="4"/>
      <c r="Y1872" s="4"/>
      <c r="Z1872" s="4"/>
    </row>
    <row r="1873" spans="1:26" ht="48" customHeight="1" x14ac:dyDescent="0.3">
      <c r="A1873" s="5">
        <v>1872</v>
      </c>
      <c r="B1873" s="6" t="s">
        <v>2142</v>
      </c>
      <c r="C1873" s="15" t="s">
        <v>2143</v>
      </c>
      <c r="D1873" s="7" t="s">
        <v>2151</v>
      </c>
      <c r="E1873" s="6" t="s">
        <v>10</v>
      </c>
      <c r="F1873" s="39">
        <v>1</v>
      </c>
      <c r="G1873" s="5">
        <v>1</v>
      </c>
      <c r="H1873" s="39">
        <v>1</v>
      </c>
      <c r="I1873" s="4"/>
      <c r="J1873" s="4"/>
      <c r="K1873" s="4"/>
      <c r="L1873" s="4"/>
      <c r="M1873" s="4"/>
      <c r="N1873" s="4"/>
      <c r="O1873" s="4"/>
      <c r="P1873" s="4"/>
      <c r="Q1873" s="4"/>
      <c r="R1873" s="4"/>
      <c r="S1873" s="4"/>
      <c r="T1873" s="4"/>
      <c r="U1873" s="4"/>
      <c r="V1873" s="4"/>
      <c r="W1873" s="4"/>
      <c r="X1873" s="4"/>
      <c r="Y1873" s="4"/>
      <c r="Z1873" s="4"/>
    </row>
    <row r="1874" spans="1:26" ht="48" customHeight="1" x14ac:dyDescent="0.3">
      <c r="A1874" s="5">
        <v>1873</v>
      </c>
      <c r="B1874" s="6" t="s">
        <v>2152</v>
      </c>
      <c r="C1874" s="15" t="s">
        <v>2153</v>
      </c>
      <c r="D1874" s="7" t="s">
        <v>2154</v>
      </c>
      <c r="E1874" s="6" t="s">
        <v>10</v>
      </c>
      <c r="F1874" s="39">
        <v>2</v>
      </c>
      <c r="G1874" s="5">
        <v>2</v>
      </c>
      <c r="H1874" s="39">
        <v>2</v>
      </c>
      <c r="I1874" s="4"/>
      <c r="J1874" s="4"/>
      <c r="K1874" s="4"/>
      <c r="L1874" s="4"/>
      <c r="M1874" s="4"/>
      <c r="N1874" s="4"/>
      <c r="O1874" s="4"/>
      <c r="P1874" s="4"/>
      <c r="Q1874" s="4"/>
      <c r="R1874" s="4"/>
      <c r="S1874" s="4"/>
      <c r="T1874" s="4"/>
      <c r="U1874" s="4"/>
      <c r="V1874" s="4"/>
      <c r="W1874" s="4"/>
      <c r="X1874" s="4"/>
      <c r="Y1874" s="4"/>
      <c r="Z1874" s="4"/>
    </row>
    <row r="1875" spans="1:26" ht="24" customHeight="1" x14ac:dyDescent="0.3">
      <c r="A1875" s="5">
        <v>1874</v>
      </c>
      <c r="B1875" s="6" t="s">
        <v>2152</v>
      </c>
      <c r="C1875" s="15" t="s">
        <v>2155</v>
      </c>
      <c r="D1875" s="7" t="s">
        <v>2156</v>
      </c>
      <c r="E1875" s="6" t="s">
        <v>10</v>
      </c>
      <c r="F1875" s="39">
        <v>0</v>
      </c>
      <c r="G1875" s="5">
        <v>1</v>
      </c>
      <c r="H1875" s="39">
        <v>0</v>
      </c>
      <c r="I1875" s="4"/>
      <c r="J1875" s="4"/>
      <c r="K1875" s="4"/>
      <c r="L1875" s="4"/>
      <c r="M1875" s="4"/>
      <c r="N1875" s="4"/>
      <c r="O1875" s="4"/>
      <c r="P1875" s="4"/>
      <c r="Q1875" s="4"/>
      <c r="R1875" s="4"/>
      <c r="S1875" s="4"/>
      <c r="T1875" s="4"/>
      <c r="U1875" s="4"/>
      <c r="V1875" s="4"/>
      <c r="W1875" s="4"/>
      <c r="X1875" s="4"/>
      <c r="Y1875" s="4"/>
      <c r="Z1875" s="4"/>
    </row>
    <row r="1876" spans="1:26" ht="48" customHeight="1" x14ac:dyDescent="0.3">
      <c r="A1876" s="5">
        <v>1875</v>
      </c>
      <c r="B1876" s="6" t="s">
        <v>2152</v>
      </c>
      <c r="C1876" s="15" t="s">
        <v>2157</v>
      </c>
      <c r="D1876" s="7" t="s">
        <v>2158</v>
      </c>
      <c r="E1876" s="6" t="s">
        <v>10</v>
      </c>
      <c r="F1876" s="39">
        <v>2</v>
      </c>
      <c r="G1876" s="5">
        <v>0</v>
      </c>
      <c r="H1876" s="39">
        <v>2</v>
      </c>
      <c r="I1876" s="4"/>
      <c r="J1876" s="4"/>
      <c r="K1876" s="4"/>
      <c r="L1876" s="4"/>
      <c r="M1876" s="4"/>
      <c r="N1876" s="4"/>
      <c r="O1876" s="4"/>
      <c r="P1876" s="4"/>
      <c r="Q1876" s="4"/>
      <c r="R1876" s="4"/>
      <c r="S1876" s="4"/>
      <c r="T1876" s="4"/>
      <c r="U1876" s="4"/>
      <c r="V1876" s="4"/>
      <c r="W1876" s="4"/>
      <c r="X1876" s="4"/>
      <c r="Y1876" s="4"/>
      <c r="Z1876" s="4"/>
    </row>
    <row r="1877" spans="1:26" ht="48" customHeight="1" x14ac:dyDescent="0.3">
      <c r="A1877" s="5">
        <v>1876</v>
      </c>
      <c r="B1877" s="6" t="s">
        <v>2152</v>
      </c>
      <c r="C1877" s="15" t="s">
        <v>2159</v>
      </c>
      <c r="D1877" s="7" t="s">
        <v>2160</v>
      </c>
      <c r="E1877" s="6" t="s">
        <v>10</v>
      </c>
      <c r="F1877" s="39">
        <v>2</v>
      </c>
      <c r="G1877" s="5">
        <v>1</v>
      </c>
      <c r="H1877" s="39">
        <v>2</v>
      </c>
      <c r="I1877" s="4"/>
      <c r="J1877" s="4"/>
      <c r="K1877" s="4"/>
      <c r="L1877" s="4"/>
      <c r="M1877" s="4"/>
      <c r="N1877" s="4"/>
      <c r="O1877" s="4"/>
      <c r="P1877" s="4"/>
      <c r="Q1877" s="4"/>
      <c r="R1877" s="4"/>
      <c r="S1877" s="4"/>
      <c r="T1877" s="4"/>
      <c r="U1877" s="4"/>
      <c r="V1877" s="4"/>
      <c r="W1877" s="4"/>
      <c r="X1877" s="4"/>
      <c r="Y1877" s="4"/>
      <c r="Z1877" s="4"/>
    </row>
    <row r="1878" spans="1:26" ht="24" customHeight="1" x14ac:dyDescent="0.3">
      <c r="A1878" s="5">
        <v>1877</v>
      </c>
      <c r="B1878" s="6" t="s">
        <v>2161</v>
      </c>
      <c r="C1878" s="8" t="str">
        <f t="shared" ref="C1878:C1888" si="12">HYPERLINK("https://twitter.com/TeamQuetta","All set for the final tonight!!it's a great achievement frm @TeamQuetta.1 last big effort tonight come on boyss")</f>
        <v>All set for the final tonight!!it's a great achievement frm @TeamQuetta.1 last big effort tonight come on boyss</v>
      </c>
      <c r="D1878" s="7" t="s">
        <v>2162</v>
      </c>
      <c r="E1878" s="6" t="s">
        <v>10</v>
      </c>
      <c r="F1878" s="39">
        <v>1</v>
      </c>
      <c r="G1878" s="5">
        <v>0</v>
      </c>
      <c r="H1878" s="39">
        <v>1</v>
      </c>
      <c r="I1878" s="4"/>
      <c r="J1878" s="4"/>
      <c r="K1878" s="4"/>
      <c r="L1878" s="4"/>
      <c r="M1878" s="4"/>
      <c r="N1878" s="4"/>
      <c r="O1878" s="4"/>
      <c r="P1878" s="4"/>
      <c r="Q1878" s="4"/>
      <c r="R1878" s="4"/>
      <c r="S1878" s="4"/>
      <c r="T1878" s="4"/>
      <c r="U1878" s="4"/>
      <c r="V1878" s="4"/>
      <c r="W1878" s="4"/>
      <c r="X1878" s="4"/>
      <c r="Y1878" s="4"/>
      <c r="Z1878" s="4"/>
    </row>
    <row r="1879" spans="1:26" ht="24" customHeight="1" x14ac:dyDescent="0.3">
      <c r="A1879" s="5">
        <v>1878</v>
      </c>
      <c r="B1879" s="6" t="s">
        <v>2161</v>
      </c>
      <c r="C1879" s="8" t="str">
        <f t="shared" si="12"/>
        <v>All set for the final tonight!!it's a great achievement frm @TeamQuetta.1 last big effort tonight come on boyss</v>
      </c>
      <c r="D1879" s="7" t="s">
        <v>2163</v>
      </c>
      <c r="E1879" s="6" t="s">
        <v>10</v>
      </c>
      <c r="F1879" s="39">
        <v>0</v>
      </c>
      <c r="G1879" s="5">
        <v>2</v>
      </c>
      <c r="H1879" s="39">
        <v>0</v>
      </c>
      <c r="I1879" s="4"/>
      <c r="J1879" s="4"/>
      <c r="K1879" s="4"/>
      <c r="L1879" s="4"/>
      <c r="M1879" s="4"/>
      <c r="N1879" s="4"/>
      <c r="O1879" s="4"/>
      <c r="P1879" s="4"/>
      <c r="Q1879" s="4"/>
      <c r="R1879" s="4"/>
      <c r="S1879" s="4"/>
      <c r="T1879" s="4"/>
      <c r="U1879" s="4"/>
      <c r="V1879" s="4"/>
      <c r="W1879" s="4"/>
      <c r="X1879" s="4"/>
      <c r="Y1879" s="4"/>
      <c r="Z1879" s="4"/>
    </row>
    <row r="1880" spans="1:26" ht="24" customHeight="1" x14ac:dyDescent="0.3">
      <c r="A1880" s="5">
        <v>1879</v>
      </c>
      <c r="B1880" s="6" t="s">
        <v>2161</v>
      </c>
      <c r="C1880" s="8" t="str">
        <f t="shared" si="12"/>
        <v>All set for the final tonight!!it's a great achievement frm @TeamQuetta.1 last big effort tonight come on boyss</v>
      </c>
      <c r="D1880" s="7" t="s">
        <v>2164</v>
      </c>
      <c r="E1880" s="6" t="s">
        <v>10</v>
      </c>
      <c r="F1880" s="39">
        <v>1</v>
      </c>
      <c r="G1880" s="5">
        <v>1</v>
      </c>
      <c r="H1880" s="39">
        <v>1</v>
      </c>
      <c r="I1880" s="4"/>
      <c r="J1880" s="4"/>
      <c r="K1880" s="4"/>
      <c r="L1880" s="4"/>
      <c r="M1880" s="4"/>
      <c r="N1880" s="4"/>
      <c r="O1880" s="4"/>
      <c r="P1880" s="4"/>
      <c r="Q1880" s="4"/>
      <c r="R1880" s="4"/>
      <c r="S1880" s="4"/>
      <c r="T1880" s="4"/>
      <c r="U1880" s="4"/>
      <c r="V1880" s="4"/>
      <c r="W1880" s="4"/>
      <c r="X1880" s="4"/>
      <c r="Y1880" s="4"/>
      <c r="Z1880" s="4"/>
    </row>
    <row r="1881" spans="1:26" ht="24" customHeight="1" x14ac:dyDescent="0.3">
      <c r="A1881" s="5">
        <v>1880</v>
      </c>
      <c r="B1881" s="6" t="s">
        <v>2161</v>
      </c>
      <c r="C1881" s="8" t="str">
        <f t="shared" si="12"/>
        <v>All set for the final tonight!!it's a great achievement frm @TeamQuetta.1 last big effort tonight come on boyss</v>
      </c>
      <c r="D1881" s="7" t="s">
        <v>2165</v>
      </c>
      <c r="E1881" s="6" t="s">
        <v>10</v>
      </c>
      <c r="F1881" s="39">
        <v>2</v>
      </c>
      <c r="G1881" s="5">
        <v>1</v>
      </c>
      <c r="H1881" s="39">
        <v>2</v>
      </c>
      <c r="I1881" s="4"/>
      <c r="J1881" s="4"/>
      <c r="K1881" s="4"/>
      <c r="L1881" s="4"/>
      <c r="M1881" s="4"/>
      <c r="N1881" s="4"/>
      <c r="O1881" s="4"/>
      <c r="P1881" s="4"/>
      <c r="Q1881" s="4"/>
      <c r="R1881" s="4"/>
      <c r="S1881" s="4"/>
      <c r="T1881" s="4"/>
      <c r="U1881" s="4"/>
      <c r="V1881" s="4"/>
      <c r="W1881" s="4"/>
      <c r="X1881" s="4"/>
      <c r="Y1881" s="4"/>
      <c r="Z1881" s="4"/>
    </row>
    <row r="1882" spans="1:26" ht="48" customHeight="1" x14ac:dyDescent="0.3">
      <c r="A1882" s="5">
        <v>1881</v>
      </c>
      <c r="B1882" s="6" t="s">
        <v>2161</v>
      </c>
      <c r="C1882" s="8" t="str">
        <f t="shared" si="12"/>
        <v>All set for the final tonight!!it's a great achievement frm @TeamQuetta.1 last big effort tonight come on boyss</v>
      </c>
      <c r="D1882" s="7" t="s">
        <v>2166</v>
      </c>
      <c r="E1882" s="6" t="s">
        <v>10</v>
      </c>
      <c r="F1882" s="39">
        <v>1</v>
      </c>
      <c r="G1882" s="5">
        <v>1</v>
      </c>
      <c r="H1882" s="39">
        <v>1</v>
      </c>
      <c r="I1882" s="4"/>
      <c r="J1882" s="4"/>
      <c r="K1882" s="4"/>
      <c r="L1882" s="4"/>
      <c r="M1882" s="4"/>
      <c r="N1882" s="4"/>
      <c r="O1882" s="4"/>
      <c r="P1882" s="4"/>
      <c r="Q1882" s="4"/>
      <c r="R1882" s="4"/>
      <c r="S1882" s="4"/>
      <c r="T1882" s="4"/>
      <c r="U1882" s="4"/>
      <c r="V1882" s="4"/>
      <c r="W1882" s="4"/>
      <c r="X1882" s="4"/>
      <c r="Y1882" s="4"/>
      <c r="Z1882" s="4"/>
    </row>
    <row r="1883" spans="1:26" ht="48" customHeight="1" x14ac:dyDescent="0.3">
      <c r="A1883" s="5">
        <v>1882</v>
      </c>
      <c r="B1883" s="6" t="s">
        <v>2161</v>
      </c>
      <c r="C1883" s="8" t="str">
        <f t="shared" si="12"/>
        <v>All set for the final tonight!!it's a great achievement frm @TeamQuetta.1 last big effort tonight come on boyss</v>
      </c>
      <c r="D1883" s="7" t="s">
        <v>2167</v>
      </c>
      <c r="E1883" s="6" t="s">
        <v>10</v>
      </c>
      <c r="F1883" s="39">
        <v>0</v>
      </c>
      <c r="G1883" s="5">
        <v>2</v>
      </c>
      <c r="H1883" s="39">
        <v>0</v>
      </c>
      <c r="I1883" s="4"/>
      <c r="J1883" s="4"/>
      <c r="K1883" s="4"/>
      <c r="L1883" s="4"/>
      <c r="M1883" s="4"/>
      <c r="N1883" s="4"/>
      <c r="O1883" s="4"/>
      <c r="P1883" s="4"/>
      <c r="Q1883" s="4"/>
      <c r="R1883" s="4"/>
      <c r="S1883" s="4"/>
      <c r="T1883" s="4"/>
      <c r="U1883" s="4"/>
      <c r="V1883" s="4"/>
      <c r="W1883" s="4"/>
      <c r="X1883" s="4"/>
      <c r="Y1883" s="4"/>
      <c r="Z1883" s="4"/>
    </row>
    <row r="1884" spans="1:26" ht="24" customHeight="1" x14ac:dyDescent="0.3">
      <c r="A1884" s="5">
        <v>1883</v>
      </c>
      <c r="B1884" s="6" t="s">
        <v>2161</v>
      </c>
      <c r="C1884" s="8" t="str">
        <f t="shared" si="12"/>
        <v>All set for the final tonight!!it's a great achievement frm @TeamQuetta.1 last big effort tonight come on boyss</v>
      </c>
      <c r="D1884" s="7" t="s">
        <v>2168</v>
      </c>
      <c r="E1884" s="6" t="s">
        <v>10</v>
      </c>
      <c r="F1884" s="39">
        <v>1</v>
      </c>
      <c r="G1884" s="5">
        <v>1</v>
      </c>
      <c r="H1884" s="39">
        <v>1</v>
      </c>
      <c r="I1884" s="4"/>
      <c r="J1884" s="4"/>
      <c r="K1884" s="4"/>
      <c r="L1884" s="4"/>
      <c r="M1884" s="4"/>
      <c r="N1884" s="4"/>
      <c r="O1884" s="4"/>
      <c r="P1884" s="4"/>
      <c r="Q1884" s="4"/>
      <c r="R1884" s="4"/>
      <c r="S1884" s="4"/>
      <c r="T1884" s="4"/>
      <c r="U1884" s="4"/>
      <c r="V1884" s="4"/>
      <c r="W1884" s="4"/>
      <c r="X1884" s="4"/>
      <c r="Y1884" s="4"/>
      <c r="Z1884" s="4"/>
    </row>
    <row r="1885" spans="1:26" ht="48" customHeight="1" x14ac:dyDescent="0.3">
      <c r="A1885" s="5">
        <v>1884</v>
      </c>
      <c r="B1885" s="6" t="s">
        <v>2161</v>
      </c>
      <c r="C1885" s="8" t="str">
        <f t="shared" si="12"/>
        <v>All set for the final tonight!!it's a great achievement frm @TeamQuetta.1 last big effort tonight come on boyss</v>
      </c>
      <c r="D1885" s="7" t="s">
        <v>2167</v>
      </c>
      <c r="E1885" s="6" t="s">
        <v>10</v>
      </c>
      <c r="F1885" s="39">
        <v>0</v>
      </c>
      <c r="G1885" s="5">
        <v>2</v>
      </c>
      <c r="H1885" s="39">
        <v>0</v>
      </c>
      <c r="I1885" s="4"/>
      <c r="J1885" s="4"/>
      <c r="K1885" s="4"/>
      <c r="L1885" s="4"/>
      <c r="M1885" s="4"/>
      <c r="N1885" s="4"/>
      <c r="O1885" s="4"/>
      <c r="P1885" s="4"/>
      <c r="Q1885" s="4"/>
      <c r="R1885" s="4"/>
      <c r="S1885" s="4"/>
      <c r="T1885" s="4"/>
      <c r="U1885" s="4"/>
      <c r="V1885" s="4"/>
      <c r="W1885" s="4"/>
      <c r="X1885" s="4"/>
      <c r="Y1885" s="4"/>
      <c r="Z1885" s="4"/>
    </row>
    <row r="1886" spans="1:26" ht="24" customHeight="1" x14ac:dyDescent="0.3">
      <c r="A1886" s="5">
        <v>1885</v>
      </c>
      <c r="B1886" s="6" t="s">
        <v>2161</v>
      </c>
      <c r="C1886" s="8" t="str">
        <f t="shared" si="12"/>
        <v>All set for the final tonight!!it's a great achievement frm @TeamQuetta.1 last big effort tonight come on boyss</v>
      </c>
      <c r="D1886" s="7" t="s">
        <v>2169</v>
      </c>
      <c r="E1886" s="6" t="s">
        <v>10</v>
      </c>
      <c r="F1886" s="39">
        <v>1</v>
      </c>
      <c r="G1886" s="5">
        <v>1</v>
      </c>
      <c r="H1886" s="39">
        <v>1</v>
      </c>
      <c r="I1886" s="4"/>
      <c r="J1886" s="4"/>
      <c r="K1886" s="4"/>
      <c r="L1886" s="4"/>
      <c r="M1886" s="4"/>
      <c r="N1886" s="4"/>
      <c r="O1886" s="4"/>
      <c r="P1886" s="4"/>
      <c r="Q1886" s="4"/>
      <c r="R1886" s="4"/>
      <c r="S1886" s="4"/>
      <c r="T1886" s="4"/>
      <c r="U1886" s="4"/>
      <c r="V1886" s="4"/>
      <c r="W1886" s="4"/>
      <c r="X1886" s="4"/>
      <c r="Y1886" s="4"/>
      <c r="Z1886" s="4"/>
    </row>
    <row r="1887" spans="1:26" ht="24" customHeight="1" x14ac:dyDescent="0.3">
      <c r="A1887" s="5">
        <v>1886</v>
      </c>
      <c r="B1887" s="6" t="s">
        <v>2161</v>
      </c>
      <c r="C1887" s="8" t="str">
        <f t="shared" si="12"/>
        <v>All set for the final tonight!!it's a great achievement frm @TeamQuetta.1 last big effort tonight come on boyss</v>
      </c>
      <c r="D1887" s="7" t="s">
        <v>2170</v>
      </c>
      <c r="E1887" s="6" t="s">
        <v>10</v>
      </c>
      <c r="F1887" s="39">
        <v>1</v>
      </c>
      <c r="G1887" s="5">
        <v>1</v>
      </c>
      <c r="H1887" s="39">
        <v>1</v>
      </c>
      <c r="I1887" s="4"/>
      <c r="J1887" s="4"/>
      <c r="K1887" s="4"/>
      <c r="L1887" s="4"/>
      <c r="M1887" s="4"/>
      <c r="N1887" s="4"/>
      <c r="O1887" s="4"/>
      <c r="P1887" s="4"/>
      <c r="Q1887" s="4"/>
      <c r="R1887" s="4"/>
      <c r="S1887" s="4"/>
      <c r="T1887" s="4"/>
      <c r="U1887" s="4"/>
      <c r="V1887" s="4"/>
      <c r="W1887" s="4"/>
      <c r="X1887" s="4"/>
      <c r="Y1887" s="4"/>
      <c r="Z1887" s="4"/>
    </row>
    <row r="1888" spans="1:26" ht="24" customHeight="1" x14ac:dyDescent="0.3">
      <c r="A1888" s="5">
        <v>1887</v>
      </c>
      <c r="B1888" s="6" t="s">
        <v>2161</v>
      </c>
      <c r="C1888" s="8" t="str">
        <f t="shared" si="12"/>
        <v>All set for the final tonight!!it's a great achievement frm @TeamQuetta.1 last big effort tonight come on boyss</v>
      </c>
      <c r="D1888" s="7" t="s">
        <v>2171</v>
      </c>
      <c r="E1888" s="6" t="s">
        <v>10</v>
      </c>
      <c r="F1888" s="39">
        <v>0</v>
      </c>
      <c r="G1888" s="5">
        <v>1</v>
      </c>
      <c r="H1888" s="39">
        <v>0</v>
      </c>
      <c r="I1888" s="4"/>
      <c r="J1888" s="4"/>
      <c r="K1888" s="4"/>
      <c r="L1888" s="4"/>
      <c r="M1888" s="4"/>
      <c r="N1888" s="4"/>
      <c r="O1888" s="4"/>
      <c r="P1888" s="4"/>
      <c r="Q1888" s="4"/>
      <c r="R1888" s="4"/>
      <c r="S1888" s="4"/>
      <c r="T1888" s="4"/>
      <c r="U1888" s="4"/>
      <c r="V1888" s="4"/>
      <c r="W1888" s="4"/>
      <c r="X1888" s="4"/>
      <c r="Y1888" s="4"/>
      <c r="Z1888" s="4"/>
    </row>
    <row r="1889" spans="1:26" ht="48" customHeight="1" x14ac:dyDescent="0.3">
      <c r="A1889" s="5">
        <v>1888</v>
      </c>
      <c r="B1889" s="6" t="s">
        <v>2172</v>
      </c>
      <c r="C1889" s="15" t="s">
        <v>2173</v>
      </c>
      <c r="D1889" s="7" t="s">
        <v>2174</v>
      </c>
      <c r="E1889" s="6" t="s">
        <v>10</v>
      </c>
      <c r="F1889" s="39">
        <v>1</v>
      </c>
      <c r="G1889" s="5">
        <v>1</v>
      </c>
      <c r="H1889" s="39">
        <v>1</v>
      </c>
      <c r="I1889" s="4"/>
      <c r="J1889" s="4"/>
      <c r="K1889" s="4"/>
      <c r="L1889" s="4"/>
      <c r="M1889" s="4"/>
      <c r="N1889" s="4"/>
      <c r="O1889" s="4"/>
      <c r="P1889" s="4"/>
      <c r="Q1889" s="4"/>
      <c r="R1889" s="4"/>
      <c r="S1889" s="4"/>
      <c r="T1889" s="4"/>
      <c r="U1889" s="4"/>
      <c r="V1889" s="4"/>
      <c r="W1889" s="4"/>
      <c r="X1889" s="4"/>
      <c r="Y1889" s="4"/>
      <c r="Z1889" s="4"/>
    </row>
    <row r="1890" spans="1:26" ht="24" customHeight="1" x14ac:dyDescent="0.3">
      <c r="A1890" s="5">
        <v>1889</v>
      </c>
      <c r="B1890" s="6" t="s">
        <v>2172</v>
      </c>
      <c r="C1890" s="15" t="s">
        <v>2173</v>
      </c>
      <c r="D1890" s="7" t="s">
        <v>2175</v>
      </c>
      <c r="E1890" s="6" t="s">
        <v>10</v>
      </c>
      <c r="F1890" s="39">
        <v>1</v>
      </c>
      <c r="G1890" s="5">
        <v>1</v>
      </c>
      <c r="H1890" s="39">
        <v>1</v>
      </c>
      <c r="I1890" s="4"/>
      <c r="J1890" s="4"/>
      <c r="K1890" s="4"/>
      <c r="L1890" s="4"/>
      <c r="M1890" s="4"/>
      <c r="N1890" s="4"/>
      <c r="O1890" s="4"/>
      <c r="P1890" s="4"/>
      <c r="Q1890" s="4"/>
      <c r="R1890" s="4"/>
      <c r="S1890" s="4"/>
      <c r="T1890" s="4"/>
      <c r="U1890" s="4"/>
      <c r="V1890" s="4"/>
      <c r="W1890" s="4"/>
      <c r="X1890" s="4"/>
      <c r="Y1890" s="4"/>
      <c r="Z1890" s="4"/>
    </row>
    <row r="1891" spans="1:26" ht="24" customHeight="1" x14ac:dyDescent="0.3">
      <c r="A1891" s="5">
        <v>1890</v>
      </c>
      <c r="B1891" s="6" t="s">
        <v>2172</v>
      </c>
      <c r="C1891" s="15" t="s">
        <v>2173</v>
      </c>
      <c r="D1891" s="7" t="s">
        <v>2163</v>
      </c>
      <c r="E1891" s="6" t="s">
        <v>10</v>
      </c>
      <c r="F1891" s="39">
        <v>0</v>
      </c>
      <c r="G1891" s="5">
        <v>2</v>
      </c>
      <c r="H1891" s="39">
        <v>0</v>
      </c>
      <c r="I1891" s="4"/>
      <c r="J1891" s="4"/>
      <c r="K1891" s="4"/>
      <c r="L1891" s="4"/>
      <c r="M1891" s="4"/>
      <c r="N1891" s="4"/>
      <c r="O1891" s="4"/>
      <c r="P1891" s="4"/>
      <c r="Q1891" s="4"/>
      <c r="R1891" s="4"/>
      <c r="S1891" s="4"/>
      <c r="T1891" s="4"/>
      <c r="U1891" s="4"/>
      <c r="V1891" s="4"/>
      <c r="W1891" s="4"/>
      <c r="X1891" s="4"/>
      <c r="Y1891" s="4"/>
      <c r="Z1891" s="4"/>
    </row>
    <row r="1892" spans="1:26" ht="24" customHeight="1" x14ac:dyDescent="0.3">
      <c r="A1892" s="5">
        <v>1891</v>
      </c>
      <c r="B1892" s="6" t="s">
        <v>2172</v>
      </c>
      <c r="C1892" s="15" t="s">
        <v>2173</v>
      </c>
      <c r="D1892" s="7" t="s">
        <v>2162</v>
      </c>
      <c r="E1892" s="6" t="s">
        <v>10</v>
      </c>
      <c r="F1892" s="39">
        <v>1</v>
      </c>
      <c r="G1892" s="5">
        <v>1</v>
      </c>
      <c r="H1892" s="39">
        <v>1</v>
      </c>
      <c r="I1892" s="4"/>
      <c r="J1892" s="4"/>
      <c r="K1892" s="4"/>
      <c r="L1892" s="4"/>
      <c r="M1892" s="4"/>
      <c r="N1892" s="4"/>
      <c r="O1892" s="4"/>
      <c r="P1892" s="4"/>
      <c r="Q1892" s="4"/>
      <c r="R1892" s="4"/>
      <c r="S1892" s="4"/>
      <c r="T1892" s="4"/>
      <c r="U1892" s="4"/>
      <c r="V1892" s="4"/>
      <c r="W1892" s="4"/>
      <c r="X1892" s="4"/>
      <c r="Y1892" s="4"/>
      <c r="Z1892" s="4"/>
    </row>
    <row r="1893" spans="1:26" ht="24" customHeight="1" x14ac:dyDescent="0.3">
      <c r="A1893" s="5">
        <v>1892</v>
      </c>
      <c r="B1893" s="6" t="s">
        <v>2172</v>
      </c>
      <c r="C1893" s="15" t="s">
        <v>2173</v>
      </c>
      <c r="D1893" s="7" t="s">
        <v>2176</v>
      </c>
      <c r="E1893" s="6" t="s">
        <v>10</v>
      </c>
      <c r="F1893" s="39">
        <v>1</v>
      </c>
      <c r="G1893" s="5">
        <v>1</v>
      </c>
      <c r="H1893" s="39">
        <v>1</v>
      </c>
      <c r="I1893" s="4"/>
      <c r="J1893" s="4"/>
      <c r="K1893" s="4"/>
      <c r="L1893" s="4"/>
      <c r="M1893" s="4"/>
      <c r="N1893" s="4"/>
      <c r="O1893" s="4"/>
      <c r="P1893" s="4"/>
      <c r="Q1893" s="4"/>
      <c r="R1893" s="4"/>
      <c r="S1893" s="4"/>
      <c r="T1893" s="4"/>
      <c r="U1893" s="4"/>
      <c r="V1893" s="4"/>
      <c r="W1893" s="4"/>
      <c r="X1893" s="4"/>
      <c r="Y1893" s="4"/>
      <c r="Z1893" s="4"/>
    </row>
    <row r="1894" spans="1:26" ht="48" customHeight="1" x14ac:dyDescent="0.3">
      <c r="A1894" s="5">
        <v>1893</v>
      </c>
      <c r="B1894" s="6" t="s">
        <v>2172</v>
      </c>
      <c r="C1894" s="15" t="s">
        <v>2173</v>
      </c>
      <c r="D1894" s="7" t="s">
        <v>2177</v>
      </c>
      <c r="E1894" s="6" t="s">
        <v>10</v>
      </c>
      <c r="F1894" s="39">
        <v>0</v>
      </c>
      <c r="G1894" s="5">
        <v>1</v>
      </c>
      <c r="H1894" s="39">
        <v>0</v>
      </c>
      <c r="I1894" s="4"/>
      <c r="J1894" s="4"/>
      <c r="K1894" s="4"/>
      <c r="L1894" s="4"/>
      <c r="M1894" s="4"/>
      <c r="N1894" s="4"/>
      <c r="O1894" s="4"/>
      <c r="P1894" s="4"/>
      <c r="Q1894" s="4"/>
      <c r="R1894" s="4"/>
      <c r="S1894" s="4"/>
      <c r="T1894" s="4"/>
      <c r="U1894" s="4"/>
      <c r="V1894" s="4"/>
      <c r="W1894" s="4"/>
      <c r="X1894" s="4"/>
      <c r="Y1894" s="4"/>
      <c r="Z1894" s="4"/>
    </row>
    <row r="1895" spans="1:26" ht="24" customHeight="1" x14ac:dyDescent="0.3">
      <c r="A1895" s="5">
        <v>1894</v>
      </c>
      <c r="B1895" s="6" t="s">
        <v>2172</v>
      </c>
      <c r="C1895" s="15" t="s">
        <v>2173</v>
      </c>
      <c r="D1895" s="7" t="s">
        <v>2178</v>
      </c>
      <c r="E1895" s="6" t="s">
        <v>10</v>
      </c>
      <c r="F1895" s="39">
        <v>1</v>
      </c>
      <c r="G1895" s="5">
        <v>0</v>
      </c>
      <c r="H1895" s="39">
        <v>1</v>
      </c>
      <c r="I1895" s="4"/>
      <c r="J1895" s="4"/>
      <c r="K1895" s="4"/>
      <c r="L1895" s="4"/>
      <c r="M1895" s="4"/>
      <c r="N1895" s="4"/>
      <c r="O1895" s="4"/>
      <c r="P1895" s="4"/>
      <c r="Q1895" s="4"/>
      <c r="R1895" s="4"/>
      <c r="S1895" s="4"/>
      <c r="T1895" s="4"/>
      <c r="U1895" s="4"/>
      <c r="V1895" s="4"/>
      <c r="W1895" s="4"/>
      <c r="X1895" s="4"/>
      <c r="Y1895" s="4"/>
      <c r="Z1895" s="4"/>
    </row>
    <row r="1896" spans="1:26" ht="24" customHeight="1" x14ac:dyDescent="0.3">
      <c r="A1896" s="5">
        <v>1895</v>
      </c>
      <c r="B1896" s="6" t="s">
        <v>2172</v>
      </c>
      <c r="C1896" s="15" t="s">
        <v>2173</v>
      </c>
      <c r="D1896" s="7" t="s">
        <v>2179</v>
      </c>
      <c r="E1896" s="6" t="s">
        <v>10</v>
      </c>
      <c r="F1896" s="39">
        <v>0</v>
      </c>
      <c r="G1896" s="5">
        <v>1</v>
      </c>
      <c r="H1896" s="39">
        <v>0</v>
      </c>
      <c r="I1896" s="4"/>
      <c r="J1896" s="4"/>
      <c r="K1896" s="4"/>
      <c r="L1896" s="4"/>
      <c r="M1896" s="4"/>
      <c r="N1896" s="4"/>
      <c r="O1896" s="4"/>
      <c r="P1896" s="4"/>
      <c r="Q1896" s="4"/>
      <c r="R1896" s="4"/>
      <c r="S1896" s="4"/>
      <c r="T1896" s="4"/>
      <c r="U1896" s="4"/>
      <c r="V1896" s="4"/>
      <c r="W1896" s="4"/>
      <c r="X1896" s="4"/>
      <c r="Y1896" s="4"/>
      <c r="Z1896" s="4"/>
    </row>
    <row r="1897" spans="1:26" ht="24" customHeight="1" x14ac:dyDescent="0.3">
      <c r="A1897" s="5">
        <v>1896</v>
      </c>
      <c r="B1897" s="6" t="s">
        <v>2172</v>
      </c>
      <c r="C1897" s="15" t="s">
        <v>2173</v>
      </c>
      <c r="D1897" s="7" t="s">
        <v>2180</v>
      </c>
      <c r="E1897" s="6" t="s">
        <v>10</v>
      </c>
      <c r="F1897" s="39">
        <v>1</v>
      </c>
      <c r="G1897" s="5">
        <v>0</v>
      </c>
      <c r="H1897" s="39">
        <v>1</v>
      </c>
      <c r="I1897" s="4"/>
      <c r="J1897" s="4"/>
      <c r="K1897" s="4"/>
      <c r="L1897" s="4"/>
      <c r="M1897" s="4"/>
      <c r="N1897" s="4"/>
      <c r="O1897" s="4"/>
      <c r="P1897" s="4"/>
      <c r="Q1897" s="4"/>
      <c r="R1897" s="4"/>
      <c r="S1897" s="4"/>
      <c r="T1897" s="4"/>
      <c r="U1897" s="4"/>
      <c r="V1897" s="4"/>
      <c r="W1897" s="4"/>
      <c r="X1897" s="4"/>
      <c r="Y1897" s="4"/>
      <c r="Z1897" s="4"/>
    </row>
    <row r="1898" spans="1:26" ht="24" customHeight="1" x14ac:dyDescent="0.3">
      <c r="A1898" s="5">
        <v>1897</v>
      </c>
      <c r="B1898" s="6" t="s">
        <v>2172</v>
      </c>
      <c r="C1898" s="15" t="s">
        <v>2173</v>
      </c>
      <c r="D1898" s="7" t="s">
        <v>2181</v>
      </c>
      <c r="E1898" s="6" t="s">
        <v>10</v>
      </c>
      <c r="F1898" s="39">
        <v>1</v>
      </c>
      <c r="G1898" s="5">
        <v>0</v>
      </c>
      <c r="H1898" s="39">
        <v>1</v>
      </c>
      <c r="I1898" s="4"/>
      <c r="J1898" s="4"/>
      <c r="K1898" s="4"/>
      <c r="L1898" s="4"/>
      <c r="M1898" s="4"/>
      <c r="N1898" s="4"/>
      <c r="O1898" s="4"/>
      <c r="P1898" s="4"/>
      <c r="Q1898" s="4"/>
      <c r="R1898" s="4"/>
      <c r="S1898" s="4"/>
      <c r="T1898" s="4"/>
      <c r="U1898" s="4"/>
      <c r="V1898" s="4"/>
      <c r="W1898" s="4"/>
      <c r="X1898" s="4"/>
      <c r="Y1898" s="4"/>
      <c r="Z1898" s="4"/>
    </row>
    <row r="1899" spans="1:26" ht="24" customHeight="1" x14ac:dyDescent="0.3">
      <c r="A1899" s="5">
        <v>1898</v>
      </c>
      <c r="B1899" s="6" t="s">
        <v>2172</v>
      </c>
      <c r="C1899" s="15" t="s">
        <v>2173</v>
      </c>
      <c r="D1899" s="7" t="s">
        <v>2182</v>
      </c>
      <c r="E1899" s="6" t="s">
        <v>10</v>
      </c>
      <c r="F1899" s="39">
        <v>2</v>
      </c>
      <c r="G1899" s="5">
        <v>2</v>
      </c>
      <c r="H1899" s="39">
        <v>2</v>
      </c>
      <c r="I1899" s="4"/>
      <c r="J1899" s="4"/>
      <c r="K1899" s="4"/>
      <c r="L1899" s="4"/>
      <c r="M1899" s="4"/>
      <c r="N1899" s="4"/>
      <c r="O1899" s="4"/>
      <c r="P1899" s="4"/>
      <c r="Q1899" s="4"/>
      <c r="R1899" s="4"/>
      <c r="S1899" s="4"/>
      <c r="T1899" s="4"/>
      <c r="U1899" s="4"/>
      <c r="V1899" s="4"/>
      <c r="W1899" s="4"/>
      <c r="X1899" s="4"/>
      <c r="Y1899" s="4"/>
      <c r="Z1899" s="4"/>
    </row>
    <row r="1900" spans="1:26" ht="48" customHeight="1" x14ac:dyDescent="0.3">
      <c r="A1900" s="5">
        <v>1899</v>
      </c>
      <c r="B1900" s="6" t="s">
        <v>2172</v>
      </c>
      <c r="C1900" s="15" t="s">
        <v>2173</v>
      </c>
      <c r="D1900" s="7" t="s">
        <v>2183</v>
      </c>
      <c r="E1900" s="6" t="s">
        <v>10</v>
      </c>
      <c r="F1900" s="39">
        <v>1</v>
      </c>
      <c r="G1900" s="5">
        <v>1</v>
      </c>
      <c r="H1900" s="39">
        <v>1</v>
      </c>
      <c r="I1900" s="4"/>
      <c r="J1900" s="4"/>
      <c r="K1900" s="4"/>
      <c r="L1900" s="4"/>
      <c r="M1900" s="4"/>
      <c r="N1900" s="4"/>
      <c r="O1900" s="4"/>
      <c r="P1900" s="4"/>
      <c r="Q1900" s="4"/>
      <c r="R1900" s="4"/>
      <c r="S1900" s="4"/>
      <c r="T1900" s="4"/>
      <c r="U1900" s="4"/>
      <c r="V1900" s="4"/>
      <c r="W1900" s="4"/>
      <c r="X1900" s="4"/>
      <c r="Y1900" s="4"/>
      <c r="Z1900" s="4"/>
    </row>
    <row r="1901" spans="1:26" ht="24" customHeight="1" x14ac:dyDescent="0.3">
      <c r="A1901" s="5">
        <v>1900</v>
      </c>
      <c r="B1901" s="6" t="s">
        <v>2172</v>
      </c>
      <c r="C1901" s="15" t="s">
        <v>2173</v>
      </c>
      <c r="D1901" s="7" t="s">
        <v>2184</v>
      </c>
      <c r="E1901" s="6" t="s">
        <v>10</v>
      </c>
      <c r="F1901" s="39">
        <v>0</v>
      </c>
      <c r="G1901" s="5">
        <v>1</v>
      </c>
      <c r="H1901" s="39">
        <v>0</v>
      </c>
      <c r="I1901" s="4"/>
      <c r="J1901" s="4"/>
      <c r="K1901" s="4"/>
      <c r="L1901" s="4"/>
      <c r="M1901" s="4"/>
      <c r="N1901" s="4"/>
      <c r="O1901" s="4"/>
      <c r="P1901" s="4"/>
      <c r="Q1901" s="4"/>
      <c r="R1901" s="4"/>
      <c r="S1901" s="4"/>
      <c r="T1901" s="4"/>
      <c r="U1901" s="4"/>
      <c r="V1901" s="4"/>
      <c r="W1901" s="4"/>
      <c r="X1901" s="4"/>
      <c r="Y1901" s="4"/>
      <c r="Z1901" s="4"/>
    </row>
    <row r="1902" spans="1:26" ht="24" customHeight="1" x14ac:dyDescent="0.3">
      <c r="A1902" s="5">
        <v>1901</v>
      </c>
      <c r="B1902" s="6" t="s">
        <v>2172</v>
      </c>
      <c r="C1902" s="15" t="s">
        <v>2173</v>
      </c>
      <c r="D1902" s="7" t="s">
        <v>2185</v>
      </c>
      <c r="E1902" s="6" t="s">
        <v>10</v>
      </c>
      <c r="F1902" s="39">
        <v>2</v>
      </c>
      <c r="G1902" s="5">
        <v>2</v>
      </c>
      <c r="H1902" s="39">
        <v>2</v>
      </c>
      <c r="I1902" s="4"/>
      <c r="J1902" s="4"/>
      <c r="K1902" s="4"/>
      <c r="L1902" s="4"/>
      <c r="M1902" s="4"/>
      <c r="N1902" s="4"/>
      <c r="O1902" s="4"/>
      <c r="P1902" s="4"/>
      <c r="Q1902" s="4"/>
      <c r="R1902" s="4"/>
      <c r="S1902" s="4"/>
      <c r="T1902" s="4"/>
      <c r="U1902" s="4"/>
      <c r="V1902" s="4"/>
      <c r="W1902" s="4"/>
      <c r="X1902" s="4"/>
      <c r="Y1902" s="4"/>
      <c r="Z1902" s="4"/>
    </row>
    <row r="1903" spans="1:26" ht="24" customHeight="1" x14ac:dyDescent="0.3">
      <c r="A1903" s="5">
        <v>1902</v>
      </c>
      <c r="B1903" s="6" t="s">
        <v>2172</v>
      </c>
      <c r="C1903" s="15" t="s">
        <v>2173</v>
      </c>
      <c r="D1903" s="7" t="s">
        <v>2186</v>
      </c>
      <c r="E1903" s="6" t="s">
        <v>10</v>
      </c>
      <c r="F1903" s="39">
        <v>1</v>
      </c>
      <c r="G1903" s="5">
        <v>0</v>
      </c>
      <c r="H1903" s="39">
        <v>1</v>
      </c>
      <c r="I1903" s="4"/>
      <c r="J1903" s="4"/>
      <c r="K1903" s="4"/>
      <c r="L1903" s="4"/>
      <c r="M1903" s="4"/>
      <c r="N1903" s="4"/>
      <c r="O1903" s="4"/>
      <c r="P1903" s="4"/>
      <c r="Q1903" s="4"/>
      <c r="R1903" s="4"/>
      <c r="S1903" s="4"/>
      <c r="T1903" s="4"/>
      <c r="U1903" s="4"/>
      <c r="V1903" s="4"/>
      <c r="W1903" s="4"/>
      <c r="X1903" s="4"/>
      <c r="Y1903" s="4"/>
      <c r="Z1903" s="4"/>
    </row>
    <row r="1904" spans="1:26" ht="48" customHeight="1" x14ac:dyDescent="0.3">
      <c r="A1904" s="5">
        <v>1903</v>
      </c>
      <c r="B1904" s="6" t="s">
        <v>2172</v>
      </c>
      <c r="C1904" s="15" t="s">
        <v>2173</v>
      </c>
      <c r="D1904" s="7" t="s">
        <v>2187</v>
      </c>
      <c r="E1904" s="6" t="s">
        <v>10</v>
      </c>
      <c r="F1904" s="39">
        <v>0</v>
      </c>
      <c r="G1904" s="5">
        <v>1</v>
      </c>
      <c r="H1904" s="39">
        <v>0</v>
      </c>
      <c r="I1904" s="4"/>
      <c r="J1904" s="4"/>
      <c r="K1904" s="4"/>
      <c r="L1904" s="4"/>
      <c r="M1904" s="4"/>
      <c r="N1904" s="4"/>
      <c r="O1904" s="4"/>
      <c r="P1904" s="4"/>
      <c r="Q1904" s="4"/>
      <c r="R1904" s="4"/>
      <c r="S1904" s="4"/>
      <c r="T1904" s="4"/>
      <c r="U1904" s="4"/>
      <c r="V1904" s="4"/>
      <c r="W1904" s="4"/>
      <c r="X1904" s="4"/>
      <c r="Y1904" s="4"/>
      <c r="Z1904" s="4"/>
    </row>
    <row r="1905" spans="1:26" ht="24" customHeight="1" x14ac:dyDescent="0.3">
      <c r="A1905" s="5">
        <v>1904</v>
      </c>
      <c r="B1905" s="6" t="s">
        <v>2172</v>
      </c>
      <c r="C1905" s="15" t="s">
        <v>2173</v>
      </c>
      <c r="D1905" s="7" t="s">
        <v>2188</v>
      </c>
      <c r="E1905" s="6" t="s">
        <v>10</v>
      </c>
      <c r="F1905" s="39">
        <v>1</v>
      </c>
      <c r="G1905" s="5">
        <v>1</v>
      </c>
      <c r="H1905" s="39">
        <v>1</v>
      </c>
      <c r="I1905" s="4"/>
      <c r="J1905" s="4"/>
      <c r="K1905" s="4"/>
      <c r="L1905" s="4"/>
      <c r="M1905" s="4"/>
      <c r="N1905" s="4"/>
      <c r="O1905" s="4"/>
      <c r="P1905" s="4"/>
      <c r="Q1905" s="4"/>
      <c r="R1905" s="4"/>
      <c r="S1905" s="4"/>
      <c r="T1905" s="4"/>
      <c r="U1905" s="4"/>
      <c r="V1905" s="4"/>
      <c r="W1905" s="4"/>
      <c r="X1905" s="4"/>
      <c r="Y1905" s="4"/>
      <c r="Z1905" s="4"/>
    </row>
    <row r="1906" spans="1:26" ht="24" customHeight="1" x14ac:dyDescent="0.3">
      <c r="A1906" s="5">
        <v>1905</v>
      </c>
      <c r="B1906" s="6" t="s">
        <v>2189</v>
      </c>
      <c r="C1906" s="13" t="s">
        <v>2190</v>
      </c>
      <c r="D1906" s="7" t="s">
        <v>2191</v>
      </c>
      <c r="E1906" s="6" t="s">
        <v>10</v>
      </c>
      <c r="F1906" s="39">
        <v>0</v>
      </c>
      <c r="G1906" s="5">
        <v>1</v>
      </c>
      <c r="H1906" s="39">
        <v>0</v>
      </c>
      <c r="I1906" s="4"/>
      <c r="J1906" s="4"/>
      <c r="K1906" s="4"/>
      <c r="L1906" s="4"/>
      <c r="M1906" s="4"/>
      <c r="N1906" s="4"/>
      <c r="O1906" s="4"/>
      <c r="P1906" s="4"/>
      <c r="Q1906" s="4"/>
      <c r="R1906" s="4"/>
      <c r="S1906" s="4"/>
      <c r="T1906" s="4"/>
      <c r="U1906" s="4"/>
      <c r="V1906" s="4"/>
      <c r="W1906" s="4"/>
      <c r="X1906" s="4"/>
      <c r="Y1906" s="4"/>
      <c r="Z1906" s="4"/>
    </row>
    <row r="1907" spans="1:26" ht="24" customHeight="1" x14ac:dyDescent="0.3">
      <c r="A1907" s="5">
        <v>1906</v>
      </c>
      <c r="B1907" s="6" t="s">
        <v>2189</v>
      </c>
      <c r="C1907" s="13" t="s">
        <v>2190</v>
      </c>
      <c r="D1907" s="7" t="s">
        <v>2192</v>
      </c>
      <c r="E1907" s="6" t="s">
        <v>10</v>
      </c>
      <c r="F1907" s="39">
        <v>1</v>
      </c>
      <c r="G1907" s="5">
        <v>1</v>
      </c>
      <c r="H1907" s="39">
        <v>1</v>
      </c>
      <c r="I1907" s="4"/>
      <c r="J1907" s="4"/>
      <c r="K1907" s="4"/>
      <c r="L1907" s="4"/>
      <c r="M1907" s="4"/>
      <c r="N1907" s="4"/>
      <c r="O1907" s="4"/>
      <c r="P1907" s="4"/>
      <c r="Q1907" s="4"/>
      <c r="R1907" s="4"/>
      <c r="S1907" s="4"/>
      <c r="T1907" s="4"/>
      <c r="U1907" s="4"/>
      <c r="V1907" s="4"/>
      <c r="W1907" s="4"/>
      <c r="X1907" s="4"/>
      <c r="Y1907" s="4"/>
      <c r="Z1907" s="4"/>
    </row>
    <row r="1908" spans="1:26" ht="24" customHeight="1" x14ac:dyDescent="0.3">
      <c r="A1908" s="5">
        <v>1907</v>
      </c>
      <c r="B1908" s="6" t="s">
        <v>2189</v>
      </c>
      <c r="C1908" s="13" t="s">
        <v>2190</v>
      </c>
      <c r="D1908" s="7" t="s">
        <v>2193</v>
      </c>
      <c r="E1908" s="6" t="s">
        <v>10</v>
      </c>
      <c r="F1908" s="39">
        <v>1</v>
      </c>
      <c r="G1908" s="5">
        <v>1</v>
      </c>
      <c r="H1908" s="39">
        <v>1</v>
      </c>
      <c r="I1908" s="4"/>
      <c r="J1908" s="4"/>
      <c r="K1908" s="4"/>
      <c r="L1908" s="4"/>
      <c r="M1908" s="4"/>
      <c r="N1908" s="4"/>
      <c r="O1908" s="4"/>
      <c r="P1908" s="4"/>
      <c r="Q1908" s="4"/>
      <c r="R1908" s="4"/>
      <c r="S1908" s="4"/>
      <c r="T1908" s="4"/>
      <c r="U1908" s="4"/>
      <c r="V1908" s="4"/>
      <c r="W1908" s="4"/>
      <c r="X1908" s="4"/>
      <c r="Y1908" s="4"/>
      <c r="Z1908" s="4"/>
    </row>
    <row r="1909" spans="1:26" ht="48" customHeight="1" x14ac:dyDescent="0.3">
      <c r="A1909" s="5">
        <v>1908</v>
      </c>
      <c r="B1909" s="6" t="s">
        <v>2189</v>
      </c>
      <c r="C1909" s="13" t="s">
        <v>2190</v>
      </c>
      <c r="D1909" s="7" t="s">
        <v>2194</v>
      </c>
      <c r="E1909" s="6" t="s">
        <v>10</v>
      </c>
      <c r="F1909" s="39">
        <v>2</v>
      </c>
      <c r="G1909" s="5">
        <v>0</v>
      </c>
      <c r="H1909" s="39">
        <v>2</v>
      </c>
      <c r="I1909" s="4"/>
      <c r="J1909" s="4"/>
      <c r="K1909" s="4"/>
      <c r="L1909" s="4"/>
      <c r="M1909" s="4"/>
      <c r="N1909" s="4"/>
      <c r="O1909" s="4"/>
      <c r="P1909" s="4"/>
      <c r="Q1909" s="4"/>
      <c r="R1909" s="4"/>
      <c r="S1909" s="4"/>
      <c r="T1909" s="4"/>
      <c r="U1909" s="4"/>
      <c r="V1909" s="4"/>
      <c r="W1909" s="4"/>
      <c r="X1909" s="4"/>
      <c r="Y1909" s="4"/>
      <c r="Z1909" s="4"/>
    </row>
    <row r="1910" spans="1:26" ht="24" customHeight="1" x14ac:dyDescent="0.3">
      <c r="A1910" s="5">
        <v>1909</v>
      </c>
      <c r="B1910" s="6" t="s">
        <v>2189</v>
      </c>
      <c r="C1910" s="13" t="s">
        <v>2190</v>
      </c>
      <c r="D1910" s="7" t="s">
        <v>2195</v>
      </c>
      <c r="E1910" s="6" t="s">
        <v>10</v>
      </c>
      <c r="F1910" s="39">
        <v>0</v>
      </c>
      <c r="G1910" s="5">
        <v>0</v>
      </c>
      <c r="H1910" s="39">
        <v>0</v>
      </c>
      <c r="I1910" s="4"/>
      <c r="J1910" s="4"/>
      <c r="K1910" s="4"/>
      <c r="L1910" s="4"/>
      <c r="M1910" s="4"/>
      <c r="N1910" s="4"/>
      <c r="O1910" s="4"/>
      <c r="P1910" s="4"/>
      <c r="Q1910" s="4"/>
      <c r="R1910" s="4"/>
      <c r="S1910" s="4"/>
      <c r="T1910" s="4"/>
      <c r="U1910" s="4"/>
      <c r="V1910" s="4"/>
      <c r="W1910" s="4"/>
      <c r="X1910" s="4"/>
      <c r="Y1910" s="4"/>
      <c r="Z1910" s="4"/>
    </row>
    <row r="1911" spans="1:26" ht="48" customHeight="1" x14ac:dyDescent="0.3">
      <c r="A1911" s="5">
        <v>1910</v>
      </c>
      <c r="B1911" s="6" t="s">
        <v>2189</v>
      </c>
      <c r="C1911" s="13" t="s">
        <v>2190</v>
      </c>
      <c r="D1911" s="7" t="s">
        <v>2196</v>
      </c>
      <c r="E1911" s="6" t="s">
        <v>10</v>
      </c>
      <c r="F1911" s="39">
        <v>1</v>
      </c>
      <c r="G1911" s="5">
        <v>1</v>
      </c>
      <c r="H1911" s="39">
        <v>1</v>
      </c>
      <c r="I1911" s="4"/>
      <c r="J1911" s="4"/>
      <c r="K1911" s="4"/>
      <c r="L1911" s="4"/>
      <c r="M1911" s="4"/>
      <c r="N1911" s="4"/>
      <c r="O1911" s="4"/>
      <c r="P1911" s="4"/>
      <c r="Q1911" s="4"/>
      <c r="R1911" s="4"/>
      <c r="S1911" s="4"/>
      <c r="T1911" s="4"/>
      <c r="U1911" s="4"/>
      <c r="V1911" s="4"/>
      <c r="W1911" s="4"/>
      <c r="X1911" s="4"/>
      <c r="Y1911" s="4"/>
      <c r="Z1911" s="4"/>
    </row>
    <row r="1912" spans="1:26" ht="24" customHeight="1" x14ac:dyDescent="0.3">
      <c r="A1912" s="5">
        <v>1911</v>
      </c>
      <c r="B1912" s="6" t="s">
        <v>2189</v>
      </c>
      <c r="C1912" s="13" t="s">
        <v>2190</v>
      </c>
      <c r="D1912" s="7" t="s">
        <v>2197</v>
      </c>
      <c r="E1912" s="6" t="s">
        <v>10</v>
      </c>
      <c r="F1912" s="39">
        <v>2</v>
      </c>
      <c r="G1912" s="5">
        <v>2</v>
      </c>
      <c r="H1912" s="39">
        <v>2</v>
      </c>
      <c r="I1912" s="4"/>
      <c r="J1912" s="4"/>
      <c r="K1912" s="4"/>
      <c r="L1912" s="4"/>
      <c r="M1912" s="4"/>
      <c r="N1912" s="4"/>
      <c r="O1912" s="4"/>
      <c r="P1912" s="4"/>
      <c r="Q1912" s="4"/>
      <c r="R1912" s="4"/>
      <c r="S1912" s="4"/>
      <c r="T1912" s="4"/>
      <c r="U1912" s="4"/>
      <c r="V1912" s="4"/>
      <c r="W1912" s="4"/>
      <c r="X1912" s="4"/>
      <c r="Y1912" s="4"/>
      <c r="Z1912" s="4"/>
    </row>
    <row r="1913" spans="1:26" ht="48" customHeight="1" x14ac:dyDescent="0.3">
      <c r="A1913" s="5">
        <v>1912</v>
      </c>
      <c r="B1913" s="6" t="s">
        <v>2189</v>
      </c>
      <c r="C1913" s="13" t="s">
        <v>2190</v>
      </c>
      <c r="D1913" s="7" t="s">
        <v>2198</v>
      </c>
      <c r="E1913" s="6" t="s">
        <v>10</v>
      </c>
      <c r="F1913" s="39">
        <v>1</v>
      </c>
      <c r="G1913" s="5">
        <v>1</v>
      </c>
      <c r="H1913" s="39">
        <v>1</v>
      </c>
      <c r="I1913" s="4"/>
      <c r="J1913" s="4"/>
      <c r="K1913" s="4"/>
      <c r="L1913" s="4"/>
      <c r="M1913" s="4"/>
      <c r="N1913" s="4"/>
      <c r="O1913" s="4"/>
      <c r="P1913" s="4"/>
      <c r="Q1913" s="4"/>
      <c r="R1913" s="4"/>
      <c r="S1913" s="4"/>
      <c r="T1913" s="4"/>
      <c r="U1913" s="4"/>
      <c r="V1913" s="4"/>
      <c r="W1913" s="4"/>
      <c r="X1913" s="4"/>
      <c r="Y1913" s="4"/>
      <c r="Z1913" s="4"/>
    </row>
    <row r="1914" spans="1:26" ht="48" customHeight="1" x14ac:dyDescent="0.3">
      <c r="A1914" s="5">
        <v>1913</v>
      </c>
      <c r="B1914" s="6" t="s">
        <v>2189</v>
      </c>
      <c r="C1914" s="13" t="s">
        <v>2190</v>
      </c>
      <c r="D1914" s="7" t="s">
        <v>2199</v>
      </c>
      <c r="E1914" s="6" t="s">
        <v>10</v>
      </c>
      <c r="F1914" s="39">
        <v>1</v>
      </c>
      <c r="G1914" s="5">
        <v>1</v>
      </c>
      <c r="H1914" s="39">
        <v>1</v>
      </c>
      <c r="I1914" s="4"/>
      <c r="J1914" s="4"/>
      <c r="K1914" s="4"/>
      <c r="L1914" s="4"/>
      <c r="M1914" s="4"/>
      <c r="N1914" s="4"/>
      <c r="O1914" s="4"/>
      <c r="P1914" s="4"/>
      <c r="Q1914" s="4"/>
      <c r="R1914" s="4"/>
      <c r="S1914" s="4"/>
      <c r="T1914" s="4"/>
      <c r="U1914" s="4"/>
      <c r="V1914" s="4"/>
      <c r="W1914" s="4"/>
      <c r="X1914" s="4"/>
      <c r="Y1914" s="4"/>
      <c r="Z1914" s="4"/>
    </row>
    <row r="1915" spans="1:26" ht="24" customHeight="1" x14ac:dyDescent="0.3">
      <c r="A1915" s="5">
        <v>1914</v>
      </c>
      <c r="B1915" s="6" t="s">
        <v>2189</v>
      </c>
      <c r="C1915" s="13" t="s">
        <v>2190</v>
      </c>
      <c r="D1915" s="7" t="s">
        <v>2200</v>
      </c>
      <c r="E1915" s="6" t="s">
        <v>10</v>
      </c>
      <c r="F1915" s="39">
        <v>0</v>
      </c>
      <c r="G1915" s="5">
        <v>1</v>
      </c>
      <c r="H1915" s="39">
        <v>0</v>
      </c>
      <c r="I1915" s="4"/>
      <c r="J1915" s="4"/>
      <c r="K1915" s="4"/>
      <c r="L1915" s="4"/>
      <c r="M1915" s="4"/>
      <c r="N1915" s="4"/>
      <c r="O1915" s="4"/>
      <c r="P1915" s="4"/>
      <c r="Q1915" s="4"/>
      <c r="R1915" s="4"/>
      <c r="S1915" s="4"/>
      <c r="T1915" s="4"/>
      <c r="U1915" s="4"/>
      <c r="V1915" s="4"/>
      <c r="W1915" s="4"/>
      <c r="X1915" s="4"/>
      <c r="Y1915" s="4"/>
      <c r="Z1915" s="4"/>
    </row>
    <row r="1916" spans="1:26" ht="48" customHeight="1" x14ac:dyDescent="0.3">
      <c r="A1916" s="5">
        <v>1915</v>
      </c>
      <c r="B1916" s="6" t="s">
        <v>2189</v>
      </c>
      <c r="C1916" s="13" t="s">
        <v>2190</v>
      </c>
      <c r="D1916" s="7" t="s">
        <v>2201</v>
      </c>
      <c r="E1916" s="6" t="s">
        <v>10</v>
      </c>
      <c r="F1916" s="39">
        <v>1</v>
      </c>
      <c r="G1916" s="5">
        <v>1</v>
      </c>
      <c r="H1916" s="39">
        <v>1</v>
      </c>
      <c r="I1916" s="4"/>
      <c r="J1916" s="4"/>
      <c r="K1916" s="4"/>
      <c r="L1916" s="4"/>
      <c r="M1916" s="4"/>
      <c r="N1916" s="4"/>
      <c r="O1916" s="4"/>
      <c r="P1916" s="4"/>
      <c r="Q1916" s="4"/>
      <c r="R1916" s="4"/>
      <c r="S1916" s="4"/>
      <c r="T1916" s="4"/>
      <c r="U1916" s="4"/>
      <c r="V1916" s="4"/>
      <c r="W1916" s="4"/>
      <c r="X1916" s="4"/>
      <c r="Y1916" s="4"/>
      <c r="Z1916" s="4"/>
    </row>
    <row r="1917" spans="1:26" ht="24" customHeight="1" x14ac:dyDescent="0.3">
      <c r="A1917" s="5">
        <v>1916</v>
      </c>
      <c r="B1917" s="6" t="s">
        <v>2202</v>
      </c>
      <c r="C1917" s="13" t="s">
        <v>2203</v>
      </c>
      <c r="D1917" s="7" t="s">
        <v>2204</v>
      </c>
      <c r="E1917" s="6" t="s">
        <v>10</v>
      </c>
      <c r="F1917" s="39">
        <v>0</v>
      </c>
      <c r="G1917" s="5">
        <v>0</v>
      </c>
      <c r="H1917" s="39">
        <v>0</v>
      </c>
      <c r="I1917" s="4"/>
      <c r="J1917" s="4"/>
      <c r="K1917" s="4"/>
      <c r="L1917" s="4"/>
      <c r="M1917" s="4"/>
      <c r="N1917" s="4"/>
      <c r="O1917" s="4"/>
      <c r="P1917" s="4"/>
      <c r="Q1917" s="4"/>
      <c r="R1917" s="4"/>
      <c r="S1917" s="4"/>
      <c r="T1917" s="4"/>
      <c r="U1917" s="4"/>
      <c r="V1917" s="4"/>
      <c r="W1917" s="4"/>
      <c r="X1917" s="4"/>
      <c r="Y1917" s="4"/>
      <c r="Z1917" s="4"/>
    </row>
    <row r="1918" spans="1:26" ht="48" customHeight="1" x14ac:dyDescent="0.3">
      <c r="A1918" s="5">
        <v>1917</v>
      </c>
      <c r="B1918" s="6" t="s">
        <v>2202</v>
      </c>
      <c r="C1918" s="13" t="s">
        <v>2203</v>
      </c>
      <c r="D1918" s="7" t="s">
        <v>2205</v>
      </c>
      <c r="E1918" s="6" t="s">
        <v>10</v>
      </c>
      <c r="F1918" s="39">
        <v>1</v>
      </c>
      <c r="G1918" s="5">
        <v>1</v>
      </c>
      <c r="H1918" s="39">
        <v>1</v>
      </c>
      <c r="I1918" s="4"/>
      <c r="J1918" s="4"/>
      <c r="K1918" s="4"/>
      <c r="L1918" s="4"/>
      <c r="M1918" s="4"/>
      <c r="N1918" s="4"/>
      <c r="O1918" s="4"/>
      <c r="P1918" s="4"/>
      <c r="Q1918" s="4"/>
      <c r="R1918" s="4"/>
      <c r="S1918" s="4"/>
      <c r="T1918" s="4"/>
      <c r="U1918" s="4"/>
      <c r="V1918" s="4"/>
      <c r="W1918" s="4"/>
      <c r="X1918" s="4"/>
      <c r="Y1918" s="4"/>
      <c r="Z1918" s="4"/>
    </row>
    <row r="1919" spans="1:26" ht="24" customHeight="1" x14ac:dyDescent="0.3">
      <c r="A1919" s="5">
        <v>1918</v>
      </c>
      <c r="B1919" s="6" t="s">
        <v>2202</v>
      </c>
      <c r="C1919" s="13" t="s">
        <v>2203</v>
      </c>
      <c r="D1919" s="7" t="s">
        <v>2206</v>
      </c>
      <c r="E1919" s="6" t="s">
        <v>10</v>
      </c>
      <c r="F1919" s="39">
        <v>2</v>
      </c>
      <c r="G1919" s="5">
        <v>2</v>
      </c>
      <c r="H1919" s="39">
        <v>2</v>
      </c>
      <c r="I1919" s="4"/>
      <c r="J1919" s="4"/>
      <c r="K1919" s="4"/>
      <c r="L1919" s="4"/>
      <c r="M1919" s="4"/>
      <c r="N1919" s="4"/>
      <c r="O1919" s="4"/>
      <c r="P1919" s="4"/>
      <c r="Q1919" s="4"/>
      <c r="R1919" s="4"/>
      <c r="S1919" s="4"/>
      <c r="T1919" s="4"/>
      <c r="U1919" s="4"/>
      <c r="V1919" s="4"/>
      <c r="W1919" s="4"/>
      <c r="X1919" s="4"/>
      <c r="Y1919" s="4"/>
      <c r="Z1919" s="4"/>
    </row>
    <row r="1920" spans="1:26" ht="24" customHeight="1" x14ac:dyDescent="0.3">
      <c r="A1920" s="5">
        <v>1919</v>
      </c>
      <c r="B1920" s="6" t="s">
        <v>2202</v>
      </c>
      <c r="C1920" s="13" t="s">
        <v>2203</v>
      </c>
      <c r="D1920" s="7" t="s">
        <v>2207</v>
      </c>
      <c r="E1920" s="6" t="s">
        <v>10</v>
      </c>
      <c r="F1920" s="39">
        <v>2</v>
      </c>
      <c r="G1920" s="5">
        <v>1</v>
      </c>
      <c r="H1920" s="39">
        <v>2</v>
      </c>
      <c r="I1920" s="4"/>
      <c r="J1920" s="4"/>
      <c r="K1920" s="4"/>
      <c r="L1920" s="4"/>
      <c r="M1920" s="4"/>
      <c r="N1920" s="4"/>
      <c r="O1920" s="4"/>
      <c r="P1920" s="4"/>
      <c r="Q1920" s="4"/>
      <c r="R1920" s="4"/>
      <c r="S1920" s="4"/>
      <c r="T1920" s="4"/>
      <c r="U1920" s="4"/>
      <c r="V1920" s="4"/>
      <c r="W1920" s="4"/>
      <c r="X1920" s="4"/>
      <c r="Y1920" s="4"/>
      <c r="Z1920" s="4"/>
    </row>
    <row r="1921" spans="1:26" ht="24" customHeight="1" x14ac:dyDescent="0.3">
      <c r="A1921" s="5">
        <v>1920</v>
      </c>
      <c r="B1921" s="6" t="s">
        <v>2202</v>
      </c>
      <c r="C1921" s="13" t="s">
        <v>2203</v>
      </c>
      <c r="D1921" s="7" t="s">
        <v>2208</v>
      </c>
      <c r="E1921" s="6" t="s">
        <v>10</v>
      </c>
      <c r="F1921" s="39">
        <v>0</v>
      </c>
      <c r="G1921" s="5">
        <v>0</v>
      </c>
      <c r="H1921" s="39">
        <v>0</v>
      </c>
      <c r="I1921" s="4"/>
      <c r="J1921" s="4"/>
      <c r="K1921" s="4"/>
      <c r="L1921" s="4"/>
      <c r="M1921" s="4"/>
      <c r="N1921" s="4"/>
      <c r="O1921" s="4"/>
      <c r="P1921" s="4"/>
      <c r="Q1921" s="4"/>
      <c r="R1921" s="4"/>
      <c r="S1921" s="4"/>
      <c r="T1921" s="4"/>
      <c r="U1921" s="4"/>
      <c r="V1921" s="4"/>
      <c r="W1921" s="4"/>
      <c r="X1921" s="4"/>
      <c r="Y1921" s="4"/>
      <c r="Z1921" s="4"/>
    </row>
    <row r="1922" spans="1:26" ht="48" customHeight="1" x14ac:dyDescent="0.3">
      <c r="A1922" s="5">
        <v>1921</v>
      </c>
      <c r="B1922" s="6" t="s">
        <v>2202</v>
      </c>
      <c r="C1922" s="13" t="s">
        <v>2203</v>
      </c>
      <c r="D1922" s="7" t="s">
        <v>2209</v>
      </c>
      <c r="E1922" s="6" t="s">
        <v>10</v>
      </c>
      <c r="F1922" s="39">
        <v>2</v>
      </c>
      <c r="G1922" s="5">
        <v>1</v>
      </c>
      <c r="H1922" s="39">
        <v>2</v>
      </c>
      <c r="I1922" s="4"/>
      <c r="J1922" s="4"/>
      <c r="K1922" s="4"/>
      <c r="L1922" s="4"/>
      <c r="M1922" s="4"/>
      <c r="N1922" s="4"/>
      <c r="O1922" s="4"/>
      <c r="P1922" s="4"/>
      <c r="Q1922" s="4"/>
      <c r="R1922" s="4"/>
      <c r="S1922" s="4"/>
      <c r="T1922" s="4"/>
      <c r="U1922" s="4"/>
      <c r="V1922" s="4"/>
      <c r="W1922" s="4"/>
      <c r="X1922" s="4"/>
      <c r="Y1922" s="4"/>
      <c r="Z1922" s="4"/>
    </row>
    <row r="1923" spans="1:26" ht="24" customHeight="1" x14ac:dyDescent="0.3">
      <c r="A1923" s="5">
        <v>1922</v>
      </c>
      <c r="B1923" s="6" t="s">
        <v>2202</v>
      </c>
      <c r="C1923" s="13" t="s">
        <v>2203</v>
      </c>
      <c r="D1923" s="7" t="s">
        <v>2210</v>
      </c>
      <c r="E1923" s="6" t="s">
        <v>10</v>
      </c>
      <c r="F1923" s="39">
        <v>0</v>
      </c>
      <c r="G1923" s="5">
        <v>0</v>
      </c>
      <c r="H1923" s="39">
        <v>0</v>
      </c>
      <c r="I1923" s="4"/>
      <c r="J1923" s="4"/>
      <c r="K1923" s="4"/>
      <c r="L1923" s="4"/>
      <c r="M1923" s="4"/>
      <c r="N1923" s="4"/>
      <c r="O1923" s="4"/>
      <c r="P1923" s="4"/>
      <c r="Q1923" s="4"/>
      <c r="R1923" s="4"/>
      <c r="S1923" s="4"/>
      <c r="T1923" s="4"/>
      <c r="U1923" s="4"/>
      <c r="V1923" s="4"/>
      <c r="W1923" s="4"/>
      <c r="X1923" s="4"/>
      <c r="Y1923" s="4"/>
      <c r="Z1923" s="4"/>
    </row>
    <row r="1924" spans="1:26" ht="24" customHeight="1" x14ac:dyDescent="0.3">
      <c r="A1924" s="5">
        <v>1923</v>
      </c>
      <c r="B1924" s="6" t="s">
        <v>2202</v>
      </c>
      <c r="C1924" s="13" t="s">
        <v>2203</v>
      </c>
      <c r="D1924" s="7" t="s">
        <v>2211</v>
      </c>
      <c r="E1924" s="6" t="s">
        <v>10</v>
      </c>
      <c r="F1924" s="39">
        <v>1</v>
      </c>
      <c r="G1924" s="5">
        <v>1</v>
      </c>
      <c r="H1924" s="39">
        <v>1</v>
      </c>
      <c r="I1924" s="4"/>
      <c r="J1924" s="4"/>
      <c r="K1924" s="4"/>
      <c r="L1924" s="4"/>
      <c r="M1924" s="4"/>
      <c r="N1924" s="4"/>
      <c r="O1924" s="4"/>
      <c r="P1924" s="4"/>
      <c r="Q1924" s="4"/>
      <c r="R1924" s="4"/>
      <c r="S1924" s="4"/>
      <c r="T1924" s="4"/>
      <c r="U1924" s="4"/>
      <c r="V1924" s="4"/>
      <c r="W1924" s="4"/>
      <c r="X1924" s="4"/>
      <c r="Y1924" s="4"/>
      <c r="Z1924" s="4"/>
    </row>
    <row r="1925" spans="1:26" ht="24" customHeight="1" x14ac:dyDescent="0.3">
      <c r="A1925" s="5">
        <v>1924</v>
      </c>
      <c r="B1925" s="6" t="s">
        <v>2202</v>
      </c>
      <c r="C1925" s="13" t="s">
        <v>2203</v>
      </c>
      <c r="D1925" s="7" t="s">
        <v>2212</v>
      </c>
      <c r="E1925" s="6" t="s">
        <v>10</v>
      </c>
      <c r="F1925" s="39">
        <v>2</v>
      </c>
      <c r="G1925" s="5">
        <v>2</v>
      </c>
      <c r="H1925" s="39">
        <v>2</v>
      </c>
      <c r="I1925" s="4"/>
      <c r="J1925" s="4"/>
      <c r="K1925" s="4"/>
      <c r="L1925" s="4"/>
      <c r="M1925" s="4"/>
      <c r="N1925" s="4"/>
      <c r="O1925" s="4"/>
      <c r="P1925" s="4"/>
      <c r="Q1925" s="4"/>
      <c r="R1925" s="4"/>
      <c r="S1925" s="4"/>
      <c r="T1925" s="4"/>
      <c r="U1925" s="4"/>
      <c r="V1925" s="4"/>
      <c r="W1925" s="4"/>
      <c r="X1925" s="4"/>
      <c r="Y1925" s="4"/>
      <c r="Z1925" s="4"/>
    </row>
    <row r="1926" spans="1:26" ht="24" customHeight="1" x14ac:dyDescent="0.3">
      <c r="A1926" s="5">
        <v>1925</v>
      </c>
      <c r="B1926" s="6" t="s">
        <v>2202</v>
      </c>
      <c r="C1926" s="13" t="s">
        <v>2203</v>
      </c>
      <c r="D1926" s="7" t="s">
        <v>2213</v>
      </c>
      <c r="E1926" s="6" t="s">
        <v>10</v>
      </c>
      <c r="F1926" s="39">
        <v>2</v>
      </c>
      <c r="G1926" s="5">
        <v>2</v>
      </c>
      <c r="H1926" s="39">
        <v>2</v>
      </c>
      <c r="I1926" s="4"/>
      <c r="J1926" s="4"/>
      <c r="K1926" s="4"/>
      <c r="L1926" s="4"/>
      <c r="M1926" s="4"/>
      <c r="N1926" s="4"/>
      <c r="O1926" s="4"/>
      <c r="P1926" s="4"/>
      <c r="Q1926" s="4"/>
      <c r="R1926" s="4"/>
      <c r="S1926" s="4"/>
      <c r="T1926" s="4"/>
      <c r="U1926" s="4"/>
      <c r="V1926" s="4"/>
      <c r="W1926" s="4"/>
      <c r="X1926" s="4"/>
      <c r="Y1926" s="4"/>
      <c r="Z1926" s="4"/>
    </row>
    <row r="1927" spans="1:26" ht="24" customHeight="1" x14ac:dyDescent="0.3">
      <c r="A1927" s="5">
        <v>1926</v>
      </c>
      <c r="B1927" s="6" t="s">
        <v>2202</v>
      </c>
      <c r="C1927" s="13" t="s">
        <v>2203</v>
      </c>
      <c r="D1927" s="7" t="s">
        <v>2214</v>
      </c>
      <c r="E1927" s="6" t="s">
        <v>10</v>
      </c>
      <c r="F1927" s="39">
        <v>1</v>
      </c>
      <c r="G1927" s="5">
        <v>1</v>
      </c>
      <c r="H1927" s="39">
        <v>1</v>
      </c>
      <c r="I1927" s="4"/>
      <c r="J1927" s="4"/>
      <c r="K1927" s="4"/>
      <c r="L1927" s="4"/>
      <c r="M1927" s="4"/>
      <c r="N1927" s="4"/>
      <c r="O1927" s="4"/>
      <c r="P1927" s="4"/>
      <c r="Q1927" s="4"/>
      <c r="R1927" s="4"/>
      <c r="S1927" s="4"/>
      <c r="T1927" s="4"/>
      <c r="U1927" s="4"/>
      <c r="V1927" s="4"/>
      <c r="W1927" s="4"/>
      <c r="X1927" s="4"/>
      <c r="Y1927" s="4"/>
      <c r="Z1927" s="4"/>
    </row>
    <row r="1928" spans="1:26" ht="24" customHeight="1" x14ac:dyDescent="0.3">
      <c r="A1928" s="5">
        <v>1927</v>
      </c>
      <c r="B1928" s="6" t="s">
        <v>2202</v>
      </c>
      <c r="C1928" s="13" t="s">
        <v>2203</v>
      </c>
      <c r="D1928" s="7" t="s">
        <v>2215</v>
      </c>
      <c r="E1928" s="6" t="s">
        <v>10</v>
      </c>
      <c r="F1928" s="39">
        <v>0</v>
      </c>
      <c r="G1928" s="5">
        <v>0</v>
      </c>
      <c r="H1928" s="39">
        <v>0</v>
      </c>
      <c r="I1928" s="4"/>
      <c r="J1928" s="4"/>
      <c r="K1928" s="4"/>
      <c r="L1928" s="4"/>
      <c r="M1928" s="4"/>
      <c r="N1928" s="4"/>
      <c r="O1928" s="4"/>
      <c r="P1928" s="4"/>
      <c r="Q1928" s="4"/>
      <c r="R1928" s="4"/>
      <c r="S1928" s="4"/>
      <c r="T1928" s="4"/>
      <c r="U1928" s="4"/>
      <c r="V1928" s="4"/>
      <c r="W1928" s="4"/>
      <c r="X1928" s="4"/>
      <c r="Y1928" s="4"/>
      <c r="Z1928" s="4"/>
    </row>
    <row r="1929" spans="1:26" ht="24" customHeight="1" x14ac:dyDescent="0.3">
      <c r="A1929" s="5">
        <v>1928</v>
      </c>
      <c r="B1929" s="6" t="s">
        <v>2202</v>
      </c>
      <c r="C1929" s="13" t="s">
        <v>2203</v>
      </c>
      <c r="D1929" s="7" t="s">
        <v>2216</v>
      </c>
      <c r="E1929" s="6" t="s">
        <v>10</v>
      </c>
      <c r="F1929" s="39">
        <v>1</v>
      </c>
      <c r="G1929" s="5">
        <v>1</v>
      </c>
      <c r="H1929" s="39">
        <v>1</v>
      </c>
      <c r="I1929" s="4"/>
      <c r="J1929" s="4"/>
      <c r="K1929" s="4"/>
      <c r="L1929" s="4"/>
      <c r="M1929" s="4"/>
      <c r="N1929" s="4"/>
      <c r="O1929" s="4"/>
      <c r="P1929" s="4"/>
      <c r="Q1929" s="4"/>
      <c r="R1929" s="4"/>
      <c r="S1929" s="4"/>
      <c r="T1929" s="4"/>
      <c r="U1929" s="4"/>
      <c r="V1929" s="4"/>
      <c r="W1929" s="4"/>
      <c r="X1929" s="4"/>
      <c r="Y1929" s="4"/>
      <c r="Z1929" s="4"/>
    </row>
    <row r="1930" spans="1:26" ht="48" customHeight="1" x14ac:dyDescent="0.3">
      <c r="A1930" s="5">
        <v>1929</v>
      </c>
      <c r="B1930" s="6" t="s">
        <v>2202</v>
      </c>
      <c r="C1930" s="13" t="s">
        <v>2203</v>
      </c>
      <c r="D1930" s="7" t="s">
        <v>2217</v>
      </c>
      <c r="E1930" s="6" t="s">
        <v>10</v>
      </c>
      <c r="F1930" s="39">
        <v>1</v>
      </c>
      <c r="G1930" s="5">
        <v>1</v>
      </c>
      <c r="H1930" s="39">
        <v>1</v>
      </c>
      <c r="I1930" s="4"/>
      <c r="J1930" s="4"/>
      <c r="K1930" s="4"/>
      <c r="L1930" s="4"/>
      <c r="M1930" s="4"/>
      <c r="N1930" s="4"/>
      <c r="O1930" s="4"/>
      <c r="P1930" s="4"/>
      <c r="Q1930" s="4"/>
      <c r="R1930" s="4"/>
      <c r="S1930" s="4"/>
      <c r="T1930" s="4"/>
      <c r="U1930" s="4"/>
      <c r="V1930" s="4"/>
      <c r="W1930" s="4"/>
      <c r="X1930" s="4"/>
      <c r="Y1930" s="4"/>
      <c r="Z1930" s="4"/>
    </row>
    <row r="1931" spans="1:26" ht="24" customHeight="1" x14ac:dyDescent="0.3">
      <c r="A1931" s="5">
        <v>1930</v>
      </c>
      <c r="B1931" s="6" t="s">
        <v>2202</v>
      </c>
      <c r="C1931" s="13" t="s">
        <v>2203</v>
      </c>
      <c r="D1931" s="7" t="s">
        <v>2218</v>
      </c>
      <c r="E1931" s="6" t="s">
        <v>10</v>
      </c>
      <c r="F1931" s="39">
        <v>2</v>
      </c>
      <c r="G1931" s="5">
        <v>2</v>
      </c>
      <c r="H1931" s="39">
        <v>2</v>
      </c>
      <c r="I1931" s="4"/>
      <c r="J1931" s="4"/>
      <c r="K1931" s="4"/>
      <c r="L1931" s="4"/>
      <c r="M1931" s="4"/>
      <c r="N1931" s="4"/>
      <c r="O1931" s="4"/>
      <c r="P1931" s="4"/>
      <c r="Q1931" s="4"/>
      <c r="R1931" s="4"/>
      <c r="S1931" s="4"/>
      <c r="T1931" s="4"/>
      <c r="U1931" s="4"/>
      <c r="V1931" s="4"/>
      <c r="W1931" s="4"/>
      <c r="X1931" s="4"/>
      <c r="Y1931" s="4"/>
      <c r="Z1931" s="4"/>
    </row>
    <row r="1932" spans="1:26" ht="48" customHeight="1" x14ac:dyDescent="0.3">
      <c r="A1932" s="5">
        <v>1931</v>
      </c>
      <c r="B1932" s="6" t="s">
        <v>2202</v>
      </c>
      <c r="C1932" s="13" t="s">
        <v>2203</v>
      </c>
      <c r="D1932" s="7" t="s">
        <v>2219</v>
      </c>
      <c r="E1932" s="6" t="s">
        <v>10</v>
      </c>
      <c r="F1932" s="39">
        <v>0</v>
      </c>
      <c r="G1932" s="5">
        <v>1</v>
      </c>
      <c r="H1932" s="39">
        <v>0</v>
      </c>
      <c r="I1932" s="4"/>
      <c r="J1932" s="4"/>
      <c r="K1932" s="4"/>
      <c r="L1932" s="4"/>
      <c r="M1932" s="4"/>
      <c r="N1932" s="4"/>
      <c r="O1932" s="4"/>
      <c r="P1932" s="4"/>
      <c r="Q1932" s="4"/>
      <c r="R1932" s="4"/>
      <c r="S1932" s="4"/>
      <c r="T1932" s="4"/>
      <c r="U1932" s="4"/>
      <c r="V1932" s="4"/>
      <c r="W1932" s="4"/>
      <c r="X1932" s="4"/>
      <c r="Y1932" s="4"/>
      <c r="Z1932" s="4"/>
    </row>
    <row r="1933" spans="1:26" ht="48" customHeight="1" x14ac:dyDescent="0.3">
      <c r="A1933" s="5">
        <v>1932</v>
      </c>
      <c r="B1933" s="6" t="s">
        <v>2202</v>
      </c>
      <c r="C1933" s="13" t="s">
        <v>2203</v>
      </c>
      <c r="D1933" s="7" t="s">
        <v>2220</v>
      </c>
      <c r="E1933" s="6" t="s">
        <v>10</v>
      </c>
      <c r="F1933" s="39">
        <v>1</v>
      </c>
      <c r="G1933" s="5">
        <v>1</v>
      </c>
      <c r="H1933" s="39">
        <v>1</v>
      </c>
      <c r="I1933" s="4"/>
      <c r="J1933" s="4"/>
      <c r="K1933" s="4"/>
      <c r="L1933" s="4"/>
      <c r="M1933" s="4"/>
      <c r="N1933" s="4"/>
      <c r="O1933" s="4"/>
      <c r="P1933" s="4"/>
      <c r="Q1933" s="4"/>
      <c r="R1933" s="4"/>
      <c r="S1933" s="4"/>
      <c r="T1933" s="4"/>
      <c r="U1933" s="4"/>
      <c r="V1933" s="4"/>
      <c r="W1933" s="4"/>
      <c r="X1933" s="4"/>
      <c r="Y1933" s="4"/>
      <c r="Z1933" s="4"/>
    </row>
    <row r="1934" spans="1:26" ht="24" customHeight="1" x14ac:dyDescent="0.3">
      <c r="A1934" s="5">
        <v>1933</v>
      </c>
      <c r="B1934" s="6" t="s">
        <v>2202</v>
      </c>
      <c r="C1934" s="13" t="s">
        <v>2203</v>
      </c>
      <c r="D1934" s="7" t="s">
        <v>2221</v>
      </c>
      <c r="E1934" s="6" t="s">
        <v>10</v>
      </c>
      <c r="F1934" s="39">
        <v>1</v>
      </c>
      <c r="G1934" s="5">
        <v>1</v>
      </c>
      <c r="H1934" s="39">
        <v>1</v>
      </c>
      <c r="I1934" s="4"/>
      <c r="J1934" s="4"/>
      <c r="K1934" s="4"/>
      <c r="L1934" s="4"/>
      <c r="M1934" s="4"/>
      <c r="N1934" s="4"/>
      <c r="O1934" s="4"/>
      <c r="P1934" s="4"/>
      <c r="Q1934" s="4"/>
      <c r="R1934" s="4"/>
      <c r="S1934" s="4"/>
      <c r="T1934" s="4"/>
      <c r="U1934" s="4"/>
      <c r="V1934" s="4"/>
      <c r="W1934" s="4"/>
      <c r="X1934" s="4"/>
      <c r="Y1934" s="4"/>
      <c r="Z1934" s="4"/>
    </row>
    <row r="1935" spans="1:26" ht="24" customHeight="1" x14ac:dyDescent="0.3">
      <c r="A1935" s="5">
        <v>1934</v>
      </c>
      <c r="B1935" s="6" t="s">
        <v>2202</v>
      </c>
      <c r="C1935" s="13" t="s">
        <v>2203</v>
      </c>
      <c r="D1935" s="7" t="s">
        <v>2222</v>
      </c>
      <c r="E1935" s="6" t="s">
        <v>10</v>
      </c>
      <c r="F1935" s="39">
        <v>0</v>
      </c>
      <c r="G1935" s="5">
        <v>0</v>
      </c>
      <c r="H1935" s="39">
        <v>0</v>
      </c>
      <c r="I1935" s="4"/>
      <c r="J1935" s="4"/>
      <c r="K1935" s="4"/>
      <c r="L1935" s="4"/>
      <c r="M1935" s="4"/>
      <c r="N1935" s="4"/>
      <c r="O1935" s="4"/>
      <c r="P1935" s="4"/>
      <c r="Q1935" s="4"/>
      <c r="R1935" s="4"/>
      <c r="S1935" s="4"/>
      <c r="T1935" s="4"/>
      <c r="U1935" s="4"/>
      <c r="V1935" s="4"/>
      <c r="W1935" s="4"/>
      <c r="X1935" s="4"/>
      <c r="Y1935" s="4"/>
      <c r="Z1935" s="4"/>
    </row>
    <row r="1936" spans="1:26" ht="24" customHeight="1" x14ac:dyDescent="0.3">
      <c r="A1936" s="5">
        <v>1935</v>
      </c>
      <c r="B1936" s="6" t="s">
        <v>2202</v>
      </c>
      <c r="C1936" s="13" t="s">
        <v>2203</v>
      </c>
      <c r="D1936" s="7" t="s">
        <v>2223</v>
      </c>
      <c r="E1936" s="6" t="s">
        <v>10</v>
      </c>
      <c r="F1936" s="39">
        <v>1</v>
      </c>
      <c r="G1936" s="5">
        <v>1</v>
      </c>
      <c r="H1936" s="39">
        <v>1</v>
      </c>
      <c r="I1936" s="4"/>
      <c r="J1936" s="4"/>
      <c r="K1936" s="4"/>
      <c r="L1936" s="4"/>
      <c r="M1936" s="4"/>
      <c r="N1936" s="4"/>
      <c r="O1936" s="4"/>
      <c r="P1936" s="4"/>
      <c r="Q1936" s="4"/>
      <c r="R1936" s="4"/>
      <c r="S1936" s="4"/>
      <c r="T1936" s="4"/>
      <c r="U1936" s="4"/>
      <c r="V1936" s="4"/>
      <c r="W1936" s="4"/>
      <c r="X1936" s="4"/>
      <c r="Y1936" s="4"/>
      <c r="Z1936" s="4"/>
    </row>
    <row r="1937" spans="1:26" ht="48" customHeight="1" x14ac:dyDescent="0.3">
      <c r="A1937" s="5">
        <v>1936</v>
      </c>
      <c r="B1937" s="6" t="s">
        <v>2202</v>
      </c>
      <c r="C1937" s="13" t="s">
        <v>2203</v>
      </c>
      <c r="D1937" s="7" t="s">
        <v>2224</v>
      </c>
      <c r="E1937" s="6" t="s">
        <v>10</v>
      </c>
      <c r="F1937" s="39">
        <v>0</v>
      </c>
      <c r="G1937" s="5">
        <v>1</v>
      </c>
      <c r="H1937" s="39">
        <v>0</v>
      </c>
      <c r="I1937" s="4"/>
      <c r="J1937" s="4"/>
      <c r="K1937" s="4"/>
      <c r="L1937" s="4"/>
      <c r="M1937" s="4"/>
      <c r="N1937" s="4"/>
      <c r="O1937" s="4"/>
      <c r="P1937" s="4"/>
      <c r="Q1937" s="4"/>
      <c r="R1937" s="4"/>
      <c r="S1937" s="4"/>
      <c r="T1937" s="4"/>
      <c r="U1937" s="4"/>
      <c r="V1937" s="4"/>
      <c r="W1937" s="4"/>
      <c r="X1937" s="4"/>
      <c r="Y1937" s="4"/>
      <c r="Z1937" s="4"/>
    </row>
    <row r="1938" spans="1:26" ht="24" customHeight="1" x14ac:dyDescent="0.3">
      <c r="A1938" s="5">
        <v>1937</v>
      </c>
      <c r="B1938" s="6" t="s">
        <v>2202</v>
      </c>
      <c r="C1938" s="13" t="s">
        <v>2203</v>
      </c>
      <c r="D1938" s="7" t="s">
        <v>2225</v>
      </c>
      <c r="E1938" s="6" t="s">
        <v>10</v>
      </c>
      <c r="F1938" s="39">
        <v>2</v>
      </c>
      <c r="G1938" s="5">
        <v>0</v>
      </c>
      <c r="H1938" s="39">
        <v>2</v>
      </c>
      <c r="I1938" s="4"/>
      <c r="J1938" s="4"/>
      <c r="K1938" s="4"/>
      <c r="L1938" s="4"/>
      <c r="M1938" s="4"/>
      <c r="N1938" s="4"/>
      <c r="O1938" s="4"/>
      <c r="P1938" s="4"/>
      <c r="Q1938" s="4"/>
      <c r="R1938" s="4"/>
      <c r="S1938" s="4"/>
      <c r="T1938" s="4"/>
      <c r="U1938" s="4"/>
      <c r="V1938" s="4"/>
      <c r="W1938" s="4"/>
      <c r="X1938" s="4"/>
      <c r="Y1938" s="4"/>
      <c r="Z1938" s="4"/>
    </row>
    <row r="1939" spans="1:26" ht="24" customHeight="1" x14ac:dyDescent="0.3">
      <c r="A1939" s="5">
        <v>1938</v>
      </c>
      <c r="B1939" s="6" t="s">
        <v>2202</v>
      </c>
      <c r="C1939" s="13" t="s">
        <v>2203</v>
      </c>
      <c r="D1939" s="7" t="s">
        <v>2226</v>
      </c>
      <c r="E1939" s="6" t="s">
        <v>10</v>
      </c>
      <c r="F1939" s="39">
        <v>0</v>
      </c>
      <c r="G1939" s="5">
        <v>1</v>
      </c>
      <c r="H1939" s="39">
        <v>0</v>
      </c>
      <c r="I1939" s="4"/>
      <c r="J1939" s="4"/>
      <c r="K1939" s="4"/>
      <c r="L1939" s="4"/>
      <c r="M1939" s="4"/>
      <c r="N1939" s="4"/>
      <c r="O1939" s="4"/>
      <c r="P1939" s="4"/>
      <c r="Q1939" s="4"/>
      <c r="R1939" s="4"/>
      <c r="S1939" s="4"/>
      <c r="T1939" s="4"/>
      <c r="U1939" s="4"/>
      <c r="V1939" s="4"/>
      <c r="W1939" s="4"/>
      <c r="X1939" s="4"/>
      <c r="Y1939" s="4"/>
      <c r="Z1939" s="4"/>
    </row>
    <row r="1940" spans="1:26" ht="48" customHeight="1" x14ac:dyDescent="0.3">
      <c r="A1940" s="5">
        <v>1939</v>
      </c>
      <c r="B1940" s="6" t="s">
        <v>2202</v>
      </c>
      <c r="C1940" s="13" t="s">
        <v>2203</v>
      </c>
      <c r="D1940" s="7" t="s">
        <v>2227</v>
      </c>
      <c r="E1940" s="6" t="s">
        <v>10</v>
      </c>
      <c r="F1940" s="39">
        <v>0</v>
      </c>
      <c r="G1940" s="5">
        <v>2</v>
      </c>
      <c r="H1940" s="39">
        <v>0</v>
      </c>
      <c r="I1940" s="4"/>
      <c r="J1940" s="4"/>
      <c r="K1940" s="4"/>
      <c r="L1940" s="4"/>
      <c r="M1940" s="4"/>
      <c r="N1940" s="4"/>
      <c r="O1940" s="4"/>
      <c r="P1940" s="4"/>
      <c r="Q1940" s="4"/>
      <c r="R1940" s="4"/>
      <c r="S1940" s="4"/>
      <c r="T1940" s="4"/>
      <c r="U1940" s="4"/>
      <c r="V1940" s="4"/>
      <c r="W1940" s="4"/>
      <c r="X1940" s="4"/>
      <c r="Y1940" s="4"/>
      <c r="Z1940" s="4"/>
    </row>
    <row r="1941" spans="1:26" ht="24" customHeight="1" x14ac:dyDescent="0.3">
      <c r="A1941" s="5">
        <v>1940</v>
      </c>
      <c r="B1941" s="6" t="s">
        <v>2228</v>
      </c>
      <c r="C1941" s="8" t="str">
        <f t="shared" ref="C1941:C1951" si="13">HYPERLINK("https://twitter.com/vivrichards56","team Quetta Wallahs gladiator !! @vivrichards56 stand out for me in this pic,,, who s ur pic folks؟؟")</f>
        <v>team Quetta Wallahs gladiator !! @vivrichards56 stand out for me in this pic,,, who s ur pic folks؟؟</v>
      </c>
      <c r="D1941" s="7" t="s">
        <v>2229</v>
      </c>
      <c r="E1941" s="6" t="s">
        <v>10</v>
      </c>
      <c r="F1941" s="39">
        <v>2</v>
      </c>
      <c r="G1941" s="5">
        <v>2</v>
      </c>
      <c r="H1941" s="39">
        <v>2</v>
      </c>
      <c r="I1941" s="4"/>
      <c r="J1941" s="4"/>
      <c r="K1941" s="4"/>
      <c r="L1941" s="4"/>
      <c r="M1941" s="4"/>
      <c r="N1941" s="4"/>
      <c r="O1941" s="4"/>
      <c r="P1941" s="4"/>
      <c r="Q1941" s="4"/>
      <c r="R1941" s="4"/>
      <c r="S1941" s="4"/>
      <c r="T1941" s="4"/>
      <c r="U1941" s="4"/>
      <c r="V1941" s="4"/>
      <c r="W1941" s="4"/>
      <c r="X1941" s="4"/>
      <c r="Y1941" s="4"/>
      <c r="Z1941" s="4"/>
    </row>
    <row r="1942" spans="1:26" ht="24" customHeight="1" x14ac:dyDescent="0.3">
      <c r="A1942" s="5">
        <v>1941</v>
      </c>
      <c r="B1942" s="6" t="s">
        <v>2228</v>
      </c>
      <c r="C1942" s="8" t="str">
        <f t="shared" si="13"/>
        <v>team Quetta Wallahs gladiator !! @vivrichards56 stand out for me in this pic,,, who s ur pic folks؟؟</v>
      </c>
      <c r="D1942" s="7" t="s">
        <v>2230</v>
      </c>
      <c r="E1942" s="6" t="s">
        <v>10</v>
      </c>
      <c r="F1942" s="39">
        <v>0</v>
      </c>
      <c r="G1942" s="5">
        <v>1</v>
      </c>
      <c r="H1942" s="39">
        <v>0</v>
      </c>
      <c r="I1942" s="4"/>
      <c r="J1942" s="4"/>
      <c r="K1942" s="4"/>
      <c r="L1942" s="4"/>
      <c r="M1942" s="4"/>
      <c r="N1942" s="4"/>
      <c r="O1942" s="4"/>
      <c r="P1942" s="4"/>
      <c r="Q1942" s="4"/>
      <c r="R1942" s="4"/>
      <c r="S1942" s="4"/>
      <c r="T1942" s="4"/>
      <c r="U1942" s="4"/>
      <c r="V1942" s="4"/>
      <c r="W1942" s="4"/>
      <c r="X1942" s="4"/>
      <c r="Y1942" s="4"/>
      <c r="Z1942" s="4"/>
    </row>
    <row r="1943" spans="1:26" ht="24" customHeight="1" x14ac:dyDescent="0.3">
      <c r="A1943" s="5">
        <v>1942</v>
      </c>
      <c r="B1943" s="6" t="s">
        <v>2228</v>
      </c>
      <c r="C1943" s="8" t="str">
        <f t="shared" si="13"/>
        <v>team Quetta Wallahs gladiator !! @vivrichards56 stand out for me in this pic,,, who s ur pic folks؟؟</v>
      </c>
      <c r="D1943" s="7" t="s">
        <v>2231</v>
      </c>
      <c r="E1943" s="6" t="s">
        <v>10</v>
      </c>
      <c r="F1943" s="39">
        <v>1</v>
      </c>
      <c r="G1943" s="5">
        <v>1</v>
      </c>
      <c r="H1943" s="39">
        <v>1</v>
      </c>
      <c r="I1943" s="4"/>
      <c r="J1943" s="4"/>
      <c r="K1943" s="4"/>
      <c r="L1943" s="4"/>
      <c r="M1943" s="4"/>
      <c r="N1943" s="4"/>
      <c r="O1943" s="4"/>
      <c r="P1943" s="4"/>
      <c r="Q1943" s="4"/>
      <c r="R1943" s="4"/>
      <c r="S1943" s="4"/>
      <c r="T1943" s="4"/>
      <c r="U1943" s="4"/>
      <c r="V1943" s="4"/>
      <c r="W1943" s="4"/>
      <c r="X1943" s="4"/>
      <c r="Y1943" s="4"/>
      <c r="Z1943" s="4"/>
    </row>
    <row r="1944" spans="1:26" ht="24" customHeight="1" x14ac:dyDescent="0.3">
      <c r="A1944" s="5">
        <v>1943</v>
      </c>
      <c r="B1944" s="6" t="s">
        <v>2228</v>
      </c>
      <c r="C1944" s="8" t="str">
        <f t="shared" si="13"/>
        <v>team Quetta Wallahs gladiator !! @vivrichards56 stand out for me in this pic,,, who s ur pic folks؟؟</v>
      </c>
      <c r="D1944" s="7" t="s">
        <v>2232</v>
      </c>
      <c r="E1944" s="6" t="s">
        <v>10</v>
      </c>
      <c r="F1944" s="39">
        <v>0</v>
      </c>
      <c r="G1944" s="5">
        <v>1</v>
      </c>
      <c r="H1944" s="39">
        <v>0</v>
      </c>
      <c r="I1944" s="4"/>
      <c r="J1944" s="4"/>
      <c r="K1944" s="4"/>
      <c r="L1944" s="4"/>
      <c r="M1944" s="4"/>
      <c r="N1944" s="4"/>
      <c r="O1944" s="4"/>
      <c r="P1944" s="4"/>
      <c r="Q1944" s="4"/>
      <c r="R1944" s="4"/>
      <c r="S1944" s="4"/>
      <c r="T1944" s="4"/>
      <c r="U1944" s="4"/>
      <c r="V1944" s="4"/>
      <c r="W1944" s="4"/>
      <c r="X1944" s="4"/>
      <c r="Y1944" s="4"/>
      <c r="Z1944" s="4"/>
    </row>
    <row r="1945" spans="1:26" ht="24" customHeight="1" x14ac:dyDescent="0.3">
      <c r="A1945" s="5">
        <v>1944</v>
      </c>
      <c r="B1945" s="6" t="s">
        <v>2228</v>
      </c>
      <c r="C1945" s="8" t="str">
        <f t="shared" si="13"/>
        <v>team Quetta Wallahs gladiator !! @vivrichards56 stand out for me in this pic,,, who s ur pic folks؟؟</v>
      </c>
      <c r="D1945" s="7" t="s">
        <v>2233</v>
      </c>
      <c r="E1945" s="6" t="s">
        <v>10</v>
      </c>
      <c r="F1945" s="39">
        <v>0</v>
      </c>
      <c r="G1945" s="5">
        <v>1</v>
      </c>
      <c r="H1945" s="39">
        <v>0</v>
      </c>
      <c r="I1945" s="4"/>
      <c r="J1945" s="4"/>
      <c r="K1945" s="4"/>
      <c r="L1945" s="4"/>
      <c r="M1945" s="4"/>
      <c r="N1945" s="4"/>
      <c r="O1945" s="4"/>
      <c r="P1945" s="4"/>
      <c r="Q1945" s="4"/>
      <c r="R1945" s="4"/>
      <c r="S1945" s="4"/>
      <c r="T1945" s="4"/>
      <c r="U1945" s="4"/>
      <c r="V1945" s="4"/>
      <c r="W1945" s="4"/>
      <c r="X1945" s="4"/>
      <c r="Y1945" s="4"/>
      <c r="Z1945" s="4"/>
    </row>
    <row r="1946" spans="1:26" ht="48" customHeight="1" x14ac:dyDescent="0.3">
      <c r="A1946" s="5">
        <v>1945</v>
      </c>
      <c r="B1946" s="6" t="s">
        <v>2228</v>
      </c>
      <c r="C1946" s="8" t="str">
        <f t="shared" si="13"/>
        <v>team Quetta Wallahs gladiator !! @vivrichards56 stand out for me in this pic,,, who s ur pic folks؟؟</v>
      </c>
      <c r="D1946" s="7" t="s">
        <v>2234</v>
      </c>
      <c r="E1946" s="6" t="s">
        <v>10</v>
      </c>
      <c r="F1946" s="39">
        <v>2</v>
      </c>
      <c r="G1946" s="5">
        <v>0</v>
      </c>
      <c r="H1946" s="39">
        <v>2</v>
      </c>
      <c r="I1946" s="4"/>
      <c r="J1946" s="4"/>
      <c r="K1946" s="4"/>
      <c r="L1946" s="4"/>
      <c r="M1946" s="4"/>
      <c r="N1946" s="4"/>
      <c r="O1946" s="4"/>
      <c r="P1946" s="4"/>
      <c r="Q1946" s="4"/>
      <c r="R1946" s="4"/>
      <c r="S1946" s="4"/>
      <c r="T1946" s="4"/>
      <c r="U1946" s="4"/>
      <c r="V1946" s="4"/>
      <c r="W1946" s="4"/>
      <c r="X1946" s="4"/>
      <c r="Y1946" s="4"/>
      <c r="Z1946" s="4"/>
    </row>
    <row r="1947" spans="1:26" ht="24" customHeight="1" x14ac:dyDescent="0.3">
      <c r="A1947" s="5">
        <v>1946</v>
      </c>
      <c r="B1947" s="6" t="s">
        <v>2228</v>
      </c>
      <c r="C1947" s="8" t="str">
        <f t="shared" si="13"/>
        <v>team Quetta Wallahs gladiator !! @vivrichards56 stand out for me in this pic,,, who s ur pic folks؟؟</v>
      </c>
      <c r="D1947" s="7" t="s">
        <v>2235</v>
      </c>
      <c r="E1947" s="6" t="s">
        <v>10</v>
      </c>
      <c r="F1947" s="39">
        <v>1</v>
      </c>
      <c r="G1947" s="5">
        <v>1</v>
      </c>
      <c r="H1947" s="39">
        <v>1</v>
      </c>
      <c r="I1947" s="4"/>
      <c r="J1947" s="4"/>
      <c r="K1947" s="4"/>
      <c r="L1947" s="4"/>
      <c r="M1947" s="4"/>
      <c r="N1947" s="4"/>
      <c r="O1947" s="4"/>
      <c r="P1947" s="4"/>
      <c r="Q1947" s="4"/>
      <c r="R1947" s="4"/>
      <c r="S1947" s="4"/>
      <c r="T1947" s="4"/>
      <c r="U1947" s="4"/>
      <c r="V1947" s="4"/>
      <c r="W1947" s="4"/>
      <c r="X1947" s="4"/>
      <c r="Y1947" s="4"/>
      <c r="Z1947" s="4"/>
    </row>
    <row r="1948" spans="1:26" ht="24" customHeight="1" x14ac:dyDescent="0.3">
      <c r="A1948" s="5">
        <v>1947</v>
      </c>
      <c r="B1948" s="6" t="s">
        <v>2228</v>
      </c>
      <c r="C1948" s="8" t="str">
        <f t="shared" si="13"/>
        <v>team Quetta Wallahs gladiator !! @vivrichards56 stand out for me in this pic,,, who s ur pic folks؟؟</v>
      </c>
      <c r="D1948" s="7" t="s">
        <v>2236</v>
      </c>
      <c r="E1948" s="6" t="s">
        <v>10</v>
      </c>
      <c r="F1948" s="39">
        <v>1</v>
      </c>
      <c r="G1948" s="5">
        <v>1</v>
      </c>
      <c r="H1948" s="39">
        <v>1</v>
      </c>
      <c r="I1948" s="4"/>
      <c r="J1948" s="4"/>
      <c r="K1948" s="4"/>
      <c r="L1948" s="4"/>
      <c r="M1948" s="4"/>
      <c r="N1948" s="4"/>
      <c r="O1948" s="4"/>
      <c r="P1948" s="4"/>
      <c r="Q1948" s="4"/>
      <c r="R1948" s="4"/>
      <c r="S1948" s="4"/>
      <c r="T1948" s="4"/>
      <c r="U1948" s="4"/>
      <c r="V1948" s="4"/>
      <c r="W1948" s="4"/>
      <c r="X1948" s="4"/>
      <c r="Y1948" s="4"/>
      <c r="Z1948" s="4"/>
    </row>
    <row r="1949" spans="1:26" ht="24" customHeight="1" x14ac:dyDescent="0.3">
      <c r="A1949" s="5">
        <v>1948</v>
      </c>
      <c r="B1949" s="6" t="s">
        <v>2228</v>
      </c>
      <c r="C1949" s="8" t="str">
        <f t="shared" si="13"/>
        <v>team Quetta Wallahs gladiator !! @vivrichards56 stand out for me in this pic,,, who s ur pic folks؟؟</v>
      </c>
      <c r="D1949" s="7" t="s">
        <v>2237</v>
      </c>
      <c r="E1949" s="6" t="s">
        <v>10</v>
      </c>
      <c r="F1949" s="39">
        <v>2</v>
      </c>
      <c r="G1949" s="5">
        <v>2</v>
      </c>
      <c r="H1949" s="39">
        <v>2</v>
      </c>
      <c r="I1949" s="4"/>
      <c r="J1949" s="4"/>
      <c r="K1949" s="4"/>
      <c r="L1949" s="4"/>
      <c r="M1949" s="4"/>
      <c r="N1949" s="4"/>
      <c r="O1949" s="4"/>
      <c r="P1949" s="4"/>
      <c r="Q1949" s="4"/>
      <c r="R1949" s="4"/>
      <c r="S1949" s="4"/>
      <c r="T1949" s="4"/>
      <c r="U1949" s="4"/>
      <c r="V1949" s="4"/>
      <c r="W1949" s="4"/>
      <c r="X1949" s="4"/>
      <c r="Y1949" s="4"/>
      <c r="Z1949" s="4"/>
    </row>
    <row r="1950" spans="1:26" ht="24" customHeight="1" x14ac:dyDescent="0.3">
      <c r="A1950" s="5">
        <v>1949</v>
      </c>
      <c r="B1950" s="6" t="s">
        <v>2228</v>
      </c>
      <c r="C1950" s="8" t="str">
        <f t="shared" si="13"/>
        <v>team Quetta Wallahs gladiator !! @vivrichards56 stand out for me in this pic,,, who s ur pic folks؟؟</v>
      </c>
      <c r="D1950" s="7" t="s">
        <v>2238</v>
      </c>
      <c r="E1950" s="6" t="s">
        <v>10</v>
      </c>
      <c r="F1950" s="39">
        <v>1</v>
      </c>
      <c r="G1950" s="5">
        <v>1</v>
      </c>
      <c r="H1950" s="39">
        <v>1</v>
      </c>
      <c r="I1950" s="4"/>
      <c r="J1950" s="4"/>
      <c r="K1950" s="4"/>
      <c r="L1950" s="4"/>
      <c r="M1950" s="4"/>
      <c r="N1950" s="4"/>
      <c r="O1950" s="4"/>
      <c r="P1950" s="4"/>
      <c r="Q1950" s="4"/>
      <c r="R1950" s="4"/>
      <c r="S1950" s="4"/>
      <c r="T1950" s="4"/>
      <c r="U1950" s="4"/>
      <c r="V1950" s="4"/>
      <c r="W1950" s="4"/>
      <c r="X1950" s="4"/>
      <c r="Y1950" s="4"/>
      <c r="Z1950" s="4"/>
    </row>
    <row r="1951" spans="1:26" ht="48" customHeight="1" x14ac:dyDescent="0.3">
      <c r="A1951" s="5">
        <v>1950</v>
      </c>
      <c r="B1951" s="6" t="s">
        <v>2228</v>
      </c>
      <c r="C1951" s="8" t="str">
        <f t="shared" si="13"/>
        <v>team Quetta Wallahs gladiator !! @vivrichards56 stand out for me in this pic,,, who s ur pic folks؟؟</v>
      </c>
      <c r="D1951" s="7" t="s">
        <v>2239</v>
      </c>
      <c r="E1951" s="6" t="s">
        <v>10</v>
      </c>
      <c r="F1951" s="39">
        <v>0</v>
      </c>
      <c r="G1951" s="5">
        <v>2</v>
      </c>
      <c r="H1951" s="39">
        <v>0</v>
      </c>
      <c r="I1951" s="4"/>
      <c r="J1951" s="4"/>
      <c r="K1951" s="4"/>
      <c r="L1951" s="4"/>
      <c r="M1951" s="4"/>
      <c r="N1951" s="4"/>
      <c r="O1951" s="4"/>
      <c r="P1951" s="4"/>
      <c r="Q1951" s="4"/>
      <c r="R1951" s="4"/>
      <c r="S1951" s="4"/>
      <c r="T1951" s="4"/>
      <c r="U1951" s="4"/>
      <c r="V1951" s="4"/>
      <c r="W1951" s="4"/>
      <c r="X1951" s="4"/>
      <c r="Y1951" s="4"/>
      <c r="Z1951" s="4"/>
    </row>
    <row r="1952" spans="1:26" ht="48" customHeight="1" x14ac:dyDescent="0.3">
      <c r="A1952" s="5">
        <v>1951</v>
      </c>
      <c r="B1952" s="6" t="s">
        <v>2240</v>
      </c>
      <c r="C1952" s="15" t="s">
        <v>2241</v>
      </c>
      <c r="D1952" s="7" t="s">
        <v>2242</v>
      </c>
      <c r="E1952" s="6" t="s">
        <v>10</v>
      </c>
      <c r="F1952" s="39">
        <v>1</v>
      </c>
      <c r="G1952" s="5">
        <v>1</v>
      </c>
      <c r="H1952" s="39">
        <v>1</v>
      </c>
      <c r="I1952" s="4"/>
      <c r="J1952" s="4"/>
      <c r="K1952" s="4"/>
      <c r="L1952" s="4"/>
      <c r="M1952" s="4"/>
      <c r="N1952" s="4"/>
      <c r="O1952" s="4"/>
      <c r="P1952" s="4"/>
      <c r="Q1952" s="4"/>
      <c r="R1952" s="4"/>
      <c r="S1952" s="4"/>
      <c r="T1952" s="4"/>
      <c r="U1952" s="4"/>
      <c r="V1952" s="4"/>
      <c r="W1952" s="4"/>
      <c r="X1952" s="4"/>
      <c r="Y1952" s="4"/>
      <c r="Z1952" s="4"/>
    </row>
    <row r="1953" spans="1:26" ht="48" customHeight="1" x14ac:dyDescent="0.3">
      <c r="A1953" s="5">
        <v>1952</v>
      </c>
      <c r="B1953" s="6" t="s">
        <v>2240</v>
      </c>
      <c r="C1953" s="15" t="s">
        <v>2241</v>
      </c>
      <c r="D1953" s="7" t="s">
        <v>2243</v>
      </c>
      <c r="E1953" s="6" t="s">
        <v>10</v>
      </c>
      <c r="F1953" s="39">
        <v>1</v>
      </c>
      <c r="G1953" s="5">
        <v>1</v>
      </c>
      <c r="H1953" s="39">
        <v>1</v>
      </c>
      <c r="I1953" s="4"/>
      <c r="J1953" s="4"/>
      <c r="K1953" s="4"/>
      <c r="L1953" s="4"/>
      <c r="M1953" s="4"/>
      <c r="N1953" s="4"/>
      <c r="O1953" s="4"/>
      <c r="P1953" s="4"/>
      <c r="Q1953" s="4"/>
      <c r="R1953" s="4"/>
      <c r="S1953" s="4"/>
      <c r="T1953" s="4"/>
      <c r="U1953" s="4"/>
      <c r="V1953" s="4"/>
      <c r="W1953" s="4"/>
      <c r="X1953" s="4"/>
      <c r="Y1953" s="4"/>
      <c r="Z1953" s="4"/>
    </row>
    <row r="1954" spans="1:26" ht="24" customHeight="1" x14ac:dyDescent="0.3">
      <c r="A1954" s="5">
        <v>1953</v>
      </c>
      <c r="B1954" s="6" t="s">
        <v>2240</v>
      </c>
      <c r="C1954" s="15" t="s">
        <v>2241</v>
      </c>
      <c r="D1954" s="7" t="s">
        <v>2244</v>
      </c>
      <c r="E1954" s="6" t="s">
        <v>10</v>
      </c>
      <c r="F1954" s="39">
        <v>1</v>
      </c>
      <c r="G1954" s="5">
        <v>1</v>
      </c>
      <c r="H1954" s="39">
        <v>1</v>
      </c>
      <c r="I1954" s="4"/>
      <c r="J1954" s="4"/>
      <c r="K1954" s="4"/>
      <c r="L1954" s="4"/>
      <c r="M1954" s="4"/>
      <c r="N1954" s="4"/>
      <c r="O1954" s="4"/>
      <c r="P1954" s="4"/>
      <c r="Q1954" s="4"/>
      <c r="R1954" s="4"/>
      <c r="S1954" s="4"/>
      <c r="T1954" s="4"/>
      <c r="U1954" s="4"/>
      <c r="V1954" s="4"/>
      <c r="W1954" s="4"/>
      <c r="X1954" s="4"/>
      <c r="Y1954" s="4"/>
      <c r="Z1954" s="4"/>
    </row>
    <row r="1955" spans="1:26" ht="48" customHeight="1" x14ac:dyDescent="0.3">
      <c r="A1955" s="5">
        <v>1954</v>
      </c>
      <c r="B1955" s="6" t="s">
        <v>2240</v>
      </c>
      <c r="C1955" s="15" t="s">
        <v>2241</v>
      </c>
      <c r="D1955" s="7" t="s">
        <v>2245</v>
      </c>
      <c r="E1955" s="6" t="s">
        <v>10</v>
      </c>
      <c r="F1955" s="39">
        <v>2</v>
      </c>
      <c r="G1955" s="5">
        <v>1</v>
      </c>
      <c r="H1955" s="39">
        <v>2</v>
      </c>
      <c r="I1955" s="4"/>
      <c r="J1955" s="4"/>
      <c r="K1955" s="4"/>
      <c r="L1955" s="4"/>
      <c r="M1955" s="4"/>
      <c r="N1955" s="4"/>
      <c r="O1955" s="4"/>
      <c r="P1955" s="4"/>
      <c r="Q1955" s="4"/>
      <c r="R1955" s="4"/>
      <c r="S1955" s="4"/>
      <c r="T1955" s="4"/>
      <c r="U1955" s="4"/>
      <c r="V1955" s="4"/>
      <c r="W1955" s="4"/>
      <c r="X1955" s="4"/>
      <c r="Y1955" s="4"/>
      <c r="Z1955" s="4"/>
    </row>
    <row r="1956" spans="1:26" ht="24" customHeight="1" x14ac:dyDescent="0.3">
      <c r="A1956" s="5">
        <v>1955</v>
      </c>
      <c r="B1956" s="6" t="s">
        <v>2240</v>
      </c>
      <c r="C1956" s="15" t="s">
        <v>2241</v>
      </c>
      <c r="D1956" s="7" t="s">
        <v>2246</v>
      </c>
      <c r="E1956" s="6" t="s">
        <v>10</v>
      </c>
      <c r="F1956" s="39">
        <v>1</v>
      </c>
      <c r="G1956" s="5">
        <v>1</v>
      </c>
      <c r="H1956" s="39">
        <v>1</v>
      </c>
      <c r="I1956" s="4"/>
      <c r="J1956" s="4"/>
      <c r="K1956" s="4"/>
      <c r="L1956" s="4"/>
      <c r="M1956" s="4"/>
      <c r="N1956" s="4"/>
      <c r="O1956" s="4"/>
      <c r="P1956" s="4"/>
      <c r="Q1956" s="4"/>
      <c r="R1956" s="4"/>
      <c r="S1956" s="4"/>
      <c r="T1956" s="4"/>
      <c r="U1956" s="4"/>
      <c r="V1956" s="4"/>
      <c r="W1956" s="4"/>
      <c r="X1956" s="4"/>
      <c r="Y1956" s="4"/>
      <c r="Z1956" s="4"/>
    </row>
    <row r="1957" spans="1:26" ht="24" customHeight="1" x14ac:dyDescent="0.3">
      <c r="A1957" s="5">
        <v>1956</v>
      </c>
      <c r="B1957" s="6" t="s">
        <v>2240</v>
      </c>
      <c r="C1957" s="15" t="s">
        <v>2241</v>
      </c>
      <c r="D1957" s="7" t="s">
        <v>2247</v>
      </c>
      <c r="E1957" s="6" t="s">
        <v>10</v>
      </c>
      <c r="F1957" s="39">
        <v>2</v>
      </c>
      <c r="G1957" s="5">
        <v>2</v>
      </c>
      <c r="H1957" s="39">
        <v>2</v>
      </c>
      <c r="I1957" s="4"/>
      <c r="J1957" s="4"/>
      <c r="K1957" s="4"/>
      <c r="L1957" s="4"/>
      <c r="M1957" s="4"/>
      <c r="N1957" s="4"/>
      <c r="O1957" s="4"/>
      <c r="P1957" s="4"/>
      <c r="Q1957" s="4"/>
      <c r="R1957" s="4"/>
      <c r="S1957" s="4"/>
      <c r="T1957" s="4"/>
      <c r="U1957" s="4"/>
      <c r="V1957" s="4"/>
      <c r="W1957" s="4"/>
      <c r="X1957" s="4"/>
      <c r="Y1957" s="4"/>
      <c r="Z1957" s="4"/>
    </row>
    <row r="1958" spans="1:26" ht="48" customHeight="1" x14ac:dyDescent="0.3">
      <c r="A1958" s="5">
        <v>1957</v>
      </c>
      <c r="B1958" s="6" t="s">
        <v>2240</v>
      </c>
      <c r="C1958" s="15" t="s">
        <v>2241</v>
      </c>
      <c r="D1958" s="7" t="s">
        <v>2248</v>
      </c>
      <c r="E1958" s="6" t="s">
        <v>10</v>
      </c>
      <c r="F1958" s="39">
        <v>0</v>
      </c>
      <c r="G1958" s="5">
        <v>1</v>
      </c>
      <c r="H1958" s="39">
        <v>0</v>
      </c>
      <c r="I1958" s="4"/>
      <c r="J1958" s="4"/>
      <c r="K1958" s="4"/>
      <c r="L1958" s="4"/>
      <c r="M1958" s="4"/>
      <c r="N1958" s="4"/>
      <c r="O1958" s="4"/>
      <c r="P1958" s="4"/>
      <c r="Q1958" s="4"/>
      <c r="R1958" s="4"/>
      <c r="S1958" s="4"/>
      <c r="T1958" s="4"/>
      <c r="U1958" s="4"/>
      <c r="V1958" s="4"/>
      <c r="W1958" s="4"/>
      <c r="X1958" s="4"/>
      <c r="Y1958" s="4"/>
      <c r="Z1958" s="4"/>
    </row>
    <row r="1959" spans="1:26" ht="24" customHeight="1" x14ac:dyDescent="0.3">
      <c r="A1959" s="5">
        <v>1958</v>
      </c>
      <c r="B1959" s="6" t="s">
        <v>2240</v>
      </c>
      <c r="C1959" s="15" t="s">
        <v>2241</v>
      </c>
      <c r="D1959" s="7" t="s">
        <v>2249</v>
      </c>
      <c r="E1959" s="6" t="s">
        <v>10</v>
      </c>
      <c r="F1959" s="39">
        <v>1</v>
      </c>
      <c r="G1959" s="5">
        <v>2</v>
      </c>
      <c r="H1959" s="39">
        <v>1</v>
      </c>
      <c r="I1959" s="4"/>
      <c r="J1959" s="4"/>
      <c r="K1959" s="4"/>
      <c r="L1959" s="4"/>
      <c r="M1959" s="4"/>
      <c r="N1959" s="4"/>
      <c r="O1959" s="4"/>
      <c r="P1959" s="4"/>
      <c r="Q1959" s="4"/>
      <c r="R1959" s="4"/>
      <c r="S1959" s="4"/>
      <c r="T1959" s="4"/>
      <c r="U1959" s="4"/>
      <c r="V1959" s="4"/>
      <c r="W1959" s="4"/>
      <c r="X1959" s="4"/>
      <c r="Y1959" s="4"/>
      <c r="Z1959" s="4"/>
    </row>
    <row r="1960" spans="1:26" ht="24" customHeight="1" x14ac:dyDescent="0.3">
      <c r="A1960" s="5">
        <v>1959</v>
      </c>
      <c r="B1960" s="6" t="s">
        <v>2240</v>
      </c>
      <c r="C1960" s="15" t="s">
        <v>2241</v>
      </c>
      <c r="D1960" s="7" t="s">
        <v>2250</v>
      </c>
      <c r="E1960" s="6" t="s">
        <v>10</v>
      </c>
      <c r="F1960" s="39">
        <v>0</v>
      </c>
      <c r="G1960" s="5">
        <v>1</v>
      </c>
      <c r="H1960" s="39">
        <v>0</v>
      </c>
      <c r="I1960" s="4"/>
      <c r="J1960" s="4"/>
      <c r="K1960" s="4"/>
      <c r="L1960" s="4"/>
      <c r="M1960" s="4"/>
      <c r="N1960" s="4"/>
      <c r="O1960" s="4"/>
      <c r="P1960" s="4"/>
      <c r="Q1960" s="4"/>
      <c r="R1960" s="4"/>
      <c r="S1960" s="4"/>
      <c r="T1960" s="4"/>
      <c r="U1960" s="4"/>
      <c r="V1960" s="4"/>
      <c r="W1960" s="4"/>
      <c r="X1960" s="4"/>
      <c r="Y1960" s="4"/>
      <c r="Z1960" s="4"/>
    </row>
    <row r="1961" spans="1:26" ht="72" customHeight="1" x14ac:dyDescent="0.3">
      <c r="A1961" s="5">
        <v>1960</v>
      </c>
      <c r="B1961" s="6" t="s">
        <v>2240</v>
      </c>
      <c r="C1961" s="15" t="s">
        <v>2241</v>
      </c>
      <c r="D1961" s="7" t="s">
        <v>2251</v>
      </c>
      <c r="E1961" s="6" t="s">
        <v>10</v>
      </c>
      <c r="F1961" s="39">
        <v>2</v>
      </c>
      <c r="G1961" s="5">
        <v>0</v>
      </c>
      <c r="H1961" s="39">
        <v>2</v>
      </c>
      <c r="I1961" s="4"/>
      <c r="J1961" s="4"/>
      <c r="K1961" s="4"/>
      <c r="L1961" s="4"/>
      <c r="M1961" s="4"/>
      <c r="N1961" s="4"/>
      <c r="O1961" s="4"/>
      <c r="P1961" s="4"/>
      <c r="Q1961" s="4"/>
      <c r="R1961" s="4"/>
      <c r="S1961" s="4"/>
      <c r="T1961" s="4"/>
      <c r="U1961" s="4"/>
      <c r="V1961" s="4"/>
      <c r="W1961" s="4"/>
      <c r="X1961" s="4"/>
      <c r="Y1961" s="4"/>
      <c r="Z1961" s="4"/>
    </row>
    <row r="1962" spans="1:26" ht="24" customHeight="1" x14ac:dyDescent="0.3">
      <c r="A1962" s="5">
        <v>1961</v>
      </c>
      <c r="B1962" s="6" t="s">
        <v>2240</v>
      </c>
      <c r="C1962" s="15" t="s">
        <v>2241</v>
      </c>
      <c r="D1962" s="7" t="s">
        <v>2252</v>
      </c>
      <c r="E1962" s="6" t="s">
        <v>10</v>
      </c>
      <c r="F1962" s="39">
        <v>0</v>
      </c>
      <c r="G1962" s="5">
        <v>1</v>
      </c>
      <c r="H1962" s="39">
        <v>0</v>
      </c>
      <c r="I1962" s="4"/>
      <c r="J1962" s="4"/>
      <c r="K1962" s="4"/>
      <c r="L1962" s="4"/>
      <c r="M1962" s="4"/>
      <c r="N1962" s="4"/>
      <c r="O1962" s="4"/>
      <c r="P1962" s="4"/>
      <c r="Q1962" s="4"/>
      <c r="R1962" s="4"/>
      <c r="S1962" s="4"/>
      <c r="T1962" s="4"/>
      <c r="U1962" s="4"/>
      <c r="V1962" s="4"/>
      <c r="W1962" s="4"/>
      <c r="X1962" s="4"/>
      <c r="Y1962" s="4"/>
      <c r="Z1962" s="4"/>
    </row>
    <row r="1963" spans="1:26" ht="48" customHeight="1" x14ac:dyDescent="0.3">
      <c r="A1963" s="5">
        <v>1962</v>
      </c>
      <c r="B1963" s="6" t="s">
        <v>2240</v>
      </c>
      <c r="C1963" s="15" t="s">
        <v>2241</v>
      </c>
      <c r="D1963" s="7" t="s">
        <v>2253</v>
      </c>
      <c r="E1963" s="6" t="s">
        <v>10</v>
      </c>
      <c r="F1963" s="39">
        <v>2</v>
      </c>
      <c r="G1963" s="5">
        <v>2</v>
      </c>
      <c r="H1963" s="39">
        <v>2</v>
      </c>
      <c r="I1963" s="4"/>
      <c r="J1963" s="4"/>
      <c r="K1963" s="4"/>
      <c r="L1963" s="4"/>
      <c r="M1963" s="4"/>
      <c r="N1963" s="4"/>
      <c r="O1963" s="4"/>
      <c r="P1963" s="4"/>
      <c r="Q1963" s="4"/>
      <c r="R1963" s="4"/>
      <c r="S1963" s="4"/>
      <c r="T1963" s="4"/>
      <c r="U1963" s="4"/>
      <c r="V1963" s="4"/>
      <c r="W1963" s="4"/>
      <c r="X1963" s="4"/>
      <c r="Y1963" s="4"/>
      <c r="Z1963" s="4"/>
    </row>
    <row r="1964" spans="1:26" ht="24" customHeight="1" x14ac:dyDescent="0.3">
      <c r="A1964" s="5">
        <v>1963</v>
      </c>
      <c r="B1964" s="6" t="s">
        <v>2240</v>
      </c>
      <c r="C1964" s="15" t="s">
        <v>2241</v>
      </c>
      <c r="D1964" s="7" t="s">
        <v>2254</v>
      </c>
      <c r="E1964" s="6" t="s">
        <v>10</v>
      </c>
      <c r="F1964" s="39">
        <v>2</v>
      </c>
      <c r="G1964" s="5">
        <v>2</v>
      </c>
      <c r="H1964" s="39">
        <v>2</v>
      </c>
      <c r="I1964" s="4"/>
      <c r="J1964" s="4"/>
      <c r="K1964" s="4"/>
      <c r="L1964" s="4"/>
      <c r="M1964" s="4"/>
      <c r="N1964" s="4"/>
      <c r="O1964" s="4"/>
      <c r="P1964" s="4"/>
      <c r="Q1964" s="4"/>
      <c r="R1964" s="4"/>
      <c r="S1964" s="4"/>
      <c r="T1964" s="4"/>
      <c r="U1964" s="4"/>
      <c r="V1964" s="4"/>
      <c r="W1964" s="4"/>
      <c r="X1964" s="4"/>
      <c r="Y1964" s="4"/>
      <c r="Z1964" s="4"/>
    </row>
    <row r="1965" spans="1:26" ht="48" customHeight="1" x14ac:dyDescent="0.3">
      <c r="A1965" s="5">
        <v>1964</v>
      </c>
      <c r="B1965" s="6" t="s">
        <v>2240</v>
      </c>
      <c r="C1965" s="15" t="s">
        <v>2241</v>
      </c>
      <c r="D1965" s="7" t="s">
        <v>2255</v>
      </c>
      <c r="E1965" s="6" t="s">
        <v>10</v>
      </c>
      <c r="F1965" s="39">
        <v>2</v>
      </c>
      <c r="G1965" s="5">
        <v>2</v>
      </c>
      <c r="H1965" s="39">
        <v>2</v>
      </c>
      <c r="I1965" s="4"/>
      <c r="J1965" s="4"/>
      <c r="K1965" s="4"/>
      <c r="L1965" s="4"/>
      <c r="M1965" s="4"/>
      <c r="N1965" s="4"/>
      <c r="O1965" s="4"/>
      <c r="P1965" s="4"/>
      <c r="Q1965" s="4"/>
      <c r="R1965" s="4"/>
      <c r="S1965" s="4"/>
      <c r="T1965" s="4"/>
      <c r="U1965" s="4"/>
      <c r="V1965" s="4"/>
      <c r="W1965" s="4"/>
      <c r="X1965" s="4"/>
      <c r="Y1965" s="4"/>
      <c r="Z1965" s="4"/>
    </row>
    <row r="1966" spans="1:26" ht="24" customHeight="1" x14ac:dyDescent="0.3">
      <c r="A1966" s="5">
        <v>1965</v>
      </c>
      <c r="B1966" s="6" t="s">
        <v>2240</v>
      </c>
      <c r="C1966" s="15" t="s">
        <v>2241</v>
      </c>
      <c r="D1966" s="7" t="s">
        <v>2256</v>
      </c>
      <c r="E1966" s="6" t="s">
        <v>10</v>
      </c>
      <c r="F1966" s="39">
        <v>0</v>
      </c>
      <c r="G1966" s="5">
        <v>2</v>
      </c>
      <c r="H1966" s="39">
        <v>0</v>
      </c>
      <c r="I1966" s="4"/>
      <c r="J1966" s="4"/>
      <c r="K1966" s="4"/>
      <c r="L1966" s="4"/>
      <c r="M1966" s="4"/>
      <c r="N1966" s="4"/>
      <c r="O1966" s="4"/>
      <c r="P1966" s="4"/>
      <c r="Q1966" s="4"/>
      <c r="R1966" s="4"/>
      <c r="S1966" s="4"/>
      <c r="T1966" s="4"/>
      <c r="U1966" s="4"/>
      <c r="V1966" s="4"/>
      <c r="W1966" s="4"/>
      <c r="X1966" s="4"/>
      <c r="Y1966" s="4"/>
      <c r="Z1966" s="4"/>
    </row>
    <row r="1967" spans="1:26" ht="48" customHeight="1" x14ac:dyDescent="0.3">
      <c r="A1967" s="5">
        <v>1966</v>
      </c>
      <c r="B1967" s="6" t="s">
        <v>2240</v>
      </c>
      <c r="C1967" s="15" t="s">
        <v>2241</v>
      </c>
      <c r="D1967" s="7" t="s">
        <v>2257</v>
      </c>
      <c r="E1967" s="6" t="s">
        <v>10</v>
      </c>
      <c r="F1967" s="39">
        <v>2</v>
      </c>
      <c r="G1967" s="5">
        <v>2</v>
      </c>
      <c r="H1967" s="39">
        <v>2</v>
      </c>
      <c r="I1967" s="4"/>
      <c r="J1967" s="4"/>
      <c r="K1967" s="4"/>
      <c r="L1967" s="4"/>
      <c r="M1967" s="4"/>
      <c r="N1967" s="4"/>
      <c r="O1967" s="4"/>
      <c r="P1967" s="4"/>
      <c r="Q1967" s="4"/>
      <c r="R1967" s="4"/>
      <c r="S1967" s="4"/>
      <c r="T1967" s="4"/>
      <c r="U1967" s="4"/>
      <c r="V1967" s="4"/>
      <c r="W1967" s="4"/>
      <c r="X1967" s="4"/>
      <c r="Y1967" s="4"/>
      <c r="Z1967" s="4"/>
    </row>
    <row r="1968" spans="1:26" ht="48" customHeight="1" x14ac:dyDescent="0.3">
      <c r="A1968" s="5">
        <v>1967</v>
      </c>
      <c r="B1968" s="6" t="s">
        <v>2240</v>
      </c>
      <c r="C1968" s="15" t="s">
        <v>2241</v>
      </c>
      <c r="D1968" s="7" t="s">
        <v>2258</v>
      </c>
      <c r="E1968" s="6" t="s">
        <v>10</v>
      </c>
      <c r="F1968" s="39">
        <v>1</v>
      </c>
      <c r="G1968" s="5">
        <v>1</v>
      </c>
      <c r="H1968" s="39">
        <v>1</v>
      </c>
      <c r="I1968" s="4"/>
      <c r="J1968" s="4"/>
      <c r="K1968" s="4"/>
      <c r="L1968" s="4"/>
      <c r="M1968" s="4"/>
      <c r="N1968" s="4"/>
      <c r="O1968" s="4"/>
      <c r="P1968" s="4"/>
      <c r="Q1968" s="4"/>
      <c r="R1968" s="4"/>
      <c r="S1968" s="4"/>
      <c r="T1968" s="4"/>
      <c r="U1968" s="4"/>
      <c r="V1968" s="4"/>
      <c r="W1968" s="4"/>
      <c r="X1968" s="4"/>
      <c r="Y1968" s="4"/>
      <c r="Z1968" s="4"/>
    </row>
    <row r="1969" spans="1:26" ht="48" customHeight="1" x14ac:dyDescent="0.3">
      <c r="A1969" s="5">
        <v>1968</v>
      </c>
      <c r="B1969" s="6" t="s">
        <v>2240</v>
      </c>
      <c r="C1969" s="15" t="s">
        <v>2241</v>
      </c>
      <c r="D1969" s="7" t="s">
        <v>2259</v>
      </c>
      <c r="E1969" s="6" t="s">
        <v>10</v>
      </c>
      <c r="F1969" s="39">
        <v>2</v>
      </c>
      <c r="G1969" s="5">
        <v>2</v>
      </c>
      <c r="H1969" s="39">
        <v>2</v>
      </c>
      <c r="I1969" s="4"/>
      <c r="J1969" s="4"/>
      <c r="K1969" s="4"/>
      <c r="L1969" s="4"/>
      <c r="M1969" s="4"/>
      <c r="N1969" s="4"/>
      <c r="O1969" s="4"/>
      <c r="P1969" s="4"/>
      <c r="Q1969" s="4"/>
      <c r="R1969" s="4"/>
      <c r="S1969" s="4"/>
      <c r="T1969" s="4"/>
      <c r="U1969" s="4"/>
      <c r="V1969" s="4"/>
      <c r="W1969" s="4"/>
      <c r="X1969" s="4"/>
      <c r="Y1969" s="4"/>
      <c r="Z1969" s="4"/>
    </row>
    <row r="1970" spans="1:26" ht="24" customHeight="1" x14ac:dyDescent="0.3">
      <c r="A1970" s="5">
        <v>1969</v>
      </c>
      <c r="B1970" s="6" t="s">
        <v>2240</v>
      </c>
      <c r="C1970" s="15" t="s">
        <v>2241</v>
      </c>
      <c r="D1970" s="7" t="s">
        <v>2260</v>
      </c>
      <c r="E1970" s="6" t="s">
        <v>10</v>
      </c>
      <c r="F1970" s="39">
        <v>1</v>
      </c>
      <c r="G1970" s="5">
        <v>1</v>
      </c>
      <c r="H1970" s="39">
        <v>1</v>
      </c>
      <c r="I1970" s="4"/>
      <c r="J1970" s="4"/>
      <c r="K1970" s="4"/>
      <c r="L1970" s="4"/>
      <c r="M1970" s="4"/>
      <c r="N1970" s="4"/>
      <c r="O1970" s="4"/>
      <c r="P1970" s="4"/>
      <c r="Q1970" s="4"/>
      <c r="R1970" s="4"/>
      <c r="S1970" s="4"/>
      <c r="T1970" s="4"/>
      <c r="U1970" s="4"/>
      <c r="V1970" s="4"/>
      <c r="W1970" s="4"/>
      <c r="X1970" s="4"/>
      <c r="Y1970" s="4"/>
      <c r="Z1970" s="4"/>
    </row>
    <row r="1971" spans="1:26" ht="24" customHeight="1" x14ac:dyDescent="0.3">
      <c r="A1971" s="5">
        <v>1970</v>
      </c>
      <c r="B1971" s="6" t="s">
        <v>2240</v>
      </c>
      <c r="C1971" s="15" t="s">
        <v>2241</v>
      </c>
      <c r="D1971" s="7" t="s">
        <v>2261</v>
      </c>
      <c r="E1971" s="6" t="s">
        <v>10</v>
      </c>
      <c r="F1971" s="39">
        <v>2</v>
      </c>
      <c r="G1971" s="5">
        <v>2</v>
      </c>
      <c r="H1971" s="39">
        <v>2</v>
      </c>
      <c r="I1971" s="4"/>
      <c r="J1971" s="4"/>
      <c r="K1971" s="4"/>
      <c r="L1971" s="4"/>
      <c r="M1971" s="4"/>
      <c r="N1971" s="4"/>
      <c r="O1971" s="4"/>
      <c r="P1971" s="4"/>
      <c r="Q1971" s="4"/>
      <c r="R1971" s="4"/>
      <c r="S1971" s="4"/>
      <c r="T1971" s="4"/>
      <c r="U1971" s="4"/>
      <c r="V1971" s="4"/>
      <c r="W1971" s="4"/>
      <c r="X1971" s="4"/>
      <c r="Y1971" s="4"/>
      <c r="Z1971" s="4"/>
    </row>
    <row r="1972" spans="1:26" ht="24" customHeight="1" x14ac:dyDescent="0.3">
      <c r="A1972" s="5">
        <v>1971</v>
      </c>
      <c r="B1972" s="6" t="s">
        <v>2240</v>
      </c>
      <c r="C1972" s="15" t="s">
        <v>2241</v>
      </c>
      <c r="D1972" s="7" t="s">
        <v>2262</v>
      </c>
      <c r="E1972" s="6" t="s">
        <v>10</v>
      </c>
      <c r="F1972" s="39">
        <v>2</v>
      </c>
      <c r="G1972" s="5">
        <v>1</v>
      </c>
      <c r="H1972" s="39">
        <v>2</v>
      </c>
      <c r="I1972" s="4"/>
      <c r="J1972" s="4"/>
      <c r="K1972" s="4"/>
      <c r="L1972" s="4"/>
      <c r="M1972" s="4"/>
      <c r="N1972" s="4"/>
      <c r="O1972" s="4"/>
      <c r="P1972" s="4"/>
      <c r="Q1972" s="4"/>
      <c r="R1972" s="4"/>
      <c r="S1972" s="4"/>
      <c r="T1972" s="4"/>
      <c r="U1972" s="4"/>
      <c r="V1972" s="4"/>
      <c r="W1972" s="4"/>
      <c r="X1972" s="4"/>
      <c r="Y1972" s="4"/>
      <c r="Z1972" s="4"/>
    </row>
    <row r="1973" spans="1:26" ht="48" customHeight="1" x14ac:dyDescent="0.3">
      <c r="A1973" s="5">
        <v>1972</v>
      </c>
      <c r="B1973" s="6" t="s">
        <v>2240</v>
      </c>
      <c r="C1973" s="15" t="s">
        <v>2241</v>
      </c>
      <c r="D1973" s="7" t="s">
        <v>2263</v>
      </c>
      <c r="E1973" s="6" t="s">
        <v>10</v>
      </c>
      <c r="F1973" s="39">
        <v>0</v>
      </c>
      <c r="G1973" s="5">
        <v>1</v>
      </c>
      <c r="H1973" s="39">
        <v>0</v>
      </c>
      <c r="I1973" s="4"/>
      <c r="J1973" s="4"/>
      <c r="K1973" s="4"/>
      <c r="L1973" s="4"/>
      <c r="M1973" s="4"/>
      <c r="N1973" s="4"/>
      <c r="O1973" s="4"/>
      <c r="P1973" s="4"/>
      <c r="Q1973" s="4"/>
      <c r="R1973" s="4"/>
      <c r="S1973" s="4"/>
      <c r="T1973" s="4"/>
      <c r="U1973" s="4"/>
      <c r="V1973" s="4"/>
      <c r="W1973" s="4"/>
      <c r="X1973" s="4"/>
      <c r="Y1973" s="4"/>
      <c r="Z1973" s="4"/>
    </row>
    <row r="1974" spans="1:26" ht="48" customHeight="1" x14ac:dyDescent="0.3">
      <c r="A1974" s="5">
        <v>1973</v>
      </c>
      <c r="B1974" s="6" t="s">
        <v>2264</v>
      </c>
      <c r="C1974" s="15" t="s">
        <v>2265</v>
      </c>
      <c r="D1974" s="7" t="s">
        <v>2266</v>
      </c>
      <c r="E1974" s="6" t="s">
        <v>10</v>
      </c>
      <c r="F1974" s="39">
        <v>0</v>
      </c>
      <c r="G1974" s="5">
        <v>1</v>
      </c>
      <c r="H1974" s="39">
        <v>0</v>
      </c>
      <c r="I1974" s="4"/>
      <c r="J1974" s="4"/>
      <c r="K1974" s="4"/>
      <c r="L1974" s="4"/>
      <c r="M1974" s="4"/>
      <c r="N1974" s="4"/>
      <c r="O1974" s="4"/>
      <c r="P1974" s="4"/>
      <c r="Q1974" s="4"/>
      <c r="R1974" s="4"/>
      <c r="S1974" s="4"/>
      <c r="T1974" s="4"/>
      <c r="U1974" s="4"/>
      <c r="V1974" s="4"/>
      <c r="W1974" s="4"/>
      <c r="X1974" s="4"/>
      <c r="Y1974" s="4"/>
      <c r="Z1974" s="4"/>
    </row>
    <row r="1975" spans="1:26" ht="24" customHeight="1" x14ac:dyDescent="0.3">
      <c r="A1975" s="5">
        <v>1974</v>
      </c>
      <c r="B1975" s="6" t="s">
        <v>2264</v>
      </c>
      <c r="C1975" s="15" t="s">
        <v>2265</v>
      </c>
      <c r="D1975" s="7" t="s">
        <v>2267</v>
      </c>
      <c r="E1975" s="6" t="s">
        <v>10</v>
      </c>
      <c r="F1975" s="39">
        <v>1</v>
      </c>
      <c r="G1975" s="5">
        <v>1</v>
      </c>
      <c r="H1975" s="39">
        <v>1</v>
      </c>
      <c r="I1975" s="4"/>
      <c r="J1975" s="4"/>
      <c r="K1975" s="4"/>
      <c r="L1975" s="4"/>
      <c r="M1975" s="4"/>
      <c r="N1975" s="4"/>
      <c r="O1975" s="4"/>
      <c r="P1975" s="4"/>
      <c r="Q1975" s="4"/>
      <c r="R1975" s="4"/>
      <c r="S1975" s="4"/>
      <c r="T1975" s="4"/>
      <c r="U1975" s="4"/>
      <c r="V1975" s="4"/>
      <c r="W1975" s="4"/>
      <c r="X1975" s="4"/>
      <c r="Y1975" s="4"/>
      <c r="Z1975" s="4"/>
    </row>
    <row r="1976" spans="1:26" ht="24" customHeight="1" x14ac:dyDescent="0.3">
      <c r="A1976" s="5">
        <v>1975</v>
      </c>
      <c r="B1976" s="6" t="s">
        <v>2264</v>
      </c>
      <c r="C1976" s="15" t="s">
        <v>2265</v>
      </c>
      <c r="D1976" s="7" t="s">
        <v>2268</v>
      </c>
      <c r="E1976" s="6" t="s">
        <v>10</v>
      </c>
      <c r="F1976" s="39">
        <v>0</v>
      </c>
      <c r="G1976" s="5">
        <v>1</v>
      </c>
      <c r="H1976" s="39">
        <v>0</v>
      </c>
      <c r="I1976" s="4"/>
      <c r="J1976" s="4"/>
      <c r="K1976" s="4"/>
      <c r="L1976" s="4"/>
      <c r="M1976" s="4"/>
      <c r="N1976" s="4"/>
      <c r="O1976" s="4"/>
      <c r="P1976" s="4"/>
      <c r="Q1976" s="4"/>
      <c r="R1976" s="4"/>
      <c r="S1976" s="4"/>
      <c r="T1976" s="4"/>
      <c r="U1976" s="4"/>
      <c r="V1976" s="4"/>
      <c r="W1976" s="4"/>
      <c r="X1976" s="4"/>
      <c r="Y1976" s="4"/>
      <c r="Z1976" s="4"/>
    </row>
    <row r="1977" spans="1:26" ht="48" customHeight="1" x14ac:dyDescent="0.3">
      <c r="A1977" s="5">
        <v>1976</v>
      </c>
      <c r="B1977" s="6" t="s">
        <v>2264</v>
      </c>
      <c r="C1977" s="15" t="s">
        <v>2265</v>
      </c>
      <c r="D1977" s="7" t="s">
        <v>2269</v>
      </c>
      <c r="E1977" s="6" t="s">
        <v>10</v>
      </c>
      <c r="F1977" s="39">
        <v>1</v>
      </c>
      <c r="G1977" s="5">
        <v>1</v>
      </c>
      <c r="H1977" s="39">
        <v>1</v>
      </c>
      <c r="I1977" s="4"/>
      <c r="J1977" s="4"/>
      <c r="K1977" s="4"/>
      <c r="L1977" s="4"/>
      <c r="M1977" s="4"/>
      <c r="N1977" s="4"/>
      <c r="O1977" s="4"/>
      <c r="P1977" s="4"/>
      <c r="Q1977" s="4"/>
      <c r="R1977" s="4"/>
      <c r="S1977" s="4"/>
      <c r="T1977" s="4"/>
      <c r="U1977" s="4"/>
      <c r="V1977" s="4"/>
      <c r="W1977" s="4"/>
      <c r="X1977" s="4"/>
      <c r="Y1977" s="4"/>
      <c r="Z1977" s="4"/>
    </row>
    <row r="1978" spans="1:26" ht="24" customHeight="1" x14ac:dyDescent="0.3">
      <c r="A1978" s="5">
        <v>1977</v>
      </c>
      <c r="B1978" s="6" t="s">
        <v>2264</v>
      </c>
      <c r="C1978" s="15" t="s">
        <v>2265</v>
      </c>
      <c r="D1978" s="7" t="s">
        <v>2270</v>
      </c>
      <c r="E1978" s="6" t="s">
        <v>10</v>
      </c>
      <c r="F1978" s="39">
        <v>1</v>
      </c>
      <c r="G1978" s="5">
        <v>1</v>
      </c>
      <c r="H1978" s="39">
        <v>1</v>
      </c>
      <c r="I1978" s="4"/>
      <c r="J1978" s="4"/>
      <c r="K1978" s="4"/>
      <c r="L1978" s="4"/>
      <c r="M1978" s="4"/>
      <c r="N1978" s="4"/>
      <c r="O1978" s="4"/>
      <c r="P1978" s="4"/>
      <c r="Q1978" s="4"/>
      <c r="R1978" s="4"/>
      <c r="S1978" s="4"/>
      <c r="T1978" s="4"/>
      <c r="U1978" s="4"/>
      <c r="V1978" s="4"/>
      <c r="W1978" s="4"/>
      <c r="X1978" s="4"/>
      <c r="Y1978" s="4"/>
      <c r="Z1978" s="4"/>
    </row>
    <row r="1979" spans="1:26" ht="24" customHeight="1" x14ac:dyDescent="0.3">
      <c r="A1979" s="5">
        <v>1978</v>
      </c>
      <c r="B1979" s="6" t="s">
        <v>2264</v>
      </c>
      <c r="C1979" s="15" t="s">
        <v>2265</v>
      </c>
      <c r="D1979" s="7" t="s">
        <v>2271</v>
      </c>
      <c r="E1979" s="6" t="s">
        <v>10</v>
      </c>
      <c r="F1979" s="39">
        <v>0</v>
      </c>
      <c r="G1979" s="5">
        <v>0</v>
      </c>
      <c r="H1979" s="39">
        <v>0</v>
      </c>
      <c r="I1979" s="4"/>
      <c r="J1979" s="4"/>
      <c r="K1979" s="4"/>
      <c r="L1979" s="4"/>
      <c r="M1979" s="4"/>
      <c r="N1979" s="4"/>
      <c r="O1979" s="4"/>
      <c r="P1979" s="4"/>
      <c r="Q1979" s="4"/>
      <c r="R1979" s="4"/>
      <c r="S1979" s="4"/>
      <c r="T1979" s="4"/>
      <c r="U1979" s="4"/>
      <c r="V1979" s="4"/>
      <c r="W1979" s="4"/>
      <c r="X1979" s="4"/>
      <c r="Y1979" s="4"/>
      <c r="Z1979" s="4"/>
    </row>
    <row r="1980" spans="1:26" ht="48" customHeight="1" x14ac:dyDescent="0.3">
      <c r="A1980" s="5">
        <v>1979</v>
      </c>
      <c r="B1980" s="6" t="s">
        <v>2264</v>
      </c>
      <c r="C1980" s="15" t="s">
        <v>2265</v>
      </c>
      <c r="D1980" s="7" t="s">
        <v>2272</v>
      </c>
      <c r="E1980" s="6" t="s">
        <v>10</v>
      </c>
      <c r="F1980" s="39">
        <v>1</v>
      </c>
      <c r="G1980" s="5">
        <v>1</v>
      </c>
      <c r="H1980" s="39">
        <v>1</v>
      </c>
      <c r="I1980" s="4"/>
      <c r="J1980" s="4"/>
      <c r="K1980" s="4"/>
      <c r="L1980" s="4"/>
      <c r="M1980" s="4"/>
      <c r="N1980" s="4"/>
      <c r="O1980" s="4"/>
      <c r="P1980" s="4"/>
      <c r="Q1980" s="4"/>
      <c r="R1980" s="4"/>
      <c r="S1980" s="4"/>
      <c r="T1980" s="4"/>
      <c r="U1980" s="4"/>
      <c r="V1980" s="4"/>
      <c r="W1980" s="4"/>
      <c r="X1980" s="4"/>
      <c r="Y1980" s="4"/>
      <c r="Z1980" s="4"/>
    </row>
    <row r="1981" spans="1:26" ht="24" customHeight="1" x14ac:dyDescent="0.3">
      <c r="A1981" s="5">
        <v>1980</v>
      </c>
      <c r="B1981" s="6" t="s">
        <v>2264</v>
      </c>
      <c r="C1981" s="15" t="s">
        <v>2265</v>
      </c>
      <c r="D1981" s="7" t="s">
        <v>2273</v>
      </c>
      <c r="E1981" s="6" t="s">
        <v>10</v>
      </c>
      <c r="F1981" s="39">
        <v>1</v>
      </c>
      <c r="G1981" s="5">
        <v>1</v>
      </c>
      <c r="H1981" s="39">
        <v>1</v>
      </c>
      <c r="I1981" s="4"/>
      <c r="J1981" s="4"/>
      <c r="K1981" s="4"/>
      <c r="L1981" s="4"/>
      <c r="M1981" s="4"/>
      <c r="N1981" s="4"/>
      <c r="O1981" s="4"/>
      <c r="P1981" s="4"/>
      <c r="Q1981" s="4"/>
      <c r="R1981" s="4"/>
      <c r="S1981" s="4"/>
      <c r="T1981" s="4"/>
      <c r="U1981" s="4"/>
      <c r="V1981" s="4"/>
      <c r="W1981" s="4"/>
      <c r="X1981" s="4"/>
      <c r="Y1981" s="4"/>
      <c r="Z1981" s="4"/>
    </row>
    <row r="1982" spans="1:26" ht="24" customHeight="1" x14ac:dyDescent="0.3">
      <c r="A1982" s="5">
        <v>1981</v>
      </c>
      <c r="B1982" s="6" t="s">
        <v>2264</v>
      </c>
      <c r="C1982" s="15" t="s">
        <v>2265</v>
      </c>
      <c r="D1982" s="7" t="s">
        <v>2274</v>
      </c>
      <c r="E1982" s="6" t="s">
        <v>10</v>
      </c>
      <c r="F1982" s="39">
        <v>2</v>
      </c>
      <c r="G1982" s="5">
        <v>2</v>
      </c>
      <c r="H1982" s="39">
        <v>2</v>
      </c>
      <c r="I1982" s="4"/>
      <c r="J1982" s="4"/>
      <c r="K1982" s="4"/>
      <c r="L1982" s="4"/>
      <c r="M1982" s="4"/>
      <c r="N1982" s="4"/>
      <c r="O1982" s="4"/>
      <c r="P1982" s="4"/>
      <c r="Q1982" s="4"/>
      <c r="R1982" s="4"/>
      <c r="S1982" s="4"/>
      <c r="T1982" s="4"/>
      <c r="U1982" s="4"/>
      <c r="V1982" s="4"/>
      <c r="W1982" s="4"/>
      <c r="X1982" s="4"/>
      <c r="Y1982" s="4"/>
      <c r="Z1982" s="4"/>
    </row>
    <row r="1983" spans="1:26" ht="24" customHeight="1" x14ac:dyDescent="0.3">
      <c r="A1983" s="5">
        <v>1982</v>
      </c>
      <c r="B1983" s="6" t="s">
        <v>2275</v>
      </c>
      <c r="C1983" s="15" t="s">
        <v>2276</v>
      </c>
      <c r="D1983" s="7" t="s">
        <v>2277</v>
      </c>
      <c r="E1983" s="6" t="s">
        <v>10</v>
      </c>
      <c r="F1983" s="39">
        <v>2</v>
      </c>
      <c r="G1983" s="5">
        <v>0</v>
      </c>
      <c r="H1983" s="39">
        <v>2</v>
      </c>
      <c r="I1983" s="4"/>
      <c r="J1983" s="4"/>
      <c r="K1983" s="4"/>
      <c r="L1983" s="4"/>
      <c r="M1983" s="4"/>
      <c r="N1983" s="4"/>
      <c r="O1983" s="4"/>
      <c r="P1983" s="4"/>
      <c r="Q1983" s="4"/>
      <c r="R1983" s="4"/>
      <c r="S1983" s="4"/>
      <c r="T1983" s="4"/>
      <c r="U1983" s="4"/>
      <c r="V1983" s="4"/>
      <c r="W1983" s="4"/>
      <c r="X1983" s="4"/>
      <c r="Y1983" s="4"/>
      <c r="Z1983" s="4"/>
    </row>
    <row r="1984" spans="1:26" ht="24" customHeight="1" x14ac:dyDescent="0.3">
      <c r="A1984" s="5">
        <v>1983</v>
      </c>
      <c r="B1984" s="6" t="s">
        <v>2275</v>
      </c>
      <c r="C1984" s="15" t="s">
        <v>2276</v>
      </c>
      <c r="D1984" s="7" t="s">
        <v>2278</v>
      </c>
      <c r="E1984" s="6" t="s">
        <v>10</v>
      </c>
      <c r="F1984" s="39">
        <v>0</v>
      </c>
      <c r="G1984" s="5">
        <v>0</v>
      </c>
      <c r="H1984" s="39">
        <v>0</v>
      </c>
      <c r="I1984" s="4"/>
      <c r="J1984" s="4"/>
      <c r="K1984" s="4"/>
      <c r="L1984" s="4"/>
      <c r="M1984" s="4"/>
      <c r="N1984" s="4"/>
      <c r="O1984" s="4"/>
      <c r="P1984" s="4"/>
      <c r="Q1984" s="4"/>
      <c r="R1984" s="4"/>
      <c r="S1984" s="4"/>
      <c r="T1984" s="4"/>
      <c r="U1984" s="4"/>
      <c r="V1984" s="4"/>
      <c r="W1984" s="4"/>
      <c r="X1984" s="4"/>
      <c r="Y1984" s="4"/>
      <c r="Z1984" s="4"/>
    </row>
    <row r="1985" spans="1:26" ht="24" customHeight="1" x14ac:dyDescent="0.3">
      <c r="A1985" s="5">
        <v>1984</v>
      </c>
      <c r="B1985" s="6" t="s">
        <v>2275</v>
      </c>
      <c r="C1985" s="15" t="s">
        <v>2276</v>
      </c>
      <c r="D1985" s="7" t="s">
        <v>2279</v>
      </c>
      <c r="E1985" s="6" t="s">
        <v>10</v>
      </c>
      <c r="F1985" s="39">
        <v>0</v>
      </c>
      <c r="G1985" s="5">
        <v>1</v>
      </c>
      <c r="H1985" s="39">
        <v>0</v>
      </c>
      <c r="I1985" s="4"/>
      <c r="J1985" s="4"/>
      <c r="K1985" s="4"/>
      <c r="L1985" s="4"/>
      <c r="M1985" s="4"/>
      <c r="N1985" s="4"/>
      <c r="O1985" s="4"/>
      <c r="P1985" s="4"/>
      <c r="Q1985" s="4"/>
      <c r="R1985" s="4"/>
      <c r="S1985" s="4"/>
      <c r="T1985" s="4"/>
      <c r="U1985" s="4"/>
      <c r="V1985" s="4"/>
      <c r="W1985" s="4"/>
      <c r="X1985" s="4"/>
      <c r="Y1985" s="4"/>
      <c r="Z1985" s="4"/>
    </row>
    <row r="1986" spans="1:26" ht="24" customHeight="1" x14ac:dyDescent="0.3">
      <c r="A1986" s="5">
        <v>1985</v>
      </c>
      <c r="B1986" s="6" t="s">
        <v>2275</v>
      </c>
      <c r="C1986" s="15" t="s">
        <v>2276</v>
      </c>
      <c r="D1986" s="7" t="s">
        <v>2280</v>
      </c>
      <c r="E1986" s="6" t="s">
        <v>10</v>
      </c>
      <c r="F1986" s="39">
        <v>0</v>
      </c>
      <c r="G1986" s="5">
        <v>1</v>
      </c>
      <c r="H1986" s="39">
        <v>0</v>
      </c>
      <c r="I1986" s="4"/>
      <c r="J1986" s="4"/>
      <c r="K1986" s="4"/>
      <c r="L1986" s="4"/>
      <c r="M1986" s="4"/>
      <c r="N1986" s="4"/>
      <c r="O1986" s="4"/>
      <c r="P1986" s="4"/>
      <c r="Q1986" s="4"/>
      <c r="R1986" s="4"/>
      <c r="S1986" s="4"/>
      <c r="T1986" s="4"/>
      <c r="U1986" s="4"/>
      <c r="V1986" s="4"/>
      <c r="W1986" s="4"/>
      <c r="X1986" s="4"/>
      <c r="Y1986" s="4"/>
      <c r="Z1986" s="4"/>
    </row>
    <row r="1987" spans="1:26" ht="48" customHeight="1" x14ac:dyDescent="0.3">
      <c r="A1987" s="5">
        <v>1986</v>
      </c>
      <c r="B1987" s="6" t="s">
        <v>2275</v>
      </c>
      <c r="C1987" s="15" t="s">
        <v>2276</v>
      </c>
      <c r="D1987" s="7" t="s">
        <v>2281</v>
      </c>
      <c r="E1987" s="6" t="s">
        <v>10</v>
      </c>
      <c r="F1987" s="39">
        <v>2</v>
      </c>
      <c r="G1987" s="5">
        <v>1</v>
      </c>
      <c r="H1987" s="39">
        <v>2</v>
      </c>
      <c r="I1987" s="4"/>
      <c r="J1987" s="4"/>
      <c r="K1987" s="4"/>
      <c r="L1987" s="4"/>
      <c r="M1987" s="4"/>
      <c r="N1987" s="4"/>
      <c r="O1987" s="4"/>
      <c r="P1987" s="4"/>
      <c r="Q1987" s="4"/>
      <c r="R1987" s="4"/>
      <c r="S1987" s="4"/>
      <c r="T1987" s="4"/>
      <c r="U1987" s="4"/>
      <c r="V1987" s="4"/>
      <c r="W1987" s="4"/>
      <c r="X1987" s="4"/>
      <c r="Y1987" s="4"/>
      <c r="Z1987" s="4"/>
    </row>
    <row r="1988" spans="1:26" ht="48" customHeight="1" x14ac:dyDescent="0.3">
      <c r="A1988" s="5">
        <v>1987</v>
      </c>
      <c r="B1988" s="6" t="s">
        <v>2275</v>
      </c>
      <c r="C1988" s="15" t="s">
        <v>2276</v>
      </c>
      <c r="D1988" s="7" t="s">
        <v>2282</v>
      </c>
      <c r="E1988" s="6" t="s">
        <v>10</v>
      </c>
      <c r="F1988" s="39">
        <v>0</v>
      </c>
      <c r="G1988" s="5">
        <v>1</v>
      </c>
      <c r="H1988" s="39">
        <v>0</v>
      </c>
      <c r="I1988" s="4"/>
      <c r="J1988" s="4"/>
      <c r="K1988" s="4"/>
      <c r="L1988" s="4"/>
      <c r="M1988" s="4"/>
      <c r="N1988" s="4"/>
      <c r="O1988" s="4"/>
      <c r="P1988" s="4"/>
      <c r="Q1988" s="4"/>
      <c r="R1988" s="4"/>
      <c r="S1988" s="4"/>
      <c r="T1988" s="4"/>
      <c r="U1988" s="4"/>
      <c r="V1988" s="4"/>
      <c r="W1988" s="4"/>
      <c r="X1988" s="4"/>
      <c r="Y1988" s="4"/>
      <c r="Z1988" s="4"/>
    </row>
    <row r="1989" spans="1:26" ht="24" customHeight="1" x14ac:dyDescent="0.3">
      <c r="A1989" s="5">
        <v>1988</v>
      </c>
      <c r="B1989" s="6" t="s">
        <v>2275</v>
      </c>
      <c r="C1989" s="15" t="s">
        <v>2276</v>
      </c>
      <c r="D1989" s="7" t="s">
        <v>2283</v>
      </c>
      <c r="E1989" s="6" t="s">
        <v>10</v>
      </c>
      <c r="F1989" s="39">
        <v>1</v>
      </c>
      <c r="G1989" s="5">
        <v>1</v>
      </c>
      <c r="H1989" s="39">
        <v>1</v>
      </c>
      <c r="I1989" s="4"/>
      <c r="J1989" s="4"/>
      <c r="K1989" s="4"/>
      <c r="L1989" s="4"/>
      <c r="M1989" s="4"/>
      <c r="N1989" s="4"/>
      <c r="O1989" s="4"/>
      <c r="P1989" s="4"/>
      <c r="Q1989" s="4"/>
      <c r="R1989" s="4"/>
      <c r="S1989" s="4"/>
      <c r="T1989" s="4"/>
      <c r="U1989" s="4"/>
      <c r="V1989" s="4"/>
      <c r="W1989" s="4"/>
      <c r="X1989" s="4"/>
      <c r="Y1989" s="4"/>
      <c r="Z1989" s="4"/>
    </row>
    <row r="1990" spans="1:26" ht="24" customHeight="1" x14ac:dyDescent="0.3">
      <c r="A1990" s="5">
        <v>1989</v>
      </c>
      <c r="B1990" s="6" t="s">
        <v>2275</v>
      </c>
      <c r="C1990" s="15" t="s">
        <v>2276</v>
      </c>
      <c r="D1990" s="7" t="s">
        <v>2284</v>
      </c>
      <c r="E1990" s="6" t="s">
        <v>10</v>
      </c>
      <c r="F1990" s="39">
        <v>2</v>
      </c>
      <c r="G1990" s="5">
        <v>2</v>
      </c>
      <c r="H1990" s="39">
        <v>2</v>
      </c>
      <c r="I1990" s="4"/>
      <c r="J1990" s="4"/>
      <c r="K1990" s="4"/>
      <c r="L1990" s="4"/>
      <c r="M1990" s="4"/>
      <c r="N1990" s="4"/>
      <c r="O1990" s="4"/>
      <c r="P1990" s="4"/>
      <c r="Q1990" s="4"/>
      <c r="R1990" s="4"/>
      <c r="S1990" s="4"/>
      <c r="T1990" s="4"/>
      <c r="U1990" s="4"/>
      <c r="V1990" s="4"/>
      <c r="W1990" s="4"/>
      <c r="X1990" s="4"/>
      <c r="Y1990" s="4"/>
      <c r="Z1990" s="4"/>
    </row>
    <row r="1991" spans="1:26" ht="48" customHeight="1" x14ac:dyDescent="0.3">
      <c r="A1991" s="5">
        <v>1990</v>
      </c>
      <c r="B1991" s="6" t="s">
        <v>2275</v>
      </c>
      <c r="C1991" s="15" t="s">
        <v>2276</v>
      </c>
      <c r="D1991" s="7" t="s">
        <v>2285</v>
      </c>
      <c r="E1991" s="6" t="s">
        <v>10</v>
      </c>
      <c r="F1991" s="39">
        <v>2</v>
      </c>
      <c r="G1991" s="5">
        <v>2</v>
      </c>
      <c r="H1991" s="39">
        <v>2</v>
      </c>
      <c r="I1991" s="4"/>
      <c r="J1991" s="4"/>
      <c r="K1991" s="4"/>
      <c r="L1991" s="4"/>
      <c r="M1991" s="4"/>
      <c r="N1991" s="4"/>
      <c r="O1991" s="4"/>
      <c r="P1991" s="4"/>
      <c r="Q1991" s="4"/>
      <c r="R1991" s="4"/>
      <c r="S1991" s="4"/>
      <c r="T1991" s="4"/>
      <c r="U1991" s="4"/>
      <c r="V1991" s="4"/>
      <c r="W1991" s="4"/>
      <c r="X1991" s="4"/>
      <c r="Y1991" s="4"/>
      <c r="Z1991" s="4"/>
    </row>
    <row r="1992" spans="1:26" ht="24" customHeight="1" x14ac:dyDescent="0.3">
      <c r="A1992" s="5">
        <v>1991</v>
      </c>
      <c r="B1992" s="6" t="s">
        <v>2275</v>
      </c>
      <c r="C1992" s="15" t="s">
        <v>2276</v>
      </c>
      <c r="D1992" s="7" t="s">
        <v>2286</v>
      </c>
      <c r="E1992" s="6" t="s">
        <v>10</v>
      </c>
      <c r="F1992" s="39">
        <v>2</v>
      </c>
      <c r="G1992" s="5">
        <v>2</v>
      </c>
      <c r="H1992" s="39">
        <v>2</v>
      </c>
      <c r="I1992" s="4"/>
      <c r="J1992" s="4"/>
      <c r="K1992" s="4"/>
      <c r="L1992" s="4"/>
      <c r="M1992" s="4"/>
      <c r="N1992" s="4"/>
      <c r="O1992" s="4"/>
      <c r="P1992" s="4"/>
      <c r="Q1992" s="4"/>
      <c r="R1992" s="4"/>
      <c r="S1992" s="4"/>
      <c r="T1992" s="4"/>
      <c r="U1992" s="4"/>
      <c r="V1992" s="4"/>
      <c r="W1992" s="4"/>
      <c r="X1992" s="4"/>
      <c r="Y1992" s="4"/>
      <c r="Z1992" s="4"/>
    </row>
    <row r="1993" spans="1:26" ht="48" customHeight="1" x14ac:dyDescent="0.3">
      <c r="A1993" s="5">
        <v>1992</v>
      </c>
      <c r="B1993" s="6" t="s">
        <v>2275</v>
      </c>
      <c r="C1993" s="15" t="s">
        <v>2276</v>
      </c>
      <c r="D1993" s="7" t="s">
        <v>2287</v>
      </c>
      <c r="E1993" s="6" t="s">
        <v>10</v>
      </c>
      <c r="F1993" s="39">
        <v>1</v>
      </c>
      <c r="G1993" s="5">
        <v>1</v>
      </c>
      <c r="H1993" s="39">
        <v>1</v>
      </c>
      <c r="I1993" s="4"/>
      <c r="J1993" s="4"/>
      <c r="K1993" s="4"/>
      <c r="L1993" s="4"/>
      <c r="M1993" s="4"/>
      <c r="N1993" s="4"/>
      <c r="O1993" s="4"/>
      <c r="P1993" s="4"/>
      <c r="Q1993" s="4"/>
      <c r="R1993" s="4"/>
      <c r="S1993" s="4"/>
      <c r="T1993" s="4"/>
      <c r="U1993" s="4"/>
      <c r="V1993" s="4"/>
      <c r="W1993" s="4"/>
      <c r="X1993" s="4"/>
      <c r="Y1993" s="4"/>
      <c r="Z1993" s="4"/>
    </row>
    <row r="1994" spans="1:26" ht="48" customHeight="1" x14ac:dyDescent="0.3">
      <c r="A1994" s="5">
        <v>1993</v>
      </c>
      <c r="B1994" s="6" t="s">
        <v>2275</v>
      </c>
      <c r="C1994" s="15" t="s">
        <v>2276</v>
      </c>
      <c r="D1994" s="7" t="s">
        <v>2288</v>
      </c>
      <c r="E1994" s="6" t="s">
        <v>10</v>
      </c>
      <c r="F1994" s="39">
        <v>0</v>
      </c>
      <c r="G1994" s="5">
        <v>1</v>
      </c>
      <c r="H1994" s="39">
        <v>0</v>
      </c>
      <c r="I1994" s="4"/>
      <c r="J1994" s="4"/>
      <c r="K1994" s="4"/>
      <c r="L1994" s="4"/>
      <c r="M1994" s="4"/>
      <c r="N1994" s="4"/>
      <c r="O1994" s="4"/>
      <c r="P1994" s="4"/>
      <c r="Q1994" s="4"/>
      <c r="R1994" s="4"/>
      <c r="S1994" s="4"/>
      <c r="T1994" s="4"/>
      <c r="U1994" s="4"/>
      <c r="V1994" s="4"/>
      <c r="W1994" s="4"/>
      <c r="X1994" s="4"/>
      <c r="Y1994" s="4"/>
      <c r="Z1994" s="4"/>
    </row>
    <row r="1995" spans="1:26" ht="24" customHeight="1" x14ac:dyDescent="0.3">
      <c r="A1995" s="5">
        <v>1994</v>
      </c>
      <c r="B1995" s="6" t="s">
        <v>2275</v>
      </c>
      <c r="C1995" s="15" t="s">
        <v>2276</v>
      </c>
      <c r="D1995" s="7" t="s">
        <v>2289</v>
      </c>
      <c r="E1995" s="6" t="s">
        <v>10</v>
      </c>
      <c r="F1995" s="39">
        <v>0</v>
      </c>
      <c r="G1995" s="5">
        <v>0</v>
      </c>
      <c r="H1995" s="39">
        <v>0</v>
      </c>
      <c r="I1995" s="4"/>
      <c r="J1995" s="4"/>
      <c r="K1995" s="4"/>
      <c r="L1995" s="4"/>
      <c r="M1995" s="4"/>
      <c r="N1995" s="4"/>
      <c r="O1995" s="4"/>
      <c r="P1995" s="4"/>
      <c r="Q1995" s="4"/>
      <c r="R1995" s="4"/>
      <c r="S1995" s="4"/>
      <c r="T1995" s="4"/>
      <c r="U1995" s="4"/>
      <c r="V1995" s="4"/>
      <c r="W1995" s="4"/>
      <c r="X1995" s="4"/>
      <c r="Y1995" s="4"/>
      <c r="Z1995" s="4"/>
    </row>
    <row r="1996" spans="1:26" ht="24" customHeight="1" x14ac:dyDescent="0.3">
      <c r="A1996" s="5">
        <v>1995</v>
      </c>
      <c r="B1996" s="6" t="s">
        <v>2290</v>
      </c>
      <c r="C1996" s="15" t="s">
        <v>2291</v>
      </c>
      <c r="D1996" s="7" t="s">
        <v>2292</v>
      </c>
      <c r="E1996" s="6" t="s">
        <v>10</v>
      </c>
      <c r="F1996" s="39">
        <v>0</v>
      </c>
      <c r="G1996" s="5">
        <v>0</v>
      </c>
      <c r="H1996" s="39">
        <v>0</v>
      </c>
      <c r="I1996" s="4"/>
      <c r="J1996" s="4"/>
      <c r="K1996" s="4"/>
      <c r="L1996" s="4"/>
      <c r="M1996" s="4"/>
      <c r="N1996" s="4"/>
      <c r="O1996" s="4"/>
      <c r="P1996" s="4"/>
      <c r="Q1996" s="4"/>
      <c r="R1996" s="4"/>
      <c r="S1996" s="4"/>
      <c r="T1996" s="4"/>
      <c r="U1996" s="4"/>
      <c r="V1996" s="4"/>
      <c r="W1996" s="4"/>
      <c r="X1996" s="4"/>
      <c r="Y1996" s="4"/>
      <c r="Z1996" s="4"/>
    </row>
    <row r="1997" spans="1:26" ht="24" customHeight="1" x14ac:dyDescent="0.3">
      <c r="A1997" s="5">
        <v>1996</v>
      </c>
      <c r="B1997" s="6" t="s">
        <v>2290</v>
      </c>
      <c r="C1997" s="15" t="s">
        <v>2291</v>
      </c>
      <c r="D1997" s="7" t="s">
        <v>2293</v>
      </c>
      <c r="E1997" s="6" t="s">
        <v>10</v>
      </c>
      <c r="F1997" s="39">
        <v>0</v>
      </c>
      <c r="G1997" s="5">
        <v>1</v>
      </c>
      <c r="H1997" s="39">
        <v>0</v>
      </c>
      <c r="I1997" s="4"/>
      <c r="J1997" s="4"/>
      <c r="K1997" s="4"/>
      <c r="L1997" s="4"/>
      <c r="M1997" s="4"/>
      <c r="N1997" s="4"/>
      <c r="O1997" s="4"/>
      <c r="P1997" s="4"/>
      <c r="Q1997" s="4"/>
      <c r="R1997" s="4"/>
      <c r="S1997" s="4"/>
      <c r="T1997" s="4"/>
      <c r="U1997" s="4"/>
      <c r="V1997" s="4"/>
      <c r="W1997" s="4"/>
      <c r="X1997" s="4"/>
      <c r="Y1997" s="4"/>
      <c r="Z1997" s="4"/>
    </row>
    <row r="1998" spans="1:26" ht="48" customHeight="1" x14ac:dyDescent="0.3">
      <c r="A1998" s="5">
        <v>1997</v>
      </c>
      <c r="B1998" s="6" t="s">
        <v>2290</v>
      </c>
      <c r="C1998" s="15" t="s">
        <v>2291</v>
      </c>
      <c r="D1998" s="7" t="s">
        <v>2294</v>
      </c>
      <c r="E1998" s="6" t="s">
        <v>10</v>
      </c>
      <c r="F1998" s="39">
        <v>0</v>
      </c>
      <c r="G1998" s="5">
        <v>1</v>
      </c>
      <c r="H1998" s="39">
        <v>0</v>
      </c>
      <c r="I1998" s="4"/>
      <c r="J1998" s="4"/>
      <c r="K1998" s="4"/>
      <c r="L1998" s="4"/>
      <c r="M1998" s="4"/>
      <c r="N1998" s="4"/>
      <c r="O1998" s="4"/>
      <c r="P1998" s="4"/>
      <c r="Q1998" s="4"/>
      <c r="R1998" s="4"/>
      <c r="S1998" s="4"/>
      <c r="T1998" s="4"/>
      <c r="U1998" s="4"/>
      <c r="V1998" s="4"/>
      <c r="W1998" s="4"/>
      <c r="X1998" s="4"/>
      <c r="Y1998" s="4"/>
      <c r="Z1998" s="4"/>
    </row>
    <row r="1999" spans="1:26" ht="48" customHeight="1" x14ac:dyDescent="0.3">
      <c r="A1999" s="5">
        <v>1998</v>
      </c>
      <c r="B1999" s="6" t="s">
        <v>2290</v>
      </c>
      <c r="C1999" s="15" t="s">
        <v>2291</v>
      </c>
      <c r="D1999" s="7" t="s">
        <v>2295</v>
      </c>
      <c r="E1999" s="6" t="s">
        <v>10</v>
      </c>
      <c r="F1999" s="39">
        <v>2</v>
      </c>
      <c r="G1999" s="5">
        <v>1</v>
      </c>
      <c r="H1999" s="39">
        <v>2</v>
      </c>
      <c r="I1999" s="4"/>
      <c r="J1999" s="4"/>
      <c r="K1999" s="4"/>
      <c r="L1999" s="4"/>
      <c r="M1999" s="4"/>
      <c r="N1999" s="4"/>
      <c r="O1999" s="4"/>
      <c r="P1999" s="4"/>
      <c r="Q1999" s="4"/>
      <c r="R1999" s="4"/>
      <c r="S1999" s="4"/>
      <c r="T1999" s="4"/>
      <c r="U1999" s="4"/>
      <c r="V1999" s="4"/>
      <c r="W1999" s="4"/>
      <c r="X1999" s="4"/>
      <c r="Y1999" s="4"/>
      <c r="Z1999" s="4"/>
    </row>
    <row r="2000" spans="1:26" ht="24" customHeight="1" x14ac:dyDescent="0.3">
      <c r="A2000" s="5">
        <v>1999</v>
      </c>
      <c r="B2000" s="6" t="s">
        <v>2290</v>
      </c>
      <c r="C2000" s="15" t="s">
        <v>2291</v>
      </c>
      <c r="D2000" s="7" t="s">
        <v>2296</v>
      </c>
      <c r="E2000" s="6" t="s">
        <v>10</v>
      </c>
      <c r="F2000" s="39">
        <v>1</v>
      </c>
      <c r="G2000" s="5">
        <v>1</v>
      </c>
      <c r="H2000" s="39">
        <v>1</v>
      </c>
      <c r="I2000" s="4"/>
      <c r="J2000" s="4"/>
      <c r="K2000" s="4"/>
      <c r="L2000" s="4"/>
      <c r="M2000" s="4"/>
      <c r="N2000" s="4"/>
      <c r="O2000" s="4"/>
      <c r="P2000" s="4"/>
      <c r="Q2000" s="4"/>
      <c r="R2000" s="4"/>
      <c r="S2000" s="4"/>
      <c r="T2000" s="4"/>
      <c r="U2000" s="4"/>
      <c r="V2000" s="4"/>
      <c r="W2000" s="4"/>
      <c r="X2000" s="4"/>
      <c r="Y2000" s="4"/>
      <c r="Z2000" s="4"/>
    </row>
    <row r="2001" spans="1:26" ht="24" customHeight="1" x14ac:dyDescent="0.3">
      <c r="A2001" s="5">
        <v>2000</v>
      </c>
      <c r="B2001" s="6" t="s">
        <v>2290</v>
      </c>
      <c r="C2001" s="15" t="s">
        <v>2291</v>
      </c>
      <c r="D2001" s="7" t="s">
        <v>2297</v>
      </c>
      <c r="E2001" s="6" t="s">
        <v>10</v>
      </c>
      <c r="F2001" s="39">
        <v>2</v>
      </c>
      <c r="G2001" s="5">
        <v>2</v>
      </c>
      <c r="H2001" s="39">
        <v>2</v>
      </c>
      <c r="I2001" s="4"/>
      <c r="J2001" s="4"/>
      <c r="K2001" s="4"/>
      <c r="L2001" s="4"/>
      <c r="M2001" s="4"/>
      <c r="N2001" s="4"/>
      <c r="O2001" s="4"/>
      <c r="P2001" s="4"/>
      <c r="Q2001" s="4"/>
      <c r="R2001" s="4"/>
      <c r="S2001" s="4"/>
      <c r="T2001" s="4"/>
      <c r="U2001" s="4"/>
      <c r="V2001" s="4"/>
      <c r="W2001" s="4"/>
      <c r="X2001" s="4"/>
      <c r="Y2001" s="4"/>
      <c r="Z2001" s="4"/>
    </row>
  </sheetData>
  <pageMargins left="0.74791666666666701" right="0.74791666666666701" top="0.98402777777777795" bottom="0.98402777777777795" header="0.51180555555555496" footer="0.51180555555555496"/>
  <pageSetup paperSize="9" firstPageNumber="0"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501"/>
  <sheetViews>
    <sheetView topLeftCell="A636" zoomScale="160" zoomScaleNormal="160" zoomScalePageLayoutView="160" workbookViewId="0">
      <selection activeCell="D636" sqref="D1:D1048576"/>
    </sheetView>
  </sheetViews>
  <sheetFormatPr baseColWidth="10" defaultColWidth="8.83203125" defaultRowHeight="15" x14ac:dyDescent="0.2"/>
  <cols>
    <col min="3" max="3" width="3.33203125" customWidth="1"/>
    <col min="4" max="4" width="96.83203125" style="54" customWidth="1"/>
    <col min="5" max="5" width="11" customWidth="1"/>
    <col min="6" max="6" width="19.1640625" style="43" customWidth="1"/>
    <col min="7" max="7" width="15.6640625" customWidth="1"/>
    <col min="8" max="8" width="19.1640625" style="43" customWidth="1"/>
  </cols>
  <sheetData>
    <row r="1" spans="1:26" ht="40.5" customHeight="1" x14ac:dyDescent="0.2">
      <c r="A1" s="17" t="s">
        <v>0</v>
      </c>
      <c r="B1" s="17" t="s">
        <v>1</v>
      </c>
      <c r="C1" s="17" t="s">
        <v>2</v>
      </c>
      <c r="D1" s="48" t="s">
        <v>3</v>
      </c>
      <c r="E1" s="3" t="s">
        <v>4</v>
      </c>
      <c r="F1" s="41" t="s">
        <v>13648</v>
      </c>
      <c r="G1" s="17" t="s">
        <v>5</v>
      </c>
      <c r="H1" s="41" t="s">
        <v>6</v>
      </c>
      <c r="I1" s="4"/>
      <c r="J1" s="4"/>
      <c r="K1" s="4"/>
      <c r="L1" s="4"/>
      <c r="M1" s="4"/>
      <c r="N1" s="4"/>
      <c r="O1" s="4"/>
      <c r="P1" s="4"/>
      <c r="Q1" s="4"/>
      <c r="R1" s="4"/>
      <c r="S1" s="4"/>
      <c r="T1" s="4"/>
      <c r="U1" s="4"/>
      <c r="V1" s="4"/>
      <c r="W1" s="4"/>
      <c r="X1" s="4"/>
      <c r="Y1" s="4"/>
      <c r="Z1" s="4"/>
    </row>
    <row r="2" spans="1:26" ht="15.75" customHeight="1" x14ac:dyDescent="0.2">
      <c r="A2" s="5">
        <v>1</v>
      </c>
      <c r="B2" s="8" t="str">
        <f t="shared" ref="B2:B8" si="0">HYPERLINK("http://www.itdunya.com/showthread.php?506029-UC-Browser-For-PC","http://www.itdunya.com/showthread.php?506029-UC-Browser-For-PC")</f>
        <v>http://www.itdunya.com/showthread.php?506029-UC-Browser-For-PC</v>
      </c>
      <c r="C2" s="6" t="s">
        <v>2298</v>
      </c>
      <c r="D2" s="49" t="s">
        <v>2299</v>
      </c>
      <c r="E2" s="6" t="s">
        <v>2300</v>
      </c>
      <c r="F2" s="5">
        <v>1</v>
      </c>
      <c r="G2" s="5">
        <v>1</v>
      </c>
      <c r="H2" s="42">
        <v>1</v>
      </c>
      <c r="I2" s="4"/>
      <c r="J2" s="4"/>
      <c r="K2" s="4"/>
      <c r="L2" s="4"/>
      <c r="M2" s="4"/>
      <c r="N2" s="4"/>
      <c r="O2" s="4"/>
      <c r="P2" s="4"/>
      <c r="Q2" s="4"/>
      <c r="R2" s="4"/>
      <c r="S2" s="4"/>
      <c r="T2" s="4"/>
      <c r="U2" s="4"/>
      <c r="V2" s="4"/>
      <c r="W2" s="4"/>
      <c r="X2" s="4"/>
      <c r="Y2" s="4"/>
      <c r="Z2" s="4"/>
    </row>
    <row r="3" spans="1:26" ht="15.75" customHeight="1" x14ac:dyDescent="0.2">
      <c r="A3" s="5">
        <v>2</v>
      </c>
      <c r="B3" s="8" t="str">
        <f t="shared" si="0"/>
        <v>http://www.itdunya.com/showthread.php?506029-UC-Browser-For-PC</v>
      </c>
      <c r="C3" s="6" t="s">
        <v>2298</v>
      </c>
      <c r="D3" s="49" t="s">
        <v>2301</v>
      </c>
      <c r="E3" s="5" t="s">
        <v>2300</v>
      </c>
      <c r="F3" s="5">
        <v>2</v>
      </c>
      <c r="G3" s="5">
        <v>2</v>
      </c>
      <c r="H3" s="42">
        <v>2</v>
      </c>
      <c r="I3" s="4"/>
      <c r="J3" s="4"/>
      <c r="K3" s="4"/>
      <c r="L3" s="4"/>
      <c r="M3" s="4"/>
      <c r="N3" s="4"/>
      <c r="O3" s="4"/>
      <c r="P3" s="4"/>
      <c r="Q3" s="4"/>
      <c r="R3" s="4"/>
      <c r="S3" s="4"/>
      <c r="T3" s="4"/>
      <c r="U3" s="4"/>
      <c r="V3" s="4"/>
      <c r="W3" s="4"/>
      <c r="X3" s="4"/>
      <c r="Y3" s="4"/>
      <c r="Z3" s="4"/>
    </row>
    <row r="4" spans="1:26" ht="15.75" customHeight="1" x14ac:dyDescent="0.2">
      <c r="A4" s="5">
        <v>3</v>
      </c>
      <c r="B4" s="8" t="str">
        <f t="shared" si="0"/>
        <v>http://www.itdunya.com/showthread.php?506029-UC-Browser-For-PC</v>
      </c>
      <c r="C4" s="6" t="s">
        <v>2298</v>
      </c>
      <c r="D4" s="49" t="s">
        <v>2302</v>
      </c>
      <c r="E4" s="6" t="s">
        <v>2300</v>
      </c>
      <c r="F4" s="5">
        <v>1</v>
      </c>
      <c r="G4" s="5">
        <v>1</v>
      </c>
      <c r="H4" s="42">
        <v>1</v>
      </c>
      <c r="I4" s="4"/>
      <c r="J4" s="4"/>
      <c r="K4" s="4"/>
      <c r="L4" s="4"/>
      <c r="M4" s="4"/>
      <c r="N4" s="4"/>
      <c r="O4" s="4"/>
      <c r="P4" s="4"/>
      <c r="Q4" s="4"/>
      <c r="R4" s="4"/>
      <c r="S4" s="4"/>
      <c r="T4" s="4"/>
      <c r="U4" s="4"/>
      <c r="V4" s="4"/>
      <c r="W4" s="4"/>
      <c r="X4" s="4"/>
      <c r="Y4" s="4"/>
      <c r="Z4" s="4"/>
    </row>
    <row r="5" spans="1:26" ht="15.75" customHeight="1" x14ac:dyDescent="0.2">
      <c r="A5" s="5">
        <v>4</v>
      </c>
      <c r="B5" s="8" t="str">
        <f t="shared" si="0"/>
        <v>http://www.itdunya.com/showthread.php?506029-UC-Browser-For-PC</v>
      </c>
      <c r="C5" s="6" t="s">
        <v>2298</v>
      </c>
      <c r="D5" s="49" t="s">
        <v>2303</v>
      </c>
      <c r="E5" s="5" t="s">
        <v>2300</v>
      </c>
      <c r="F5" s="5">
        <v>1</v>
      </c>
      <c r="G5" s="5">
        <v>1</v>
      </c>
      <c r="H5" s="42">
        <v>1</v>
      </c>
      <c r="I5" s="4"/>
      <c r="J5" s="4"/>
      <c r="K5" s="4"/>
      <c r="L5" s="4"/>
      <c r="M5" s="4"/>
      <c r="N5" s="4"/>
      <c r="O5" s="4"/>
      <c r="P5" s="4"/>
      <c r="Q5" s="4"/>
      <c r="R5" s="4"/>
      <c r="S5" s="4"/>
      <c r="T5" s="4"/>
      <c r="U5" s="4"/>
      <c r="V5" s="4"/>
      <c r="W5" s="4"/>
      <c r="X5" s="4"/>
      <c r="Y5" s="4"/>
      <c r="Z5" s="4"/>
    </row>
    <row r="6" spans="1:26" ht="15.75" customHeight="1" x14ac:dyDescent="0.2">
      <c r="A6" s="5">
        <v>5</v>
      </c>
      <c r="B6" s="8" t="str">
        <f t="shared" si="0"/>
        <v>http://www.itdunya.com/showthread.php?506029-UC-Browser-For-PC</v>
      </c>
      <c r="C6" s="6" t="s">
        <v>2298</v>
      </c>
      <c r="D6" s="49" t="s">
        <v>2304</v>
      </c>
      <c r="E6" s="6" t="s">
        <v>2300</v>
      </c>
      <c r="F6" s="5">
        <v>1</v>
      </c>
      <c r="G6" s="5">
        <v>1</v>
      </c>
      <c r="H6" s="42">
        <v>1</v>
      </c>
      <c r="I6" s="4"/>
      <c r="J6" s="4"/>
      <c r="K6" s="4"/>
      <c r="L6" s="4"/>
      <c r="M6" s="4"/>
      <c r="N6" s="4"/>
      <c r="O6" s="4"/>
      <c r="P6" s="4"/>
      <c r="Q6" s="4"/>
      <c r="R6" s="4"/>
      <c r="S6" s="4"/>
      <c r="T6" s="4"/>
      <c r="U6" s="4"/>
      <c r="V6" s="4"/>
      <c r="W6" s="4"/>
      <c r="X6" s="4"/>
      <c r="Y6" s="4"/>
      <c r="Z6" s="4"/>
    </row>
    <row r="7" spans="1:26" ht="15.75" customHeight="1" x14ac:dyDescent="0.2">
      <c r="A7" s="5">
        <v>6</v>
      </c>
      <c r="B7" s="8" t="str">
        <f t="shared" si="0"/>
        <v>http://www.itdunya.com/showthread.php?506029-UC-Browser-For-PC</v>
      </c>
      <c r="C7" s="6" t="s">
        <v>2298</v>
      </c>
      <c r="D7" s="49" t="s">
        <v>2305</v>
      </c>
      <c r="E7" s="5" t="s">
        <v>2300</v>
      </c>
      <c r="F7" s="5">
        <v>2</v>
      </c>
      <c r="G7" s="5">
        <v>2</v>
      </c>
      <c r="H7" s="42">
        <v>2</v>
      </c>
      <c r="I7" s="4"/>
      <c r="J7" s="4"/>
      <c r="K7" s="4"/>
      <c r="L7" s="4"/>
      <c r="M7" s="4"/>
      <c r="N7" s="4"/>
      <c r="O7" s="4"/>
      <c r="P7" s="4"/>
      <c r="Q7" s="4"/>
      <c r="R7" s="4"/>
      <c r="S7" s="4"/>
      <c r="T7" s="4"/>
      <c r="U7" s="4"/>
      <c r="V7" s="4"/>
      <c r="W7" s="4"/>
      <c r="X7" s="4"/>
      <c r="Y7" s="4"/>
      <c r="Z7" s="4"/>
    </row>
    <row r="8" spans="1:26" ht="15.75" customHeight="1" x14ac:dyDescent="0.2">
      <c r="A8" s="5">
        <v>7</v>
      </c>
      <c r="B8" s="8" t="str">
        <f t="shared" si="0"/>
        <v>http://www.itdunya.com/showthread.php?506029-UC-Browser-For-PC</v>
      </c>
      <c r="C8" s="6" t="s">
        <v>2298</v>
      </c>
      <c r="D8" s="49" t="s">
        <v>2306</v>
      </c>
      <c r="E8" s="5" t="s">
        <v>2300</v>
      </c>
      <c r="F8" s="5">
        <v>1</v>
      </c>
      <c r="G8" s="5">
        <v>1</v>
      </c>
      <c r="H8" s="42">
        <v>1</v>
      </c>
      <c r="I8" s="4"/>
      <c r="J8" s="4"/>
      <c r="K8" s="4"/>
      <c r="L8" s="4"/>
      <c r="M8" s="4"/>
      <c r="N8" s="4"/>
      <c r="O8" s="4"/>
      <c r="P8" s="4"/>
      <c r="Q8" s="4"/>
      <c r="R8" s="4"/>
      <c r="S8" s="4"/>
      <c r="T8" s="4"/>
      <c r="U8" s="4"/>
      <c r="V8" s="4"/>
      <c r="W8" s="4"/>
      <c r="X8" s="4"/>
      <c r="Y8" s="4"/>
      <c r="Z8" s="4"/>
    </row>
    <row r="9" spans="1:26" ht="15.75" customHeight="1" x14ac:dyDescent="0.2">
      <c r="A9" s="5">
        <v>8</v>
      </c>
      <c r="B9" s="8" t="str">
        <f t="shared" ref="B9:B18" si="1">HYPERLINK("http://www.itdunya.com/showthread.php?310305-Undelete-360-Recover-Deleted-Files","http://www.itdunya.com/showthread.php?310305-Undelete-360-Recover-Deleted-Files")</f>
        <v>http://www.itdunya.com/showthread.php?310305-Undelete-360-Recover-Deleted-Files</v>
      </c>
      <c r="C9" s="6" t="s">
        <v>2307</v>
      </c>
      <c r="D9" s="49" t="s">
        <v>2308</v>
      </c>
      <c r="E9" s="5" t="s">
        <v>2300</v>
      </c>
      <c r="F9" s="5">
        <v>1</v>
      </c>
      <c r="G9" s="5">
        <v>1</v>
      </c>
      <c r="H9" s="42">
        <v>1</v>
      </c>
      <c r="I9" s="4"/>
      <c r="J9" s="4"/>
      <c r="K9" s="4"/>
      <c r="L9" s="4"/>
      <c r="M9" s="4"/>
      <c r="N9" s="4"/>
      <c r="O9" s="4"/>
      <c r="P9" s="4"/>
      <c r="Q9" s="4"/>
      <c r="R9" s="4"/>
      <c r="S9" s="4"/>
      <c r="T9" s="4"/>
      <c r="U9" s="4"/>
      <c r="V9" s="4"/>
      <c r="W9" s="4"/>
      <c r="X9" s="4"/>
      <c r="Y9" s="4"/>
      <c r="Z9" s="4"/>
    </row>
    <row r="10" spans="1:26" ht="15.75" customHeight="1" x14ac:dyDescent="0.2">
      <c r="A10" s="5">
        <v>9</v>
      </c>
      <c r="B10" s="8" t="str">
        <f t="shared" si="1"/>
        <v>http://www.itdunya.com/showthread.php?310305-Undelete-360-Recover-Deleted-Files</v>
      </c>
      <c r="C10" s="6" t="s">
        <v>2307</v>
      </c>
      <c r="D10" s="49" t="s">
        <v>2309</v>
      </c>
      <c r="E10" s="5" t="s">
        <v>2300</v>
      </c>
      <c r="F10" s="5">
        <v>1</v>
      </c>
      <c r="G10" s="5">
        <v>1</v>
      </c>
      <c r="H10" s="42">
        <v>1</v>
      </c>
      <c r="I10" s="4"/>
      <c r="J10" s="4"/>
      <c r="K10" s="4"/>
      <c r="L10" s="4"/>
      <c r="M10" s="4"/>
      <c r="N10" s="4"/>
      <c r="O10" s="4"/>
      <c r="P10" s="4"/>
      <c r="Q10" s="4"/>
      <c r="R10" s="4"/>
      <c r="S10" s="4"/>
      <c r="T10" s="4"/>
      <c r="U10" s="4"/>
      <c r="V10" s="4"/>
      <c r="W10" s="4"/>
      <c r="X10" s="4"/>
      <c r="Y10" s="4"/>
      <c r="Z10" s="4"/>
    </row>
    <row r="11" spans="1:26" ht="15.75" customHeight="1" x14ac:dyDescent="0.2">
      <c r="A11" s="5">
        <v>10</v>
      </c>
      <c r="B11" s="8" t="str">
        <f t="shared" si="1"/>
        <v>http://www.itdunya.com/showthread.php?310305-Undelete-360-Recover-Deleted-Files</v>
      </c>
      <c r="C11" s="6" t="s">
        <v>2307</v>
      </c>
      <c r="D11" s="49" t="s">
        <v>2310</v>
      </c>
      <c r="E11" s="5" t="s">
        <v>2300</v>
      </c>
      <c r="F11" s="5">
        <v>1</v>
      </c>
      <c r="G11" s="5">
        <v>1</v>
      </c>
      <c r="H11" s="42">
        <v>1</v>
      </c>
      <c r="I11" s="4"/>
      <c r="J11" s="4"/>
      <c r="K11" s="4"/>
      <c r="L11" s="4"/>
      <c r="M11" s="4"/>
      <c r="N11" s="4"/>
      <c r="O11" s="4"/>
      <c r="P11" s="4"/>
      <c r="Q11" s="4"/>
      <c r="R11" s="4"/>
      <c r="S11" s="4"/>
      <c r="T11" s="4"/>
      <c r="U11" s="4"/>
      <c r="V11" s="4"/>
      <c r="W11" s="4"/>
      <c r="X11" s="4"/>
      <c r="Y11" s="4"/>
      <c r="Z11" s="4"/>
    </row>
    <row r="12" spans="1:26" ht="15.75" customHeight="1" x14ac:dyDescent="0.2">
      <c r="A12" s="5">
        <v>11</v>
      </c>
      <c r="B12" s="8" t="str">
        <f t="shared" si="1"/>
        <v>http://www.itdunya.com/showthread.php?310305-Undelete-360-Recover-Deleted-Files</v>
      </c>
      <c r="C12" s="6" t="s">
        <v>2307</v>
      </c>
      <c r="D12" s="49" t="s">
        <v>2311</v>
      </c>
      <c r="E12" s="5" t="s">
        <v>2300</v>
      </c>
      <c r="F12" s="5">
        <v>1</v>
      </c>
      <c r="G12" s="5">
        <v>1</v>
      </c>
      <c r="H12" s="42">
        <v>1</v>
      </c>
      <c r="I12" s="4"/>
      <c r="J12" s="4"/>
      <c r="K12" s="4"/>
      <c r="L12" s="4"/>
      <c r="M12" s="4"/>
      <c r="N12" s="4"/>
      <c r="O12" s="4"/>
      <c r="P12" s="4"/>
      <c r="Q12" s="4"/>
      <c r="R12" s="4"/>
      <c r="S12" s="4"/>
      <c r="T12" s="4"/>
      <c r="U12" s="4"/>
      <c r="V12" s="4"/>
      <c r="W12" s="4"/>
      <c r="X12" s="4"/>
      <c r="Y12" s="4"/>
      <c r="Z12" s="4"/>
    </row>
    <row r="13" spans="1:26" ht="15.75" customHeight="1" x14ac:dyDescent="0.2">
      <c r="A13" s="5">
        <v>12</v>
      </c>
      <c r="B13" s="8" t="str">
        <f t="shared" si="1"/>
        <v>http://www.itdunya.com/showthread.php?310305-Undelete-360-Recover-Deleted-Files</v>
      </c>
      <c r="C13" s="6" t="s">
        <v>2307</v>
      </c>
      <c r="D13" s="49" t="s">
        <v>2312</v>
      </c>
      <c r="E13" s="5" t="s">
        <v>2300</v>
      </c>
      <c r="F13" s="5">
        <v>1</v>
      </c>
      <c r="G13" s="5">
        <v>1</v>
      </c>
      <c r="H13" s="42">
        <v>1</v>
      </c>
      <c r="I13" s="4"/>
      <c r="J13" s="4"/>
      <c r="K13" s="4"/>
      <c r="L13" s="4"/>
      <c r="M13" s="4"/>
      <c r="N13" s="4"/>
      <c r="O13" s="4"/>
      <c r="P13" s="4"/>
      <c r="Q13" s="4"/>
      <c r="R13" s="4"/>
      <c r="S13" s="4"/>
      <c r="T13" s="4"/>
      <c r="U13" s="4"/>
      <c r="V13" s="4"/>
      <c r="W13" s="4"/>
      <c r="X13" s="4"/>
      <c r="Y13" s="4"/>
      <c r="Z13" s="4"/>
    </row>
    <row r="14" spans="1:26" ht="15.75" customHeight="1" x14ac:dyDescent="0.2">
      <c r="A14" s="5">
        <v>13</v>
      </c>
      <c r="B14" s="8" t="str">
        <f t="shared" si="1"/>
        <v>http://www.itdunya.com/showthread.php?310305-Undelete-360-Recover-Deleted-Files</v>
      </c>
      <c r="C14" s="6" t="s">
        <v>2307</v>
      </c>
      <c r="D14" s="49" t="s">
        <v>2313</v>
      </c>
      <c r="E14" s="5" t="s">
        <v>2300</v>
      </c>
      <c r="F14" s="5">
        <v>1</v>
      </c>
      <c r="G14" s="5">
        <v>1</v>
      </c>
      <c r="H14" s="42">
        <v>1</v>
      </c>
      <c r="I14" s="4"/>
      <c r="J14" s="4"/>
      <c r="K14" s="4"/>
      <c r="L14" s="4"/>
      <c r="M14" s="4"/>
      <c r="N14" s="4"/>
      <c r="O14" s="4"/>
      <c r="P14" s="4"/>
      <c r="Q14" s="4"/>
      <c r="R14" s="4"/>
      <c r="S14" s="4"/>
      <c r="T14" s="4"/>
      <c r="U14" s="4"/>
      <c r="V14" s="4"/>
      <c r="W14" s="4"/>
      <c r="X14" s="4"/>
      <c r="Y14" s="4"/>
      <c r="Z14" s="4"/>
    </row>
    <row r="15" spans="1:26" ht="15.75" customHeight="1" x14ac:dyDescent="0.2">
      <c r="A15" s="5">
        <v>14</v>
      </c>
      <c r="B15" s="8" t="str">
        <f t="shared" si="1"/>
        <v>http://www.itdunya.com/showthread.php?310305-Undelete-360-Recover-Deleted-Files</v>
      </c>
      <c r="C15" s="6" t="s">
        <v>2307</v>
      </c>
      <c r="D15" s="49" t="s">
        <v>2314</v>
      </c>
      <c r="E15" s="5" t="s">
        <v>2300</v>
      </c>
      <c r="F15" s="5">
        <v>1</v>
      </c>
      <c r="G15" s="5">
        <v>1</v>
      </c>
      <c r="H15" s="42">
        <v>1</v>
      </c>
      <c r="I15" s="4"/>
      <c r="J15" s="4"/>
      <c r="K15" s="4"/>
      <c r="L15" s="4"/>
      <c r="M15" s="4"/>
      <c r="N15" s="4"/>
      <c r="O15" s="4"/>
      <c r="P15" s="4"/>
      <c r="Q15" s="4"/>
      <c r="R15" s="4"/>
      <c r="S15" s="4"/>
      <c r="T15" s="4"/>
      <c r="U15" s="4"/>
      <c r="V15" s="4"/>
      <c r="W15" s="4"/>
      <c r="X15" s="4"/>
      <c r="Y15" s="4"/>
      <c r="Z15" s="4"/>
    </row>
    <row r="16" spans="1:26" ht="15.75" customHeight="1" x14ac:dyDescent="0.2">
      <c r="A16" s="5">
        <v>15</v>
      </c>
      <c r="B16" s="8" t="str">
        <f t="shared" si="1"/>
        <v>http://www.itdunya.com/showthread.php?310305-Undelete-360-Recover-Deleted-Files</v>
      </c>
      <c r="C16" s="6" t="s">
        <v>2307</v>
      </c>
      <c r="D16" s="49" t="s">
        <v>2315</v>
      </c>
      <c r="E16" s="5" t="s">
        <v>2300</v>
      </c>
      <c r="F16" s="5">
        <v>1</v>
      </c>
      <c r="G16" s="5">
        <v>1</v>
      </c>
      <c r="H16" s="42">
        <v>1</v>
      </c>
      <c r="I16" s="4"/>
      <c r="J16" s="4"/>
      <c r="K16" s="4"/>
      <c r="L16" s="4"/>
      <c r="M16" s="4"/>
      <c r="N16" s="4"/>
      <c r="O16" s="4"/>
      <c r="P16" s="4"/>
      <c r="Q16" s="4"/>
      <c r="R16" s="4"/>
      <c r="S16" s="4"/>
      <c r="T16" s="4"/>
      <c r="U16" s="4"/>
      <c r="V16" s="4"/>
      <c r="W16" s="4"/>
      <c r="X16" s="4"/>
      <c r="Y16" s="4"/>
      <c r="Z16" s="4"/>
    </row>
    <row r="17" spans="1:26" ht="15.75" customHeight="1" x14ac:dyDescent="0.2">
      <c r="A17" s="5">
        <v>16</v>
      </c>
      <c r="B17" s="8" t="str">
        <f t="shared" si="1"/>
        <v>http://www.itdunya.com/showthread.php?310305-Undelete-360-Recover-Deleted-Files</v>
      </c>
      <c r="C17" s="6" t="s">
        <v>2307</v>
      </c>
      <c r="D17" s="49" t="s">
        <v>2316</v>
      </c>
      <c r="E17" s="5" t="s">
        <v>2300</v>
      </c>
      <c r="F17" s="5">
        <v>1</v>
      </c>
      <c r="G17" s="5">
        <v>1</v>
      </c>
      <c r="H17" s="42">
        <v>1</v>
      </c>
      <c r="I17" s="4"/>
      <c r="J17" s="4"/>
      <c r="K17" s="4"/>
      <c r="L17" s="4"/>
      <c r="M17" s="4"/>
      <c r="N17" s="4"/>
      <c r="O17" s="4"/>
      <c r="P17" s="4"/>
      <c r="Q17" s="4"/>
      <c r="R17" s="4"/>
      <c r="S17" s="4"/>
      <c r="T17" s="4"/>
      <c r="U17" s="4"/>
      <c r="V17" s="4"/>
      <c r="W17" s="4"/>
      <c r="X17" s="4"/>
      <c r="Y17" s="4"/>
      <c r="Z17" s="4"/>
    </row>
    <row r="18" spans="1:26" ht="15.75" customHeight="1" x14ac:dyDescent="0.2">
      <c r="A18" s="5">
        <v>17</v>
      </c>
      <c r="B18" s="8" t="str">
        <f t="shared" si="1"/>
        <v>http://www.itdunya.com/showthread.php?310305-Undelete-360-Recover-Deleted-Files</v>
      </c>
      <c r="C18" s="6" t="s">
        <v>2307</v>
      </c>
      <c r="D18" s="49" t="s">
        <v>2317</v>
      </c>
      <c r="E18" s="5" t="s">
        <v>2300</v>
      </c>
      <c r="F18" s="5">
        <v>2</v>
      </c>
      <c r="G18" s="5">
        <v>2</v>
      </c>
      <c r="H18" s="42">
        <v>2</v>
      </c>
      <c r="I18" s="4"/>
      <c r="J18" s="4"/>
      <c r="K18" s="4"/>
      <c r="L18" s="4"/>
      <c r="M18" s="4"/>
      <c r="N18" s="4"/>
      <c r="O18" s="4"/>
      <c r="P18" s="4"/>
      <c r="Q18" s="4"/>
      <c r="R18" s="4"/>
      <c r="S18" s="4"/>
      <c r="T18" s="4"/>
      <c r="U18" s="4"/>
      <c r="V18" s="4"/>
      <c r="W18" s="4"/>
      <c r="X18" s="4"/>
      <c r="Y18" s="4"/>
      <c r="Z18" s="4"/>
    </row>
    <row r="19" spans="1:26" ht="15.75" customHeight="1" x14ac:dyDescent="0.2">
      <c r="A19" s="5">
        <v>18</v>
      </c>
      <c r="B19" s="6" t="s">
        <v>2318</v>
      </c>
      <c r="C19" s="18" t="s">
        <v>2319</v>
      </c>
      <c r="D19" s="49" t="s">
        <v>2320</v>
      </c>
      <c r="E19" s="6" t="s">
        <v>2300</v>
      </c>
      <c r="F19" s="5">
        <v>1</v>
      </c>
      <c r="G19" s="5">
        <v>1</v>
      </c>
      <c r="H19" s="42">
        <v>1</v>
      </c>
      <c r="I19" s="4"/>
      <c r="J19" s="4"/>
      <c r="K19" s="4"/>
      <c r="L19" s="4"/>
      <c r="M19" s="4"/>
      <c r="N19" s="4"/>
      <c r="O19" s="4"/>
      <c r="P19" s="4"/>
      <c r="Q19" s="4"/>
      <c r="R19" s="4"/>
      <c r="S19" s="4"/>
      <c r="T19" s="4"/>
      <c r="U19" s="4"/>
      <c r="V19" s="4"/>
      <c r="W19" s="4"/>
      <c r="X19" s="4"/>
      <c r="Y19" s="4"/>
      <c r="Z19" s="4"/>
    </row>
    <row r="20" spans="1:26" ht="15.75" customHeight="1" x14ac:dyDescent="0.2">
      <c r="A20" s="5">
        <v>19</v>
      </c>
      <c r="B20" s="6" t="s">
        <v>2318</v>
      </c>
      <c r="C20" s="18" t="s">
        <v>2319</v>
      </c>
      <c r="D20" s="49" t="s">
        <v>2321</v>
      </c>
      <c r="E20" s="5" t="s">
        <v>2300</v>
      </c>
      <c r="F20" s="5">
        <v>1</v>
      </c>
      <c r="G20" s="5">
        <v>1</v>
      </c>
      <c r="H20" s="42">
        <v>1</v>
      </c>
      <c r="I20" s="4"/>
      <c r="J20" s="4"/>
      <c r="K20" s="4"/>
      <c r="L20" s="4"/>
      <c r="M20" s="4"/>
      <c r="N20" s="4"/>
      <c r="O20" s="4"/>
      <c r="P20" s="4"/>
      <c r="Q20" s="4"/>
      <c r="R20" s="4"/>
      <c r="S20" s="4"/>
      <c r="T20" s="4"/>
      <c r="U20" s="4"/>
      <c r="V20" s="4"/>
      <c r="W20" s="4"/>
      <c r="X20" s="4"/>
      <c r="Y20" s="4"/>
      <c r="Z20" s="4"/>
    </row>
    <row r="21" spans="1:26" ht="15.75" customHeight="1" x14ac:dyDescent="0.2">
      <c r="A21" s="5">
        <v>20</v>
      </c>
      <c r="B21" s="6" t="s">
        <v>2318</v>
      </c>
      <c r="C21" s="18" t="s">
        <v>2319</v>
      </c>
      <c r="D21" s="49" t="s">
        <v>2322</v>
      </c>
      <c r="E21" s="5" t="s">
        <v>2300</v>
      </c>
      <c r="F21" s="5">
        <v>1</v>
      </c>
      <c r="G21" s="5">
        <v>1</v>
      </c>
      <c r="H21" s="42">
        <v>1</v>
      </c>
      <c r="I21" s="4"/>
      <c r="J21" s="4"/>
      <c r="K21" s="4"/>
      <c r="L21" s="4"/>
      <c r="M21" s="4"/>
      <c r="N21" s="4"/>
      <c r="O21" s="4"/>
      <c r="P21" s="4"/>
      <c r="Q21" s="4"/>
      <c r="R21" s="4"/>
      <c r="S21" s="4"/>
      <c r="T21" s="4"/>
      <c r="U21" s="4"/>
      <c r="V21" s="4"/>
      <c r="W21" s="4"/>
      <c r="X21" s="4"/>
      <c r="Y21" s="4"/>
      <c r="Z21" s="4"/>
    </row>
    <row r="22" spans="1:26" ht="15.75" customHeight="1" x14ac:dyDescent="0.2">
      <c r="A22" s="5">
        <v>21</v>
      </c>
      <c r="B22" s="6" t="s">
        <v>2318</v>
      </c>
      <c r="C22" s="18" t="s">
        <v>2319</v>
      </c>
      <c r="D22" s="49" t="s">
        <v>2323</v>
      </c>
      <c r="E22" s="5" t="s">
        <v>2300</v>
      </c>
      <c r="F22" s="5">
        <v>2</v>
      </c>
      <c r="G22" s="5">
        <v>2</v>
      </c>
      <c r="H22" s="42">
        <v>2</v>
      </c>
      <c r="I22" s="4"/>
      <c r="J22" s="4"/>
      <c r="K22" s="4"/>
      <c r="L22" s="4"/>
      <c r="M22" s="4"/>
      <c r="N22" s="4"/>
      <c r="O22" s="4"/>
      <c r="P22" s="4"/>
      <c r="Q22" s="4"/>
      <c r="R22" s="4"/>
      <c r="S22" s="4"/>
      <c r="T22" s="4"/>
      <c r="U22" s="4"/>
      <c r="V22" s="4"/>
      <c r="W22" s="4"/>
      <c r="X22" s="4"/>
      <c r="Y22" s="4"/>
      <c r="Z22" s="4"/>
    </row>
    <row r="23" spans="1:26" ht="15.75" customHeight="1" x14ac:dyDescent="0.2">
      <c r="A23" s="5">
        <v>22</v>
      </c>
      <c r="B23" s="6" t="s">
        <v>2318</v>
      </c>
      <c r="C23" s="18" t="s">
        <v>2319</v>
      </c>
      <c r="D23" s="49" t="s">
        <v>2324</v>
      </c>
      <c r="E23" s="6" t="s">
        <v>2300</v>
      </c>
      <c r="F23" s="5">
        <v>1</v>
      </c>
      <c r="G23" s="5">
        <v>1</v>
      </c>
      <c r="H23" s="42">
        <v>1</v>
      </c>
      <c r="I23" s="4"/>
      <c r="J23" s="4"/>
      <c r="K23" s="4"/>
      <c r="L23" s="4"/>
      <c r="M23" s="4"/>
      <c r="N23" s="4"/>
      <c r="O23" s="4"/>
      <c r="P23" s="4"/>
      <c r="Q23" s="4"/>
      <c r="R23" s="4"/>
      <c r="S23" s="4"/>
      <c r="T23" s="4"/>
      <c r="U23" s="4"/>
      <c r="V23" s="4"/>
      <c r="W23" s="4"/>
      <c r="X23" s="4"/>
      <c r="Y23" s="4"/>
      <c r="Z23" s="4"/>
    </row>
    <row r="24" spans="1:26" ht="15.75" customHeight="1" x14ac:dyDescent="0.2">
      <c r="A24" s="5">
        <v>23</v>
      </c>
      <c r="B24" s="6" t="s">
        <v>2318</v>
      </c>
      <c r="C24" s="18" t="s">
        <v>2319</v>
      </c>
      <c r="D24" s="49" t="s">
        <v>2325</v>
      </c>
      <c r="E24" s="6" t="s">
        <v>2300</v>
      </c>
      <c r="F24" s="5">
        <v>2</v>
      </c>
      <c r="G24" s="5">
        <v>2</v>
      </c>
      <c r="H24" s="42">
        <v>2</v>
      </c>
      <c r="I24" s="4"/>
      <c r="J24" s="4"/>
      <c r="K24" s="4"/>
      <c r="L24" s="4"/>
      <c r="M24" s="4"/>
      <c r="N24" s="4"/>
      <c r="O24" s="4"/>
      <c r="P24" s="4"/>
      <c r="Q24" s="4"/>
      <c r="R24" s="4"/>
      <c r="S24" s="4"/>
      <c r="T24" s="4"/>
      <c r="U24" s="4"/>
      <c r="V24" s="4"/>
      <c r="W24" s="4"/>
      <c r="X24" s="4"/>
      <c r="Y24" s="4"/>
      <c r="Z24" s="4"/>
    </row>
    <row r="25" spans="1:26" ht="15.75" customHeight="1" x14ac:dyDescent="0.2">
      <c r="A25" s="5">
        <v>24</v>
      </c>
      <c r="B25" s="6" t="s">
        <v>2326</v>
      </c>
      <c r="C25" s="19" t="s">
        <v>2327</v>
      </c>
      <c r="D25" s="49" t="s">
        <v>2328</v>
      </c>
      <c r="E25" s="6" t="s">
        <v>2300</v>
      </c>
      <c r="F25" s="5">
        <v>1</v>
      </c>
      <c r="G25" s="5">
        <v>1</v>
      </c>
      <c r="H25" s="42">
        <v>1</v>
      </c>
      <c r="I25" s="4"/>
      <c r="J25" s="4"/>
      <c r="K25" s="4"/>
      <c r="L25" s="4"/>
      <c r="M25" s="4"/>
      <c r="N25" s="4"/>
      <c r="O25" s="4"/>
      <c r="P25" s="4"/>
      <c r="Q25" s="4"/>
      <c r="R25" s="4"/>
      <c r="S25" s="4"/>
      <c r="T25" s="4"/>
      <c r="U25" s="4"/>
      <c r="V25" s="4"/>
      <c r="W25" s="4"/>
      <c r="X25" s="4"/>
      <c r="Y25" s="4"/>
      <c r="Z25" s="4"/>
    </row>
    <row r="26" spans="1:26" ht="15.75" customHeight="1" x14ac:dyDescent="0.2">
      <c r="A26" s="5">
        <v>25</v>
      </c>
      <c r="B26" s="6" t="s">
        <v>2326</v>
      </c>
      <c r="C26" s="19" t="s">
        <v>2327</v>
      </c>
      <c r="D26" s="49" t="s">
        <v>2329</v>
      </c>
      <c r="E26" s="5" t="s">
        <v>2300</v>
      </c>
      <c r="F26" s="5">
        <v>1</v>
      </c>
      <c r="G26" s="5">
        <v>1</v>
      </c>
      <c r="H26" s="42">
        <v>1</v>
      </c>
      <c r="I26" s="4"/>
      <c r="J26" s="4"/>
      <c r="K26" s="4"/>
      <c r="L26" s="4"/>
      <c r="M26" s="4"/>
      <c r="N26" s="4"/>
      <c r="O26" s="4"/>
      <c r="P26" s="4"/>
      <c r="Q26" s="4"/>
      <c r="R26" s="4"/>
      <c r="S26" s="4"/>
      <c r="T26" s="4"/>
      <c r="U26" s="4"/>
      <c r="V26" s="4"/>
      <c r="W26" s="4"/>
      <c r="X26" s="4"/>
      <c r="Y26" s="4"/>
      <c r="Z26" s="4"/>
    </row>
    <row r="27" spans="1:26" ht="15.75" customHeight="1" x14ac:dyDescent="0.2">
      <c r="A27" s="5">
        <v>26</v>
      </c>
      <c r="B27" s="6" t="s">
        <v>2326</v>
      </c>
      <c r="C27" s="19" t="s">
        <v>2327</v>
      </c>
      <c r="D27" s="49" t="s">
        <v>2330</v>
      </c>
      <c r="E27" s="6" t="s">
        <v>2300</v>
      </c>
      <c r="F27" s="5">
        <v>1</v>
      </c>
      <c r="G27" s="5">
        <v>1</v>
      </c>
      <c r="H27" s="42">
        <v>1</v>
      </c>
      <c r="I27" s="4"/>
      <c r="J27" s="4"/>
      <c r="K27" s="4"/>
      <c r="L27" s="4"/>
      <c r="M27" s="4"/>
      <c r="N27" s="4"/>
      <c r="O27" s="4"/>
      <c r="P27" s="4"/>
      <c r="Q27" s="4"/>
      <c r="R27" s="4"/>
      <c r="S27" s="4"/>
      <c r="T27" s="4"/>
      <c r="U27" s="4"/>
      <c r="V27" s="4"/>
      <c r="W27" s="4"/>
      <c r="X27" s="4"/>
      <c r="Y27" s="4"/>
      <c r="Z27" s="4"/>
    </row>
    <row r="28" spans="1:26" ht="15.75" customHeight="1" x14ac:dyDescent="0.2">
      <c r="A28" s="5">
        <v>27</v>
      </c>
      <c r="B28" s="6" t="s">
        <v>2326</v>
      </c>
      <c r="C28" s="19" t="s">
        <v>2327</v>
      </c>
      <c r="D28" s="49" t="s">
        <v>2331</v>
      </c>
      <c r="E28" s="5" t="s">
        <v>2300</v>
      </c>
      <c r="F28" s="5">
        <v>1</v>
      </c>
      <c r="G28" s="5">
        <v>1</v>
      </c>
      <c r="H28" s="42">
        <v>1</v>
      </c>
      <c r="I28" s="4"/>
      <c r="J28" s="4"/>
      <c r="K28" s="4"/>
      <c r="L28" s="4"/>
      <c r="M28" s="4"/>
      <c r="N28" s="4"/>
      <c r="O28" s="4"/>
      <c r="P28" s="4"/>
      <c r="Q28" s="4"/>
      <c r="R28" s="4"/>
      <c r="S28" s="4"/>
      <c r="T28" s="4"/>
      <c r="U28" s="4"/>
      <c r="V28" s="4"/>
      <c r="W28" s="4"/>
      <c r="X28" s="4"/>
      <c r="Y28" s="4"/>
      <c r="Z28" s="4"/>
    </row>
    <row r="29" spans="1:26" ht="15.75" customHeight="1" x14ac:dyDescent="0.2">
      <c r="A29" s="5">
        <v>28</v>
      </c>
      <c r="B29" s="6" t="s">
        <v>2326</v>
      </c>
      <c r="C29" s="19" t="s">
        <v>2327</v>
      </c>
      <c r="D29" s="49" t="s">
        <v>2332</v>
      </c>
      <c r="E29" s="5" t="s">
        <v>2300</v>
      </c>
      <c r="F29" s="5">
        <v>1</v>
      </c>
      <c r="G29" s="5">
        <v>1</v>
      </c>
      <c r="H29" s="42">
        <v>1</v>
      </c>
      <c r="I29" s="4"/>
      <c r="J29" s="4"/>
      <c r="K29" s="4"/>
      <c r="L29" s="4"/>
      <c r="M29" s="4"/>
      <c r="N29" s="4"/>
      <c r="O29" s="4"/>
      <c r="P29" s="4"/>
      <c r="Q29" s="4"/>
      <c r="R29" s="4"/>
      <c r="S29" s="4"/>
      <c r="T29" s="4"/>
      <c r="U29" s="4"/>
      <c r="V29" s="4"/>
      <c r="W29" s="4"/>
      <c r="X29" s="4"/>
      <c r="Y29" s="4"/>
      <c r="Z29" s="4"/>
    </row>
    <row r="30" spans="1:26" ht="15.75" customHeight="1" x14ac:dyDescent="0.2">
      <c r="A30" s="5">
        <v>29</v>
      </c>
      <c r="B30" s="6" t="s">
        <v>2326</v>
      </c>
      <c r="C30" s="19" t="s">
        <v>2327</v>
      </c>
      <c r="D30" s="49" t="s">
        <v>2333</v>
      </c>
      <c r="E30" s="5" t="s">
        <v>2300</v>
      </c>
      <c r="F30" s="5">
        <v>1</v>
      </c>
      <c r="G30" s="5">
        <v>1</v>
      </c>
      <c r="H30" s="42">
        <v>1</v>
      </c>
      <c r="I30" s="4"/>
      <c r="J30" s="4"/>
      <c r="K30" s="4"/>
      <c r="L30" s="4"/>
      <c r="M30" s="4"/>
      <c r="N30" s="4"/>
      <c r="O30" s="4"/>
      <c r="P30" s="4"/>
      <c r="Q30" s="4"/>
      <c r="R30" s="4"/>
      <c r="S30" s="4"/>
      <c r="T30" s="4"/>
      <c r="U30" s="4"/>
      <c r="V30" s="4"/>
      <c r="W30" s="4"/>
      <c r="X30" s="4"/>
      <c r="Y30" s="4"/>
      <c r="Z30" s="4"/>
    </row>
    <row r="31" spans="1:26" ht="15.75" customHeight="1" x14ac:dyDescent="0.2">
      <c r="A31" s="5">
        <v>30</v>
      </c>
      <c r="B31" s="6" t="s">
        <v>2326</v>
      </c>
      <c r="C31" s="19" t="s">
        <v>2327</v>
      </c>
      <c r="D31" s="49" t="s">
        <v>2334</v>
      </c>
      <c r="E31" s="5" t="s">
        <v>2300</v>
      </c>
      <c r="F31" s="5">
        <v>1</v>
      </c>
      <c r="G31" s="5">
        <v>1</v>
      </c>
      <c r="H31" s="42">
        <v>1</v>
      </c>
      <c r="I31" s="4"/>
      <c r="J31" s="4"/>
      <c r="K31" s="4"/>
      <c r="L31" s="4"/>
      <c r="M31" s="4"/>
      <c r="N31" s="4"/>
      <c r="O31" s="4"/>
      <c r="P31" s="4"/>
      <c r="Q31" s="4"/>
      <c r="R31" s="4"/>
      <c r="S31" s="4"/>
      <c r="T31" s="4"/>
      <c r="U31" s="4"/>
      <c r="V31" s="4"/>
      <c r="W31" s="4"/>
      <c r="X31" s="4"/>
      <c r="Y31" s="4"/>
      <c r="Z31" s="4"/>
    </row>
    <row r="32" spans="1:26" ht="15.75" customHeight="1" x14ac:dyDescent="0.2">
      <c r="A32" s="5">
        <v>31</v>
      </c>
      <c r="B32" s="8" t="str">
        <f>HYPERLINK("http://www.itdunya.com/showthread.php?369525-Medical-store-software-v-1-5","http://www.itdunya.com/showthread.php?369525-Medical-store-software-v-1-5")</f>
        <v>http://www.itdunya.com/showthread.php?369525-Medical-store-software-v-1-5</v>
      </c>
      <c r="C32" s="20" t="s">
        <v>2335</v>
      </c>
      <c r="D32" s="49" t="s">
        <v>2336</v>
      </c>
      <c r="E32" s="5" t="s">
        <v>2300</v>
      </c>
      <c r="F32" s="5">
        <v>2</v>
      </c>
      <c r="G32" s="5">
        <v>2</v>
      </c>
      <c r="H32" s="42">
        <v>2</v>
      </c>
      <c r="I32" s="4"/>
      <c r="J32" s="4"/>
      <c r="K32" s="4"/>
      <c r="L32" s="4"/>
      <c r="M32" s="4"/>
      <c r="N32" s="4"/>
      <c r="O32" s="4"/>
      <c r="P32" s="4"/>
      <c r="Q32" s="4"/>
      <c r="R32" s="4"/>
      <c r="S32" s="4"/>
      <c r="T32" s="4"/>
      <c r="U32" s="4"/>
      <c r="V32" s="4"/>
      <c r="W32" s="4"/>
      <c r="X32" s="4"/>
      <c r="Y32" s="4"/>
      <c r="Z32" s="4"/>
    </row>
    <row r="33" spans="1:26" ht="15.75" customHeight="1" x14ac:dyDescent="0.2">
      <c r="A33" s="5">
        <v>32</v>
      </c>
      <c r="B33" s="8" t="str">
        <f>HYPERLINK("http://www.itdunya.com/showthread.php?369525-Medical-store-software-v-1-5","http://www.itdunya.com/showthread.php?369525-Medical-store-software-v-1-6")</f>
        <v>http://www.itdunya.com/showthread.php?369525-Medical-store-software-v-1-6</v>
      </c>
      <c r="C33" s="20" t="s">
        <v>2337</v>
      </c>
      <c r="D33" s="49" t="s">
        <v>2338</v>
      </c>
      <c r="E33" s="5" t="s">
        <v>2300</v>
      </c>
      <c r="F33" s="5">
        <v>1</v>
      </c>
      <c r="G33" s="5">
        <v>1</v>
      </c>
      <c r="H33" s="42">
        <v>1</v>
      </c>
      <c r="I33" s="4"/>
      <c r="J33" s="4"/>
      <c r="K33" s="4"/>
      <c r="L33" s="4"/>
      <c r="M33" s="4"/>
      <c r="N33" s="4"/>
      <c r="O33" s="4"/>
      <c r="P33" s="4"/>
      <c r="Q33" s="4"/>
      <c r="R33" s="4"/>
      <c r="S33" s="4"/>
      <c r="T33" s="4"/>
      <c r="U33" s="4"/>
      <c r="V33" s="4"/>
      <c r="W33" s="4"/>
      <c r="X33" s="4"/>
      <c r="Y33" s="4"/>
      <c r="Z33" s="4"/>
    </row>
    <row r="34" spans="1:26" ht="15.75" customHeight="1" x14ac:dyDescent="0.2">
      <c r="A34" s="5">
        <v>33</v>
      </c>
      <c r="B34" s="8" t="str">
        <f>HYPERLINK("http://www.itdunya.com/showthread.php?369525-Medical-store-software-v-1-5","http://www.itdunya.com/showthread.php?369525-Medical-store-software-v-1-7")</f>
        <v>http://www.itdunya.com/showthread.php?369525-Medical-store-software-v-1-7</v>
      </c>
      <c r="C34" s="20" t="s">
        <v>2339</v>
      </c>
      <c r="D34" s="49" t="s">
        <v>2340</v>
      </c>
      <c r="E34" s="6" t="s">
        <v>2300</v>
      </c>
      <c r="F34" s="5">
        <v>1</v>
      </c>
      <c r="G34" s="5">
        <v>1</v>
      </c>
      <c r="H34" s="42">
        <v>1</v>
      </c>
      <c r="I34" s="4"/>
      <c r="J34" s="4"/>
      <c r="K34" s="4"/>
      <c r="L34" s="4"/>
      <c r="M34" s="4"/>
      <c r="N34" s="4"/>
      <c r="O34" s="4"/>
      <c r="P34" s="4"/>
      <c r="Q34" s="4"/>
      <c r="R34" s="4"/>
      <c r="S34" s="4"/>
      <c r="T34" s="4"/>
      <c r="U34" s="4"/>
      <c r="V34" s="4"/>
      <c r="W34" s="4"/>
      <c r="X34" s="4"/>
      <c r="Y34" s="4"/>
      <c r="Z34" s="4"/>
    </row>
    <row r="35" spans="1:26" ht="15.75" customHeight="1" x14ac:dyDescent="0.2">
      <c r="A35" s="5">
        <v>34</v>
      </c>
      <c r="B35" s="8" t="str">
        <f>HYPERLINK("http://www.itdunya.com/showthread.php?369525-Medical-store-software-v-1-5","http://www.itdunya.com/showthread.php?369525-Medical-store-software-v-1-8")</f>
        <v>http://www.itdunya.com/showthread.php?369525-Medical-store-software-v-1-8</v>
      </c>
      <c r="C35" s="20" t="s">
        <v>2341</v>
      </c>
      <c r="D35" s="49" t="s">
        <v>2342</v>
      </c>
      <c r="E35" s="5" t="s">
        <v>2300</v>
      </c>
      <c r="F35" s="5">
        <v>2</v>
      </c>
      <c r="G35" s="5">
        <v>2</v>
      </c>
      <c r="H35" s="42">
        <v>2</v>
      </c>
      <c r="I35" s="4"/>
      <c r="J35" s="4"/>
      <c r="K35" s="4"/>
      <c r="L35" s="4"/>
      <c r="M35" s="4"/>
      <c r="N35" s="4"/>
      <c r="O35" s="4"/>
      <c r="P35" s="4"/>
      <c r="Q35" s="4"/>
      <c r="R35" s="4"/>
      <c r="S35" s="4"/>
      <c r="T35" s="4"/>
      <c r="U35" s="4"/>
      <c r="V35" s="4"/>
      <c r="W35" s="4"/>
      <c r="X35" s="4"/>
      <c r="Y35" s="4"/>
      <c r="Z35" s="4"/>
    </row>
    <row r="36" spans="1:26" ht="15.75" customHeight="1" x14ac:dyDescent="0.2">
      <c r="A36" s="5">
        <v>35</v>
      </c>
      <c r="B36" s="8" t="str">
        <f>HYPERLINK("http://www.itdunya.com/showthread.php?369525-Medical-store-software-v-1-5","http://www.itdunya.com/showthread.php?369525-Medical-store-software-v-1-9")</f>
        <v>http://www.itdunya.com/showthread.php?369525-Medical-store-software-v-1-9</v>
      </c>
      <c r="C36" s="20" t="s">
        <v>2343</v>
      </c>
      <c r="D36" s="49" t="s">
        <v>2344</v>
      </c>
      <c r="E36" s="5" t="s">
        <v>2300</v>
      </c>
      <c r="F36" s="5">
        <v>2</v>
      </c>
      <c r="G36" s="5">
        <v>2</v>
      </c>
      <c r="H36" s="42">
        <v>2</v>
      </c>
      <c r="I36" s="4"/>
      <c r="J36" s="4"/>
      <c r="K36" s="4"/>
      <c r="L36" s="4"/>
      <c r="M36" s="4"/>
      <c r="N36" s="4"/>
      <c r="O36" s="4"/>
      <c r="P36" s="4"/>
      <c r="Q36" s="4"/>
      <c r="R36" s="4"/>
      <c r="S36" s="4"/>
      <c r="T36" s="4"/>
      <c r="U36" s="4"/>
      <c r="V36" s="4"/>
      <c r="W36" s="4"/>
      <c r="X36" s="4"/>
      <c r="Y36" s="4"/>
      <c r="Z36" s="4"/>
    </row>
    <row r="37" spans="1:26" ht="15.75" customHeight="1" x14ac:dyDescent="0.2">
      <c r="A37" s="5">
        <v>36</v>
      </c>
      <c r="B37" s="8" t="str">
        <f>HYPERLINK("http://www.itdunya.com/showthread.php?369525-Medical-store-software-v-1-5","http://www.itdunya.com/showthread.php?369525-Medical-store-software-v-1-10")</f>
        <v>http://www.itdunya.com/showthread.php?369525-Medical-store-software-v-1-10</v>
      </c>
      <c r="C37" s="20" t="s">
        <v>2345</v>
      </c>
      <c r="D37" s="49" t="s">
        <v>2346</v>
      </c>
      <c r="E37" s="5" t="s">
        <v>2300</v>
      </c>
      <c r="F37" s="5">
        <v>2</v>
      </c>
      <c r="G37" s="5">
        <v>2</v>
      </c>
      <c r="H37" s="42">
        <v>2</v>
      </c>
      <c r="I37" s="4"/>
      <c r="J37" s="4"/>
      <c r="K37" s="4"/>
      <c r="L37" s="4"/>
      <c r="M37" s="4"/>
      <c r="N37" s="4"/>
      <c r="O37" s="4"/>
      <c r="P37" s="4"/>
      <c r="Q37" s="4"/>
      <c r="R37" s="4"/>
      <c r="S37" s="4"/>
      <c r="T37" s="4"/>
      <c r="U37" s="4"/>
      <c r="V37" s="4"/>
      <c r="W37" s="4"/>
      <c r="X37" s="4"/>
      <c r="Y37" s="4"/>
      <c r="Z37" s="4"/>
    </row>
    <row r="38" spans="1:26" ht="27.75" customHeight="1" x14ac:dyDescent="0.2">
      <c r="A38" s="5">
        <v>37</v>
      </c>
      <c r="B38" s="8" t="str">
        <f>HYPERLINK("http://www.itdunya.com/showthread.php?369525-Medical-store-software-v-1-5","http://www.itdunya.com/showthread.php?369525-Medical-store-software-v-1-11")</f>
        <v>http://www.itdunya.com/showthread.php?369525-Medical-store-software-v-1-11</v>
      </c>
      <c r="C38" s="20" t="s">
        <v>2347</v>
      </c>
      <c r="D38" s="49" t="s">
        <v>2348</v>
      </c>
      <c r="E38" s="5" t="s">
        <v>2300</v>
      </c>
      <c r="F38" s="5">
        <v>0</v>
      </c>
      <c r="G38" s="5">
        <v>0</v>
      </c>
      <c r="H38" s="42">
        <v>0</v>
      </c>
      <c r="I38" s="4"/>
      <c r="J38" s="4"/>
      <c r="K38" s="4"/>
      <c r="L38" s="4"/>
      <c r="M38" s="4"/>
      <c r="N38" s="4"/>
      <c r="O38" s="4"/>
      <c r="P38" s="4"/>
      <c r="Q38" s="4"/>
      <c r="R38" s="4"/>
      <c r="S38" s="4"/>
      <c r="T38" s="4"/>
      <c r="U38" s="4"/>
      <c r="V38" s="4"/>
      <c r="W38" s="4"/>
      <c r="X38" s="4"/>
      <c r="Y38" s="4"/>
      <c r="Z38" s="4"/>
    </row>
    <row r="39" spans="1:26" ht="15.75" customHeight="1" x14ac:dyDescent="0.2">
      <c r="A39" s="5">
        <v>38</v>
      </c>
      <c r="B39" s="8" t="str">
        <f>HYPERLINK("http://www.itdunya.com/showthread.php?369525-Medical-store-software-v-1-5","http://www.itdunya.com/showthread.php?369525-Medical-store-software-v-1-12")</f>
        <v>http://www.itdunya.com/showthread.php?369525-Medical-store-software-v-1-12</v>
      </c>
      <c r="C39" s="20" t="s">
        <v>2349</v>
      </c>
      <c r="D39" s="49" t="s">
        <v>2350</v>
      </c>
      <c r="E39" s="5" t="s">
        <v>2300</v>
      </c>
      <c r="F39" s="5">
        <v>1</v>
      </c>
      <c r="G39" s="5">
        <v>1</v>
      </c>
      <c r="H39" s="42">
        <v>1</v>
      </c>
      <c r="I39" s="4"/>
      <c r="J39" s="4"/>
      <c r="K39" s="4"/>
      <c r="L39" s="4"/>
      <c r="M39" s="4"/>
      <c r="N39" s="4"/>
      <c r="O39" s="4"/>
      <c r="P39" s="4"/>
      <c r="Q39" s="4"/>
      <c r="R39" s="4"/>
      <c r="S39" s="4"/>
      <c r="T39" s="4"/>
      <c r="U39" s="4"/>
      <c r="V39" s="4"/>
      <c r="W39" s="4"/>
      <c r="X39" s="4"/>
      <c r="Y39" s="4"/>
      <c r="Z39" s="4"/>
    </row>
    <row r="40" spans="1:26" ht="15.75" customHeight="1" x14ac:dyDescent="0.2">
      <c r="A40" s="5">
        <v>39</v>
      </c>
      <c r="B40" s="8" t="str">
        <f>HYPERLINK("http://www.itdunya.com/showthread.php?369525-Medical-store-software-v-1-5","http://www.itdunya.com/showthread.php?369525-Medical-store-software-v-1-13")</f>
        <v>http://www.itdunya.com/showthread.php?369525-Medical-store-software-v-1-13</v>
      </c>
      <c r="C40" s="20" t="s">
        <v>2351</v>
      </c>
      <c r="D40" s="49" t="s">
        <v>2352</v>
      </c>
      <c r="E40" s="5" t="s">
        <v>2300</v>
      </c>
      <c r="F40" s="5">
        <v>1</v>
      </c>
      <c r="G40" s="5">
        <v>1</v>
      </c>
      <c r="H40" s="42">
        <v>1</v>
      </c>
      <c r="I40" s="4"/>
      <c r="J40" s="4"/>
      <c r="K40" s="4"/>
      <c r="L40" s="4"/>
      <c r="M40" s="4"/>
      <c r="N40" s="4"/>
      <c r="O40" s="4"/>
      <c r="P40" s="4"/>
      <c r="Q40" s="4"/>
      <c r="R40" s="4"/>
      <c r="S40" s="4"/>
      <c r="T40" s="4"/>
      <c r="U40" s="4"/>
      <c r="V40" s="4"/>
      <c r="W40" s="4"/>
      <c r="X40" s="4"/>
      <c r="Y40" s="4"/>
      <c r="Z40" s="4"/>
    </row>
    <row r="41" spans="1:26" ht="15.75" customHeight="1" x14ac:dyDescent="0.2">
      <c r="A41" s="5">
        <v>40</v>
      </c>
      <c r="B41" s="8" t="str">
        <f>HYPERLINK("http://www.itdunya.com/showthread.php?369525-Medical-store-software-v-1-5","http://www.itdunya.com/showthread.php?369525-Medical-store-software-v-1-14")</f>
        <v>http://www.itdunya.com/showthread.php?369525-Medical-store-software-v-1-14</v>
      </c>
      <c r="C41" s="20" t="s">
        <v>2353</v>
      </c>
      <c r="D41" s="49" t="s">
        <v>2354</v>
      </c>
      <c r="E41" s="5" t="s">
        <v>2300</v>
      </c>
      <c r="F41" s="5">
        <v>1</v>
      </c>
      <c r="G41" s="5">
        <v>1</v>
      </c>
      <c r="H41" s="42">
        <v>1</v>
      </c>
      <c r="I41" s="4"/>
      <c r="J41" s="4"/>
      <c r="K41" s="4"/>
      <c r="L41" s="4"/>
      <c r="M41" s="4"/>
      <c r="N41" s="4"/>
      <c r="O41" s="4"/>
      <c r="P41" s="4"/>
      <c r="Q41" s="4"/>
      <c r="R41" s="4"/>
      <c r="S41" s="4"/>
      <c r="T41" s="4"/>
      <c r="U41" s="4"/>
      <c r="V41" s="4"/>
      <c r="W41" s="4"/>
      <c r="X41" s="4"/>
      <c r="Y41" s="4"/>
      <c r="Z41" s="4"/>
    </row>
    <row r="42" spans="1:26" ht="15.75" customHeight="1" x14ac:dyDescent="0.2">
      <c r="A42" s="5">
        <v>41</v>
      </c>
      <c r="B42" s="8" t="str">
        <f>HYPERLINK("http://www.itdunya.com/showthread.php?369525-Medical-store-software-v-1-5","http://www.itdunya.com/showthread.php?369525-Medical-store-software-v-1-15")</f>
        <v>http://www.itdunya.com/showthread.php?369525-Medical-store-software-v-1-15</v>
      </c>
      <c r="C42" s="20" t="s">
        <v>2355</v>
      </c>
      <c r="D42" s="49" t="s">
        <v>2356</v>
      </c>
      <c r="E42" s="6" t="s">
        <v>2300</v>
      </c>
      <c r="F42" s="5">
        <v>1</v>
      </c>
      <c r="G42" s="5">
        <v>1</v>
      </c>
      <c r="H42" s="42">
        <v>1</v>
      </c>
      <c r="I42" s="4"/>
      <c r="J42" s="4"/>
      <c r="K42" s="4"/>
      <c r="L42" s="4"/>
      <c r="M42" s="4"/>
      <c r="N42" s="4"/>
      <c r="O42" s="4"/>
      <c r="P42" s="4"/>
      <c r="Q42" s="4"/>
      <c r="R42" s="4"/>
      <c r="S42" s="4"/>
      <c r="T42" s="4"/>
      <c r="U42" s="4"/>
      <c r="V42" s="4"/>
      <c r="W42" s="4"/>
      <c r="X42" s="4"/>
      <c r="Y42" s="4"/>
      <c r="Z42" s="4"/>
    </row>
    <row r="43" spans="1:26" ht="15.75" customHeight="1" x14ac:dyDescent="0.2">
      <c r="A43" s="5">
        <v>42</v>
      </c>
      <c r="B43" s="8" t="str">
        <f>HYPERLINK("http://www.itdunya.com/showthread.php?369525-Medical-store-software-v-1-5","http://www.itdunya.com/showthread.php?369525-Medical-store-software-v-1-16")</f>
        <v>http://www.itdunya.com/showthread.php?369525-Medical-store-software-v-1-16</v>
      </c>
      <c r="C43" s="20" t="s">
        <v>2357</v>
      </c>
      <c r="D43" s="49" t="s">
        <v>2358</v>
      </c>
      <c r="E43" s="6" t="s">
        <v>2300</v>
      </c>
      <c r="F43" s="5">
        <v>2</v>
      </c>
      <c r="G43" s="5">
        <v>2</v>
      </c>
      <c r="H43" s="42">
        <v>2</v>
      </c>
      <c r="I43" s="4"/>
      <c r="J43" s="4"/>
      <c r="K43" s="4"/>
      <c r="L43" s="4"/>
      <c r="M43" s="4"/>
      <c r="N43" s="4"/>
      <c r="O43" s="4"/>
      <c r="P43" s="4"/>
      <c r="Q43" s="4"/>
      <c r="R43" s="4"/>
      <c r="S43" s="4"/>
      <c r="T43" s="4"/>
      <c r="U43" s="4"/>
      <c r="V43" s="4"/>
      <c r="W43" s="4"/>
      <c r="X43" s="4"/>
      <c r="Y43" s="4"/>
      <c r="Z43" s="4"/>
    </row>
    <row r="44" spans="1:26" ht="15.75" customHeight="1" x14ac:dyDescent="0.2">
      <c r="A44" s="5">
        <v>43</v>
      </c>
      <c r="B44" s="8" t="str">
        <f>HYPERLINK("http://www.itdunya.com/showthread.php?369525-Medical-store-software-v-1-5","http://www.itdunya.com/showthread.php?369525-Medical-store-software-v-1-17")</f>
        <v>http://www.itdunya.com/showthread.php?369525-Medical-store-software-v-1-17</v>
      </c>
      <c r="C44" s="20" t="s">
        <v>2359</v>
      </c>
      <c r="D44" s="49" t="s">
        <v>2360</v>
      </c>
      <c r="E44" s="6" t="s">
        <v>2300</v>
      </c>
      <c r="F44" s="5">
        <v>2</v>
      </c>
      <c r="G44" s="5">
        <v>2</v>
      </c>
      <c r="H44" s="42">
        <v>2</v>
      </c>
      <c r="I44" s="4"/>
      <c r="J44" s="4"/>
      <c r="K44" s="4"/>
      <c r="L44" s="4"/>
      <c r="M44" s="4"/>
      <c r="N44" s="4"/>
      <c r="O44" s="4"/>
      <c r="P44" s="4"/>
      <c r="Q44" s="4"/>
      <c r="R44" s="4"/>
      <c r="S44" s="4"/>
      <c r="T44" s="4"/>
      <c r="U44" s="4"/>
      <c r="V44" s="4"/>
      <c r="W44" s="4"/>
      <c r="X44" s="4"/>
      <c r="Y44" s="4"/>
      <c r="Z44" s="4"/>
    </row>
    <row r="45" spans="1:26" ht="27.75" customHeight="1" x14ac:dyDescent="0.2">
      <c r="A45" s="5">
        <v>44</v>
      </c>
      <c r="B45" s="8" t="str">
        <f>HYPERLINK("http://www.itdunya.com/showthread.php?369525-Medical-store-software-v-1-5","http://www.itdunya.com/showthread.php?369525-Medical-store-software-v-1-18")</f>
        <v>http://www.itdunya.com/showthread.php?369525-Medical-store-software-v-1-18</v>
      </c>
      <c r="C45" s="20" t="s">
        <v>2361</v>
      </c>
      <c r="D45" s="49" t="s">
        <v>2362</v>
      </c>
      <c r="E45" s="6" t="s">
        <v>2300</v>
      </c>
      <c r="F45" s="5">
        <v>2</v>
      </c>
      <c r="G45" s="5">
        <v>2</v>
      </c>
      <c r="H45" s="42">
        <v>2</v>
      </c>
      <c r="I45" s="4"/>
      <c r="J45" s="4"/>
      <c r="K45" s="4"/>
      <c r="L45" s="4"/>
      <c r="M45" s="4"/>
      <c r="N45" s="4"/>
      <c r="O45" s="4"/>
      <c r="P45" s="4"/>
      <c r="Q45" s="4"/>
      <c r="R45" s="4"/>
      <c r="S45" s="4"/>
      <c r="T45" s="4"/>
      <c r="U45" s="4"/>
      <c r="V45" s="4"/>
      <c r="W45" s="4"/>
      <c r="X45" s="4"/>
      <c r="Y45" s="4"/>
      <c r="Z45" s="4"/>
    </row>
    <row r="46" spans="1:26" ht="15.75" customHeight="1" x14ac:dyDescent="0.2">
      <c r="A46" s="5">
        <v>45</v>
      </c>
      <c r="B46" s="8" t="str">
        <f>HYPERLINK("http://www.itdunya.com/showthread.php?369525-Medical-store-software-v-1-5","http://www.itdunya.com/showthread.php?369525-Medical-store-software-v-1-19")</f>
        <v>http://www.itdunya.com/showthread.php?369525-Medical-store-software-v-1-19</v>
      </c>
      <c r="C46" s="20" t="s">
        <v>2363</v>
      </c>
      <c r="D46" s="49" t="s">
        <v>2364</v>
      </c>
      <c r="E46" s="6" t="s">
        <v>2300</v>
      </c>
      <c r="F46" s="5">
        <v>1</v>
      </c>
      <c r="G46" s="5">
        <v>1</v>
      </c>
      <c r="H46" s="42">
        <v>1</v>
      </c>
      <c r="I46" s="4"/>
      <c r="J46" s="4"/>
      <c r="K46" s="4"/>
      <c r="L46" s="4"/>
      <c r="M46" s="4"/>
      <c r="N46" s="4"/>
      <c r="O46" s="4"/>
      <c r="P46" s="4"/>
      <c r="Q46" s="4"/>
      <c r="R46" s="4"/>
      <c r="S46" s="4"/>
      <c r="T46" s="4"/>
      <c r="U46" s="4"/>
      <c r="V46" s="4"/>
      <c r="W46" s="4"/>
      <c r="X46" s="4"/>
      <c r="Y46" s="4"/>
      <c r="Z46" s="4"/>
    </row>
    <row r="47" spans="1:26" ht="27.75" customHeight="1" x14ac:dyDescent="0.2">
      <c r="A47" s="5">
        <v>46</v>
      </c>
      <c r="B47" s="8" t="str">
        <f>HYPERLINK("http://www.itdunya.com/showthread.php?369525-Medical-store-software-v-1-5","http://www.itdunya.com/showthread.php?369525-Medical-store-software-v-1-20")</f>
        <v>http://www.itdunya.com/showthread.php?369525-Medical-store-software-v-1-20</v>
      </c>
      <c r="C47" s="20" t="s">
        <v>2365</v>
      </c>
      <c r="D47" s="49" t="s">
        <v>2366</v>
      </c>
      <c r="E47" s="5" t="s">
        <v>2300</v>
      </c>
      <c r="F47" s="5">
        <v>1</v>
      </c>
      <c r="G47" s="5">
        <v>1</v>
      </c>
      <c r="H47" s="42">
        <v>1</v>
      </c>
      <c r="I47" s="4"/>
      <c r="J47" s="4"/>
      <c r="K47" s="4"/>
      <c r="L47" s="4"/>
      <c r="M47" s="4"/>
      <c r="N47" s="4"/>
      <c r="O47" s="4"/>
      <c r="P47" s="4"/>
      <c r="Q47" s="4"/>
      <c r="R47" s="4"/>
      <c r="S47" s="4"/>
      <c r="T47" s="4"/>
      <c r="U47" s="4"/>
      <c r="V47" s="4"/>
      <c r="W47" s="4"/>
      <c r="X47" s="4"/>
      <c r="Y47" s="4"/>
      <c r="Z47" s="4"/>
    </row>
    <row r="48" spans="1:26" ht="15.75" customHeight="1" x14ac:dyDescent="0.2">
      <c r="A48" s="5">
        <v>47</v>
      </c>
      <c r="B48" s="8" t="str">
        <f>HYPERLINK("http://www.itdunya.com/showthread.php?369525-Medical-store-software-v-1-5","http://www.itdunya.com/showthread.php?369525-Medical-store-software-v-1-21")</f>
        <v>http://www.itdunya.com/showthread.php?369525-Medical-store-software-v-1-21</v>
      </c>
      <c r="C48" s="20" t="s">
        <v>2367</v>
      </c>
      <c r="D48" s="49" t="s">
        <v>2368</v>
      </c>
      <c r="E48" s="5" t="s">
        <v>2300</v>
      </c>
      <c r="F48" s="5">
        <v>2</v>
      </c>
      <c r="G48" s="5">
        <v>2</v>
      </c>
      <c r="H48" s="42">
        <v>2</v>
      </c>
      <c r="I48" s="4"/>
      <c r="J48" s="4"/>
      <c r="K48" s="4"/>
      <c r="L48" s="4"/>
      <c r="M48" s="4"/>
      <c r="N48" s="4"/>
      <c r="O48" s="4"/>
      <c r="P48" s="4"/>
      <c r="Q48" s="4"/>
      <c r="R48" s="4"/>
      <c r="S48" s="4"/>
      <c r="T48" s="4"/>
      <c r="U48" s="4"/>
      <c r="V48" s="4"/>
      <c r="W48" s="4"/>
      <c r="X48" s="4"/>
      <c r="Y48" s="4"/>
      <c r="Z48" s="4"/>
    </row>
    <row r="49" spans="1:26" ht="15.75" customHeight="1" x14ac:dyDescent="0.2">
      <c r="A49" s="5">
        <v>48</v>
      </c>
      <c r="B49" s="8" t="str">
        <f>HYPERLINK("http://www.itdunya.com/showthread.php?369525-Medical-store-software-v-1-5","http://www.itdunya.com/showthread.php?369525-Medical-store-software-v-1-22")</f>
        <v>http://www.itdunya.com/showthread.php?369525-Medical-store-software-v-1-22</v>
      </c>
      <c r="C49" s="20" t="s">
        <v>2369</v>
      </c>
      <c r="D49" s="49" t="s">
        <v>2370</v>
      </c>
      <c r="E49" s="5" t="s">
        <v>2300</v>
      </c>
      <c r="F49" s="5">
        <v>1</v>
      </c>
      <c r="G49" s="5">
        <v>1</v>
      </c>
      <c r="H49" s="42">
        <v>1</v>
      </c>
      <c r="I49" s="4"/>
      <c r="J49" s="4"/>
      <c r="K49" s="4"/>
      <c r="L49" s="4"/>
      <c r="M49" s="4"/>
      <c r="N49" s="4"/>
      <c r="O49" s="4"/>
      <c r="P49" s="4"/>
      <c r="Q49" s="4"/>
      <c r="R49" s="4"/>
      <c r="S49" s="4"/>
      <c r="T49" s="4"/>
      <c r="U49" s="4"/>
      <c r="V49" s="4"/>
      <c r="W49" s="4"/>
      <c r="X49" s="4"/>
      <c r="Y49" s="4"/>
      <c r="Z49" s="4"/>
    </row>
    <row r="50" spans="1:26" ht="15.75" customHeight="1" x14ac:dyDescent="0.2">
      <c r="A50" s="5">
        <v>49</v>
      </c>
      <c r="B50" s="8" t="str">
        <f>HYPERLINK("http://www.itdunya.com/showthread.php?369525-Medical-store-software-v-1-5","http://www.itdunya.com/showthread.php?369525-Medical-store-software-v-1-23")</f>
        <v>http://www.itdunya.com/showthread.php?369525-Medical-store-software-v-1-23</v>
      </c>
      <c r="C50" s="20" t="s">
        <v>2371</v>
      </c>
      <c r="D50" s="49" t="s">
        <v>2372</v>
      </c>
      <c r="E50" s="6" t="s">
        <v>2300</v>
      </c>
      <c r="F50" s="5">
        <v>2</v>
      </c>
      <c r="G50" s="5">
        <v>2</v>
      </c>
      <c r="H50" s="42">
        <v>2</v>
      </c>
      <c r="I50" s="4"/>
      <c r="J50" s="4"/>
      <c r="K50" s="4"/>
      <c r="L50" s="4"/>
      <c r="M50" s="4"/>
      <c r="N50" s="4"/>
      <c r="O50" s="4"/>
      <c r="P50" s="4"/>
      <c r="Q50" s="4"/>
      <c r="R50" s="4"/>
      <c r="S50" s="4"/>
      <c r="T50" s="4"/>
      <c r="U50" s="4"/>
      <c r="V50" s="4"/>
      <c r="W50" s="4"/>
      <c r="X50" s="4"/>
      <c r="Y50" s="4"/>
      <c r="Z50" s="4"/>
    </row>
    <row r="51" spans="1:26" ht="27.75" customHeight="1" x14ac:dyDescent="0.2">
      <c r="A51" s="5">
        <v>50</v>
      </c>
      <c r="B51" s="8" t="str">
        <f>HYPERLINK("http://www.itdunya.com/showthread.php?369525-Medical-store-software-v-1-5","http://www.itdunya.com/showthread.php?369525-Medical-store-software-v-1-24")</f>
        <v>http://www.itdunya.com/showthread.php?369525-Medical-store-software-v-1-24</v>
      </c>
      <c r="C51" s="20" t="s">
        <v>2373</v>
      </c>
      <c r="D51" s="49" t="s">
        <v>2374</v>
      </c>
      <c r="E51" s="5" t="s">
        <v>2300</v>
      </c>
      <c r="F51" s="5">
        <v>2</v>
      </c>
      <c r="G51" s="5">
        <v>2</v>
      </c>
      <c r="H51" s="42">
        <v>2</v>
      </c>
      <c r="I51" s="4"/>
      <c r="J51" s="4"/>
      <c r="K51" s="4"/>
      <c r="L51" s="4"/>
      <c r="M51" s="4"/>
      <c r="N51" s="4"/>
      <c r="O51" s="4"/>
      <c r="P51" s="4"/>
      <c r="Q51" s="4"/>
      <c r="R51" s="4"/>
      <c r="S51" s="4"/>
      <c r="T51" s="4"/>
      <c r="U51" s="4"/>
      <c r="V51" s="4"/>
      <c r="W51" s="4"/>
      <c r="X51" s="4"/>
      <c r="Y51" s="4"/>
      <c r="Z51" s="4"/>
    </row>
    <row r="52" spans="1:26" ht="15.75" customHeight="1" x14ac:dyDescent="0.2">
      <c r="A52" s="5">
        <v>51</v>
      </c>
      <c r="B52" s="8" t="str">
        <f>HYPERLINK("http://www.itdunya.com/showthread.php?369525-Medical-store-software-v-1-5","http://www.itdunya.com/showthread.php?369525-Medical-store-software-v-1-25")</f>
        <v>http://www.itdunya.com/showthread.php?369525-Medical-store-software-v-1-25</v>
      </c>
      <c r="C52" s="20" t="s">
        <v>2375</v>
      </c>
      <c r="D52" s="49" t="s">
        <v>2376</v>
      </c>
      <c r="E52" s="6" t="s">
        <v>2300</v>
      </c>
      <c r="F52" s="5">
        <v>2</v>
      </c>
      <c r="G52" s="5">
        <v>2</v>
      </c>
      <c r="H52" s="42">
        <v>2</v>
      </c>
      <c r="I52" s="4"/>
      <c r="J52" s="4"/>
      <c r="K52" s="4"/>
      <c r="L52" s="4"/>
      <c r="M52" s="4"/>
      <c r="N52" s="4"/>
      <c r="O52" s="4"/>
      <c r="P52" s="4"/>
      <c r="Q52" s="4"/>
      <c r="R52" s="4"/>
      <c r="S52" s="4"/>
      <c r="T52" s="4"/>
      <c r="U52" s="4"/>
      <c r="V52" s="4"/>
      <c r="W52" s="4"/>
      <c r="X52" s="4"/>
      <c r="Y52" s="4"/>
      <c r="Z52" s="4"/>
    </row>
    <row r="53" spans="1:26" ht="15.75" customHeight="1" x14ac:dyDescent="0.2">
      <c r="A53" s="5">
        <v>52</v>
      </c>
      <c r="B53" s="8" t="str">
        <f>HYPERLINK("http://www.itdunya.com/showthread.php?369525-Medical-store-software-v-1-5","http://www.itdunya.com/showthread.php?369525-Medical-store-software-v-1-26")</f>
        <v>http://www.itdunya.com/showthread.php?369525-Medical-store-software-v-1-26</v>
      </c>
      <c r="C53" s="20" t="s">
        <v>2377</v>
      </c>
      <c r="D53" s="49" t="s">
        <v>2378</v>
      </c>
      <c r="E53" s="6" t="s">
        <v>2300</v>
      </c>
      <c r="F53" s="5">
        <v>0</v>
      </c>
      <c r="G53" s="5">
        <v>0</v>
      </c>
      <c r="H53" s="42">
        <v>0</v>
      </c>
      <c r="I53" s="4"/>
      <c r="J53" s="4"/>
      <c r="K53" s="4"/>
      <c r="L53" s="4"/>
      <c r="M53" s="4"/>
      <c r="N53" s="4"/>
      <c r="O53" s="4"/>
      <c r="P53" s="4"/>
      <c r="Q53" s="4"/>
      <c r="R53" s="4"/>
      <c r="S53" s="4"/>
      <c r="T53" s="4"/>
      <c r="U53" s="4"/>
      <c r="V53" s="4"/>
      <c r="W53" s="4"/>
      <c r="X53" s="4"/>
      <c r="Y53" s="4"/>
      <c r="Z53" s="4"/>
    </row>
    <row r="54" spans="1:26" ht="15.75" customHeight="1" x14ac:dyDescent="0.2">
      <c r="A54" s="5">
        <v>53</v>
      </c>
      <c r="B54" s="8" t="str">
        <f>HYPERLINK("http://www.itdunya.com/showthread.php?369525-Medical-store-software-v-1-5","http://www.itdunya.com/showthread.php?369525-Medical-store-software-v-1-27")</f>
        <v>http://www.itdunya.com/showthread.php?369525-Medical-store-software-v-1-27</v>
      </c>
      <c r="C54" s="20" t="s">
        <v>2379</v>
      </c>
      <c r="D54" s="49" t="s">
        <v>2380</v>
      </c>
      <c r="E54" s="5" t="s">
        <v>2300</v>
      </c>
      <c r="F54" s="5">
        <v>1</v>
      </c>
      <c r="G54" s="5">
        <v>1</v>
      </c>
      <c r="H54" s="42">
        <v>1</v>
      </c>
      <c r="I54" s="4"/>
      <c r="J54" s="4"/>
      <c r="K54" s="4"/>
      <c r="L54" s="4"/>
      <c r="M54" s="4"/>
      <c r="N54" s="4"/>
      <c r="O54" s="4"/>
      <c r="P54" s="4"/>
      <c r="Q54" s="4"/>
      <c r="R54" s="4"/>
      <c r="S54" s="4"/>
      <c r="T54" s="4"/>
      <c r="U54" s="4"/>
      <c r="V54" s="4"/>
      <c r="W54" s="4"/>
      <c r="X54" s="4"/>
      <c r="Y54" s="4"/>
      <c r="Z54" s="4"/>
    </row>
    <row r="55" spans="1:26" ht="15.75" customHeight="1" x14ac:dyDescent="0.2">
      <c r="A55" s="5">
        <v>54</v>
      </c>
      <c r="B55" s="8" t="str">
        <f>HYPERLINK("http://www.itdunya.com/showthread.php?369525-Medical-store-software-v-1-5","http://www.itdunya.com/showthread.php?369525-Medical-store-software-v-1-28")</f>
        <v>http://www.itdunya.com/showthread.php?369525-Medical-store-software-v-1-28</v>
      </c>
      <c r="C55" s="20" t="s">
        <v>2381</v>
      </c>
      <c r="D55" s="49" t="s">
        <v>2382</v>
      </c>
      <c r="E55" s="5" t="s">
        <v>2300</v>
      </c>
      <c r="F55" s="42">
        <v>2</v>
      </c>
      <c r="G55" s="5">
        <v>2</v>
      </c>
      <c r="H55" s="42">
        <v>2</v>
      </c>
      <c r="I55" s="4"/>
      <c r="J55" s="4"/>
      <c r="K55" s="4"/>
      <c r="L55" s="4"/>
      <c r="M55" s="4"/>
      <c r="N55" s="4"/>
      <c r="O55" s="4"/>
      <c r="P55" s="4"/>
      <c r="Q55" s="4"/>
      <c r="R55" s="4"/>
      <c r="S55" s="4"/>
      <c r="T55" s="4"/>
      <c r="U55" s="4"/>
      <c r="V55" s="4"/>
      <c r="W55" s="4"/>
      <c r="X55" s="4"/>
      <c r="Y55" s="4"/>
      <c r="Z55" s="4"/>
    </row>
    <row r="56" spans="1:26" ht="15.75" customHeight="1" x14ac:dyDescent="0.2">
      <c r="A56" s="5">
        <v>55</v>
      </c>
      <c r="B56" s="6" t="s">
        <v>2383</v>
      </c>
      <c r="C56" s="20" t="s">
        <v>2384</v>
      </c>
      <c r="D56" s="49" t="s">
        <v>2385</v>
      </c>
      <c r="E56" s="5" t="s">
        <v>2300</v>
      </c>
      <c r="F56" s="42">
        <v>1</v>
      </c>
      <c r="G56" s="5">
        <v>1</v>
      </c>
      <c r="H56" s="42">
        <v>1</v>
      </c>
      <c r="I56" s="4"/>
      <c r="J56" s="4"/>
      <c r="K56" s="4"/>
      <c r="L56" s="4"/>
      <c r="M56" s="4"/>
      <c r="N56" s="4"/>
      <c r="O56" s="4"/>
      <c r="P56" s="4"/>
      <c r="Q56" s="4"/>
      <c r="R56" s="4"/>
      <c r="S56" s="4"/>
      <c r="T56" s="4"/>
      <c r="U56" s="4"/>
      <c r="V56" s="4"/>
      <c r="W56" s="4"/>
      <c r="X56" s="4"/>
      <c r="Y56" s="4"/>
      <c r="Z56" s="4"/>
    </row>
    <row r="57" spans="1:26" ht="15.75" customHeight="1" x14ac:dyDescent="0.2">
      <c r="A57" s="5">
        <v>56</v>
      </c>
      <c r="B57" s="6" t="s">
        <v>2383</v>
      </c>
      <c r="C57" s="20" t="s">
        <v>2384</v>
      </c>
      <c r="D57" s="49" t="s">
        <v>2386</v>
      </c>
      <c r="E57" s="5" t="s">
        <v>2300</v>
      </c>
      <c r="F57" s="42">
        <v>1</v>
      </c>
      <c r="G57" s="5">
        <v>1</v>
      </c>
      <c r="H57" s="42">
        <v>1</v>
      </c>
      <c r="I57" s="4"/>
      <c r="J57" s="4"/>
      <c r="K57" s="4"/>
      <c r="L57" s="4"/>
      <c r="M57" s="4"/>
      <c r="N57" s="4"/>
      <c r="O57" s="4"/>
      <c r="P57" s="4"/>
      <c r="Q57" s="4"/>
      <c r="R57" s="4"/>
      <c r="S57" s="4"/>
      <c r="T57" s="4"/>
      <c r="U57" s="4"/>
      <c r="V57" s="4"/>
      <c r="W57" s="4"/>
      <c r="X57" s="4"/>
      <c r="Y57" s="4"/>
      <c r="Z57" s="4"/>
    </row>
    <row r="58" spans="1:26" ht="15.75" customHeight="1" x14ac:dyDescent="0.2">
      <c r="A58" s="5">
        <v>57</v>
      </c>
      <c r="B58" s="6" t="s">
        <v>2383</v>
      </c>
      <c r="C58" s="20" t="s">
        <v>2384</v>
      </c>
      <c r="D58" s="49" t="s">
        <v>2387</v>
      </c>
      <c r="E58" s="5" t="s">
        <v>2300</v>
      </c>
      <c r="F58" s="42">
        <v>1</v>
      </c>
      <c r="G58" s="5">
        <v>1</v>
      </c>
      <c r="H58" s="42">
        <v>1</v>
      </c>
      <c r="I58" s="4"/>
      <c r="J58" s="4"/>
      <c r="K58" s="4"/>
      <c r="L58" s="4"/>
      <c r="M58" s="4"/>
      <c r="N58" s="4"/>
      <c r="O58" s="4"/>
      <c r="P58" s="4"/>
      <c r="Q58" s="4"/>
      <c r="R58" s="4"/>
      <c r="S58" s="4"/>
      <c r="T58" s="4"/>
      <c r="U58" s="4"/>
      <c r="V58" s="4"/>
      <c r="W58" s="4"/>
      <c r="X58" s="4"/>
      <c r="Y58" s="4"/>
      <c r="Z58" s="4"/>
    </row>
    <row r="59" spans="1:26" ht="15.75" customHeight="1" x14ac:dyDescent="0.2">
      <c r="A59" s="5">
        <v>58</v>
      </c>
      <c r="B59" s="8" t="str">
        <f>HYPERLINK("http://www.itdunya.com/showthread.php?507921-Ab-Apni-marza-ka-Theme-Sttyle-orRr-Wallpaper-lgaie-n","http://www.itdunya.com/showthread.php?507921-Ab-Apni-marza-ka-Theme-Sttyle-orRr-Wallpaper-lgaie-n")</f>
        <v>http://www.itdunya.com/showthread.php?507921-Ab-Apni-marza-ka-Theme-Sttyle-orRr-Wallpaper-lgaie-n</v>
      </c>
      <c r="C59" s="20" t="s">
        <v>2388</v>
      </c>
      <c r="D59" s="49" t="s">
        <v>2389</v>
      </c>
      <c r="E59" s="5" t="s">
        <v>2300</v>
      </c>
      <c r="F59" s="42">
        <v>1</v>
      </c>
      <c r="G59" s="5">
        <v>1</v>
      </c>
      <c r="H59" s="42">
        <v>1</v>
      </c>
      <c r="I59" s="4"/>
      <c r="J59" s="4"/>
      <c r="K59" s="4"/>
      <c r="L59" s="4"/>
      <c r="M59" s="4"/>
      <c r="N59" s="4"/>
      <c r="O59" s="4"/>
      <c r="P59" s="4"/>
      <c r="Q59" s="4"/>
      <c r="R59" s="4"/>
      <c r="S59" s="4"/>
      <c r="T59" s="4"/>
      <c r="U59" s="4"/>
      <c r="V59" s="4"/>
      <c r="W59" s="4"/>
      <c r="X59" s="4"/>
      <c r="Y59" s="4"/>
      <c r="Z59" s="4"/>
    </row>
    <row r="60" spans="1:26" ht="15.75" customHeight="1" x14ac:dyDescent="0.2">
      <c r="A60" s="5">
        <v>59</v>
      </c>
      <c r="B60" s="8" t="str">
        <f>HYPERLINK("http://www.itdunya.com/showthread.php?507921-Ab-Apni-marza-ka-Theme-Sttyle-orRr-Wallpaper-lgaie-n","http://www.itdunya.com/showthread.php?507921-Ab-Apni-marza-ka-Theme-Sttyle-orRr-Wallpaper-lgaie-n")</f>
        <v>http://www.itdunya.com/showthread.php?507921-Ab-Apni-marza-ka-Theme-Sttyle-orRr-Wallpaper-lgaie-n</v>
      </c>
      <c r="C60" s="20" t="s">
        <v>2388</v>
      </c>
      <c r="D60" s="49" t="s">
        <v>2390</v>
      </c>
      <c r="E60" s="5" t="s">
        <v>2300</v>
      </c>
      <c r="F60" s="42">
        <v>1</v>
      </c>
      <c r="G60" s="5">
        <v>1</v>
      </c>
      <c r="H60" s="42">
        <v>1</v>
      </c>
      <c r="I60" s="4"/>
      <c r="J60" s="4"/>
      <c r="K60" s="4"/>
      <c r="L60" s="4"/>
      <c r="M60" s="4"/>
      <c r="N60" s="4"/>
      <c r="O60" s="4"/>
      <c r="P60" s="4"/>
      <c r="Q60" s="4"/>
      <c r="R60" s="4"/>
      <c r="S60" s="4"/>
      <c r="T60" s="4"/>
      <c r="U60" s="4"/>
      <c r="V60" s="4"/>
      <c r="W60" s="4"/>
      <c r="X60" s="4"/>
      <c r="Y60" s="4"/>
      <c r="Z60" s="4"/>
    </row>
    <row r="61" spans="1:26" ht="15.75" customHeight="1" x14ac:dyDescent="0.2">
      <c r="A61" s="5">
        <v>60</v>
      </c>
      <c r="B61" s="8" t="str">
        <f>HYPERLINK("http://www.itdunya.com/showthread.php?507921-Ab-Apni-marza-ka-Theme-Sttyle-orRr-Wallpaper-lgaie-n","http://www.itdunya.com/showthread.php?507921-Ab-Apni-marza-ka-Theme-Sttyle-orRr-Wallpaper-lgaie-n")</f>
        <v>http://www.itdunya.com/showthread.php?507921-Ab-Apni-marza-ka-Theme-Sttyle-orRr-Wallpaper-lgaie-n</v>
      </c>
      <c r="C61" s="20" t="s">
        <v>2388</v>
      </c>
      <c r="D61" s="49" t="s">
        <v>2391</v>
      </c>
      <c r="E61" s="5" t="s">
        <v>2300</v>
      </c>
      <c r="F61" s="42">
        <v>1</v>
      </c>
      <c r="G61" s="5">
        <v>1</v>
      </c>
      <c r="H61" s="42">
        <v>1</v>
      </c>
      <c r="I61" s="4"/>
      <c r="J61" s="4"/>
      <c r="K61" s="4"/>
      <c r="L61" s="4"/>
      <c r="M61" s="4"/>
      <c r="N61" s="4"/>
      <c r="O61" s="4"/>
      <c r="P61" s="4"/>
      <c r="Q61" s="4"/>
      <c r="R61" s="4"/>
      <c r="S61" s="4"/>
      <c r="T61" s="4"/>
      <c r="U61" s="4"/>
      <c r="V61" s="4"/>
      <c r="W61" s="4"/>
      <c r="X61" s="4"/>
      <c r="Y61" s="4"/>
      <c r="Z61" s="4"/>
    </row>
    <row r="62" spans="1:26" ht="15.75" customHeight="1" x14ac:dyDescent="0.2">
      <c r="A62" s="5">
        <v>61</v>
      </c>
      <c r="B62" s="8" t="str">
        <f>HYPERLINK("http://www.itdunya.com/showthread.php?507921-Ab-Apni-marza-ka-Theme-Sttyle-orRr-Wallpaper-lgaie-n","http://www.itdunya.com/showthread.php?507921-Ab-Apni-marza-ka-Theme-Sttyle-orRr-Wallpaper-lgaie-n")</f>
        <v>http://www.itdunya.com/showthread.php?507921-Ab-Apni-marza-ka-Theme-Sttyle-orRr-Wallpaper-lgaie-n</v>
      </c>
      <c r="C62" s="20" t="s">
        <v>2388</v>
      </c>
      <c r="D62" s="49" t="s">
        <v>2392</v>
      </c>
      <c r="E62" s="5" t="s">
        <v>2300</v>
      </c>
      <c r="F62" s="42">
        <v>1</v>
      </c>
      <c r="G62" s="5">
        <v>1</v>
      </c>
      <c r="H62" s="42">
        <v>1</v>
      </c>
      <c r="I62" s="4"/>
      <c r="J62" s="4"/>
      <c r="K62" s="4"/>
      <c r="L62" s="4"/>
      <c r="M62" s="4"/>
      <c r="N62" s="4"/>
      <c r="O62" s="4"/>
      <c r="P62" s="4"/>
      <c r="Q62" s="4"/>
      <c r="R62" s="4"/>
      <c r="S62" s="4"/>
      <c r="T62" s="4"/>
      <c r="U62" s="4"/>
      <c r="V62" s="4"/>
      <c r="W62" s="4"/>
      <c r="X62" s="4"/>
      <c r="Y62" s="4"/>
      <c r="Z62" s="4"/>
    </row>
    <row r="63" spans="1:26" ht="15.75" customHeight="1" x14ac:dyDescent="0.2">
      <c r="A63" s="5">
        <v>62</v>
      </c>
      <c r="B63" s="8" t="str">
        <f>HYPERLINK("http://www.itdunya.com/showthread.php?513751-Handbrake-Software-(Video-Quality-and-Size-Change)","http://www.itdunya.com/showthread.php?513751-Handbrake-Software-(Video-Quality-and-Size-Change)")</f>
        <v>http://www.itdunya.com/showthread.php?513751-Handbrake-Software-(Video-Quality-and-Size-Change)</v>
      </c>
      <c r="C63" s="20" t="s">
        <v>2393</v>
      </c>
      <c r="D63" s="49" t="s">
        <v>2394</v>
      </c>
      <c r="E63" s="5" t="s">
        <v>2300</v>
      </c>
      <c r="F63" s="42">
        <v>0</v>
      </c>
      <c r="G63" s="5">
        <v>0</v>
      </c>
      <c r="H63" s="42">
        <v>0</v>
      </c>
      <c r="I63" s="4"/>
      <c r="J63" s="4"/>
      <c r="K63" s="4"/>
      <c r="L63" s="4"/>
      <c r="M63" s="4"/>
      <c r="N63" s="4"/>
      <c r="O63" s="4"/>
      <c r="P63" s="4"/>
      <c r="Q63" s="4"/>
      <c r="R63" s="4"/>
      <c r="S63" s="4"/>
      <c r="T63" s="4"/>
      <c r="U63" s="4"/>
      <c r="V63" s="4"/>
      <c r="W63" s="4"/>
      <c r="X63" s="4"/>
      <c r="Y63" s="4"/>
      <c r="Z63" s="4"/>
    </row>
    <row r="64" spans="1:26" ht="15.75" customHeight="1" x14ac:dyDescent="0.2">
      <c r="A64" s="5">
        <v>63</v>
      </c>
      <c r="B64" s="8" t="str">
        <f>HYPERLINK("http://www.itdunya.com/showthread.php?513751-Handbrake-Software-(Video-Quality-and-Size-Change)","http://www.itdunya.com/showthread.php?513751-Handbrake-Software-(Video-Quality-and-Size-Change)")</f>
        <v>http://www.itdunya.com/showthread.php?513751-Handbrake-Software-(Video-Quality-and-Size-Change)</v>
      </c>
      <c r="C64" s="20" t="s">
        <v>2393</v>
      </c>
      <c r="D64" s="49" t="s">
        <v>2395</v>
      </c>
      <c r="E64" s="5" t="s">
        <v>2300</v>
      </c>
      <c r="F64" s="42">
        <v>1</v>
      </c>
      <c r="G64" s="5">
        <v>1</v>
      </c>
      <c r="H64" s="42">
        <v>1</v>
      </c>
      <c r="I64" s="4"/>
      <c r="J64" s="4"/>
      <c r="K64" s="4"/>
      <c r="L64" s="4"/>
      <c r="M64" s="4"/>
      <c r="N64" s="4"/>
      <c r="O64" s="4"/>
      <c r="P64" s="4"/>
      <c r="Q64" s="4"/>
      <c r="R64" s="4"/>
      <c r="S64" s="4"/>
      <c r="T64" s="4"/>
      <c r="U64" s="4"/>
      <c r="V64" s="4"/>
      <c r="W64" s="4"/>
      <c r="X64" s="4"/>
      <c r="Y64" s="4"/>
      <c r="Z64" s="4"/>
    </row>
    <row r="65" spans="1:26" ht="15.75" customHeight="1" x14ac:dyDescent="0.2">
      <c r="A65" s="5">
        <v>64</v>
      </c>
      <c r="B65" s="8" t="str">
        <f>HYPERLINK("http://www.itdunya.com/showthread.php?513751-Handbrake-Software-(Video-Quality-and-Size-Change)","http://www.itdunya.com/showthread.php?513751-Handbrake-Software-(Video-Quality-and-Size-Change)")</f>
        <v>http://www.itdunya.com/showthread.php?513751-Handbrake-Software-(Video-Quality-and-Size-Change)</v>
      </c>
      <c r="C65" s="20" t="s">
        <v>2393</v>
      </c>
      <c r="D65" s="49" t="s">
        <v>2396</v>
      </c>
      <c r="E65" s="5" t="s">
        <v>2300</v>
      </c>
      <c r="F65" s="42">
        <v>1</v>
      </c>
      <c r="G65" s="5">
        <v>1</v>
      </c>
      <c r="H65" s="42">
        <v>1</v>
      </c>
      <c r="I65" s="4"/>
      <c r="J65" s="4"/>
      <c r="K65" s="4"/>
      <c r="L65" s="4"/>
      <c r="M65" s="4"/>
      <c r="N65" s="4"/>
      <c r="O65" s="4"/>
      <c r="P65" s="4"/>
      <c r="Q65" s="4"/>
      <c r="R65" s="4"/>
      <c r="S65" s="4"/>
      <c r="T65" s="4"/>
      <c r="U65" s="4"/>
      <c r="V65" s="4"/>
      <c r="W65" s="4"/>
      <c r="X65" s="4"/>
      <c r="Y65" s="4"/>
      <c r="Z65" s="4"/>
    </row>
    <row r="66" spans="1:26" ht="15.75" customHeight="1" x14ac:dyDescent="0.2">
      <c r="A66" s="5">
        <v>65</v>
      </c>
      <c r="B66" s="6" t="s">
        <v>2397</v>
      </c>
      <c r="C66" s="20" t="s">
        <v>2398</v>
      </c>
      <c r="D66" s="49" t="s">
        <v>2399</v>
      </c>
      <c r="E66" s="5" t="s">
        <v>2300</v>
      </c>
      <c r="F66" s="42">
        <v>0</v>
      </c>
      <c r="G66" s="5">
        <v>0</v>
      </c>
      <c r="H66" s="42">
        <v>0</v>
      </c>
      <c r="I66" s="4"/>
      <c r="J66" s="4"/>
      <c r="K66" s="4"/>
      <c r="L66" s="4"/>
      <c r="M66" s="4"/>
      <c r="N66" s="4"/>
      <c r="O66" s="4"/>
      <c r="P66" s="4"/>
      <c r="Q66" s="4"/>
      <c r="R66" s="4"/>
      <c r="S66" s="4"/>
      <c r="T66" s="4"/>
      <c r="U66" s="4"/>
      <c r="V66" s="4"/>
      <c r="W66" s="4"/>
      <c r="X66" s="4"/>
      <c r="Y66" s="4"/>
      <c r="Z66" s="4"/>
    </row>
    <row r="67" spans="1:26" ht="15.75" customHeight="1" x14ac:dyDescent="0.2">
      <c r="A67" s="5">
        <v>66</v>
      </c>
      <c r="B67" s="6" t="s">
        <v>2397</v>
      </c>
      <c r="C67" s="20" t="s">
        <v>2398</v>
      </c>
      <c r="D67" s="49" t="s">
        <v>2400</v>
      </c>
      <c r="E67" s="5" t="s">
        <v>2300</v>
      </c>
      <c r="F67" s="42">
        <v>0</v>
      </c>
      <c r="G67" s="5">
        <v>0</v>
      </c>
      <c r="H67" s="42">
        <v>0</v>
      </c>
      <c r="I67" s="4"/>
      <c r="J67" s="4"/>
      <c r="K67" s="4"/>
      <c r="L67" s="4"/>
      <c r="M67" s="4"/>
      <c r="N67" s="4"/>
      <c r="O67" s="4"/>
      <c r="P67" s="4"/>
      <c r="Q67" s="4"/>
      <c r="R67" s="4"/>
      <c r="S67" s="4"/>
      <c r="T67" s="4"/>
      <c r="U67" s="4"/>
      <c r="V67" s="4"/>
      <c r="W67" s="4"/>
      <c r="X67" s="4"/>
      <c r="Y67" s="4"/>
      <c r="Z67" s="4"/>
    </row>
    <row r="68" spans="1:26" ht="15.75" customHeight="1" x14ac:dyDescent="0.2">
      <c r="A68" s="5">
        <v>67</v>
      </c>
      <c r="B68" s="6" t="s">
        <v>2397</v>
      </c>
      <c r="C68" s="20" t="s">
        <v>2398</v>
      </c>
      <c r="D68" s="49" t="s">
        <v>2401</v>
      </c>
      <c r="E68" s="5" t="s">
        <v>2300</v>
      </c>
      <c r="F68" s="42">
        <v>1</v>
      </c>
      <c r="G68" s="5">
        <v>1</v>
      </c>
      <c r="H68" s="42">
        <v>1</v>
      </c>
      <c r="I68" s="4"/>
      <c r="J68" s="4"/>
      <c r="K68" s="4"/>
      <c r="L68" s="4"/>
      <c r="M68" s="4"/>
      <c r="N68" s="4"/>
      <c r="O68" s="4"/>
      <c r="P68" s="4"/>
      <c r="Q68" s="4"/>
      <c r="R68" s="4"/>
      <c r="S68" s="4"/>
      <c r="T68" s="4"/>
      <c r="U68" s="4"/>
      <c r="V68" s="4"/>
      <c r="W68" s="4"/>
      <c r="X68" s="4"/>
      <c r="Y68" s="4"/>
      <c r="Z68" s="4"/>
    </row>
    <row r="69" spans="1:26" ht="15.75" customHeight="1" x14ac:dyDescent="0.2">
      <c r="A69" s="5">
        <v>68</v>
      </c>
      <c r="B69" s="6" t="s">
        <v>2397</v>
      </c>
      <c r="C69" s="20" t="s">
        <v>2398</v>
      </c>
      <c r="D69" s="49" t="s">
        <v>2402</v>
      </c>
      <c r="E69" s="5" t="s">
        <v>2300</v>
      </c>
      <c r="F69" s="42">
        <v>1</v>
      </c>
      <c r="G69" s="5">
        <v>1</v>
      </c>
      <c r="H69" s="42">
        <v>1</v>
      </c>
      <c r="I69" s="4"/>
      <c r="J69" s="4"/>
      <c r="K69" s="4"/>
      <c r="L69" s="4"/>
      <c r="M69" s="4"/>
      <c r="N69" s="4"/>
      <c r="O69" s="4"/>
      <c r="P69" s="4"/>
      <c r="Q69" s="4"/>
      <c r="R69" s="4"/>
      <c r="S69" s="4"/>
      <c r="T69" s="4"/>
      <c r="U69" s="4"/>
      <c r="V69" s="4"/>
      <c r="W69" s="4"/>
      <c r="X69" s="4"/>
      <c r="Y69" s="4"/>
      <c r="Z69" s="4"/>
    </row>
    <row r="70" spans="1:26" ht="15.75" customHeight="1" x14ac:dyDescent="0.2">
      <c r="A70" s="5">
        <v>69</v>
      </c>
      <c r="B70" s="6" t="s">
        <v>2397</v>
      </c>
      <c r="C70" s="20" t="s">
        <v>2398</v>
      </c>
      <c r="D70" s="49" t="s">
        <v>2403</v>
      </c>
      <c r="E70" s="5" t="s">
        <v>2300</v>
      </c>
      <c r="F70" s="42">
        <v>1</v>
      </c>
      <c r="G70" s="5">
        <v>1</v>
      </c>
      <c r="H70" s="42">
        <v>1</v>
      </c>
      <c r="I70" s="4"/>
      <c r="J70" s="4"/>
      <c r="K70" s="4"/>
      <c r="L70" s="4"/>
      <c r="M70" s="4"/>
      <c r="N70" s="4"/>
      <c r="O70" s="4"/>
      <c r="P70" s="4"/>
      <c r="Q70" s="4"/>
      <c r="R70" s="4"/>
      <c r="S70" s="4"/>
      <c r="T70" s="4"/>
      <c r="U70" s="4"/>
      <c r="V70" s="4"/>
      <c r="W70" s="4"/>
      <c r="X70" s="4"/>
      <c r="Y70" s="4"/>
      <c r="Z70" s="4"/>
    </row>
    <row r="71" spans="1:26" ht="15.75" customHeight="1" x14ac:dyDescent="0.2">
      <c r="A71" s="5">
        <v>70</v>
      </c>
      <c r="B71" s="6" t="s">
        <v>2397</v>
      </c>
      <c r="C71" s="20" t="s">
        <v>2398</v>
      </c>
      <c r="D71" s="49" t="s">
        <v>2404</v>
      </c>
      <c r="E71" s="5" t="s">
        <v>2300</v>
      </c>
      <c r="F71" s="42">
        <v>0</v>
      </c>
      <c r="G71" s="5">
        <v>0</v>
      </c>
      <c r="H71" s="42">
        <v>0</v>
      </c>
      <c r="I71" s="4"/>
      <c r="J71" s="4"/>
      <c r="K71" s="4"/>
      <c r="L71" s="4"/>
      <c r="M71" s="4"/>
      <c r="N71" s="4"/>
      <c r="O71" s="4"/>
      <c r="P71" s="4"/>
      <c r="Q71" s="4"/>
      <c r="R71" s="4"/>
      <c r="S71" s="4"/>
      <c r="T71" s="4"/>
      <c r="U71" s="4"/>
      <c r="V71" s="4"/>
      <c r="W71" s="4"/>
      <c r="X71" s="4"/>
      <c r="Y71" s="4"/>
      <c r="Z71" s="4"/>
    </row>
    <row r="72" spans="1:26" ht="15.75" customHeight="1" x14ac:dyDescent="0.2">
      <c r="A72" s="5">
        <v>71</v>
      </c>
      <c r="B72" s="6" t="s">
        <v>2397</v>
      </c>
      <c r="C72" s="20" t="s">
        <v>2398</v>
      </c>
      <c r="D72" s="49" t="s">
        <v>2405</v>
      </c>
      <c r="E72" s="5" t="s">
        <v>2300</v>
      </c>
      <c r="F72" s="42">
        <v>1</v>
      </c>
      <c r="G72" s="5">
        <v>1</v>
      </c>
      <c r="H72" s="42">
        <v>1</v>
      </c>
      <c r="I72" s="4"/>
      <c r="J72" s="4"/>
      <c r="K72" s="4"/>
      <c r="L72" s="4"/>
      <c r="M72" s="4"/>
      <c r="N72" s="4"/>
      <c r="O72" s="4"/>
      <c r="P72" s="4"/>
      <c r="Q72" s="4"/>
      <c r="R72" s="4"/>
      <c r="S72" s="4"/>
      <c r="T72" s="4"/>
      <c r="U72" s="4"/>
      <c r="V72" s="4"/>
      <c r="W72" s="4"/>
      <c r="X72" s="4"/>
      <c r="Y72" s="4"/>
      <c r="Z72" s="4"/>
    </row>
    <row r="73" spans="1:26" ht="15.75" customHeight="1" x14ac:dyDescent="0.2">
      <c r="A73" s="5">
        <v>72</v>
      </c>
      <c r="B73" s="6" t="s">
        <v>2397</v>
      </c>
      <c r="C73" s="20" t="s">
        <v>2398</v>
      </c>
      <c r="D73" s="49" t="s">
        <v>2406</v>
      </c>
      <c r="E73" s="5" t="s">
        <v>2300</v>
      </c>
      <c r="F73" s="42">
        <v>1</v>
      </c>
      <c r="G73" s="5">
        <v>1</v>
      </c>
      <c r="H73" s="42">
        <v>1</v>
      </c>
      <c r="I73" s="4"/>
      <c r="J73" s="4"/>
      <c r="K73" s="4"/>
      <c r="L73" s="4"/>
      <c r="M73" s="4"/>
      <c r="N73" s="4"/>
      <c r="O73" s="4"/>
      <c r="P73" s="4"/>
      <c r="Q73" s="4"/>
      <c r="R73" s="4"/>
      <c r="S73" s="4"/>
      <c r="T73" s="4"/>
      <c r="U73" s="4"/>
      <c r="V73" s="4"/>
      <c r="W73" s="4"/>
      <c r="X73" s="4"/>
      <c r="Y73" s="4"/>
      <c r="Z73" s="4"/>
    </row>
    <row r="74" spans="1:26" ht="15.75" customHeight="1" x14ac:dyDescent="0.2">
      <c r="A74" s="5">
        <v>73</v>
      </c>
      <c r="B74" s="6" t="s">
        <v>2397</v>
      </c>
      <c r="C74" s="20" t="s">
        <v>2398</v>
      </c>
      <c r="D74" s="49" t="s">
        <v>2407</v>
      </c>
      <c r="E74" s="5" t="s">
        <v>2300</v>
      </c>
      <c r="F74" s="42">
        <v>1</v>
      </c>
      <c r="G74" s="5">
        <v>1</v>
      </c>
      <c r="H74" s="42">
        <v>1</v>
      </c>
      <c r="I74" s="4"/>
      <c r="J74" s="4"/>
      <c r="K74" s="4"/>
      <c r="L74" s="4"/>
      <c r="M74" s="4"/>
      <c r="N74" s="4"/>
      <c r="O74" s="4"/>
      <c r="P74" s="4"/>
      <c r="Q74" s="4"/>
      <c r="R74" s="4"/>
      <c r="S74" s="4"/>
      <c r="T74" s="4"/>
      <c r="U74" s="4"/>
      <c r="V74" s="4"/>
      <c r="W74" s="4"/>
      <c r="X74" s="4"/>
      <c r="Y74" s="4"/>
      <c r="Z74" s="4"/>
    </row>
    <row r="75" spans="1:26" ht="15.75" customHeight="1" x14ac:dyDescent="0.2">
      <c r="A75" s="5">
        <v>74</v>
      </c>
      <c r="B75" s="6" t="s">
        <v>2397</v>
      </c>
      <c r="C75" s="20" t="s">
        <v>2398</v>
      </c>
      <c r="D75" s="49" t="s">
        <v>2408</v>
      </c>
      <c r="E75" s="5" t="s">
        <v>2300</v>
      </c>
      <c r="F75" s="42">
        <v>1</v>
      </c>
      <c r="G75" s="5">
        <v>1</v>
      </c>
      <c r="H75" s="42">
        <v>1</v>
      </c>
      <c r="I75" s="4"/>
      <c r="J75" s="4"/>
      <c r="K75" s="4"/>
      <c r="L75" s="4"/>
      <c r="M75" s="4"/>
      <c r="N75" s="4"/>
      <c r="O75" s="4"/>
      <c r="P75" s="4"/>
      <c r="Q75" s="4"/>
      <c r="R75" s="4"/>
      <c r="S75" s="4"/>
      <c r="T75" s="4"/>
      <c r="U75" s="4"/>
      <c r="V75" s="4"/>
      <c r="W75" s="4"/>
      <c r="X75" s="4"/>
      <c r="Y75" s="4"/>
      <c r="Z75" s="4"/>
    </row>
    <row r="76" spans="1:26" ht="15.75" customHeight="1" x14ac:dyDescent="0.2">
      <c r="A76" s="5">
        <v>75</v>
      </c>
      <c r="B76" s="6" t="s">
        <v>2397</v>
      </c>
      <c r="C76" s="20" t="s">
        <v>2398</v>
      </c>
      <c r="D76" s="49" t="s">
        <v>2409</v>
      </c>
      <c r="E76" s="5" t="s">
        <v>2300</v>
      </c>
      <c r="F76" s="42">
        <v>2</v>
      </c>
      <c r="G76" s="5">
        <v>2</v>
      </c>
      <c r="H76" s="42">
        <v>2</v>
      </c>
      <c r="I76" s="4"/>
      <c r="J76" s="4"/>
      <c r="K76" s="4"/>
      <c r="L76" s="4"/>
      <c r="M76" s="4"/>
      <c r="N76" s="4"/>
      <c r="O76" s="4"/>
      <c r="P76" s="4"/>
      <c r="Q76" s="4"/>
      <c r="R76" s="4"/>
      <c r="S76" s="4"/>
      <c r="T76" s="4"/>
      <c r="U76" s="4"/>
      <c r="V76" s="4"/>
      <c r="W76" s="4"/>
      <c r="X76" s="4"/>
      <c r="Y76" s="4"/>
      <c r="Z76" s="4"/>
    </row>
    <row r="77" spans="1:26" ht="15.75" customHeight="1" x14ac:dyDescent="0.2">
      <c r="A77" s="5">
        <v>76</v>
      </c>
      <c r="B77" s="6" t="s">
        <v>2397</v>
      </c>
      <c r="C77" s="20" t="s">
        <v>2398</v>
      </c>
      <c r="D77" s="49" t="s">
        <v>2410</v>
      </c>
      <c r="E77" s="5" t="s">
        <v>2300</v>
      </c>
      <c r="F77" s="42">
        <v>2</v>
      </c>
      <c r="G77" s="5">
        <v>2</v>
      </c>
      <c r="H77" s="42">
        <v>2</v>
      </c>
      <c r="I77" s="4"/>
      <c r="J77" s="4"/>
      <c r="K77" s="4"/>
      <c r="L77" s="4"/>
      <c r="M77" s="4"/>
      <c r="N77" s="4"/>
      <c r="O77" s="4"/>
      <c r="P77" s="4"/>
      <c r="Q77" s="4"/>
      <c r="R77" s="4"/>
      <c r="S77" s="4"/>
      <c r="T77" s="4"/>
      <c r="U77" s="4"/>
      <c r="V77" s="4"/>
      <c r="W77" s="4"/>
      <c r="X77" s="4"/>
      <c r="Y77" s="4"/>
      <c r="Z77" s="4"/>
    </row>
    <row r="78" spans="1:26" ht="15.75" customHeight="1" x14ac:dyDescent="0.2">
      <c r="A78" s="5">
        <v>77</v>
      </c>
      <c r="B78" s="6" t="s">
        <v>2397</v>
      </c>
      <c r="C78" s="20" t="s">
        <v>2398</v>
      </c>
      <c r="D78" s="49" t="s">
        <v>2411</v>
      </c>
      <c r="E78" s="5" t="s">
        <v>2300</v>
      </c>
      <c r="F78" s="42">
        <v>1</v>
      </c>
      <c r="G78" s="5">
        <v>1</v>
      </c>
      <c r="H78" s="42">
        <v>1</v>
      </c>
      <c r="I78" s="4"/>
      <c r="J78" s="4"/>
      <c r="K78" s="4"/>
      <c r="L78" s="4"/>
      <c r="M78" s="4"/>
      <c r="N78" s="4"/>
      <c r="O78" s="4"/>
      <c r="P78" s="4"/>
      <c r="Q78" s="4"/>
      <c r="R78" s="4"/>
      <c r="S78" s="4"/>
      <c r="T78" s="4"/>
      <c r="U78" s="4"/>
      <c r="V78" s="4"/>
      <c r="W78" s="4"/>
      <c r="X78" s="4"/>
      <c r="Y78" s="4"/>
      <c r="Z78" s="4"/>
    </row>
    <row r="79" spans="1:26" ht="15.75" customHeight="1" x14ac:dyDescent="0.2">
      <c r="A79" s="5">
        <v>78</v>
      </c>
      <c r="B79" s="6" t="s">
        <v>2397</v>
      </c>
      <c r="C79" s="20" t="s">
        <v>2398</v>
      </c>
      <c r="D79" s="49" t="s">
        <v>2412</v>
      </c>
      <c r="E79" s="5" t="s">
        <v>2300</v>
      </c>
      <c r="F79" s="42">
        <v>1</v>
      </c>
      <c r="G79" s="5">
        <v>1</v>
      </c>
      <c r="H79" s="42">
        <v>1</v>
      </c>
      <c r="I79" s="4"/>
      <c r="J79" s="4"/>
      <c r="K79" s="4"/>
      <c r="L79" s="4"/>
      <c r="M79" s="4"/>
      <c r="N79" s="4"/>
      <c r="O79" s="4"/>
      <c r="P79" s="4"/>
      <c r="Q79" s="4"/>
      <c r="R79" s="4"/>
      <c r="S79" s="4"/>
      <c r="T79" s="4"/>
      <c r="U79" s="4"/>
      <c r="V79" s="4"/>
      <c r="W79" s="4"/>
      <c r="X79" s="4"/>
      <c r="Y79" s="4"/>
      <c r="Z79" s="4"/>
    </row>
    <row r="80" spans="1:26" ht="15.75" customHeight="1" x14ac:dyDescent="0.2">
      <c r="A80" s="5">
        <v>79</v>
      </c>
      <c r="B80" s="6" t="s">
        <v>2397</v>
      </c>
      <c r="C80" s="20" t="s">
        <v>2398</v>
      </c>
      <c r="D80" s="49" t="s">
        <v>2413</v>
      </c>
      <c r="E80" s="5" t="s">
        <v>2300</v>
      </c>
      <c r="F80" s="42">
        <v>1</v>
      </c>
      <c r="G80" s="5">
        <v>1</v>
      </c>
      <c r="H80" s="42">
        <v>1</v>
      </c>
      <c r="I80" s="4"/>
      <c r="J80" s="4"/>
      <c r="K80" s="4"/>
      <c r="L80" s="4"/>
      <c r="M80" s="4"/>
      <c r="N80" s="4"/>
      <c r="O80" s="4"/>
      <c r="P80" s="4"/>
      <c r="Q80" s="4"/>
      <c r="R80" s="4"/>
      <c r="S80" s="4"/>
      <c r="T80" s="4"/>
      <c r="U80" s="4"/>
      <c r="V80" s="4"/>
      <c r="W80" s="4"/>
      <c r="X80" s="4"/>
      <c r="Y80" s="4"/>
      <c r="Z80" s="4"/>
    </row>
    <row r="81" spans="1:26" ht="15.75" customHeight="1" x14ac:dyDescent="0.2">
      <c r="A81" s="5">
        <v>80</v>
      </c>
      <c r="B81" s="6" t="s">
        <v>2397</v>
      </c>
      <c r="C81" s="20" t="s">
        <v>2398</v>
      </c>
      <c r="D81" s="49" t="s">
        <v>2414</v>
      </c>
      <c r="E81" s="5" t="s">
        <v>2300</v>
      </c>
      <c r="F81" s="42">
        <v>1</v>
      </c>
      <c r="G81" s="5">
        <v>1</v>
      </c>
      <c r="H81" s="42">
        <v>1</v>
      </c>
      <c r="I81" s="4"/>
      <c r="J81" s="4"/>
      <c r="K81" s="4"/>
      <c r="L81" s="4"/>
      <c r="M81" s="4"/>
      <c r="N81" s="4"/>
      <c r="O81" s="4"/>
      <c r="P81" s="4"/>
      <c r="Q81" s="4"/>
      <c r="R81" s="4"/>
      <c r="S81" s="4"/>
      <c r="T81" s="4"/>
      <c r="U81" s="4"/>
      <c r="V81" s="4"/>
      <c r="W81" s="4"/>
      <c r="X81" s="4"/>
      <c r="Y81" s="4"/>
      <c r="Z81" s="4"/>
    </row>
    <row r="82" spans="1:26" ht="15.75" customHeight="1" x14ac:dyDescent="0.2">
      <c r="A82" s="5">
        <v>81</v>
      </c>
      <c r="B82" s="6" t="s">
        <v>2397</v>
      </c>
      <c r="C82" s="20" t="s">
        <v>2398</v>
      </c>
      <c r="D82" s="49" t="s">
        <v>2415</v>
      </c>
      <c r="E82" s="5" t="s">
        <v>2300</v>
      </c>
      <c r="F82" s="42">
        <v>1</v>
      </c>
      <c r="G82" s="5">
        <v>1</v>
      </c>
      <c r="H82" s="42">
        <v>1</v>
      </c>
      <c r="I82" s="4"/>
      <c r="J82" s="4"/>
      <c r="K82" s="4"/>
      <c r="L82" s="4"/>
      <c r="M82" s="4"/>
      <c r="N82" s="4"/>
      <c r="O82" s="4"/>
      <c r="P82" s="4"/>
      <c r="Q82" s="4"/>
      <c r="R82" s="4"/>
      <c r="S82" s="4"/>
      <c r="T82" s="4"/>
      <c r="U82" s="4"/>
      <c r="V82" s="4"/>
      <c r="W82" s="4"/>
      <c r="X82" s="4"/>
      <c r="Y82" s="4"/>
      <c r="Z82" s="4"/>
    </row>
    <row r="83" spans="1:26" ht="15.75" customHeight="1" x14ac:dyDescent="0.2">
      <c r="A83" s="5">
        <v>82</v>
      </c>
      <c r="B83" s="6" t="s">
        <v>2416</v>
      </c>
      <c r="C83" s="20" t="s">
        <v>2417</v>
      </c>
      <c r="D83" s="49" t="s">
        <v>2418</v>
      </c>
      <c r="E83" s="5" t="s">
        <v>2300</v>
      </c>
      <c r="F83" s="42">
        <v>2</v>
      </c>
      <c r="G83" s="5">
        <v>2</v>
      </c>
      <c r="H83" s="42">
        <v>2</v>
      </c>
      <c r="I83" s="4"/>
      <c r="J83" s="4"/>
      <c r="K83" s="4"/>
      <c r="L83" s="4"/>
      <c r="M83" s="4"/>
      <c r="N83" s="4"/>
      <c r="O83" s="4"/>
      <c r="P83" s="4"/>
      <c r="Q83" s="4"/>
      <c r="R83" s="4"/>
      <c r="S83" s="4"/>
      <c r="T83" s="4"/>
      <c r="U83" s="4"/>
      <c r="V83" s="4"/>
      <c r="W83" s="4"/>
      <c r="X83" s="4"/>
      <c r="Y83" s="4"/>
      <c r="Z83" s="4"/>
    </row>
    <row r="84" spans="1:26" ht="15.75" customHeight="1" x14ac:dyDescent="0.2">
      <c r="A84" s="5">
        <v>83</v>
      </c>
      <c r="B84" s="6" t="s">
        <v>2416</v>
      </c>
      <c r="C84" s="20" t="s">
        <v>2417</v>
      </c>
      <c r="D84" s="49" t="s">
        <v>2419</v>
      </c>
      <c r="E84" s="5" t="s">
        <v>2300</v>
      </c>
      <c r="F84" s="42">
        <v>2</v>
      </c>
      <c r="G84" s="5">
        <v>2</v>
      </c>
      <c r="H84" s="42">
        <v>2</v>
      </c>
      <c r="I84" s="4"/>
      <c r="J84" s="4"/>
      <c r="K84" s="4"/>
      <c r="L84" s="4"/>
      <c r="M84" s="4"/>
      <c r="N84" s="4"/>
      <c r="O84" s="4"/>
      <c r="P84" s="4"/>
      <c r="Q84" s="4"/>
      <c r="R84" s="4"/>
      <c r="S84" s="4"/>
      <c r="T84" s="4"/>
      <c r="U84" s="4"/>
      <c r="V84" s="4"/>
      <c r="W84" s="4"/>
      <c r="X84" s="4"/>
      <c r="Y84" s="4"/>
      <c r="Z84" s="4"/>
    </row>
    <row r="85" spans="1:26" ht="15.75" customHeight="1" x14ac:dyDescent="0.2">
      <c r="A85" s="5">
        <v>84</v>
      </c>
      <c r="B85" s="6" t="s">
        <v>2416</v>
      </c>
      <c r="C85" s="20" t="s">
        <v>2417</v>
      </c>
      <c r="D85" s="49" t="s">
        <v>2420</v>
      </c>
      <c r="E85" s="5" t="s">
        <v>2300</v>
      </c>
      <c r="F85" s="42">
        <v>2</v>
      </c>
      <c r="G85" s="5">
        <v>2</v>
      </c>
      <c r="H85" s="42">
        <v>2</v>
      </c>
      <c r="I85" s="4"/>
      <c r="J85" s="4"/>
      <c r="K85" s="4"/>
      <c r="L85" s="4"/>
      <c r="M85" s="4"/>
      <c r="N85" s="4"/>
      <c r="O85" s="4"/>
      <c r="P85" s="4"/>
      <c r="Q85" s="4"/>
      <c r="R85" s="4"/>
      <c r="S85" s="4"/>
      <c r="T85" s="4"/>
      <c r="U85" s="4"/>
      <c r="V85" s="4"/>
      <c r="W85" s="4"/>
      <c r="X85" s="4"/>
      <c r="Y85" s="4"/>
      <c r="Z85" s="4"/>
    </row>
    <row r="86" spans="1:26" ht="15.75" customHeight="1" x14ac:dyDescent="0.2">
      <c r="A86" s="5">
        <v>85</v>
      </c>
      <c r="B86" s="6" t="s">
        <v>2416</v>
      </c>
      <c r="C86" s="20" t="s">
        <v>2417</v>
      </c>
      <c r="D86" s="49" t="s">
        <v>2421</v>
      </c>
      <c r="E86" s="5" t="s">
        <v>2300</v>
      </c>
      <c r="F86" s="42">
        <v>2</v>
      </c>
      <c r="G86" s="5">
        <v>2</v>
      </c>
      <c r="H86" s="42">
        <v>2</v>
      </c>
      <c r="I86" s="4"/>
      <c r="J86" s="4"/>
      <c r="K86" s="4"/>
      <c r="L86" s="4"/>
      <c r="M86" s="4"/>
      <c r="N86" s="4"/>
      <c r="O86" s="4"/>
      <c r="P86" s="4"/>
      <c r="Q86" s="4"/>
      <c r="R86" s="4"/>
      <c r="S86" s="4"/>
      <c r="T86" s="4"/>
      <c r="U86" s="4"/>
      <c r="V86" s="4"/>
      <c r="W86" s="4"/>
      <c r="X86" s="4"/>
      <c r="Y86" s="4"/>
      <c r="Z86" s="4"/>
    </row>
    <row r="87" spans="1:26" ht="15.75" customHeight="1" x14ac:dyDescent="0.2">
      <c r="A87" s="5">
        <v>86</v>
      </c>
      <c r="B87" s="6" t="s">
        <v>2416</v>
      </c>
      <c r="C87" s="20" t="s">
        <v>2417</v>
      </c>
      <c r="D87" s="49" t="s">
        <v>2422</v>
      </c>
      <c r="E87" s="5" t="s">
        <v>2300</v>
      </c>
      <c r="F87" s="42">
        <v>0</v>
      </c>
      <c r="G87" s="5">
        <v>0</v>
      </c>
      <c r="H87" s="42">
        <v>0</v>
      </c>
      <c r="I87" s="4"/>
      <c r="J87" s="4"/>
      <c r="K87" s="4"/>
      <c r="L87" s="4"/>
      <c r="M87" s="4"/>
      <c r="N87" s="4"/>
      <c r="O87" s="4"/>
      <c r="P87" s="4"/>
      <c r="Q87" s="4"/>
      <c r="R87" s="4"/>
      <c r="S87" s="4"/>
      <c r="T87" s="4"/>
      <c r="U87" s="4"/>
      <c r="V87" s="4"/>
      <c r="W87" s="4"/>
      <c r="X87" s="4"/>
      <c r="Y87" s="4"/>
      <c r="Z87" s="4"/>
    </row>
    <row r="88" spans="1:26" ht="15.75" customHeight="1" x14ac:dyDescent="0.2">
      <c r="A88" s="5">
        <v>87</v>
      </c>
      <c r="B88" s="6" t="s">
        <v>2416</v>
      </c>
      <c r="C88" s="20" t="s">
        <v>2417</v>
      </c>
      <c r="D88" s="49" t="s">
        <v>2423</v>
      </c>
      <c r="E88" s="5" t="s">
        <v>2300</v>
      </c>
      <c r="F88" s="42">
        <v>2</v>
      </c>
      <c r="G88" s="5">
        <v>2</v>
      </c>
      <c r="H88" s="42">
        <v>2</v>
      </c>
      <c r="I88" s="4"/>
      <c r="J88" s="4"/>
      <c r="K88" s="4"/>
      <c r="L88" s="4"/>
      <c r="M88" s="4"/>
      <c r="N88" s="4"/>
      <c r="O88" s="4"/>
      <c r="P88" s="4"/>
      <c r="Q88" s="4"/>
      <c r="R88" s="4"/>
      <c r="S88" s="4"/>
      <c r="T88" s="4"/>
      <c r="U88" s="4"/>
      <c r="V88" s="4"/>
      <c r="W88" s="4"/>
      <c r="X88" s="4"/>
      <c r="Y88" s="4"/>
      <c r="Z88" s="4"/>
    </row>
    <row r="89" spans="1:26" ht="15.75" customHeight="1" x14ac:dyDescent="0.2">
      <c r="A89" s="5">
        <v>88</v>
      </c>
      <c r="B89" s="6" t="s">
        <v>2416</v>
      </c>
      <c r="C89" s="20" t="s">
        <v>2417</v>
      </c>
      <c r="D89" s="49" t="s">
        <v>2424</v>
      </c>
      <c r="E89" s="5" t="s">
        <v>2300</v>
      </c>
      <c r="F89" s="42">
        <v>2</v>
      </c>
      <c r="G89" s="5">
        <v>2</v>
      </c>
      <c r="H89" s="42">
        <v>2</v>
      </c>
      <c r="I89" s="4"/>
      <c r="J89" s="4"/>
      <c r="K89" s="4"/>
      <c r="L89" s="4"/>
      <c r="M89" s="4"/>
      <c r="N89" s="4"/>
      <c r="O89" s="4"/>
      <c r="P89" s="4"/>
      <c r="Q89" s="4"/>
      <c r="R89" s="4"/>
      <c r="S89" s="4"/>
      <c r="T89" s="4"/>
      <c r="U89" s="4"/>
      <c r="V89" s="4"/>
      <c r="W89" s="4"/>
      <c r="X89" s="4"/>
      <c r="Y89" s="4"/>
      <c r="Z89" s="4"/>
    </row>
    <row r="90" spans="1:26" ht="15.75" customHeight="1" x14ac:dyDescent="0.2">
      <c r="A90" s="5">
        <v>89</v>
      </c>
      <c r="B90" s="6" t="s">
        <v>2416</v>
      </c>
      <c r="C90" s="20" t="s">
        <v>2417</v>
      </c>
      <c r="D90" s="49" t="s">
        <v>2425</v>
      </c>
      <c r="E90" s="5" t="s">
        <v>2300</v>
      </c>
      <c r="F90" s="42">
        <v>2</v>
      </c>
      <c r="G90" s="5">
        <v>2</v>
      </c>
      <c r="H90" s="42">
        <v>2</v>
      </c>
      <c r="I90" s="4"/>
      <c r="J90" s="4"/>
      <c r="K90" s="4"/>
      <c r="L90" s="4"/>
      <c r="M90" s="4"/>
      <c r="N90" s="4"/>
      <c r="O90" s="4"/>
      <c r="P90" s="4"/>
      <c r="Q90" s="4"/>
      <c r="R90" s="4"/>
      <c r="S90" s="4"/>
      <c r="T90" s="4"/>
      <c r="U90" s="4"/>
      <c r="V90" s="4"/>
      <c r="W90" s="4"/>
      <c r="X90" s="4"/>
      <c r="Y90" s="4"/>
      <c r="Z90" s="4"/>
    </row>
    <row r="91" spans="1:26" ht="15.75" customHeight="1" x14ac:dyDescent="0.2">
      <c r="A91" s="5">
        <v>90</v>
      </c>
      <c r="B91" s="6" t="s">
        <v>2416</v>
      </c>
      <c r="C91" s="20" t="s">
        <v>2417</v>
      </c>
      <c r="D91" s="49" t="s">
        <v>2426</v>
      </c>
      <c r="E91" s="5" t="s">
        <v>2300</v>
      </c>
      <c r="F91" s="42">
        <v>2</v>
      </c>
      <c r="G91" s="5">
        <v>2</v>
      </c>
      <c r="H91" s="42">
        <v>2</v>
      </c>
      <c r="I91" s="4"/>
      <c r="J91" s="4"/>
      <c r="K91" s="4"/>
      <c r="L91" s="4"/>
      <c r="M91" s="4"/>
      <c r="N91" s="4"/>
      <c r="O91" s="4"/>
      <c r="P91" s="4"/>
      <c r="Q91" s="4"/>
      <c r="R91" s="4"/>
      <c r="S91" s="4"/>
      <c r="T91" s="4"/>
      <c r="U91" s="4"/>
      <c r="V91" s="4"/>
      <c r="W91" s="4"/>
      <c r="X91" s="4"/>
      <c r="Y91" s="4"/>
      <c r="Z91" s="4"/>
    </row>
    <row r="92" spans="1:26" ht="15.75" customHeight="1" x14ac:dyDescent="0.2">
      <c r="A92" s="5">
        <v>91</v>
      </c>
      <c r="B92" s="6" t="s">
        <v>2416</v>
      </c>
      <c r="C92" s="20" t="s">
        <v>2417</v>
      </c>
      <c r="D92" s="49" t="s">
        <v>2427</v>
      </c>
      <c r="E92" s="5" t="s">
        <v>2300</v>
      </c>
      <c r="F92" s="42">
        <v>1</v>
      </c>
      <c r="G92" s="5">
        <v>1</v>
      </c>
      <c r="H92" s="42">
        <v>1</v>
      </c>
      <c r="I92" s="4"/>
      <c r="J92" s="4"/>
      <c r="K92" s="4"/>
      <c r="L92" s="4"/>
      <c r="M92" s="4"/>
      <c r="N92" s="4"/>
      <c r="O92" s="4"/>
      <c r="P92" s="4"/>
      <c r="Q92" s="4"/>
      <c r="R92" s="4"/>
      <c r="S92" s="4"/>
      <c r="T92" s="4"/>
      <c r="U92" s="4"/>
      <c r="V92" s="4"/>
      <c r="W92" s="4"/>
      <c r="X92" s="4"/>
      <c r="Y92" s="4"/>
      <c r="Z92" s="4"/>
    </row>
    <row r="93" spans="1:26" ht="15.75" customHeight="1" x14ac:dyDescent="0.2">
      <c r="A93" s="5">
        <v>92</v>
      </c>
      <c r="B93" s="6" t="s">
        <v>2416</v>
      </c>
      <c r="C93" s="20" t="s">
        <v>2417</v>
      </c>
      <c r="D93" s="49" t="s">
        <v>2428</v>
      </c>
      <c r="E93" s="5" t="s">
        <v>2300</v>
      </c>
      <c r="F93" s="42">
        <v>1</v>
      </c>
      <c r="G93" s="5">
        <v>1</v>
      </c>
      <c r="H93" s="42">
        <v>1</v>
      </c>
      <c r="I93" s="4"/>
      <c r="J93" s="4"/>
      <c r="K93" s="4"/>
      <c r="L93" s="4"/>
      <c r="M93" s="4"/>
      <c r="N93" s="4"/>
      <c r="O93" s="4"/>
      <c r="P93" s="4"/>
      <c r="Q93" s="4"/>
      <c r="R93" s="4"/>
      <c r="S93" s="4"/>
      <c r="T93" s="4"/>
      <c r="U93" s="4"/>
      <c r="V93" s="4"/>
      <c r="W93" s="4"/>
      <c r="X93" s="4"/>
      <c r="Y93" s="4"/>
      <c r="Z93" s="4"/>
    </row>
    <row r="94" spans="1:26" ht="15.75" customHeight="1" x14ac:dyDescent="0.2">
      <c r="A94" s="5">
        <v>93</v>
      </c>
      <c r="B94" s="6" t="s">
        <v>2416</v>
      </c>
      <c r="C94" s="20" t="s">
        <v>2417</v>
      </c>
      <c r="D94" s="49" t="s">
        <v>2429</v>
      </c>
      <c r="E94" s="5" t="s">
        <v>2300</v>
      </c>
      <c r="F94" s="42">
        <v>1</v>
      </c>
      <c r="G94" s="5">
        <v>1</v>
      </c>
      <c r="H94" s="42">
        <v>1</v>
      </c>
      <c r="I94" s="4"/>
      <c r="J94" s="4"/>
      <c r="K94" s="4"/>
      <c r="L94" s="4"/>
      <c r="M94" s="4"/>
      <c r="N94" s="4"/>
      <c r="O94" s="4"/>
      <c r="P94" s="4"/>
      <c r="Q94" s="4"/>
      <c r="R94" s="4"/>
      <c r="S94" s="4"/>
      <c r="T94" s="4"/>
      <c r="U94" s="4"/>
      <c r="V94" s="4"/>
      <c r="W94" s="4"/>
      <c r="X94" s="4"/>
      <c r="Y94" s="4"/>
      <c r="Z94" s="4"/>
    </row>
    <row r="95" spans="1:26" ht="15.75" customHeight="1" x14ac:dyDescent="0.2">
      <c r="A95" s="5">
        <v>94</v>
      </c>
      <c r="B95" s="6" t="s">
        <v>2416</v>
      </c>
      <c r="C95" s="20" t="s">
        <v>2417</v>
      </c>
      <c r="D95" s="49" t="s">
        <v>2430</v>
      </c>
      <c r="E95" s="5" t="s">
        <v>2300</v>
      </c>
      <c r="F95" s="42">
        <v>1</v>
      </c>
      <c r="G95" s="5">
        <v>1</v>
      </c>
      <c r="H95" s="42">
        <v>1</v>
      </c>
      <c r="I95" s="4"/>
      <c r="J95" s="4"/>
      <c r="K95" s="4"/>
      <c r="L95" s="4"/>
      <c r="M95" s="4"/>
      <c r="N95" s="4"/>
      <c r="O95" s="4"/>
      <c r="P95" s="4"/>
      <c r="Q95" s="4"/>
      <c r="R95" s="4"/>
      <c r="S95" s="4"/>
      <c r="T95" s="4"/>
      <c r="U95" s="4"/>
      <c r="V95" s="4"/>
      <c r="W95" s="4"/>
      <c r="X95" s="4"/>
      <c r="Y95" s="4"/>
      <c r="Z95" s="4"/>
    </row>
    <row r="96" spans="1:26" ht="15.75" customHeight="1" x14ac:dyDescent="0.2">
      <c r="A96" s="5">
        <v>95</v>
      </c>
      <c r="B96" s="6" t="s">
        <v>2416</v>
      </c>
      <c r="C96" s="20" t="s">
        <v>2417</v>
      </c>
      <c r="D96" s="49" t="s">
        <v>2431</v>
      </c>
      <c r="E96" s="5" t="s">
        <v>2300</v>
      </c>
      <c r="F96" s="42">
        <v>2</v>
      </c>
      <c r="G96" s="5">
        <v>2</v>
      </c>
      <c r="H96" s="42">
        <v>2</v>
      </c>
      <c r="I96" s="4"/>
      <c r="J96" s="4"/>
      <c r="K96" s="4"/>
      <c r="L96" s="4"/>
      <c r="M96" s="4"/>
      <c r="N96" s="4"/>
      <c r="O96" s="4"/>
      <c r="P96" s="4"/>
      <c r="Q96" s="4"/>
      <c r="R96" s="4"/>
      <c r="S96" s="4"/>
      <c r="T96" s="4"/>
      <c r="U96" s="4"/>
      <c r="V96" s="4"/>
      <c r="W96" s="4"/>
      <c r="X96" s="4"/>
      <c r="Y96" s="4"/>
      <c r="Z96" s="4"/>
    </row>
    <row r="97" spans="1:26" ht="15.75" customHeight="1" x14ac:dyDescent="0.2">
      <c r="A97" s="5">
        <v>96</v>
      </c>
      <c r="B97" s="6" t="s">
        <v>2416</v>
      </c>
      <c r="C97" s="20" t="s">
        <v>2417</v>
      </c>
      <c r="D97" s="49" t="s">
        <v>2432</v>
      </c>
      <c r="E97" s="5" t="s">
        <v>2300</v>
      </c>
      <c r="F97" s="42">
        <v>0</v>
      </c>
      <c r="G97" s="5">
        <v>0</v>
      </c>
      <c r="H97" s="42">
        <v>0</v>
      </c>
      <c r="I97" s="4"/>
      <c r="J97" s="4"/>
      <c r="K97" s="4"/>
      <c r="L97" s="4"/>
      <c r="M97" s="4"/>
      <c r="N97" s="4"/>
      <c r="O97" s="4"/>
      <c r="P97" s="4"/>
      <c r="Q97" s="4"/>
      <c r="R97" s="4"/>
      <c r="S97" s="4"/>
      <c r="T97" s="4"/>
      <c r="U97" s="4"/>
      <c r="V97" s="4"/>
      <c r="W97" s="4"/>
      <c r="X97" s="4"/>
      <c r="Y97" s="4"/>
      <c r="Z97" s="4"/>
    </row>
    <row r="98" spans="1:26" ht="15.75" customHeight="1" x14ac:dyDescent="0.2">
      <c r="A98" s="5">
        <v>97</v>
      </c>
      <c r="B98" s="6" t="s">
        <v>2416</v>
      </c>
      <c r="C98" s="20" t="s">
        <v>2417</v>
      </c>
      <c r="D98" s="49" t="s">
        <v>2433</v>
      </c>
      <c r="E98" s="5" t="s">
        <v>2300</v>
      </c>
      <c r="F98" s="42">
        <v>2</v>
      </c>
      <c r="G98" s="5">
        <v>2</v>
      </c>
      <c r="H98" s="42">
        <v>2</v>
      </c>
      <c r="I98" s="4"/>
      <c r="J98" s="4"/>
      <c r="K98" s="4"/>
      <c r="L98" s="4"/>
      <c r="M98" s="4"/>
      <c r="N98" s="4"/>
      <c r="O98" s="4"/>
      <c r="P98" s="4"/>
      <c r="Q98" s="4"/>
      <c r="R98" s="4"/>
      <c r="S98" s="4"/>
      <c r="T98" s="4"/>
      <c r="U98" s="4"/>
      <c r="V98" s="4"/>
      <c r="W98" s="4"/>
      <c r="X98" s="4"/>
      <c r="Y98" s="4"/>
      <c r="Z98" s="4"/>
    </row>
    <row r="99" spans="1:26" ht="15.75" customHeight="1" x14ac:dyDescent="0.2">
      <c r="A99" s="5">
        <v>98</v>
      </c>
      <c r="B99" s="6" t="s">
        <v>2416</v>
      </c>
      <c r="C99" s="20" t="s">
        <v>2417</v>
      </c>
      <c r="D99" s="49" t="s">
        <v>2434</v>
      </c>
      <c r="E99" s="5" t="s">
        <v>2300</v>
      </c>
      <c r="F99" s="42">
        <v>2</v>
      </c>
      <c r="G99" s="5">
        <v>2</v>
      </c>
      <c r="H99" s="42">
        <v>2</v>
      </c>
      <c r="I99" s="4"/>
      <c r="J99" s="4"/>
      <c r="K99" s="4"/>
      <c r="L99" s="4"/>
      <c r="M99" s="4"/>
      <c r="N99" s="4"/>
      <c r="O99" s="4"/>
      <c r="P99" s="4"/>
      <c r="Q99" s="4"/>
      <c r="R99" s="4"/>
      <c r="S99" s="4"/>
      <c r="T99" s="4"/>
      <c r="U99" s="4"/>
      <c r="V99" s="4"/>
      <c r="W99" s="4"/>
      <c r="X99" s="4"/>
      <c r="Y99" s="4"/>
      <c r="Z99" s="4"/>
    </row>
    <row r="100" spans="1:26" ht="15.75" customHeight="1" x14ac:dyDescent="0.2">
      <c r="A100" s="5">
        <v>99</v>
      </c>
      <c r="B100" s="6" t="s">
        <v>2416</v>
      </c>
      <c r="C100" s="20" t="s">
        <v>2417</v>
      </c>
      <c r="D100" s="49" t="s">
        <v>2435</v>
      </c>
      <c r="E100" s="5" t="s">
        <v>2300</v>
      </c>
      <c r="F100" s="42">
        <v>0</v>
      </c>
      <c r="G100" s="5">
        <v>0</v>
      </c>
      <c r="H100" s="42">
        <v>0</v>
      </c>
      <c r="I100" s="4"/>
      <c r="J100" s="4"/>
      <c r="K100" s="4"/>
      <c r="L100" s="4"/>
      <c r="M100" s="4"/>
      <c r="N100" s="4"/>
      <c r="O100" s="4"/>
      <c r="P100" s="4"/>
      <c r="Q100" s="4"/>
      <c r="R100" s="4"/>
      <c r="S100" s="4"/>
      <c r="T100" s="4"/>
      <c r="U100" s="4"/>
      <c r="V100" s="4"/>
      <c r="W100" s="4"/>
      <c r="X100" s="4"/>
      <c r="Y100" s="4"/>
      <c r="Z100" s="4"/>
    </row>
    <row r="101" spans="1:26" ht="15.75" customHeight="1" x14ac:dyDescent="0.2">
      <c r="A101" s="5">
        <v>100</v>
      </c>
      <c r="B101" s="6" t="s">
        <v>2416</v>
      </c>
      <c r="C101" s="20" t="s">
        <v>2417</v>
      </c>
      <c r="D101" s="49" t="s">
        <v>2436</v>
      </c>
      <c r="E101" s="5" t="s">
        <v>2300</v>
      </c>
      <c r="F101" s="42">
        <v>2</v>
      </c>
      <c r="G101" s="5">
        <v>2</v>
      </c>
      <c r="H101" s="42">
        <v>2</v>
      </c>
      <c r="I101" s="4"/>
      <c r="J101" s="4"/>
      <c r="K101" s="4"/>
      <c r="L101" s="4"/>
      <c r="M101" s="4"/>
      <c r="N101" s="4"/>
      <c r="O101" s="4"/>
      <c r="P101" s="4"/>
      <c r="Q101" s="4"/>
      <c r="R101" s="4"/>
      <c r="S101" s="4"/>
      <c r="T101" s="4"/>
      <c r="U101" s="4"/>
      <c r="V101" s="4"/>
      <c r="W101" s="4"/>
      <c r="X101" s="4"/>
      <c r="Y101" s="4"/>
      <c r="Z101" s="4"/>
    </row>
    <row r="102" spans="1:26" ht="15.75" customHeight="1" x14ac:dyDescent="0.2">
      <c r="A102" s="5">
        <v>101</v>
      </c>
      <c r="B102" s="6" t="s">
        <v>2416</v>
      </c>
      <c r="C102" s="20" t="s">
        <v>2417</v>
      </c>
      <c r="D102" s="49" t="s">
        <v>2437</v>
      </c>
      <c r="E102" s="5" t="s">
        <v>2300</v>
      </c>
      <c r="F102" s="42">
        <v>1</v>
      </c>
      <c r="G102" s="5">
        <v>1</v>
      </c>
      <c r="H102" s="42">
        <v>1</v>
      </c>
      <c r="I102" s="4"/>
      <c r="J102" s="4"/>
      <c r="K102" s="4"/>
      <c r="L102" s="4"/>
      <c r="M102" s="4"/>
      <c r="N102" s="4"/>
      <c r="O102" s="4"/>
      <c r="P102" s="4"/>
      <c r="Q102" s="4"/>
      <c r="R102" s="4"/>
      <c r="S102" s="4"/>
      <c r="T102" s="4"/>
      <c r="U102" s="4"/>
      <c r="V102" s="4"/>
      <c r="W102" s="4"/>
      <c r="X102" s="4"/>
      <c r="Y102" s="4"/>
      <c r="Z102" s="4"/>
    </row>
    <row r="103" spans="1:26" ht="15.75" customHeight="1" x14ac:dyDescent="0.2">
      <c r="A103" s="5">
        <v>102</v>
      </c>
      <c r="B103" s="6" t="s">
        <v>2416</v>
      </c>
      <c r="C103" s="20" t="s">
        <v>2417</v>
      </c>
      <c r="D103" s="49" t="s">
        <v>2438</v>
      </c>
      <c r="E103" s="5" t="s">
        <v>2300</v>
      </c>
      <c r="F103" s="42">
        <v>0</v>
      </c>
      <c r="G103" s="5">
        <v>0</v>
      </c>
      <c r="H103" s="42">
        <v>0</v>
      </c>
      <c r="I103" s="4"/>
      <c r="J103" s="4"/>
      <c r="K103" s="4"/>
      <c r="L103" s="4"/>
      <c r="M103" s="4"/>
      <c r="N103" s="4"/>
      <c r="O103" s="4"/>
      <c r="P103" s="4"/>
      <c r="Q103" s="4"/>
      <c r="R103" s="4"/>
      <c r="S103" s="4"/>
      <c r="T103" s="4"/>
      <c r="U103" s="4"/>
      <c r="V103" s="4"/>
      <c r="W103" s="4"/>
      <c r="X103" s="4"/>
      <c r="Y103" s="4"/>
      <c r="Z103" s="4"/>
    </row>
    <row r="104" spans="1:26" ht="15.75" customHeight="1" x14ac:dyDescent="0.2">
      <c r="A104" s="5">
        <v>103</v>
      </c>
      <c r="B104" s="6" t="s">
        <v>2416</v>
      </c>
      <c r="C104" s="20" t="s">
        <v>2417</v>
      </c>
      <c r="D104" s="49" t="s">
        <v>2439</v>
      </c>
      <c r="E104" s="5" t="s">
        <v>2300</v>
      </c>
      <c r="F104" s="42">
        <v>2</v>
      </c>
      <c r="G104" s="5">
        <v>2</v>
      </c>
      <c r="H104" s="42">
        <v>2</v>
      </c>
      <c r="I104" s="4"/>
      <c r="J104" s="4"/>
      <c r="K104" s="4"/>
      <c r="L104" s="4"/>
      <c r="M104" s="4"/>
      <c r="N104" s="4"/>
      <c r="O104" s="4"/>
      <c r="P104" s="4"/>
      <c r="Q104" s="4"/>
      <c r="R104" s="4"/>
      <c r="S104" s="4"/>
      <c r="T104" s="4"/>
      <c r="U104" s="4"/>
      <c r="V104" s="4"/>
      <c r="W104" s="4"/>
      <c r="X104" s="4"/>
      <c r="Y104" s="4"/>
      <c r="Z104" s="4"/>
    </row>
    <row r="105" spans="1:26" ht="15.75" customHeight="1" x14ac:dyDescent="0.2">
      <c r="A105" s="5">
        <v>104</v>
      </c>
      <c r="B105" s="6" t="s">
        <v>2416</v>
      </c>
      <c r="C105" s="20" t="s">
        <v>2417</v>
      </c>
      <c r="D105" s="49" t="s">
        <v>2440</v>
      </c>
      <c r="E105" s="5" t="s">
        <v>2300</v>
      </c>
      <c r="F105" s="42">
        <v>2</v>
      </c>
      <c r="G105" s="5">
        <v>2</v>
      </c>
      <c r="H105" s="42">
        <v>2</v>
      </c>
      <c r="I105" s="4"/>
      <c r="J105" s="4"/>
      <c r="K105" s="4"/>
      <c r="L105" s="4"/>
      <c r="M105" s="4"/>
      <c r="N105" s="4"/>
      <c r="O105" s="4"/>
      <c r="P105" s="4"/>
      <c r="Q105" s="4"/>
      <c r="R105" s="4"/>
      <c r="S105" s="4"/>
      <c r="T105" s="4"/>
      <c r="U105" s="4"/>
      <c r="V105" s="4"/>
      <c r="W105" s="4"/>
      <c r="X105" s="4"/>
      <c r="Y105" s="4"/>
      <c r="Z105" s="4"/>
    </row>
    <row r="106" spans="1:26" ht="15.75" customHeight="1" x14ac:dyDescent="0.2">
      <c r="A106" s="5">
        <v>105</v>
      </c>
      <c r="B106" s="6" t="s">
        <v>2416</v>
      </c>
      <c r="C106" s="20" t="s">
        <v>2417</v>
      </c>
      <c r="D106" s="49" t="s">
        <v>2441</v>
      </c>
      <c r="E106" s="5" t="s">
        <v>2300</v>
      </c>
      <c r="F106" s="42">
        <v>1</v>
      </c>
      <c r="G106" s="5">
        <v>1</v>
      </c>
      <c r="H106" s="42">
        <v>1</v>
      </c>
      <c r="I106" s="4"/>
      <c r="J106" s="4"/>
      <c r="K106" s="4"/>
      <c r="L106" s="4"/>
      <c r="M106" s="4"/>
      <c r="N106" s="4"/>
      <c r="O106" s="4"/>
      <c r="P106" s="4"/>
      <c r="Q106" s="4"/>
      <c r="R106" s="4"/>
      <c r="S106" s="4"/>
      <c r="T106" s="4"/>
      <c r="U106" s="4"/>
      <c r="V106" s="4"/>
      <c r="W106" s="4"/>
      <c r="X106" s="4"/>
      <c r="Y106" s="4"/>
      <c r="Z106" s="4"/>
    </row>
    <row r="107" spans="1:26" ht="15.75" customHeight="1" x14ac:dyDescent="0.2">
      <c r="A107" s="5">
        <v>106</v>
      </c>
      <c r="B107" s="6" t="s">
        <v>2416</v>
      </c>
      <c r="C107" s="20" t="s">
        <v>2417</v>
      </c>
      <c r="D107" s="49" t="s">
        <v>2442</v>
      </c>
      <c r="E107" s="5" t="s">
        <v>2300</v>
      </c>
      <c r="F107" s="42">
        <v>2</v>
      </c>
      <c r="G107" s="42">
        <v>2</v>
      </c>
      <c r="H107" s="42">
        <v>2</v>
      </c>
      <c r="I107" s="4"/>
      <c r="J107" s="4"/>
      <c r="K107" s="4"/>
      <c r="L107" s="4"/>
      <c r="M107" s="4"/>
      <c r="N107" s="4"/>
      <c r="O107" s="4"/>
      <c r="P107" s="4"/>
      <c r="Q107" s="4"/>
      <c r="R107" s="4"/>
      <c r="S107" s="4"/>
      <c r="T107" s="4"/>
      <c r="U107" s="4"/>
      <c r="V107" s="4"/>
      <c r="W107" s="4"/>
      <c r="X107" s="4"/>
      <c r="Y107" s="4"/>
      <c r="Z107" s="4"/>
    </row>
    <row r="108" spans="1:26" ht="15.75" customHeight="1" x14ac:dyDescent="0.2">
      <c r="A108" s="5">
        <v>107</v>
      </c>
      <c r="B108" s="6" t="s">
        <v>2416</v>
      </c>
      <c r="C108" s="20" t="s">
        <v>2417</v>
      </c>
      <c r="D108" s="49" t="s">
        <v>2443</v>
      </c>
      <c r="E108" s="5" t="s">
        <v>2300</v>
      </c>
      <c r="F108" s="42">
        <v>1</v>
      </c>
      <c r="G108" s="42">
        <v>1</v>
      </c>
      <c r="H108" s="42">
        <v>1</v>
      </c>
      <c r="I108" s="4"/>
      <c r="J108" s="4"/>
      <c r="K108" s="4"/>
      <c r="L108" s="4"/>
      <c r="M108" s="4"/>
      <c r="N108" s="4"/>
      <c r="O108" s="4"/>
      <c r="P108" s="4"/>
      <c r="Q108" s="4"/>
      <c r="R108" s="4"/>
      <c r="S108" s="4"/>
      <c r="T108" s="4"/>
      <c r="U108" s="4"/>
      <c r="V108" s="4"/>
      <c r="W108" s="4"/>
      <c r="X108" s="4"/>
      <c r="Y108" s="4"/>
      <c r="Z108" s="4"/>
    </row>
    <row r="109" spans="1:26" ht="15.75" customHeight="1" x14ac:dyDescent="0.2">
      <c r="A109" s="5">
        <v>108</v>
      </c>
      <c r="B109" s="6" t="s">
        <v>2416</v>
      </c>
      <c r="C109" s="20" t="s">
        <v>2417</v>
      </c>
      <c r="D109" s="49" t="s">
        <v>2444</v>
      </c>
      <c r="E109" s="5" t="s">
        <v>2300</v>
      </c>
      <c r="F109" s="42">
        <v>2</v>
      </c>
      <c r="G109" s="42">
        <v>2</v>
      </c>
      <c r="H109" s="42">
        <v>2</v>
      </c>
      <c r="I109" s="4"/>
      <c r="J109" s="4"/>
      <c r="K109" s="4"/>
      <c r="L109" s="4"/>
      <c r="M109" s="4"/>
      <c r="N109" s="4"/>
      <c r="O109" s="4"/>
      <c r="P109" s="4"/>
      <c r="Q109" s="4"/>
      <c r="R109" s="4"/>
      <c r="S109" s="4"/>
      <c r="T109" s="4"/>
      <c r="U109" s="4"/>
      <c r="V109" s="4"/>
      <c r="W109" s="4"/>
      <c r="X109" s="4"/>
      <c r="Y109" s="4"/>
      <c r="Z109" s="4"/>
    </row>
    <row r="110" spans="1:26" ht="15.75" customHeight="1" x14ac:dyDescent="0.2">
      <c r="A110" s="5">
        <v>109</v>
      </c>
      <c r="B110" s="6" t="s">
        <v>2416</v>
      </c>
      <c r="C110" s="20" t="s">
        <v>2417</v>
      </c>
      <c r="D110" s="49" t="s">
        <v>2445</v>
      </c>
      <c r="E110" s="5" t="s">
        <v>2300</v>
      </c>
      <c r="F110" s="42">
        <v>1</v>
      </c>
      <c r="G110" s="42">
        <v>1</v>
      </c>
      <c r="H110" s="42">
        <v>1</v>
      </c>
      <c r="I110" s="4"/>
      <c r="J110" s="4"/>
      <c r="K110" s="4"/>
      <c r="L110" s="4"/>
      <c r="M110" s="4"/>
      <c r="N110" s="4"/>
      <c r="O110" s="4"/>
      <c r="P110" s="4"/>
      <c r="Q110" s="4"/>
      <c r="R110" s="4"/>
      <c r="S110" s="4"/>
      <c r="T110" s="4"/>
      <c r="U110" s="4"/>
      <c r="V110" s="4"/>
      <c r="W110" s="4"/>
      <c r="X110" s="4"/>
      <c r="Y110" s="4"/>
      <c r="Z110" s="4"/>
    </row>
    <row r="111" spans="1:26" ht="15.75" customHeight="1" x14ac:dyDescent="0.2">
      <c r="A111" s="5">
        <v>110</v>
      </c>
      <c r="B111" s="6" t="s">
        <v>2416</v>
      </c>
      <c r="C111" s="20" t="s">
        <v>2417</v>
      </c>
      <c r="D111" s="49" t="s">
        <v>2446</v>
      </c>
      <c r="E111" s="5" t="s">
        <v>2300</v>
      </c>
      <c r="F111" s="42">
        <v>0</v>
      </c>
      <c r="G111" s="42">
        <v>0</v>
      </c>
      <c r="H111" s="42">
        <v>0</v>
      </c>
      <c r="I111" s="4"/>
      <c r="J111" s="4"/>
      <c r="K111" s="4"/>
      <c r="L111" s="4"/>
      <c r="M111" s="4"/>
      <c r="N111" s="4"/>
      <c r="O111" s="4"/>
      <c r="P111" s="4"/>
      <c r="Q111" s="4"/>
      <c r="R111" s="4"/>
      <c r="S111" s="4"/>
      <c r="T111" s="4"/>
      <c r="U111" s="4"/>
      <c r="V111" s="4"/>
      <c r="W111" s="4"/>
      <c r="X111" s="4"/>
      <c r="Y111" s="4"/>
      <c r="Z111" s="4"/>
    </row>
    <row r="112" spans="1:26" ht="15.75" customHeight="1" x14ac:dyDescent="0.2">
      <c r="A112" s="5">
        <v>111</v>
      </c>
      <c r="B112" s="6" t="s">
        <v>2416</v>
      </c>
      <c r="C112" s="20" t="s">
        <v>2417</v>
      </c>
      <c r="D112" s="49" t="s">
        <v>2447</v>
      </c>
      <c r="E112" s="5" t="s">
        <v>2300</v>
      </c>
      <c r="F112" s="42">
        <v>1</v>
      </c>
      <c r="G112" s="42">
        <v>1</v>
      </c>
      <c r="H112" s="42">
        <v>1</v>
      </c>
      <c r="I112" s="4"/>
      <c r="J112" s="4"/>
      <c r="K112" s="4"/>
      <c r="L112" s="4"/>
      <c r="M112" s="4"/>
      <c r="N112" s="4"/>
      <c r="O112" s="4"/>
      <c r="P112" s="4"/>
      <c r="Q112" s="4"/>
      <c r="R112" s="4"/>
      <c r="S112" s="4"/>
      <c r="T112" s="4"/>
      <c r="U112" s="4"/>
      <c r="V112" s="4"/>
      <c r="W112" s="4"/>
      <c r="X112" s="4"/>
      <c r="Y112" s="4"/>
      <c r="Z112" s="4"/>
    </row>
    <row r="113" spans="1:26" ht="15.75" customHeight="1" x14ac:dyDescent="0.2">
      <c r="A113" s="5">
        <v>112</v>
      </c>
      <c r="B113" s="6" t="s">
        <v>2416</v>
      </c>
      <c r="C113" s="20" t="s">
        <v>2417</v>
      </c>
      <c r="D113" s="49" t="s">
        <v>2448</v>
      </c>
      <c r="E113" s="5" t="s">
        <v>2300</v>
      </c>
      <c r="F113" s="42">
        <v>1</v>
      </c>
      <c r="G113" s="42">
        <v>1</v>
      </c>
      <c r="H113" s="42">
        <v>1</v>
      </c>
      <c r="I113" s="4"/>
      <c r="J113" s="4"/>
      <c r="K113" s="4"/>
      <c r="L113" s="4"/>
      <c r="M113" s="4"/>
      <c r="N113" s="4"/>
      <c r="O113" s="4"/>
      <c r="P113" s="4"/>
      <c r="Q113" s="4"/>
      <c r="R113" s="4"/>
      <c r="S113" s="4"/>
      <c r="T113" s="4"/>
      <c r="U113" s="4"/>
      <c r="V113" s="4"/>
      <c r="W113" s="4"/>
      <c r="X113" s="4"/>
      <c r="Y113" s="4"/>
      <c r="Z113" s="4"/>
    </row>
    <row r="114" spans="1:26" ht="15.75" customHeight="1" x14ac:dyDescent="0.2">
      <c r="A114" s="5">
        <v>113</v>
      </c>
      <c r="B114" s="6" t="s">
        <v>2416</v>
      </c>
      <c r="C114" s="20" t="s">
        <v>2417</v>
      </c>
      <c r="D114" s="49" t="s">
        <v>2449</v>
      </c>
      <c r="E114" s="5" t="s">
        <v>2300</v>
      </c>
      <c r="F114" s="42">
        <v>1</v>
      </c>
      <c r="G114" s="42">
        <v>1</v>
      </c>
      <c r="H114" s="42">
        <v>1</v>
      </c>
      <c r="I114" s="4"/>
      <c r="J114" s="4"/>
      <c r="K114" s="4"/>
      <c r="L114" s="4"/>
      <c r="M114" s="4"/>
      <c r="N114" s="4"/>
      <c r="O114" s="4"/>
      <c r="P114" s="4"/>
      <c r="Q114" s="4"/>
      <c r="R114" s="4"/>
      <c r="S114" s="4"/>
      <c r="T114" s="4"/>
      <c r="U114" s="4"/>
      <c r="V114" s="4"/>
      <c r="W114" s="4"/>
      <c r="X114" s="4"/>
      <c r="Y114" s="4"/>
      <c r="Z114" s="4"/>
    </row>
    <row r="115" spans="1:26" ht="15.75" customHeight="1" x14ac:dyDescent="0.2">
      <c r="A115" s="5">
        <v>114</v>
      </c>
      <c r="B115" s="6" t="s">
        <v>2450</v>
      </c>
      <c r="C115" s="20" t="s">
        <v>2451</v>
      </c>
      <c r="D115" s="49" t="s">
        <v>2452</v>
      </c>
      <c r="E115" s="5" t="s">
        <v>2300</v>
      </c>
      <c r="F115" s="42">
        <v>1</v>
      </c>
      <c r="G115" s="42">
        <v>1</v>
      </c>
      <c r="H115" s="42">
        <v>1</v>
      </c>
      <c r="I115" s="4"/>
      <c r="J115" s="4"/>
      <c r="K115" s="4"/>
      <c r="L115" s="4"/>
      <c r="M115" s="4"/>
      <c r="N115" s="4"/>
      <c r="O115" s="4"/>
      <c r="P115" s="4"/>
      <c r="Q115" s="4"/>
      <c r="R115" s="4"/>
      <c r="S115" s="4"/>
      <c r="T115" s="4"/>
      <c r="U115" s="4"/>
      <c r="V115" s="4"/>
      <c r="W115" s="4"/>
      <c r="X115" s="4"/>
      <c r="Y115" s="4"/>
      <c r="Z115" s="4"/>
    </row>
    <row r="116" spans="1:26" ht="15.75" customHeight="1" x14ac:dyDescent="0.2">
      <c r="A116" s="5">
        <v>115</v>
      </c>
      <c r="B116" s="6" t="s">
        <v>2450</v>
      </c>
      <c r="C116" s="20" t="s">
        <v>2453</v>
      </c>
      <c r="D116" s="49" t="s">
        <v>2430</v>
      </c>
      <c r="E116" s="5" t="s">
        <v>2300</v>
      </c>
      <c r="F116" s="42">
        <v>1</v>
      </c>
      <c r="G116" s="42">
        <v>1</v>
      </c>
      <c r="H116" s="42">
        <v>1</v>
      </c>
      <c r="I116" s="4"/>
      <c r="J116" s="4"/>
      <c r="K116" s="4"/>
      <c r="L116" s="4"/>
      <c r="M116" s="4"/>
      <c r="N116" s="4"/>
      <c r="O116" s="4"/>
      <c r="P116" s="4"/>
      <c r="Q116" s="4"/>
      <c r="R116" s="4"/>
      <c r="S116" s="4"/>
      <c r="T116" s="4"/>
      <c r="U116" s="4"/>
      <c r="V116" s="4"/>
      <c r="W116" s="4"/>
      <c r="X116" s="4"/>
      <c r="Y116" s="4"/>
      <c r="Z116" s="4"/>
    </row>
    <row r="117" spans="1:26" ht="15.75" customHeight="1" x14ac:dyDescent="0.2">
      <c r="A117" s="5">
        <v>116</v>
      </c>
      <c r="B117" s="6" t="s">
        <v>2450</v>
      </c>
      <c r="C117" s="20" t="s">
        <v>2454</v>
      </c>
      <c r="D117" s="49" t="s">
        <v>2455</v>
      </c>
      <c r="E117" s="5" t="s">
        <v>2300</v>
      </c>
      <c r="F117" s="42">
        <v>1</v>
      </c>
      <c r="G117" s="42">
        <v>1</v>
      </c>
      <c r="H117" s="42">
        <v>1</v>
      </c>
      <c r="I117" s="4"/>
      <c r="J117" s="4"/>
      <c r="K117" s="4"/>
      <c r="L117" s="4"/>
      <c r="M117" s="4"/>
      <c r="N117" s="4"/>
      <c r="O117" s="4"/>
      <c r="P117" s="4"/>
      <c r="Q117" s="4"/>
      <c r="R117" s="4"/>
      <c r="S117" s="4"/>
      <c r="T117" s="4"/>
      <c r="U117" s="4"/>
      <c r="V117" s="4"/>
      <c r="W117" s="4"/>
      <c r="X117" s="4"/>
      <c r="Y117" s="4"/>
      <c r="Z117" s="4"/>
    </row>
    <row r="118" spans="1:26" ht="15.75" customHeight="1" x14ac:dyDescent="0.2">
      <c r="A118" s="5">
        <v>117</v>
      </c>
      <c r="B118" s="6" t="s">
        <v>2450</v>
      </c>
      <c r="C118" s="20" t="s">
        <v>2456</v>
      </c>
      <c r="D118" s="49" t="s">
        <v>2457</v>
      </c>
      <c r="E118" s="5" t="s">
        <v>2300</v>
      </c>
      <c r="F118" s="42">
        <v>1</v>
      </c>
      <c r="G118" s="42">
        <v>1</v>
      </c>
      <c r="H118" s="42">
        <v>1</v>
      </c>
      <c r="I118" s="4"/>
      <c r="J118" s="4"/>
      <c r="K118" s="4"/>
      <c r="L118" s="4"/>
      <c r="M118" s="4"/>
      <c r="N118" s="4"/>
      <c r="O118" s="4"/>
      <c r="P118" s="4"/>
      <c r="Q118" s="4"/>
      <c r="R118" s="4"/>
      <c r="S118" s="4"/>
      <c r="T118" s="4"/>
      <c r="U118" s="4"/>
      <c r="V118" s="4"/>
      <c r="W118" s="4"/>
      <c r="X118" s="4"/>
      <c r="Y118" s="4"/>
      <c r="Z118" s="4"/>
    </row>
    <row r="119" spans="1:26" ht="15.75" customHeight="1" x14ac:dyDescent="0.2">
      <c r="A119" s="5">
        <v>118</v>
      </c>
      <c r="B119" s="6" t="s">
        <v>2450</v>
      </c>
      <c r="C119" s="20" t="s">
        <v>2458</v>
      </c>
      <c r="D119" s="49" t="s">
        <v>2459</v>
      </c>
      <c r="E119" s="5" t="s">
        <v>2300</v>
      </c>
      <c r="F119" s="42">
        <v>1</v>
      </c>
      <c r="G119" s="42">
        <v>1</v>
      </c>
      <c r="H119" s="42">
        <v>1</v>
      </c>
      <c r="I119" s="4"/>
      <c r="J119" s="4"/>
      <c r="K119" s="4"/>
      <c r="L119" s="4"/>
      <c r="M119" s="4"/>
      <c r="N119" s="4"/>
      <c r="O119" s="4"/>
      <c r="P119" s="4"/>
      <c r="Q119" s="4"/>
      <c r="R119" s="4"/>
      <c r="S119" s="4"/>
      <c r="T119" s="4"/>
      <c r="U119" s="4"/>
      <c r="V119" s="4"/>
      <c r="W119" s="4"/>
      <c r="X119" s="4"/>
      <c r="Y119" s="4"/>
      <c r="Z119" s="4"/>
    </row>
    <row r="120" spans="1:26" ht="15.75" customHeight="1" x14ac:dyDescent="0.2">
      <c r="A120" s="5">
        <v>119</v>
      </c>
      <c r="B120" s="6" t="s">
        <v>2450</v>
      </c>
      <c r="C120" s="20" t="s">
        <v>2460</v>
      </c>
      <c r="D120" s="49" t="s">
        <v>2370</v>
      </c>
      <c r="E120" s="5" t="s">
        <v>2300</v>
      </c>
      <c r="F120" s="42">
        <v>1</v>
      </c>
      <c r="G120" s="42">
        <v>1</v>
      </c>
      <c r="H120" s="42">
        <v>1</v>
      </c>
      <c r="I120" s="4"/>
      <c r="J120" s="4"/>
      <c r="K120" s="4"/>
      <c r="L120" s="4"/>
      <c r="M120" s="4"/>
      <c r="N120" s="4"/>
      <c r="O120" s="4"/>
      <c r="P120" s="4"/>
      <c r="Q120" s="4"/>
      <c r="R120" s="4"/>
      <c r="S120" s="4"/>
      <c r="T120" s="4"/>
      <c r="U120" s="4"/>
      <c r="V120" s="4"/>
      <c r="W120" s="4"/>
      <c r="X120" s="4"/>
      <c r="Y120" s="4"/>
      <c r="Z120" s="4"/>
    </row>
    <row r="121" spans="1:26" ht="15.75" customHeight="1" x14ac:dyDescent="0.2">
      <c r="A121" s="5">
        <v>120</v>
      </c>
      <c r="B121" s="6" t="s">
        <v>2450</v>
      </c>
      <c r="C121" s="20" t="s">
        <v>2461</v>
      </c>
      <c r="D121" s="49" t="s">
        <v>2462</v>
      </c>
      <c r="E121" s="5" t="s">
        <v>2300</v>
      </c>
      <c r="F121" s="42">
        <v>1</v>
      </c>
      <c r="G121" s="42">
        <v>1</v>
      </c>
      <c r="H121" s="42">
        <v>1</v>
      </c>
      <c r="I121" s="4"/>
      <c r="J121" s="4"/>
      <c r="K121" s="4"/>
      <c r="L121" s="4"/>
      <c r="M121" s="4"/>
      <c r="N121" s="4"/>
      <c r="O121" s="4"/>
      <c r="P121" s="4"/>
      <c r="Q121" s="4"/>
      <c r="R121" s="4"/>
      <c r="S121" s="4"/>
      <c r="T121" s="4"/>
      <c r="U121" s="4"/>
      <c r="V121" s="4"/>
      <c r="W121" s="4"/>
      <c r="X121" s="4"/>
      <c r="Y121" s="4"/>
      <c r="Z121" s="4"/>
    </row>
    <row r="122" spans="1:26" ht="15.75" customHeight="1" x14ac:dyDescent="0.2">
      <c r="A122" s="5">
        <v>121</v>
      </c>
      <c r="B122" s="6" t="s">
        <v>2450</v>
      </c>
      <c r="C122" s="20" t="s">
        <v>2463</v>
      </c>
      <c r="D122" s="49" t="s">
        <v>2464</v>
      </c>
      <c r="E122" s="5" t="s">
        <v>2300</v>
      </c>
      <c r="F122" s="42">
        <v>1</v>
      </c>
      <c r="G122" s="42">
        <v>1</v>
      </c>
      <c r="H122" s="42">
        <v>1</v>
      </c>
      <c r="I122" s="4"/>
      <c r="J122" s="4"/>
      <c r="K122" s="4"/>
      <c r="L122" s="4"/>
      <c r="M122" s="4"/>
      <c r="N122" s="4"/>
      <c r="O122" s="4"/>
      <c r="P122" s="4"/>
      <c r="Q122" s="4"/>
      <c r="R122" s="4"/>
      <c r="S122" s="4"/>
      <c r="T122" s="4"/>
      <c r="U122" s="4"/>
      <c r="V122" s="4"/>
      <c r="W122" s="4"/>
      <c r="X122" s="4"/>
      <c r="Y122" s="4"/>
      <c r="Z122" s="4"/>
    </row>
    <row r="123" spans="1:26" ht="15.75" customHeight="1" x14ac:dyDescent="0.2">
      <c r="A123" s="5">
        <v>122</v>
      </c>
      <c r="B123" s="6" t="s">
        <v>2450</v>
      </c>
      <c r="C123" s="20" t="s">
        <v>2465</v>
      </c>
      <c r="D123" s="49" t="s">
        <v>2466</v>
      </c>
      <c r="E123" s="5" t="s">
        <v>2300</v>
      </c>
      <c r="F123" s="42">
        <v>1</v>
      </c>
      <c r="G123" s="42">
        <v>1</v>
      </c>
      <c r="H123" s="42">
        <v>1</v>
      </c>
      <c r="I123" s="4"/>
      <c r="J123" s="4"/>
      <c r="K123" s="4"/>
      <c r="L123" s="4"/>
      <c r="M123" s="4"/>
      <c r="N123" s="4"/>
      <c r="O123" s="4"/>
      <c r="P123" s="4"/>
      <c r="Q123" s="4"/>
      <c r="R123" s="4"/>
      <c r="S123" s="4"/>
      <c r="T123" s="4"/>
      <c r="U123" s="4"/>
      <c r="V123" s="4"/>
      <c r="W123" s="4"/>
      <c r="X123" s="4"/>
      <c r="Y123" s="4"/>
      <c r="Z123" s="4"/>
    </row>
    <row r="124" spans="1:26" ht="15.75" customHeight="1" x14ac:dyDescent="0.2">
      <c r="A124" s="5">
        <v>123</v>
      </c>
      <c r="B124" s="6" t="s">
        <v>2450</v>
      </c>
      <c r="C124" s="20" t="s">
        <v>2467</v>
      </c>
      <c r="D124" s="49" t="s">
        <v>2468</v>
      </c>
      <c r="E124" s="5" t="s">
        <v>2300</v>
      </c>
      <c r="F124" s="42">
        <v>1</v>
      </c>
      <c r="G124" s="42">
        <v>1</v>
      </c>
      <c r="H124" s="42">
        <v>1</v>
      </c>
      <c r="I124" s="4"/>
      <c r="J124" s="4"/>
      <c r="K124" s="4"/>
      <c r="L124" s="4"/>
      <c r="M124" s="4"/>
      <c r="N124" s="4"/>
      <c r="O124" s="4"/>
      <c r="P124" s="4"/>
      <c r="Q124" s="4"/>
      <c r="R124" s="4"/>
      <c r="S124" s="4"/>
      <c r="T124" s="4"/>
      <c r="U124" s="4"/>
      <c r="V124" s="4"/>
      <c r="W124" s="4"/>
      <c r="X124" s="4"/>
      <c r="Y124" s="4"/>
      <c r="Z124" s="4"/>
    </row>
    <row r="125" spans="1:26" ht="27.75" customHeight="1" x14ac:dyDescent="0.2">
      <c r="A125" s="5">
        <v>124</v>
      </c>
      <c r="B125" s="6" t="s">
        <v>2450</v>
      </c>
      <c r="C125" s="20" t="s">
        <v>2469</v>
      </c>
      <c r="D125" s="49" t="s">
        <v>2470</v>
      </c>
      <c r="E125" s="5" t="s">
        <v>2300</v>
      </c>
      <c r="F125" s="42">
        <v>0</v>
      </c>
      <c r="G125" s="42">
        <v>0</v>
      </c>
      <c r="H125" s="42">
        <v>0</v>
      </c>
      <c r="I125" s="4"/>
      <c r="J125" s="4"/>
      <c r="K125" s="4"/>
      <c r="L125" s="4"/>
      <c r="M125" s="4"/>
      <c r="N125" s="4"/>
      <c r="O125" s="4"/>
      <c r="P125" s="4"/>
      <c r="Q125" s="4"/>
      <c r="R125" s="4"/>
      <c r="S125" s="4"/>
      <c r="T125" s="4"/>
      <c r="U125" s="4"/>
      <c r="V125" s="4"/>
      <c r="W125" s="4"/>
      <c r="X125" s="4"/>
      <c r="Y125" s="4"/>
      <c r="Z125" s="4"/>
    </row>
    <row r="126" spans="1:26" ht="15.75" customHeight="1" x14ac:dyDescent="0.2">
      <c r="A126" s="5">
        <v>125</v>
      </c>
      <c r="B126" s="6" t="s">
        <v>2450</v>
      </c>
      <c r="C126" s="20" t="s">
        <v>2471</v>
      </c>
      <c r="D126" s="49" t="s">
        <v>2472</v>
      </c>
      <c r="E126" s="5" t="s">
        <v>2300</v>
      </c>
      <c r="F126" s="42">
        <v>1</v>
      </c>
      <c r="G126" s="42">
        <v>1</v>
      </c>
      <c r="H126" s="42">
        <v>1</v>
      </c>
      <c r="I126" s="4"/>
      <c r="J126" s="4"/>
      <c r="K126" s="4"/>
      <c r="L126" s="4"/>
      <c r="M126" s="4"/>
      <c r="N126" s="4"/>
      <c r="O126" s="4"/>
      <c r="P126" s="4"/>
      <c r="Q126" s="4"/>
      <c r="R126" s="4"/>
      <c r="S126" s="4"/>
      <c r="T126" s="4"/>
      <c r="U126" s="4"/>
      <c r="V126" s="4"/>
      <c r="W126" s="4"/>
      <c r="X126" s="4"/>
      <c r="Y126" s="4"/>
      <c r="Z126" s="4"/>
    </row>
    <row r="127" spans="1:26" ht="15.75" customHeight="1" x14ac:dyDescent="0.2">
      <c r="A127" s="5">
        <v>126</v>
      </c>
      <c r="B127" s="6" t="s">
        <v>2450</v>
      </c>
      <c r="C127" s="20" t="s">
        <v>2473</v>
      </c>
      <c r="D127" s="49" t="s">
        <v>2474</v>
      </c>
      <c r="E127" s="5" t="s">
        <v>2300</v>
      </c>
      <c r="F127" s="42">
        <v>1</v>
      </c>
      <c r="G127" s="42">
        <v>1</v>
      </c>
      <c r="H127" s="42">
        <v>1</v>
      </c>
      <c r="I127" s="4"/>
      <c r="J127" s="4"/>
      <c r="K127" s="4"/>
      <c r="L127" s="4"/>
      <c r="M127" s="4"/>
      <c r="N127" s="4"/>
      <c r="O127" s="4"/>
      <c r="P127" s="4"/>
      <c r="Q127" s="4"/>
      <c r="R127" s="4"/>
      <c r="S127" s="4"/>
      <c r="T127" s="4"/>
      <c r="U127" s="4"/>
      <c r="V127" s="4"/>
      <c r="W127" s="4"/>
      <c r="X127" s="4"/>
      <c r="Y127" s="4"/>
      <c r="Z127" s="4"/>
    </row>
    <row r="128" spans="1:26" ht="15.75" customHeight="1" x14ac:dyDescent="0.2">
      <c r="A128" s="5">
        <v>127</v>
      </c>
      <c r="B128" s="6" t="s">
        <v>2450</v>
      </c>
      <c r="C128" s="20" t="s">
        <v>2475</v>
      </c>
      <c r="D128" s="49" t="s">
        <v>2476</v>
      </c>
      <c r="E128" s="5" t="s">
        <v>2300</v>
      </c>
      <c r="F128" s="42">
        <v>1</v>
      </c>
      <c r="G128" s="42">
        <v>1</v>
      </c>
      <c r="H128" s="42">
        <v>1</v>
      </c>
      <c r="I128" s="4"/>
      <c r="J128" s="4"/>
      <c r="K128" s="4"/>
      <c r="L128" s="4"/>
      <c r="M128" s="4"/>
      <c r="N128" s="4"/>
      <c r="O128" s="4"/>
      <c r="P128" s="4"/>
      <c r="Q128" s="4"/>
      <c r="R128" s="4"/>
      <c r="S128" s="4"/>
      <c r="T128" s="4"/>
      <c r="U128" s="4"/>
      <c r="V128" s="4"/>
      <c r="W128" s="4"/>
      <c r="X128" s="4"/>
      <c r="Y128" s="4"/>
      <c r="Z128" s="4"/>
    </row>
    <row r="129" spans="1:26" ht="15.75" customHeight="1" x14ac:dyDescent="0.2">
      <c r="A129" s="5">
        <v>128</v>
      </c>
      <c r="B129" s="6" t="s">
        <v>2450</v>
      </c>
      <c r="C129" s="20" t="s">
        <v>2477</v>
      </c>
      <c r="D129" s="49" t="s">
        <v>2478</v>
      </c>
      <c r="E129" s="5" t="s">
        <v>2300</v>
      </c>
      <c r="F129" s="42">
        <v>1</v>
      </c>
      <c r="G129" s="42">
        <v>1</v>
      </c>
      <c r="H129" s="42">
        <v>1</v>
      </c>
      <c r="I129" s="4"/>
      <c r="J129" s="4"/>
      <c r="K129" s="4"/>
      <c r="L129" s="4"/>
      <c r="M129" s="4"/>
      <c r="N129" s="4"/>
      <c r="O129" s="4"/>
      <c r="P129" s="4"/>
      <c r="Q129" s="4"/>
      <c r="R129" s="4"/>
      <c r="S129" s="4"/>
      <c r="T129" s="4"/>
      <c r="U129" s="4"/>
      <c r="V129" s="4"/>
      <c r="W129" s="4"/>
      <c r="X129" s="4"/>
      <c r="Y129" s="4"/>
      <c r="Z129" s="4"/>
    </row>
    <row r="130" spans="1:26" ht="15.75" customHeight="1" x14ac:dyDescent="0.2">
      <c r="A130" s="5">
        <v>129</v>
      </c>
      <c r="B130" s="6" t="s">
        <v>2450</v>
      </c>
      <c r="C130" s="20" t="s">
        <v>2479</v>
      </c>
      <c r="D130" s="49" t="s">
        <v>2380</v>
      </c>
      <c r="E130" s="5" t="s">
        <v>2300</v>
      </c>
      <c r="F130" s="42">
        <v>1</v>
      </c>
      <c r="G130" s="42">
        <v>1</v>
      </c>
      <c r="H130" s="42">
        <v>1</v>
      </c>
      <c r="I130" s="4"/>
      <c r="J130" s="4"/>
      <c r="K130" s="4"/>
      <c r="L130" s="4"/>
      <c r="M130" s="4"/>
      <c r="N130" s="4"/>
      <c r="O130" s="4"/>
      <c r="P130" s="4"/>
      <c r="Q130" s="4"/>
      <c r="R130" s="4"/>
      <c r="S130" s="4"/>
      <c r="T130" s="4"/>
      <c r="U130" s="4"/>
      <c r="V130" s="4"/>
      <c r="W130" s="4"/>
      <c r="X130" s="4"/>
      <c r="Y130" s="4"/>
      <c r="Z130" s="4"/>
    </row>
    <row r="131" spans="1:26" ht="15.75" customHeight="1" x14ac:dyDescent="0.2">
      <c r="A131" s="5">
        <v>130</v>
      </c>
      <c r="B131" s="6" t="s">
        <v>2480</v>
      </c>
      <c r="C131" s="20" t="s">
        <v>2481</v>
      </c>
      <c r="D131" s="49" t="s">
        <v>2482</v>
      </c>
      <c r="E131" s="5" t="s">
        <v>2300</v>
      </c>
      <c r="F131" s="42">
        <v>1</v>
      </c>
      <c r="G131" s="42">
        <v>1</v>
      </c>
      <c r="H131" s="42">
        <v>1</v>
      </c>
      <c r="I131" s="4"/>
      <c r="J131" s="4"/>
      <c r="K131" s="4"/>
      <c r="L131" s="4"/>
      <c r="M131" s="4"/>
      <c r="N131" s="4"/>
      <c r="O131" s="4"/>
      <c r="P131" s="4"/>
      <c r="Q131" s="4"/>
      <c r="R131" s="4"/>
      <c r="S131" s="4"/>
      <c r="T131" s="4"/>
      <c r="U131" s="4"/>
      <c r="V131" s="4"/>
      <c r="W131" s="4"/>
      <c r="X131" s="4"/>
      <c r="Y131" s="4"/>
      <c r="Z131" s="4"/>
    </row>
    <row r="132" spans="1:26" ht="15.75" customHeight="1" x14ac:dyDescent="0.2">
      <c r="A132" s="5">
        <v>131</v>
      </c>
      <c r="B132" s="6" t="s">
        <v>2480</v>
      </c>
      <c r="C132" s="20" t="s">
        <v>2481</v>
      </c>
      <c r="D132" s="49" t="s">
        <v>2483</v>
      </c>
      <c r="E132" s="5" t="s">
        <v>2300</v>
      </c>
      <c r="F132" s="42">
        <v>2</v>
      </c>
      <c r="G132" s="42">
        <v>2</v>
      </c>
      <c r="H132" s="42">
        <v>2</v>
      </c>
      <c r="I132" s="4"/>
      <c r="J132" s="4"/>
      <c r="K132" s="4"/>
      <c r="L132" s="4"/>
      <c r="M132" s="4"/>
      <c r="N132" s="4"/>
      <c r="O132" s="4"/>
      <c r="P132" s="4"/>
      <c r="Q132" s="4"/>
      <c r="R132" s="4"/>
      <c r="S132" s="4"/>
      <c r="T132" s="4"/>
      <c r="U132" s="4"/>
      <c r="V132" s="4"/>
      <c r="W132" s="4"/>
      <c r="X132" s="4"/>
      <c r="Y132" s="4"/>
      <c r="Z132" s="4"/>
    </row>
    <row r="133" spans="1:26" ht="15.75" customHeight="1" x14ac:dyDescent="0.2">
      <c r="A133" s="5">
        <v>132</v>
      </c>
      <c r="B133" s="6" t="s">
        <v>2480</v>
      </c>
      <c r="C133" s="20" t="s">
        <v>2481</v>
      </c>
      <c r="D133" s="49" t="s">
        <v>2484</v>
      </c>
      <c r="E133" s="5" t="s">
        <v>2300</v>
      </c>
      <c r="F133" s="42">
        <v>1</v>
      </c>
      <c r="G133" s="42">
        <v>1</v>
      </c>
      <c r="H133" s="42">
        <v>1</v>
      </c>
      <c r="I133" s="4"/>
      <c r="J133" s="4"/>
      <c r="K133" s="4"/>
      <c r="L133" s="4"/>
      <c r="M133" s="4"/>
      <c r="N133" s="4"/>
      <c r="O133" s="4"/>
      <c r="P133" s="4"/>
      <c r="Q133" s="4"/>
      <c r="R133" s="4"/>
      <c r="S133" s="4"/>
      <c r="T133" s="4"/>
      <c r="U133" s="4"/>
      <c r="V133" s="4"/>
      <c r="W133" s="4"/>
      <c r="X133" s="4"/>
      <c r="Y133" s="4"/>
      <c r="Z133" s="4"/>
    </row>
    <row r="134" spans="1:26" ht="15.75" customHeight="1" x14ac:dyDescent="0.2">
      <c r="A134" s="5">
        <v>133</v>
      </c>
      <c r="B134" s="6" t="s">
        <v>2480</v>
      </c>
      <c r="C134" s="20" t="s">
        <v>2481</v>
      </c>
      <c r="D134" s="49" t="s">
        <v>2485</v>
      </c>
      <c r="E134" s="5" t="s">
        <v>2300</v>
      </c>
      <c r="F134" s="42">
        <v>1</v>
      </c>
      <c r="G134" s="42">
        <v>1</v>
      </c>
      <c r="H134" s="42">
        <v>1</v>
      </c>
      <c r="I134" s="4"/>
      <c r="J134" s="4"/>
      <c r="K134" s="4"/>
      <c r="L134" s="4"/>
      <c r="M134" s="4"/>
      <c r="N134" s="4"/>
      <c r="O134" s="4"/>
      <c r="P134" s="4"/>
      <c r="Q134" s="4"/>
      <c r="R134" s="4"/>
      <c r="S134" s="4"/>
      <c r="T134" s="4"/>
      <c r="U134" s="4"/>
      <c r="V134" s="4"/>
      <c r="W134" s="4"/>
      <c r="X134" s="4"/>
      <c r="Y134" s="4"/>
      <c r="Z134" s="4"/>
    </row>
    <row r="135" spans="1:26" ht="15.75" customHeight="1" x14ac:dyDescent="0.2">
      <c r="A135" s="5">
        <v>134</v>
      </c>
      <c r="B135" s="6" t="s">
        <v>2480</v>
      </c>
      <c r="C135" s="20" t="s">
        <v>2481</v>
      </c>
      <c r="D135" s="49" t="s">
        <v>2486</v>
      </c>
      <c r="E135" s="5" t="s">
        <v>2300</v>
      </c>
      <c r="F135" s="42">
        <v>2</v>
      </c>
      <c r="G135" s="42">
        <v>2</v>
      </c>
      <c r="H135" s="42">
        <v>2</v>
      </c>
      <c r="I135" s="4"/>
      <c r="J135" s="4"/>
      <c r="K135" s="4"/>
      <c r="L135" s="4"/>
      <c r="M135" s="4"/>
      <c r="N135" s="4"/>
      <c r="O135" s="4"/>
      <c r="P135" s="4"/>
      <c r="Q135" s="4"/>
      <c r="R135" s="4"/>
      <c r="S135" s="4"/>
      <c r="T135" s="4"/>
      <c r="U135" s="4"/>
      <c r="V135" s="4"/>
      <c r="W135" s="4"/>
      <c r="X135" s="4"/>
      <c r="Y135" s="4"/>
      <c r="Z135" s="4"/>
    </row>
    <row r="136" spans="1:26" ht="15.75" customHeight="1" x14ac:dyDescent="0.2">
      <c r="A136" s="5">
        <v>135</v>
      </c>
      <c r="B136" s="6" t="s">
        <v>2480</v>
      </c>
      <c r="C136" s="20" t="s">
        <v>2481</v>
      </c>
      <c r="D136" s="49" t="s">
        <v>2487</v>
      </c>
      <c r="E136" s="5" t="s">
        <v>2300</v>
      </c>
      <c r="F136" s="42">
        <v>2</v>
      </c>
      <c r="G136" s="42">
        <v>2</v>
      </c>
      <c r="H136" s="42">
        <v>2</v>
      </c>
      <c r="I136" s="4"/>
      <c r="J136" s="4"/>
      <c r="K136" s="4"/>
      <c r="L136" s="4"/>
      <c r="M136" s="4"/>
      <c r="N136" s="4"/>
      <c r="O136" s="4"/>
      <c r="P136" s="4"/>
      <c r="Q136" s="4"/>
      <c r="R136" s="4"/>
      <c r="S136" s="4"/>
      <c r="T136" s="4"/>
      <c r="U136" s="4"/>
      <c r="V136" s="4"/>
      <c r="W136" s="4"/>
      <c r="X136" s="4"/>
      <c r="Y136" s="4"/>
      <c r="Z136" s="4"/>
    </row>
    <row r="137" spans="1:26" ht="15.75" customHeight="1" x14ac:dyDescent="0.2">
      <c r="A137" s="5">
        <v>136</v>
      </c>
      <c r="B137" s="6" t="s">
        <v>2480</v>
      </c>
      <c r="C137" s="20" t="s">
        <v>2481</v>
      </c>
      <c r="D137" s="49" t="s">
        <v>2488</v>
      </c>
      <c r="E137" s="5" t="s">
        <v>2300</v>
      </c>
      <c r="F137" s="42">
        <v>1</v>
      </c>
      <c r="G137" s="42">
        <v>1</v>
      </c>
      <c r="H137" s="42">
        <v>1</v>
      </c>
      <c r="I137" s="4"/>
      <c r="J137" s="4"/>
      <c r="K137" s="4"/>
      <c r="L137" s="4"/>
      <c r="M137" s="4"/>
      <c r="N137" s="4"/>
      <c r="O137" s="4"/>
      <c r="P137" s="4"/>
      <c r="Q137" s="4"/>
      <c r="R137" s="4"/>
      <c r="S137" s="4"/>
      <c r="T137" s="4"/>
      <c r="U137" s="4"/>
      <c r="V137" s="4"/>
      <c r="W137" s="4"/>
      <c r="X137" s="4"/>
      <c r="Y137" s="4"/>
      <c r="Z137" s="4"/>
    </row>
    <row r="138" spans="1:26" ht="15.75" customHeight="1" x14ac:dyDescent="0.2">
      <c r="A138" s="5">
        <v>137</v>
      </c>
      <c r="B138" s="6" t="s">
        <v>2480</v>
      </c>
      <c r="C138" s="20" t="s">
        <v>2481</v>
      </c>
      <c r="D138" s="49" t="s">
        <v>2489</v>
      </c>
      <c r="E138" s="5" t="s">
        <v>2300</v>
      </c>
      <c r="F138" s="42">
        <v>2</v>
      </c>
      <c r="G138" s="42">
        <v>2</v>
      </c>
      <c r="H138" s="42">
        <v>2</v>
      </c>
      <c r="I138" s="4"/>
      <c r="J138" s="4"/>
      <c r="K138" s="4"/>
      <c r="L138" s="4"/>
      <c r="M138" s="4"/>
      <c r="N138" s="4"/>
      <c r="O138" s="4"/>
      <c r="P138" s="4"/>
      <c r="Q138" s="4"/>
      <c r="R138" s="4"/>
      <c r="S138" s="4"/>
      <c r="T138" s="4"/>
      <c r="U138" s="4"/>
      <c r="V138" s="4"/>
      <c r="W138" s="4"/>
      <c r="X138" s="4"/>
      <c r="Y138" s="4"/>
      <c r="Z138" s="4"/>
    </row>
    <row r="139" spans="1:26" ht="15.75" customHeight="1" x14ac:dyDescent="0.2">
      <c r="A139" s="5">
        <v>138</v>
      </c>
      <c r="B139" s="6" t="s">
        <v>2480</v>
      </c>
      <c r="C139" s="20" t="s">
        <v>2481</v>
      </c>
      <c r="D139" s="49" t="s">
        <v>2490</v>
      </c>
      <c r="E139" s="5" t="s">
        <v>2300</v>
      </c>
      <c r="F139" s="42">
        <v>1</v>
      </c>
      <c r="G139" s="42">
        <v>1</v>
      </c>
      <c r="H139" s="42">
        <v>1</v>
      </c>
      <c r="I139" s="4"/>
      <c r="J139" s="4"/>
      <c r="K139" s="4"/>
      <c r="L139" s="4"/>
      <c r="M139" s="4"/>
      <c r="N139" s="4"/>
      <c r="O139" s="4"/>
      <c r="P139" s="4"/>
      <c r="Q139" s="4"/>
      <c r="R139" s="4"/>
      <c r="S139" s="4"/>
      <c r="T139" s="4"/>
      <c r="U139" s="4"/>
      <c r="V139" s="4"/>
      <c r="W139" s="4"/>
      <c r="X139" s="4"/>
      <c r="Y139" s="4"/>
      <c r="Z139" s="4"/>
    </row>
    <row r="140" spans="1:26" ht="15.75" customHeight="1" x14ac:dyDescent="0.2">
      <c r="A140" s="5">
        <v>139</v>
      </c>
      <c r="B140" s="6" t="s">
        <v>2480</v>
      </c>
      <c r="C140" s="20" t="s">
        <v>2481</v>
      </c>
      <c r="D140" s="49" t="s">
        <v>2491</v>
      </c>
      <c r="E140" s="5" t="s">
        <v>2300</v>
      </c>
      <c r="F140" s="42">
        <v>2</v>
      </c>
      <c r="G140" s="42">
        <v>2</v>
      </c>
      <c r="H140" s="42">
        <v>2</v>
      </c>
      <c r="I140" s="4"/>
      <c r="J140" s="4"/>
      <c r="K140" s="4"/>
      <c r="L140" s="4"/>
      <c r="M140" s="4"/>
      <c r="N140" s="4"/>
      <c r="O140" s="4"/>
      <c r="P140" s="4"/>
      <c r="Q140" s="4"/>
      <c r="R140" s="4"/>
      <c r="S140" s="4"/>
      <c r="T140" s="4"/>
      <c r="U140" s="4"/>
      <c r="V140" s="4"/>
      <c r="W140" s="4"/>
      <c r="X140" s="4"/>
      <c r="Y140" s="4"/>
      <c r="Z140" s="4"/>
    </row>
    <row r="141" spans="1:26" ht="42" customHeight="1" x14ac:dyDescent="0.2">
      <c r="A141" s="5">
        <v>140</v>
      </c>
      <c r="B141" s="6" t="s">
        <v>2480</v>
      </c>
      <c r="C141" s="20" t="s">
        <v>2481</v>
      </c>
      <c r="D141" s="49" t="s">
        <v>2492</v>
      </c>
      <c r="E141" s="5" t="s">
        <v>2300</v>
      </c>
      <c r="F141" s="42">
        <v>0</v>
      </c>
      <c r="G141" s="42">
        <v>0</v>
      </c>
      <c r="H141" s="42">
        <v>0</v>
      </c>
      <c r="I141" s="4"/>
      <c r="J141" s="4"/>
      <c r="K141" s="4"/>
      <c r="L141" s="4"/>
      <c r="M141" s="4"/>
      <c r="N141" s="4"/>
      <c r="O141" s="4"/>
      <c r="P141" s="4"/>
      <c r="Q141" s="4"/>
      <c r="R141" s="4"/>
      <c r="S141" s="4"/>
      <c r="T141" s="4"/>
      <c r="U141" s="4"/>
      <c r="V141" s="4"/>
      <c r="W141" s="4"/>
      <c r="X141" s="4"/>
      <c r="Y141" s="4"/>
      <c r="Z141" s="4"/>
    </row>
    <row r="142" spans="1:26" ht="15.75" customHeight="1" x14ac:dyDescent="0.2">
      <c r="A142" s="5">
        <v>141</v>
      </c>
      <c r="B142" s="6" t="s">
        <v>2480</v>
      </c>
      <c r="C142" s="20" t="s">
        <v>2481</v>
      </c>
      <c r="D142" s="49" t="s">
        <v>2493</v>
      </c>
      <c r="E142" s="5" t="s">
        <v>2300</v>
      </c>
      <c r="F142" s="42">
        <v>0</v>
      </c>
      <c r="G142" s="42">
        <v>0</v>
      </c>
      <c r="H142" s="42">
        <v>0</v>
      </c>
      <c r="I142" s="4"/>
      <c r="J142" s="4"/>
      <c r="K142" s="4"/>
      <c r="L142" s="4"/>
      <c r="M142" s="4"/>
      <c r="N142" s="4"/>
      <c r="O142" s="4"/>
      <c r="P142" s="4"/>
      <c r="Q142" s="4"/>
      <c r="R142" s="4"/>
      <c r="S142" s="4"/>
      <c r="T142" s="4"/>
      <c r="U142" s="4"/>
      <c r="V142" s="4"/>
      <c r="W142" s="4"/>
      <c r="X142" s="4"/>
      <c r="Y142" s="4"/>
      <c r="Z142" s="4"/>
    </row>
    <row r="143" spans="1:26" ht="15.75" customHeight="1" x14ac:dyDescent="0.2">
      <c r="A143" s="5">
        <v>142</v>
      </c>
      <c r="B143" s="6" t="s">
        <v>2480</v>
      </c>
      <c r="C143" s="20" t="s">
        <v>2481</v>
      </c>
      <c r="D143" s="49" t="s">
        <v>2494</v>
      </c>
      <c r="E143" s="5" t="s">
        <v>2300</v>
      </c>
      <c r="F143" s="42">
        <v>0</v>
      </c>
      <c r="G143" s="42">
        <v>0</v>
      </c>
      <c r="H143" s="42">
        <v>0</v>
      </c>
      <c r="I143" s="4"/>
      <c r="J143" s="4"/>
      <c r="K143" s="4"/>
      <c r="L143" s="4"/>
      <c r="M143" s="4"/>
      <c r="N143" s="4"/>
      <c r="O143" s="4"/>
      <c r="P143" s="4"/>
      <c r="Q143" s="4"/>
      <c r="R143" s="4"/>
      <c r="S143" s="4"/>
      <c r="T143" s="4"/>
      <c r="U143" s="4"/>
      <c r="V143" s="4"/>
      <c r="W143" s="4"/>
      <c r="X143" s="4"/>
      <c r="Y143" s="4"/>
      <c r="Z143" s="4"/>
    </row>
    <row r="144" spans="1:26" ht="15.75" customHeight="1" x14ac:dyDescent="0.2">
      <c r="A144" s="5">
        <v>143</v>
      </c>
      <c r="B144" s="6" t="s">
        <v>2480</v>
      </c>
      <c r="C144" s="20" t="s">
        <v>2481</v>
      </c>
      <c r="D144" s="49" t="s">
        <v>2495</v>
      </c>
      <c r="E144" s="5" t="s">
        <v>2300</v>
      </c>
      <c r="F144" s="42">
        <v>1</v>
      </c>
      <c r="G144" s="42">
        <v>1</v>
      </c>
      <c r="H144" s="42">
        <v>1</v>
      </c>
      <c r="I144" s="4"/>
      <c r="J144" s="4"/>
      <c r="K144" s="4"/>
      <c r="L144" s="4"/>
      <c r="M144" s="4"/>
      <c r="N144" s="4"/>
      <c r="O144" s="4"/>
      <c r="P144" s="4"/>
      <c r="Q144" s="4"/>
      <c r="R144" s="4"/>
      <c r="S144" s="4"/>
      <c r="T144" s="4"/>
      <c r="U144" s="4"/>
      <c r="V144" s="4"/>
      <c r="W144" s="4"/>
      <c r="X144" s="4"/>
      <c r="Y144" s="4"/>
      <c r="Z144" s="4"/>
    </row>
    <row r="145" spans="1:26" ht="15.75" customHeight="1" x14ac:dyDescent="0.2">
      <c r="A145" s="5">
        <v>144</v>
      </c>
      <c r="B145" s="6" t="s">
        <v>2480</v>
      </c>
      <c r="C145" s="20" t="s">
        <v>2481</v>
      </c>
      <c r="D145" s="49" t="s">
        <v>2496</v>
      </c>
      <c r="E145" s="5" t="s">
        <v>2300</v>
      </c>
      <c r="F145" s="42">
        <v>1</v>
      </c>
      <c r="G145" s="42">
        <v>1</v>
      </c>
      <c r="H145" s="42">
        <v>1</v>
      </c>
      <c r="I145" s="4"/>
      <c r="J145" s="4"/>
      <c r="K145" s="4"/>
      <c r="L145" s="4"/>
      <c r="M145" s="4"/>
      <c r="N145" s="4"/>
      <c r="O145" s="4"/>
      <c r="P145" s="4"/>
      <c r="Q145" s="4"/>
      <c r="R145" s="4"/>
      <c r="S145" s="4"/>
      <c r="T145" s="4"/>
      <c r="U145" s="4"/>
      <c r="V145" s="4"/>
      <c r="W145" s="4"/>
      <c r="X145" s="4"/>
      <c r="Y145" s="4"/>
      <c r="Z145" s="4"/>
    </row>
    <row r="146" spans="1:26" ht="15.75" customHeight="1" x14ac:dyDescent="0.2">
      <c r="A146" s="5">
        <v>145</v>
      </c>
      <c r="B146" s="6" t="s">
        <v>2480</v>
      </c>
      <c r="C146" s="20" t="s">
        <v>2481</v>
      </c>
      <c r="D146" s="49" t="s">
        <v>2497</v>
      </c>
      <c r="E146" s="5" t="s">
        <v>2300</v>
      </c>
      <c r="F146" s="42">
        <v>1</v>
      </c>
      <c r="G146" s="42">
        <v>1</v>
      </c>
      <c r="H146" s="42">
        <v>1</v>
      </c>
      <c r="I146" s="4"/>
      <c r="J146" s="4"/>
      <c r="K146" s="4"/>
      <c r="L146" s="4"/>
      <c r="M146" s="4"/>
      <c r="N146" s="4"/>
      <c r="O146" s="4"/>
      <c r="P146" s="4"/>
      <c r="Q146" s="4"/>
      <c r="R146" s="4"/>
      <c r="S146" s="4"/>
      <c r="T146" s="4"/>
      <c r="U146" s="4"/>
      <c r="V146" s="4"/>
      <c r="W146" s="4"/>
      <c r="X146" s="4"/>
      <c r="Y146" s="4"/>
      <c r="Z146" s="4"/>
    </row>
    <row r="147" spans="1:26" ht="27.75" customHeight="1" x14ac:dyDescent="0.2">
      <c r="A147" s="5">
        <v>146</v>
      </c>
      <c r="B147" s="6" t="s">
        <v>2498</v>
      </c>
      <c r="C147" s="20" t="s">
        <v>2499</v>
      </c>
      <c r="D147" s="49" t="s">
        <v>2500</v>
      </c>
      <c r="E147" s="5" t="s">
        <v>2300</v>
      </c>
      <c r="F147" s="42">
        <v>0</v>
      </c>
      <c r="G147" s="42">
        <v>0</v>
      </c>
      <c r="H147" s="42">
        <v>0</v>
      </c>
      <c r="I147" s="4"/>
      <c r="J147" s="4"/>
      <c r="K147" s="4"/>
      <c r="L147" s="4"/>
      <c r="M147" s="4"/>
      <c r="N147" s="4"/>
      <c r="O147" s="4"/>
      <c r="P147" s="4"/>
      <c r="Q147" s="4"/>
      <c r="R147" s="4"/>
      <c r="S147" s="4"/>
      <c r="T147" s="4"/>
      <c r="U147" s="4"/>
      <c r="V147" s="4"/>
      <c r="W147" s="4"/>
      <c r="X147" s="4"/>
      <c r="Y147" s="4"/>
      <c r="Z147" s="4"/>
    </row>
    <row r="148" spans="1:26" ht="15.75" customHeight="1" x14ac:dyDescent="0.2">
      <c r="A148" s="5">
        <v>147</v>
      </c>
      <c r="B148" s="6" t="s">
        <v>2498</v>
      </c>
      <c r="C148" s="20" t="s">
        <v>2499</v>
      </c>
      <c r="D148" s="49" t="s">
        <v>2501</v>
      </c>
      <c r="E148" s="5" t="s">
        <v>2300</v>
      </c>
      <c r="F148" s="42">
        <v>1</v>
      </c>
      <c r="G148" s="42">
        <v>1</v>
      </c>
      <c r="H148" s="42">
        <v>1</v>
      </c>
      <c r="I148" s="4"/>
      <c r="J148" s="4"/>
      <c r="K148" s="4"/>
      <c r="L148" s="4"/>
      <c r="M148" s="4"/>
      <c r="N148" s="4"/>
      <c r="O148" s="4"/>
      <c r="P148" s="4"/>
      <c r="Q148" s="4"/>
      <c r="R148" s="4"/>
      <c r="S148" s="4"/>
      <c r="T148" s="4"/>
      <c r="U148" s="4"/>
      <c r="V148" s="4"/>
      <c r="W148" s="4"/>
      <c r="X148" s="4"/>
      <c r="Y148" s="4"/>
      <c r="Z148" s="4"/>
    </row>
    <row r="149" spans="1:26" ht="15.75" customHeight="1" x14ac:dyDescent="0.2">
      <c r="A149" s="5">
        <v>148</v>
      </c>
      <c r="B149" s="6" t="s">
        <v>2498</v>
      </c>
      <c r="C149" s="20" t="s">
        <v>2499</v>
      </c>
      <c r="D149" s="49" t="s">
        <v>2502</v>
      </c>
      <c r="E149" s="5" t="s">
        <v>2300</v>
      </c>
      <c r="F149" s="42">
        <v>2</v>
      </c>
      <c r="G149" s="42">
        <v>2</v>
      </c>
      <c r="H149" s="42">
        <v>2</v>
      </c>
      <c r="I149" s="4"/>
      <c r="J149" s="4"/>
      <c r="K149" s="4"/>
      <c r="L149" s="4"/>
      <c r="M149" s="4"/>
      <c r="N149" s="4"/>
      <c r="O149" s="4"/>
      <c r="P149" s="4"/>
      <c r="Q149" s="4"/>
      <c r="R149" s="4"/>
      <c r="S149" s="4"/>
      <c r="T149" s="4"/>
      <c r="U149" s="4"/>
      <c r="V149" s="4"/>
      <c r="W149" s="4"/>
      <c r="X149" s="4"/>
      <c r="Y149" s="4"/>
      <c r="Z149" s="4"/>
    </row>
    <row r="150" spans="1:26" ht="42" customHeight="1" x14ac:dyDescent="0.2">
      <c r="A150" s="5">
        <v>149</v>
      </c>
      <c r="B150" s="6" t="s">
        <v>2498</v>
      </c>
      <c r="C150" s="20" t="s">
        <v>2499</v>
      </c>
      <c r="D150" s="49" t="s">
        <v>2503</v>
      </c>
      <c r="E150" s="5" t="s">
        <v>2300</v>
      </c>
      <c r="F150" s="42">
        <v>0</v>
      </c>
      <c r="G150" s="42">
        <v>0</v>
      </c>
      <c r="H150" s="42">
        <v>0</v>
      </c>
      <c r="I150" s="4"/>
      <c r="J150" s="4"/>
      <c r="K150" s="4"/>
      <c r="L150" s="4"/>
      <c r="M150" s="4"/>
      <c r="N150" s="4"/>
      <c r="O150" s="4"/>
      <c r="P150" s="4"/>
      <c r="Q150" s="4"/>
      <c r="R150" s="4"/>
      <c r="S150" s="4"/>
      <c r="T150" s="4"/>
      <c r="U150" s="4"/>
      <c r="V150" s="4"/>
      <c r="W150" s="4"/>
      <c r="X150" s="4"/>
      <c r="Y150" s="4"/>
      <c r="Z150" s="4"/>
    </row>
    <row r="151" spans="1:26" ht="15.75" customHeight="1" x14ac:dyDescent="0.2">
      <c r="A151" s="5">
        <v>150</v>
      </c>
      <c r="B151" s="6" t="s">
        <v>2498</v>
      </c>
      <c r="C151" s="20" t="s">
        <v>2499</v>
      </c>
      <c r="D151" s="49" t="s">
        <v>2504</v>
      </c>
      <c r="E151" s="6" t="s">
        <v>2300</v>
      </c>
      <c r="F151" s="42">
        <v>1</v>
      </c>
      <c r="G151" s="42">
        <v>1</v>
      </c>
      <c r="H151" s="42">
        <v>1</v>
      </c>
      <c r="I151" s="4"/>
      <c r="J151" s="4"/>
      <c r="K151" s="4"/>
      <c r="L151" s="4"/>
      <c r="M151" s="4"/>
      <c r="N151" s="4"/>
      <c r="O151" s="4"/>
      <c r="P151" s="4"/>
      <c r="Q151" s="4"/>
      <c r="R151" s="4"/>
      <c r="S151" s="4"/>
      <c r="T151" s="4"/>
      <c r="U151" s="4"/>
      <c r="V151" s="4"/>
      <c r="W151" s="4"/>
      <c r="X151" s="4"/>
      <c r="Y151" s="4"/>
      <c r="Z151" s="4"/>
    </row>
    <row r="152" spans="1:26" ht="15.75" customHeight="1" x14ac:dyDescent="0.2">
      <c r="A152" s="5">
        <v>151</v>
      </c>
      <c r="B152" s="6" t="s">
        <v>2498</v>
      </c>
      <c r="C152" s="20" t="s">
        <v>2499</v>
      </c>
      <c r="D152" s="49" t="s">
        <v>2505</v>
      </c>
      <c r="E152" s="6" t="s">
        <v>2300</v>
      </c>
      <c r="F152" s="42">
        <v>1</v>
      </c>
      <c r="G152" s="42">
        <v>1</v>
      </c>
      <c r="H152" s="42">
        <v>1</v>
      </c>
      <c r="I152" s="4"/>
      <c r="J152" s="4"/>
      <c r="K152" s="4"/>
      <c r="L152" s="4"/>
      <c r="M152" s="4"/>
      <c r="N152" s="4"/>
      <c r="O152" s="4"/>
      <c r="P152" s="4"/>
      <c r="Q152" s="4"/>
      <c r="R152" s="4"/>
      <c r="S152" s="4"/>
      <c r="T152" s="4"/>
      <c r="U152" s="4"/>
      <c r="V152" s="4"/>
      <c r="W152" s="4"/>
      <c r="X152" s="4"/>
      <c r="Y152" s="4"/>
      <c r="Z152" s="4"/>
    </row>
    <row r="153" spans="1:26" ht="15.75" customHeight="1" x14ac:dyDescent="0.2">
      <c r="A153" s="5">
        <v>152</v>
      </c>
      <c r="B153" s="6" t="s">
        <v>2498</v>
      </c>
      <c r="C153" s="20" t="s">
        <v>2499</v>
      </c>
      <c r="D153" s="49" t="s">
        <v>2506</v>
      </c>
      <c r="E153" s="6" t="s">
        <v>2300</v>
      </c>
      <c r="F153" s="42">
        <v>1</v>
      </c>
      <c r="G153" s="42">
        <v>1</v>
      </c>
      <c r="H153" s="42">
        <v>1</v>
      </c>
      <c r="I153" s="4"/>
      <c r="J153" s="4"/>
      <c r="K153" s="4"/>
      <c r="L153" s="4"/>
      <c r="M153" s="4"/>
      <c r="N153" s="4"/>
      <c r="O153" s="4"/>
      <c r="P153" s="4"/>
      <c r="Q153" s="4"/>
      <c r="R153" s="4"/>
      <c r="S153" s="4"/>
      <c r="T153" s="4"/>
      <c r="U153" s="4"/>
      <c r="V153" s="4"/>
      <c r="W153" s="4"/>
      <c r="X153" s="4"/>
      <c r="Y153" s="4"/>
      <c r="Z153" s="4"/>
    </row>
    <row r="154" spans="1:26" ht="15.75" customHeight="1" x14ac:dyDescent="0.2">
      <c r="A154" s="5">
        <v>153</v>
      </c>
      <c r="B154" s="6" t="s">
        <v>2498</v>
      </c>
      <c r="C154" s="20" t="s">
        <v>2499</v>
      </c>
      <c r="D154" s="49" t="s">
        <v>2507</v>
      </c>
      <c r="E154" s="6" t="s">
        <v>2300</v>
      </c>
      <c r="F154" s="42">
        <v>0</v>
      </c>
      <c r="G154" s="42">
        <v>0</v>
      </c>
      <c r="H154" s="42">
        <v>0</v>
      </c>
      <c r="I154" s="4"/>
      <c r="J154" s="4"/>
      <c r="K154" s="4"/>
      <c r="L154" s="4"/>
      <c r="M154" s="4"/>
      <c r="N154" s="4"/>
      <c r="O154" s="4"/>
      <c r="P154" s="4"/>
      <c r="Q154" s="4"/>
      <c r="R154" s="4"/>
      <c r="S154" s="4"/>
      <c r="T154" s="4"/>
      <c r="U154" s="4"/>
      <c r="V154" s="4"/>
      <c r="W154" s="4"/>
      <c r="X154" s="4"/>
      <c r="Y154" s="4"/>
      <c r="Z154" s="4"/>
    </row>
    <row r="155" spans="1:26" ht="15.75" customHeight="1" x14ac:dyDescent="0.2">
      <c r="A155" s="5">
        <v>154</v>
      </c>
      <c r="B155" s="6" t="s">
        <v>2498</v>
      </c>
      <c r="C155" s="20" t="s">
        <v>2499</v>
      </c>
      <c r="D155" s="49" t="s">
        <v>2499</v>
      </c>
      <c r="E155" s="5" t="s">
        <v>2300</v>
      </c>
      <c r="F155" s="42">
        <v>0</v>
      </c>
      <c r="G155" s="42">
        <v>0</v>
      </c>
      <c r="H155" s="42">
        <v>0</v>
      </c>
      <c r="I155" s="4"/>
      <c r="J155" s="4"/>
      <c r="K155" s="4"/>
      <c r="L155" s="4"/>
      <c r="M155" s="4"/>
      <c r="N155" s="4"/>
      <c r="O155" s="4"/>
      <c r="P155" s="4"/>
      <c r="Q155" s="4"/>
      <c r="R155" s="4"/>
      <c r="S155" s="4"/>
      <c r="T155" s="4"/>
      <c r="U155" s="4"/>
      <c r="V155" s="4"/>
      <c r="W155" s="4"/>
      <c r="X155" s="4"/>
      <c r="Y155" s="4"/>
      <c r="Z155" s="4"/>
    </row>
    <row r="156" spans="1:26" ht="15.75" customHeight="1" x14ac:dyDescent="0.2">
      <c r="A156" s="5">
        <v>155</v>
      </c>
      <c r="B156" s="6" t="s">
        <v>2498</v>
      </c>
      <c r="C156" s="20" t="s">
        <v>2499</v>
      </c>
      <c r="D156" s="49" t="s">
        <v>2508</v>
      </c>
      <c r="E156" s="6" t="s">
        <v>2300</v>
      </c>
      <c r="F156" s="42">
        <v>1</v>
      </c>
      <c r="G156" s="42">
        <v>1</v>
      </c>
      <c r="H156" s="42">
        <v>1</v>
      </c>
      <c r="I156" s="4"/>
      <c r="J156" s="4"/>
      <c r="K156" s="4"/>
      <c r="L156" s="4"/>
      <c r="M156" s="4"/>
      <c r="N156" s="4"/>
      <c r="O156" s="4"/>
      <c r="P156" s="4"/>
      <c r="Q156" s="4"/>
      <c r="R156" s="4"/>
      <c r="S156" s="4"/>
      <c r="T156" s="4"/>
      <c r="U156" s="4"/>
      <c r="V156" s="4"/>
      <c r="W156" s="4"/>
      <c r="X156" s="4"/>
      <c r="Y156" s="4"/>
      <c r="Z156" s="4"/>
    </row>
    <row r="157" spans="1:26" ht="15.75" customHeight="1" x14ac:dyDescent="0.2">
      <c r="A157" s="5">
        <v>156</v>
      </c>
      <c r="B157" s="6" t="s">
        <v>2498</v>
      </c>
      <c r="C157" s="20" t="s">
        <v>2499</v>
      </c>
      <c r="D157" s="49" t="s">
        <v>2509</v>
      </c>
      <c r="E157" s="6" t="s">
        <v>2300</v>
      </c>
      <c r="F157" s="42">
        <v>2</v>
      </c>
      <c r="G157" s="42">
        <v>2</v>
      </c>
      <c r="H157" s="42">
        <v>2</v>
      </c>
      <c r="I157" s="4"/>
      <c r="J157" s="4"/>
      <c r="K157" s="4"/>
      <c r="L157" s="4"/>
      <c r="M157" s="4"/>
      <c r="N157" s="4"/>
      <c r="O157" s="4"/>
      <c r="P157" s="4"/>
      <c r="Q157" s="4"/>
      <c r="R157" s="4"/>
      <c r="S157" s="4"/>
      <c r="T157" s="4"/>
      <c r="U157" s="4"/>
      <c r="V157" s="4"/>
      <c r="W157" s="4"/>
      <c r="X157" s="4"/>
      <c r="Y157" s="4"/>
      <c r="Z157" s="4"/>
    </row>
    <row r="158" spans="1:26" ht="15.75" customHeight="1" x14ac:dyDescent="0.2">
      <c r="A158" s="5">
        <v>157</v>
      </c>
      <c r="B158" s="6" t="s">
        <v>2498</v>
      </c>
      <c r="C158" s="20" t="s">
        <v>2499</v>
      </c>
      <c r="D158" s="49" t="s">
        <v>2510</v>
      </c>
      <c r="E158" s="6" t="s">
        <v>2300</v>
      </c>
      <c r="F158" s="42">
        <v>1</v>
      </c>
      <c r="G158" s="42">
        <v>1</v>
      </c>
      <c r="H158" s="42">
        <v>1</v>
      </c>
      <c r="I158" s="4"/>
      <c r="J158" s="4"/>
      <c r="K158" s="4"/>
      <c r="L158" s="4"/>
      <c r="M158" s="4"/>
      <c r="N158" s="4"/>
      <c r="O158" s="4"/>
      <c r="P158" s="4"/>
      <c r="Q158" s="4"/>
      <c r="R158" s="4"/>
      <c r="S158" s="4"/>
      <c r="T158" s="4"/>
      <c r="U158" s="4"/>
      <c r="V158" s="4"/>
      <c r="W158" s="4"/>
      <c r="X158" s="4"/>
      <c r="Y158" s="4"/>
      <c r="Z158" s="4"/>
    </row>
    <row r="159" spans="1:26" ht="15.75" customHeight="1" x14ac:dyDescent="0.2">
      <c r="A159" s="5">
        <v>158</v>
      </c>
      <c r="B159" s="6" t="s">
        <v>2498</v>
      </c>
      <c r="C159" s="20" t="s">
        <v>2499</v>
      </c>
      <c r="D159" s="49" t="s">
        <v>2511</v>
      </c>
      <c r="E159" s="6" t="s">
        <v>2300</v>
      </c>
      <c r="F159" s="42">
        <v>0</v>
      </c>
      <c r="G159" s="42">
        <v>0</v>
      </c>
      <c r="H159" s="42">
        <v>0</v>
      </c>
      <c r="I159" s="4"/>
      <c r="J159" s="4"/>
      <c r="K159" s="4"/>
      <c r="L159" s="4"/>
      <c r="M159" s="4"/>
      <c r="N159" s="4"/>
      <c r="O159" s="4"/>
      <c r="P159" s="4"/>
      <c r="Q159" s="4"/>
      <c r="R159" s="4"/>
      <c r="S159" s="4"/>
      <c r="T159" s="4"/>
      <c r="U159" s="4"/>
      <c r="V159" s="4"/>
      <c r="W159" s="4"/>
      <c r="X159" s="4"/>
      <c r="Y159" s="4"/>
      <c r="Z159" s="4"/>
    </row>
    <row r="160" spans="1:26" ht="15.75" customHeight="1" x14ac:dyDescent="0.2">
      <c r="A160" s="5">
        <v>159</v>
      </c>
      <c r="B160" s="6" t="s">
        <v>2498</v>
      </c>
      <c r="C160" s="20" t="s">
        <v>2499</v>
      </c>
      <c r="D160" s="49" t="s">
        <v>2512</v>
      </c>
      <c r="E160" s="6" t="s">
        <v>2300</v>
      </c>
      <c r="F160" s="42">
        <v>1</v>
      </c>
      <c r="G160" s="42">
        <v>1</v>
      </c>
      <c r="H160" s="42">
        <v>1</v>
      </c>
      <c r="I160" s="4"/>
      <c r="J160" s="4"/>
      <c r="K160" s="4"/>
      <c r="L160" s="4"/>
      <c r="M160" s="4"/>
      <c r="N160" s="4"/>
      <c r="O160" s="4"/>
      <c r="P160" s="4"/>
      <c r="Q160" s="4"/>
      <c r="R160" s="4"/>
      <c r="S160" s="4"/>
      <c r="T160" s="4"/>
      <c r="U160" s="4"/>
      <c r="V160" s="4"/>
      <c r="W160" s="4"/>
      <c r="X160" s="4"/>
      <c r="Y160" s="4"/>
      <c r="Z160" s="4"/>
    </row>
    <row r="161" spans="1:26" ht="15.75" customHeight="1" x14ac:dyDescent="0.2">
      <c r="A161" s="5">
        <v>160</v>
      </c>
      <c r="B161" s="6" t="s">
        <v>2498</v>
      </c>
      <c r="C161" s="20" t="s">
        <v>2499</v>
      </c>
      <c r="D161" s="49" t="s">
        <v>2513</v>
      </c>
      <c r="E161" s="6" t="s">
        <v>2300</v>
      </c>
      <c r="F161" s="42">
        <v>1</v>
      </c>
      <c r="G161" s="42">
        <v>1</v>
      </c>
      <c r="H161" s="42">
        <v>1</v>
      </c>
      <c r="I161" s="4"/>
      <c r="J161" s="4"/>
      <c r="K161" s="4"/>
      <c r="L161" s="4"/>
      <c r="M161" s="4"/>
      <c r="N161" s="4"/>
      <c r="O161" s="4"/>
      <c r="P161" s="4"/>
      <c r="Q161" s="4"/>
      <c r="R161" s="4"/>
      <c r="S161" s="4"/>
      <c r="T161" s="4"/>
      <c r="U161" s="4"/>
      <c r="V161" s="4"/>
      <c r="W161" s="4"/>
      <c r="X161" s="4"/>
      <c r="Y161" s="4"/>
      <c r="Z161" s="4"/>
    </row>
    <row r="162" spans="1:26" ht="15.75" customHeight="1" x14ac:dyDescent="0.2">
      <c r="A162" s="5">
        <v>161</v>
      </c>
      <c r="B162" s="6" t="s">
        <v>2514</v>
      </c>
      <c r="C162" s="20" t="s">
        <v>2515</v>
      </c>
      <c r="D162" s="49" t="s">
        <v>2516</v>
      </c>
      <c r="E162" s="6" t="s">
        <v>2300</v>
      </c>
      <c r="F162" s="42">
        <v>1</v>
      </c>
      <c r="G162" s="42">
        <v>1</v>
      </c>
      <c r="H162" s="42">
        <v>1</v>
      </c>
      <c r="I162" s="4"/>
      <c r="J162" s="4"/>
      <c r="K162" s="4"/>
      <c r="L162" s="4"/>
      <c r="M162" s="4"/>
      <c r="N162" s="4"/>
      <c r="O162" s="4"/>
      <c r="P162" s="4"/>
      <c r="Q162" s="4"/>
      <c r="R162" s="4"/>
      <c r="S162" s="4"/>
      <c r="T162" s="4"/>
      <c r="U162" s="4"/>
      <c r="V162" s="4"/>
      <c r="W162" s="4"/>
      <c r="X162" s="4"/>
      <c r="Y162" s="4"/>
      <c r="Z162" s="4"/>
    </row>
    <row r="163" spans="1:26" ht="15.75" customHeight="1" x14ac:dyDescent="0.2">
      <c r="A163" s="5">
        <v>162</v>
      </c>
      <c r="B163" s="6" t="s">
        <v>2514</v>
      </c>
      <c r="C163" s="20" t="s">
        <v>2515</v>
      </c>
      <c r="D163" s="49" t="s">
        <v>2517</v>
      </c>
      <c r="E163" s="6" t="s">
        <v>2300</v>
      </c>
      <c r="F163" s="42">
        <v>1</v>
      </c>
      <c r="G163" s="42">
        <v>1</v>
      </c>
      <c r="H163" s="42">
        <v>1</v>
      </c>
      <c r="I163" s="4"/>
      <c r="J163" s="4"/>
      <c r="K163" s="4"/>
      <c r="L163" s="4"/>
      <c r="M163" s="4"/>
      <c r="N163" s="4"/>
      <c r="O163" s="4"/>
      <c r="P163" s="4"/>
      <c r="Q163" s="4"/>
      <c r="R163" s="4"/>
      <c r="S163" s="4"/>
      <c r="T163" s="4"/>
      <c r="U163" s="4"/>
      <c r="V163" s="4"/>
      <c r="W163" s="4"/>
      <c r="X163" s="4"/>
      <c r="Y163" s="4"/>
      <c r="Z163" s="4"/>
    </row>
    <row r="164" spans="1:26" ht="15.75" customHeight="1" x14ac:dyDescent="0.2">
      <c r="A164" s="5">
        <v>163</v>
      </c>
      <c r="B164" s="6" t="s">
        <v>2514</v>
      </c>
      <c r="C164" s="20" t="s">
        <v>2515</v>
      </c>
      <c r="D164" s="49" t="s">
        <v>2518</v>
      </c>
      <c r="E164" s="6" t="s">
        <v>2300</v>
      </c>
      <c r="F164" s="42">
        <v>1</v>
      </c>
      <c r="G164" s="42">
        <v>1</v>
      </c>
      <c r="H164" s="42">
        <v>1</v>
      </c>
      <c r="I164" s="4"/>
      <c r="J164" s="4"/>
      <c r="K164" s="4"/>
      <c r="L164" s="4"/>
      <c r="M164" s="4"/>
      <c r="N164" s="4"/>
      <c r="O164" s="4"/>
      <c r="P164" s="4"/>
      <c r="Q164" s="4"/>
      <c r="R164" s="4"/>
      <c r="S164" s="4"/>
      <c r="T164" s="4"/>
      <c r="U164" s="4"/>
      <c r="V164" s="4"/>
      <c r="W164" s="4"/>
      <c r="X164" s="4"/>
      <c r="Y164" s="4"/>
      <c r="Z164" s="4"/>
    </row>
    <row r="165" spans="1:26" ht="15.75" customHeight="1" x14ac:dyDescent="0.2">
      <c r="A165" s="5">
        <v>164</v>
      </c>
      <c r="B165" s="6" t="s">
        <v>2514</v>
      </c>
      <c r="C165" s="20" t="s">
        <v>2515</v>
      </c>
      <c r="D165" s="49" t="s">
        <v>2519</v>
      </c>
      <c r="E165" s="5" t="s">
        <v>2300</v>
      </c>
      <c r="F165" s="42">
        <v>1</v>
      </c>
      <c r="G165" s="42">
        <v>1</v>
      </c>
      <c r="H165" s="42">
        <v>1</v>
      </c>
      <c r="I165" s="4"/>
      <c r="J165" s="4"/>
      <c r="K165" s="4"/>
      <c r="L165" s="4"/>
      <c r="M165" s="4"/>
      <c r="N165" s="4"/>
      <c r="O165" s="4"/>
      <c r="P165" s="4"/>
      <c r="Q165" s="4"/>
      <c r="R165" s="4"/>
      <c r="S165" s="4"/>
      <c r="T165" s="4"/>
      <c r="U165" s="4"/>
      <c r="V165" s="4"/>
      <c r="W165" s="4"/>
      <c r="X165" s="4"/>
      <c r="Y165" s="4"/>
      <c r="Z165" s="4"/>
    </row>
    <row r="166" spans="1:26" ht="15.75" customHeight="1" x14ac:dyDescent="0.2">
      <c r="A166" s="5">
        <v>165</v>
      </c>
      <c r="B166" s="6" t="s">
        <v>2514</v>
      </c>
      <c r="C166" s="20" t="s">
        <v>2515</v>
      </c>
      <c r="D166" s="49" t="s">
        <v>2520</v>
      </c>
      <c r="E166" s="6" t="s">
        <v>2300</v>
      </c>
      <c r="F166" s="42">
        <v>1</v>
      </c>
      <c r="G166" s="42">
        <v>1</v>
      </c>
      <c r="H166" s="42">
        <v>1</v>
      </c>
      <c r="I166" s="4"/>
      <c r="J166" s="4"/>
      <c r="K166" s="4"/>
      <c r="L166" s="4"/>
      <c r="M166" s="4"/>
      <c r="N166" s="4"/>
      <c r="O166" s="4"/>
      <c r="P166" s="4"/>
      <c r="Q166" s="4"/>
      <c r="R166" s="4"/>
      <c r="S166" s="4"/>
      <c r="T166" s="4"/>
      <c r="U166" s="4"/>
      <c r="V166" s="4"/>
      <c r="W166" s="4"/>
      <c r="X166" s="4"/>
      <c r="Y166" s="4"/>
      <c r="Z166" s="4"/>
    </row>
    <row r="167" spans="1:26" ht="15.75" customHeight="1" x14ac:dyDescent="0.2">
      <c r="A167" s="5">
        <v>166</v>
      </c>
      <c r="B167" s="6" t="s">
        <v>2514</v>
      </c>
      <c r="C167" s="20" t="s">
        <v>2515</v>
      </c>
      <c r="D167" s="49" t="s">
        <v>2521</v>
      </c>
      <c r="E167" s="6" t="s">
        <v>2300</v>
      </c>
      <c r="F167" s="42">
        <v>1</v>
      </c>
      <c r="G167" s="42">
        <v>1</v>
      </c>
      <c r="H167" s="42">
        <v>1</v>
      </c>
      <c r="I167" s="4"/>
      <c r="J167" s="4"/>
      <c r="K167" s="4"/>
      <c r="L167" s="4"/>
      <c r="M167" s="4"/>
      <c r="N167" s="4"/>
      <c r="O167" s="4"/>
      <c r="P167" s="4"/>
      <c r="Q167" s="4"/>
      <c r="R167" s="4"/>
      <c r="S167" s="4"/>
      <c r="T167" s="4"/>
      <c r="U167" s="4"/>
      <c r="V167" s="4"/>
      <c r="W167" s="4"/>
      <c r="X167" s="4"/>
      <c r="Y167" s="4"/>
      <c r="Z167" s="4"/>
    </row>
    <row r="168" spans="1:26" ht="15.75" customHeight="1" x14ac:dyDescent="0.2">
      <c r="A168" s="5">
        <v>167</v>
      </c>
      <c r="B168" s="6" t="s">
        <v>2514</v>
      </c>
      <c r="C168" s="20" t="s">
        <v>2515</v>
      </c>
      <c r="D168" s="49" t="s">
        <v>2522</v>
      </c>
      <c r="E168" s="5" t="s">
        <v>2300</v>
      </c>
      <c r="F168" s="42">
        <v>2</v>
      </c>
      <c r="G168" s="42">
        <v>2</v>
      </c>
      <c r="H168" s="42">
        <v>2</v>
      </c>
      <c r="I168" s="4"/>
      <c r="J168" s="4"/>
      <c r="K168" s="4"/>
      <c r="L168" s="4"/>
      <c r="M168" s="4"/>
      <c r="N168" s="4"/>
      <c r="O168" s="4"/>
      <c r="P168" s="4"/>
      <c r="Q168" s="4"/>
      <c r="R168" s="4"/>
      <c r="S168" s="4"/>
      <c r="T168" s="4"/>
      <c r="U168" s="4"/>
      <c r="V168" s="4"/>
      <c r="W168" s="4"/>
      <c r="X168" s="4"/>
      <c r="Y168" s="4"/>
      <c r="Z168" s="4"/>
    </row>
    <row r="169" spans="1:26" ht="15.75" customHeight="1" x14ac:dyDescent="0.2">
      <c r="A169" s="5">
        <v>168</v>
      </c>
      <c r="B169" s="6" t="s">
        <v>2514</v>
      </c>
      <c r="C169" s="20" t="s">
        <v>2515</v>
      </c>
      <c r="D169" s="49" t="s">
        <v>2523</v>
      </c>
      <c r="E169" s="5" t="s">
        <v>2300</v>
      </c>
      <c r="F169" s="42">
        <v>0</v>
      </c>
      <c r="G169" s="42">
        <v>0</v>
      </c>
      <c r="H169" s="42">
        <v>0</v>
      </c>
      <c r="I169" s="4"/>
      <c r="J169" s="4"/>
      <c r="K169" s="4"/>
      <c r="L169" s="4"/>
      <c r="M169" s="4"/>
      <c r="N169" s="4"/>
      <c r="O169" s="4"/>
      <c r="P169" s="4"/>
      <c r="Q169" s="4"/>
      <c r="R169" s="4"/>
      <c r="S169" s="4"/>
      <c r="T169" s="4"/>
      <c r="U169" s="4"/>
      <c r="V169" s="4"/>
      <c r="W169" s="4"/>
      <c r="X169" s="4"/>
      <c r="Y169" s="4"/>
      <c r="Z169" s="4"/>
    </row>
    <row r="170" spans="1:26" ht="15.75" customHeight="1" x14ac:dyDescent="0.2">
      <c r="A170" s="5">
        <v>169</v>
      </c>
      <c r="B170" s="6" t="s">
        <v>2514</v>
      </c>
      <c r="C170" s="20" t="s">
        <v>2515</v>
      </c>
      <c r="D170" s="49" t="s">
        <v>2524</v>
      </c>
      <c r="E170" s="5" t="s">
        <v>2300</v>
      </c>
      <c r="F170" s="42">
        <v>1</v>
      </c>
      <c r="G170" s="42">
        <v>1</v>
      </c>
      <c r="H170" s="42">
        <v>1</v>
      </c>
      <c r="I170" s="4"/>
      <c r="J170" s="4"/>
      <c r="K170" s="4"/>
      <c r="L170" s="4"/>
      <c r="M170" s="4"/>
      <c r="N170" s="4"/>
      <c r="O170" s="4"/>
      <c r="P170" s="4"/>
      <c r="Q170" s="4"/>
      <c r="R170" s="4"/>
      <c r="S170" s="4"/>
      <c r="T170" s="4"/>
      <c r="U170" s="4"/>
      <c r="V170" s="4"/>
      <c r="W170" s="4"/>
      <c r="X170" s="4"/>
      <c r="Y170" s="4"/>
      <c r="Z170" s="4"/>
    </row>
    <row r="171" spans="1:26" ht="15.75" customHeight="1" x14ac:dyDescent="0.2">
      <c r="A171" s="5">
        <v>170</v>
      </c>
      <c r="B171" s="6" t="s">
        <v>2514</v>
      </c>
      <c r="C171" s="20" t="s">
        <v>2515</v>
      </c>
      <c r="D171" s="49" t="s">
        <v>2525</v>
      </c>
      <c r="E171" s="5" t="s">
        <v>2300</v>
      </c>
      <c r="F171" s="42">
        <v>2</v>
      </c>
      <c r="G171" s="42">
        <v>2</v>
      </c>
      <c r="H171" s="42">
        <v>2</v>
      </c>
      <c r="I171" s="4"/>
      <c r="J171" s="4"/>
      <c r="K171" s="4"/>
      <c r="L171" s="4"/>
      <c r="M171" s="4"/>
      <c r="N171" s="4"/>
      <c r="O171" s="4"/>
      <c r="P171" s="4"/>
      <c r="Q171" s="4"/>
      <c r="R171" s="4"/>
      <c r="S171" s="4"/>
      <c r="T171" s="4"/>
      <c r="U171" s="4"/>
      <c r="V171" s="4"/>
      <c r="W171" s="4"/>
      <c r="X171" s="4"/>
      <c r="Y171" s="4"/>
      <c r="Z171" s="4"/>
    </row>
    <row r="172" spans="1:26" ht="15.75" customHeight="1" x14ac:dyDescent="0.2">
      <c r="A172" s="5">
        <v>171</v>
      </c>
      <c r="B172" s="6" t="s">
        <v>2514</v>
      </c>
      <c r="C172" s="20" t="s">
        <v>2515</v>
      </c>
      <c r="D172" s="49" t="s">
        <v>2526</v>
      </c>
      <c r="E172" s="5" t="s">
        <v>2300</v>
      </c>
      <c r="F172" s="42">
        <v>1</v>
      </c>
      <c r="G172" s="42">
        <v>1</v>
      </c>
      <c r="H172" s="42">
        <v>1</v>
      </c>
      <c r="I172" s="4"/>
      <c r="J172" s="4"/>
      <c r="K172" s="4"/>
      <c r="L172" s="4"/>
      <c r="M172" s="4"/>
      <c r="N172" s="4"/>
      <c r="O172" s="4"/>
      <c r="P172" s="4"/>
      <c r="Q172" s="4"/>
      <c r="R172" s="4"/>
      <c r="S172" s="4"/>
      <c r="T172" s="4"/>
      <c r="U172" s="4"/>
      <c r="V172" s="4"/>
      <c r="W172" s="4"/>
      <c r="X172" s="4"/>
      <c r="Y172" s="4"/>
      <c r="Z172" s="4"/>
    </row>
    <row r="173" spans="1:26" ht="15.75" customHeight="1" x14ac:dyDescent="0.2">
      <c r="A173" s="5">
        <v>172</v>
      </c>
      <c r="B173" s="6" t="s">
        <v>2514</v>
      </c>
      <c r="C173" s="20" t="s">
        <v>2515</v>
      </c>
      <c r="D173" s="49" t="s">
        <v>2527</v>
      </c>
      <c r="E173" s="5" t="s">
        <v>2300</v>
      </c>
      <c r="F173" s="42">
        <v>2</v>
      </c>
      <c r="G173" s="42">
        <v>2</v>
      </c>
      <c r="H173" s="42">
        <v>2</v>
      </c>
      <c r="I173" s="4"/>
      <c r="J173" s="4"/>
      <c r="K173" s="4"/>
      <c r="L173" s="4"/>
      <c r="M173" s="4"/>
      <c r="N173" s="4"/>
      <c r="O173" s="4"/>
      <c r="P173" s="4"/>
      <c r="Q173" s="4"/>
      <c r="R173" s="4"/>
      <c r="S173" s="4"/>
      <c r="T173" s="4"/>
      <c r="U173" s="4"/>
      <c r="V173" s="4"/>
      <c r="W173" s="4"/>
      <c r="X173" s="4"/>
      <c r="Y173" s="4"/>
      <c r="Z173" s="4"/>
    </row>
    <row r="174" spans="1:26" ht="15.75" customHeight="1" x14ac:dyDescent="0.2">
      <c r="A174" s="5">
        <v>173</v>
      </c>
      <c r="B174" s="6" t="s">
        <v>2514</v>
      </c>
      <c r="C174" s="20" t="s">
        <v>2515</v>
      </c>
      <c r="D174" s="49" t="s">
        <v>2528</v>
      </c>
      <c r="E174" s="5" t="s">
        <v>2300</v>
      </c>
      <c r="F174" s="42">
        <v>1</v>
      </c>
      <c r="G174" s="42">
        <v>1</v>
      </c>
      <c r="H174" s="42">
        <v>1</v>
      </c>
      <c r="I174" s="4"/>
      <c r="J174" s="4"/>
      <c r="K174" s="4"/>
      <c r="L174" s="4"/>
      <c r="M174" s="4"/>
      <c r="N174" s="4"/>
      <c r="O174" s="4"/>
      <c r="P174" s="4"/>
      <c r="Q174" s="4"/>
      <c r="R174" s="4"/>
      <c r="S174" s="4"/>
      <c r="T174" s="4"/>
      <c r="U174" s="4"/>
      <c r="V174" s="4"/>
      <c r="W174" s="4"/>
      <c r="X174" s="4"/>
      <c r="Y174" s="4"/>
      <c r="Z174" s="4"/>
    </row>
    <row r="175" spans="1:26" ht="15.75" customHeight="1" x14ac:dyDescent="0.2">
      <c r="A175" s="5">
        <v>174</v>
      </c>
      <c r="B175" s="6" t="s">
        <v>2514</v>
      </c>
      <c r="C175" s="20" t="s">
        <v>2515</v>
      </c>
      <c r="D175" s="49" t="s">
        <v>2529</v>
      </c>
      <c r="E175" s="5" t="s">
        <v>2300</v>
      </c>
      <c r="F175" s="42">
        <v>1</v>
      </c>
      <c r="G175" s="42">
        <v>1</v>
      </c>
      <c r="H175" s="42">
        <v>1</v>
      </c>
      <c r="I175" s="4"/>
      <c r="J175" s="4"/>
      <c r="K175" s="4"/>
      <c r="L175" s="4"/>
      <c r="M175" s="4"/>
      <c r="N175" s="4"/>
      <c r="O175" s="4"/>
      <c r="P175" s="4"/>
      <c r="Q175" s="4"/>
      <c r="R175" s="4"/>
      <c r="S175" s="4"/>
      <c r="T175" s="4"/>
      <c r="U175" s="4"/>
      <c r="V175" s="4"/>
      <c r="W175" s="4"/>
      <c r="X175" s="4"/>
      <c r="Y175" s="4"/>
      <c r="Z175" s="4"/>
    </row>
    <row r="176" spans="1:26" ht="15.75" customHeight="1" x14ac:dyDescent="0.2">
      <c r="A176" s="5">
        <v>175</v>
      </c>
      <c r="B176" s="6" t="s">
        <v>2514</v>
      </c>
      <c r="C176" s="20" t="s">
        <v>2515</v>
      </c>
      <c r="D176" s="49" t="s">
        <v>2530</v>
      </c>
      <c r="E176" s="5" t="s">
        <v>2300</v>
      </c>
      <c r="F176" s="42">
        <v>2</v>
      </c>
      <c r="G176" s="42">
        <v>2</v>
      </c>
      <c r="H176" s="42">
        <v>2</v>
      </c>
      <c r="I176" s="4"/>
      <c r="J176" s="4"/>
      <c r="K176" s="4"/>
      <c r="L176" s="4"/>
      <c r="M176" s="4"/>
      <c r="N176" s="4"/>
      <c r="O176" s="4"/>
      <c r="P176" s="4"/>
      <c r="Q176" s="4"/>
      <c r="R176" s="4"/>
      <c r="S176" s="4"/>
      <c r="T176" s="4"/>
      <c r="U176" s="4"/>
      <c r="V176" s="4"/>
      <c r="W176" s="4"/>
      <c r="X176" s="4"/>
      <c r="Y176" s="4"/>
      <c r="Z176" s="4"/>
    </row>
    <row r="177" spans="1:26" ht="15.75" customHeight="1" x14ac:dyDescent="0.2">
      <c r="A177" s="5">
        <v>176</v>
      </c>
      <c r="B177" s="6" t="s">
        <v>2514</v>
      </c>
      <c r="C177" s="20" t="s">
        <v>2515</v>
      </c>
      <c r="D177" s="49" t="s">
        <v>2531</v>
      </c>
      <c r="E177" s="5" t="s">
        <v>2300</v>
      </c>
      <c r="F177" s="42">
        <v>1</v>
      </c>
      <c r="G177" s="42">
        <v>1</v>
      </c>
      <c r="H177" s="42">
        <v>1</v>
      </c>
      <c r="I177" s="4"/>
      <c r="J177" s="4"/>
      <c r="K177" s="4"/>
      <c r="L177" s="4"/>
      <c r="M177" s="4"/>
      <c r="N177" s="4"/>
      <c r="O177" s="4"/>
      <c r="P177" s="4"/>
      <c r="Q177" s="4"/>
      <c r="R177" s="4"/>
      <c r="S177" s="4"/>
      <c r="T177" s="4"/>
      <c r="U177" s="4"/>
      <c r="V177" s="4"/>
      <c r="W177" s="4"/>
      <c r="X177" s="4"/>
      <c r="Y177" s="4"/>
      <c r="Z177" s="4"/>
    </row>
    <row r="178" spans="1:26" ht="15.75" customHeight="1" x14ac:dyDescent="0.2">
      <c r="A178" s="5">
        <v>177</v>
      </c>
      <c r="B178" s="6" t="s">
        <v>2514</v>
      </c>
      <c r="C178" s="20" t="s">
        <v>2515</v>
      </c>
      <c r="D178" s="49" t="s">
        <v>2532</v>
      </c>
      <c r="E178" s="5" t="s">
        <v>2300</v>
      </c>
      <c r="F178" s="42">
        <v>0</v>
      </c>
      <c r="G178" s="42">
        <v>0</v>
      </c>
      <c r="H178" s="42">
        <v>0</v>
      </c>
      <c r="I178" s="4"/>
      <c r="J178" s="4"/>
      <c r="K178" s="4"/>
      <c r="L178" s="4"/>
      <c r="M178" s="4"/>
      <c r="N178" s="4"/>
      <c r="O178" s="4"/>
      <c r="P178" s="4"/>
      <c r="Q178" s="4"/>
      <c r="R178" s="4"/>
      <c r="S178" s="4"/>
      <c r="T178" s="4"/>
      <c r="U178" s="4"/>
      <c r="V178" s="4"/>
      <c r="W178" s="4"/>
      <c r="X178" s="4"/>
      <c r="Y178" s="4"/>
      <c r="Z178" s="4"/>
    </row>
    <row r="179" spans="1:26" ht="15.75" customHeight="1" x14ac:dyDescent="0.2">
      <c r="A179" s="5">
        <v>178</v>
      </c>
      <c r="B179" s="6" t="s">
        <v>2514</v>
      </c>
      <c r="C179" s="20" t="s">
        <v>2515</v>
      </c>
      <c r="D179" s="49" t="s">
        <v>2533</v>
      </c>
      <c r="E179" s="5" t="s">
        <v>2300</v>
      </c>
      <c r="F179" s="42">
        <v>1</v>
      </c>
      <c r="G179" s="42">
        <v>1</v>
      </c>
      <c r="H179" s="42">
        <v>1</v>
      </c>
      <c r="I179" s="4"/>
      <c r="J179" s="4"/>
      <c r="K179" s="4"/>
      <c r="L179" s="4"/>
      <c r="M179" s="4"/>
      <c r="N179" s="4"/>
      <c r="O179" s="4"/>
      <c r="P179" s="4"/>
      <c r="Q179" s="4"/>
      <c r="R179" s="4"/>
      <c r="S179" s="4"/>
      <c r="T179" s="4"/>
      <c r="U179" s="4"/>
      <c r="V179" s="4"/>
      <c r="W179" s="4"/>
      <c r="X179" s="4"/>
      <c r="Y179" s="4"/>
      <c r="Z179" s="4"/>
    </row>
    <row r="180" spans="1:26" ht="15.75" customHeight="1" x14ac:dyDescent="0.2">
      <c r="A180" s="5">
        <v>179</v>
      </c>
      <c r="B180" s="6" t="s">
        <v>2514</v>
      </c>
      <c r="C180" s="20" t="s">
        <v>2515</v>
      </c>
      <c r="D180" s="49" t="s">
        <v>2534</v>
      </c>
      <c r="E180" s="5" t="s">
        <v>2300</v>
      </c>
      <c r="F180" s="42">
        <v>2</v>
      </c>
      <c r="G180" s="42">
        <v>2</v>
      </c>
      <c r="H180" s="42">
        <v>2</v>
      </c>
      <c r="I180" s="4"/>
      <c r="J180" s="4"/>
      <c r="K180" s="4"/>
      <c r="L180" s="4"/>
      <c r="M180" s="4"/>
      <c r="N180" s="4"/>
      <c r="O180" s="4"/>
      <c r="P180" s="4"/>
      <c r="Q180" s="4"/>
      <c r="R180" s="4"/>
      <c r="S180" s="4"/>
      <c r="T180" s="4"/>
      <c r="U180" s="4"/>
      <c r="V180" s="4"/>
      <c r="W180" s="4"/>
      <c r="X180" s="4"/>
      <c r="Y180" s="4"/>
      <c r="Z180" s="4"/>
    </row>
    <row r="181" spans="1:26" ht="15.75" customHeight="1" x14ac:dyDescent="0.2">
      <c r="A181" s="5">
        <v>180</v>
      </c>
      <c r="B181" s="6" t="s">
        <v>2514</v>
      </c>
      <c r="C181" s="20" t="s">
        <v>2515</v>
      </c>
      <c r="D181" s="49" t="s">
        <v>2535</v>
      </c>
      <c r="E181" s="5" t="s">
        <v>2300</v>
      </c>
      <c r="F181" s="42">
        <v>1</v>
      </c>
      <c r="G181" s="5">
        <v>1</v>
      </c>
      <c r="H181" s="42">
        <v>1</v>
      </c>
      <c r="I181" s="4"/>
      <c r="J181" s="4"/>
      <c r="K181" s="4"/>
      <c r="L181" s="4"/>
      <c r="M181" s="4"/>
      <c r="N181" s="4"/>
      <c r="O181" s="4"/>
      <c r="P181" s="4"/>
      <c r="Q181" s="4"/>
      <c r="R181" s="4"/>
      <c r="S181" s="4"/>
      <c r="T181" s="4"/>
      <c r="U181" s="4"/>
      <c r="V181" s="4"/>
      <c r="W181" s="4"/>
      <c r="X181" s="4"/>
      <c r="Y181" s="4"/>
      <c r="Z181" s="4"/>
    </row>
    <row r="182" spans="1:26" ht="15.75" customHeight="1" x14ac:dyDescent="0.2">
      <c r="A182" s="5">
        <v>181</v>
      </c>
      <c r="B182" s="6" t="s">
        <v>2514</v>
      </c>
      <c r="C182" s="20" t="s">
        <v>2515</v>
      </c>
      <c r="D182" s="49" t="s">
        <v>2536</v>
      </c>
      <c r="E182" s="5" t="s">
        <v>2300</v>
      </c>
      <c r="F182" s="42">
        <v>1</v>
      </c>
      <c r="G182" s="5">
        <v>1</v>
      </c>
      <c r="H182" s="42">
        <v>1</v>
      </c>
      <c r="I182" s="4"/>
      <c r="J182" s="4"/>
      <c r="K182" s="4"/>
      <c r="L182" s="4"/>
      <c r="M182" s="4"/>
      <c r="N182" s="4"/>
      <c r="O182" s="4"/>
      <c r="P182" s="4"/>
      <c r="Q182" s="4"/>
      <c r="R182" s="4"/>
      <c r="S182" s="4"/>
      <c r="T182" s="4"/>
      <c r="U182" s="4"/>
      <c r="V182" s="4"/>
      <c r="W182" s="4"/>
      <c r="X182" s="4"/>
      <c r="Y182" s="4"/>
      <c r="Z182" s="4"/>
    </row>
    <row r="183" spans="1:26" ht="15.75" customHeight="1" x14ac:dyDescent="0.2">
      <c r="A183" s="5">
        <v>182</v>
      </c>
      <c r="B183" s="6" t="s">
        <v>2514</v>
      </c>
      <c r="C183" s="20" t="s">
        <v>2515</v>
      </c>
      <c r="D183" s="49" t="s">
        <v>2506</v>
      </c>
      <c r="E183" s="5" t="s">
        <v>2300</v>
      </c>
      <c r="F183" s="42">
        <v>1</v>
      </c>
      <c r="G183" s="5">
        <v>1</v>
      </c>
      <c r="H183" s="42">
        <v>1</v>
      </c>
      <c r="I183" s="4"/>
      <c r="J183" s="4"/>
      <c r="K183" s="4"/>
      <c r="L183" s="4"/>
      <c r="M183" s="4"/>
      <c r="N183" s="4"/>
      <c r="O183" s="4"/>
      <c r="P183" s="4"/>
      <c r="Q183" s="4"/>
      <c r="R183" s="4"/>
      <c r="S183" s="4"/>
      <c r="T183" s="4"/>
      <c r="U183" s="4"/>
      <c r="V183" s="4"/>
      <c r="W183" s="4"/>
      <c r="X183" s="4"/>
      <c r="Y183" s="4"/>
      <c r="Z183" s="4"/>
    </row>
    <row r="184" spans="1:26" ht="15.75" customHeight="1" x14ac:dyDescent="0.2">
      <c r="A184" s="5">
        <v>183</v>
      </c>
      <c r="B184" s="6" t="s">
        <v>2514</v>
      </c>
      <c r="C184" s="20" t="s">
        <v>2515</v>
      </c>
      <c r="D184" s="49" t="s">
        <v>2537</v>
      </c>
      <c r="E184" s="6" t="s">
        <v>2300</v>
      </c>
      <c r="F184" s="42">
        <v>1</v>
      </c>
      <c r="G184" s="5">
        <v>1</v>
      </c>
      <c r="H184" s="42">
        <v>1</v>
      </c>
      <c r="I184" s="4"/>
      <c r="J184" s="4"/>
      <c r="K184" s="4"/>
      <c r="L184" s="4"/>
      <c r="M184" s="4"/>
      <c r="N184" s="4"/>
      <c r="O184" s="4"/>
      <c r="P184" s="4"/>
      <c r="Q184" s="4"/>
      <c r="R184" s="4"/>
      <c r="S184" s="4"/>
      <c r="T184" s="4"/>
      <c r="U184" s="4"/>
      <c r="V184" s="4"/>
      <c r="W184" s="4"/>
      <c r="X184" s="4"/>
      <c r="Y184" s="4"/>
      <c r="Z184" s="4"/>
    </row>
    <row r="185" spans="1:26" ht="15.75" customHeight="1" x14ac:dyDescent="0.2">
      <c r="A185" s="5">
        <v>184</v>
      </c>
      <c r="B185" s="6" t="s">
        <v>2514</v>
      </c>
      <c r="C185" s="20" t="s">
        <v>2515</v>
      </c>
      <c r="D185" s="49" t="s">
        <v>2538</v>
      </c>
      <c r="E185" s="6" t="s">
        <v>2300</v>
      </c>
      <c r="F185" s="42">
        <v>1</v>
      </c>
      <c r="G185" s="5">
        <v>1</v>
      </c>
      <c r="H185" s="42">
        <v>1</v>
      </c>
      <c r="I185" s="4"/>
      <c r="J185" s="4"/>
      <c r="K185" s="4"/>
      <c r="L185" s="4"/>
      <c r="M185" s="4"/>
      <c r="N185" s="4"/>
      <c r="O185" s="4"/>
      <c r="P185" s="4"/>
      <c r="Q185" s="4"/>
      <c r="R185" s="4"/>
      <c r="S185" s="4"/>
      <c r="T185" s="4"/>
      <c r="U185" s="4"/>
      <c r="V185" s="4"/>
      <c r="W185" s="4"/>
      <c r="X185" s="4"/>
      <c r="Y185" s="4"/>
      <c r="Z185" s="4"/>
    </row>
    <row r="186" spans="1:26" ht="15.75" customHeight="1" x14ac:dyDescent="0.2">
      <c r="A186" s="5">
        <v>185</v>
      </c>
      <c r="B186" s="6" t="s">
        <v>2514</v>
      </c>
      <c r="C186" s="20" t="s">
        <v>2515</v>
      </c>
      <c r="D186" s="49" t="s">
        <v>2539</v>
      </c>
      <c r="E186" s="6" t="s">
        <v>2300</v>
      </c>
      <c r="F186" s="42">
        <v>2</v>
      </c>
      <c r="G186" s="5">
        <v>2</v>
      </c>
      <c r="H186" s="42">
        <v>2</v>
      </c>
      <c r="I186" s="4"/>
      <c r="J186" s="4"/>
      <c r="K186" s="4"/>
      <c r="L186" s="4"/>
      <c r="M186" s="4"/>
      <c r="N186" s="4"/>
      <c r="O186" s="4"/>
      <c r="P186" s="4"/>
      <c r="Q186" s="4"/>
      <c r="R186" s="4"/>
      <c r="S186" s="4"/>
      <c r="T186" s="4"/>
      <c r="U186" s="4"/>
      <c r="V186" s="4"/>
      <c r="W186" s="4"/>
      <c r="X186" s="4"/>
      <c r="Y186" s="4"/>
      <c r="Z186" s="4"/>
    </row>
    <row r="187" spans="1:26" ht="15.75" customHeight="1" x14ac:dyDescent="0.2">
      <c r="A187" s="5">
        <v>186</v>
      </c>
      <c r="B187" s="6" t="s">
        <v>2514</v>
      </c>
      <c r="C187" s="20" t="s">
        <v>2515</v>
      </c>
      <c r="D187" s="49" t="s">
        <v>2540</v>
      </c>
      <c r="E187" s="6" t="s">
        <v>2300</v>
      </c>
      <c r="F187" s="42">
        <v>2</v>
      </c>
      <c r="G187" s="5">
        <v>2</v>
      </c>
      <c r="H187" s="42">
        <v>2</v>
      </c>
      <c r="I187" s="4"/>
      <c r="J187" s="4"/>
      <c r="K187" s="4"/>
      <c r="L187" s="4"/>
      <c r="M187" s="4"/>
      <c r="N187" s="4"/>
      <c r="O187" s="4"/>
      <c r="P187" s="4"/>
      <c r="Q187" s="4"/>
      <c r="R187" s="4"/>
      <c r="S187" s="4"/>
      <c r="T187" s="4"/>
      <c r="U187" s="4"/>
      <c r="V187" s="4"/>
      <c r="W187" s="4"/>
      <c r="X187" s="4"/>
      <c r="Y187" s="4"/>
      <c r="Z187" s="4"/>
    </row>
    <row r="188" spans="1:26" ht="15.75" customHeight="1" x14ac:dyDescent="0.2">
      <c r="A188" s="5">
        <v>187</v>
      </c>
      <c r="B188" s="6" t="s">
        <v>2541</v>
      </c>
      <c r="C188" s="20" t="s">
        <v>2542</v>
      </c>
      <c r="D188" s="49" t="s">
        <v>2543</v>
      </c>
      <c r="E188" s="6" t="s">
        <v>2300</v>
      </c>
      <c r="F188" s="42">
        <v>1</v>
      </c>
      <c r="G188" s="5">
        <v>1</v>
      </c>
      <c r="H188" s="42">
        <v>1</v>
      </c>
      <c r="I188" s="4"/>
      <c r="J188" s="4"/>
      <c r="K188" s="4"/>
      <c r="L188" s="4"/>
      <c r="M188" s="4"/>
      <c r="N188" s="4"/>
      <c r="O188" s="4"/>
      <c r="P188" s="4"/>
      <c r="Q188" s="4"/>
      <c r="R188" s="4"/>
      <c r="S188" s="4"/>
      <c r="T188" s="4"/>
      <c r="U188" s="4"/>
      <c r="V188" s="4"/>
      <c r="W188" s="4"/>
      <c r="X188" s="4"/>
      <c r="Y188" s="4"/>
      <c r="Z188" s="4"/>
    </row>
    <row r="189" spans="1:26" ht="15.75" customHeight="1" x14ac:dyDescent="0.2">
      <c r="A189" s="5">
        <v>188</v>
      </c>
      <c r="B189" s="6" t="s">
        <v>2541</v>
      </c>
      <c r="C189" s="20" t="s">
        <v>2542</v>
      </c>
      <c r="D189" s="49" t="s">
        <v>2544</v>
      </c>
      <c r="E189" s="6" t="s">
        <v>2300</v>
      </c>
      <c r="F189" s="42">
        <v>1</v>
      </c>
      <c r="G189" s="5">
        <v>1</v>
      </c>
      <c r="H189" s="42">
        <v>1</v>
      </c>
      <c r="I189" s="4"/>
      <c r="J189" s="4"/>
      <c r="K189" s="4"/>
      <c r="L189" s="4"/>
      <c r="M189" s="4"/>
      <c r="N189" s="4"/>
      <c r="O189" s="4"/>
      <c r="P189" s="4"/>
      <c r="Q189" s="4"/>
      <c r="R189" s="4"/>
      <c r="S189" s="4"/>
      <c r="T189" s="4"/>
      <c r="U189" s="4"/>
      <c r="V189" s="4"/>
      <c r="W189" s="4"/>
      <c r="X189" s="4"/>
      <c r="Y189" s="4"/>
      <c r="Z189" s="4"/>
    </row>
    <row r="190" spans="1:26" ht="15.75" customHeight="1" x14ac:dyDescent="0.2">
      <c r="A190" s="5">
        <v>189</v>
      </c>
      <c r="B190" s="6" t="s">
        <v>2541</v>
      </c>
      <c r="C190" s="20" t="s">
        <v>2542</v>
      </c>
      <c r="D190" s="49" t="s">
        <v>2545</v>
      </c>
      <c r="E190" s="6" t="s">
        <v>2300</v>
      </c>
      <c r="F190" s="42">
        <v>0</v>
      </c>
      <c r="G190" s="5">
        <v>0</v>
      </c>
      <c r="H190" s="42">
        <v>0</v>
      </c>
      <c r="I190" s="4"/>
      <c r="J190" s="4"/>
      <c r="K190" s="4"/>
      <c r="L190" s="4"/>
      <c r="M190" s="4"/>
      <c r="N190" s="4"/>
      <c r="O190" s="4"/>
      <c r="P190" s="4"/>
      <c r="Q190" s="4"/>
      <c r="R190" s="4"/>
      <c r="S190" s="4"/>
      <c r="T190" s="4"/>
      <c r="U190" s="4"/>
      <c r="V190" s="4"/>
      <c r="W190" s="4"/>
      <c r="X190" s="4"/>
      <c r="Y190" s="4"/>
      <c r="Z190" s="4"/>
    </row>
    <row r="191" spans="1:26" ht="15.75" customHeight="1" x14ac:dyDescent="0.2">
      <c r="A191" s="5">
        <v>190</v>
      </c>
      <c r="B191" s="6" t="s">
        <v>2541</v>
      </c>
      <c r="C191" s="20" t="s">
        <v>2542</v>
      </c>
      <c r="D191" s="49" t="s">
        <v>2546</v>
      </c>
      <c r="E191" s="6" t="s">
        <v>2300</v>
      </c>
      <c r="F191" s="42">
        <v>1</v>
      </c>
      <c r="G191" s="5">
        <v>1</v>
      </c>
      <c r="H191" s="42">
        <v>1</v>
      </c>
      <c r="I191" s="4"/>
      <c r="J191" s="4"/>
      <c r="K191" s="4"/>
      <c r="L191" s="4"/>
      <c r="M191" s="4"/>
      <c r="N191" s="4"/>
      <c r="O191" s="4"/>
      <c r="P191" s="4"/>
      <c r="Q191" s="4"/>
      <c r="R191" s="4"/>
      <c r="S191" s="4"/>
      <c r="T191" s="4"/>
      <c r="U191" s="4"/>
      <c r="V191" s="4"/>
      <c r="W191" s="4"/>
      <c r="X191" s="4"/>
      <c r="Y191" s="4"/>
      <c r="Z191" s="4"/>
    </row>
    <row r="192" spans="1:26" ht="15.75" customHeight="1" x14ac:dyDescent="0.2">
      <c r="A192" s="5">
        <v>191</v>
      </c>
      <c r="B192" s="6" t="s">
        <v>2541</v>
      </c>
      <c r="C192" s="20" t="s">
        <v>2542</v>
      </c>
      <c r="D192" s="49" t="s">
        <v>2547</v>
      </c>
      <c r="E192" s="6" t="s">
        <v>2300</v>
      </c>
      <c r="F192" s="42">
        <v>1</v>
      </c>
      <c r="G192" s="5">
        <v>1</v>
      </c>
      <c r="H192" s="42">
        <v>1</v>
      </c>
      <c r="I192" s="4"/>
      <c r="J192" s="4"/>
      <c r="K192" s="4"/>
      <c r="L192" s="4"/>
      <c r="M192" s="4"/>
      <c r="N192" s="4"/>
      <c r="O192" s="4"/>
      <c r="P192" s="4"/>
      <c r="Q192" s="4"/>
      <c r="R192" s="4"/>
      <c r="S192" s="4"/>
      <c r="T192" s="4"/>
      <c r="U192" s="4"/>
      <c r="V192" s="4"/>
      <c r="W192" s="4"/>
      <c r="X192" s="4"/>
      <c r="Y192" s="4"/>
      <c r="Z192" s="4"/>
    </row>
    <row r="193" spans="1:26" ht="15.75" customHeight="1" x14ac:dyDescent="0.2">
      <c r="A193" s="5">
        <v>192</v>
      </c>
      <c r="B193" s="6" t="s">
        <v>2541</v>
      </c>
      <c r="C193" s="20" t="s">
        <v>2542</v>
      </c>
      <c r="D193" s="49" t="s">
        <v>2548</v>
      </c>
      <c r="E193" s="5" t="s">
        <v>2300</v>
      </c>
      <c r="F193" s="42">
        <v>2</v>
      </c>
      <c r="G193" s="5">
        <v>2</v>
      </c>
      <c r="H193" s="42">
        <v>2</v>
      </c>
      <c r="I193" s="4"/>
      <c r="J193" s="4"/>
      <c r="K193" s="4"/>
      <c r="L193" s="4"/>
      <c r="M193" s="4"/>
      <c r="N193" s="4"/>
      <c r="O193" s="4"/>
      <c r="P193" s="4"/>
      <c r="Q193" s="4"/>
      <c r="R193" s="4"/>
      <c r="S193" s="4"/>
      <c r="T193" s="4"/>
      <c r="U193" s="4"/>
      <c r="V193" s="4"/>
      <c r="W193" s="4"/>
      <c r="X193" s="4"/>
      <c r="Y193" s="4"/>
      <c r="Z193" s="4"/>
    </row>
    <row r="194" spans="1:26" ht="15.75" customHeight="1" x14ac:dyDescent="0.2">
      <c r="A194" s="5">
        <v>193</v>
      </c>
      <c r="B194" s="6" t="s">
        <v>2541</v>
      </c>
      <c r="C194" s="20" t="s">
        <v>2542</v>
      </c>
      <c r="D194" s="49" t="s">
        <v>2549</v>
      </c>
      <c r="E194" s="6" t="s">
        <v>2300</v>
      </c>
      <c r="F194" s="42">
        <v>1</v>
      </c>
      <c r="G194" s="5">
        <v>1</v>
      </c>
      <c r="H194" s="42">
        <v>1</v>
      </c>
      <c r="I194" s="4"/>
      <c r="J194" s="4"/>
      <c r="K194" s="4"/>
      <c r="L194" s="4"/>
      <c r="M194" s="4"/>
      <c r="N194" s="4"/>
      <c r="O194" s="4"/>
      <c r="P194" s="4"/>
      <c r="Q194" s="4"/>
      <c r="R194" s="4"/>
      <c r="S194" s="4"/>
      <c r="T194" s="4"/>
      <c r="U194" s="4"/>
      <c r="V194" s="4"/>
      <c r="W194" s="4"/>
      <c r="X194" s="4"/>
      <c r="Y194" s="4"/>
      <c r="Z194" s="4"/>
    </row>
    <row r="195" spans="1:26" ht="15.75" customHeight="1" x14ac:dyDescent="0.2">
      <c r="A195" s="5">
        <v>194</v>
      </c>
      <c r="B195" s="6" t="s">
        <v>2550</v>
      </c>
      <c r="C195" s="20" t="s">
        <v>2551</v>
      </c>
      <c r="D195" s="49" t="s">
        <v>2552</v>
      </c>
      <c r="E195" s="6" t="s">
        <v>2300</v>
      </c>
      <c r="F195" s="42">
        <v>1</v>
      </c>
      <c r="G195" s="5">
        <v>1</v>
      </c>
      <c r="H195" s="42">
        <v>1</v>
      </c>
      <c r="I195" s="4"/>
      <c r="J195" s="4"/>
      <c r="K195" s="4"/>
      <c r="L195" s="4"/>
      <c r="M195" s="4"/>
      <c r="N195" s="4"/>
      <c r="O195" s="4"/>
      <c r="P195" s="4"/>
      <c r="Q195" s="4"/>
      <c r="R195" s="4"/>
      <c r="S195" s="4"/>
      <c r="T195" s="4"/>
      <c r="U195" s="4"/>
      <c r="V195" s="4"/>
      <c r="W195" s="4"/>
      <c r="X195" s="4"/>
      <c r="Y195" s="4"/>
      <c r="Z195" s="4"/>
    </row>
    <row r="196" spans="1:26" ht="15.75" customHeight="1" x14ac:dyDescent="0.2">
      <c r="A196" s="5">
        <v>195</v>
      </c>
      <c r="B196" s="6" t="s">
        <v>2550</v>
      </c>
      <c r="C196" s="20" t="s">
        <v>2551</v>
      </c>
      <c r="D196" s="49" t="s">
        <v>2553</v>
      </c>
      <c r="E196" s="6" t="s">
        <v>2300</v>
      </c>
      <c r="F196" s="42">
        <v>1</v>
      </c>
      <c r="G196" s="5">
        <v>1</v>
      </c>
      <c r="H196" s="42">
        <v>1</v>
      </c>
      <c r="I196" s="4"/>
      <c r="J196" s="4"/>
      <c r="K196" s="4"/>
      <c r="L196" s="4"/>
      <c r="M196" s="4"/>
      <c r="N196" s="4"/>
      <c r="O196" s="4"/>
      <c r="P196" s="4"/>
      <c r="Q196" s="4"/>
      <c r="R196" s="4"/>
      <c r="S196" s="4"/>
      <c r="T196" s="4"/>
      <c r="U196" s="4"/>
      <c r="V196" s="4"/>
      <c r="W196" s="4"/>
      <c r="X196" s="4"/>
      <c r="Y196" s="4"/>
      <c r="Z196" s="4"/>
    </row>
    <row r="197" spans="1:26" ht="27.75" customHeight="1" x14ac:dyDescent="0.2">
      <c r="A197" s="5">
        <v>196</v>
      </c>
      <c r="B197" s="6" t="s">
        <v>2550</v>
      </c>
      <c r="C197" s="20" t="s">
        <v>2551</v>
      </c>
      <c r="D197" s="49" t="s">
        <v>2554</v>
      </c>
      <c r="E197" s="5" t="s">
        <v>2300</v>
      </c>
      <c r="F197" s="42">
        <v>0</v>
      </c>
      <c r="G197" s="5">
        <v>0</v>
      </c>
      <c r="H197" s="42">
        <v>0</v>
      </c>
      <c r="I197" s="4"/>
      <c r="J197" s="4"/>
      <c r="K197" s="4"/>
      <c r="L197" s="4"/>
      <c r="M197" s="4"/>
      <c r="N197" s="4"/>
      <c r="O197" s="4"/>
      <c r="P197" s="4"/>
      <c r="Q197" s="4"/>
      <c r="R197" s="4"/>
      <c r="S197" s="4"/>
      <c r="T197" s="4"/>
      <c r="U197" s="4"/>
      <c r="V197" s="4"/>
      <c r="W197" s="4"/>
      <c r="X197" s="4"/>
      <c r="Y197" s="4"/>
      <c r="Z197" s="4"/>
    </row>
    <row r="198" spans="1:26" ht="15.75" customHeight="1" x14ac:dyDescent="0.2">
      <c r="A198" s="5">
        <v>197</v>
      </c>
      <c r="B198" s="6" t="s">
        <v>2550</v>
      </c>
      <c r="C198" s="20" t="s">
        <v>2551</v>
      </c>
      <c r="D198" s="49" t="s">
        <v>2555</v>
      </c>
      <c r="E198" s="5" t="s">
        <v>2300</v>
      </c>
      <c r="F198" s="42">
        <v>0</v>
      </c>
      <c r="G198" s="5">
        <v>0</v>
      </c>
      <c r="H198" s="42">
        <v>0</v>
      </c>
      <c r="I198" s="4"/>
      <c r="J198" s="4"/>
      <c r="K198" s="4"/>
      <c r="L198" s="4"/>
      <c r="M198" s="4"/>
      <c r="N198" s="4"/>
      <c r="O198" s="4"/>
      <c r="P198" s="4"/>
      <c r="Q198" s="4"/>
      <c r="R198" s="4"/>
      <c r="S198" s="4"/>
      <c r="T198" s="4"/>
      <c r="U198" s="4"/>
      <c r="V198" s="4"/>
      <c r="W198" s="4"/>
      <c r="X198" s="4"/>
      <c r="Y198" s="4"/>
      <c r="Z198" s="4"/>
    </row>
    <row r="199" spans="1:26" ht="15.75" customHeight="1" x14ac:dyDescent="0.2">
      <c r="A199" s="5">
        <v>198</v>
      </c>
      <c r="B199" s="6" t="s">
        <v>2550</v>
      </c>
      <c r="C199" s="20" t="s">
        <v>2551</v>
      </c>
      <c r="D199" s="49" t="s">
        <v>2520</v>
      </c>
      <c r="E199" s="5" t="s">
        <v>2300</v>
      </c>
      <c r="F199" s="42">
        <v>1</v>
      </c>
      <c r="G199" s="5">
        <v>1</v>
      </c>
      <c r="H199" s="42">
        <v>1</v>
      </c>
      <c r="I199" s="4"/>
      <c r="J199" s="4"/>
      <c r="K199" s="4"/>
      <c r="L199" s="4"/>
      <c r="M199" s="4"/>
      <c r="N199" s="4"/>
      <c r="O199" s="4"/>
      <c r="P199" s="4"/>
      <c r="Q199" s="4"/>
      <c r="R199" s="4"/>
      <c r="S199" s="4"/>
      <c r="T199" s="4"/>
      <c r="U199" s="4"/>
      <c r="V199" s="4"/>
      <c r="W199" s="4"/>
      <c r="X199" s="4"/>
      <c r="Y199" s="4"/>
      <c r="Z199" s="4"/>
    </row>
    <row r="200" spans="1:26" ht="15.75" customHeight="1" x14ac:dyDescent="0.2">
      <c r="A200" s="5">
        <v>199</v>
      </c>
      <c r="B200" s="6" t="s">
        <v>2550</v>
      </c>
      <c r="C200" s="20" t="s">
        <v>2551</v>
      </c>
      <c r="D200" s="49" t="s">
        <v>2556</v>
      </c>
      <c r="E200" s="5" t="s">
        <v>2300</v>
      </c>
      <c r="F200" s="42">
        <v>1</v>
      </c>
      <c r="G200" s="5">
        <v>1</v>
      </c>
      <c r="H200" s="42">
        <v>1</v>
      </c>
      <c r="I200" s="4"/>
      <c r="J200" s="4"/>
      <c r="K200" s="4"/>
      <c r="L200" s="4"/>
      <c r="M200" s="4"/>
      <c r="N200" s="4"/>
      <c r="O200" s="4"/>
      <c r="P200" s="4"/>
      <c r="Q200" s="4"/>
      <c r="R200" s="4"/>
      <c r="S200" s="4"/>
      <c r="T200" s="4"/>
      <c r="U200" s="4"/>
      <c r="V200" s="4"/>
      <c r="W200" s="4"/>
      <c r="X200" s="4"/>
      <c r="Y200" s="4"/>
      <c r="Z200" s="4"/>
    </row>
    <row r="201" spans="1:26" ht="15.75" customHeight="1" x14ac:dyDescent="0.2">
      <c r="A201" s="5">
        <v>200</v>
      </c>
      <c r="B201" s="6" t="s">
        <v>2557</v>
      </c>
      <c r="C201" s="20" t="s">
        <v>2558</v>
      </c>
      <c r="D201" s="49" t="s">
        <v>2559</v>
      </c>
      <c r="E201" s="5" t="s">
        <v>2300</v>
      </c>
      <c r="F201" s="42">
        <v>1</v>
      </c>
      <c r="G201" s="5">
        <v>1</v>
      </c>
      <c r="H201" s="42">
        <v>1</v>
      </c>
      <c r="I201" s="4"/>
      <c r="J201" s="4"/>
      <c r="K201" s="4"/>
      <c r="L201" s="4"/>
      <c r="M201" s="4"/>
      <c r="N201" s="4"/>
      <c r="O201" s="4"/>
      <c r="P201" s="4"/>
      <c r="Q201" s="4"/>
      <c r="R201" s="4"/>
      <c r="S201" s="4"/>
      <c r="T201" s="4"/>
      <c r="U201" s="4"/>
      <c r="V201" s="4"/>
      <c r="W201" s="4"/>
      <c r="X201" s="4"/>
      <c r="Y201" s="4"/>
      <c r="Z201" s="4"/>
    </row>
    <row r="202" spans="1:26" ht="15.75" customHeight="1" x14ac:dyDescent="0.2">
      <c r="A202" s="5">
        <v>201</v>
      </c>
      <c r="B202" s="6" t="s">
        <v>2557</v>
      </c>
      <c r="C202" s="20" t="s">
        <v>2558</v>
      </c>
      <c r="D202" s="49" t="s">
        <v>2560</v>
      </c>
      <c r="E202" s="5" t="s">
        <v>2300</v>
      </c>
      <c r="F202" s="42">
        <v>1</v>
      </c>
      <c r="G202" s="5">
        <v>1</v>
      </c>
      <c r="H202" s="42">
        <v>1</v>
      </c>
      <c r="I202" s="4"/>
      <c r="J202" s="4"/>
      <c r="K202" s="4"/>
      <c r="L202" s="4"/>
      <c r="M202" s="4"/>
      <c r="N202" s="4"/>
      <c r="O202" s="4"/>
      <c r="P202" s="4"/>
      <c r="Q202" s="4"/>
      <c r="R202" s="4"/>
      <c r="S202" s="4"/>
      <c r="T202" s="4"/>
      <c r="U202" s="4"/>
      <c r="V202" s="4"/>
      <c r="W202" s="4"/>
      <c r="X202" s="4"/>
      <c r="Y202" s="4"/>
      <c r="Z202" s="4"/>
    </row>
    <row r="203" spans="1:26" ht="15.75" customHeight="1" x14ac:dyDescent="0.2">
      <c r="A203" s="5">
        <v>202</v>
      </c>
      <c r="B203" s="6" t="s">
        <v>2557</v>
      </c>
      <c r="C203" s="20" t="s">
        <v>2558</v>
      </c>
      <c r="D203" s="49" t="s">
        <v>2561</v>
      </c>
      <c r="E203" s="5" t="s">
        <v>2300</v>
      </c>
      <c r="F203" s="42">
        <v>0</v>
      </c>
      <c r="G203" s="5">
        <v>0</v>
      </c>
      <c r="H203" s="42">
        <v>0</v>
      </c>
      <c r="I203" s="4"/>
      <c r="J203" s="4"/>
      <c r="K203" s="4"/>
      <c r="L203" s="4"/>
      <c r="M203" s="4"/>
      <c r="N203" s="4"/>
      <c r="O203" s="4"/>
      <c r="P203" s="4"/>
      <c r="Q203" s="4"/>
      <c r="R203" s="4"/>
      <c r="S203" s="4"/>
      <c r="T203" s="4"/>
      <c r="U203" s="4"/>
      <c r="V203" s="4"/>
      <c r="W203" s="4"/>
      <c r="X203" s="4"/>
      <c r="Y203" s="4"/>
      <c r="Z203" s="4"/>
    </row>
    <row r="204" spans="1:26" ht="15.75" customHeight="1" x14ac:dyDescent="0.2">
      <c r="A204" s="5">
        <v>203</v>
      </c>
      <c r="B204" s="6" t="s">
        <v>2557</v>
      </c>
      <c r="C204" s="20" t="s">
        <v>2558</v>
      </c>
      <c r="D204" s="49" t="s">
        <v>2562</v>
      </c>
      <c r="E204" s="5" t="s">
        <v>2300</v>
      </c>
      <c r="F204" s="42">
        <v>1</v>
      </c>
      <c r="G204" s="5">
        <v>1</v>
      </c>
      <c r="H204" s="42">
        <v>1</v>
      </c>
      <c r="I204" s="4"/>
      <c r="J204" s="4"/>
      <c r="K204" s="4"/>
      <c r="L204" s="4"/>
      <c r="M204" s="4"/>
      <c r="N204" s="4"/>
      <c r="O204" s="4"/>
      <c r="P204" s="4"/>
      <c r="Q204" s="4"/>
      <c r="R204" s="4"/>
      <c r="S204" s="4"/>
      <c r="T204" s="4"/>
      <c r="U204" s="4"/>
      <c r="V204" s="4"/>
      <c r="W204" s="4"/>
      <c r="X204" s="4"/>
      <c r="Y204" s="4"/>
      <c r="Z204" s="4"/>
    </row>
    <row r="205" spans="1:26" ht="15.75" customHeight="1" x14ac:dyDescent="0.2">
      <c r="A205" s="5">
        <v>204</v>
      </c>
      <c r="B205" s="6" t="s">
        <v>2557</v>
      </c>
      <c r="C205" s="20" t="s">
        <v>2558</v>
      </c>
      <c r="D205" s="49" t="s">
        <v>2563</v>
      </c>
      <c r="E205" s="5" t="s">
        <v>2300</v>
      </c>
      <c r="F205" s="42">
        <v>1</v>
      </c>
      <c r="G205" s="5">
        <v>1</v>
      </c>
      <c r="H205" s="42">
        <v>1</v>
      </c>
      <c r="I205" s="4"/>
      <c r="J205" s="4"/>
      <c r="K205" s="4"/>
      <c r="L205" s="4"/>
      <c r="M205" s="4"/>
      <c r="N205" s="4"/>
      <c r="O205" s="4"/>
      <c r="P205" s="4"/>
      <c r="Q205" s="4"/>
      <c r="R205" s="4"/>
      <c r="S205" s="4"/>
      <c r="T205" s="4"/>
      <c r="U205" s="4"/>
      <c r="V205" s="4"/>
      <c r="W205" s="4"/>
      <c r="X205" s="4"/>
      <c r="Y205" s="4"/>
      <c r="Z205" s="4"/>
    </row>
    <row r="206" spans="1:26" ht="15.75" customHeight="1" x14ac:dyDescent="0.2">
      <c r="A206" s="5">
        <v>205</v>
      </c>
      <c r="B206" s="6" t="s">
        <v>2557</v>
      </c>
      <c r="C206" s="20" t="s">
        <v>2558</v>
      </c>
      <c r="D206" s="49" t="s">
        <v>2564</v>
      </c>
      <c r="E206" s="5" t="s">
        <v>2300</v>
      </c>
      <c r="F206" s="42">
        <v>1</v>
      </c>
      <c r="G206" s="5">
        <v>1</v>
      </c>
      <c r="H206" s="42">
        <v>1</v>
      </c>
      <c r="I206" s="4"/>
      <c r="J206" s="4"/>
      <c r="K206" s="4"/>
      <c r="L206" s="4"/>
      <c r="M206" s="4"/>
      <c r="N206" s="4"/>
      <c r="O206" s="4"/>
      <c r="P206" s="4"/>
      <c r="Q206" s="4"/>
      <c r="R206" s="4"/>
      <c r="S206" s="4"/>
      <c r="T206" s="4"/>
      <c r="U206" s="4"/>
      <c r="V206" s="4"/>
      <c r="W206" s="4"/>
      <c r="X206" s="4"/>
      <c r="Y206" s="4"/>
      <c r="Z206" s="4"/>
    </row>
    <row r="207" spans="1:26" ht="15.75" customHeight="1" x14ac:dyDescent="0.2">
      <c r="A207" s="5">
        <v>206</v>
      </c>
      <c r="B207" s="6" t="s">
        <v>2557</v>
      </c>
      <c r="C207" s="20" t="s">
        <v>2558</v>
      </c>
      <c r="D207" s="49" t="s">
        <v>2565</v>
      </c>
      <c r="E207" s="5" t="s">
        <v>2300</v>
      </c>
      <c r="F207" s="42">
        <v>2</v>
      </c>
      <c r="G207" s="5">
        <v>1</v>
      </c>
      <c r="H207" s="42">
        <v>2</v>
      </c>
      <c r="I207" s="4"/>
      <c r="J207" s="4"/>
      <c r="K207" s="4"/>
      <c r="L207" s="4"/>
      <c r="M207" s="4"/>
      <c r="N207" s="4"/>
      <c r="O207" s="4"/>
      <c r="P207" s="4"/>
      <c r="Q207" s="4"/>
      <c r="R207" s="4"/>
      <c r="S207" s="4"/>
      <c r="T207" s="4"/>
      <c r="U207" s="4"/>
      <c r="V207" s="4"/>
      <c r="W207" s="4"/>
      <c r="X207" s="4"/>
      <c r="Y207" s="4"/>
      <c r="Z207" s="4"/>
    </row>
    <row r="208" spans="1:26" ht="15.75" customHeight="1" x14ac:dyDescent="0.2">
      <c r="A208" s="5">
        <v>207</v>
      </c>
      <c r="B208" s="6" t="s">
        <v>2557</v>
      </c>
      <c r="C208" s="20" t="s">
        <v>2558</v>
      </c>
      <c r="D208" s="49" t="s">
        <v>2566</v>
      </c>
      <c r="E208" s="6" t="s">
        <v>2300</v>
      </c>
      <c r="F208" s="42">
        <v>1</v>
      </c>
      <c r="G208" s="5">
        <v>1</v>
      </c>
      <c r="H208" s="42">
        <v>1</v>
      </c>
      <c r="I208" s="4"/>
      <c r="J208" s="4"/>
      <c r="K208" s="4"/>
      <c r="L208" s="4"/>
      <c r="M208" s="4"/>
      <c r="N208" s="4"/>
      <c r="O208" s="4"/>
      <c r="P208" s="4"/>
      <c r="Q208" s="4"/>
      <c r="R208" s="4"/>
      <c r="S208" s="4"/>
      <c r="T208" s="4"/>
      <c r="U208" s="4"/>
      <c r="V208" s="4"/>
      <c r="W208" s="4"/>
      <c r="X208" s="4"/>
      <c r="Y208" s="4"/>
      <c r="Z208" s="4"/>
    </row>
    <row r="209" spans="1:26" ht="15.75" customHeight="1" x14ac:dyDescent="0.2">
      <c r="A209" s="5">
        <v>208</v>
      </c>
      <c r="B209" s="6" t="s">
        <v>2557</v>
      </c>
      <c r="C209" s="20" t="s">
        <v>2558</v>
      </c>
      <c r="D209" s="49" t="s">
        <v>2567</v>
      </c>
      <c r="E209" s="5" t="s">
        <v>2300</v>
      </c>
      <c r="F209" s="42">
        <v>1</v>
      </c>
      <c r="G209" s="5">
        <v>1</v>
      </c>
      <c r="H209" s="42">
        <v>1</v>
      </c>
      <c r="I209" s="4"/>
      <c r="J209" s="4"/>
      <c r="K209" s="4"/>
      <c r="L209" s="4"/>
      <c r="M209" s="4"/>
      <c r="N209" s="4"/>
      <c r="O209" s="4"/>
      <c r="P209" s="4"/>
      <c r="Q209" s="4"/>
      <c r="R209" s="4"/>
      <c r="S209" s="4"/>
      <c r="T209" s="4"/>
      <c r="U209" s="4"/>
      <c r="V209" s="4"/>
      <c r="W209" s="4"/>
      <c r="X209" s="4"/>
      <c r="Y209" s="4"/>
      <c r="Z209" s="4"/>
    </row>
    <row r="210" spans="1:26" ht="15.75" customHeight="1" x14ac:dyDescent="0.2">
      <c r="A210" s="5">
        <v>209</v>
      </c>
      <c r="B210" s="6" t="s">
        <v>2557</v>
      </c>
      <c r="C210" s="20" t="s">
        <v>2558</v>
      </c>
      <c r="D210" s="49" t="s">
        <v>2568</v>
      </c>
      <c r="E210" s="5" t="s">
        <v>2300</v>
      </c>
      <c r="F210" s="42">
        <v>1</v>
      </c>
      <c r="G210" s="5">
        <v>1</v>
      </c>
      <c r="H210" s="42">
        <v>1</v>
      </c>
      <c r="I210" s="4"/>
      <c r="J210" s="4"/>
      <c r="K210" s="4"/>
      <c r="L210" s="4"/>
      <c r="M210" s="4"/>
      <c r="N210" s="4"/>
      <c r="O210" s="4"/>
      <c r="P210" s="4"/>
      <c r="Q210" s="4"/>
      <c r="R210" s="4"/>
      <c r="S210" s="4"/>
      <c r="T210" s="4"/>
      <c r="U210" s="4"/>
      <c r="V210" s="4"/>
      <c r="W210" s="4"/>
      <c r="X210" s="4"/>
      <c r="Y210" s="4"/>
      <c r="Z210" s="4"/>
    </row>
    <row r="211" spans="1:26" ht="15.75" customHeight="1" x14ac:dyDescent="0.2">
      <c r="A211" s="5">
        <v>210</v>
      </c>
      <c r="B211" s="6" t="s">
        <v>2569</v>
      </c>
      <c r="C211" s="20" t="s">
        <v>2570</v>
      </c>
      <c r="D211" s="49" t="s">
        <v>2571</v>
      </c>
      <c r="E211" s="5" t="s">
        <v>2300</v>
      </c>
      <c r="F211" s="42">
        <v>1</v>
      </c>
      <c r="G211" s="5">
        <v>1</v>
      </c>
      <c r="H211" s="42">
        <v>1</v>
      </c>
      <c r="I211" s="4"/>
      <c r="J211" s="4"/>
      <c r="K211" s="4"/>
      <c r="L211" s="4"/>
      <c r="M211" s="4"/>
      <c r="N211" s="4"/>
      <c r="O211" s="4"/>
      <c r="P211" s="4"/>
      <c r="Q211" s="4"/>
      <c r="R211" s="4"/>
      <c r="S211" s="4"/>
      <c r="T211" s="4"/>
      <c r="U211" s="4"/>
      <c r="V211" s="4"/>
      <c r="W211" s="4"/>
      <c r="X211" s="4"/>
      <c r="Y211" s="4"/>
      <c r="Z211" s="4"/>
    </row>
    <row r="212" spans="1:26" ht="15.75" customHeight="1" x14ac:dyDescent="0.2">
      <c r="A212" s="5">
        <v>211</v>
      </c>
      <c r="B212" s="6" t="s">
        <v>2569</v>
      </c>
      <c r="C212" s="20" t="s">
        <v>2570</v>
      </c>
      <c r="D212" s="49" t="s">
        <v>2572</v>
      </c>
      <c r="E212" s="5" t="s">
        <v>2300</v>
      </c>
      <c r="F212" s="42">
        <v>1</v>
      </c>
      <c r="G212" s="5">
        <v>1</v>
      </c>
      <c r="H212" s="42">
        <v>1</v>
      </c>
      <c r="I212" s="4"/>
      <c r="J212" s="4"/>
      <c r="K212" s="4"/>
      <c r="L212" s="4"/>
      <c r="M212" s="4"/>
      <c r="N212" s="4"/>
      <c r="O212" s="4"/>
      <c r="P212" s="4"/>
      <c r="Q212" s="4"/>
      <c r="R212" s="4"/>
      <c r="S212" s="4"/>
      <c r="T212" s="4"/>
      <c r="U212" s="4"/>
      <c r="V212" s="4"/>
      <c r="W212" s="4"/>
      <c r="X212" s="4"/>
      <c r="Y212" s="4"/>
      <c r="Z212" s="4"/>
    </row>
    <row r="213" spans="1:26" ht="15.75" customHeight="1" x14ac:dyDescent="0.2">
      <c r="A213" s="5">
        <v>212</v>
      </c>
      <c r="B213" s="6" t="s">
        <v>2569</v>
      </c>
      <c r="C213" s="20" t="s">
        <v>2570</v>
      </c>
      <c r="D213" s="49" t="s">
        <v>2573</v>
      </c>
      <c r="E213" s="5" t="s">
        <v>2300</v>
      </c>
      <c r="F213" s="42">
        <v>1</v>
      </c>
      <c r="G213" s="5">
        <v>1</v>
      </c>
      <c r="H213" s="42">
        <v>1</v>
      </c>
      <c r="I213" s="4"/>
      <c r="J213" s="4"/>
      <c r="K213" s="4"/>
      <c r="L213" s="4"/>
      <c r="M213" s="4"/>
      <c r="N213" s="4"/>
      <c r="O213" s="4"/>
      <c r="P213" s="4"/>
      <c r="Q213" s="4"/>
      <c r="R213" s="4"/>
      <c r="S213" s="4"/>
      <c r="T213" s="4"/>
      <c r="U213" s="4"/>
      <c r="V213" s="4"/>
      <c r="W213" s="4"/>
      <c r="X213" s="4"/>
      <c r="Y213" s="4"/>
      <c r="Z213" s="4"/>
    </row>
    <row r="214" spans="1:26" ht="15.75" customHeight="1" x14ac:dyDescent="0.2">
      <c r="A214" s="5">
        <v>213</v>
      </c>
      <c r="B214" s="6" t="s">
        <v>2569</v>
      </c>
      <c r="C214" s="20" t="s">
        <v>2570</v>
      </c>
      <c r="D214" s="49" t="s">
        <v>2574</v>
      </c>
      <c r="E214" s="5" t="s">
        <v>2300</v>
      </c>
      <c r="F214" s="42">
        <v>1</v>
      </c>
      <c r="G214" s="5">
        <v>1</v>
      </c>
      <c r="H214" s="42">
        <v>1</v>
      </c>
      <c r="I214" s="4"/>
      <c r="J214" s="4"/>
      <c r="K214" s="4"/>
      <c r="L214" s="4"/>
      <c r="M214" s="4"/>
      <c r="N214" s="4"/>
      <c r="O214" s="4"/>
      <c r="P214" s="4"/>
      <c r="Q214" s="4"/>
      <c r="R214" s="4"/>
      <c r="S214" s="4"/>
      <c r="T214" s="4"/>
      <c r="U214" s="4"/>
      <c r="V214" s="4"/>
      <c r="W214" s="4"/>
      <c r="X214" s="4"/>
      <c r="Y214" s="4"/>
      <c r="Z214" s="4"/>
    </row>
    <row r="215" spans="1:26" ht="15.75" customHeight="1" x14ac:dyDescent="0.2">
      <c r="A215" s="5">
        <v>214</v>
      </c>
      <c r="B215" s="6" t="s">
        <v>2569</v>
      </c>
      <c r="C215" s="20" t="s">
        <v>2570</v>
      </c>
      <c r="D215" s="49" t="s">
        <v>2575</v>
      </c>
      <c r="E215" s="5" t="s">
        <v>2300</v>
      </c>
      <c r="F215" s="42">
        <v>1</v>
      </c>
      <c r="G215" s="5">
        <v>1</v>
      </c>
      <c r="H215" s="42">
        <v>1</v>
      </c>
      <c r="I215" s="4"/>
      <c r="J215" s="4"/>
      <c r="K215" s="4"/>
      <c r="L215" s="4"/>
      <c r="M215" s="4"/>
      <c r="N215" s="4"/>
      <c r="O215" s="4"/>
      <c r="P215" s="4"/>
      <c r="Q215" s="4"/>
      <c r="R215" s="4"/>
      <c r="S215" s="4"/>
      <c r="T215" s="4"/>
      <c r="U215" s="4"/>
      <c r="V215" s="4"/>
      <c r="W215" s="4"/>
      <c r="X215" s="4"/>
      <c r="Y215" s="4"/>
      <c r="Z215" s="4"/>
    </row>
    <row r="216" spans="1:26" ht="15.75" customHeight="1" x14ac:dyDescent="0.2">
      <c r="A216" s="5">
        <v>215</v>
      </c>
      <c r="B216" s="6" t="s">
        <v>2576</v>
      </c>
      <c r="C216" s="20" t="s">
        <v>2577</v>
      </c>
      <c r="D216" s="49" t="s">
        <v>2578</v>
      </c>
      <c r="E216" s="5" t="s">
        <v>2300</v>
      </c>
      <c r="F216" s="42">
        <v>0</v>
      </c>
      <c r="G216" s="5">
        <v>0</v>
      </c>
      <c r="H216" s="42">
        <v>0</v>
      </c>
      <c r="I216" s="4"/>
      <c r="J216" s="4"/>
      <c r="K216" s="4"/>
      <c r="L216" s="4"/>
      <c r="M216" s="4"/>
      <c r="N216" s="4"/>
      <c r="O216" s="4"/>
      <c r="P216" s="4"/>
      <c r="Q216" s="4"/>
      <c r="R216" s="4"/>
      <c r="S216" s="4"/>
      <c r="T216" s="4"/>
      <c r="U216" s="4"/>
      <c r="V216" s="4"/>
      <c r="W216" s="4"/>
      <c r="X216" s="4"/>
      <c r="Y216" s="4"/>
      <c r="Z216" s="4"/>
    </row>
    <row r="217" spans="1:26" ht="15.75" customHeight="1" x14ac:dyDescent="0.2">
      <c r="A217" s="5">
        <v>216</v>
      </c>
      <c r="B217" s="6" t="s">
        <v>2576</v>
      </c>
      <c r="C217" s="20" t="s">
        <v>2577</v>
      </c>
      <c r="D217" s="49" t="s">
        <v>2579</v>
      </c>
      <c r="E217" s="5" t="s">
        <v>2300</v>
      </c>
      <c r="F217" s="42">
        <v>2</v>
      </c>
      <c r="G217" s="5">
        <v>2</v>
      </c>
      <c r="H217" s="42">
        <v>2</v>
      </c>
      <c r="I217" s="4"/>
      <c r="J217" s="4"/>
      <c r="K217" s="4"/>
      <c r="L217" s="4"/>
      <c r="M217" s="4"/>
      <c r="N217" s="4"/>
      <c r="O217" s="4"/>
      <c r="P217" s="4"/>
      <c r="Q217" s="4"/>
      <c r="R217" s="4"/>
      <c r="S217" s="4"/>
      <c r="T217" s="4"/>
      <c r="U217" s="4"/>
      <c r="V217" s="4"/>
      <c r="W217" s="4"/>
      <c r="X217" s="4"/>
      <c r="Y217" s="4"/>
      <c r="Z217" s="4"/>
    </row>
    <row r="218" spans="1:26" ht="15.75" customHeight="1" x14ac:dyDescent="0.2">
      <c r="A218" s="5">
        <v>217</v>
      </c>
      <c r="B218" s="6" t="s">
        <v>2576</v>
      </c>
      <c r="C218" s="20" t="s">
        <v>2577</v>
      </c>
      <c r="D218" s="49" t="s">
        <v>2580</v>
      </c>
      <c r="E218" s="5" t="s">
        <v>2300</v>
      </c>
      <c r="F218" s="42">
        <v>1</v>
      </c>
      <c r="G218" s="5">
        <v>1</v>
      </c>
      <c r="H218" s="42">
        <v>1</v>
      </c>
      <c r="I218" s="4"/>
      <c r="J218" s="4"/>
      <c r="K218" s="4"/>
      <c r="L218" s="4"/>
      <c r="M218" s="4"/>
      <c r="N218" s="4"/>
      <c r="O218" s="4"/>
      <c r="P218" s="4"/>
      <c r="Q218" s="4"/>
      <c r="R218" s="4"/>
      <c r="S218" s="4"/>
      <c r="T218" s="4"/>
      <c r="U218" s="4"/>
      <c r="V218" s="4"/>
      <c r="W218" s="4"/>
      <c r="X218" s="4"/>
      <c r="Y218" s="4"/>
      <c r="Z218" s="4"/>
    </row>
    <row r="219" spans="1:26" ht="15.75" customHeight="1" x14ac:dyDescent="0.2">
      <c r="A219" s="5">
        <v>218</v>
      </c>
      <c r="B219" s="6" t="s">
        <v>2576</v>
      </c>
      <c r="C219" s="20" t="s">
        <v>2577</v>
      </c>
      <c r="D219" s="49" t="s">
        <v>2581</v>
      </c>
      <c r="E219" s="5" t="s">
        <v>2300</v>
      </c>
      <c r="F219" s="42">
        <v>0</v>
      </c>
      <c r="G219" s="5">
        <v>0</v>
      </c>
      <c r="H219" s="42">
        <v>0</v>
      </c>
      <c r="I219" s="4"/>
      <c r="J219" s="4"/>
      <c r="K219" s="4"/>
      <c r="L219" s="4"/>
      <c r="M219" s="4"/>
      <c r="N219" s="4"/>
      <c r="O219" s="4"/>
      <c r="P219" s="4"/>
      <c r="Q219" s="4"/>
      <c r="R219" s="4"/>
      <c r="S219" s="4"/>
      <c r="T219" s="4"/>
      <c r="U219" s="4"/>
      <c r="V219" s="4"/>
      <c r="W219" s="4"/>
      <c r="X219" s="4"/>
      <c r="Y219" s="4"/>
      <c r="Z219" s="4"/>
    </row>
    <row r="220" spans="1:26" ht="27.75" customHeight="1" x14ac:dyDescent="0.2">
      <c r="A220" s="5">
        <v>219</v>
      </c>
      <c r="B220" s="6" t="s">
        <v>2576</v>
      </c>
      <c r="C220" s="20" t="s">
        <v>2577</v>
      </c>
      <c r="D220" s="49" t="s">
        <v>2582</v>
      </c>
      <c r="E220" s="5" t="s">
        <v>2300</v>
      </c>
      <c r="F220" s="42">
        <v>1</v>
      </c>
      <c r="G220" s="5">
        <v>1</v>
      </c>
      <c r="H220" s="42">
        <v>1</v>
      </c>
      <c r="I220" s="4"/>
      <c r="J220" s="4"/>
      <c r="K220" s="4"/>
      <c r="L220" s="4"/>
      <c r="M220" s="4"/>
      <c r="N220" s="4"/>
      <c r="O220" s="4"/>
      <c r="P220" s="4"/>
      <c r="Q220" s="4"/>
      <c r="R220" s="4"/>
      <c r="S220" s="4"/>
      <c r="T220" s="4"/>
      <c r="U220" s="4"/>
      <c r="V220" s="4"/>
      <c r="W220" s="4"/>
      <c r="X220" s="4"/>
      <c r="Y220" s="4"/>
      <c r="Z220" s="4"/>
    </row>
    <row r="221" spans="1:26" ht="15.75" customHeight="1" x14ac:dyDescent="0.2">
      <c r="A221" s="5">
        <v>220</v>
      </c>
      <c r="B221" s="6" t="s">
        <v>2576</v>
      </c>
      <c r="C221" s="20" t="s">
        <v>2577</v>
      </c>
      <c r="D221" s="49" t="s">
        <v>2583</v>
      </c>
      <c r="E221" s="5" t="s">
        <v>2300</v>
      </c>
      <c r="F221" s="42">
        <v>1</v>
      </c>
      <c r="G221" s="5">
        <v>1</v>
      </c>
      <c r="H221" s="42">
        <v>1</v>
      </c>
      <c r="I221" s="4"/>
      <c r="J221" s="4"/>
      <c r="K221" s="4"/>
      <c r="L221" s="4"/>
      <c r="M221" s="4"/>
      <c r="N221" s="4"/>
      <c r="O221" s="4"/>
      <c r="P221" s="4"/>
      <c r="Q221" s="4"/>
      <c r="R221" s="4"/>
      <c r="S221" s="4"/>
      <c r="T221" s="4"/>
      <c r="U221" s="4"/>
      <c r="V221" s="4"/>
      <c r="W221" s="4"/>
      <c r="X221" s="4"/>
      <c r="Y221" s="4"/>
      <c r="Z221" s="4"/>
    </row>
    <row r="222" spans="1:26" ht="15.75" customHeight="1" x14ac:dyDescent="0.2">
      <c r="A222" s="5">
        <v>221</v>
      </c>
      <c r="B222" s="6" t="s">
        <v>2576</v>
      </c>
      <c r="C222" s="20" t="s">
        <v>2577</v>
      </c>
      <c r="D222" s="49" t="s">
        <v>2584</v>
      </c>
      <c r="E222" s="5" t="s">
        <v>2300</v>
      </c>
      <c r="F222" s="42">
        <v>2</v>
      </c>
      <c r="G222" s="5">
        <v>2</v>
      </c>
      <c r="H222" s="42">
        <v>2</v>
      </c>
      <c r="I222" s="4"/>
      <c r="J222" s="4"/>
      <c r="K222" s="4"/>
      <c r="L222" s="4"/>
      <c r="M222" s="4"/>
      <c r="N222" s="4"/>
      <c r="O222" s="4"/>
      <c r="P222" s="4"/>
      <c r="Q222" s="4"/>
      <c r="R222" s="4"/>
      <c r="S222" s="4"/>
      <c r="T222" s="4"/>
      <c r="U222" s="4"/>
      <c r="V222" s="4"/>
      <c r="W222" s="4"/>
      <c r="X222" s="4"/>
      <c r="Y222" s="4"/>
      <c r="Z222" s="4"/>
    </row>
    <row r="223" spans="1:26" ht="15.75" customHeight="1" x14ac:dyDescent="0.2">
      <c r="A223" s="5">
        <v>222</v>
      </c>
      <c r="B223" s="6" t="s">
        <v>2576</v>
      </c>
      <c r="C223" s="20" t="s">
        <v>2577</v>
      </c>
      <c r="D223" s="49" t="s">
        <v>2585</v>
      </c>
      <c r="E223" s="5" t="s">
        <v>2300</v>
      </c>
      <c r="F223" s="42">
        <v>0</v>
      </c>
      <c r="G223" s="5">
        <v>1</v>
      </c>
      <c r="H223" s="42">
        <v>0</v>
      </c>
      <c r="I223" s="4"/>
      <c r="J223" s="4"/>
      <c r="K223" s="4"/>
      <c r="L223" s="4"/>
      <c r="M223" s="4"/>
      <c r="N223" s="4"/>
      <c r="O223" s="4"/>
      <c r="P223" s="4"/>
      <c r="Q223" s="4"/>
      <c r="R223" s="4"/>
      <c r="S223" s="4"/>
      <c r="T223" s="4"/>
      <c r="U223" s="4"/>
      <c r="V223" s="4"/>
      <c r="W223" s="4"/>
      <c r="X223" s="4"/>
      <c r="Y223" s="4"/>
      <c r="Z223" s="4"/>
    </row>
    <row r="224" spans="1:26" ht="15.75" customHeight="1" x14ac:dyDescent="0.2">
      <c r="A224" s="5">
        <v>223</v>
      </c>
      <c r="B224" s="6" t="s">
        <v>2576</v>
      </c>
      <c r="C224" s="20" t="s">
        <v>2577</v>
      </c>
      <c r="D224" s="49" t="s">
        <v>2586</v>
      </c>
      <c r="E224" s="5" t="s">
        <v>2300</v>
      </c>
      <c r="F224" s="42">
        <v>1</v>
      </c>
      <c r="G224" s="5">
        <v>1</v>
      </c>
      <c r="H224" s="42">
        <v>1</v>
      </c>
      <c r="I224" s="4"/>
      <c r="J224" s="4"/>
      <c r="K224" s="4"/>
      <c r="L224" s="4"/>
      <c r="M224" s="4"/>
      <c r="N224" s="4"/>
      <c r="O224" s="4"/>
      <c r="P224" s="4"/>
      <c r="Q224" s="4"/>
      <c r="R224" s="4"/>
      <c r="S224" s="4"/>
      <c r="T224" s="4"/>
      <c r="U224" s="4"/>
      <c r="V224" s="4"/>
      <c r="W224" s="4"/>
      <c r="X224" s="4"/>
      <c r="Y224" s="4"/>
      <c r="Z224" s="4"/>
    </row>
    <row r="225" spans="1:26" ht="15.75" customHeight="1" x14ac:dyDescent="0.2">
      <c r="A225" s="5">
        <v>224</v>
      </c>
      <c r="B225" s="6" t="s">
        <v>2587</v>
      </c>
      <c r="C225" s="20" t="s">
        <v>2588</v>
      </c>
      <c r="D225" s="49" t="s">
        <v>2589</v>
      </c>
      <c r="E225" s="5" t="s">
        <v>2300</v>
      </c>
      <c r="F225" s="42">
        <v>1</v>
      </c>
      <c r="G225" s="5">
        <v>1</v>
      </c>
      <c r="H225" s="42">
        <v>1</v>
      </c>
      <c r="I225" s="4"/>
      <c r="J225" s="4"/>
      <c r="K225" s="4"/>
      <c r="L225" s="4"/>
      <c r="M225" s="4"/>
      <c r="N225" s="4"/>
      <c r="O225" s="4"/>
      <c r="P225" s="4"/>
      <c r="Q225" s="4"/>
      <c r="R225" s="4"/>
      <c r="S225" s="4"/>
      <c r="T225" s="4"/>
      <c r="U225" s="4"/>
      <c r="V225" s="4"/>
      <c r="W225" s="4"/>
      <c r="X225" s="4"/>
      <c r="Y225" s="4"/>
      <c r="Z225" s="4"/>
    </row>
    <row r="226" spans="1:26" ht="15.75" customHeight="1" x14ac:dyDescent="0.2">
      <c r="A226" s="5">
        <v>225</v>
      </c>
      <c r="B226" s="6" t="s">
        <v>2587</v>
      </c>
      <c r="C226" s="20" t="s">
        <v>2588</v>
      </c>
      <c r="D226" s="49" t="s">
        <v>2590</v>
      </c>
      <c r="E226" s="5" t="s">
        <v>2300</v>
      </c>
      <c r="F226" s="42">
        <v>1</v>
      </c>
      <c r="G226" s="5">
        <v>1</v>
      </c>
      <c r="H226" s="42">
        <v>1</v>
      </c>
      <c r="I226" s="4"/>
      <c r="J226" s="4"/>
      <c r="K226" s="4"/>
      <c r="L226" s="4"/>
      <c r="M226" s="4"/>
      <c r="N226" s="4"/>
      <c r="O226" s="4"/>
      <c r="P226" s="4"/>
      <c r="Q226" s="4"/>
      <c r="R226" s="4"/>
      <c r="S226" s="4"/>
      <c r="T226" s="4"/>
      <c r="U226" s="4"/>
      <c r="V226" s="4"/>
      <c r="W226" s="4"/>
      <c r="X226" s="4"/>
      <c r="Y226" s="4"/>
      <c r="Z226" s="4"/>
    </row>
    <row r="227" spans="1:26" ht="15.75" customHeight="1" x14ac:dyDescent="0.2">
      <c r="A227" s="5">
        <v>226</v>
      </c>
      <c r="B227" s="6" t="s">
        <v>2587</v>
      </c>
      <c r="C227" s="20" t="s">
        <v>2588</v>
      </c>
      <c r="D227" s="49" t="s">
        <v>2591</v>
      </c>
      <c r="E227" s="5" t="s">
        <v>2300</v>
      </c>
      <c r="F227" s="42">
        <v>1</v>
      </c>
      <c r="G227" s="5">
        <v>0</v>
      </c>
      <c r="H227" s="42">
        <v>1</v>
      </c>
      <c r="I227" s="4"/>
      <c r="J227" s="4"/>
      <c r="K227" s="4"/>
      <c r="L227" s="4"/>
      <c r="M227" s="4"/>
      <c r="N227" s="4"/>
      <c r="O227" s="4"/>
      <c r="P227" s="4"/>
      <c r="Q227" s="4"/>
      <c r="R227" s="4"/>
      <c r="S227" s="4"/>
      <c r="T227" s="4"/>
      <c r="U227" s="4"/>
      <c r="V227" s="4"/>
      <c r="W227" s="4"/>
      <c r="X227" s="4"/>
      <c r="Y227" s="4"/>
      <c r="Z227" s="4"/>
    </row>
    <row r="228" spans="1:26" ht="15.75" customHeight="1" x14ac:dyDescent="0.2">
      <c r="A228" s="5">
        <v>227</v>
      </c>
      <c r="B228" s="6" t="s">
        <v>2587</v>
      </c>
      <c r="C228" s="20" t="s">
        <v>2588</v>
      </c>
      <c r="D228" s="49" t="s">
        <v>2592</v>
      </c>
      <c r="E228" s="5" t="s">
        <v>2300</v>
      </c>
      <c r="F228" s="42">
        <v>1</v>
      </c>
      <c r="G228" s="5">
        <v>1</v>
      </c>
      <c r="H228" s="42">
        <v>1</v>
      </c>
      <c r="I228" s="4"/>
      <c r="J228" s="4"/>
      <c r="K228" s="4"/>
      <c r="L228" s="4"/>
      <c r="M228" s="4"/>
      <c r="N228" s="4"/>
      <c r="O228" s="4"/>
      <c r="P228" s="4"/>
      <c r="Q228" s="4"/>
      <c r="R228" s="4"/>
      <c r="S228" s="4"/>
      <c r="T228" s="4"/>
      <c r="U228" s="4"/>
      <c r="V228" s="4"/>
      <c r="W228" s="4"/>
      <c r="X228" s="4"/>
      <c r="Y228" s="4"/>
      <c r="Z228" s="4"/>
    </row>
    <row r="229" spans="1:26" ht="15.75" customHeight="1" x14ac:dyDescent="0.2">
      <c r="A229" s="5">
        <v>228</v>
      </c>
      <c r="B229" s="6" t="s">
        <v>2587</v>
      </c>
      <c r="C229" s="20" t="s">
        <v>2588</v>
      </c>
      <c r="D229" s="49" t="s">
        <v>2593</v>
      </c>
      <c r="E229" s="5" t="s">
        <v>2300</v>
      </c>
      <c r="F229" s="42">
        <v>0</v>
      </c>
      <c r="G229" s="5">
        <v>0</v>
      </c>
      <c r="H229" s="42">
        <v>0</v>
      </c>
      <c r="I229" s="4"/>
      <c r="J229" s="4"/>
      <c r="K229" s="4"/>
      <c r="L229" s="4"/>
      <c r="M229" s="4"/>
      <c r="N229" s="4"/>
      <c r="O229" s="4"/>
      <c r="P229" s="4"/>
      <c r="Q229" s="4"/>
      <c r="R229" s="4"/>
      <c r="S229" s="4"/>
      <c r="T229" s="4"/>
      <c r="U229" s="4"/>
      <c r="V229" s="4"/>
      <c r="W229" s="4"/>
      <c r="X229" s="4"/>
      <c r="Y229" s="4"/>
      <c r="Z229" s="4"/>
    </row>
    <row r="230" spans="1:26" ht="15.75" customHeight="1" x14ac:dyDescent="0.2">
      <c r="A230" s="5">
        <v>229</v>
      </c>
      <c r="B230" s="6" t="s">
        <v>2587</v>
      </c>
      <c r="C230" s="20" t="s">
        <v>2588</v>
      </c>
      <c r="D230" s="49" t="s">
        <v>2594</v>
      </c>
      <c r="E230" s="5" t="s">
        <v>2300</v>
      </c>
      <c r="F230" s="42">
        <v>1</v>
      </c>
      <c r="G230" s="5">
        <v>1</v>
      </c>
      <c r="H230" s="42">
        <v>1</v>
      </c>
      <c r="I230" s="4"/>
      <c r="J230" s="4"/>
      <c r="K230" s="4"/>
      <c r="L230" s="4"/>
      <c r="M230" s="4"/>
      <c r="N230" s="4"/>
      <c r="O230" s="4"/>
      <c r="P230" s="4"/>
      <c r="Q230" s="4"/>
      <c r="R230" s="4"/>
      <c r="S230" s="4"/>
      <c r="T230" s="4"/>
      <c r="U230" s="4"/>
      <c r="V230" s="4"/>
      <c r="W230" s="4"/>
      <c r="X230" s="4"/>
      <c r="Y230" s="4"/>
      <c r="Z230" s="4"/>
    </row>
    <row r="231" spans="1:26" ht="15.75" customHeight="1" x14ac:dyDescent="0.2">
      <c r="A231" s="5">
        <v>230</v>
      </c>
      <c r="B231" s="6" t="s">
        <v>2595</v>
      </c>
      <c r="C231" s="20" t="s">
        <v>2596</v>
      </c>
      <c r="D231" s="49" t="s">
        <v>2597</v>
      </c>
      <c r="E231" s="5" t="s">
        <v>2300</v>
      </c>
      <c r="F231" s="42">
        <v>0</v>
      </c>
      <c r="G231" s="5">
        <v>0</v>
      </c>
      <c r="H231" s="42">
        <v>0</v>
      </c>
      <c r="I231" s="4"/>
      <c r="J231" s="4"/>
      <c r="K231" s="4"/>
      <c r="L231" s="4"/>
      <c r="M231" s="4"/>
      <c r="N231" s="4"/>
      <c r="O231" s="4"/>
      <c r="P231" s="4"/>
      <c r="Q231" s="4"/>
      <c r="R231" s="4"/>
      <c r="S231" s="4"/>
      <c r="T231" s="4"/>
      <c r="U231" s="4"/>
      <c r="V231" s="4"/>
      <c r="W231" s="4"/>
      <c r="X231" s="4"/>
      <c r="Y231" s="4"/>
      <c r="Z231" s="4"/>
    </row>
    <row r="232" spans="1:26" ht="15.75" customHeight="1" x14ac:dyDescent="0.2">
      <c r="A232" s="5">
        <v>231</v>
      </c>
      <c r="B232" s="6" t="s">
        <v>2595</v>
      </c>
      <c r="C232" s="20" t="s">
        <v>2596</v>
      </c>
      <c r="D232" s="49" t="s">
        <v>2598</v>
      </c>
      <c r="E232" s="5" t="s">
        <v>2300</v>
      </c>
      <c r="F232" s="42">
        <v>0</v>
      </c>
      <c r="G232" s="5">
        <v>0</v>
      </c>
      <c r="H232" s="42">
        <v>0</v>
      </c>
      <c r="I232" s="4"/>
      <c r="J232" s="4"/>
      <c r="K232" s="4"/>
      <c r="L232" s="4"/>
      <c r="M232" s="4"/>
      <c r="N232" s="4"/>
      <c r="O232" s="4"/>
      <c r="P232" s="4"/>
      <c r="Q232" s="4"/>
      <c r="R232" s="4"/>
      <c r="S232" s="4"/>
      <c r="T232" s="4"/>
      <c r="U232" s="4"/>
      <c r="V232" s="4"/>
      <c r="W232" s="4"/>
      <c r="X232" s="4"/>
      <c r="Y232" s="4"/>
      <c r="Z232" s="4"/>
    </row>
    <row r="233" spans="1:26" ht="15.75" customHeight="1" x14ac:dyDescent="0.2">
      <c r="A233" s="5">
        <v>232</v>
      </c>
      <c r="B233" s="6" t="s">
        <v>2595</v>
      </c>
      <c r="C233" s="20" t="s">
        <v>2596</v>
      </c>
      <c r="D233" s="49" t="s">
        <v>2599</v>
      </c>
      <c r="E233" s="5" t="s">
        <v>2300</v>
      </c>
      <c r="F233" s="42">
        <v>1</v>
      </c>
      <c r="G233" s="5">
        <v>0</v>
      </c>
      <c r="H233" s="42">
        <v>1</v>
      </c>
      <c r="I233" s="4"/>
      <c r="J233" s="4"/>
      <c r="K233" s="4"/>
      <c r="L233" s="4"/>
      <c r="M233" s="4"/>
      <c r="N233" s="4"/>
      <c r="O233" s="4"/>
      <c r="P233" s="4"/>
      <c r="Q233" s="4"/>
      <c r="R233" s="4"/>
      <c r="S233" s="4"/>
      <c r="T233" s="4"/>
      <c r="U233" s="4"/>
      <c r="V233" s="4"/>
      <c r="W233" s="4"/>
      <c r="X233" s="4"/>
      <c r="Y233" s="4"/>
      <c r="Z233" s="4"/>
    </row>
    <row r="234" spans="1:26" ht="15.75" customHeight="1" x14ac:dyDescent="0.2">
      <c r="A234" s="5">
        <v>233</v>
      </c>
      <c r="B234" s="6" t="s">
        <v>2595</v>
      </c>
      <c r="C234" s="20" t="s">
        <v>2596</v>
      </c>
      <c r="D234" s="49" t="s">
        <v>2600</v>
      </c>
      <c r="E234" s="5" t="s">
        <v>2300</v>
      </c>
      <c r="F234" s="42">
        <v>0</v>
      </c>
      <c r="G234" s="5">
        <v>0</v>
      </c>
      <c r="H234" s="42">
        <v>0</v>
      </c>
      <c r="I234" s="4"/>
      <c r="J234" s="4"/>
      <c r="K234" s="4"/>
      <c r="L234" s="4"/>
      <c r="M234" s="4"/>
      <c r="N234" s="4"/>
      <c r="O234" s="4"/>
      <c r="P234" s="4"/>
      <c r="Q234" s="4"/>
      <c r="R234" s="4"/>
      <c r="S234" s="4"/>
      <c r="T234" s="4"/>
      <c r="U234" s="4"/>
      <c r="V234" s="4"/>
      <c r="W234" s="4"/>
      <c r="X234" s="4"/>
      <c r="Y234" s="4"/>
      <c r="Z234" s="4"/>
    </row>
    <row r="235" spans="1:26" ht="15.75" customHeight="1" x14ac:dyDescent="0.2">
      <c r="A235" s="5">
        <v>234</v>
      </c>
      <c r="B235" s="6" t="s">
        <v>2595</v>
      </c>
      <c r="C235" s="20" t="s">
        <v>2596</v>
      </c>
      <c r="D235" s="49" t="s">
        <v>2601</v>
      </c>
      <c r="E235" s="5" t="s">
        <v>2300</v>
      </c>
      <c r="F235" s="42">
        <v>1</v>
      </c>
      <c r="G235" s="5">
        <v>1</v>
      </c>
      <c r="H235" s="42">
        <v>1</v>
      </c>
      <c r="I235" s="4"/>
      <c r="J235" s="4"/>
      <c r="K235" s="4"/>
      <c r="L235" s="4"/>
      <c r="M235" s="4"/>
      <c r="N235" s="4"/>
      <c r="O235" s="4"/>
      <c r="P235" s="4"/>
      <c r="Q235" s="4"/>
      <c r="R235" s="4"/>
      <c r="S235" s="4"/>
      <c r="T235" s="4"/>
      <c r="U235" s="4"/>
      <c r="V235" s="4"/>
      <c r="W235" s="4"/>
      <c r="X235" s="4"/>
      <c r="Y235" s="4"/>
      <c r="Z235" s="4"/>
    </row>
    <row r="236" spans="1:26" ht="15.75" customHeight="1" x14ac:dyDescent="0.2">
      <c r="A236" s="5">
        <v>235</v>
      </c>
      <c r="B236" s="6" t="s">
        <v>2595</v>
      </c>
      <c r="C236" s="20" t="s">
        <v>2596</v>
      </c>
      <c r="D236" s="49" t="s">
        <v>2602</v>
      </c>
      <c r="E236" s="5" t="s">
        <v>2300</v>
      </c>
      <c r="F236" s="42">
        <v>1</v>
      </c>
      <c r="G236" s="5">
        <v>1</v>
      </c>
      <c r="H236" s="42">
        <v>1</v>
      </c>
      <c r="I236" s="4"/>
      <c r="J236" s="4"/>
      <c r="K236" s="4"/>
      <c r="L236" s="4"/>
      <c r="M236" s="4"/>
      <c r="N236" s="4"/>
      <c r="O236" s="4"/>
      <c r="P236" s="4"/>
      <c r="Q236" s="4"/>
      <c r="R236" s="4"/>
      <c r="S236" s="4"/>
      <c r="T236" s="4"/>
      <c r="U236" s="4"/>
      <c r="V236" s="4"/>
      <c r="W236" s="4"/>
      <c r="X236" s="4"/>
      <c r="Y236" s="4"/>
      <c r="Z236" s="4"/>
    </row>
    <row r="237" spans="1:26" ht="27.75" customHeight="1" x14ac:dyDescent="0.2">
      <c r="A237" s="5">
        <v>236</v>
      </c>
      <c r="B237" s="6" t="s">
        <v>2595</v>
      </c>
      <c r="C237" s="20" t="s">
        <v>2596</v>
      </c>
      <c r="D237" s="49" t="s">
        <v>2603</v>
      </c>
      <c r="E237" s="5" t="s">
        <v>2300</v>
      </c>
      <c r="F237" s="42">
        <v>2</v>
      </c>
      <c r="G237" s="5">
        <v>2</v>
      </c>
      <c r="H237" s="42">
        <v>2</v>
      </c>
      <c r="I237" s="4"/>
      <c r="J237" s="4"/>
      <c r="K237" s="4"/>
      <c r="L237" s="4"/>
      <c r="M237" s="4"/>
      <c r="N237" s="4"/>
      <c r="O237" s="4"/>
      <c r="P237" s="4"/>
      <c r="Q237" s="4"/>
      <c r="R237" s="4"/>
      <c r="S237" s="4"/>
      <c r="T237" s="4"/>
      <c r="U237" s="4"/>
      <c r="V237" s="4"/>
      <c r="W237" s="4"/>
      <c r="X237" s="4"/>
      <c r="Y237" s="4"/>
      <c r="Z237" s="4"/>
    </row>
    <row r="238" spans="1:26" ht="42" customHeight="1" x14ac:dyDescent="0.2">
      <c r="A238" s="5">
        <v>237</v>
      </c>
      <c r="B238" s="6" t="s">
        <v>2595</v>
      </c>
      <c r="C238" s="20" t="s">
        <v>2596</v>
      </c>
      <c r="D238" s="49" t="s">
        <v>2604</v>
      </c>
      <c r="E238" s="5" t="s">
        <v>2300</v>
      </c>
      <c r="F238" s="42">
        <v>2</v>
      </c>
      <c r="G238" s="5">
        <v>2</v>
      </c>
      <c r="H238" s="42">
        <v>2</v>
      </c>
      <c r="I238" s="4"/>
      <c r="J238" s="4"/>
      <c r="K238" s="4"/>
      <c r="L238" s="4"/>
      <c r="M238" s="4"/>
      <c r="N238" s="4"/>
      <c r="O238" s="4"/>
      <c r="P238" s="4"/>
      <c r="Q238" s="4"/>
      <c r="R238" s="4"/>
      <c r="S238" s="4"/>
      <c r="T238" s="4"/>
      <c r="U238" s="4"/>
      <c r="V238" s="4"/>
      <c r="W238" s="4"/>
      <c r="X238" s="4"/>
      <c r="Y238" s="4"/>
      <c r="Z238" s="4"/>
    </row>
    <row r="239" spans="1:26" ht="15.75" customHeight="1" x14ac:dyDescent="0.2">
      <c r="A239" s="5">
        <v>238</v>
      </c>
      <c r="B239" s="6" t="s">
        <v>2595</v>
      </c>
      <c r="C239" s="20" t="s">
        <v>2596</v>
      </c>
      <c r="D239" s="49" t="s">
        <v>2605</v>
      </c>
      <c r="E239" s="5" t="s">
        <v>2300</v>
      </c>
      <c r="F239" s="42">
        <v>1</v>
      </c>
      <c r="G239" s="5">
        <v>1</v>
      </c>
      <c r="H239" s="42">
        <v>1</v>
      </c>
      <c r="I239" s="4"/>
      <c r="J239" s="4"/>
      <c r="K239" s="4"/>
      <c r="L239" s="4"/>
      <c r="M239" s="4"/>
      <c r="N239" s="4"/>
      <c r="O239" s="4"/>
      <c r="P239" s="4"/>
      <c r="Q239" s="4"/>
      <c r="R239" s="4"/>
      <c r="S239" s="4"/>
      <c r="T239" s="4"/>
      <c r="U239" s="4"/>
      <c r="V239" s="4"/>
      <c r="W239" s="4"/>
      <c r="X239" s="4"/>
      <c r="Y239" s="4"/>
      <c r="Z239" s="4"/>
    </row>
    <row r="240" spans="1:26" ht="15.75" customHeight="1" x14ac:dyDescent="0.2">
      <c r="A240" s="5">
        <v>239</v>
      </c>
      <c r="B240" s="6" t="s">
        <v>2595</v>
      </c>
      <c r="C240" s="20" t="s">
        <v>2596</v>
      </c>
      <c r="D240" s="49" t="s">
        <v>2606</v>
      </c>
      <c r="E240" s="5" t="s">
        <v>2300</v>
      </c>
      <c r="F240" s="42">
        <v>1</v>
      </c>
      <c r="G240" s="5">
        <v>1</v>
      </c>
      <c r="H240" s="42">
        <v>1</v>
      </c>
      <c r="I240" s="4"/>
      <c r="J240" s="4"/>
      <c r="K240" s="4"/>
      <c r="L240" s="4"/>
      <c r="M240" s="4"/>
      <c r="N240" s="4"/>
      <c r="O240" s="4"/>
      <c r="P240" s="4"/>
      <c r="Q240" s="4"/>
      <c r="R240" s="4"/>
      <c r="S240" s="4"/>
      <c r="T240" s="4"/>
      <c r="U240" s="4"/>
      <c r="V240" s="4"/>
      <c r="W240" s="4"/>
      <c r="X240" s="4"/>
      <c r="Y240" s="4"/>
      <c r="Z240" s="4"/>
    </row>
    <row r="241" spans="1:26" ht="27.75" customHeight="1" x14ac:dyDescent="0.2">
      <c r="A241" s="5">
        <v>240</v>
      </c>
      <c r="B241" s="6" t="s">
        <v>2595</v>
      </c>
      <c r="C241" s="20" t="s">
        <v>2596</v>
      </c>
      <c r="D241" s="49" t="s">
        <v>2607</v>
      </c>
      <c r="E241" s="6" t="s">
        <v>2300</v>
      </c>
      <c r="F241" s="42">
        <v>1</v>
      </c>
      <c r="G241" s="5">
        <v>1</v>
      </c>
      <c r="H241" s="42">
        <v>1</v>
      </c>
      <c r="I241" s="4"/>
      <c r="J241" s="4"/>
      <c r="K241" s="4"/>
      <c r="L241" s="4"/>
      <c r="M241" s="4"/>
      <c r="N241" s="4"/>
      <c r="O241" s="4"/>
      <c r="P241" s="4"/>
      <c r="Q241" s="4"/>
      <c r="R241" s="4"/>
      <c r="S241" s="4"/>
      <c r="T241" s="4"/>
      <c r="U241" s="4"/>
      <c r="V241" s="4"/>
      <c r="W241" s="4"/>
      <c r="X241" s="4"/>
      <c r="Y241" s="4"/>
      <c r="Z241" s="4"/>
    </row>
    <row r="242" spans="1:26" ht="15.75" customHeight="1" x14ac:dyDescent="0.2">
      <c r="A242" s="5">
        <v>241</v>
      </c>
      <c r="B242" s="6" t="s">
        <v>2595</v>
      </c>
      <c r="C242" s="20" t="s">
        <v>2596</v>
      </c>
      <c r="D242" s="49" t="s">
        <v>2608</v>
      </c>
      <c r="E242" s="6" t="s">
        <v>2300</v>
      </c>
      <c r="F242" s="42">
        <v>1</v>
      </c>
      <c r="G242" s="5">
        <v>1</v>
      </c>
      <c r="H242" s="42">
        <v>1</v>
      </c>
      <c r="I242" s="4"/>
      <c r="J242" s="4"/>
      <c r="K242" s="4"/>
      <c r="L242" s="4"/>
      <c r="M242" s="4"/>
      <c r="N242" s="4"/>
      <c r="O242" s="4"/>
      <c r="P242" s="4"/>
      <c r="Q242" s="4"/>
      <c r="R242" s="4"/>
      <c r="S242" s="4"/>
      <c r="T242" s="4"/>
      <c r="U242" s="4"/>
      <c r="V242" s="4"/>
      <c r="W242" s="4"/>
      <c r="X242" s="4"/>
      <c r="Y242" s="4"/>
      <c r="Z242" s="4"/>
    </row>
    <row r="243" spans="1:26" ht="15.75" customHeight="1" x14ac:dyDescent="0.2">
      <c r="A243" s="5">
        <v>242</v>
      </c>
      <c r="B243" s="6" t="s">
        <v>2595</v>
      </c>
      <c r="C243" s="20" t="s">
        <v>2596</v>
      </c>
      <c r="D243" s="49" t="s">
        <v>2609</v>
      </c>
      <c r="E243" s="6" t="s">
        <v>2300</v>
      </c>
      <c r="F243" s="42">
        <v>1</v>
      </c>
      <c r="G243" s="5">
        <v>1</v>
      </c>
      <c r="H243" s="42">
        <v>1</v>
      </c>
      <c r="I243" s="4"/>
      <c r="J243" s="4"/>
      <c r="K243" s="4"/>
      <c r="L243" s="4"/>
      <c r="M243" s="4"/>
      <c r="N243" s="4"/>
      <c r="O243" s="4"/>
      <c r="P243" s="4"/>
      <c r="Q243" s="4"/>
      <c r="R243" s="4"/>
      <c r="S243" s="4"/>
      <c r="T243" s="4"/>
      <c r="U243" s="4"/>
      <c r="V243" s="4"/>
      <c r="W243" s="4"/>
      <c r="X243" s="4"/>
      <c r="Y243" s="4"/>
      <c r="Z243" s="4"/>
    </row>
    <row r="244" spans="1:26" ht="15.75" customHeight="1" x14ac:dyDescent="0.2">
      <c r="A244" s="5">
        <v>243</v>
      </c>
      <c r="B244" s="6" t="s">
        <v>2595</v>
      </c>
      <c r="C244" s="20" t="s">
        <v>2596</v>
      </c>
      <c r="D244" s="49" t="s">
        <v>2610</v>
      </c>
      <c r="E244" s="5" t="s">
        <v>2300</v>
      </c>
      <c r="F244" s="42">
        <v>1</v>
      </c>
      <c r="G244" s="5">
        <v>1</v>
      </c>
      <c r="H244" s="42">
        <v>1</v>
      </c>
      <c r="I244" s="4"/>
      <c r="J244" s="4"/>
      <c r="K244" s="4"/>
      <c r="L244" s="4"/>
      <c r="M244" s="4"/>
      <c r="N244" s="4"/>
      <c r="O244" s="4"/>
      <c r="P244" s="4"/>
      <c r="Q244" s="4"/>
      <c r="R244" s="4"/>
      <c r="S244" s="4"/>
      <c r="T244" s="4"/>
      <c r="U244" s="4"/>
      <c r="V244" s="4"/>
      <c r="W244" s="4"/>
      <c r="X244" s="4"/>
      <c r="Y244" s="4"/>
      <c r="Z244" s="4"/>
    </row>
    <row r="245" spans="1:26" ht="42" customHeight="1" x14ac:dyDescent="0.2">
      <c r="A245" s="5">
        <v>244</v>
      </c>
      <c r="B245" s="6" t="s">
        <v>2595</v>
      </c>
      <c r="C245" s="20" t="s">
        <v>2596</v>
      </c>
      <c r="D245" s="49" t="s">
        <v>2611</v>
      </c>
      <c r="E245" s="5" t="s">
        <v>2300</v>
      </c>
      <c r="F245" s="42">
        <v>2</v>
      </c>
      <c r="G245" s="5">
        <v>2</v>
      </c>
      <c r="H245" s="42">
        <v>2</v>
      </c>
      <c r="I245" s="4"/>
      <c r="J245" s="4"/>
      <c r="K245" s="4"/>
      <c r="L245" s="4"/>
      <c r="M245" s="4"/>
      <c r="N245" s="4"/>
      <c r="O245" s="4"/>
      <c r="P245" s="4"/>
      <c r="Q245" s="4"/>
      <c r="R245" s="4"/>
      <c r="S245" s="4"/>
      <c r="T245" s="4"/>
      <c r="U245" s="4"/>
      <c r="V245" s="4"/>
      <c r="W245" s="4"/>
      <c r="X245" s="4"/>
      <c r="Y245" s="4"/>
      <c r="Z245" s="4"/>
    </row>
    <row r="246" spans="1:26" ht="15.75" customHeight="1" x14ac:dyDescent="0.2">
      <c r="A246" s="5">
        <v>245</v>
      </c>
      <c r="B246" s="6" t="s">
        <v>2595</v>
      </c>
      <c r="C246" s="20" t="s">
        <v>2596</v>
      </c>
      <c r="D246" s="49" t="s">
        <v>2612</v>
      </c>
      <c r="E246" s="5" t="s">
        <v>2300</v>
      </c>
      <c r="F246" s="42">
        <v>1</v>
      </c>
      <c r="G246" s="5">
        <v>1</v>
      </c>
      <c r="H246" s="42">
        <v>1</v>
      </c>
      <c r="I246" s="4"/>
      <c r="J246" s="4"/>
      <c r="K246" s="4"/>
      <c r="L246" s="4"/>
      <c r="M246" s="4"/>
      <c r="N246" s="4"/>
      <c r="O246" s="4"/>
      <c r="P246" s="4"/>
      <c r="Q246" s="4"/>
      <c r="R246" s="4"/>
      <c r="S246" s="4"/>
      <c r="T246" s="4"/>
      <c r="U246" s="4"/>
      <c r="V246" s="4"/>
      <c r="W246" s="4"/>
      <c r="X246" s="4"/>
      <c r="Y246" s="4"/>
      <c r="Z246" s="4"/>
    </row>
    <row r="247" spans="1:26" ht="15.75" customHeight="1" x14ac:dyDescent="0.2">
      <c r="A247" s="5">
        <v>246</v>
      </c>
      <c r="B247" s="6" t="s">
        <v>2613</v>
      </c>
      <c r="C247" s="20" t="s">
        <v>2614</v>
      </c>
      <c r="D247" s="49" t="s">
        <v>2615</v>
      </c>
      <c r="E247" s="5" t="s">
        <v>2300</v>
      </c>
      <c r="F247" s="42">
        <v>2</v>
      </c>
      <c r="G247" s="5">
        <v>2</v>
      </c>
      <c r="H247" s="42">
        <v>2</v>
      </c>
      <c r="I247" s="4"/>
      <c r="J247" s="4"/>
      <c r="K247" s="4"/>
      <c r="L247" s="4"/>
      <c r="M247" s="4"/>
      <c r="N247" s="4"/>
      <c r="O247" s="4"/>
      <c r="P247" s="4"/>
      <c r="Q247" s="4"/>
      <c r="R247" s="4"/>
      <c r="S247" s="4"/>
      <c r="T247" s="4"/>
      <c r="U247" s="4"/>
      <c r="V247" s="4"/>
      <c r="W247" s="4"/>
      <c r="X247" s="4"/>
      <c r="Y247" s="4"/>
      <c r="Z247" s="4"/>
    </row>
    <row r="248" spans="1:26" ht="15.75" customHeight="1" x14ac:dyDescent="0.2">
      <c r="A248" s="5">
        <v>247</v>
      </c>
      <c r="B248" s="6" t="s">
        <v>2613</v>
      </c>
      <c r="C248" s="20" t="s">
        <v>2614</v>
      </c>
      <c r="D248" s="49" t="s">
        <v>2616</v>
      </c>
      <c r="E248" s="5" t="s">
        <v>2300</v>
      </c>
      <c r="F248" s="42">
        <v>2</v>
      </c>
      <c r="G248" s="5">
        <v>2</v>
      </c>
      <c r="H248" s="42">
        <v>2</v>
      </c>
      <c r="I248" s="4"/>
      <c r="J248" s="4"/>
      <c r="K248" s="4"/>
      <c r="L248" s="4"/>
      <c r="M248" s="4"/>
      <c r="N248" s="4"/>
      <c r="O248" s="4"/>
      <c r="P248" s="4"/>
      <c r="Q248" s="4"/>
      <c r="R248" s="4"/>
      <c r="S248" s="4"/>
      <c r="T248" s="4"/>
      <c r="U248" s="4"/>
      <c r="V248" s="4"/>
      <c r="W248" s="4"/>
      <c r="X248" s="4"/>
      <c r="Y248" s="4"/>
      <c r="Z248" s="4"/>
    </row>
    <row r="249" spans="1:26" ht="15.75" customHeight="1" x14ac:dyDescent="0.2">
      <c r="A249" s="5">
        <v>248</v>
      </c>
      <c r="B249" s="6" t="s">
        <v>2613</v>
      </c>
      <c r="C249" s="20" t="s">
        <v>2614</v>
      </c>
      <c r="D249" s="49" t="s">
        <v>2617</v>
      </c>
      <c r="E249" s="5" t="s">
        <v>2300</v>
      </c>
      <c r="F249" s="42">
        <v>1</v>
      </c>
      <c r="G249" s="5">
        <v>1</v>
      </c>
      <c r="H249" s="42">
        <v>1</v>
      </c>
      <c r="I249" s="4"/>
      <c r="J249" s="4"/>
      <c r="K249" s="4"/>
      <c r="L249" s="4"/>
      <c r="M249" s="4"/>
      <c r="N249" s="4"/>
      <c r="O249" s="4"/>
      <c r="P249" s="4"/>
      <c r="Q249" s="4"/>
      <c r="R249" s="4"/>
      <c r="S249" s="4"/>
      <c r="T249" s="4"/>
      <c r="U249" s="4"/>
      <c r="V249" s="4"/>
      <c r="W249" s="4"/>
      <c r="X249" s="4"/>
      <c r="Y249" s="4"/>
      <c r="Z249" s="4"/>
    </row>
    <row r="250" spans="1:26" ht="15.75" customHeight="1" x14ac:dyDescent="0.2">
      <c r="A250" s="5">
        <v>249</v>
      </c>
      <c r="B250" s="6" t="s">
        <v>2613</v>
      </c>
      <c r="C250" s="20" t="s">
        <v>2614</v>
      </c>
      <c r="D250" s="49" t="s">
        <v>2618</v>
      </c>
      <c r="E250" s="5" t="s">
        <v>2300</v>
      </c>
      <c r="F250" s="42">
        <v>2</v>
      </c>
      <c r="G250" s="5">
        <v>2</v>
      </c>
      <c r="H250" s="42">
        <v>2</v>
      </c>
      <c r="I250" s="4"/>
      <c r="J250" s="4"/>
      <c r="K250" s="4"/>
      <c r="L250" s="4"/>
      <c r="M250" s="4"/>
      <c r="N250" s="4"/>
      <c r="O250" s="4"/>
      <c r="P250" s="4"/>
      <c r="Q250" s="4"/>
      <c r="R250" s="4"/>
      <c r="S250" s="4"/>
      <c r="T250" s="4"/>
      <c r="U250" s="4"/>
      <c r="V250" s="4"/>
      <c r="W250" s="4"/>
      <c r="X250" s="4"/>
      <c r="Y250" s="4"/>
      <c r="Z250" s="4"/>
    </row>
    <row r="251" spans="1:26" ht="15.75" customHeight="1" x14ac:dyDescent="0.2">
      <c r="A251" s="5">
        <v>250</v>
      </c>
      <c r="B251" s="6" t="s">
        <v>2613</v>
      </c>
      <c r="C251" s="20" t="s">
        <v>2614</v>
      </c>
      <c r="D251" s="49" t="s">
        <v>2619</v>
      </c>
      <c r="E251" s="5" t="s">
        <v>2300</v>
      </c>
      <c r="F251" s="42">
        <v>1</v>
      </c>
      <c r="G251" s="5">
        <v>1</v>
      </c>
      <c r="H251" s="42">
        <v>1</v>
      </c>
      <c r="I251" s="4"/>
      <c r="J251" s="4"/>
      <c r="K251" s="4"/>
      <c r="L251" s="4"/>
      <c r="M251" s="4"/>
      <c r="N251" s="4"/>
      <c r="O251" s="4"/>
      <c r="P251" s="4"/>
      <c r="Q251" s="4"/>
      <c r="R251" s="4"/>
      <c r="S251" s="4"/>
      <c r="T251" s="4"/>
      <c r="U251" s="4"/>
      <c r="V251" s="4"/>
      <c r="W251" s="4"/>
      <c r="X251" s="4"/>
      <c r="Y251" s="4"/>
      <c r="Z251" s="4"/>
    </row>
    <row r="252" spans="1:26" ht="15.75" customHeight="1" x14ac:dyDescent="0.2">
      <c r="A252" s="5">
        <v>251</v>
      </c>
      <c r="B252" s="6" t="s">
        <v>2613</v>
      </c>
      <c r="C252" s="20" t="s">
        <v>2614</v>
      </c>
      <c r="D252" s="49" t="s">
        <v>2620</v>
      </c>
      <c r="E252" s="5" t="s">
        <v>2300</v>
      </c>
      <c r="F252" s="42">
        <v>1</v>
      </c>
      <c r="G252" s="5">
        <v>0</v>
      </c>
      <c r="H252" s="42">
        <v>1</v>
      </c>
      <c r="I252" s="4"/>
      <c r="J252" s="4"/>
      <c r="K252" s="4"/>
      <c r="L252" s="4"/>
      <c r="M252" s="4"/>
      <c r="N252" s="4"/>
      <c r="O252" s="4"/>
      <c r="P252" s="4"/>
      <c r="Q252" s="4"/>
      <c r="R252" s="4"/>
      <c r="S252" s="4"/>
      <c r="T252" s="4"/>
      <c r="U252" s="4"/>
      <c r="V252" s="4"/>
      <c r="W252" s="4"/>
      <c r="X252" s="4"/>
      <c r="Y252" s="4"/>
      <c r="Z252" s="4"/>
    </row>
    <row r="253" spans="1:26" ht="15.75" customHeight="1" x14ac:dyDescent="0.2">
      <c r="A253" s="5">
        <v>252</v>
      </c>
      <c r="B253" s="6" t="s">
        <v>2613</v>
      </c>
      <c r="C253" s="20" t="s">
        <v>2614</v>
      </c>
      <c r="D253" s="49" t="s">
        <v>2621</v>
      </c>
      <c r="E253" s="5" t="s">
        <v>2300</v>
      </c>
      <c r="F253" s="42">
        <v>1</v>
      </c>
      <c r="G253" s="5">
        <v>1</v>
      </c>
      <c r="H253" s="42">
        <v>1</v>
      </c>
      <c r="I253" s="4"/>
      <c r="J253" s="4"/>
      <c r="K253" s="4"/>
      <c r="L253" s="4"/>
      <c r="M253" s="4"/>
      <c r="N253" s="4"/>
      <c r="O253" s="4"/>
      <c r="P253" s="4"/>
      <c r="Q253" s="4"/>
      <c r="R253" s="4"/>
      <c r="S253" s="4"/>
      <c r="T253" s="4"/>
      <c r="U253" s="4"/>
      <c r="V253" s="4"/>
      <c r="W253" s="4"/>
      <c r="X253" s="4"/>
      <c r="Y253" s="4"/>
      <c r="Z253" s="4"/>
    </row>
    <row r="254" spans="1:26" ht="15.75" customHeight="1" x14ac:dyDescent="0.2">
      <c r="A254" s="5">
        <v>253</v>
      </c>
      <c r="B254" s="6" t="s">
        <v>2613</v>
      </c>
      <c r="C254" s="20" t="s">
        <v>2614</v>
      </c>
      <c r="D254" s="49" t="s">
        <v>2622</v>
      </c>
      <c r="E254" s="5" t="s">
        <v>2300</v>
      </c>
      <c r="F254" s="42">
        <v>1</v>
      </c>
      <c r="G254" s="5">
        <v>1</v>
      </c>
      <c r="H254" s="42">
        <v>1</v>
      </c>
      <c r="I254" s="4"/>
      <c r="J254" s="4"/>
      <c r="K254" s="4"/>
      <c r="L254" s="4"/>
      <c r="M254" s="4"/>
      <c r="N254" s="4"/>
      <c r="O254" s="4"/>
      <c r="P254" s="4"/>
      <c r="Q254" s="4"/>
      <c r="R254" s="4"/>
      <c r="S254" s="4"/>
      <c r="T254" s="4"/>
      <c r="U254" s="4"/>
      <c r="V254" s="4"/>
      <c r="W254" s="4"/>
      <c r="X254" s="4"/>
      <c r="Y254" s="4"/>
      <c r="Z254" s="4"/>
    </row>
    <row r="255" spans="1:26" ht="15.75" customHeight="1" x14ac:dyDescent="0.2">
      <c r="A255" s="5">
        <v>254</v>
      </c>
      <c r="B255" s="6" t="s">
        <v>2613</v>
      </c>
      <c r="C255" s="20" t="s">
        <v>2614</v>
      </c>
      <c r="D255" s="49" t="s">
        <v>2623</v>
      </c>
      <c r="E255" s="5" t="s">
        <v>2300</v>
      </c>
      <c r="F255" s="42">
        <v>0</v>
      </c>
      <c r="G255" s="5">
        <v>1</v>
      </c>
      <c r="H255" s="42">
        <v>0</v>
      </c>
      <c r="I255" s="4"/>
      <c r="J255" s="4"/>
      <c r="K255" s="4"/>
      <c r="L255" s="4"/>
      <c r="M255" s="4"/>
      <c r="N255" s="4"/>
      <c r="O255" s="4"/>
      <c r="P255" s="4"/>
      <c r="Q255" s="4"/>
      <c r="R255" s="4"/>
      <c r="S255" s="4"/>
      <c r="T255" s="4"/>
      <c r="U255" s="4"/>
      <c r="V255" s="4"/>
      <c r="W255" s="4"/>
      <c r="X255" s="4"/>
      <c r="Y255" s="4"/>
      <c r="Z255" s="4"/>
    </row>
    <row r="256" spans="1:26" ht="15.75" customHeight="1" x14ac:dyDescent="0.2">
      <c r="A256" s="5">
        <v>255</v>
      </c>
      <c r="B256" s="6" t="s">
        <v>2613</v>
      </c>
      <c r="C256" s="20" t="s">
        <v>2614</v>
      </c>
      <c r="D256" s="49" t="s">
        <v>2624</v>
      </c>
      <c r="E256" s="5" t="s">
        <v>2300</v>
      </c>
      <c r="F256" s="42">
        <v>1</v>
      </c>
      <c r="G256" s="5">
        <v>1</v>
      </c>
      <c r="H256" s="42">
        <v>1</v>
      </c>
      <c r="I256" s="4"/>
      <c r="J256" s="4"/>
      <c r="K256" s="4"/>
      <c r="L256" s="4"/>
      <c r="M256" s="4"/>
      <c r="N256" s="4"/>
      <c r="O256" s="4"/>
      <c r="P256" s="4"/>
      <c r="Q256" s="4"/>
      <c r="R256" s="4"/>
      <c r="S256" s="4"/>
      <c r="T256" s="4"/>
      <c r="U256" s="4"/>
      <c r="V256" s="4"/>
      <c r="W256" s="4"/>
      <c r="X256" s="4"/>
      <c r="Y256" s="4"/>
      <c r="Z256" s="4"/>
    </row>
    <row r="257" spans="1:26" ht="15.75" customHeight="1" x14ac:dyDescent="0.2">
      <c r="A257" s="5">
        <v>256</v>
      </c>
      <c r="B257" s="6" t="s">
        <v>2613</v>
      </c>
      <c r="C257" s="20" t="s">
        <v>2614</v>
      </c>
      <c r="D257" s="49" t="s">
        <v>2625</v>
      </c>
      <c r="E257" s="5" t="s">
        <v>2300</v>
      </c>
      <c r="F257" s="42">
        <v>1</v>
      </c>
      <c r="G257" s="5">
        <v>1</v>
      </c>
      <c r="H257" s="42">
        <v>1</v>
      </c>
      <c r="I257" s="4"/>
      <c r="J257" s="4"/>
      <c r="K257" s="4"/>
      <c r="L257" s="4"/>
      <c r="M257" s="4"/>
      <c r="N257" s="4"/>
      <c r="O257" s="4"/>
      <c r="P257" s="4"/>
      <c r="Q257" s="4"/>
      <c r="R257" s="4"/>
      <c r="S257" s="4"/>
      <c r="T257" s="4"/>
      <c r="U257" s="4"/>
      <c r="V257" s="4"/>
      <c r="W257" s="4"/>
      <c r="X257" s="4"/>
      <c r="Y257" s="4"/>
      <c r="Z257" s="4"/>
    </row>
    <row r="258" spans="1:26" ht="15.75" customHeight="1" x14ac:dyDescent="0.2">
      <c r="A258" s="5">
        <v>257</v>
      </c>
      <c r="B258" s="6" t="s">
        <v>2613</v>
      </c>
      <c r="C258" s="20" t="s">
        <v>2614</v>
      </c>
      <c r="D258" s="49" t="s">
        <v>2626</v>
      </c>
      <c r="E258" s="5" t="s">
        <v>2300</v>
      </c>
      <c r="F258" s="42">
        <v>0</v>
      </c>
      <c r="G258" s="5">
        <v>2</v>
      </c>
      <c r="H258" s="42">
        <v>0</v>
      </c>
      <c r="I258" s="4"/>
      <c r="J258" s="4"/>
      <c r="K258" s="4"/>
      <c r="L258" s="4"/>
      <c r="M258" s="4"/>
      <c r="N258" s="4"/>
      <c r="O258" s="4"/>
      <c r="P258" s="4"/>
      <c r="Q258" s="4"/>
      <c r="R258" s="4"/>
      <c r="S258" s="4"/>
      <c r="T258" s="4"/>
      <c r="U258" s="4"/>
      <c r="V258" s="4"/>
      <c r="W258" s="4"/>
      <c r="X258" s="4"/>
      <c r="Y258" s="4"/>
      <c r="Z258" s="4"/>
    </row>
    <row r="259" spans="1:26" ht="15.75" customHeight="1" x14ac:dyDescent="0.2">
      <c r="A259" s="5">
        <v>258</v>
      </c>
      <c r="B259" s="6" t="s">
        <v>2613</v>
      </c>
      <c r="C259" s="20" t="s">
        <v>2614</v>
      </c>
      <c r="D259" s="49" t="s">
        <v>2627</v>
      </c>
      <c r="E259" s="5" t="s">
        <v>2300</v>
      </c>
      <c r="F259" s="42">
        <v>1</v>
      </c>
      <c r="G259" s="5">
        <v>1</v>
      </c>
      <c r="H259" s="42">
        <v>1</v>
      </c>
      <c r="I259" s="4"/>
      <c r="J259" s="4"/>
      <c r="K259" s="4"/>
      <c r="L259" s="4"/>
      <c r="M259" s="4"/>
      <c r="N259" s="4"/>
      <c r="O259" s="4"/>
      <c r="P259" s="4"/>
      <c r="Q259" s="4"/>
      <c r="R259" s="4"/>
      <c r="S259" s="4"/>
      <c r="T259" s="4"/>
      <c r="U259" s="4"/>
      <c r="V259" s="4"/>
      <c r="W259" s="4"/>
      <c r="X259" s="4"/>
      <c r="Y259" s="4"/>
      <c r="Z259" s="4"/>
    </row>
    <row r="260" spans="1:26" ht="15.75" customHeight="1" x14ac:dyDescent="0.2">
      <c r="A260" s="5">
        <v>259</v>
      </c>
      <c r="B260" s="6" t="s">
        <v>2613</v>
      </c>
      <c r="C260" s="20" t="s">
        <v>2614</v>
      </c>
      <c r="D260" s="49" t="s">
        <v>2628</v>
      </c>
      <c r="E260" s="5" t="s">
        <v>2300</v>
      </c>
      <c r="F260" s="42">
        <v>1</v>
      </c>
      <c r="G260" s="5">
        <v>1</v>
      </c>
      <c r="H260" s="42">
        <v>1</v>
      </c>
      <c r="I260" s="4"/>
      <c r="J260" s="4"/>
      <c r="K260" s="4"/>
      <c r="L260" s="4"/>
      <c r="M260" s="4"/>
      <c r="N260" s="4"/>
      <c r="O260" s="4"/>
      <c r="P260" s="4"/>
      <c r="Q260" s="4"/>
      <c r="R260" s="4"/>
      <c r="S260" s="4"/>
      <c r="T260" s="4"/>
      <c r="U260" s="4"/>
      <c r="V260" s="4"/>
      <c r="W260" s="4"/>
      <c r="X260" s="4"/>
      <c r="Y260" s="4"/>
      <c r="Z260" s="4"/>
    </row>
    <row r="261" spans="1:26" ht="15.75" customHeight="1" x14ac:dyDescent="0.2">
      <c r="A261" s="5">
        <v>260</v>
      </c>
      <c r="B261" s="6" t="s">
        <v>2613</v>
      </c>
      <c r="C261" s="20" t="s">
        <v>2614</v>
      </c>
      <c r="D261" s="49" t="s">
        <v>2629</v>
      </c>
      <c r="E261" s="5" t="s">
        <v>2300</v>
      </c>
      <c r="F261" s="42">
        <v>1</v>
      </c>
      <c r="G261" s="5">
        <v>1</v>
      </c>
      <c r="H261" s="42">
        <v>1</v>
      </c>
      <c r="I261" s="4"/>
      <c r="J261" s="4"/>
      <c r="K261" s="4"/>
      <c r="L261" s="4"/>
      <c r="M261" s="4"/>
      <c r="N261" s="4"/>
      <c r="O261" s="4"/>
      <c r="P261" s="4"/>
      <c r="Q261" s="4"/>
      <c r="R261" s="4"/>
      <c r="S261" s="4"/>
      <c r="T261" s="4"/>
      <c r="U261" s="4"/>
      <c r="V261" s="4"/>
      <c r="W261" s="4"/>
      <c r="X261" s="4"/>
      <c r="Y261" s="4"/>
      <c r="Z261" s="4"/>
    </row>
    <row r="262" spans="1:26" ht="15.75" customHeight="1" x14ac:dyDescent="0.2">
      <c r="A262" s="5">
        <v>261</v>
      </c>
      <c r="B262" s="6" t="s">
        <v>2613</v>
      </c>
      <c r="C262" s="20" t="s">
        <v>2614</v>
      </c>
      <c r="D262" s="49" t="s">
        <v>2630</v>
      </c>
      <c r="E262" s="5" t="s">
        <v>2300</v>
      </c>
      <c r="F262" s="42">
        <v>1</v>
      </c>
      <c r="G262" s="5">
        <v>1</v>
      </c>
      <c r="H262" s="42">
        <v>1</v>
      </c>
      <c r="I262" s="4"/>
      <c r="J262" s="4"/>
      <c r="K262" s="4"/>
      <c r="L262" s="4"/>
      <c r="M262" s="4"/>
      <c r="N262" s="4"/>
      <c r="O262" s="4"/>
      <c r="P262" s="4"/>
      <c r="Q262" s="4"/>
      <c r="R262" s="4"/>
      <c r="S262" s="4"/>
      <c r="T262" s="4"/>
      <c r="U262" s="4"/>
      <c r="V262" s="4"/>
      <c r="W262" s="4"/>
      <c r="X262" s="4"/>
      <c r="Y262" s="4"/>
      <c r="Z262" s="4"/>
    </row>
    <row r="263" spans="1:26" ht="15.75" customHeight="1" x14ac:dyDescent="0.2">
      <c r="A263" s="5">
        <v>262</v>
      </c>
      <c r="B263" s="6" t="s">
        <v>2613</v>
      </c>
      <c r="C263" s="20" t="s">
        <v>2614</v>
      </c>
      <c r="D263" s="49" t="s">
        <v>2631</v>
      </c>
      <c r="E263" s="5" t="s">
        <v>2300</v>
      </c>
      <c r="F263" s="42">
        <v>1</v>
      </c>
      <c r="G263" s="5">
        <v>1</v>
      </c>
      <c r="H263" s="42">
        <v>1</v>
      </c>
      <c r="I263" s="4"/>
      <c r="J263" s="4"/>
      <c r="K263" s="4"/>
      <c r="L263" s="4"/>
      <c r="M263" s="4"/>
      <c r="N263" s="4"/>
      <c r="O263" s="4"/>
      <c r="P263" s="4"/>
      <c r="Q263" s="4"/>
      <c r="R263" s="4"/>
      <c r="S263" s="4"/>
      <c r="T263" s="4"/>
      <c r="U263" s="4"/>
      <c r="V263" s="4"/>
      <c r="W263" s="4"/>
      <c r="X263" s="4"/>
      <c r="Y263" s="4"/>
      <c r="Z263" s="4"/>
    </row>
    <row r="264" spans="1:26" ht="15.75" customHeight="1" x14ac:dyDescent="0.2">
      <c r="A264" s="5">
        <v>263</v>
      </c>
      <c r="B264" s="6" t="s">
        <v>2613</v>
      </c>
      <c r="C264" s="20" t="s">
        <v>2614</v>
      </c>
      <c r="D264" s="49" t="s">
        <v>2632</v>
      </c>
      <c r="E264" s="5" t="s">
        <v>2300</v>
      </c>
      <c r="F264" s="42">
        <v>1</v>
      </c>
      <c r="G264" s="5">
        <v>1</v>
      </c>
      <c r="H264" s="42">
        <v>1</v>
      </c>
      <c r="I264" s="4"/>
      <c r="J264" s="4"/>
      <c r="K264" s="4"/>
      <c r="L264" s="4"/>
      <c r="M264" s="4"/>
      <c r="N264" s="4"/>
      <c r="O264" s="4"/>
      <c r="P264" s="4"/>
      <c r="Q264" s="4"/>
      <c r="R264" s="4"/>
      <c r="S264" s="4"/>
      <c r="T264" s="4"/>
      <c r="U264" s="4"/>
      <c r="V264" s="4"/>
      <c r="W264" s="4"/>
      <c r="X264" s="4"/>
      <c r="Y264" s="4"/>
      <c r="Z264" s="4"/>
    </row>
    <row r="265" spans="1:26" ht="15.75" customHeight="1" x14ac:dyDescent="0.2">
      <c r="A265" s="5">
        <v>264</v>
      </c>
      <c r="B265" s="6" t="s">
        <v>2613</v>
      </c>
      <c r="C265" s="20" t="s">
        <v>2614</v>
      </c>
      <c r="D265" s="49" t="s">
        <v>2633</v>
      </c>
      <c r="E265" s="5" t="s">
        <v>2300</v>
      </c>
      <c r="F265" s="42">
        <v>1</v>
      </c>
      <c r="G265" s="5">
        <v>1</v>
      </c>
      <c r="H265" s="42">
        <v>1</v>
      </c>
      <c r="I265" s="4"/>
      <c r="J265" s="4"/>
      <c r="K265" s="4"/>
      <c r="L265" s="4"/>
      <c r="M265" s="4"/>
      <c r="N265" s="4"/>
      <c r="O265" s="4"/>
      <c r="P265" s="4"/>
      <c r="Q265" s="4"/>
      <c r="R265" s="4"/>
      <c r="S265" s="4"/>
      <c r="T265" s="4"/>
      <c r="U265" s="4"/>
      <c r="V265" s="4"/>
      <c r="W265" s="4"/>
      <c r="X265" s="4"/>
      <c r="Y265" s="4"/>
      <c r="Z265" s="4"/>
    </row>
    <row r="266" spans="1:26" ht="15.75" customHeight="1" x14ac:dyDescent="0.2">
      <c r="A266" s="5">
        <v>265</v>
      </c>
      <c r="B266" s="6" t="s">
        <v>2613</v>
      </c>
      <c r="C266" s="20" t="s">
        <v>2614</v>
      </c>
      <c r="D266" s="49" t="s">
        <v>2634</v>
      </c>
      <c r="E266" s="5" t="s">
        <v>2300</v>
      </c>
      <c r="F266" s="42">
        <v>2</v>
      </c>
      <c r="G266" s="5">
        <v>2</v>
      </c>
      <c r="H266" s="42">
        <v>2</v>
      </c>
      <c r="I266" s="4"/>
      <c r="J266" s="4"/>
      <c r="K266" s="4"/>
      <c r="L266" s="4"/>
      <c r="M266" s="4"/>
      <c r="N266" s="4"/>
      <c r="O266" s="4"/>
      <c r="P266" s="4"/>
      <c r="Q266" s="4"/>
      <c r="R266" s="4"/>
      <c r="S266" s="4"/>
      <c r="T266" s="4"/>
      <c r="U266" s="4"/>
      <c r="V266" s="4"/>
      <c r="W266" s="4"/>
      <c r="X266" s="4"/>
      <c r="Y266" s="4"/>
      <c r="Z266" s="4"/>
    </row>
    <row r="267" spans="1:26" ht="15.75" customHeight="1" x14ac:dyDescent="0.2">
      <c r="A267" s="5">
        <v>266</v>
      </c>
      <c r="B267" s="6" t="s">
        <v>2613</v>
      </c>
      <c r="C267" s="20" t="s">
        <v>2614</v>
      </c>
      <c r="D267" s="49" t="s">
        <v>2635</v>
      </c>
      <c r="E267" s="5" t="s">
        <v>2300</v>
      </c>
      <c r="F267" s="42">
        <v>1</v>
      </c>
      <c r="G267" s="5">
        <v>1</v>
      </c>
      <c r="H267" s="42">
        <v>1</v>
      </c>
      <c r="I267" s="4"/>
      <c r="J267" s="4"/>
      <c r="K267" s="4"/>
      <c r="L267" s="4"/>
      <c r="M267" s="4"/>
      <c r="N267" s="4"/>
      <c r="O267" s="4"/>
      <c r="P267" s="4"/>
      <c r="Q267" s="4"/>
      <c r="R267" s="4"/>
      <c r="S267" s="4"/>
      <c r="T267" s="4"/>
      <c r="U267" s="4"/>
      <c r="V267" s="4"/>
      <c r="W267" s="4"/>
      <c r="X267" s="4"/>
      <c r="Y267" s="4"/>
      <c r="Z267" s="4"/>
    </row>
    <row r="268" spans="1:26" ht="15.75" customHeight="1" x14ac:dyDescent="0.2">
      <c r="A268" s="5">
        <v>267</v>
      </c>
      <c r="B268" s="6" t="s">
        <v>2613</v>
      </c>
      <c r="C268" s="20" t="s">
        <v>2614</v>
      </c>
      <c r="D268" s="49" t="s">
        <v>2636</v>
      </c>
      <c r="E268" s="5" t="s">
        <v>2300</v>
      </c>
      <c r="F268" s="42">
        <v>1</v>
      </c>
      <c r="G268" s="5">
        <v>1</v>
      </c>
      <c r="H268" s="42">
        <v>1</v>
      </c>
      <c r="I268" s="4"/>
      <c r="J268" s="4"/>
      <c r="K268" s="4"/>
      <c r="L268" s="4"/>
      <c r="M268" s="4"/>
      <c r="N268" s="4"/>
      <c r="O268" s="4"/>
      <c r="P268" s="4"/>
      <c r="Q268" s="4"/>
      <c r="R268" s="4"/>
      <c r="S268" s="4"/>
      <c r="T268" s="4"/>
      <c r="U268" s="4"/>
      <c r="V268" s="4"/>
      <c r="W268" s="4"/>
      <c r="X268" s="4"/>
      <c r="Y268" s="4"/>
      <c r="Z268" s="4"/>
    </row>
    <row r="269" spans="1:26" ht="15.75" customHeight="1" x14ac:dyDescent="0.2">
      <c r="A269" s="5">
        <v>268</v>
      </c>
      <c r="B269" s="6" t="s">
        <v>2613</v>
      </c>
      <c r="C269" s="20" t="s">
        <v>2614</v>
      </c>
      <c r="D269" s="49" t="s">
        <v>2637</v>
      </c>
      <c r="E269" s="5" t="s">
        <v>2300</v>
      </c>
      <c r="F269" s="42">
        <v>1</v>
      </c>
      <c r="G269" s="5">
        <v>1</v>
      </c>
      <c r="H269" s="42">
        <v>1</v>
      </c>
      <c r="I269" s="4"/>
      <c r="J269" s="4"/>
      <c r="K269" s="4"/>
      <c r="L269" s="4"/>
      <c r="M269" s="4"/>
      <c r="N269" s="4"/>
      <c r="O269" s="4"/>
      <c r="P269" s="4"/>
      <c r="Q269" s="4"/>
      <c r="R269" s="4"/>
      <c r="S269" s="4"/>
      <c r="T269" s="4"/>
      <c r="U269" s="4"/>
      <c r="V269" s="4"/>
      <c r="W269" s="4"/>
      <c r="X269" s="4"/>
      <c r="Y269" s="4"/>
      <c r="Z269" s="4"/>
    </row>
    <row r="270" spans="1:26" ht="15.75" customHeight="1" x14ac:dyDescent="0.2">
      <c r="A270" s="5">
        <v>269</v>
      </c>
      <c r="B270" s="6" t="s">
        <v>2613</v>
      </c>
      <c r="C270" s="20" t="s">
        <v>2614</v>
      </c>
      <c r="D270" s="49" t="s">
        <v>2638</v>
      </c>
      <c r="E270" s="5" t="s">
        <v>2300</v>
      </c>
      <c r="F270" s="42">
        <v>1</v>
      </c>
      <c r="G270" s="5">
        <v>0</v>
      </c>
      <c r="H270" s="42">
        <v>1</v>
      </c>
      <c r="I270" s="4"/>
      <c r="J270" s="4"/>
      <c r="K270" s="4"/>
      <c r="L270" s="4"/>
      <c r="M270" s="4"/>
      <c r="N270" s="4"/>
      <c r="O270" s="4"/>
      <c r="P270" s="4"/>
      <c r="Q270" s="4"/>
      <c r="R270" s="4"/>
      <c r="S270" s="4"/>
      <c r="T270" s="4"/>
      <c r="U270" s="4"/>
      <c r="V270" s="4"/>
      <c r="W270" s="4"/>
      <c r="X270" s="4"/>
      <c r="Y270" s="4"/>
      <c r="Z270" s="4"/>
    </row>
    <row r="271" spans="1:26" ht="15.75" customHeight="1" x14ac:dyDescent="0.2">
      <c r="A271" s="5">
        <v>270</v>
      </c>
      <c r="B271" s="6" t="s">
        <v>2613</v>
      </c>
      <c r="C271" s="20" t="s">
        <v>2614</v>
      </c>
      <c r="D271" s="49" t="s">
        <v>2639</v>
      </c>
      <c r="E271" s="5" t="s">
        <v>2300</v>
      </c>
      <c r="F271" s="42">
        <v>1</v>
      </c>
      <c r="G271" s="5">
        <v>1</v>
      </c>
      <c r="H271" s="42">
        <v>1</v>
      </c>
      <c r="I271" s="4"/>
      <c r="J271" s="4"/>
      <c r="K271" s="4"/>
      <c r="L271" s="4"/>
      <c r="M271" s="4"/>
      <c r="N271" s="4"/>
      <c r="O271" s="4"/>
      <c r="P271" s="4"/>
      <c r="Q271" s="4"/>
      <c r="R271" s="4"/>
      <c r="S271" s="4"/>
      <c r="T271" s="4"/>
      <c r="U271" s="4"/>
      <c r="V271" s="4"/>
      <c r="W271" s="4"/>
      <c r="X271" s="4"/>
      <c r="Y271" s="4"/>
      <c r="Z271" s="4"/>
    </row>
    <row r="272" spans="1:26" ht="15.75" customHeight="1" x14ac:dyDescent="0.2">
      <c r="A272" s="5">
        <v>271</v>
      </c>
      <c r="B272" s="8" t="str">
        <f t="shared" ref="B272:B301" si="2">HYPERLINK("http://www.itdunya.com/showthread.php?352039-What-is-Hacking-amp-How-to-Hack-Any-Database","http://www.itdunya.com/showthread.php?352039-What-is-Hacking-amp-How-to-Hack-Any-Database")</f>
        <v>http://www.itdunya.com/showthread.php?352039-What-is-Hacking-amp-How-to-Hack-Any-Database</v>
      </c>
      <c r="C272" s="20" t="s">
        <v>2640</v>
      </c>
      <c r="D272" s="49" t="s">
        <v>2641</v>
      </c>
      <c r="E272" s="5" t="s">
        <v>2300</v>
      </c>
      <c r="F272" s="42">
        <v>1</v>
      </c>
      <c r="G272" s="5">
        <v>1</v>
      </c>
      <c r="H272" s="42">
        <v>1</v>
      </c>
      <c r="I272" s="4"/>
      <c r="J272" s="4"/>
      <c r="K272" s="4"/>
      <c r="L272" s="4"/>
      <c r="M272" s="4"/>
      <c r="N272" s="4"/>
      <c r="O272" s="4"/>
      <c r="P272" s="4"/>
      <c r="Q272" s="4"/>
      <c r="R272" s="4"/>
      <c r="S272" s="4"/>
      <c r="T272" s="4"/>
      <c r="U272" s="4"/>
      <c r="V272" s="4"/>
      <c r="W272" s="4"/>
      <c r="X272" s="4"/>
      <c r="Y272" s="4"/>
      <c r="Z272" s="4"/>
    </row>
    <row r="273" spans="1:26" ht="15.75" customHeight="1" x14ac:dyDescent="0.2">
      <c r="A273" s="5">
        <v>272</v>
      </c>
      <c r="B273" s="8" t="str">
        <f t="shared" si="2"/>
        <v>http://www.itdunya.com/showthread.php?352039-What-is-Hacking-amp-How-to-Hack-Any-Database</v>
      </c>
      <c r="C273" s="20" t="s">
        <v>2640</v>
      </c>
      <c r="D273" s="49" t="s">
        <v>2642</v>
      </c>
      <c r="E273" s="5" t="s">
        <v>2300</v>
      </c>
      <c r="F273" s="42">
        <v>1</v>
      </c>
      <c r="G273" s="5">
        <v>1</v>
      </c>
      <c r="H273" s="42">
        <v>1</v>
      </c>
      <c r="I273" s="4"/>
      <c r="J273" s="4"/>
      <c r="K273" s="4"/>
      <c r="L273" s="4"/>
      <c r="M273" s="4"/>
      <c r="N273" s="4"/>
      <c r="O273" s="4"/>
      <c r="P273" s="4"/>
      <c r="Q273" s="4"/>
      <c r="R273" s="4"/>
      <c r="S273" s="4"/>
      <c r="T273" s="4"/>
      <c r="U273" s="4"/>
      <c r="V273" s="4"/>
      <c r="W273" s="4"/>
      <c r="X273" s="4"/>
      <c r="Y273" s="4"/>
      <c r="Z273" s="4"/>
    </row>
    <row r="274" spans="1:26" ht="15.75" customHeight="1" x14ac:dyDescent="0.2">
      <c r="A274" s="5">
        <v>273</v>
      </c>
      <c r="B274" s="8" t="str">
        <f t="shared" si="2"/>
        <v>http://www.itdunya.com/showthread.php?352039-What-is-Hacking-amp-How-to-Hack-Any-Database</v>
      </c>
      <c r="C274" s="20" t="s">
        <v>2640</v>
      </c>
      <c r="D274" s="49" t="s">
        <v>2643</v>
      </c>
      <c r="E274" s="5" t="s">
        <v>2300</v>
      </c>
      <c r="F274" s="42">
        <v>1</v>
      </c>
      <c r="G274" s="5">
        <v>1</v>
      </c>
      <c r="H274" s="42">
        <v>1</v>
      </c>
      <c r="I274" s="4"/>
      <c r="J274" s="4"/>
      <c r="K274" s="4"/>
      <c r="L274" s="4"/>
      <c r="M274" s="4"/>
      <c r="N274" s="4"/>
      <c r="O274" s="4"/>
      <c r="P274" s="4"/>
      <c r="Q274" s="4"/>
      <c r="R274" s="4"/>
      <c r="S274" s="4"/>
      <c r="T274" s="4"/>
      <c r="U274" s="4"/>
      <c r="V274" s="4"/>
      <c r="W274" s="4"/>
      <c r="X274" s="4"/>
      <c r="Y274" s="4"/>
      <c r="Z274" s="4"/>
    </row>
    <row r="275" spans="1:26" ht="15.75" customHeight="1" x14ac:dyDescent="0.2">
      <c r="A275" s="5">
        <v>274</v>
      </c>
      <c r="B275" s="8" t="str">
        <f t="shared" si="2"/>
        <v>http://www.itdunya.com/showthread.php?352039-What-is-Hacking-amp-How-to-Hack-Any-Database</v>
      </c>
      <c r="C275" s="20" t="s">
        <v>2640</v>
      </c>
      <c r="D275" s="49" t="s">
        <v>2644</v>
      </c>
      <c r="E275" s="5" t="s">
        <v>2300</v>
      </c>
      <c r="F275" s="42">
        <v>1</v>
      </c>
      <c r="G275" s="5">
        <v>1</v>
      </c>
      <c r="H275" s="42">
        <v>1</v>
      </c>
      <c r="I275" s="4"/>
      <c r="J275" s="4"/>
      <c r="K275" s="4"/>
      <c r="L275" s="4"/>
      <c r="M275" s="4"/>
      <c r="N275" s="4"/>
      <c r="O275" s="4"/>
      <c r="P275" s="4"/>
      <c r="Q275" s="4"/>
      <c r="R275" s="4"/>
      <c r="S275" s="4"/>
      <c r="T275" s="4"/>
      <c r="U275" s="4"/>
      <c r="V275" s="4"/>
      <c r="W275" s="4"/>
      <c r="X275" s="4"/>
      <c r="Y275" s="4"/>
      <c r="Z275" s="4"/>
    </row>
    <row r="276" spans="1:26" ht="15.75" customHeight="1" x14ac:dyDescent="0.2">
      <c r="A276" s="5">
        <v>275</v>
      </c>
      <c r="B276" s="8" t="str">
        <f t="shared" si="2"/>
        <v>http://www.itdunya.com/showthread.php?352039-What-is-Hacking-amp-How-to-Hack-Any-Database</v>
      </c>
      <c r="C276" s="20" t="s">
        <v>2640</v>
      </c>
      <c r="D276" s="49" t="s">
        <v>2645</v>
      </c>
      <c r="E276" s="5" t="s">
        <v>2300</v>
      </c>
      <c r="F276" s="42">
        <v>1</v>
      </c>
      <c r="G276" s="5">
        <v>1</v>
      </c>
      <c r="H276" s="42">
        <v>1</v>
      </c>
      <c r="I276" s="4"/>
      <c r="J276" s="4"/>
      <c r="K276" s="4"/>
      <c r="L276" s="4"/>
      <c r="M276" s="4"/>
      <c r="N276" s="4"/>
      <c r="O276" s="4"/>
      <c r="P276" s="4"/>
      <c r="Q276" s="4"/>
      <c r="R276" s="4"/>
      <c r="S276" s="4"/>
      <c r="T276" s="4"/>
      <c r="U276" s="4"/>
      <c r="V276" s="4"/>
      <c r="W276" s="4"/>
      <c r="X276" s="4"/>
      <c r="Y276" s="4"/>
      <c r="Z276" s="4"/>
    </row>
    <row r="277" spans="1:26" ht="15.75" customHeight="1" x14ac:dyDescent="0.2">
      <c r="A277" s="5">
        <v>276</v>
      </c>
      <c r="B277" s="8" t="str">
        <f t="shared" si="2"/>
        <v>http://www.itdunya.com/showthread.php?352039-What-is-Hacking-amp-How-to-Hack-Any-Database</v>
      </c>
      <c r="C277" s="20" t="s">
        <v>2640</v>
      </c>
      <c r="D277" s="49" t="s">
        <v>2646</v>
      </c>
      <c r="E277" s="5" t="s">
        <v>2300</v>
      </c>
      <c r="F277" s="42">
        <v>1</v>
      </c>
      <c r="G277" s="5">
        <v>1</v>
      </c>
      <c r="H277" s="42">
        <v>1</v>
      </c>
      <c r="I277" s="4"/>
      <c r="J277" s="4"/>
      <c r="K277" s="4"/>
      <c r="L277" s="4"/>
      <c r="M277" s="4"/>
      <c r="N277" s="4"/>
      <c r="O277" s="4"/>
      <c r="P277" s="4"/>
      <c r="Q277" s="4"/>
      <c r="R277" s="4"/>
      <c r="S277" s="4"/>
      <c r="T277" s="4"/>
      <c r="U277" s="4"/>
      <c r="V277" s="4"/>
      <c r="W277" s="4"/>
      <c r="X277" s="4"/>
      <c r="Y277" s="4"/>
      <c r="Z277" s="4"/>
    </row>
    <row r="278" spans="1:26" ht="15.75" customHeight="1" x14ac:dyDescent="0.2">
      <c r="A278" s="5">
        <v>277</v>
      </c>
      <c r="B278" s="8" t="str">
        <f t="shared" si="2"/>
        <v>http://www.itdunya.com/showthread.php?352039-What-is-Hacking-amp-How-to-Hack-Any-Database</v>
      </c>
      <c r="C278" s="20" t="s">
        <v>2640</v>
      </c>
      <c r="D278" s="49" t="s">
        <v>2647</v>
      </c>
      <c r="E278" s="5" t="s">
        <v>2300</v>
      </c>
      <c r="F278" s="42">
        <v>1</v>
      </c>
      <c r="G278" s="5">
        <v>1</v>
      </c>
      <c r="H278" s="42">
        <v>1</v>
      </c>
      <c r="I278" s="4"/>
      <c r="J278" s="4"/>
      <c r="K278" s="4"/>
      <c r="L278" s="4"/>
      <c r="M278" s="4"/>
      <c r="N278" s="4"/>
      <c r="O278" s="4"/>
      <c r="P278" s="4"/>
      <c r="Q278" s="4"/>
      <c r="R278" s="4"/>
      <c r="S278" s="4"/>
      <c r="T278" s="4"/>
      <c r="U278" s="4"/>
      <c r="V278" s="4"/>
      <c r="W278" s="4"/>
      <c r="X278" s="4"/>
      <c r="Y278" s="4"/>
      <c r="Z278" s="4"/>
    </row>
    <row r="279" spans="1:26" ht="15.75" customHeight="1" x14ac:dyDescent="0.2">
      <c r="A279" s="5">
        <v>278</v>
      </c>
      <c r="B279" s="8" t="str">
        <f t="shared" si="2"/>
        <v>http://www.itdunya.com/showthread.php?352039-What-is-Hacking-amp-How-to-Hack-Any-Database</v>
      </c>
      <c r="C279" s="20" t="s">
        <v>2640</v>
      </c>
      <c r="D279" s="49" t="s">
        <v>2648</v>
      </c>
      <c r="E279" s="5" t="s">
        <v>2300</v>
      </c>
      <c r="F279" s="42">
        <v>1</v>
      </c>
      <c r="G279" s="5">
        <v>1</v>
      </c>
      <c r="H279" s="42">
        <v>1</v>
      </c>
      <c r="I279" s="4"/>
      <c r="J279" s="4"/>
      <c r="K279" s="4"/>
      <c r="L279" s="4"/>
      <c r="M279" s="4"/>
      <c r="N279" s="4"/>
      <c r="O279" s="4"/>
      <c r="P279" s="4"/>
      <c r="Q279" s="4"/>
      <c r="R279" s="4"/>
      <c r="S279" s="4"/>
      <c r="T279" s="4"/>
      <c r="U279" s="4"/>
      <c r="V279" s="4"/>
      <c r="W279" s="4"/>
      <c r="X279" s="4"/>
      <c r="Y279" s="4"/>
      <c r="Z279" s="4"/>
    </row>
    <row r="280" spans="1:26" ht="15.75" customHeight="1" x14ac:dyDescent="0.2">
      <c r="A280" s="5">
        <v>279</v>
      </c>
      <c r="B280" s="8" t="str">
        <f t="shared" si="2"/>
        <v>http://www.itdunya.com/showthread.php?352039-What-is-Hacking-amp-How-to-Hack-Any-Database</v>
      </c>
      <c r="C280" s="20" t="s">
        <v>2640</v>
      </c>
      <c r="D280" s="49" t="s">
        <v>2649</v>
      </c>
      <c r="E280" s="5" t="s">
        <v>2300</v>
      </c>
      <c r="F280" s="42">
        <v>1</v>
      </c>
      <c r="G280" s="5">
        <v>1</v>
      </c>
      <c r="H280" s="42">
        <v>1</v>
      </c>
      <c r="I280" s="4"/>
      <c r="J280" s="4"/>
      <c r="K280" s="4"/>
      <c r="L280" s="4"/>
      <c r="M280" s="4"/>
      <c r="N280" s="4"/>
      <c r="O280" s="4"/>
      <c r="P280" s="4"/>
      <c r="Q280" s="4"/>
      <c r="R280" s="4"/>
      <c r="S280" s="4"/>
      <c r="T280" s="4"/>
      <c r="U280" s="4"/>
      <c r="V280" s="4"/>
      <c r="W280" s="4"/>
      <c r="X280" s="4"/>
      <c r="Y280" s="4"/>
      <c r="Z280" s="4"/>
    </row>
    <row r="281" spans="1:26" ht="15.75" customHeight="1" x14ac:dyDescent="0.2">
      <c r="A281" s="5">
        <v>280</v>
      </c>
      <c r="B281" s="8" t="str">
        <f t="shared" si="2"/>
        <v>http://www.itdunya.com/showthread.php?352039-What-is-Hacking-amp-How-to-Hack-Any-Database</v>
      </c>
      <c r="C281" s="20" t="s">
        <v>2640</v>
      </c>
      <c r="D281" s="49" t="s">
        <v>2650</v>
      </c>
      <c r="E281" s="6" t="s">
        <v>2300</v>
      </c>
      <c r="F281" s="42">
        <v>1</v>
      </c>
      <c r="G281" s="5">
        <v>1</v>
      </c>
      <c r="H281" s="42">
        <v>1</v>
      </c>
      <c r="I281" s="4"/>
      <c r="J281" s="4"/>
      <c r="K281" s="4"/>
      <c r="L281" s="4"/>
      <c r="M281" s="4"/>
      <c r="N281" s="4"/>
      <c r="O281" s="4"/>
      <c r="P281" s="4"/>
      <c r="Q281" s="4"/>
      <c r="R281" s="4"/>
      <c r="S281" s="4"/>
      <c r="T281" s="4"/>
      <c r="U281" s="4"/>
      <c r="V281" s="4"/>
      <c r="W281" s="4"/>
      <c r="X281" s="4"/>
      <c r="Y281" s="4"/>
      <c r="Z281" s="4"/>
    </row>
    <row r="282" spans="1:26" ht="15.75" customHeight="1" x14ac:dyDescent="0.2">
      <c r="A282" s="5">
        <v>281</v>
      </c>
      <c r="B282" s="8" t="str">
        <f t="shared" si="2"/>
        <v>http://www.itdunya.com/showthread.php?352039-What-is-Hacking-amp-How-to-Hack-Any-Database</v>
      </c>
      <c r="C282" s="20" t="s">
        <v>2640</v>
      </c>
      <c r="D282" s="49" t="s">
        <v>2651</v>
      </c>
      <c r="E282" s="5" t="s">
        <v>2300</v>
      </c>
      <c r="F282" s="42">
        <v>1</v>
      </c>
      <c r="G282" s="5">
        <v>1</v>
      </c>
      <c r="H282" s="42">
        <v>1</v>
      </c>
      <c r="I282" s="4"/>
      <c r="J282" s="4"/>
      <c r="K282" s="4"/>
      <c r="L282" s="4"/>
      <c r="M282" s="4"/>
      <c r="N282" s="4"/>
      <c r="O282" s="4"/>
      <c r="P282" s="4"/>
      <c r="Q282" s="4"/>
      <c r="R282" s="4"/>
      <c r="S282" s="4"/>
      <c r="T282" s="4"/>
      <c r="U282" s="4"/>
      <c r="V282" s="4"/>
      <c r="W282" s="4"/>
      <c r="X282" s="4"/>
      <c r="Y282" s="4"/>
      <c r="Z282" s="4"/>
    </row>
    <row r="283" spans="1:26" ht="15.75" customHeight="1" x14ac:dyDescent="0.2">
      <c r="A283" s="5">
        <v>282</v>
      </c>
      <c r="B283" s="8" t="str">
        <f t="shared" si="2"/>
        <v>http://www.itdunya.com/showthread.php?352039-What-is-Hacking-amp-How-to-Hack-Any-Database</v>
      </c>
      <c r="C283" s="20" t="s">
        <v>2640</v>
      </c>
      <c r="D283" s="49" t="s">
        <v>2652</v>
      </c>
      <c r="E283" s="6" t="s">
        <v>2300</v>
      </c>
      <c r="F283" s="42">
        <v>1</v>
      </c>
      <c r="G283" s="5">
        <v>1</v>
      </c>
      <c r="H283" s="42">
        <v>1</v>
      </c>
      <c r="I283" s="4"/>
      <c r="J283" s="4"/>
      <c r="K283" s="4"/>
      <c r="L283" s="4"/>
      <c r="M283" s="4"/>
      <c r="N283" s="4"/>
      <c r="O283" s="4"/>
      <c r="P283" s="4"/>
      <c r="Q283" s="4"/>
      <c r="R283" s="4"/>
      <c r="S283" s="4"/>
      <c r="T283" s="4"/>
      <c r="U283" s="4"/>
      <c r="V283" s="4"/>
      <c r="W283" s="4"/>
      <c r="X283" s="4"/>
      <c r="Y283" s="4"/>
      <c r="Z283" s="4"/>
    </row>
    <row r="284" spans="1:26" ht="15.75" customHeight="1" x14ac:dyDescent="0.2">
      <c r="A284" s="5">
        <v>283</v>
      </c>
      <c r="B284" s="8" t="str">
        <f t="shared" si="2"/>
        <v>http://www.itdunya.com/showthread.php?352039-What-is-Hacking-amp-How-to-Hack-Any-Database</v>
      </c>
      <c r="C284" s="20" t="s">
        <v>2640</v>
      </c>
      <c r="D284" s="49" t="s">
        <v>2653</v>
      </c>
      <c r="E284" s="6" t="s">
        <v>2300</v>
      </c>
      <c r="F284" s="42">
        <v>1</v>
      </c>
      <c r="G284" s="5">
        <v>1</v>
      </c>
      <c r="H284" s="42">
        <v>1</v>
      </c>
      <c r="I284" s="4"/>
      <c r="J284" s="4"/>
      <c r="K284" s="4"/>
      <c r="L284" s="4"/>
      <c r="M284" s="4"/>
      <c r="N284" s="4"/>
      <c r="O284" s="4"/>
      <c r="P284" s="4"/>
      <c r="Q284" s="4"/>
      <c r="R284" s="4"/>
      <c r="S284" s="4"/>
      <c r="T284" s="4"/>
      <c r="U284" s="4"/>
      <c r="V284" s="4"/>
      <c r="W284" s="4"/>
      <c r="X284" s="4"/>
      <c r="Y284" s="4"/>
      <c r="Z284" s="4"/>
    </row>
    <row r="285" spans="1:26" ht="15.75" customHeight="1" x14ac:dyDescent="0.2">
      <c r="A285" s="5">
        <v>284</v>
      </c>
      <c r="B285" s="8" t="str">
        <f t="shared" si="2"/>
        <v>http://www.itdunya.com/showthread.php?352039-What-is-Hacking-amp-How-to-Hack-Any-Database</v>
      </c>
      <c r="C285" s="20" t="s">
        <v>2640</v>
      </c>
      <c r="D285" s="49" t="s">
        <v>2654</v>
      </c>
      <c r="E285" s="6" t="s">
        <v>2300</v>
      </c>
      <c r="F285" s="42">
        <v>1</v>
      </c>
      <c r="G285" s="5">
        <v>1</v>
      </c>
      <c r="H285" s="42">
        <v>1</v>
      </c>
      <c r="I285" s="4"/>
      <c r="J285" s="4"/>
      <c r="K285" s="4"/>
      <c r="L285" s="4"/>
      <c r="M285" s="4"/>
      <c r="N285" s="4"/>
      <c r="O285" s="4"/>
      <c r="P285" s="4"/>
      <c r="Q285" s="4"/>
      <c r="R285" s="4"/>
      <c r="S285" s="4"/>
      <c r="T285" s="4"/>
      <c r="U285" s="4"/>
      <c r="V285" s="4"/>
      <c r="W285" s="4"/>
      <c r="X285" s="4"/>
      <c r="Y285" s="4"/>
      <c r="Z285" s="4"/>
    </row>
    <row r="286" spans="1:26" ht="15.75" customHeight="1" x14ac:dyDescent="0.2">
      <c r="A286" s="5">
        <v>285</v>
      </c>
      <c r="B286" s="8" t="str">
        <f t="shared" si="2"/>
        <v>http://www.itdunya.com/showthread.php?352039-What-is-Hacking-amp-How-to-Hack-Any-Database</v>
      </c>
      <c r="C286" s="20" t="s">
        <v>2640</v>
      </c>
      <c r="D286" s="49" t="s">
        <v>2655</v>
      </c>
      <c r="E286" s="6" t="s">
        <v>2300</v>
      </c>
      <c r="F286" s="42">
        <v>1</v>
      </c>
      <c r="G286" s="5">
        <v>1</v>
      </c>
      <c r="H286" s="42">
        <v>1</v>
      </c>
      <c r="I286" s="4"/>
      <c r="J286" s="4"/>
      <c r="K286" s="4"/>
      <c r="L286" s="4"/>
      <c r="M286" s="4"/>
      <c r="N286" s="4"/>
      <c r="O286" s="4"/>
      <c r="P286" s="4"/>
      <c r="Q286" s="4"/>
      <c r="R286" s="4"/>
      <c r="S286" s="4"/>
      <c r="T286" s="4"/>
      <c r="U286" s="4"/>
      <c r="V286" s="4"/>
      <c r="W286" s="4"/>
      <c r="X286" s="4"/>
      <c r="Y286" s="4"/>
      <c r="Z286" s="4"/>
    </row>
    <row r="287" spans="1:26" ht="15.75" customHeight="1" x14ac:dyDescent="0.2">
      <c r="A287" s="5">
        <v>286</v>
      </c>
      <c r="B287" s="8" t="str">
        <f t="shared" si="2"/>
        <v>http://www.itdunya.com/showthread.php?352039-What-is-Hacking-amp-How-to-Hack-Any-Database</v>
      </c>
      <c r="C287" s="20" t="s">
        <v>2640</v>
      </c>
      <c r="D287" s="49" t="s">
        <v>2656</v>
      </c>
      <c r="E287" s="5" t="s">
        <v>2300</v>
      </c>
      <c r="F287" s="42">
        <v>1</v>
      </c>
      <c r="G287" s="5">
        <v>1</v>
      </c>
      <c r="H287" s="42">
        <v>1</v>
      </c>
      <c r="I287" s="4"/>
      <c r="J287" s="4"/>
      <c r="K287" s="4"/>
      <c r="L287" s="4"/>
      <c r="M287" s="4"/>
      <c r="N287" s="4"/>
      <c r="O287" s="4"/>
      <c r="P287" s="4"/>
      <c r="Q287" s="4"/>
      <c r="R287" s="4"/>
      <c r="S287" s="4"/>
      <c r="T287" s="4"/>
      <c r="U287" s="4"/>
      <c r="V287" s="4"/>
      <c r="W287" s="4"/>
      <c r="X287" s="4"/>
      <c r="Y287" s="4"/>
      <c r="Z287" s="4"/>
    </row>
    <row r="288" spans="1:26" ht="15.75" customHeight="1" x14ac:dyDescent="0.2">
      <c r="A288" s="5">
        <v>287</v>
      </c>
      <c r="B288" s="8" t="str">
        <f t="shared" si="2"/>
        <v>http://www.itdunya.com/showthread.php?352039-What-is-Hacking-amp-How-to-Hack-Any-Database</v>
      </c>
      <c r="C288" s="20" t="s">
        <v>2640</v>
      </c>
      <c r="D288" s="49" t="s">
        <v>2657</v>
      </c>
      <c r="E288" s="5" t="s">
        <v>2300</v>
      </c>
      <c r="F288" s="42">
        <v>1</v>
      </c>
      <c r="G288" s="5">
        <v>1</v>
      </c>
      <c r="H288" s="42">
        <v>1</v>
      </c>
      <c r="I288" s="4"/>
      <c r="J288" s="4"/>
      <c r="K288" s="4"/>
      <c r="L288" s="4"/>
      <c r="M288" s="4"/>
      <c r="N288" s="4"/>
      <c r="O288" s="4"/>
      <c r="P288" s="4"/>
      <c r="Q288" s="4"/>
      <c r="R288" s="4"/>
      <c r="S288" s="4"/>
      <c r="T288" s="4"/>
      <c r="U288" s="4"/>
      <c r="V288" s="4"/>
      <c r="W288" s="4"/>
      <c r="X288" s="4"/>
      <c r="Y288" s="4"/>
      <c r="Z288" s="4"/>
    </row>
    <row r="289" spans="1:26" ht="15.75" customHeight="1" x14ac:dyDescent="0.2">
      <c r="A289" s="5">
        <v>288</v>
      </c>
      <c r="B289" s="8" t="str">
        <f t="shared" si="2"/>
        <v>http://www.itdunya.com/showthread.php?352039-What-is-Hacking-amp-How-to-Hack-Any-Database</v>
      </c>
      <c r="C289" s="20" t="s">
        <v>2640</v>
      </c>
      <c r="D289" s="49" t="s">
        <v>2658</v>
      </c>
      <c r="E289" s="6" t="s">
        <v>2300</v>
      </c>
      <c r="F289" s="42">
        <v>0</v>
      </c>
      <c r="G289" s="5">
        <v>0</v>
      </c>
      <c r="H289" s="42">
        <v>0</v>
      </c>
      <c r="I289" s="4"/>
      <c r="J289" s="4"/>
      <c r="K289" s="4"/>
      <c r="L289" s="4"/>
      <c r="M289" s="4"/>
      <c r="N289" s="4"/>
      <c r="O289" s="4"/>
      <c r="P289" s="4"/>
      <c r="Q289" s="4"/>
      <c r="R289" s="4"/>
      <c r="S289" s="4"/>
      <c r="T289" s="4"/>
      <c r="U289" s="4"/>
      <c r="V289" s="4"/>
      <c r="W289" s="4"/>
      <c r="X289" s="4"/>
      <c r="Y289" s="4"/>
      <c r="Z289" s="4"/>
    </row>
    <row r="290" spans="1:26" ht="15.75" customHeight="1" x14ac:dyDescent="0.2">
      <c r="A290" s="5">
        <v>289</v>
      </c>
      <c r="B290" s="8" t="str">
        <f t="shared" si="2"/>
        <v>http://www.itdunya.com/showthread.php?352039-What-is-Hacking-amp-How-to-Hack-Any-Database</v>
      </c>
      <c r="C290" s="20" t="s">
        <v>2640</v>
      </c>
      <c r="D290" s="49" t="s">
        <v>2659</v>
      </c>
      <c r="E290" s="6" t="s">
        <v>2300</v>
      </c>
      <c r="F290" s="42">
        <v>1</v>
      </c>
      <c r="G290" s="5">
        <v>1</v>
      </c>
      <c r="H290" s="42">
        <v>1</v>
      </c>
      <c r="I290" s="4"/>
      <c r="J290" s="4"/>
      <c r="K290" s="4"/>
      <c r="L290" s="4"/>
      <c r="M290" s="4"/>
      <c r="N290" s="4"/>
      <c r="O290" s="4"/>
      <c r="P290" s="4"/>
      <c r="Q290" s="4"/>
      <c r="R290" s="4"/>
      <c r="S290" s="4"/>
      <c r="T290" s="4"/>
      <c r="U290" s="4"/>
      <c r="V290" s="4"/>
      <c r="W290" s="4"/>
      <c r="X290" s="4"/>
      <c r="Y290" s="4"/>
      <c r="Z290" s="4"/>
    </row>
    <row r="291" spans="1:26" ht="15.75" customHeight="1" x14ac:dyDescent="0.2">
      <c r="A291" s="5">
        <v>290</v>
      </c>
      <c r="B291" s="8" t="str">
        <f t="shared" si="2"/>
        <v>http://www.itdunya.com/showthread.php?352039-What-is-Hacking-amp-How-to-Hack-Any-Database</v>
      </c>
      <c r="C291" s="20" t="s">
        <v>2640</v>
      </c>
      <c r="D291" s="49" t="s">
        <v>2643</v>
      </c>
      <c r="E291" s="6" t="s">
        <v>2300</v>
      </c>
      <c r="F291" s="42">
        <v>1</v>
      </c>
      <c r="G291" s="5">
        <v>1</v>
      </c>
      <c r="H291" s="42">
        <v>1</v>
      </c>
      <c r="I291" s="4"/>
      <c r="J291" s="4"/>
      <c r="K291" s="4"/>
      <c r="L291" s="4"/>
      <c r="M291" s="4"/>
      <c r="N291" s="4"/>
      <c r="O291" s="4"/>
      <c r="P291" s="4"/>
      <c r="Q291" s="4"/>
      <c r="R291" s="4"/>
      <c r="S291" s="4"/>
      <c r="T291" s="4"/>
      <c r="U291" s="4"/>
      <c r="V291" s="4"/>
      <c r="W291" s="4"/>
      <c r="X291" s="4"/>
      <c r="Y291" s="4"/>
      <c r="Z291" s="4"/>
    </row>
    <row r="292" spans="1:26" ht="15.75" customHeight="1" x14ac:dyDescent="0.2">
      <c r="A292" s="5">
        <v>291</v>
      </c>
      <c r="B292" s="8" t="str">
        <f t="shared" si="2"/>
        <v>http://www.itdunya.com/showthread.php?352039-What-is-Hacking-amp-How-to-Hack-Any-Database</v>
      </c>
      <c r="C292" s="20" t="s">
        <v>2640</v>
      </c>
      <c r="D292" s="49" t="s">
        <v>2660</v>
      </c>
      <c r="E292" s="6" t="s">
        <v>2300</v>
      </c>
      <c r="F292" s="42">
        <v>1</v>
      </c>
      <c r="G292" s="5">
        <v>1</v>
      </c>
      <c r="H292" s="42">
        <v>1</v>
      </c>
      <c r="I292" s="4"/>
      <c r="J292" s="4"/>
      <c r="K292" s="4"/>
      <c r="L292" s="4"/>
      <c r="M292" s="4"/>
      <c r="N292" s="4"/>
      <c r="O292" s="4"/>
      <c r="P292" s="4"/>
      <c r="Q292" s="4"/>
      <c r="R292" s="4"/>
      <c r="S292" s="4"/>
      <c r="T292" s="4"/>
      <c r="U292" s="4"/>
      <c r="V292" s="4"/>
      <c r="W292" s="4"/>
      <c r="X292" s="4"/>
      <c r="Y292" s="4"/>
      <c r="Z292" s="4"/>
    </row>
    <row r="293" spans="1:26" ht="15.75" customHeight="1" x14ac:dyDescent="0.2">
      <c r="A293" s="5">
        <v>292</v>
      </c>
      <c r="B293" s="8" t="str">
        <f t="shared" si="2"/>
        <v>http://www.itdunya.com/showthread.php?352039-What-is-Hacking-amp-How-to-Hack-Any-Database</v>
      </c>
      <c r="C293" s="20" t="s">
        <v>2640</v>
      </c>
      <c r="D293" s="49" t="s">
        <v>2661</v>
      </c>
      <c r="E293" s="6" t="s">
        <v>2300</v>
      </c>
      <c r="F293" s="42">
        <v>1</v>
      </c>
      <c r="G293" s="5">
        <v>1</v>
      </c>
      <c r="H293" s="42">
        <v>1</v>
      </c>
      <c r="I293" s="4"/>
      <c r="J293" s="4"/>
      <c r="K293" s="4"/>
      <c r="L293" s="4"/>
      <c r="M293" s="4"/>
      <c r="N293" s="4"/>
      <c r="O293" s="4"/>
      <c r="P293" s="4"/>
      <c r="Q293" s="4"/>
      <c r="R293" s="4"/>
      <c r="S293" s="4"/>
      <c r="T293" s="4"/>
      <c r="U293" s="4"/>
      <c r="V293" s="4"/>
      <c r="W293" s="4"/>
      <c r="X293" s="4"/>
      <c r="Y293" s="4"/>
      <c r="Z293" s="4"/>
    </row>
    <row r="294" spans="1:26" ht="15.75" customHeight="1" x14ac:dyDescent="0.2">
      <c r="A294" s="5">
        <v>293</v>
      </c>
      <c r="B294" s="8" t="str">
        <f t="shared" si="2"/>
        <v>http://www.itdunya.com/showthread.php?352039-What-is-Hacking-amp-How-to-Hack-Any-Database</v>
      </c>
      <c r="C294" s="20" t="s">
        <v>2640</v>
      </c>
      <c r="D294" s="49" t="s">
        <v>2662</v>
      </c>
      <c r="E294" s="6" t="s">
        <v>2300</v>
      </c>
      <c r="F294" s="42">
        <v>1</v>
      </c>
      <c r="G294" s="5">
        <v>1</v>
      </c>
      <c r="H294" s="42">
        <v>1</v>
      </c>
      <c r="I294" s="4"/>
      <c r="J294" s="4"/>
      <c r="K294" s="4"/>
      <c r="L294" s="4"/>
      <c r="M294" s="4"/>
      <c r="N294" s="4"/>
      <c r="O294" s="4"/>
      <c r="P294" s="4"/>
      <c r="Q294" s="4"/>
      <c r="R294" s="4"/>
      <c r="S294" s="4"/>
      <c r="T294" s="4"/>
      <c r="U294" s="4"/>
      <c r="V294" s="4"/>
      <c r="W294" s="4"/>
      <c r="X294" s="4"/>
      <c r="Y294" s="4"/>
      <c r="Z294" s="4"/>
    </row>
    <row r="295" spans="1:26" ht="15.75" customHeight="1" x14ac:dyDescent="0.2">
      <c r="A295" s="5">
        <v>294</v>
      </c>
      <c r="B295" s="8" t="str">
        <f t="shared" si="2"/>
        <v>http://www.itdunya.com/showthread.php?352039-What-is-Hacking-amp-How-to-Hack-Any-Database</v>
      </c>
      <c r="C295" s="20" t="s">
        <v>2640</v>
      </c>
      <c r="D295" s="49" t="s">
        <v>2663</v>
      </c>
      <c r="E295" s="6" t="s">
        <v>2300</v>
      </c>
      <c r="F295" s="42">
        <v>1</v>
      </c>
      <c r="G295" s="5">
        <v>1</v>
      </c>
      <c r="H295" s="42">
        <v>1</v>
      </c>
      <c r="I295" s="4"/>
      <c r="J295" s="4"/>
      <c r="K295" s="4"/>
      <c r="L295" s="4"/>
      <c r="M295" s="4"/>
      <c r="N295" s="4"/>
      <c r="O295" s="4"/>
      <c r="P295" s="4"/>
      <c r="Q295" s="4"/>
      <c r="R295" s="4"/>
      <c r="S295" s="4"/>
      <c r="T295" s="4"/>
      <c r="U295" s="4"/>
      <c r="V295" s="4"/>
      <c r="W295" s="4"/>
      <c r="X295" s="4"/>
      <c r="Y295" s="4"/>
      <c r="Z295" s="4"/>
    </row>
    <row r="296" spans="1:26" ht="15.75" customHeight="1" x14ac:dyDescent="0.2">
      <c r="A296" s="5">
        <v>295</v>
      </c>
      <c r="B296" s="8" t="str">
        <f t="shared" si="2"/>
        <v>http://www.itdunya.com/showthread.php?352039-What-is-Hacking-amp-How-to-Hack-Any-Database</v>
      </c>
      <c r="C296" s="20" t="s">
        <v>2640</v>
      </c>
      <c r="D296" s="49" t="s">
        <v>2664</v>
      </c>
      <c r="E296" s="6" t="s">
        <v>2300</v>
      </c>
      <c r="F296" s="42">
        <v>1</v>
      </c>
      <c r="G296" s="5">
        <v>1</v>
      </c>
      <c r="H296" s="42">
        <v>1</v>
      </c>
      <c r="I296" s="4"/>
      <c r="J296" s="4"/>
      <c r="K296" s="4"/>
      <c r="L296" s="4"/>
      <c r="M296" s="4"/>
      <c r="N296" s="4"/>
      <c r="O296" s="4"/>
      <c r="P296" s="4"/>
      <c r="Q296" s="4"/>
      <c r="R296" s="4"/>
      <c r="S296" s="4"/>
      <c r="T296" s="4"/>
      <c r="U296" s="4"/>
      <c r="V296" s="4"/>
      <c r="W296" s="4"/>
      <c r="X296" s="4"/>
      <c r="Y296" s="4"/>
      <c r="Z296" s="4"/>
    </row>
    <row r="297" spans="1:26" ht="15.75" customHeight="1" x14ac:dyDescent="0.2">
      <c r="A297" s="5">
        <v>296</v>
      </c>
      <c r="B297" s="8" t="str">
        <f t="shared" si="2"/>
        <v>http://www.itdunya.com/showthread.php?352039-What-is-Hacking-amp-How-to-Hack-Any-Database</v>
      </c>
      <c r="C297" s="20" t="s">
        <v>2640</v>
      </c>
      <c r="D297" s="49" t="s">
        <v>2665</v>
      </c>
      <c r="E297" s="6" t="s">
        <v>2300</v>
      </c>
      <c r="F297" s="42">
        <v>0</v>
      </c>
      <c r="G297" s="5">
        <v>0</v>
      </c>
      <c r="H297" s="42">
        <v>0</v>
      </c>
      <c r="I297" s="4"/>
      <c r="J297" s="4"/>
      <c r="K297" s="4"/>
      <c r="L297" s="4"/>
      <c r="M297" s="4"/>
      <c r="N297" s="4"/>
      <c r="O297" s="4"/>
      <c r="P297" s="4"/>
      <c r="Q297" s="4"/>
      <c r="R297" s="4"/>
      <c r="S297" s="4"/>
      <c r="T297" s="4"/>
      <c r="U297" s="4"/>
      <c r="V297" s="4"/>
      <c r="W297" s="4"/>
      <c r="X297" s="4"/>
      <c r="Y297" s="4"/>
      <c r="Z297" s="4"/>
    </row>
    <row r="298" spans="1:26" ht="15.75" customHeight="1" x14ac:dyDescent="0.2">
      <c r="A298" s="5">
        <v>297</v>
      </c>
      <c r="B298" s="8" t="str">
        <f t="shared" si="2"/>
        <v>http://www.itdunya.com/showthread.php?352039-What-is-Hacking-amp-How-to-Hack-Any-Database</v>
      </c>
      <c r="C298" s="20" t="s">
        <v>2640</v>
      </c>
      <c r="D298" s="49" t="s">
        <v>2666</v>
      </c>
      <c r="E298" s="6" t="s">
        <v>2300</v>
      </c>
      <c r="F298" s="42">
        <v>1</v>
      </c>
      <c r="G298" s="5">
        <v>1</v>
      </c>
      <c r="H298" s="42">
        <v>1</v>
      </c>
      <c r="I298" s="4"/>
      <c r="J298" s="4"/>
      <c r="K298" s="4"/>
      <c r="L298" s="4"/>
      <c r="M298" s="4"/>
      <c r="N298" s="4"/>
      <c r="O298" s="4"/>
      <c r="P298" s="4"/>
      <c r="Q298" s="4"/>
      <c r="R298" s="4"/>
      <c r="S298" s="4"/>
      <c r="T298" s="4"/>
      <c r="U298" s="4"/>
      <c r="V298" s="4"/>
      <c r="W298" s="4"/>
      <c r="X298" s="4"/>
      <c r="Y298" s="4"/>
      <c r="Z298" s="4"/>
    </row>
    <row r="299" spans="1:26" ht="27.75" customHeight="1" x14ac:dyDescent="0.2">
      <c r="A299" s="5">
        <v>298</v>
      </c>
      <c r="B299" s="8" t="str">
        <f t="shared" si="2"/>
        <v>http://www.itdunya.com/showthread.php?352039-What-is-Hacking-amp-How-to-Hack-Any-Database</v>
      </c>
      <c r="C299" s="20" t="s">
        <v>2640</v>
      </c>
      <c r="D299" s="49" t="s">
        <v>2667</v>
      </c>
      <c r="E299" s="6" t="s">
        <v>2300</v>
      </c>
      <c r="F299" s="42">
        <v>0</v>
      </c>
      <c r="G299" s="5">
        <v>0</v>
      </c>
      <c r="H299" s="42">
        <v>0</v>
      </c>
      <c r="I299" s="4"/>
      <c r="J299" s="4"/>
      <c r="K299" s="4"/>
      <c r="L299" s="4"/>
      <c r="M299" s="4"/>
      <c r="N299" s="4"/>
      <c r="O299" s="4"/>
      <c r="P299" s="4"/>
      <c r="Q299" s="4"/>
      <c r="R299" s="4"/>
      <c r="S299" s="4"/>
      <c r="T299" s="4"/>
      <c r="U299" s="4"/>
      <c r="V299" s="4"/>
      <c r="W299" s="4"/>
      <c r="X299" s="4"/>
      <c r="Y299" s="4"/>
      <c r="Z299" s="4"/>
    </row>
    <row r="300" spans="1:26" ht="15.75" customHeight="1" x14ac:dyDescent="0.2">
      <c r="A300" s="5">
        <v>299</v>
      </c>
      <c r="B300" s="8" t="str">
        <f t="shared" si="2"/>
        <v>http://www.itdunya.com/showthread.php?352039-What-is-Hacking-amp-How-to-Hack-Any-Database</v>
      </c>
      <c r="C300" s="20" t="s">
        <v>2640</v>
      </c>
      <c r="D300" s="49" t="s">
        <v>2668</v>
      </c>
      <c r="E300" s="5" t="s">
        <v>2300</v>
      </c>
      <c r="F300" s="42">
        <v>1</v>
      </c>
      <c r="G300" s="5">
        <v>1</v>
      </c>
      <c r="H300" s="42">
        <v>1</v>
      </c>
      <c r="I300" s="4"/>
      <c r="J300" s="4"/>
      <c r="K300" s="4"/>
      <c r="L300" s="4"/>
      <c r="M300" s="4"/>
      <c r="N300" s="4"/>
      <c r="O300" s="4"/>
      <c r="P300" s="4"/>
      <c r="Q300" s="4"/>
      <c r="R300" s="4"/>
      <c r="S300" s="4"/>
      <c r="T300" s="4"/>
      <c r="U300" s="4"/>
      <c r="V300" s="4"/>
      <c r="W300" s="4"/>
      <c r="X300" s="4"/>
      <c r="Y300" s="4"/>
      <c r="Z300" s="4"/>
    </row>
    <row r="301" spans="1:26" ht="27.75" customHeight="1" x14ac:dyDescent="0.2">
      <c r="A301" s="5">
        <v>300</v>
      </c>
      <c r="B301" s="8" t="str">
        <f t="shared" si="2"/>
        <v>http://www.itdunya.com/showthread.php?352039-What-is-Hacking-amp-How-to-Hack-Any-Database</v>
      </c>
      <c r="C301" s="20" t="s">
        <v>2640</v>
      </c>
      <c r="D301" s="49" t="s">
        <v>2669</v>
      </c>
      <c r="E301" s="5" t="s">
        <v>2300</v>
      </c>
      <c r="F301" s="42">
        <v>1</v>
      </c>
      <c r="G301" s="5">
        <v>1</v>
      </c>
      <c r="H301" s="42">
        <v>1</v>
      </c>
      <c r="I301" s="4"/>
      <c r="J301" s="4"/>
      <c r="K301" s="4"/>
      <c r="L301" s="4"/>
      <c r="M301" s="4"/>
      <c r="N301" s="4"/>
      <c r="O301" s="4"/>
      <c r="P301" s="4"/>
      <c r="Q301" s="4"/>
      <c r="R301" s="4"/>
      <c r="S301" s="4"/>
      <c r="T301" s="4"/>
      <c r="U301" s="4"/>
      <c r="V301" s="4"/>
      <c r="W301" s="4"/>
      <c r="X301" s="4"/>
      <c r="Y301" s="4"/>
      <c r="Z301" s="4"/>
    </row>
    <row r="302" spans="1:26" ht="15.75" customHeight="1" x14ac:dyDescent="0.2">
      <c r="A302" s="5">
        <v>301</v>
      </c>
      <c r="B302" s="6" t="s">
        <v>2670</v>
      </c>
      <c r="C302" s="20" t="s">
        <v>2671</v>
      </c>
      <c r="D302" s="49" t="s">
        <v>2672</v>
      </c>
      <c r="E302" s="5" t="s">
        <v>2300</v>
      </c>
      <c r="F302" s="42">
        <v>1</v>
      </c>
      <c r="G302" s="5">
        <v>1</v>
      </c>
      <c r="H302" s="42">
        <v>1</v>
      </c>
      <c r="I302" s="4"/>
      <c r="J302" s="4"/>
      <c r="K302" s="4"/>
      <c r="L302" s="4"/>
      <c r="M302" s="4"/>
      <c r="N302" s="4"/>
      <c r="O302" s="4"/>
      <c r="P302" s="4"/>
      <c r="Q302" s="4"/>
      <c r="R302" s="4"/>
      <c r="S302" s="4"/>
      <c r="T302" s="4"/>
      <c r="U302" s="4"/>
      <c r="V302" s="4"/>
      <c r="W302" s="4"/>
      <c r="X302" s="4"/>
      <c r="Y302" s="4"/>
      <c r="Z302" s="4"/>
    </row>
    <row r="303" spans="1:26" ht="15.75" customHeight="1" x14ac:dyDescent="0.2">
      <c r="A303" s="5">
        <v>302</v>
      </c>
      <c r="B303" s="6" t="s">
        <v>2670</v>
      </c>
      <c r="C303" s="20" t="s">
        <v>2671</v>
      </c>
      <c r="D303" s="49" t="s">
        <v>2673</v>
      </c>
      <c r="E303" s="5" t="s">
        <v>2300</v>
      </c>
      <c r="F303" s="42">
        <v>1</v>
      </c>
      <c r="G303" s="5">
        <v>1</v>
      </c>
      <c r="H303" s="42">
        <v>1</v>
      </c>
      <c r="I303" s="4"/>
      <c r="J303" s="4"/>
      <c r="K303" s="4"/>
      <c r="L303" s="4"/>
      <c r="M303" s="4"/>
      <c r="N303" s="4"/>
      <c r="O303" s="4"/>
      <c r="P303" s="4"/>
      <c r="Q303" s="4"/>
      <c r="R303" s="4"/>
      <c r="S303" s="4"/>
      <c r="T303" s="4"/>
      <c r="U303" s="4"/>
      <c r="V303" s="4"/>
      <c r="W303" s="4"/>
      <c r="X303" s="4"/>
      <c r="Y303" s="4"/>
      <c r="Z303" s="4"/>
    </row>
    <row r="304" spans="1:26" ht="15.75" customHeight="1" x14ac:dyDescent="0.2">
      <c r="A304" s="5">
        <v>303</v>
      </c>
      <c r="B304" s="6" t="s">
        <v>2670</v>
      </c>
      <c r="C304" s="20" t="s">
        <v>2671</v>
      </c>
      <c r="D304" s="49" t="s">
        <v>2674</v>
      </c>
      <c r="E304" s="5" t="s">
        <v>2300</v>
      </c>
      <c r="F304" s="42">
        <v>1</v>
      </c>
      <c r="G304" s="5">
        <v>1</v>
      </c>
      <c r="H304" s="42">
        <v>1</v>
      </c>
      <c r="I304" s="4"/>
      <c r="J304" s="4"/>
      <c r="K304" s="4"/>
      <c r="L304" s="4"/>
      <c r="M304" s="4"/>
      <c r="N304" s="4"/>
      <c r="O304" s="4"/>
      <c r="P304" s="4"/>
      <c r="Q304" s="4"/>
      <c r="R304" s="4"/>
      <c r="S304" s="4"/>
      <c r="T304" s="4"/>
      <c r="U304" s="4"/>
      <c r="V304" s="4"/>
      <c r="W304" s="4"/>
      <c r="X304" s="4"/>
      <c r="Y304" s="4"/>
      <c r="Z304" s="4"/>
    </row>
    <row r="305" spans="1:26" ht="27.75" customHeight="1" x14ac:dyDescent="0.2">
      <c r="A305" s="5">
        <v>304</v>
      </c>
      <c r="B305" s="6" t="s">
        <v>2670</v>
      </c>
      <c r="C305" s="20" t="s">
        <v>2671</v>
      </c>
      <c r="D305" s="49" t="s">
        <v>2675</v>
      </c>
      <c r="E305" s="5" t="s">
        <v>2300</v>
      </c>
      <c r="F305" s="42">
        <v>1</v>
      </c>
      <c r="G305" s="5">
        <v>1</v>
      </c>
      <c r="H305" s="42">
        <v>1</v>
      </c>
      <c r="I305" s="4"/>
      <c r="J305" s="4"/>
      <c r="K305" s="4"/>
      <c r="L305" s="4"/>
      <c r="M305" s="4"/>
      <c r="N305" s="4"/>
      <c r="O305" s="4"/>
      <c r="P305" s="4"/>
      <c r="Q305" s="4"/>
      <c r="R305" s="4"/>
      <c r="S305" s="4"/>
      <c r="T305" s="4"/>
      <c r="U305" s="4"/>
      <c r="V305" s="4"/>
      <c r="W305" s="4"/>
      <c r="X305" s="4"/>
      <c r="Y305" s="4"/>
      <c r="Z305" s="4"/>
    </row>
    <row r="306" spans="1:26" ht="15.75" customHeight="1" x14ac:dyDescent="0.2">
      <c r="A306" s="5">
        <v>305</v>
      </c>
      <c r="B306" s="6" t="s">
        <v>2670</v>
      </c>
      <c r="C306" s="20" t="s">
        <v>2671</v>
      </c>
      <c r="D306" s="49" t="s">
        <v>2676</v>
      </c>
      <c r="E306" s="5" t="s">
        <v>2300</v>
      </c>
      <c r="F306" s="42">
        <v>1</v>
      </c>
      <c r="G306" s="5">
        <v>1</v>
      </c>
      <c r="H306" s="42">
        <v>1</v>
      </c>
      <c r="I306" s="4"/>
      <c r="J306" s="4"/>
      <c r="K306" s="4"/>
      <c r="L306" s="4"/>
      <c r="M306" s="4"/>
      <c r="N306" s="4"/>
      <c r="O306" s="4"/>
      <c r="P306" s="4"/>
      <c r="Q306" s="4"/>
      <c r="R306" s="4"/>
      <c r="S306" s="4"/>
      <c r="T306" s="4"/>
      <c r="U306" s="4"/>
      <c r="V306" s="4"/>
      <c r="W306" s="4"/>
      <c r="X306" s="4"/>
      <c r="Y306" s="4"/>
      <c r="Z306" s="4"/>
    </row>
    <row r="307" spans="1:26" ht="15.75" customHeight="1" x14ac:dyDescent="0.2">
      <c r="A307" s="5">
        <v>306</v>
      </c>
      <c r="B307" s="6" t="s">
        <v>2670</v>
      </c>
      <c r="C307" s="20" t="s">
        <v>2671</v>
      </c>
      <c r="D307" s="49" t="s">
        <v>2677</v>
      </c>
      <c r="E307" s="5" t="s">
        <v>2300</v>
      </c>
      <c r="F307" s="42">
        <v>0</v>
      </c>
      <c r="G307" s="5">
        <v>0</v>
      </c>
      <c r="H307" s="42">
        <v>0</v>
      </c>
      <c r="I307" s="4"/>
      <c r="J307" s="4"/>
      <c r="K307" s="4"/>
      <c r="L307" s="4"/>
      <c r="M307" s="4"/>
      <c r="N307" s="4"/>
      <c r="O307" s="4"/>
      <c r="P307" s="4"/>
      <c r="Q307" s="4"/>
      <c r="R307" s="4"/>
      <c r="S307" s="4"/>
      <c r="T307" s="4"/>
      <c r="U307" s="4"/>
      <c r="V307" s="4"/>
      <c r="W307" s="4"/>
      <c r="X307" s="4"/>
      <c r="Y307" s="4"/>
      <c r="Z307" s="4"/>
    </row>
    <row r="308" spans="1:26" ht="15.75" customHeight="1" x14ac:dyDescent="0.2">
      <c r="A308" s="5">
        <v>307</v>
      </c>
      <c r="B308" s="6" t="s">
        <v>2670</v>
      </c>
      <c r="C308" s="20" t="s">
        <v>2671</v>
      </c>
      <c r="D308" s="49" t="s">
        <v>2678</v>
      </c>
      <c r="E308" s="5" t="s">
        <v>2300</v>
      </c>
      <c r="F308" s="42">
        <v>0</v>
      </c>
      <c r="G308" s="5">
        <v>0</v>
      </c>
      <c r="H308" s="42">
        <v>0</v>
      </c>
      <c r="I308" s="4"/>
      <c r="J308" s="4"/>
      <c r="K308" s="4"/>
      <c r="L308" s="4"/>
      <c r="M308" s="4"/>
      <c r="N308" s="4"/>
      <c r="O308" s="4"/>
      <c r="P308" s="4"/>
      <c r="Q308" s="4"/>
      <c r="R308" s="4"/>
      <c r="S308" s="4"/>
      <c r="T308" s="4"/>
      <c r="U308" s="4"/>
      <c r="V308" s="4"/>
      <c r="W308" s="4"/>
      <c r="X308" s="4"/>
      <c r="Y308" s="4"/>
      <c r="Z308" s="4"/>
    </row>
    <row r="309" spans="1:26" ht="15.75" customHeight="1" x14ac:dyDescent="0.2">
      <c r="A309" s="5">
        <v>308</v>
      </c>
      <c r="B309" s="6" t="s">
        <v>2670</v>
      </c>
      <c r="C309" s="20" t="s">
        <v>2671</v>
      </c>
      <c r="D309" s="49" t="s">
        <v>2679</v>
      </c>
      <c r="E309" s="5" t="s">
        <v>2300</v>
      </c>
      <c r="F309" s="42">
        <v>1</v>
      </c>
      <c r="G309" s="5">
        <v>1</v>
      </c>
      <c r="H309" s="42">
        <v>1</v>
      </c>
      <c r="I309" s="4"/>
      <c r="J309" s="4"/>
      <c r="K309" s="4"/>
      <c r="L309" s="4"/>
      <c r="M309" s="4"/>
      <c r="N309" s="4"/>
      <c r="O309" s="4"/>
      <c r="P309" s="4"/>
      <c r="Q309" s="4"/>
      <c r="R309" s="4"/>
      <c r="S309" s="4"/>
      <c r="T309" s="4"/>
      <c r="U309" s="4"/>
      <c r="V309" s="4"/>
      <c r="W309" s="4"/>
      <c r="X309" s="4"/>
      <c r="Y309" s="4"/>
      <c r="Z309" s="4"/>
    </row>
    <row r="310" spans="1:26" ht="27.75" customHeight="1" x14ac:dyDescent="0.2">
      <c r="A310" s="5">
        <v>309</v>
      </c>
      <c r="B310" s="6" t="s">
        <v>2670</v>
      </c>
      <c r="C310" s="20" t="s">
        <v>2671</v>
      </c>
      <c r="D310" s="49" t="s">
        <v>2680</v>
      </c>
      <c r="E310" s="5" t="s">
        <v>2300</v>
      </c>
      <c r="F310" s="42">
        <v>0</v>
      </c>
      <c r="G310" s="5">
        <v>0</v>
      </c>
      <c r="H310" s="42">
        <v>0</v>
      </c>
      <c r="I310" s="4"/>
      <c r="J310" s="4"/>
      <c r="K310" s="4"/>
      <c r="L310" s="4"/>
      <c r="M310" s="4"/>
      <c r="N310" s="4"/>
      <c r="O310" s="4"/>
      <c r="P310" s="4"/>
      <c r="Q310" s="4"/>
      <c r="R310" s="4"/>
      <c r="S310" s="4"/>
      <c r="T310" s="4"/>
      <c r="U310" s="4"/>
      <c r="V310" s="4"/>
      <c r="W310" s="4"/>
      <c r="X310" s="4"/>
      <c r="Y310" s="4"/>
      <c r="Z310" s="4"/>
    </row>
    <row r="311" spans="1:26" ht="15.75" customHeight="1" x14ac:dyDescent="0.2">
      <c r="A311" s="5">
        <v>310</v>
      </c>
      <c r="B311" s="6" t="s">
        <v>2670</v>
      </c>
      <c r="C311" s="20" t="s">
        <v>2671</v>
      </c>
      <c r="D311" s="49" t="s">
        <v>2681</v>
      </c>
      <c r="E311" s="5" t="s">
        <v>2300</v>
      </c>
      <c r="F311" s="42">
        <v>1</v>
      </c>
      <c r="G311" s="5">
        <v>1</v>
      </c>
      <c r="H311" s="42">
        <v>1</v>
      </c>
      <c r="I311" s="4"/>
      <c r="J311" s="4"/>
      <c r="K311" s="4"/>
      <c r="L311" s="4"/>
      <c r="M311" s="4"/>
      <c r="N311" s="4"/>
      <c r="O311" s="4"/>
      <c r="P311" s="4"/>
      <c r="Q311" s="4"/>
      <c r="R311" s="4"/>
      <c r="S311" s="4"/>
      <c r="T311" s="4"/>
      <c r="U311" s="4"/>
      <c r="V311" s="4"/>
      <c r="W311" s="4"/>
      <c r="X311" s="4"/>
      <c r="Y311" s="4"/>
      <c r="Z311" s="4"/>
    </row>
    <row r="312" spans="1:26" ht="15.75" customHeight="1" x14ac:dyDescent="0.2">
      <c r="A312" s="5">
        <v>311</v>
      </c>
      <c r="B312" s="6" t="s">
        <v>2670</v>
      </c>
      <c r="C312" s="20" t="s">
        <v>2671</v>
      </c>
      <c r="D312" s="49" t="s">
        <v>2682</v>
      </c>
      <c r="E312" s="5" t="s">
        <v>2300</v>
      </c>
      <c r="F312" s="42">
        <v>1</v>
      </c>
      <c r="G312" s="5">
        <v>1</v>
      </c>
      <c r="H312" s="42">
        <v>1</v>
      </c>
      <c r="I312" s="4"/>
      <c r="J312" s="4"/>
      <c r="K312" s="4"/>
      <c r="L312" s="4"/>
      <c r="M312" s="4"/>
      <c r="N312" s="4"/>
      <c r="O312" s="4"/>
      <c r="P312" s="4"/>
      <c r="Q312" s="4"/>
      <c r="R312" s="4"/>
      <c r="S312" s="4"/>
      <c r="T312" s="4"/>
      <c r="U312" s="4"/>
      <c r="V312" s="4"/>
      <c r="W312" s="4"/>
      <c r="X312" s="4"/>
      <c r="Y312" s="4"/>
      <c r="Z312" s="4"/>
    </row>
    <row r="313" spans="1:26" ht="15.75" customHeight="1" x14ac:dyDescent="0.2">
      <c r="A313" s="5">
        <v>312</v>
      </c>
      <c r="B313" s="6" t="s">
        <v>2670</v>
      </c>
      <c r="C313" s="20" t="s">
        <v>2671</v>
      </c>
      <c r="D313" s="49" t="s">
        <v>2683</v>
      </c>
      <c r="E313" s="5" t="s">
        <v>2300</v>
      </c>
      <c r="F313" s="42">
        <v>0</v>
      </c>
      <c r="G313" s="5">
        <v>0</v>
      </c>
      <c r="H313" s="42">
        <v>0</v>
      </c>
      <c r="I313" s="4"/>
      <c r="J313" s="4"/>
      <c r="K313" s="4"/>
      <c r="L313" s="4"/>
      <c r="M313" s="4"/>
      <c r="N313" s="4"/>
      <c r="O313" s="4"/>
      <c r="P313" s="4"/>
      <c r="Q313" s="4"/>
      <c r="R313" s="4"/>
      <c r="S313" s="4"/>
      <c r="T313" s="4"/>
      <c r="U313" s="4"/>
      <c r="V313" s="4"/>
      <c r="W313" s="4"/>
      <c r="X313" s="4"/>
      <c r="Y313" s="4"/>
      <c r="Z313" s="4"/>
    </row>
    <row r="314" spans="1:26" ht="27.75" customHeight="1" x14ac:dyDescent="0.2">
      <c r="A314" s="5">
        <v>313</v>
      </c>
      <c r="B314" s="6" t="s">
        <v>2670</v>
      </c>
      <c r="C314" s="20" t="s">
        <v>2671</v>
      </c>
      <c r="D314" s="49" t="s">
        <v>2684</v>
      </c>
      <c r="E314" s="5" t="s">
        <v>2300</v>
      </c>
      <c r="F314" s="42">
        <v>0</v>
      </c>
      <c r="G314" s="5">
        <v>2</v>
      </c>
      <c r="H314" s="42">
        <v>0</v>
      </c>
      <c r="I314" s="4"/>
      <c r="J314" s="4"/>
      <c r="K314" s="4"/>
      <c r="L314" s="4"/>
      <c r="M314" s="4"/>
      <c r="N314" s="4"/>
      <c r="O314" s="4"/>
      <c r="P314" s="4"/>
      <c r="Q314" s="4"/>
      <c r="R314" s="4"/>
      <c r="S314" s="4"/>
      <c r="T314" s="4"/>
      <c r="U314" s="4"/>
      <c r="V314" s="4"/>
      <c r="W314" s="4"/>
      <c r="X314" s="4"/>
      <c r="Y314" s="4"/>
      <c r="Z314" s="4"/>
    </row>
    <row r="315" spans="1:26" ht="15.75" customHeight="1" x14ac:dyDescent="0.2">
      <c r="A315" s="5">
        <v>314</v>
      </c>
      <c r="B315" s="6" t="s">
        <v>2670</v>
      </c>
      <c r="C315" s="20" t="s">
        <v>2671</v>
      </c>
      <c r="D315" s="49" t="s">
        <v>2685</v>
      </c>
      <c r="E315" s="5" t="s">
        <v>2300</v>
      </c>
      <c r="F315" s="42">
        <v>1</v>
      </c>
      <c r="G315" s="5">
        <v>1</v>
      </c>
      <c r="H315" s="42">
        <v>1</v>
      </c>
      <c r="I315" s="4"/>
      <c r="J315" s="4"/>
      <c r="K315" s="4"/>
      <c r="L315" s="4"/>
      <c r="M315" s="4"/>
      <c r="N315" s="4"/>
      <c r="O315" s="4"/>
      <c r="P315" s="4"/>
      <c r="Q315" s="4"/>
      <c r="R315" s="4"/>
      <c r="S315" s="4"/>
      <c r="T315" s="4"/>
      <c r="U315" s="4"/>
      <c r="V315" s="4"/>
      <c r="W315" s="4"/>
      <c r="X315" s="4"/>
      <c r="Y315" s="4"/>
      <c r="Z315" s="4"/>
    </row>
    <row r="316" spans="1:26" ht="15.75" customHeight="1" x14ac:dyDescent="0.2">
      <c r="A316" s="5">
        <v>315</v>
      </c>
      <c r="B316" s="6" t="s">
        <v>2670</v>
      </c>
      <c r="C316" s="20" t="s">
        <v>2671</v>
      </c>
      <c r="D316" s="49" t="s">
        <v>2686</v>
      </c>
      <c r="E316" s="5" t="s">
        <v>2300</v>
      </c>
      <c r="F316" s="42">
        <v>1</v>
      </c>
      <c r="G316" s="5">
        <v>1</v>
      </c>
      <c r="H316" s="42">
        <v>1</v>
      </c>
      <c r="I316" s="4"/>
      <c r="J316" s="4"/>
      <c r="K316" s="4"/>
      <c r="L316" s="4"/>
      <c r="M316" s="4"/>
      <c r="N316" s="4"/>
      <c r="O316" s="4"/>
      <c r="P316" s="4"/>
      <c r="Q316" s="4"/>
      <c r="R316" s="4"/>
      <c r="S316" s="4"/>
      <c r="T316" s="4"/>
      <c r="U316" s="4"/>
      <c r="V316" s="4"/>
      <c r="W316" s="4"/>
      <c r="X316" s="4"/>
      <c r="Y316" s="4"/>
      <c r="Z316" s="4"/>
    </row>
    <row r="317" spans="1:26" ht="15.75" customHeight="1" x14ac:dyDescent="0.2">
      <c r="A317" s="5">
        <v>316</v>
      </c>
      <c r="B317" s="6" t="s">
        <v>2670</v>
      </c>
      <c r="C317" s="20" t="s">
        <v>2671</v>
      </c>
      <c r="D317" s="49" t="s">
        <v>2687</v>
      </c>
      <c r="E317" s="5" t="s">
        <v>2300</v>
      </c>
      <c r="F317" s="42">
        <v>1</v>
      </c>
      <c r="G317" s="5">
        <v>1</v>
      </c>
      <c r="H317" s="42">
        <v>1</v>
      </c>
      <c r="I317" s="4"/>
      <c r="J317" s="4"/>
      <c r="K317" s="4"/>
      <c r="L317" s="4"/>
      <c r="M317" s="4"/>
      <c r="N317" s="4"/>
      <c r="O317" s="4"/>
      <c r="P317" s="4"/>
      <c r="Q317" s="4"/>
      <c r="R317" s="4"/>
      <c r="S317" s="4"/>
      <c r="T317" s="4"/>
      <c r="U317" s="4"/>
      <c r="V317" s="4"/>
      <c r="W317" s="4"/>
      <c r="X317" s="4"/>
      <c r="Y317" s="4"/>
      <c r="Z317" s="4"/>
    </row>
    <row r="318" spans="1:26" ht="15.75" customHeight="1" x14ac:dyDescent="0.2">
      <c r="A318" s="5">
        <v>317</v>
      </c>
      <c r="B318" s="6" t="s">
        <v>2670</v>
      </c>
      <c r="C318" s="20" t="s">
        <v>2671</v>
      </c>
      <c r="D318" s="49" t="s">
        <v>2688</v>
      </c>
      <c r="E318" s="5" t="s">
        <v>2300</v>
      </c>
      <c r="F318" s="42">
        <v>1</v>
      </c>
      <c r="G318" s="5">
        <v>1</v>
      </c>
      <c r="H318" s="42">
        <v>1</v>
      </c>
      <c r="I318" s="4"/>
      <c r="J318" s="4"/>
      <c r="K318" s="4"/>
      <c r="L318" s="4"/>
      <c r="M318" s="4"/>
      <c r="N318" s="4"/>
      <c r="O318" s="4"/>
      <c r="P318" s="4"/>
      <c r="Q318" s="4"/>
      <c r="R318" s="4"/>
      <c r="S318" s="4"/>
      <c r="T318" s="4"/>
      <c r="U318" s="4"/>
      <c r="V318" s="4"/>
      <c r="W318" s="4"/>
      <c r="X318" s="4"/>
      <c r="Y318" s="4"/>
      <c r="Z318" s="4"/>
    </row>
    <row r="319" spans="1:26" ht="15.75" customHeight="1" x14ac:dyDescent="0.2">
      <c r="A319" s="5">
        <v>318</v>
      </c>
      <c r="B319" s="6" t="s">
        <v>2670</v>
      </c>
      <c r="C319" s="20" t="s">
        <v>2671</v>
      </c>
      <c r="D319" s="49" t="s">
        <v>2689</v>
      </c>
      <c r="E319" s="6" t="s">
        <v>2300</v>
      </c>
      <c r="F319" s="42">
        <v>1</v>
      </c>
      <c r="G319" s="5">
        <v>1</v>
      </c>
      <c r="H319" s="42">
        <v>1</v>
      </c>
      <c r="I319" s="4"/>
      <c r="J319" s="4"/>
      <c r="K319" s="4"/>
      <c r="L319" s="4"/>
      <c r="M319" s="4"/>
      <c r="N319" s="4"/>
      <c r="O319" s="4"/>
      <c r="P319" s="4"/>
      <c r="Q319" s="4"/>
      <c r="R319" s="4"/>
      <c r="S319" s="4"/>
      <c r="T319" s="4"/>
      <c r="U319" s="4"/>
      <c r="V319" s="4"/>
      <c r="W319" s="4"/>
      <c r="X319" s="4"/>
      <c r="Y319" s="4"/>
      <c r="Z319" s="4"/>
    </row>
    <row r="320" spans="1:26" ht="15.75" customHeight="1" x14ac:dyDescent="0.2">
      <c r="A320" s="5">
        <v>319</v>
      </c>
      <c r="B320" s="6" t="s">
        <v>2670</v>
      </c>
      <c r="C320" s="20" t="s">
        <v>2671</v>
      </c>
      <c r="D320" s="49" t="s">
        <v>2690</v>
      </c>
      <c r="E320" s="6" t="s">
        <v>2300</v>
      </c>
      <c r="F320" s="42">
        <v>1</v>
      </c>
      <c r="G320" s="5">
        <v>1</v>
      </c>
      <c r="H320" s="42">
        <v>1</v>
      </c>
      <c r="I320" s="4"/>
      <c r="J320" s="4"/>
      <c r="K320" s="4"/>
      <c r="L320" s="4"/>
      <c r="M320" s="4"/>
      <c r="N320" s="4"/>
      <c r="O320" s="4"/>
      <c r="P320" s="4"/>
      <c r="Q320" s="4"/>
      <c r="R320" s="4"/>
      <c r="S320" s="4"/>
      <c r="T320" s="4"/>
      <c r="U320" s="4"/>
      <c r="V320" s="4"/>
      <c r="W320" s="4"/>
      <c r="X320" s="4"/>
      <c r="Y320" s="4"/>
      <c r="Z320" s="4"/>
    </row>
    <row r="321" spans="1:26" ht="15.75" customHeight="1" x14ac:dyDescent="0.2">
      <c r="A321" s="5">
        <v>320</v>
      </c>
      <c r="B321" s="6" t="s">
        <v>2670</v>
      </c>
      <c r="C321" s="20" t="s">
        <v>2671</v>
      </c>
      <c r="D321" s="49" t="s">
        <v>2691</v>
      </c>
      <c r="E321" s="6" t="s">
        <v>2300</v>
      </c>
      <c r="F321" s="42">
        <v>1</v>
      </c>
      <c r="G321" s="5">
        <v>1</v>
      </c>
      <c r="H321" s="42">
        <v>1</v>
      </c>
      <c r="I321" s="4"/>
      <c r="J321" s="4"/>
      <c r="K321" s="4"/>
      <c r="L321" s="4"/>
      <c r="M321" s="4"/>
      <c r="N321" s="4"/>
      <c r="O321" s="4"/>
      <c r="P321" s="4"/>
      <c r="Q321" s="4"/>
      <c r="R321" s="4"/>
      <c r="S321" s="4"/>
      <c r="T321" s="4"/>
      <c r="U321" s="4"/>
      <c r="V321" s="4"/>
      <c r="W321" s="4"/>
      <c r="X321" s="4"/>
      <c r="Y321" s="4"/>
      <c r="Z321" s="4"/>
    </row>
    <row r="322" spans="1:26" ht="15.75" customHeight="1" x14ac:dyDescent="0.2">
      <c r="A322" s="5">
        <v>321</v>
      </c>
      <c r="B322" s="6" t="s">
        <v>2670</v>
      </c>
      <c r="C322" s="20" t="s">
        <v>2671</v>
      </c>
      <c r="D322" s="49" t="s">
        <v>2692</v>
      </c>
      <c r="E322" s="6" t="s">
        <v>2300</v>
      </c>
      <c r="F322" s="42">
        <v>1</v>
      </c>
      <c r="G322" s="5">
        <v>1</v>
      </c>
      <c r="H322" s="42">
        <v>1</v>
      </c>
      <c r="I322" s="4"/>
      <c r="J322" s="4"/>
      <c r="K322" s="4"/>
      <c r="L322" s="4"/>
      <c r="M322" s="4"/>
      <c r="N322" s="4"/>
      <c r="O322" s="4"/>
      <c r="P322" s="4"/>
      <c r="Q322" s="4"/>
      <c r="R322" s="4"/>
      <c r="S322" s="4"/>
      <c r="T322" s="4"/>
      <c r="U322" s="4"/>
      <c r="V322" s="4"/>
      <c r="W322" s="4"/>
      <c r="X322" s="4"/>
      <c r="Y322" s="4"/>
      <c r="Z322" s="4"/>
    </row>
    <row r="323" spans="1:26" ht="15.75" customHeight="1" x14ac:dyDescent="0.2">
      <c r="A323" s="5">
        <v>322</v>
      </c>
      <c r="B323" s="6" t="s">
        <v>2670</v>
      </c>
      <c r="C323" s="20" t="s">
        <v>2671</v>
      </c>
      <c r="D323" s="49" t="s">
        <v>2693</v>
      </c>
      <c r="E323" s="6" t="s">
        <v>2300</v>
      </c>
      <c r="F323" s="42">
        <v>1</v>
      </c>
      <c r="G323" s="5">
        <v>1</v>
      </c>
      <c r="H323" s="42">
        <v>1</v>
      </c>
      <c r="I323" s="4"/>
      <c r="J323" s="4"/>
      <c r="K323" s="4"/>
      <c r="L323" s="4"/>
      <c r="M323" s="4"/>
      <c r="N323" s="4"/>
      <c r="O323" s="4"/>
      <c r="P323" s="4"/>
      <c r="Q323" s="4"/>
      <c r="R323" s="4"/>
      <c r="S323" s="4"/>
      <c r="T323" s="4"/>
      <c r="U323" s="4"/>
      <c r="V323" s="4"/>
      <c r="W323" s="4"/>
      <c r="X323" s="4"/>
      <c r="Y323" s="4"/>
      <c r="Z323" s="4"/>
    </row>
    <row r="324" spans="1:26" ht="55.5" customHeight="1" x14ac:dyDescent="0.2">
      <c r="A324" s="5">
        <v>323</v>
      </c>
      <c r="B324" s="6" t="s">
        <v>2694</v>
      </c>
      <c r="C324" s="20" t="s">
        <v>2695</v>
      </c>
      <c r="D324" s="49" t="s">
        <v>2696</v>
      </c>
      <c r="E324" s="5" t="s">
        <v>2300</v>
      </c>
      <c r="F324" s="42">
        <v>0</v>
      </c>
      <c r="G324" s="5"/>
      <c r="H324" s="42">
        <v>0</v>
      </c>
      <c r="I324" s="4"/>
      <c r="J324" s="4"/>
      <c r="K324" s="4"/>
      <c r="L324" s="4"/>
      <c r="M324" s="4"/>
      <c r="N324" s="4"/>
      <c r="O324" s="4"/>
      <c r="P324" s="4"/>
      <c r="Q324" s="4"/>
      <c r="R324" s="4"/>
      <c r="S324" s="4"/>
      <c r="T324" s="4"/>
      <c r="U324" s="4"/>
      <c r="V324" s="4"/>
      <c r="W324" s="4"/>
      <c r="X324" s="4"/>
      <c r="Y324" s="4"/>
      <c r="Z324" s="4"/>
    </row>
    <row r="325" spans="1:26" ht="15.75" customHeight="1" x14ac:dyDescent="0.2">
      <c r="A325" s="5">
        <v>324</v>
      </c>
      <c r="B325" s="6" t="s">
        <v>2694</v>
      </c>
      <c r="C325" s="20" t="s">
        <v>2695</v>
      </c>
      <c r="D325" s="49" t="s">
        <v>2697</v>
      </c>
      <c r="E325" s="5" t="s">
        <v>2300</v>
      </c>
      <c r="F325" s="42">
        <v>1</v>
      </c>
      <c r="G325" s="5">
        <v>1</v>
      </c>
      <c r="H325" s="42">
        <v>1</v>
      </c>
      <c r="I325" s="4"/>
      <c r="J325" s="4"/>
      <c r="K325" s="4"/>
      <c r="L325" s="4"/>
      <c r="M325" s="4"/>
      <c r="N325" s="4"/>
      <c r="O325" s="4"/>
      <c r="P325" s="4"/>
      <c r="Q325" s="4"/>
      <c r="R325" s="4"/>
      <c r="S325" s="4"/>
      <c r="T325" s="4"/>
      <c r="U325" s="4"/>
      <c r="V325" s="4"/>
      <c r="W325" s="4"/>
      <c r="X325" s="4"/>
      <c r="Y325" s="4"/>
      <c r="Z325" s="4"/>
    </row>
    <row r="326" spans="1:26" ht="15.75" customHeight="1" x14ac:dyDescent="0.2">
      <c r="A326" s="5">
        <v>325</v>
      </c>
      <c r="B326" s="6" t="s">
        <v>2694</v>
      </c>
      <c r="C326" s="20" t="s">
        <v>2695</v>
      </c>
      <c r="D326" s="49" t="s">
        <v>2698</v>
      </c>
      <c r="E326" s="5" t="s">
        <v>2300</v>
      </c>
      <c r="F326" s="42">
        <v>2</v>
      </c>
      <c r="G326" s="5">
        <v>2</v>
      </c>
      <c r="H326" s="42">
        <v>2</v>
      </c>
      <c r="I326" s="4"/>
      <c r="J326" s="4"/>
      <c r="K326" s="4"/>
      <c r="L326" s="4"/>
      <c r="M326" s="4"/>
      <c r="N326" s="4"/>
      <c r="O326" s="4"/>
      <c r="P326" s="4"/>
      <c r="Q326" s="4"/>
      <c r="R326" s="4"/>
      <c r="S326" s="4"/>
      <c r="T326" s="4"/>
      <c r="U326" s="4"/>
      <c r="V326" s="4"/>
      <c r="W326" s="4"/>
      <c r="X326" s="4"/>
      <c r="Y326" s="4"/>
      <c r="Z326" s="4"/>
    </row>
    <row r="327" spans="1:26" ht="15.75" customHeight="1" x14ac:dyDescent="0.2">
      <c r="A327" s="5">
        <v>326</v>
      </c>
      <c r="B327" s="6" t="s">
        <v>2694</v>
      </c>
      <c r="C327" s="20" t="s">
        <v>2695</v>
      </c>
      <c r="D327" s="49" t="s">
        <v>2699</v>
      </c>
      <c r="E327" s="5" t="s">
        <v>2300</v>
      </c>
      <c r="F327" s="42">
        <v>1</v>
      </c>
      <c r="G327" s="5">
        <v>1</v>
      </c>
      <c r="H327" s="42">
        <v>1</v>
      </c>
      <c r="I327" s="4"/>
      <c r="J327" s="4"/>
      <c r="K327" s="4"/>
      <c r="L327" s="4"/>
      <c r="M327" s="4"/>
      <c r="N327" s="4"/>
      <c r="O327" s="4"/>
      <c r="P327" s="4"/>
      <c r="Q327" s="4"/>
      <c r="R327" s="4"/>
      <c r="S327" s="4"/>
      <c r="T327" s="4"/>
      <c r="U327" s="4"/>
      <c r="V327" s="4"/>
      <c r="W327" s="4"/>
      <c r="X327" s="4"/>
      <c r="Y327" s="4"/>
      <c r="Z327" s="4"/>
    </row>
    <row r="328" spans="1:26" ht="15.75" customHeight="1" x14ac:dyDescent="0.2">
      <c r="A328" s="5">
        <v>327</v>
      </c>
      <c r="B328" s="6" t="s">
        <v>2694</v>
      </c>
      <c r="C328" s="20" t="s">
        <v>2695</v>
      </c>
      <c r="D328" s="49" t="s">
        <v>2700</v>
      </c>
      <c r="E328" s="5" t="s">
        <v>2300</v>
      </c>
      <c r="F328" s="42">
        <v>1</v>
      </c>
      <c r="G328" s="5">
        <v>1</v>
      </c>
      <c r="H328" s="42">
        <v>1</v>
      </c>
      <c r="I328" s="4"/>
      <c r="J328" s="4"/>
      <c r="K328" s="4"/>
      <c r="L328" s="4"/>
      <c r="M328" s="4"/>
      <c r="N328" s="4"/>
      <c r="O328" s="4"/>
      <c r="P328" s="4"/>
      <c r="Q328" s="4"/>
      <c r="R328" s="4"/>
      <c r="S328" s="4"/>
      <c r="T328" s="4"/>
      <c r="U328" s="4"/>
      <c r="V328" s="4"/>
      <c r="W328" s="4"/>
      <c r="X328" s="4"/>
      <c r="Y328" s="4"/>
      <c r="Z328" s="4"/>
    </row>
    <row r="329" spans="1:26" ht="15.75" customHeight="1" x14ac:dyDescent="0.2">
      <c r="A329" s="5">
        <v>328</v>
      </c>
      <c r="B329" s="6" t="s">
        <v>2694</v>
      </c>
      <c r="C329" s="20" t="s">
        <v>2695</v>
      </c>
      <c r="D329" s="49" t="s">
        <v>2701</v>
      </c>
      <c r="E329" s="5" t="s">
        <v>2300</v>
      </c>
      <c r="F329" s="5">
        <v>2</v>
      </c>
      <c r="G329" s="5">
        <v>2</v>
      </c>
      <c r="H329" s="42">
        <v>0</v>
      </c>
      <c r="I329" s="4"/>
      <c r="J329" s="4"/>
      <c r="K329" s="4"/>
      <c r="L329" s="4"/>
      <c r="M329" s="4"/>
      <c r="N329" s="4"/>
      <c r="O329" s="4"/>
      <c r="P329" s="4"/>
      <c r="Q329" s="4"/>
      <c r="R329" s="4"/>
      <c r="S329" s="4"/>
      <c r="T329" s="4"/>
      <c r="U329" s="4"/>
      <c r="V329" s="4"/>
      <c r="W329" s="4"/>
      <c r="X329" s="4"/>
      <c r="Y329" s="4"/>
      <c r="Z329" s="4"/>
    </row>
    <row r="330" spans="1:26" ht="15.75" customHeight="1" x14ac:dyDescent="0.2">
      <c r="A330" s="5">
        <v>329</v>
      </c>
      <c r="B330" s="6" t="s">
        <v>2694</v>
      </c>
      <c r="C330" s="20" t="s">
        <v>2695</v>
      </c>
      <c r="D330" s="49" t="s">
        <v>2702</v>
      </c>
      <c r="E330" s="5" t="s">
        <v>2300</v>
      </c>
      <c r="F330" s="5">
        <v>1</v>
      </c>
      <c r="G330" s="5">
        <v>1</v>
      </c>
      <c r="H330" s="42">
        <v>1</v>
      </c>
      <c r="I330" s="4"/>
      <c r="J330" s="4"/>
      <c r="K330" s="4"/>
      <c r="L330" s="4"/>
      <c r="M330" s="4"/>
      <c r="N330" s="4"/>
      <c r="O330" s="4"/>
      <c r="P330" s="4"/>
      <c r="Q330" s="4"/>
      <c r="R330" s="4"/>
      <c r="S330" s="4"/>
      <c r="T330" s="4"/>
      <c r="U330" s="4"/>
      <c r="V330" s="4"/>
      <c r="W330" s="4"/>
      <c r="X330" s="4"/>
      <c r="Y330" s="4"/>
      <c r="Z330" s="4"/>
    </row>
    <row r="331" spans="1:26" ht="15.75" customHeight="1" x14ac:dyDescent="0.2">
      <c r="A331" s="5">
        <v>330</v>
      </c>
      <c r="B331" s="6" t="s">
        <v>2694</v>
      </c>
      <c r="C331" s="20" t="s">
        <v>2695</v>
      </c>
      <c r="D331" s="49" t="s">
        <v>2703</v>
      </c>
      <c r="E331" s="5" t="s">
        <v>2300</v>
      </c>
      <c r="F331" s="5">
        <v>1</v>
      </c>
      <c r="G331" s="5">
        <v>1</v>
      </c>
      <c r="H331" s="42">
        <v>0</v>
      </c>
      <c r="I331" s="4"/>
      <c r="J331" s="4"/>
      <c r="K331" s="4"/>
      <c r="L331" s="4"/>
      <c r="M331" s="4"/>
      <c r="N331" s="4"/>
      <c r="O331" s="4"/>
      <c r="P331" s="4"/>
      <c r="Q331" s="4"/>
      <c r="R331" s="4"/>
      <c r="S331" s="4"/>
      <c r="T331" s="4"/>
      <c r="U331" s="4"/>
      <c r="V331" s="4"/>
      <c r="W331" s="4"/>
      <c r="X331" s="4"/>
      <c r="Y331" s="4"/>
      <c r="Z331" s="4"/>
    </row>
    <row r="332" spans="1:26" ht="15.75" customHeight="1" x14ac:dyDescent="0.2">
      <c r="A332" s="5">
        <v>331</v>
      </c>
      <c r="B332" s="6" t="s">
        <v>2694</v>
      </c>
      <c r="C332" s="20" t="s">
        <v>2695</v>
      </c>
      <c r="D332" s="49" t="s">
        <v>2704</v>
      </c>
      <c r="E332" s="5" t="s">
        <v>2300</v>
      </c>
      <c r="F332" s="5">
        <v>2</v>
      </c>
      <c r="G332" s="5">
        <v>2</v>
      </c>
      <c r="H332" s="42">
        <v>0</v>
      </c>
      <c r="I332" s="4"/>
      <c r="J332" s="4"/>
      <c r="K332" s="4"/>
      <c r="L332" s="4"/>
      <c r="M332" s="4"/>
      <c r="N332" s="4"/>
      <c r="O332" s="4"/>
      <c r="P332" s="4"/>
      <c r="Q332" s="4"/>
      <c r="R332" s="4"/>
      <c r="S332" s="4"/>
      <c r="T332" s="4"/>
      <c r="U332" s="4"/>
      <c r="V332" s="4"/>
      <c r="W332" s="4"/>
      <c r="X332" s="4"/>
      <c r="Y332" s="4"/>
      <c r="Z332" s="4"/>
    </row>
    <row r="333" spans="1:26" ht="15.75" customHeight="1" x14ac:dyDescent="0.2">
      <c r="A333" s="5">
        <v>332</v>
      </c>
      <c r="B333" s="6" t="s">
        <v>2694</v>
      </c>
      <c r="C333" s="20" t="s">
        <v>2695</v>
      </c>
      <c r="D333" s="49" t="s">
        <v>2705</v>
      </c>
      <c r="E333" s="5" t="s">
        <v>2300</v>
      </c>
      <c r="F333" s="5">
        <v>1</v>
      </c>
      <c r="G333" s="5">
        <v>1</v>
      </c>
      <c r="H333" s="42">
        <v>1</v>
      </c>
      <c r="I333" s="4"/>
      <c r="J333" s="4"/>
      <c r="K333" s="4"/>
      <c r="L333" s="4"/>
      <c r="M333" s="4"/>
      <c r="N333" s="4"/>
      <c r="O333" s="4"/>
      <c r="P333" s="4"/>
      <c r="Q333" s="4"/>
      <c r="R333" s="4"/>
      <c r="S333" s="4"/>
      <c r="T333" s="4"/>
      <c r="U333" s="4"/>
      <c r="V333" s="4"/>
      <c r="W333" s="4"/>
      <c r="X333" s="4"/>
      <c r="Y333" s="4"/>
      <c r="Z333" s="4"/>
    </row>
    <row r="334" spans="1:26" ht="15.75" customHeight="1" x14ac:dyDescent="0.2">
      <c r="A334" s="5">
        <v>333</v>
      </c>
      <c r="B334" s="6" t="s">
        <v>2694</v>
      </c>
      <c r="C334" s="20" t="s">
        <v>2695</v>
      </c>
      <c r="D334" s="49" t="s">
        <v>2706</v>
      </c>
      <c r="E334" s="5" t="s">
        <v>2300</v>
      </c>
      <c r="F334" s="5">
        <v>1</v>
      </c>
      <c r="G334" s="5">
        <v>1</v>
      </c>
      <c r="H334" s="42">
        <v>1</v>
      </c>
      <c r="I334" s="4"/>
      <c r="J334" s="4"/>
      <c r="K334" s="4"/>
      <c r="L334" s="4"/>
      <c r="M334" s="4"/>
      <c r="N334" s="4"/>
      <c r="O334" s="4"/>
      <c r="P334" s="4"/>
      <c r="Q334" s="4"/>
      <c r="R334" s="4"/>
      <c r="S334" s="4"/>
      <c r="T334" s="4"/>
      <c r="U334" s="4"/>
      <c r="V334" s="4"/>
      <c r="W334" s="4"/>
      <c r="X334" s="4"/>
      <c r="Y334" s="4"/>
      <c r="Z334" s="4"/>
    </row>
    <row r="335" spans="1:26" ht="15.75" customHeight="1" x14ac:dyDescent="0.2">
      <c r="A335" s="5">
        <v>334</v>
      </c>
      <c r="B335" s="6" t="s">
        <v>2694</v>
      </c>
      <c r="C335" s="20" t="s">
        <v>2695</v>
      </c>
      <c r="D335" s="49" t="s">
        <v>2707</v>
      </c>
      <c r="E335" s="5" t="s">
        <v>2300</v>
      </c>
      <c r="F335" s="5">
        <v>1</v>
      </c>
      <c r="G335" s="5">
        <v>1</v>
      </c>
      <c r="H335" s="42">
        <v>1</v>
      </c>
      <c r="I335" s="4"/>
      <c r="J335" s="4"/>
      <c r="K335" s="4"/>
      <c r="L335" s="4"/>
      <c r="M335" s="4"/>
      <c r="N335" s="4"/>
      <c r="O335" s="4"/>
      <c r="P335" s="4"/>
      <c r="Q335" s="4"/>
      <c r="R335" s="4"/>
      <c r="S335" s="4"/>
      <c r="T335" s="4"/>
      <c r="U335" s="4"/>
      <c r="V335" s="4"/>
      <c r="W335" s="4"/>
      <c r="X335" s="4"/>
      <c r="Y335" s="4"/>
      <c r="Z335" s="4"/>
    </row>
    <row r="336" spans="1:26" ht="15.75" customHeight="1" x14ac:dyDescent="0.2">
      <c r="A336" s="5">
        <v>335</v>
      </c>
      <c r="B336" s="6" t="s">
        <v>2694</v>
      </c>
      <c r="C336" s="20" t="s">
        <v>2695</v>
      </c>
      <c r="D336" s="49" t="s">
        <v>2708</v>
      </c>
      <c r="E336" s="5" t="s">
        <v>2300</v>
      </c>
      <c r="F336" s="5">
        <v>1</v>
      </c>
      <c r="G336" s="5">
        <v>1</v>
      </c>
      <c r="H336" s="42">
        <v>1</v>
      </c>
      <c r="I336" s="4"/>
      <c r="J336" s="4"/>
      <c r="K336" s="4"/>
      <c r="L336" s="4"/>
      <c r="M336" s="4"/>
      <c r="N336" s="4"/>
      <c r="O336" s="4"/>
      <c r="P336" s="4"/>
      <c r="Q336" s="4"/>
      <c r="R336" s="4"/>
      <c r="S336" s="4"/>
      <c r="T336" s="4"/>
      <c r="U336" s="4"/>
      <c r="V336" s="4"/>
      <c r="W336" s="4"/>
      <c r="X336" s="4"/>
      <c r="Y336" s="4"/>
      <c r="Z336" s="4"/>
    </row>
    <row r="337" spans="1:26" ht="15.75" customHeight="1" x14ac:dyDescent="0.2">
      <c r="A337" s="5">
        <v>336</v>
      </c>
      <c r="B337" s="6" t="s">
        <v>2694</v>
      </c>
      <c r="C337" s="20" t="s">
        <v>2695</v>
      </c>
      <c r="D337" s="49" t="s">
        <v>2434</v>
      </c>
      <c r="E337" s="5" t="s">
        <v>2300</v>
      </c>
      <c r="F337" s="5">
        <v>2</v>
      </c>
      <c r="G337" s="5">
        <v>2</v>
      </c>
      <c r="H337" s="42">
        <v>2</v>
      </c>
      <c r="I337" s="4"/>
      <c r="J337" s="4"/>
      <c r="K337" s="4"/>
      <c r="L337" s="4"/>
      <c r="M337" s="4"/>
      <c r="N337" s="4"/>
      <c r="O337" s="4"/>
      <c r="P337" s="4"/>
      <c r="Q337" s="4"/>
      <c r="R337" s="4"/>
      <c r="S337" s="4"/>
      <c r="T337" s="4"/>
      <c r="U337" s="4"/>
      <c r="V337" s="4"/>
      <c r="W337" s="4"/>
      <c r="X337" s="4"/>
      <c r="Y337" s="4"/>
      <c r="Z337" s="4"/>
    </row>
    <row r="338" spans="1:26" ht="15.75" customHeight="1" x14ac:dyDescent="0.2">
      <c r="A338" s="5">
        <v>337</v>
      </c>
      <c r="B338" s="6" t="s">
        <v>2694</v>
      </c>
      <c r="C338" s="20" t="s">
        <v>2695</v>
      </c>
      <c r="D338" s="49" t="s">
        <v>2709</v>
      </c>
      <c r="E338" s="5" t="s">
        <v>2300</v>
      </c>
      <c r="F338" s="5">
        <v>1</v>
      </c>
      <c r="G338" s="5">
        <v>1</v>
      </c>
      <c r="H338" s="42">
        <v>1</v>
      </c>
      <c r="I338" s="4"/>
      <c r="J338" s="4"/>
      <c r="K338" s="4"/>
      <c r="L338" s="4"/>
      <c r="M338" s="4"/>
      <c r="N338" s="4"/>
      <c r="O338" s="4"/>
      <c r="P338" s="4"/>
      <c r="Q338" s="4"/>
      <c r="R338" s="4"/>
      <c r="S338" s="4"/>
      <c r="T338" s="4"/>
      <c r="U338" s="4"/>
      <c r="V338" s="4"/>
      <c r="W338" s="4"/>
      <c r="X338" s="4"/>
      <c r="Y338" s="4"/>
      <c r="Z338" s="4"/>
    </row>
    <row r="339" spans="1:26" ht="27.75" customHeight="1" x14ac:dyDescent="0.2">
      <c r="A339" s="5">
        <v>338</v>
      </c>
      <c r="B339" s="6" t="s">
        <v>2694</v>
      </c>
      <c r="C339" s="20" t="s">
        <v>2695</v>
      </c>
      <c r="D339" s="49" t="s">
        <v>2710</v>
      </c>
      <c r="E339" s="5" t="s">
        <v>2300</v>
      </c>
      <c r="F339" s="5">
        <v>2</v>
      </c>
      <c r="G339" s="5">
        <v>2</v>
      </c>
      <c r="H339" s="42">
        <v>2</v>
      </c>
      <c r="I339" s="4"/>
      <c r="J339" s="4"/>
      <c r="K339" s="4"/>
      <c r="L339" s="4"/>
      <c r="M339" s="4"/>
      <c r="N339" s="4"/>
      <c r="O339" s="4"/>
      <c r="P339" s="4"/>
      <c r="Q339" s="4"/>
      <c r="R339" s="4"/>
      <c r="S339" s="4"/>
      <c r="T339" s="4"/>
      <c r="U339" s="4"/>
      <c r="V339" s="4"/>
      <c r="W339" s="4"/>
      <c r="X339" s="4"/>
      <c r="Y339" s="4"/>
      <c r="Z339" s="4"/>
    </row>
    <row r="340" spans="1:26" ht="27.75" customHeight="1" x14ac:dyDescent="0.2">
      <c r="A340" s="5">
        <v>339</v>
      </c>
      <c r="B340" s="6" t="s">
        <v>2694</v>
      </c>
      <c r="C340" s="20" t="s">
        <v>2695</v>
      </c>
      <c r="D340" s="49" t="s">
        <v>2711</v>
      </c>
      <c r="E340" s="5" t="s">
        <v>2300</v>
      </c>
      <c r="F340" s="5">
        <v>0</v>
      </c>
      <c r="G340" s="5">
        <v>0</v>
      </c>
      <c r="H340" s="42">
        <v>0</v>
      </c>
      <c r="I340" s="4"/>
      <c r="J340" s="4"/>
      <c r="K340" s="4"/>
      <c r="L340" s="4"/>
      <c r="M340" s="4"/>
      <c r="N340" s="4"/>
      <c r="O340" s="4"/>
      <c r="P340" s="4"/>
      <c r="Q340" s="4"/>
      <c r="R340" s="4"/>
      <c r="S340" s="4"/>
      <c r="T340" s="4"/>
      <c r="U340" s="4"/>
      <c r="V340" s="4"/>
      <c r="W340" s="4"/>
      <c r="X340" s="4"/>
      <c r="Y340" s="4"/>
      <c r="Z340" s="4"/>
    </row>
    <row r="341" spans="1:26" ht="15.75" customHeight="1" x14ac:dyDescent="0.2">
      <c r="A341" s="5">
        <v>340</v>
      </c>
      <c r="B341" s="6" t="s">
        <v>2694</v>
      </c>
      <c r="C341" s="20" t="s">
        <v>2695</v>
      </c>
      <c r="D341" s="49" t="s">
        <v>2712</v>
      </c>
      <c r="E341" s="5" t="s">
        <v>2300</v>
      </c>
      <c r="F341" s="5">
        <v>2</v>
      </c>
      <c r="G341" s="5">
        <v>2</v>
      </c>
      <c r="H341" s="42">
        <v>2</v>
      </c>
      <c r="I341" s="4"/>
      <c r="J341" s="4"/>
      <c r="K341" s="4"/>
      <c r="L341" s="4"/>
      <c r="M341" s="4"/>
      <c r="N341" s="4"/>
      <c r="O341" s="4"/>
      <c r="P341" s="4"/>
      <c r="Q341" s="4"/>
      <c r="R341" s="4"/>
      <c r="S341" s="4"/>
      <c r="T341" s="4"/>
      <c r="U341" s="4"/>
      <c r="V341" s="4"/>
      <c r="W341" s="4"/>
      <c r="X341" s="4"/>
      <c r="Y341" s="4"/>
      <c r="Z341" s="4"/>
    </row>
    <row r="342" spans="1:26" ht="15.75" customHeight="1" x14ac:dyDescent="0.2">
      <c r="A342" s="5">
        <v>341</v>
      </c>
      <c r="B342" s="6" t="s">
        <v>2694</v>
      </c>
      <c r="C342" s="20" t="s">
        <v>2695</v>
      </c>
      <c r="D342" s="49" t="s">
        <v>2713</v>
      </c>
      <c r="E342" s="5" t="s">
        <v>2300</v>
      </c>
      <c r="F342" s="5">
        <v>1</v>
      </c>
      <c r="G342" s="5">
        <v>1</v>
      </c>
      <c r="H342" s="42">
        <v>1</v>
      </c>
      <c r="I342" s="4"/>
      <c r="J342" s="4"/>
      <c r="K342" s="4"/>
      <c r="L342" s="4"/>
      <c r="M342" s="4"/>
      <c r="N342" s="4"/>
      <c r="O342" s="4"/>
      <c r="P342" s="4"/>
      <c r="Q342" s="4"/>
      <c r="R342" s="4"/>
      <c r="S342" s="4"/>
      <c r="T342" s="4"/>
      <c r="U342" s="4"/>
      <c r="V342" s="4"/>
      <c r="W342" s="4"/>
      <c r="X342" s="4"/>
      <c r="Y342" s="4"/>
      <c r="Z342" s="4"/>
    </row>
    <row r="343" spans="1:26" ht="15.75" customHeight="1" x14ac:dyDescent="0.2">
      <c r="A343" s="5">
        <v>342</v>
      </c>
      <c r="B343" s="6" t="s">
        <v>2694</v>
      </c>
      <c r="C343" s="20" t="s">
        <v>2695</v>
      </c>
      <c r="D343" s="49" t="s">
        <v>2714</v>
      </c>
      <c r="E343" s="5" t="s">
        <v>2300</v>
      </c>
      <c r="F343" s="5">
        <v>1</v>
      </c>
      <c r="G343" s="5">
        <v>1</v>
      </c>
      <c r="H343" s="42">
        <v>1</v>
      </c>
      <c r="I343" s="4"/>
      <c r="J343" s="4"/>
      <c r="K343" s="4"/>
      <c r="L343" s="4"/>
      <c r="M343" s="4"/>
      <c r="N343" s="4"/>
      <c r="O343" s="4"/>
      <c r="P343" s="4"/>
      <c r="Q343" s="4"/>
      <c r="R343" s="4"/>
      <c r="S343" s="4"/>
      <c r="T343" s="4"/>
      <c r="U343" s="4"/>
      <c r="V343" s="4"/>
      <c r="W343" s="4"/>
      <c r="X343" s="4"/>
      <c r="Y343" s="4"/>
      <c r="Z343" s="4"/>
    </row>
    <row r="344" spans="1:26" ht="15.75" customHeight="1" x14ac:dyDescent="0.2">
      <c r="A344" s="5">
        <v>343</v>
      </c>
      <c r="B344" s="6" t="s">
        <v>2694</v>
      </c>
      <c r="C344" s="20" t="s">
        <v>2695</v>
      </c>
      <c r="D344" s="49" t="s">
        <v>2715</v>
      </c>
      <c r="E344" s="5" t="s">
        <v>2300</v>
      </c>
      <c r="F344" s="5">
        <v>1</v>
      </c>
      <c r="G344" s="5">
        <v>1</v>
      </c>
      <c r="H344" s="42">
        <v>1</v>
      </c>
      <c r="I344" s="4"/>
      <c r="J344" s="4"/>
      <c r="K344" s="4"/>
      <c r="L344" s="4"/>
      <c r="M344" s="4"/>
      <c r="N344" s="4"/>
      <c r="O344" s="4"/>
      <c r="P344" s="4"/>
      <c r="Q344" s="4"/>
      <c r="R344" s="4"/>
      <c r="S344" s="4"/>
      <c r="T344" s="4"/>
      <c r="U344" s="4"/>
      <c r="V344" s="4"/>
      <c r="W344" s="4"/>
      <c r="X344" s="4"/>
      <c r="Y344" s="4"/>
      <c r="Z344" s="4"/>
    </row>
    <row r="345" spans="1:26" ht="15.75" customHeight="1" x14ac:dyDescent="0.2">
      <c r="A345" s="5">
        <v>344</v>
      </c>
      <c r="B345" s="6" t="s">
        <v>2694</v>
      </c>
      <c r="C345" s="20" t="s">
        <v>2695</v>
      </c>
      <c r="D345" s="49" t="s">
        <v>2716</v>
      </c>
      <c r="E345" s="5" t="s">
        <v>2300</v>
      </c>
      <c r="F345" s="5">
        <v>1</v>
      </c>
      <c r="G345" s="5">
        <v>1</v>
      </c>
      <c r="H345" s="42">
        <v>1</v>
      </c>
      <c r="I345" s="4"/>
      <c r="J345" s="4"/>
      <c r="K345" s="4"/>
      <c r="L345" s="4"/>
      <c r="M345" s="4"/>
      <c r="N345" s="4"/>
      <c r="O345" s="4"/>
      <c r="P345" s="4"/>
      <c r="Q345" s="4"/>
      <c r="R345" s="4"/>
      <c r="S345" s="4"/>
      <c r="T345" s="4"/>
      <c r="U345" s="4"/>
      <c r="V345" s="4"/>
      <c r="W345" s="4"/>
      <c r="X345" s="4"/>
      <c r="Y345" s="4"/>
      <c r="Z345" s="4"/>
    </row>
    <row r="346" spans="1:26" ht="15.75" customHeight="1" x14ac:dyDescent="0.2">
      <c r="A346" s="5">
        <v>345</v>
      </c>
      <c r="B346" s="6" t="s">
        <v>2694</v>
      </c>
      <c r="C346" s="20" t="s">
        <v>2695</v>
      </c>
      <c r="D346" s="49" t="s">
        <v>2717</v>
      </c>
      <c r="E346" s="5" t="s">
        <v>2300</v>
      </c>
      <c r="F346" s="5">
        <v>1</v>
      </c>
      <c r="G346" s="5">
        <v>1</v>
      </c>
      <c r="H346" s="42">
        <v>1</v>
      </c>
      <c r="I346" s="4"/>
      <c r="J346" s="4"/>
      <c r="K346" s="4"/>
      <c r="L346" s="4"/>
      <c r="M346" s="4"/>
      <c r="N346" s="4"/>
      <c r="O346" s="4"/>
      <c r="P346" s="4"/>
      <c r="Q346" s="4"/>
      <c r="R346" s="4"/>
      <c r="S346" s="4"/>
      <c r="T346" s="4"/>
      <c r="U346" s="4"/>
      <c r="V346" s="4"/>
      <c r="W346" s="4"/>
      <c r="X346" s="4"/>
      <c r="Y346" s="4"/>
      <c r="Z346" s="4"/>
    </row>
    <row r="347" spans="1:26" ht="15.75" customHeight="1" x14ac:dyDescent="0.2">
      <c r="A347" s="5">
        <v>346</v>
      </c>
      <c r="B347" s="6" t="s">
        <v>2694</v>
      </c>
      <c r="C347" s="20" t="s">
        <v>2695</v>
      </c>
      <c r="D347" s="49" t="s">
        <v>2718</v>
      </c>
      <c r="E347" s="5" t="s">
        <v>2300</v>
      </c>
      <c r="F347" s="5">
        <v>1</v>
      </c>
      <c r="G347" s="5">
        <v>1</v>
      </c>
      <c r="H347" s="42">
        <v>1</v>
      </c>
      <c r="I347" s="4"/>
      <c r="J347" s="4"/>
      <c r="K347" s="4"/>
      <c r="L347" s="4"/>
      <c r="M347" s="4"/>
      <c r="N347" s="4"/>
      <c r="O347" s="4"/>
      <c r="P347" s="4"/>
      <c r="Q347" s="4"/>
      <c r="R347" s="4"/>
      <c r="S347" s="4"/>
      <c r="T347" s="4"/>
      <c r="U347" s="4"/>
      <c r="V347" s="4"/>
      <c r="W347" s="4"/>
      <c r="X347" s="4"/>
      <c r="Y347" s="4"/>
      <c r="Z347" s="4"/>
    </row>
    <row r="348" spans="1:26" ht="15.75" customHeight="1" x14ac:dyDescent="0.2">
      <c r="A348" s="5">
        <v>347</v>
      </c>
      <c r="B348" s="6" t="s">
        <v>2719</v>
      </c>
      <c r="C348" s="20" t="s">
        <v>2720</v>
      </c>
      <c r="D348" s="49" t="s">
        <v>2721</v>
      </c>
      <c r="E348" s="5" t="s">
        <v>2300</v>
      </c>
      <c r="F348" s="5">
        <v>0</v>
      </c>
      <c r="G348" s="5">
        <v>0</v>
      </c>
      <c r="H348" s="42">
        <v>0</v>
      </c>
      <c r="I348" s="4"/>
      <c r="J348" s="4"/>
      <c r="K348" s="4"/>
      <c r="L348" s="4"/>
      <c r="M348" s="4"/>
      <c r="N348" s="4"/>
      <c r="O348" s="4"/>
      <c r="P348" s="4"/>
      <c r="Q348" s="4"/>
      <c r="R348" s="4"/>
      <c r="S348" s="4"/>
      <c r="T348" s="4"/>
      <c r="U348" s="4"/>
      <c r="V348" s="4"/>
      <c r="W348" s="4"/>
      <c r="X348" s="4"/>
      <c r="Y348" s="4"/>
      <c r="Z348" s="4"/>
    </row>
    <row r="349" spans="1:26" ht="15.75" customHeight="1" x14ac:dyDescent="0.2">
      <c r="A349" s="5">
        <v>348</v>
      </c>
      <c r="B349" s="6" t="s">
        <v>2719</v>
      </c>
      <c r="C349" s="20" t="s">
        <v>2720</v>
      </c>
      <c r="D349" s="49" t="s">
        <v>2722</v>
      </c>
      <c r="E349" s="5" t="s">
        <v>2300</v>
      </c>
      <c r="F349" s="5">
        <v>0</v>
      </c>
      <c r="G349" s="5">
        <v>0</v>
      </c>
      <c r="H349" s="42">
        <v>0</v>
      </c>
      <c r="I349" s="4"/>
      <c r="J349" s="4"/>
      <c r="K349" s="4"/>
      <c r="L349" s="4"/>
      <c r="M349" s="4"/>
      <c r="N349" s="4"/>
      <c r="O349" s="4"/>
      <c r="P349" s="4"/>
      <c r="Q349" s="4"/>
      <c r="R349" s="4"/>
      <c r="S349" s="4"/>
      <c r="T349" s="4"/>
      <c r="U349" s="4"/>
      <c r="V349" s="4"/>
      <c r="W349" s="4"/>
      <c r="X349" s="4"/>
      <c r="Y349" s="4"/>
      <c r="Z349" s="4"/>
    </row>
    <row r="350" spans="1:26" ht="27.75" customHeight="1" x14ac:dyDescent="0.2">
      <c r="A350" s="5">
        <v>349</v>
      </c>
      <c r="B350" s="6" t="s">
        <v>2719</v>
      </c>
      <c r="C350" s="20" t="s">
        <v>2720</v>
      </c>
      <c r="D350" s="49" t="s">
        <v>2723</v>
      </c>
      <c r="E350" s="5" t="s">
        <v>2300</v>
      </c>
      <c r="F350" s="5">
        <v>0</v>
      </c>
      <c r="G350" s="5">
        <v>0</v>
      </c>
      <c r="H350" s="42">
        <v>0</v>
      </c>
      <c r="I350" s="4"/>
      <c r="J350" s="4"/>
      <c r="K350" s="4"/>
      <c r="L350" s="4"/>
      <c r="M350" s="4"/>
      <c r="N350" s="4"/>
      <c r="O350" s="4"/>
      <c r="P350" s="4"/>
      <c r="Q350" s="4"/>
      <c r="R350" s="4"/>
      <c r="S350" s="4"/>
      <c r="T350" s="4"/>
      <c r="U350" s="4"/>
      <c r="V350" s="4"/>
      <c r="W350" s="4"/>
      <c r="X350" s="4"/>
      <c r="Y350" s="4"/>
      <c r="Z350" s="4"/>
    </row>
    <row r="351" spans="1:26" ht="15.75" customHeight="1" x14ac:dyDescent="0.2">
      <c r="A351" s="5">
        <v>350</v>
      </c>
      <c r="B351" s="6" t="s">
        <v>2719</v>
      </c>
      <c r="C351" s="20" t="s">
        <v>2720</v>
      </c>
      <c r="D351" s="49" t="s">
        <v>2724</v>
      </c>
      <c r="E351" s="5" t="s">
        <v>2300</v>
      </c>
      <c r="F351" s="5">
        <v>1</v>
      </c>
      <c r="G351" s="5">
        <v>1</v>
      </c>
      <c r="H351" s="42">
        <v>1</v>
      </c>
      <c r="I351" s="4"/>
      <c r="J351" s="4"/>
      <c r="K351" s="4"/>
      <c r="L351" s="4"/>
      <c r="M351" s="4"/>
      <c r="N351" s="4"/>
      <c r="O351" s="4"/>
      <c r="P351" s="4"/>
      <c r="Q351" s="4"/>
      <c r="R351" s="4"/>
      <c r="S351" s="4"/>
      <c r="T351" s="4"/>
      <c r="U351" s="4"/>
      <c r="V351" s="4"/>
      <c r="W351" s="4"/>
      <c r="X351" s="4"/>
      <c r="Y351" s="4"/>
      <c r="Z351" s="4"/>
    </row>
    <row r="352" spans="1:26" ht="15.75" customHeight="1" x14ac:dyDescent="0.2">
      <c r="A352" s="5">
        <v>351</v>
      </c>
      <c r="B352" s="6" t="s">
        <v>2719</v>
      </c>
      <c r="C352" s="20" t="s">
        <v>2720</v>
      </c>
      <c r="D352" s="49" t="s">
        <v>2725</v>
      </c>
      <c r="E352" s="5" t="s">
        <v>2300</v>
      </c>
      <c r="F352" s="5">
        <v>1</v>
      </c>
      <c r="G352" s="5">
        <v>1</v>
      </c>
      <c r="H352" s="42">
        <v>1</v>
      </c>
      <c r="I352" s="4"/>
      <c r="J352" s="4"/>
      <c r="K352" s="4"/>
      <c r="L352" s="4"/>
      <c r="M352" s="4"/>
      <c r="N352" s="4"/>
      <c r="O352" s="4"/>
      <c r="P352" s="4"/>
      <c r="Q352" s="4"/>
      <c r="R352" s="4"/>
      <c r="S352" s="4"/>
      <c r="T352" s="4"/>
      <c r="U352" s="4"/>
      <c r="V352" s="4"/>
      <c r="W352" s="4"/>
      <c r="X352" s="4"/>
      <c r="Y352" s="4"/>
      <c r="Z352" s="4"/>
    </row>
    <row r="353" spans="1:26" ht="15.75" customHeight="1" x14ac:dyDescent="0.2">
      <c r="A353" s="5">
        <v>352</v>
      </c>
      <c r="B353" s="6" t="s">
        <v>2719</v>
      </c>
      <c r="C353" s="20" t="s">
        <v>2720</v>
      </c>
      <c r="D353" s="49" t="s">
        <v>2726</v>
      </c>
      <c r="E353" s="5" t="s">
        <v>2300</v>
      </c>
      <c r="F353" s="5">
        <v>0</v>
      </c>
      <c r="G353" s="5">
        <v>0</v>
      </c>
      <c r="H353" s="42">
        <v>0</v>
      </c>
      <c r="I353" s="4"/>
      <c r="J353" s="4"/>
      <c r="K353" s="4"/>
      <c r="L353" s="4"/>
      <c r="M353" s="4"/>
      <c r="N353" s="4"/>
      <c r="O353" s="4"/>
      <c r="P353" s="4"/>
      <c r="Q353" s="4"/>
      <c r="R353" s="4"/>
      <c r="S353" s="4"/>
      <c r="T353" s="4"/>
      <c r="U353" s="4"/>
      <c r="V353" s="4"/>
      <c r="W353" s="4"/>
      <c r="X353" s="4"/>
      <c r="Y353" s="4"/>
      <c r="Z353" s="4"/>
    </row>
    <row r="354" spans="1:26" ht="15.75" customHeight="1" x14ac:dyDescent="0.2">
      <c r="A354" s="5">
        <v>353</v>
      </c>
      <c r="B354" s="6" t="s">
        <v>2719</v>
      </c>
      <c r="C354" s="20" t="s">
        <v>2720</v>
      </c>
      <c r="D354" s="49" t="s">
        <v>2727</v>
      </c>
      <c r="E354" s="5" t="s">
        <v>2300</v>
      </c>
      <c r="F354" s="5">
        <v>0</v>
      </c>
      <c r="G354" s="5">
        <v>0</v>
      </c>
      <c r="H354" s="42">
        <v>0</v>
      </c>
      <c r="I354" s="4"/>
      <c r="J354" s="4"/>
      <c r="K354" s="4"/>
      <c r="L354" s="4"/>
      <c r="M354" s="4"/>
      <c r="N354" s="4"/>
      <c r="O354" s="4"/>
      <c r="P354" s="4"/>
      <c r="Q354" s="4"/>
      <c r="R354" s="4"/>
      <c r="S354" s="4"/>
      <c r="T354" s="4"/>
      <c r="U354" s="4"/>
      <c r="V354" s="4"/>
      <c r="W354" s="4"/>
      <c r="X354" s="4"/>
      <c r="Y354" s="4"/>
      <c r="Z354" s="4"/>
    </row>
    <row r="355" spans="1:26" ht="15.75" customHeight="1" x14ac:dyDescent="0.2">
      <c r="A355" s="5">
        <v>354</v>
      </c>
      <c r="B355" s="6" t="s">
        <v>2719</v>
      </c>
      <c r="C355" s="20" t="s">
        <v>2720</v>
      </c>
      <c r="D355" s="49" t="s">
        <v>2728</v>
      </c>
      <c r="E355" s="5" t="s">
        <v>2300</v>
      </c>
      <c r="F355" s="5">
        <v>0</v>
      </c>
      <c r="G355" s="5">
        <v>0</v>
      </c>
      <c r="H355" s="42">
        <v>0</v>
      </c>
      <c r="I355" s="4"/>
      <c r="J355" s="4"/>
      <c r="K355" s="4"/>
      <c r="L355" s="4"/>
      <c r="M355" s="4"/>
      <c r="N355" s="4"/>
      <c r="O355" s="4"/>
      <c r="P355" s="4"/>
      <c r="Q355" s="4"/>
      <c r="R355" s="4"/>
      <c r="S355" s="4"/>
      <c r="T355" s="4"/>
      <c r="U355" s="4"/>
      <c r="V355" s="4"/>
      <c r="W355" s="4"/>
      <c r="X355" s="4"/>
      <c r="Y355" s="4"/>
      <c r="Z355" s="4"/>
    </row>
    <row r="356" spans="1:26" ht="15.75" customHeight="1" x14ac:dyDescent="0.2">
      <c r="A356" s="5">
        <v>355</v>
      </c>
      <c r="B356" s="6" t="s">
        <v>2719</v>
      </c>
      <c r="C356" s="20" t="s">
        <v>2720</v>
      </c>
      <c r="D356" s="49" t="s">
        <v>2729</v>
      </c>
      <c r="E356" s="5" t="s">
        <v>2300</v>
      </c>
      <c r="F356" s="5">
        <v>2</v>
      </c>
      <c r="G356" s="5">
        <v>2</v>
      </c>
      <c r="H356" s="42">
        <v>2</v>
      </c>
      <c r="I356" s="4"/>
      <c r="J356" s="4"/>
      <c r="K356" s="4"/>
      <c r="L356" s="4"/>
      <c r="M356" s="4"/>
      <c r="N356" s="4"/>
      <c r="O356" s="4"/>
      <c r="P356" s="4"/>
      <c r="Q356" s="4"/>
      <c r="R356" s="4"/>
      <c r="S356" s="4"/>
      <c r="T356" s="4"/>
      <c r="U356" s="4"/>
      <c r="V356" s="4"/>
      <c r="W356" s="4"/>
      <c r="X356" s="4"/>
      <c r="Y356" s="4"/>
      <c r="Z356" s="4"/>
    </row>
    <row r="357" spans="1:26" ht="15.75" customHeight="1" x14ac:dyDescent="0.2">
      <c r="A357" s="5">
        <v>356</v>
      </c>
      <c r="B357" s="8" t="str">
        <f>HYPERLINK("http://www.itdunya.com/showthread.php?505287-*Trick-to-update-blank-status-on-FB*","http://www.itdunya.com/showthread.php?505287-*Trick-to-update-blank-status-on-FB*")</f>
        <v>http://www.itdunya.com/showthread.php?505287-*Trick-to-update-blank-status-on-FB*</v>
      </c>
      <c r="C357" s="20" t="s">
        <v>2730</v>
      </c>
      <c r="D357" s="49" t="s">
        <v>2731</v>
      </c>
      <c r="E357" s="5" t="s">
        <v>2300</v>
      </c>
      <c r="F357" s="5">
        <v>0</v>
      </c>
      <c r="G357" s="5">
        <v>0</v>
      </c>
      <c r="H357" s="42">
        <v>0</v>
      </c>
      <c r="I357" s="4"/>
      <c r="J357" s="4"/>
      <c r="K357" s="4"/>
      <c r="L357" s="4"/>
      <c r="M357" s="4"/>
      <c r="N357" s="4"/>
      <c r="O357" s="4"/>
      <c r="P357" s="4"/>
      <c r="Q357" s="4"/>
      <c r="R357" s="4"/>
      <c r="S357" s="4"/>
      <c r="T357" s="4"/>
      <c r="U357" s="4"/>
      <c r="V357" s="4"/>
      <c r="W357" s="4"/>
      <c r="X357" s="4"/>
      <c r="Y357" s="4"/>
      <c r="Z357" s="4"/>
    </row>
    <row r="358" spans="1:26" ht="15.75" customHeight="1" x14ac:dyDescent="0.2">
      <c r="A358" s="5">
        <v>357</v>
      </c>
      <c r="B358" s="8" t="str">
        <f>HYPERLINK("http://www.itdunya.com/showthread.php?505287-*Trick-to-update-blank-status-on-FB*","http://www.itdunya.com/showthread.php?505287-*Trick-to-update-blank-status-on-FB*")</f>
        <v>http://www.itdunya.com/showthread.php?505287-*Trick-to-update-blank-status-on-FB*</v>
      </c>
      <c r="C358" s="20" t="s">
        <v>2730</v>
      </c>
      <c r="D358" s="49" t="s">
        <v>2732</v>
      </c>
      <c r="E358" s="5" t="s">
        <v>2300</v>
      </c>
      <c r="F358" s="5">
        <v>0</v>
      </c>
      <c r="G358" s="5">
        <v>0</v>
      </c>
      <c r="H358" s="42">
        <v>0</v>
      </c>
      <c r="I358" s="4"/>
      <c r="J358" s="4"/>
      <c r="K358" s="4"/>
      <c r="L358" s="4"/>
      <c r="M358" s="4"/>
      <c r="N358" s="4"/>
      <c r="O358" s="4"/>
      <c r="P358" s="4"/>
      <c r="Q358" s="4"/>
      <c r="R358" s="4"/>
      <c r="S358" s="4"/>
      <c r="T358" s="4"/>
      <c r="U358" s="4"/>
      <c r="V358" s="4"/>
      <c r="W358" s="4"/>
      <c r="X358" s="4"/>
      <c r="Y358" s="4"/>
      <c r="Z358" s="4"/>
    </row>
    <row r="359" spans="1:26" ht="15.75" customHeight="1" x14ac:dyDescent="0.2">
      <c r="A359" s="5">
        <v>358</v>
      </c>
      <c r="B359" s="8" t="str">
        <f>HYPERLINK("http://www.itdunya.com/showthread.php?505287-*Trick-to-update-blank-status-on-FB*","http://www.itdunya.com/showthread.php?505287-*Trick-to-update-blank-status-on-FB*")</f>
        <v>http://www.itdunya.com/showthread.php?505287-*Trick-to-update-blank-status-on-FB*</v>
      </c>
      <c r="C359" s="20" t="s">
        <v>2730</v>
      </c>
      <c r="D359" s="49" t="s">
        <v>2733</v>
      </c>
      <c r="E359" s="5" t="s">
        <v>2300</v>
      </c>
      <c r="F359" s="5">
        <v>1</v>
      </c>
      <c r="G359" s="5">
        <v>1</v>
      </c>
      <c r="H359" s="42">
        <v>1</v>
      </c>
      <c r="I359" s="4"/>
      <c r="J359" s="4"/>
      <c r="K359" s="4"/>
      <c r="L359" s="4"/>
      <c r="M359" s="4"/>
      <c r="N359" s="4"/>
      <c r="O359" s="4"/>
      <c r="P359" s="4"/>
      <c r="Q359" s="4"/>
      <c r="R359" s="4"/>
      <c r="S359" s="4"/>
      <c r="T359" s="4"/>
      <c r="U359" s="4"/>
      <c r="V359" s="4"/>
      <c r="W359" s="4"/>
      <c r="X359" s="4"/>
      <c r="Y359" s="4"/>
      <c r="Z359" s="4"/>
    </row>
    <row r="360" spans="1:26" ht="15.75" customHeight="1" x14ac:dyDescent="0.2">
      <c r="A360" s="5">
        <v>359</v>
      </c>
      <c r="B360" s="8" t="str">
        <f>HYPERLINK("http://www.itdunya.com/showthread.php?505287-*Trick-to-update-blank-status-on-FB*","http://www.itdunya.com/showthread.php?505287-*Trick-to-update-blank-status-on-FB*")</f>
        <v>http://www.itdunya.com/showthread.php?505287-*Trick-to-update-blank-status-on-FB*</v>
      </c>
      <c r="C360" s="20" t="s">
        <v>2730</v>
      </c>
      <c r="D360" s="49" t="s">
        <v>2734</v>
      </c>
      <c r="E360" s="5" t="s">
        <v>2300</v>
      </c>
      <c r="F360" s="5">
        <v>0</v>
      </c>
      <c r="G360" s="5">
        <v>0</v>
      </c>
      <c r="H360" s="42">
        <v>0</v>
      </c>
      <c r="I360" s="4"/>
      <c r="J360" s="4"/>
      <c r="K360" s="4"/>
      <c r="L360" s="4"/>
      <c r="M360" s="4"/>
      <c r="N360" s="4"/>
      <c r="O360" s="4"/>
      <c r="P360" s="4"/>
      <c r="Q360" s="4"/>
      <c r="R360" s="4"/>
      <c r="S360" s="4"/>
      <c r="T360" s="4"/>
      <c r="U360" s="4"/>
      <c r="V360" s="4"/>
      <c r="W360" s="4"/>
      <c r="X360" s="4"/>
      <c r="Y360" s="4"/>
      <c r="Z360" s="4"/>
    </row>
    <row r="361" spans="1:26" ht="15.75" customHeight="1" x14ac:dyDescent="0.2">
      <c r="A361" s="5">
        <v>360</v>
      </c>
      <c r="B361" s="6" t="s">
        <v>2735</v>
      </c>
      <c r="C361" s="20" t="s">
        <v>2736</v>
      </c>
      <c r="D361" s="49" t="s">
        <v>2737</v>
      </c>
      <c r="E361" s="5" t="s">
        <v>2300</v>
      </c>
      <c r="F361" s="5">
        <v>1</v>
      </c>
      <c r="G361" s="5">
        <v>1</v>
      </c>
      <c r="H361" s="42">
        <v>1</v>
      </c>
      <c r="I361" s="4"/>
      <c r="J361" s="4"/>
      <c r="K361" s="4"/>
      <c r="L361" s="4"/>
      <c r="M361" s="4"/>
      <c r="N361" s="4"/>
      <c r="O361" s="4"/>
      <c r="P361" s="4"/>
      <c r="Q361" s="4"/>
      <c r="R361" s="4"/>
      <c r="S361" s="4"/>
      <c r="T361" s="4"/>
      <c r="U361" s="4"/>
      <c r="V361" s="4"/>
      <c r="W361" s="4"/>
      <c r="X361" s="4"/>
      <c r="Y361" s="4"/>
      <c r="Z361" s="4"/>
    </row>
    <row r="362" spans="1:26" ht="15.75" customHeight="1" x14ac:dyDescent="0.2">
      <c r="A362" s="5">
        <v>361</v>
      </c>
      <c r="B362" s="6" t="s">
        <v>2735</v>
      </c>
      <c r="C362" s="20" t="s">
        <v>2736</v>
      </c>
      <c r="D362" s="49" t="s">
        <v>2738</v>
      </c>
      <c r="E362" s="5" t="s">
        <v>2300</v>
      </c>
      <c r="F362" s="5">
        <v>1</v>
      </c>
      <c r="G362" s="5">
        <v>1</v>
      </c>
      <c r="H362" s="42">
        <v>1</v>
      </c>
      <c r="I362" s="4"/>
      <c r="J362" s="4"/>
      <c r="K362" s="4"/>
      <c r="L362" s="4"/>
      <c r="M362" s="4"/>
      <c r="N362" s="4"/>
      <c r="O362" s="4"/>
      <c r="P362" s="4"/>
      <c r="Q362" s="4"/>
      <c r="R362" s="4"/>
      <c r="S362" s="4"/>
      <c r="T362" s="4"/>
      <c r="U362" s="4"/>
      <c r="V362" s="4"/>
      <c r="W362" s="4"/>
      <c r="X362" s="4"/>
      <c r="Y362" s="4"/>
      <c r="Z362" s="4"/>
    </row>
    <row r="363" spans="1:26" ht="15.75" customHeight="1" x14ac:dyDescent="0.2">
      <c r="A363" s="5">
        <v>362</v>
      </c>
      <c r="B363" s="6" t="s">
        <v>2735</v>
      </c>
      <c r="C363" s="20" t="s">
        <v>2736</v>
      </c>
      <c r="D363" s="49" t="s">
        <v>2739</v>
      </c>
      <c r="E363" s="5" t="s">
        <v>2300</v>
      </c>
      <c r="F363" s="5">
        <v>1</v>
      </c>
      <c r="G363" s="5">
        <v>1</v>
      </c>
      <c r="H363" s="42">
        <v>1</v>
      </c>
      <c r="I363" s="4"/>
      <c r="J363" s="4"/>
      <c r="K363" s="4"/>
      <c r="L363" s="4"/>
      <c r="M363" s="4"/>
      <c r="N363" s="4"/>
      <c r="O363" s="4"/>
      <c r="P363" s="4"/>
      <c r="Q363" s="4"/>
      <c r="R363" s="4"/>
      <c r="S363" s="4"/>
      <c r="T363" s="4"/>
      <c r="U363" s="4"/>
      <c r="V363" s="4"/>
      <c r="W363" s="4"/>
      <c r="X363" s="4"/>
      <c r="Y363" s="4"/>
      <c r="Z363" s="4"/>
    </row>
    <row r="364" spans="1:26" ht="27.75" customHeight="1" x14ac:dyDescent="0.2">
      <c r="A364" s="5">
        <v>363</v>
      </c>
      <c r="B364" s="6" t="s">
        <v>2735</v>
      </c>
      <c r="C364" s="20" t="s">
        <v>2736</v>
      </c>
      <c r="D364" s="49" t="s">
        <v>2740</v>
      </c>
      <c r="E364" s="5" t="s">
        <v>2300</v>
      </c>
      <c r="F364" s="5">
        <v>1</v>
      </c>
      <c r="G364" s="5">
        <v>1</v>
      </c>
      <c r="H364" s="42">
        <v>0</v>
      </c>
      <c r="I364" s="4"/>
      <c r="J364" s="4"/>
      <c r="K364" s="4"/>
      <c r="L364" s="4"/>
      <c r="M364" s="4"/>
      <c r="N364" s="4"/>
      <c r="O364" s="4"/>
      <c r="P364" s="4"/>
      <c r="Q364" s="4"/>
      <c r="R364" s="4"/>
      <c r="S364" s="4"/>
      <c r="T364" s="4"/>
      <c r="U364" s="4"/>
      <c r="V364" s="4"/>
      <c r="W364" s="4"/>
      <c r="X364" s="4"/>
      <c r="Y364" s="4"/>
      <c r="Z364" s="4"/>
    </row>
    <row r="365" spans="1:26" ht="15.75" customHeight="1" x14ac:dyDescent="0.2">
      <c r="A365" s="5">
        <v>364</v>
      </c>
      <c r="B365" s="6" t="s">
        <v>2735</v>
      </c>
      <c r="C365" s="20" t="s">
        <v>2736</v>
      </c>
      <c r="D365" s="49" t="s">
        <v>2741</v>
      </c>
      <c r="E365" s="5" t="s">
        <v>2300</v>
      </c>
      <c r="F365" s="5">
        <v>0</v>
      </c>
      <c r="G365" s="5">
        <v>0</v>
      </c>
      <c r="H365" s="42">
        <v>0</v>
      </c>
      <c r="I365" s="4"/>
      <c r="J365" s="4"/>
      <c r="K365" s="4"/>
      <c r="L365" s="4"/>
      <c r="M365" s="4"/>
      <c r="N365" s="4"/>
      <c r="O365" s="4"/>
      <c r="P365" s="4"/>
      <c r="Q365" s="4"/>
      <c r="R365" s="4"/>
      <c r="S365" s="4"/>
      <c r="T365" s="4"/>
      <c r="U365" s="4"/>
      <c r="V365" s="4"/>
      <c r="W365" s="4"/>
      <c r="X365" s="4"/>
      <c r="Y365" s="4"/>
      <c r="Z365" s="4"/>
    </row>
    <row r="366" spans="1:26" ht="42" customHeight="1" x14ac:dyDescent="0.2">
      <c r="A366" s="5">
        <v>365</v>
      </c>
      <c r="B366" s="6" t="s">
        <v>2735</v>
      </c>
      <c r="C366" s="20" t="s">
        <v>2736</v>
      </c>
      <c r="D366" s="49" t="s">
        <v>2742</v>
      </c>
      <c r="E366" s="5" t="s">
        <v>2300</v>
      </c>
      <c r="F366" s="5">
        <v>1</v>
      </c>
      <c r="G366" s="5">
        <v>1</v>
      </c>
      <c r="H366" s="42">
        <v>1</v>
      </c>
      <c r="I366" s="4"/>
      <c r="J366" s="4"/>
      <c r="K366" s="4"/>
      <c r="L366" s="4"/>
      <c r="M366" s="4"/>
      <c r="N366" s="4"/>
      <c r="O366" s="4"/>
      <c r="P366" s="4"/>
      <c r="Q366" s="4"/>
      <c r="R366" s="4"/>
      <c r="S366" s="4"/>
      <c r="T366" s="4"/>
      <c r="U366" s="4"/>
      <c r="V366" s="4"/>
      <c r="W366" s="4"/>
      <c r="X366" s="4"/>
      <c r="Y366" s="4"/>
      <c r="Z366" s="4"/>
    </row>
    <row r="367" spans="1:26" ht="15.75" customHeight="1" x14ac:dyDescent="0.2">
      <c r="A367" s="5">
        <v>366</v>
      </c>
      <c r="B367" s="6" t="s">
        <v>2735</v>
      </c>
      <c r="C367" s="20" t="s">
        <v>2736</v>
      </c>
      <c r="D367" s="49" t="s">
        <v>2743</v>
      </c>
      <c r="E367" s="5" t="s">
        <v>2300</v>
      </c>
      <c r="F367" s="5">
        <v>1</v>
      </c>
      <c r="G367" s="5">
        <v>1</v>
      </c>
      <c r="H367" s="42">
        <v>1</v>
      </c>
      <c r="I367" s="4"/>
      <c r="J367" s="4"/>
      <c r="K367" s="4"/>
      <c r="L367" s="4"/>
      <c r="M367" s="4"/>
      <c r="N367" s="4"/>
      <c r="O367" s="4"/>
      <c r="P367" s="4"/>
      <c r="Q367" s="4"/>
      <c r="R367" s="4"/>
      <c r="S367" s="4"/>
      <c r="T367" s="4"/>
      <c r="U367" s="4"/>
      <c r="V367" s="4"/>
      <c r="W367" s="4"/>
      <c r="X367" s="4"/>
      <c r="Y367" s="4"/>
      <c r="Z367" s="4"/>
    </row>
    <row r="368" spans="1:26" ht="15.75" customHeight="1" x14ac:dyDescent="0.2">
      <c r="A368" s="5">
        <v>367</v>
      </c>
      <c r="B368" s="6" t="s">
        <v>2735</v>
      </c>
      <c r="C368" s="20" t="s">
        <v>2736</v>
      </c>
      <c r="D368" s="49" t="s">
        <v>2744</v>
      </c>
      <c r="E368" s="5" t="s">
        <v>2300</v>
      </c>
      <c r="F368" s="5">
        <v>1</v>
      </c>
      <c r="G368" s="5">
        <v>1</v>
      </c>
      <c r="H368" s="42">
        <v>1</v>
      </c>
      <c r="I368" s="4"/>
      <c r="J368" s="4"/>
      <c r="K368" s="4"/>
      <c r="L368" s="4"/>
      <c r="M368" s="4"/>
      <c r="N368" s="4"/>
      <c r="O368" s="4"/>
      <c r="P368" s="4"/>
      <c r="Q368" s="4"/>
      <c r="R368" s="4"/>
      <c r="S368" s="4"/>
      <c r="T368" s="4"/>
      <c r="U368" s="4"/>
      <c r="V368" s="4"/>
      <c r="W368" s="4"/>
      <c r="X368" s="4"/>
      <c r="Y368" s="4"/>
      <c r="Z368" s="4"/>
    </row>
    <row r="369" spans="1:26" ht="15.75" customHeight="1" x14ac:dyDescent="0.2">
      <c r="A369" s="5">
        <v>368</v>
      </c>
      <c r="B369" s="6" t="s">
        <v>2735</v>
      </c>
      <c r="C369" s="20" t="s">
        <v>2736</v>
      </c>
      <c r="D369" s="49" t="s">
        <v>2745</v>
      </c>
      <c r="E369" s="5" t="s">
        <v>2300</v>
      </c>
      <c r="F369" s="5">
        <v>1</v>
      </c>
      <c r="G369" s="5">
        <v>1</v>
      </c>
      <c r="H369" s="42">
        <v>1</v>
      </c>
      <c r="I369" s="4"/>
      <c r="J369" s="4"/>
      <c r="K369" s="4"/>
      <c r="L369" s="4"/>
      <c r="M369" s="4"/>
      <c r="N369" s="4"/>
      <c r="O369" s="4"/>
      <c r="P369" s="4"/>
      <c r="Q369" s="4"/>
      <c r="R369" s="4"/>
      <c r="S369" s="4"/>
      <c r="T369" s="4"/>
      <c r="U369" s="4"/>
      <c r="V369" s="4"/>
      <c r="W369" s="4"/>
      <c r="X369" s="4"/>
      <c r="Y369" s="4"/>
      <c r="Z369" s="4"/>
    </row>
    <row r="370" spans="1:26" ht="15.75" customHeight="1" x14ac:dyDescent="0.2">
      <c r="A370" s="5">
        <v>369</v>
      </c>
      <c r="B370" s="6" t="s">
        <v>2735</v>
      </c>
      <c r="C370" s="20" t="s">
        <v>2736</v>
      </c>
      <c r="D370" s="49" t="s">
        <v>2746</v>
      </c>
      <c r="E370" s="6" t="s">
        <v>2300</v>
      </c>
      <c r="F370" s="5">
        <v>1</v>
      </c>
      <c r="G370" s="5">
        <v>1</v>
      </c>
      <c r="H370" s="42">
        <v>1</v>
      </c>
      <c r="I370" s="4"/>
      <c r="J370" s="4"/>
      <c r="K370" s="4"/>
      <c r="L370" s="4"/>
      <c r="M370" s="4"/>
      <c r="N370" s="4"/>
      <c r="O370" s="4"/>
      <c r="P370" s="4"/>
      <c r="Q370" s="4"/>
      <c r="R370" s="4"/>
      <c r="S370" s="4"/>
      <c r="T370" s="4"/>
      <c r="U370" s="4"/>
      <c r="V370" s="4"/>
      <c r="W370" s="4"/>
      <c r="X370" s="4"/>
      <c r="Y370" s="4"/>
      <c r="Z370" s="4"/>
    </row>
    <row r="371" spans="1:26" ht="15.75" customHeight="1" x14ac:dyDescent="0.2">
      <c r="A371" s="5">
        <v>370</v>
      </c>
      <c r="B371" s="6" t="s">
        <v>2735</v>
      </c>
      <c r="C371" s="20" t="s">
        <v>2736</v>
      </c>
      <c r="D371" s="49" t="s">
        <v>2747</v>
      </c>
      <c r="E371" s="5" t="s">
        <v>2300</v>
      </c>
      <c r="F371" s="5">
        <v>1</v>
      </c>
      <c r="G371" s="5">
        <v>1</v>
      </c>
      <c r="H371" s="42">
        <v>1</v>
      </c>
      <c r="I371" s="4"/>
      <c r="J371" s="4"/>
      <c r="K371" s="4"/>
      <c r="L371" s="4"/>
      <c r="M371" s="4"/>
      <c r="N371" s="4"/>
      <c r="O371" s="4"/>
      <c r="P371" s="4"/>
      <c r="Q371" s="4"/>
      <c r="R371" s="4"/>
      <c r="S371" s="4"/>
      <c r="T371" s="4"/>
      <c r="U371" s="4"/>
      <c r="V371" s="4"/>
      <c r="W371" s="4"/>
      <c r="X371" s="4"/>
      <c r="Y371" s="4"/>
      <c r="Z371" s="4"/>
    </row>
    <row r="372" spans="1:26" ht="15.75" customHeight="1" x14ac:dyDescent="0.2">
      <c r="A372" s="5">
        <v>371</v>
      </c>
      <c r="B372" s="6" t="s">
        <v>2735</v>
      </c>
      <c r="C372" s="20" t="s">
        <v>2736</v>
      </c>
      <c r="D372" s="49" t="s">
        <v>2748</v>
      </c>
      <c r="E372" s="6" t="s">
        <v>2300</v>
      </c>
      <c r="F372" s="5">
        <v>0</v>
      </c>
      <c r="G372" s="5">
        <v>0</v>
      </c>
      <c r="H372" s="42">
        <v>0</v>
      </c>
      <c r="I372" s="4"/>
      <c r="J372" s="4"/>
      <c r="K372" s="4"/>
      <c r="L372" s="4"/>
      <c r="M372" s="4"/>
      <c r="N372" s="4"/>
      <c r="O372" s="4"/>
      <c r="P372" s="4"/>
      <c r="Q372" s="4"/>
      <c r="R372" s="4"/>
      <c r="S372" s="4"/>
      <c r="T372" s="4"/>
      <c r="U372" s="4"/>
      <c r="V372" s="4"/>
      <c r="W372" s="4"/>
      <c r="X372" s="4"/>
      <c r="Y372" s="4"/>
      <c r="Z372" s="4"/>
    </row>
    <row r="373" spans="1:26" ht="15.75" customHeight="1" x14ac:dyDescent="0.2">
      <c r="A373" s="5">
        <v>372</v>
      </c>
      <c r="B373" s="6" t="s">
        <v>2735</v>
      </c>
      <c r="C373" s="20" t="s">
        <v>2736</v>
      </c>
      <c r="D373" s="49" t="s">
        <v>2749</v>
      </c>
      <c r="E373" s="5" t="s">
        <v>2300</v>
      </c>
      <c r="F373" s="5">
        <v>1</v>
      </c>
      <c r="G373" s="5">
        <v>1</v>
      </c>
      <c r="H373" s="42">
        <v>1</v>
      </c>
      <c r="I373" s="4"/>
      <c r="J373" s="4"/>
      <c r="K373" s="4"/>
      <c r="L373" s="4"/>
      <c r="M373" s="4"/>
      <c r="N373" s="4"/>
      <c r="O373" s="4"/>
      <c r="P373" s="4"/>
      <c r="Q373" s="4"/>
      <c r="R373" s="4"/>
      <c r="S373" s="4"/>
      <c r="T373" s="4"/>
      <c r="U373" s="4"/>
      <c r="V373" s="4"/>
      <c r="W373" s="4"/>
      <c r="X373" s="4"/>
      <c r="Y373" s="4"/>
      <c r="Z373" s="4"/>
    </row>
    <row r="374" spans="1:26" ht="27.75" customHeight="1" x14ac:dyDescent="0.2">
      <c r="A374" s="5">
        <v>373</v>
      </c>
      <c r="B374" s="6" t="s">
        <v>2735</v>
      </c>
      <c r="C374" s="20" t="s">
        <v>2736</v>
      </c>
      <c r="D374" s="49" t="s">
        <v>2750</v>
      </c>
      <c r="E374" s="6" t="s">
        <v>2300</v>
      </c>
      <c r="F374" s="5">
        <v>1</v>
      </c>
      <c r="G374" s="5">
        <v>1</v>
      </c>
      <c r="H374" s="42">
        <v>1</v>
      </c>
      <c r="I374" s="4"/>
      <c r="J374" s="4"/>
      <c r="K374" s="4"/>
      <c r="L374" s="4"/>
      <c r="M374" s="4"/>
      <c r="N374" s="4"/>
      <c r="O374" s="4"/>
      <c r="P374" s="4"/>
      <c r="Q374" s="4"/>
      <c r="R374" s="4"/>
      <c r="S374" s="4"/>
      <c r="T374" s="4"/>
      <c r="U374" s="4"/>
      <c r="V374" s="4"/>
      <c r="W374" s="4"/>
      <c r="X374" s="4"/>
      <c r="Y374" s="4"/>
      <c r="Z374" s="4"/>
    </row>
    <row r="375" spans="1:26" ht="15.75" customHeight="1" x14ac:dyDescent="0.2">
      <c r="A375" s="5">
        <v>374</v>
      </c>
      <c r="B375" s="6" t="s">
        <v>2735</v>
      </c>
      <c r="C375" s="20" t="s">
        <v>2736</v>
      </c>
      <c r="D375" s="49" t="s">
        <v>2751</v>
      </c>
      <c r="E375" s="6" t="s">
        <v>2300</v>
      </c>
      <c r="F375" s="5">
        <v>0</v>
      </c>
      <c r="G375" s="5">
        <v>0</v>
      </c>
      <c r="H375" s="42">
        <v>0</v>
      </c>
      <c r="I375" s="4"/>
      <c r="J375" s="4"/>
      <c r="K375" s="4"/>
      <c r="L375" s="4"/>
      <c r="M375" s="4"/>
      <c r="N375" s="4"/>
      <c r="O375" s="4"/>
      <c r="P375" s="4"/>
      <c r="Q375" s="4"/>
      <c r="R375" s="4"/>
      <c r="S375" s="4"/>
      <c r="T375" s="4"/>
      <c r="U375" s="4"/>
      <c r="V375" s="4"/>
      <c r="W375" s="4"/>
      <c r="X375" s="4"/>
      <c r="Y375" s="4"/>
      <c r="Z375" s="4"/>
    </row>
    <row r="376" spans="1:26" ht="15.75" customHeight="1" x14ac:dyDescent="0.2">
      <c r="A376" s="5">
        <v>375</v>
      </c>
      <c r="B376" s="6" t="s">
        <v>2735</v>
      </c>
      <c r="C376" s="20" t="s">
        <v>2736</v>
      </c>
      <c r="D376" s="49" t="s">
        <v>2752</v>
      </c>
      <c r="E376" s="5" t="s">
        <v>2300</v>
      </c>
      <c r="F376" s="5">
        <v>1</v>
      </c>
      <c r="G376" s="5">
        <v>1</v>
      </c>
      <c r="H376" s="42">
        <v>1</v>
      </c>
      <c r="I376" s="4"/>
      <c r="J376" s="4"/>
      <c r="K376" s="4"/>
      <c r="L376" s="4"/>
      <c r="M376" s="4"/>
      <c r="N376" s="4"/>
      <c r="O376" s="4"/>
      <c r="P376" s="4"/>
      <c r="Q376" s="4"/>
      <c r="R376" s="4"/>
      <c r="S376" s="4"/>
      <c r="T376" s="4"/>
      <c r="U376" s="4"/>
      <c r="V376" s="4"/>
      <c r="W376" s="4"/>
      <c r="X376" s="4"/>
      <c r="Y376" s="4"/>
      <c r="Z376" s="4"/>
    </row>
    <row r="377" spans="1:26" ht="15.75" customHeight="1" x14ac:dyDescent="0.2">
      <c r="A377" s="5">
        <v>376</v>
      </c>
      <c r="B377" s="6" t="s">
        <v>2753</v>
      </c>
      <c r="C377" s="20" t="s">
        <v>2754</v>
      </c>
      <c r="D377" s="49" t="s">
        <v>2755</v>
      </c>
      <c r="E377" s="5" t="s">
        <v>2300</v>
      </c>
      <c r="F377" s="5">
        <v>0</v>
      </c>
      <c r="G377" s="5">
        <v>0</v>
      </c>
      <c r="H377" s="42">
        <v>0</v>
      </c>
      <c r="I377" s="4"/>
      <c r="J377" s="4"/>
      <c r="K377" s="4"/>
      <c r="L377" s="4"/>
      <c r="M377" s="4"/>
      <c r="N377" s="4"/>
      <c r="O377" s="4"/>
      <c r="P377" s="4"/>
      <c r="Q377" s="4"/>
      <c r="R377" s="4"/>
      <c r="S377" s="4"/>
      <c r="T377" s="4"/>
      <c r="U377" s="4"/>
      <c r="V377" s="4"/>
      <c r="W377" s="4"/>
      <c r="X377" s="4"/>
      <c r="Y377" s="4"/>
      <c r="Z377" s="4"/>
    </row>
    <row r="378" spans="1:26" ht="15.75" customHeight="1" x14ac:dyDescent="0.2">
      <c r="A378" s="5">
        <v>377</v>
      </c>
      <c r="B378" s="6" t="s">
        <v>2753</v>
      </c>
      <c r="C378" s="20" t="s">
        <v>2754</v>
      </c>
      <c r="D378" s="49" t="s">
        <v>2756</v>
      </c>
      <c r="E378" s="5" t="s">
        <v>2300</v>
      </c>
      <c r="F378" s="5">
        <v>0</v>
      </c>
      <c r="G378" s="5">
        <v>0</v>
      </c>
      <c r="H378" s="42">
        <v>0</v>
      </c>
      <c r="I378" s="4"/>
      <c r="J378" s="4"/>
      <c r="K378" s="4"/>
      <c r="L378" s="4"/>
      <c r="M378" s="4"/>
      <c r="N378" s="4"/>
      <c r="O378" s="4"/>
      <c r="P378" s="4"/>
      <c r="Q378" s="4"/>
      <c r="R378" s="4"/>
      <c r="S378" s="4"/>
      <c r="T378" s="4"/>
      <c r="U378" s="4"/>
      <c r="V378" s="4"/>
      <c r="W378" s="4"/>
      <c r="X378" s="4"/>
      <c r="Y378" s="4"/>
      <c r="Z378" s="4"/>
    </row>
    <row r="379" spans="1:26" ht="15.75" customHeight="1" x14ac:dyDescent="0.2">
      <c r="A379" s="5">
        <v>378</v>
      </c>
      <c r="B379" s="6" t="s">
        <v>2753</v>
      </c>
      <c r="C379" s="20" t="s">
        <v>2754</v>
      </c>
      <c r="D379" s="49" t="s">
        <v>2757</v>
      </c>
      <c r="E379" s="5" t="s">
        <v>2300</v>
      </c>
      <c r="F379" s="5">
        <v>0</v>
      </c>
      <c r="G379" s="5">
        <v>0</v>
      </c>
      <c r="H379" s="42">
        <v>0</v>
      </c>
      <c r="I379" s="4"/>
      <c r="J379" s="4"/>
      <c r="K379" s="4"/>
      <c r="L379" s="4"/>
      <c r="M379" s="4"/>
      <c r="N379" s="4"/>
      <c r="O379" s="4"/>
      <c r="P379" s="4"/>
      <c r="Q379" s="4"/>
      <c r="R379" s="4"/>
      <c r="S379" s="4"/>
      <c r="T379" s="4"/>
      <c r="U379" s="4"/>
      <c r="V379" s="4"/>
      <c r="W379" s="4"/>
      <c r="X379" s="4"/>
      <c r="Y379" s="4"/>
      <c r="Z379" s="4"/>
    </row>
    <row r="380" spans="1:26" ht="15.75" customHeight="1" x14ac:dyDescent="0.2">
      <c r="A380" s="5">
        <v>379</v>
      </c>
      <c r="B380" s="6" t="s">
        <v>2753</v>
      </c>
      <c r="C380" s="20" t="s">
        <v>2754</v>
      </c>
      <c r="D380" s="49" t="s">
        <v>2758</v>
      </c>
      <c r="E380" s="5" t="s">
        <v>2300</v>
      </c>
      <c r="F380" s="5">
        <v>1</v>
      </c>
      <c r="G380" s="5">
        <v>1</v>
      </c>
      <c r="H380" s="42">
        <v>1</v>
      </c>
      <c r="I380" s="4"/>
      <c r="J380" s="4"/>
      <c r="K380" s="4"/>
      <c r="L380" s="4"/>
      <c r="M380" s="4"/>
      <c r="N380" s="4"/>
      <c r="O380" s="4"/>
      <c r="P380" s="4"/>
      <c r="Q380" s="4"/>
      <c r="R380" s="4"/>
      <c r="S380" s="4"/>
      <c r="T380" s="4"/>
      <c r="U380" s="4"/>
      <c r="V380" s="4"/>
      <c r="W380" s="4"/>
      <c r="X380" s="4"/>
      <c r="Y380" s="4"/>
      <c r="Z380" s="4"/>
    </row>
    <row r="381" spans="1:26" ht="15.75" customHeight="1" x14ac:dyDescent="0.2">
      <c r="A381" s="5">
        <v>380</v>
      </c>
      <c r="B381" s="6" t="s">
        <v>2753</v>
      </c>
      <c r="C381" s="20" t="s">
        <v>2754</v>
      </c>
      <c r="D381" s="49" t="s">
        <v>2759</v>
      </c>
      <c r="E381" s="5" t="s">
        <v>2300</v>
      </c>
      <c r="F381" s="5">
        <v>2</v>
      </c>
      <c r="G381" s="5">
        <v>2</v>
      </c>
      <c r="H381" s="42">
        <v>2</v>
      </c>
      <c r="I381" s="4"/>
      <c r="J381" s="4"/>
      <c r="K381" s="4"/>
      <c r="L381" s="4"/>
      <c r="M381" s="4"/>
      <c r="N381" s="4"/>
      <c r="O381" s="4"/>
      <c r="P381" s="4"/>
      <c r="Q381" s="4"/>
      <c r="R381" s="4"/>
      <c r="S381" s="4"/>
      <c r="T381" s="4"/>
      <c r="U381" s="4"/>
      <c r="V381" s="4"/>
      <c r="W381" s="4"/>
      <c r="X381" s="4"/>
      <c r="Y381" s="4"/>
      <c r="Z381" s="4"/>
    </row>
    <row r="382" spans="1:26" ht="15.75" customHeight="1" x14ac:dyDescent="0.2">
      <c r="A382" s="5">
        <v>381</v>
      </c>
      <c r="B382" s="6" t="s">
        <v>2753</v>
      </c>
      <c r="C382" s="20" t="s">
        <v>2754</v>
      </c>
      <c r="D382" s="49" t="s">
        <v>2760</v>
      </c>
      <c r="E382" s="5" t="s">
        <v>2300</v>
      </c>
      <c r="F382" s="5">
        <v>0</v>
      </c>
      <c r="G382" s="5">
        <v>0</v>
      </c>
      <c r="H382" s="42">
        <v>0</v>
      </c>
      <c r="I382" s="4"/>
      <c r="J382" s="4"/>
      <c r="K382" s="4"/>
      <c r="L382" s="4"/>
      <c r="M382" s="4"/>
      <c r="N382" s="4"/>
      <c r="O382" s="4"/>
      <c r="P382" s="4"/>
      <c r="Q382" s="4"/>
      <c r="R382" s="4"/>
      <c r="S382" s="4"/>
      <c r="T382" s="4"/>
      <c r="U382" s="4"/>
      <c r="V382" s="4"/>
      <c r="W382" s="4"/>
      <c r="X382" s="4"/>
      <c r="Y382" s="4"/>
      <c r="Z382" s="4"/>
    </row>
    <row r="383" spans="1:26" ht="15.75" customHeight="1" x14ac:dyDescent="0.2">
      <c r="A383" s="5">
        <v>382</v>
      </c>
      <c r="B383" s="6" t="s">
        <v>2753</v>
      </c>
      <c r="C383" s="20" t="s">
        <v>2754</v>
      </c>
      <c r="D383" s="49" t="s">
        <v>2761</v>
      </c>
      <c r="E383" s="5" t="s">
        <v>2300</v>
      </c>
      <c r="F383" s="5">
        <v>1</v>
      </c>
      <c r="G383" s="5">
        <v>1</v>
      </c>
      <c r="H383" s="42">
        <v>1</v>
      </c>
      <c r="I383" s="4"/>
      <c r="J383" s="4"/>
      <c r="K383" s="4"/>
      <c r="L383" s="4"/>
      <c r="M383" s="4"/>
      <c r="N383" s="4"/>
      <c r="O383" s="4"/>
      <c r="P383" s="4"/>
      <c r="Q383" s="4"/>
      <c r="R383" s="4"/>
      <c r="S383" s="4"/>
      <c r="T383" s="4"/>
      <c r="U383" s="4"/>
      <c r="V383" s="4"/>
      <c r="W383" s="4"/>
      <c r="X383" s="4"/>
      <c r="Y383" s="4"/>
      <c r="Z383" s="4"/>
    </row>
    <row r="384" spans="1:26" ht="15.75" customHeight="1" x14ac:dyDescent="0.2">
      <c r="A384" s="5">
        <v>383</v>
      </c>
      <c r="B384" s="6" t="s">
        <v>2753</v>
      </c>
      <c r="C384" s="20" t="s">
        <v>2754</v>
      </c>
      <c r="D384" s="49" t="s">
        <v>2762</v>
      </c>
      <c r="E384" s="5" t="s">
        <v>2300</v>
      </c>
      <c r="F384" s="5">
        <v>1</v>
      </c>
      <c r="G384" s="5">
        <v>1</v>
      </c>
      <c r="H384" s="42">
        <v>1</v>
      </c>
      <c r="I384" s="4"/>
      <c r="J384" s="4"/>
      <c r="K384" s="4"/>
      <c r="L384" s="4"/>
      <c r="M384" s="4"/>
      <c r="N384" s="4"/>
      <c r="O384" s="4"/>
      <c r="P384" s="4"/>
      <c r="Q384" s="4"/>
      <c r="R384" s="4"/>
      <c r="S384" s="4"/>
      <c r="T384" s="4"/>
      <c r="U384" s="4"/>
      <c r="V384" s="4"/>
      <c r="W384" s="4"/>
      <c r="X384" s="4"/>
      <c r="Y384" s="4"/>
      <c r="Z384" s="4"/>
    </row>
    <row r="385" spans="1:26" ht="15.75" customHeight="1" x14ac:dyDescent="0.2">
      <c r="A385" s="5">
        <v>384</v>
      </c>
      <c r="B385" s="6" t="s">
        <v>2753</v>
      </c>
      <c r="C385" s="20" t="s">
        <v>2754</v>
      </c>
      <c r="D385" s="49" t="s">
        <v>2763</v>
      </c>
      <c r="E385" s="5" t="s">
        <v>2300</v>
      </c>
      <c r="F385" s="5">
        <v>2</v>
      </c>
      <c r="G385" s="5">
        <v>2</v>
      </c>
      <c r="H385" s="42">
        <v>2</v>
      </c>
      <c r="I385" s="4"/>
      <c r="J385" s="4"/>
      <c r="K385" s="4"/>
      <c r="L385" s="4"/>
      <c r="M385" s="4"/>
      <c r="N385" s="4"/>
      <c r="O385" s="4"/>
      <c r="P385" s="4"/>
      <c r="Q385" s="4"/>
      <c r="R385" s="4"/>
      <c r="S385" s="4"/>
      <c r="T385" s="4"/>
      <c r="U385" s="4"/>
      <c r="V385" s="4"/>
      <c r="W385" s="4"/>
      <c r="X385" s="4"/>
      <c r="Y385" s="4"/>
      <c r="Z385" s="4"/>
    </row>
    <row r="386" spans="1:26" ht="15.75" customHeight="1" x14ac:dyDescent="0.2">
      <c r="A386" s="5">
        <v>385</v>
      </c>
      <c r="B386" s="6" t="s">
        <v>2753</v>
      </c>
      <c r="C386" s="20" t="s">
        <v>2754</v>
      </c>
      <c r="D386" s="49" t="s">
        <v>2764</v>
      </c>
      <c r="E386" s="5" t="s">
        <v>2300</v>
      </c>
      <c r="F386" s="5">
        <v>2</v>
      </c>
      <c r="G386" s="5">
        <v>2</v>
      </c>
      <c r="H386" s="42">
        <v>2</v>
      </c>
      <c r="I386" s="4"/>
      <c r="J386" s="4"/>
      <c r="K386" s="4"/>
      <c r="L386" s="4"/>
      <c r="M386" s="4"/>
      <c r="N386" s="4"/>
      <c r="O386" s="4"/>
      <c r="P386" s="4"/>
      <c r="Q386" s="4"/>
      <c r="R386" s="4"/>
      <c r="S386" s="4"/>
      <c r="T386" s="4"/>
      <c r="U386" s="4"/>
      <c r="V386" s="4"/>
      <c r="W386" s="4"/>
      <c r="X386" s="4"/>
      <c r="Y386" s="4"/>
      <c r="Z386" s="4"/>
    </row>
    <row r="387" spans="1:26" ht="15.75" customHeight="1" x14ac:dyDescent="0.2">
      <c r="A387" s="5">
        <v>386</v>
      </c>
      <c r="B387" s="6" t="s">
        <v>2753</v>
      </c>
      <c r="C387" s="20" t="s">
        <v>2754</v>
      </c>
      <c r="D387" s="49" t="s">
        <v>2765</v>
      </c>
      <c r="E387" s="6" t="s">
        <v>2300</v>
      </c>
      <c r="F387" s="5">
        <v>2</v>
      </c>
      <c r="G387" s="5">
        <v>2</v>
      </c>
      <c r="H387" s="42">
        <v>2</v>
      </c>
      <c r="I387" s="4"/>
      <c r="J387" s="4"/>
      <c r="K387" s="4"/>
      <c r="L387" s="4"/>
      <c r="M387" s="4"/>
      <c r="N387" s="4"/>
      <c r="O387" s="4"/>
      <c r="P387" s="4"/>
      <c r="Q387" s="4"/>
      <c r="R387" s="4"/>
      <c r="S387" s="4"/>
      <c r="T387" s="4"/>
      <c r="U387" s="4"/>
      <c r="V387" s="4"/>
      <c r="W387" s="4"/>
      <c r="X387" s="4"/>
      <c r="Y387" s="4"/>
      <c r="Z387" s="4"/>
    </row>
    <row r="388" spans="1:26" ht="15.75" customHeight="1" x14ac:dyDescent="0.2">
      <c r="A388" s="5">
        <v>387</v>
      </c>
      <c r="B388" s="6" t="s">
        <v>2753</v>
      </c>
      <c r="C388" s="20" t="s">
        <v>2754</v>
      </c>
      <c r="D388" s="49" t="s">
        <v>2766</v>
      </c>
      <c r="E388" s="6" t="s">
        <v>2300</v>
      </c>
      <c r="F388" s="5">
        <v>2</v>
      </c>
      <c r="G388" s="5">
        <v>2</v>
      </c>
      <c r="H388" s="42">
        <v>2</v>
      </c>
      <c r="I388" s="4"/>
      <c r="J388" s="4"/>
      <c r="K388" s="4"/>
      <c r="L388" s="4"/>
      <c r="M388" s="4"/>
      <c r="N388" s="4"/>
      <c r="O388" s="4"/>
      <c r="P388" s="4"/>
      <c r="Q388" s="4"/>
      <c r="R388" s="4"/>
      <c r="S388" s="4"/>
      <c r="T388" s="4"/>
      <c r="U388" s="4"/>
      <c r="V388" s="4"/>
      <c r="W388" s="4"/>
      <c r="X388" s="4"/>
      <c r="Y388" s="4"/>
      <c r="Z388" s="4"/>
    </row>
    <row r="389" spans="1:26" ht="15.75" customHeight="1" x14ac:dyDescent="0.2">
      <c r="A389" s="5">
        <v>388</v>
      </c>
      <c r="B389" s="8" t="str">
        <f t="shared" ref="B389:B396" si="3">HYPERLINK("http://www.itdunya.com/showthread.php?145367-Full-Speed-Internet-Broadband-Connection","http://www.itdunya.com/showthread.php?145367-Full-Speed-Internet-Broadband-Connection")</f>
        <v>http://www.itdunya.com/showthread.php?145367-Full-Speed-Internet-Broadband-Connection</v>
      </c>
      <c r="C389" s="20" t="s">
        <v>2767</v>
      </c>
      <c r="D389" s="49" t="s">
        <v>2768</v>
      </c>
      <c r="E389" s="6" t="s">
        <v>2300</v>
      </c>
      <c r="F389" s="5">
        <v>1</v>
      </c>
      <c r="G389" s="5">
        <v>1</v>
      </c>
      <c r="H389" s="42">
        <v>1</v>
      </c>
      <c r="I389" s="4"/>
      <c r="J389" s="4"/>
      <c r="K389" s="4"/>
      <c r="L389" s="4"/>
      <c r="M389" s="4"/>
      <c r="N389" s="4"/>
      <c r="O389" s="4"/>
      <c r="P389" s="4"/>
      <c r="Q389" s="4"/>
      <c r="R389" s="4"/>
      <c r="S389" s="4"/>
      <c r="T389" s="4"/>
      <c r="U389" s="4"/>
      <c r="V389" s="4"/>
      <c r="W389" s="4"/>
      <c r="X389" s="4"/>
      <c r="Y389" s="4"/>
      <c r="Z389" s="4"/>
    </row>
    <row r="390" spans="1:26" ht="15.75" customHeight="1" x14ac:dyDescent="0.2">
      <c r="A390" s="5">
        <v>389</v>
      </c>
      <c r="B390" s="8" t="str">
        <f t="shared" si="3"/>
        <v>http://www.itdunya.com/showthread.php?145367-Full-Speed-Internet-Broadband-Connection</v>
      </c>
      <c r="C390" s="20" t="s">
        <v>2767</v>
      </c>
      <c r="D390" s="49" t="s">
        <v>2769</v>
      </c>
      <c r="E390" s="5" t="s">
        <v>2300</v>
      </c>
      <c r="F390" s="5">
        <v>1</v>
      </c>
      <c r="G390" s="5">
        <v>1</v>
      </c>
      <c r="H390" s="42">
        <v>1</v>
      </c>
      <c r="I390" s="4"/>
      <c r="J390" s="4"/>
      <c r="K390" s="4"/>
      <c r="L390" s="4"/>
      <c r="M390" s="4"/>
      <c r="N390" s="4"/>
      <c r="O390" s="4"/>
      <c r="P390" s="4"/>
      <c r="Q390" s="4"/>
      <c r="R390" s="4"/>
      <c r="S390" s="4"/>
      <c r="T390" s="4"/>
      <c r="U390" s="4"/>
      <c r="V390" s="4"/>
      <c r="W390" s="4"/>
      <c r="X390" s="4"/>
      <c r="Y390" s="4"/>
      <c r="Z390" s="4"/>
    </row>
    <row r="391" spans="1:26" ht="27.75" customHeight="1" x14ac:dyDescent="0.2">
      <c r="A391" s="5">
        <v>390</v>
      </c>
      <c r="B391" s="8" t="str">
        <f t="shared" si="3"/>
        <v>http://www.itdunya.com/showthread.php?145367-Full-Speed-Internet-Broadband-Connection</v>
      </c>
      <c r="C391" s="20" t="s">
        <v>2767</v>
      </c>
      <c r="D391" s="49" t="s">
        <v>2770</v>
      </c>
      <c r="E391" s="6" t="s">
        <v>2300</v>
      </c>
      <c r="F391" s="5">
        <v>0</v>
      </c>
      <c r="G391" s="5">
        <v>0</v>
      </c>
      <c r="H391" s="42">
        <v>0</v>
      </c>
      <c r="I391" s="4"/>
      <c r="J391" s="4"/>
      <c r="K391" s="4"/>
      <c r="L391" s="4"/>
      <c r="M391" s="4"/>
      <c r="N391" s="4"/>
      <c r="O391" s="4"/>
      <c r="P391" s="4"/>
      <c r="Q391" s="4"/>
      <c r="R391" s="4"/>
      <c r="S391" s="4"/>
      <c r="T391" s="4"/>
      <c r="U391" s="4"/>
      <c r="V391" s="4"/>
      <c r="W391" s="4"/>
      <c r="X391" s="4"/>
      <c r="Y391" s="4"/>
      <c r="Z391" s="4"/>
    </row>
    <row r="392" spans="1:26" ht="15.75" customHeight="1" x14ac:dyDescent="0.2">
      <c r="A392" s="5">
        <v>391</v>
      </c>
      <c r="B392" s="8" t="str">
        <f t="shared" si="3"/>
        <v>http://www.itdunya.com/showthread.php?145367-Full-Speed-Internet-Broadband-Connection</v>
      </c>
      <c r="C392" s="20" t="s">
        <v>2767</v>
      </c>
      <c r="D392" s="49" t="s">
        <v>2771</v>
      </c>
      <c r="E392" s="6" t="s">
        <v>2300</v>
      </c>
      <c r="F392" s="5">
        <v>1</v>
      </c>
      <c r="G392" s="5">
        <v>1</v>
      </c>
      <c r="H392" s="42">
        <v>1</v>
      </c>
      <c r="I392" s="4"/>
      <c r="J392" s="4"/>
      <c r="K392" s="4"/>
      <c r="L392" s="4"/>
      <c r="M392" s="4"/>
      <c r="N392" s="4"/>
      <c r="O392" s="4"/>
      <c r="P392" s="4"/>
      <c r="Q392" s="4"/>
      <c r="R392" s="4"/>
      <c r="S392" s="4"/>
      <c r="T392" s="4"/>
      <c r="U392" s="4"/>
      <c r="V392" s="4"/>
      <c r="W392" s="4"/>
      <c r="X392" s="4"/>
      <c r="Y392" s="4"/>
      <c r="Z392" s="4"/>
    </row>
    <row r="393" spans="1:26" ht="15.75" customHeight="1" x14ac:dyDescent="0.2">
      <c r="A393" s="5">
        <v>392</v>
      </c>
      <c r="B393" s="8" t="str">
        <f t="shared" si="3"/>
        <v>http://www.itdunya.com/showthread.php?145367-Full-Speed-Internet-Broadband-Connection</v>
      </c>
      <c r="C393" s="20" t="s">
        <v>2767</v>
      </c>
      <c r="D393" s="49" t="s">
        <v>2772</v>
      </c>
      <c r="E393" s="6" t="s">
        <v>2300</v>
      </c>
      <c r="F393" s="5">
        <v>2</v>
      </c>
      <c r="G393" s="5">
        <v>2</v>
      </c>
      <c r="H393" s="42">
        <v>2</v>
      </c>
      <c r="I393" s="4"/>
      <c r="J393" s="4"/>
      <c r="K393" s="4"/>
      <c r="L393" s="4"/>
      <c r="M393" s="4"/>
      <c r="N393" s="4"/>
      <c r="O393" s="4"/>
      <c r="P393" s="4"/>
      <c r="Q393" s="4"/>
      <c r="R393" s="4"/>
      <c r="S393" s="4"/>
      <c r="T393" s="4"/>
      <c r="U393" s="4"/>
      <c r="V393" s="4"/>
      <c r="W393" s="4"/>
      <c r="X393" s="4"/>
      <c r="Y393" s="4"/>
      <c r="Z393" s="4"/>
    </row>
    <row r="394" spans="1:26" ht="27.75" customHeight="1" x14ac:dyDescent="0.2">
      <c r="A394" s="5">
        <v>393</v>
      </c>
      <c r="B394" s="8" t="str">
        <f t="shared" si="3"/>
        <v>http://www.itdunya.com/showthread.php?145367-Full-Speed-Internet-Broadband-Connection</v>
      </c>
      <c r="C394" s="20" t="s">
        <v>2767</v>
      </c>
      <c r="D394" s="49" t="s">
        <v>2773</v>
      </c>
      <c r="E394" s="5" t="s">
        <v>2300</v>
      </c>
      <c r="F394" s="5">
        <v>0</v>
      </c>
      <c r="G394" s="5">
        <v>0</v>
      </c>
      <c r="H394" s="42">
        <v>0</v>
      </c>
      <c r="I394" s="4"/>
      <c r="J394" s="4"/>
      <c r="K394" s="4"/>
      <c r="L394" s="4"/>
      <c r="M394" s="4"/>
      <c r="N394" s="4"/>
      <c r="O394" s="4"/>
      <c r="P394" s="4"/>
      <c r="Q394" s="4"/>
      <c r="R394" s="4"/>
      <c r="S394" s="4"/>
      <c r="T394" s="4"/>
      <c r="U394" s="4"/>
      <c r="V394" s="4"/>
      <c r="W394" s="4"/>
      <c r="X394" s="4"/>
      <c r="Y394" s="4"/>
      <c r="Z394" s="4"/>
    </row>
    <row r="395" spans="1:26" ht="15.75" customHeight="1" x14ac:dyDescent="0.2">
      <c r="A395" s="5">
        <v>394</v>
      </c>
      <c r="B395" s="8" t="str">
        <f t="shared" si="3"/>
        <v>http://www.itdunya.com/showthread.php?145367-Full-Speed-Internet-Broadband-Connection</v>
      </c>
      <c r="C395" s="20" t="s">
        <v>2767</v>
      </c>
      <c r="D395" s="49" t="s">
        <v>2774</v>
      </c>
      <c r="E395" s="6" t="s">
        <v>2300</v>
      </c>
      <c r="F395" s="5">
        <v>1</v>
      </c>
      <c r="G395" s="5">
        <v>1</v>
      </c>
      <c r="H395" s="42">
        <v>1</v>
      </c>
      <c r="I395" s="4"/>
      <c r="J395" s="4"/>
      <c r="K395" s="4"/>
      <c r="L395" s="4"/>
      <c r="M395" s="4"/>
      <c r="N395" s="4"/>
      <c r="O395" s="4"/>
      <c r="P395" s="4"/>
      <c r="Q395" s="4"/>
      <c r="R395" s="4"/>
      <c r="S395" s="4"/>
      <c r="T395" s="4"/>
      <c r="U395" s="4"/>
      <c r="V395" s="4"/>
      <c r="W395" s="4"/>
      <c r="X395" s="4"/>
      <c r="Y395" s="4"/>
      <c r="Z395" s="4"/>
    </row>
    <row r="396" spans="1:26" ht="15.75" customHeight="1" x14ac:dyDescent="0.2">
      <c r="A396" s="5">
        <v>395</v>
      </c>
      <c r="B396" s="8" t="str">
        <f t="shared" si="3"/>
        <v>http://www.itdunya.com/showthread.php?145367-Full-Speed-Internet-Broadband-Connection</v>
      </c>
      <c r="C396" s="20" t="s">
        <v>2767</v>
      </c>
      <c r="D396" s="49" t="s">
        <v>2775</v>
      </c>
      <c r="E396" s="5" t="s">
        <v>2300</v>
      </c>
      <c r="F396" s="5">
        <v>1</v>
      </c>
      <c r="G396" s="5">
        <v>1</v>
      </c>
      <c r="H396" s="42">
        <v>1</v>
      </c>
      <c r="I396" s="4"/>
      <c r="J396" s="4"/>
      <c r="K396" s="4"/>
      <c r="L396" s="4"/>
      <c r="M396" s="4"/>
      <c r="N396" s="4"/>
      <c r="O396" s="4"/>
      <c r="P396" s="4"/>
      <c r="Q396" s="4"/>
      <c r="R396" s="4"/>
      <c r="S396" s="4"/>
      <c r="T396" s="4"/>
      <c r="U396" s="4"/>
      <c r="V396" s="4"/>
      <c r="W396" s="4"/>
      <c r="X396" s="4"/>
      <c r="Y396" s="4"/>
      <c r="Z396" s="4"/>
    </row>
    <row r="397" spans="1:26" ht="15.75" customHeight="1" x14ac:dyDescent="0.2">
      <c r="A397" s="5">
        <v>396</v>
      </c>
      <c r="B397" s="6" t="s">
        <v>2776</v>
      </c>
      <c r="C397" s="20" t="s">
        <v>2777</v>
      </c>
      <c r="D397" s="49" t="s">
        <v>2778</v>
      </c>
      <c r="E397" s="5" t="s">
        <v>2300</v>
      </c>
      <c r="F397" s="5">
        <v>1</v>
      </c>
      <c r="G397" s="5">
        <v>1</v>
      </c>
      <c r="H397" s="42">
        <v>1</v>
      </c>
      <c r="I397" s="4"/>
      <c r="J397" s="4"/>
      <c r="K397" s="4"/>
      <c r="L397" s="4"/>
      <c r="M397" s="4"/>
      <c r="N397" s="4"/>
      <c r="O397" s="4"/>
      <c r="P397" s="4"/>
      <c r="Q397" s="4"/>
      <c r="R397" s="4"/>
      <c r="S397" s="4"/>
      <c r="T397" s="4"/>
      <c r="U397" s="4"/>
      <c r="V397" s="4"/>
      <c r="W397" s="4"/>
      <c r="X397" s="4"/>
      <c r="Y397" s="4"/>
      <c r="Z397" s="4"/>
    </row>
    <row r="398" spans="1:26" ht="15.75" customHeight="1" x14ac:dyDescent="0.2">
      <c r="A398" s="5">
        <v>397</v>
      </c>
      <c r="B398" s="6" t="s">
        <v>2776</v>
      </c>
      <c r="C398" s="20" t="s">
        <v>2777</v>
      </c>
      <c r="D398" s="49" t="s">
        <v>2779</v>
      </c>
      <c r="E398" s="6" t="s">
        <v>2300</v>
      </c>
      <c r="F398" s="5">
        <v>1</v>
      </c>
      <c r="G398" s="5">
        <v>1</v>
      </c>
      <c r="H398" s="42">
        <v>1</v>
      </c>
      <c r="I398" s="4"/>
      <c r="J398" s="4"/>
      <c r="K398" s="4"/>
      <c r="L398" s="4"/>
      <c r="M398" s="4"/>
      <c r="N398" s="4"/>
      <c r="O398" s="4"/>
      <c r="P398" s="4"/>
      <c r="Q398" s="4"/>
      <c r="R398" s="4"/>
      <c r="S398" s="4"/>
      <c r="T398" s="4"/>
      <c r="U398" s="4"/>
      <c r="V398" s="4"/>
      <c r="W398" s="4"/>
      <c r="X398" s="4"/>
      <c r="Y398" s="4"/>
      <c r="Z398" s="4"/>
    </row>
    <row r="399" spans="1:26" ht="15.75" customHeight="1" x14ac:dyDescent="0.2">
      <c r="A399" s="5">
        <v>398</v>
      </c>
      <c r="B399" s="6" t="s">
        <v>2776</v>
      </c>
      <c r="C399" s="20" t="s">
        <v>2777</v>
      </c>
      <c r="D399" s="49" t="s">
        <v>2780</v>
      </c>
      <c r="E399" s="5" t="s">
        <v>2300</v>
      </c>
      <c r="F399" s="5">
        <v>1</v>
      </c>
      <c r="G399" s="5">
        <v>1</v>
      </c>
      <c r="H399" s="42">
        <v>1</v>
      </c>
      <c r="I399" s="4"/>
      <c r="J399" s="4"/>
      <c r="K399" s="4"/>
      <c r="L399" s="4"/>
      <c r="M399" s="4"/>
      <c r="N399" s="4"/>
      <c r="O399" s="4"/>
      <c r="P399" s="4"/>
      <c r="Q399" s="4"/>
      <c r="R399" s="4"/>
      <c r="S399" s="4"/>
      <c r="T399" s="4"/>
      <c r="U399" s="4"/>
      <c r="V399" s="4"/>
      <c r="W399" s="4"/>
      <c r="X399" s="4"/>
      <c r="Y399" s="4"/>
      <c r="Z399" s="4"/>
    </row>
    <row r="400" spans="1:26" ht="15.75" customHeight="1" x14ac:dyDescent="0.2">
      <c r="A400" s="5">
        <v>399</v>
      </c>
      <c r="B400" s="6" t="s">
        <v>2776</v>
      </c>
      <c r="C400" s="20" t="s">
        <v>2777</v>
      </c>
      <c r="D400" s="49" t="s">
        <v>2781</v>
      </c>
      <c r="E400" s="5" t="s">
        <v>2300</v>
      </c>
      <c r="F400" s="5">
        <v>0</v>
      </c>
      <c r="G400" s="5">
        <v>0</v>
      </c>
      <c r="H400" s="42">
        <v>0</v>
      </c>
      <c r="I400" s="4"/>
      <c r="J400" s="4"/>
      <c r="K400" s="4"/>
      <c r="L400" s="4"/>
      <c r="M400" s="4"/>
      <c r="N400" s="4"/>
      <c r="O400" s="4"/>
      <c r="P400" s="4"/>
      <c r="Q400" s="4"/>
      <c r="R400" s="4"/>
      <c r="S400" s="4"/>
      <c r="T400" s="4"/>
      <c r="U400" s="4"/>
      <c r="V400" s="4"/>
      <c r="W400" s="4"/>
      <c r="X400" s="4"/>
      <c r="Y400" s="4"/>
      <c r="Z400" s="4"/>
    </row>
    <row r="401" spans="1:26" ht="15.75" customHeight="1" x14ac:dyDescent="0.2">
      <c r="A401" s="5">
        <v>400</v>
      </c>
      <c r="B401" s="6" t="s">
        <v>2776</v>
      </c>
      <c r="C401" s="20" t="s">
        <v>2777</v>
      </c>
      <c r="D401" s="49" t="s">
        <v>2782</v>
      </c>
      <c r="E401" s="5" t="s">
        <v>2300</v>
      </c>
      <c r="F401" s="5">
        <v>2</v>
      </c>
      <c r="G401" s="5">
        <v>2</v>
      </c>
      <c r="H401" s="42">
        <v>2</v>
      </c>
      <c r="I401" s="4"/>
      <c r="J401" s="4"/>
      <c r="K401" s="4"/>
      <c r="L401" s="4"/>
      <c r="M401" s="4"/>
      <c r="N401" s="4"/>
      <c r="O401" s="4"/>
      <c r="P401" s="4"/>
      <c r="Q401" s="4"/>
      <c r="R401" s="4"/>
      <c r="S401" s="4"/>
      <c r="T401" s="4"/>
      <c r="U401" s="4"/>
      <c r="V401" s="4"/>
      <c r="W401" s="4"/>
      <c r="X401" s="4"/>
      <c r="Y401" s="4"/>
      <c r="Z401" s="4"/>
    </row>
    <row r="402" spans="1:26" ht="15.75" customHeight="1" x14ac:dyDescent="0.2">
      <c r="A402" s="5">
        <v>401</v>
      </c>
      <c r="B402" s="6" t="s">
        <v>2776</v>
      </c>
      <c r="C402" s="20" t="s">
        <v>2777</v>
      </c>
      <c r="D402" s="49" t="s">
        <v>2783</v>
      </c>
      <c r="E402" s="5" t="s">
        <v>2300</v>
      </c>
      <c r="F402" s="5">
        <v>2</v>
      </c>
      <c r="G402" s="5">
        <v>2</v>
      </c>
      <c r="H402" s="42">
        <v>2</v>
      </c>
      <c r="I402" s="4"/>
      <c r="J402" s="4"/>
      <c r="K402" s="4"/>
      <c r="L402" s="4"/>
      <c r="M402" s="4"/>
      <c r="N402" s="4"/>
      <c r="O402" s="4"/>
      <c r="P402" s="4"/>
      <c r="Q402" s="4"/>
      <c r="R402" s="4"/>
      <c r="S402" s="4"/>
      <c r="T402" s="4"/>
      <c r="U402" s="4"/>
      <c r="V402" s="4"/>
      <c r="W402" s="4"/>
      <c r="X402" s="4"/>
      <c r="Y402" s="4"/>
      <c r="Z402" s="4"/>
    </row>
    <row r="403" spans="1:26" ht="15.75" customHeight="1" x14ac:dyDescent="0.2">
      <c r="A403" s="5">
        <v>402</v>
      </c>
      <c r="B403" s="6" t="s">
        <v>2776</v>
      </c>
      <c r="C403" s="20" t="s">
        <v>2777</v>
      </c>
      <c r="D403" s="49" t="s">
        <v>2784</v>
      </c>
      <c r="E403" s="5" t="s">
        <v>2300</v>
      </c>
      <c r="F403" s="5">
        <v>1</v>
      </c>
      <c r="G403" s="5">
        <v>1</v>
      </c>
      <c r="H403" s="42">
        <v>1</v>
      </c>
      <c r="I403" s="4"/>
      <c r="J403" s="4"/>
      <c r="K403" s="4"/>
      <c r="L403" s="4"/>
      <c r="M403" s="4"/>
      <c r="N403" s="4"/>
      <c r="O403" s="4"/>
      <c r="P403" s="4"/>
      <c r="Q403" s="4"/>
      <c r="R403" s="4"/>
      <c r="S403" s="4"/>
      <c r="T403" s="4"/>
      <c r="U403" s="4"/>
      <c r="V403" s="4"/>
      <c r="W403" s="4"/>
      <c r="X403" s="4"/>
      <c r="Y403" s="4"/>
      <c r="Z403" s="4"/>
    </row>
    <row r="404" spans="1:26" ht="15.75" customHeight="1" x14ac:dyDescent="0.2">
      <c r="A404" s="5">
        <v>403</v>
      </c>
      <c r="B404" s="6" t="s">
        <v>2776</v>
      </c>
      <c r="C404" s="20" t="s">
        <v>2777</v>
      </c>
      <c r="D404" s="49" t="s">
        <v>2785</v>
      </c>
      <c r="E404" s="5" t="s">
        <v>2300</v>
      </c>
      <c r="F404" s="5">
        <v>1</v>
      </c>
      <c r="G404" s="5">
        <v>1</v>
      </c>
      <c r="H404" s="42">
        <v>1</v>
      </c>
      <c r="I404" s="4"/>
      <c r="J404" s="4"/>
      <c r="K404" s="4"/>
      <c r="L404" s="4"/>
      <c r="M404" s="4"/>
      <c r="N404" s="4"/>
      <c r="O404" s="4"/>
      <c r="P404" s="4"/>
      <c r="Q404" s="4"/>
      <c r="R404" s="4"/>
      <c r="S404" s="4"/>
      <c r="T404" s="4"/>
      <c r="U404" s="4"/>
      <c r="V404" s="4"/>
      <c r="W404" s="4"/>
      <c r="X404" s="4"/>
      <c r="Y404" s="4"/>
      <c r="Z404" s="4"/>
    </row>
    <row r="405" spans="1:26" ht="15.75" customHeight="1" x14ac:dyDescent="0.2">
      <c r="A405" s="5">
        <v>404</v>
      </c>
      <c r="B405" s="6" t="s">
        <v>2776</v>
      </c>
      <c r="C405" s="20" t="s">
        <v>2777</v>
      </c>
      <c r="D405" s="49" t="s">
        <v>2786</v>
      </c>
      <c r="E405" s="5" t="s">
        <v>2300</v>
      </c>
      <c r="F405" s="5">
        <v>1</v>
      </c>
      <c r="G405" s="5">
        <v>1</v>
      </c>
      <c r="H405" s="42">
        <v>1</v>
      </c>
      <c r="I405" s="4"/>
      <c r="J405" s="4"/>
      <c r="K405" s="4"/>
      <c r="L405" s="4"/>
      <c r="M405" s="4"/>
      <c r="N405" s="4"/>
      <c r="O405" s="4"/>
      <c r="P405" s="4"/>
      <c r="Q405" s="4"/>
      <c r="R405" s="4"/>
      <c r="S405" s="4"/>
      <c r="T405" s="4"/>
      <c r="U405" s="4"/>
      <c r="V405" s="4"/>
      <c r="W405" s="4"/>
      <c r="X405" s="4"/>
      <c r="Y405" s="4"/>
      <c r="Z405" s="4"/>
    </row>
    <row r="406" spans="1:26" ht="15.75" customHeight="1" x14ac:dyDescent="0.2">
      <c r="A406" s="5">
        <v>405</v>
      </c>
      <c r="B406" s="8" t="str">
        <f t="shared" ref="B406:B414" si="4">HYPERLINK("http://www.itdunya.com/showthread.php?469589-Butterfly-on-your-Desktop-)","http://www.itdunya.com/showthread.php?469589-Butterfly-on-your-Desktop-)")</f>
        <v>http://www.itdunya.com/showthread.php?469589-Butterfly-on-your-Desktop-)</v>
      </c>
      <c r="C406" s="20" t="s">
        <v>2787</v>
      </c>
      <c r="D406" s="49" t="s">
        <v>2788</v>
      </c>
      <c r="E406" s="5" t="s">
        <v>2300</v>
      </c>
      <c r="F406" s="5">
        <v>1</v>
      </c>
      <c r="G406" s="5">
        <v>1</v>
      </c>
      <c r="H406" s="42">
        <v>1</v>
      </c>
      <c r="I406" s="4"/>
      <c r="J406" s="4"/>
      <c r="K406" s="4"/>
      <c r="L406" s="4"/>
      <c r="M406" s="4"/>
      <c r="N406" s="4"/>
      <c r="O406" s="4"/>
      <c r="P406" s="4"/>
      <c r="Q406" s="4"/>
      <c r="R406" s="4"/>
      <c r="S406" s="4"/>
      <c r="T406" s="4"/>
      <c r="U406" s="4"/>
      <c r="V406" s="4"/>
      <c r="W406" s="4"/>
      <c r="X406" s="4"/>
      <c r="Y406" s="4"/>
      <c r="Z406" s="4"/>
    </row>
    <row r="407" spans="1:26" ht="15.75" customHeight="1" x14ac:dyDescent="0.2">
      <c r="A407" s="5">
        <v>406</v>
      </c>
      <c r="B407" s="8" t="str">
        <f t="shared" si="4"/>
        <v>http://www.itdunya.com/showthread.php?469589-Butterfly-on-your-Desktop-)</v>
      </c>
      <c r="C407" s="20" t="s">
        <v>2787</v>
      </c>
      <c r="D407" s="49" t="s">
        <v>2789</v>
      </c>
      <c r="E407" s="5" t="s">
        <v>2300</v>
      </c>
      <c r="F407" s="5">
        <v>1</v>
      </c>
      <c r="G407" s="5">
        <v>1</v>
      </c>
      <c r="H407" s="42">
        <v>1</v>
      </c>
      <c r="I407" s="4"/>
      <c r="J407" s="4"/>
      <c r="K407" s="4"/>
      <c r="L407" s="4"/>
      <c r="M407" s="4"/>
      <c r="N407" s="4"/>
      <c r="O407" s="4"/>
      <c r="P407" s="4"/>
      <c r="Q407" s="4"/>
      <c r="R407" s="4"/>
      <c r="S407" s="4"/>
      <c r="T407" s="4"/>
      <c r="U407" s="4"/>
      <c r="V407" s="4"/>
      <c r="W407" s="4"/>
      <c r="X407" s="4"/>
      <c r="Y407" s="4"/>
      <c r="Z407" s="4"/>
    </row>
    <row r="408" spans="1:26" ht="15.75" customHeight="1" x14ac:dyDescent="0.2">
      <c r="A408" s="5">
        <v>407</v>
      </c>
      <c r="B408" s="8" t="str">
        <f t="shared" si="4"/>
        <v>http://www.itdunya.com/showthread.php?469589-Butterfly-on-your-Desktop-)</v>
      </c>
      <c r="C408" s="20" t="s">
        <v>2787</v>
      </c>
      <c r="D408" s="49" t="s">
        <v>2790</v>
      </c>
      <c r="E408" s="5" t="s">
        <v>2300</v>
      </c>
      <c r="F408" s="5">
        <v>1</v>
      </c>
      <c r="G408" s="5">
        <v>1</v>
      </c>
      <c r="H408" s="42">
        <v>1</v>
      </c>
      <c r="I408" s="4"/>
      <c r="J408" s="4"/>
      <c r="K408" s="4"/>
      <c r="L408" s="4"/>
      <c r="M408" s="4"/>
      <c r="N408" s="4"/>
      <c r="O408" s="4"/>
      <c r="P408" s="4"/>
      <c r="Q408" s="4"/>
      <c r="R408" s="4"/>
      <c r="S408" s="4"/>
      <c r="T408" s="4"/>
      <c r="U408" s="4"/>
      <c r="V408" s="4"/>
      <c r="W408" s="4"/>
      <c r="X408" s="4"/>
      <c r="Y408" s="4"/>
      <c r="Z408" s="4"/>
    </row>
    <row r="409" spans="1:26" ht="15.75" customHeight="1" x14ac:dyDescent="0.2">
      <c r="A409" s="5">
        <v>408</v>
      </c>
      <c r="B409" s="8" t="str">
        <f t="shared" si="4"/>
        <v>http://www.itdunya.com/showthread.php?469589-Butterfly-on-your-Desktop-)</v>
      </c>
      <c r="C409" s="20" t="s">
        <v>2787</v>
      </c>
      <c r="D409" s="49" t="s">
        <v>2791</v>
      </c>
      <c r="E409" s="5" t="s">
        <v>2300</v>
      </c>
      <c r="F409" s="5">
        <v>1</v>
      </c>
      <c r="G409" s="5">
        <v>1</v>
      </c>
      <c r="H409" s="42">
        <v>1</v>
      </c>
      <c r="I409" s="4"/>
      <c r="J409" s="4"/>
      <c r="K409" s="4"/>
      <c r="L409" s="4"/>
      <c r="M409" s="4"/>
      <c r="N409" s="4"/>
      <c r="O409" s="4"/>
      <c r="P409" s="4"/>
      <c r="Q409" s="4"/>
      <c r="R409" s="4"/>
      <c r="S409" s="4"/>
      <c r="T409" s="4"/>
      <c r="U409" s="4"/>
      <c r="V409" s="4"/>
      <c r="W409" s="4"/>
      <c r="X409" s="4"/>
      <c r="Y409" s="4"/>
      <c r="Z409" s="4"/>
    </row>
    <row r="410" spans="1:26" ht="15.75" customHeight="1" x14ac:dyDescent="0.2">
      <c r="A410" s="5">
        <v>409</v>
      </c>
      <c r="B410" s="8" t="str">
        <f t="shared" si="4"/>
        <v>http://www.itdunya.com/showthread.php?469589-Butterfly-on-your-Desktop-)</v>
      </c>
      <c r="C410" s="20" t="s">
        <v>2787</v>
      </c>
      <c r="D410" s="49" t="s">
        <v>2792</v>
      </c>
      <c r="E410" s="6" t="s">
        <v>2300</v>
      </c>
      <c r="F410" s="5">
        <v>1</v>
      </c>
      <c r="G410" s="5">
        <v>1</v>
      </c>
      <c r="H410" s="42">
        <v>1</v>
      </c>
      <c r="I410" s="4"/>
      <c r="J410" s="4"/>
      <c r="K410" s="4"/>
      <c r="L410" s="4"/>
      <c r="M410" s="4"/>
      <c r="N410" s="4"/>
      <c r="O410" s="4"/>
      <c r="P410" s="4"/>
      <c r="Q410" s="4"/>
      <c r="R410" s="4"/>
      <c r="S410" s="4"/>
      <c r="T410" s="4"/>
      <c r="U410" s="4"/>
      <c r="V410" s="4"/>
      <c r="W410" s="4"/>
      <c r="X410" s="4"/>
      <c r="Y410" s="4"/>
      <c r="Z410" s="4"/>
    </row>
    <row r="411" spans="1:26" ht="15.75" customHeight="1" x14ac:dyDescent="0.2">
      <c r="A411" s="5">
        <v>410</v>
      </c>
      <c r="B411" s="8" t="str">
        <f t="shared" si="4"/>
        <v>http://www.itdunya.com/showthread.php?469589-Butterfly-on-your-Desktop-)</v>
      </c>
      <c r="C411" s="20" t="s">
        <v>2787</v>
      </c>
      <c r="D411" s="49" t="s">
        <v>2793</v>
      </c>
      <c r="E411" s="5" t="s">
        <v>2300</v>
      </c>
      <c r="F411" s="42">
        <v>1</v>
      </c>
      <c r="G411" s="5">
        <v>1</v>
      </c>
      <c r="H411" s="42">
        <v>1</v>
      </c>
      <c r="I411" s="4"/>
      <c r="J411" s="4"/>
      <c r="K411" s="4"/>
      <c r="L411" s="4"/>
      <c r="M411" s="4"/>
      <c r="N411" s="4"/>
      <c r="O411" s="4"/>
      <c r="P411" s="4"/>
      <c r="Q411" s="4"/>
      <c r="R411" s="4"/>
      <c r="S411" s="4"/>
      <c r="T411" s="4"/>
      <c r="U411" s="4"/>
      <c r="V411" s="4"/>
      <c r="W411" s="4"/>
      <c r="X411" s="4"/>
      <c r="Y411" s="4"/>
      <c r="Z411" s="4"/>
    </row>
    <row r="412" spans="1:26" ht="15.75" customHeight="1" x14ac:dyDescent="0.2">
      <c r="A412" s="5">
        <v>411</v>
      </c>
      <c r="B412" s="8" t="str">
        <f t="shared" si="4"/>
        <v>http://www.itdunya.com/showthread.php?469589-Butterfly-on-your-Desktop-)</v>
      </c>
      <c r="C412" s="20" t="s">
        <v>2787</v>
      </c>
      <c r="D412" s="49" t="s">
        <v>2430</v>
      </c>
      <c r="E412" s="5" t="s">
        <v>2300</v>
      </c>
      <c r="F412" s="42">
        <v>1</v>
      </c>
      <c r="G412" s="5">
        <v>1</v>
      </c>
      <c r="H412" s="42">
        <v>1</v>
      </c>
      <c r="I412" s="4"/>
      <c r="J412" s="4"/>
      <c r="K412" s="4"/>
      <c r="L412" s="4"/>
      <c r="M412" s="4"/>
      <c r="N412" s="4"/>
      <c r="O412" s="4"/>
      <c r="P412" s="4"/>
      <c r="Q412" s="4"/>
      <c r="R412" s="4"/>
      <c r="S412" s="4"/>
      <c r="T412" s="4"/>
      <c r="U412" s="4"/>
      <c r="V412" s="4"/>
      <c r="W412" s="4"/>
      <c r="X412" s="4"/>
      <c r="Y412" s="4"/>
      <c r="Z412" s="4"/>
    </row>
    <row r="413" spans="1:26" ht="15.75" customHeight="1" x14ac:dyDescent="0.2">
      <c r="A413" s="5">
        <v>412</v>
      </c>
      <c r="B413" s="8" t="str">
        <f t="shared" si="4"/>
        <v>http://www.itdunya.com/showthread.php?469589-Butterfly-on-your-Desktop-)</v>
      </c>
      <c r="C413" s="20" t="s">
        <v>2787</v>
      </c>
      <c r="D413" s="49" t="s">
        <v>2794</v>
      </c>
      <c r="E413" s="5" t="s">
        <v>2300</v>
      </c>
      <c r="F413" s="42">
        <v>1</v>
      </c>
      <c r="G413" s="5">
        <v>1</v>
      </c>
      <c r="H413" s="42">
        <v>1</v>
      </c>
      <c r="I413" s="4"/>
      <c r="J413" s="4"/>
      <c r="K413" s="4"/>
      <c r="L413" s="4"/>
      <c r="M413" s="4"/>
      <c r="N413" s="4"/>
      <c r="O413" s="4"/>
      <c r="P413" s="4"/>
      <c r="Q413" s="4"/>
      <c r="R413" s="4"/>
      <c r="S413" s="4"/>
      <c r="T413" s="4"/>
      <c r="U413" s="4"/>
      <c r="V413" s="4"/>
      <c r="W413" s="4"/>
      <c r="X413" s="4"/>
      <c r="Y413" s="4"/>
      <c r="Z413" s="4"/>
    </row>
    <row r="414" spans="1:26" ht="15.75" customHeight="1" x14ac:dyDescent="0.2">
      <c r="A414" s="5">
        <v>413</v>
      </c>
      <c r="B414" s="8" t="str">
        <f t="shared" si="4"/>
        <v>http://www.itdunya.com/showthread.php?469589-Butterfly-on-your-Desktop-)</v>
      </c>
      <c r="C414" s="20" t="s">
        <v>2787</v>
      </c>
      <c r="D414" s="49" t="s">
        <v>2795</v>
      </c>
      <c r="E414" s="5" t="s">
        <v>2300</v>
      </c>
      <c r="F414" s="42">
        <v>1</v>
      </c>
      <c r="G414" s="5">
        <v>0</v>
      </c>
      <c r="H414" s="42">
        <v>1</v>
      </c>
      <c r="I414" s="4"/>
      <c r="J414" s="4"/>
      <c r="K414" s="4"/>
      <c r="L414" s="4"/>
      <c r="M414" s="4"/>
      <c r="N414" s="4"/>
      <c r="O414" s="4"/>
      <c r="P414" s="4"/>
      <c r="Q414" s="4"/>
      <c r="R414" s="4"/>
      <c r="S414" s="4"/>
      <c r="T414" s="4"/>
      <c r="U414" s="4"/>
      <c r="V414" s="4"/>
      <c r="W414" s="4"/>
      <c r="X414" s="4"/>
      <c r="Y414" s="4"/>
      <c r="Z414" s="4"/>
    </row>
    <row r="415" spans="1:26" ht="15.75" customHeight="1" x14ac:dyDescent="0.2">
      <c r="A415" s="5">
        <v>414</v>
      </c>
      <c r="B415" s="6" t="s">
        <v>2796</v>
      </c>
      <c r="C415" s="20" t="s">
        <v>2797</v>
      </c>
      <c r="D415" s="49" t="s">
        <v>2798</v>
      </c>
      <c r="E415" s="5" t="s">
        <v>2300</v>
      </c>
      <c r="F415" s="42">
        <v>1</v>
      </c>
      <c r="G415" s="5">
        <v>1</v>
      </c>
      <c r="H415" s="42">
        <v>1</v>
      </c>
      <c r="I415" s="4"/>
      <c r="J415" s="4"/>
      <c r="K415" s="4"/>
      <c r="L415" s="4"/>
      <c r="M415" s="4"/>
      <c r="N415" s="4"/>
      <c r="O415" s="4"/>
      <c r="P415" s="4"/>
      <c r="Q415" s="4"/>
      <c r="R415" s="4"/>
      <c r="S415" s="4"/>
      <c r="T415" s="4"/>
      <c r="U415" s="4"/>
      <c r="V415" s="4"/>
      <c r="W415" s="4"/>
      <c r="X415" s="4"/>
      <c r="Y415" s="4"/>
      <c r="Z415" s="4"/>
    </row>
    <row r="416" spans="1:26" ht="15.75" customHeight="1" x14ac:dyDescent="0.2">
      <c r="A416" s="5">
        <v>415</v>
      </c>
      <c r="B416" s="6" t="s">
        <v>2796</v>
      </c>
      <c r="C416" s="20" t="s">
        <v>2797</v>
      </c>
      <c r="D416" s="49" t="s">
        <v>2799</v>
      </c>
      <c r="E416" s="5" t="s">
        <v>2300</v>
      </c>
      <c r="F416" s="42">
        <v>1</v>
      </c>
      <c r="G416" s="5">
        <v>1</v>
      </c>
      <c r="H416" s="42">
        <v>1</v>
      </c>
      <c r="I416" s="4"/>
      <c r="J416" s="4"/>
      <c r="K416" s="4"/>
      <c r="L416" s="4"/>
      <c r="M416" s="4"/>
      <c r="N416" s="4"/>
      <c r="O416" s="4"/>
      <c r="P416" s="4"/>
      <c r="Q416" s="4"/>
      <c r="R416" s="4"/>
      <c r="S416" s="4"/>
      <c r="T416" s="4"/>
      <c r="U416" s="4"/>
      <c r="V416" s="4"/>
      <c r="W416" s="4"/>
      <c r="X416" s="4"/>
      <c r="Y416" s="4"/>
      <c r="Z416" s="4"/>
    </row>
    <row r="417" spans="1:26" ht="27.75" customHeight="1" x14ac:dyDescent="0.2">
      <c r="A417" s="5">
        <v>416</v>
      </c>
      <c r="B417" s="6" t="s">
        <v>2796</v>
      </c>
      <c r="C417" s="20" t="s">
        <v>2797</v>
      </c>
      <c r="D417" s="49" t="s">
        <v>2800</v>
      </c>
      <c r="E417" s="5" t="s">
        <v>2300</v>
      </c>
      <c r="F417" s="42">
        <v>1</v>
      </c>
      <c r="G417" s="5">
        <v>1</v>
      </c>
      <c r="H417" s="42">
        <v>1</v>
      </c>
      <c r="I417" s="4"/>
      <c r="J417" s="4"/>
      <c r="K417" s="4"/>
      <c r="L417" s="4"/>
      <c r="M417" s="4"/>
      <c r="N417" s="4"/>
      <c r="O417" s="4"/>
      <c r="P417" s="4"/>
      <c r="Q417" s="4"/>
      <c r="R417" s="4"/>
      <c r="S417" s="4"/>
      <c r="T417" s="4"/>
      <c r="U417" s="4"/>
      <c r="V417" s="4"/>
      <c r="W417" s="4"/>
      <c r="X417" s="4"/>
      <c r="Y417" s="4"/>
      <c r="Z417" s="4"/>
    </row>
    <row r="418" spans="1:26" ht="15.75" customHeight="1" x14ac:dyDescent="0.2">
      <c r="A418" s="5">
        <v>417</v>
      </c>
      <c r="B418" s="6" t="s">
        <v>2796</v>
      </c>
      <c r="C418" s="20" t="s">
        <v>2797</v>
      </c>
      <c r="D418" s="49" t="s">
        <v>2801</v>
      </c>
      <c r="E418" s="5" t="s">
        <v>2300</v>
      </c>
      <c r="F418" s="42">
        <v>1</v>
      </c>
      <c r="G418" s="5">
        <v>1</v>
      </c>
      <c r="H418" s="42">
        <v>1</v>
      </c>
      <c r="I418" s="4"/>
      <c r="J418" s="4"/>
      <c r="K418" s="4"/>
      <c r="L418" s="4"/>
      <c r="M418" s="4"/>
      <c r="N418" s="4"/>
      <c r="O418" s="4"/>
      <c r="P418" s="4"/>
      <c r="Q418" s="4"/>
      <c r="R418" s="4"/>
      <c r="S418" s="4"/>
      <c r="T418" s="4"/>
      <c r="U418" s="4"/>
      <c r="V418" s="4"/>
      <c r="W418" s="4"/>
      <c r="X418" s="4"/>
      <c r="Y418" s="4"/>
      <c r="Z418" s="4"/>
    </row>
    <row r="419" spans="1:26" ht="15.75" customHeight="1" x14ac:dyDescent="0.2">
      <c r="A419" s="5">
        <v>418</v>
      </c>
      <c r="B419" s="6" t="s">
        <v>2796</v>
      </c>
      <c r="C419" s="20" t="s">
        <v>2797</v>
      </c>
      <c r="D419" s="49" t="s">
        <v>2802</v>
      </c>
      <c r="E419" s="5" t="s">
        <v>2300</v>
      </c>
      <c r="F419" s="42">
        <v>2</v>
      </c>
      <c r="G419" s="5">
        <v>2</v>
      </c>
      <c r="H419" s="42">
        <v>2</v>
      </c>
      <c r="I419" s="4"/>
      <c r="J419" s="4"/>
      <c r="K419" s="4"/>
      <c r="L419" s="4"/>
      <c r="M419" s="4"/>
      <c r="N419" s="4"/>
      <c r="O419" s="4"/>
      <c r="P419" s="4"/>
      <c r="Q419" s="4"/>
      <c r="R419" s="4"/>
      <c r="S419" s="4"/>
      <c r="T419" s="4"/>
      <c r="U419" s="4"/>
      <c r="V419" s="4"/>
      <c r="W419" s="4"/>
      <c r="X419" s="4"/>
      <c r="Y419" s="4"/>
      <c r="Z419" s="4"/>
    </row>
    <row r="420" spans="1:26" ht="27.75" customHeight="1" x14ac:dyDescent="0.2">
      <c r="A420" s="5">
        <v>419</v>
      </c>
      <c r="B420" s="6" t="s">
        <v>2796</v>
      </c>
      <c r="C420" s="20" t="s">
        <v>2797</v>
      </c>
      <c r="D420" s="49" t="s">
        <v>2803</v>
      </c>
      <c r="E420" s="5" t="s">
        <v>2300</v>
      </c>
      <c r="F420" s="42">
        <v>2</v>
      </c>
      <c r="G420" s="5">
        <v>2</v>
      </c>
      <c r="H420" s="42">
        <v>2</v>
      </c>
      <c r="I420" s="4"/>
      <c r="J420" s="4"/>
      <c r="K420" s="4"/>
      <c r="L420" s="4"/>
      <c r="M420" s="4"/>
      <c r="N420" s="4"/>
      <c r="O420" s="4"/>
      <c r="P420" s="4"/>
      <c r="Q420" s="4"/>
      <c r="R420" s="4"/>
      <c r="S420" s="4"/>
      <c r="T420" s="4"/>
      <c r="U420" s="4"/>
      <c r="V420" s="4"/>
      <c r="W420" s="4"/>
      <c r="X420" s="4"/>
      <c r="Y420" s="4"/>
      <c r="Z420" s="4"/>
    </row>
    <row r="421" spans="1:26" ht="15.75" customHeight="1" x14ac:dyDescent="0.2">
      <c r="A421" s="5">
        <v>420</v>
      </c>
      <c r="B421" s="6" t="s">
        <v>2796</v>
      </c>
      <c r="C421" s="20" t="s">
        <v>2797</v>
      </c>
      <c r="D421" s="49" t="s">
        <v>2804</v>
      </c>
      <c r="E421" s="5" t="s">
        <v>2300</v>
      </c>
      <c r="F421" s="42">
        <v>0</v>
      </c>
      <c r="G421" s="5">
        <v>0</v>
      </c>
      <c r="H421" s="42">
        <v>0</v>
      </c>
      <c r="I421" s="4"/>
      <c r="J421" s="4"/>
      <c r="K421" s="4"/>
      <c r="L421" s="4"/>
      <c r="M421" s="4"/>
      <c r="N421" s="4"/>
      <c r="O421" s="4"/>
      <c r="P421" s="4"/>
      <c r="Q421" s="4"/>
      <c r="R421" s="4"/>
      <c r="S421" s="4"/>
      <c r="T421" s="4"/>
      <c r="U421" s="4"/>
      <c r="V421" s="4"/>
      <c r="W421" s="4"/>
      <c r="X421" s="4"/>
      <c r="Y421" s="4"/>
      <c r="Z421" s="4"/>
    </row>
    <row r="422" spans="1:26" ht="15.75" customHeight="1" x14ac:dyDescent="0.2">
      <c r="A422" s="5">
        <v>421</v>
      </c>
      <c r="B422" s="6" t="s">
        <v>2796</v>
      </c>
      <c r="C422" s="20" t="s">
        <v>2797</v>
      </c>
      <c r="D422" s="49" t="s">
        <v>2805</v>
      </c>
      <c r="E422" s="5" t="s">
        <v>2300</v>
      </c>
      <c r="F422" s="42">
        <v>0</v>
      </c>
      <c r="G422" s="5">
        <v>0</v>
      </c>
      <c r="H422" s="42">
        <v>0</v>
      </c>
      <c r="I422" s="4"/>
      <c r="J422" s="4"/>
      <c r="K422" s="4"/>
      <c r="L422" s="4"/>
      <c r="M422" s="4"/>
      <c r="N422" s="4"/>
      <c r="O422" s="4"/>
      <c r="P422" s="4"/>
      <c r="Q422" s="4"/>
      <c r="R422" s="4"/>
      <c r="S422" s="4"/>
      <c r="T422" s="4"/>
      <c r="U422" s="4"/>
      <c r="V422" s="4"/>
      <c r="W422" s="4"/>
      <c r="X422" s="4"/>
      <c r="Y422" s="4"/>
      <c r="Z422" s="4"/>
    </row>
    <row r="423" spans="1:26" ht="15.75" customHeight="1" x14ac:dyDescent="0.2">
      <c r="A423" s="5">
        <v>422</v>
      </c>
      <c r="B423" s="6" t="s">
        <v>2796</v>
      </c>
      <c r="C423" s="20" t="s">
        <v>2797</v>
      </c>
      <c r="D423" s="49" t="s">
        <v>2806</v>
      </c>
      <c r="E423" s="5" t="s">
        <v>2300</v>
      </c>
      <c r="F423" s="42">
        <v>2</v>
      </c>
      <c r="G423" s="5">
        <v>2</v>
      </c>
      <c r="H423" s="42">
        <v>2</v>
      </c>
      <c r="I423" s="4"/>
      <c r="J423" s="4"/>
      <c r="K423" s="4"/>
      <c r="L423" s="4"/>
      <c r="M423" s="4"/>
      <c r="N423" s="4"/>
      <c r="O423" s="4"/>
      <c r="P423" s="4"/>
      <c r="Q423" s="4"/>
      <c r="R423" s="4"/>
      <c r="S423" s="4"/>
      <c r="T423" s="4"/>
      <c r="U423" s="4"/>
      <c r="V423" s="4"/>
      <c r="W423" s="4"/>
      <c r="X423" s="4"/>
      <c r="Y423" s="4"/>
      <c r="Z423" s="4"/>
    </row>
    <row r="424" spans="1:26" ht="27.75" customHeight="1" x14ac:dyDescent="0.2">
      <c r="A424" s="5">
        <v>423</v>
      </c>
      <c r="B424" s="6" t="s">
        <v>2796</v>
      </c>
      <c r="C424" s="20" t="s">
        <v>2797</v>
      </c>
      <c r="D424" s="49" t="s">
        <v>2800</v>
      </c>
      <c r="E424" s="5" t="s">
        <v>2300</v>
      </c>
      <c r="F424" s="42">
        <v>1</v>
      </c>
      <c r="G424" s="5">
        <v>1</v>
      </c>
      <c r="H424" s="42">
        <v>1</v>
      </c>
      <c r="I424" s="4"/>
      <c r="J424" s="4"/>
      <c r="K424" s="4"/>
      <c r="L424" s="4"/>
      <c r="M424" s="4"/>
      <c r="N424" s="4"/>
      <c r="O424" s="4"/>
      <c r="P424" s="4"/>
      <c r="Q424" s="4"/>
      <c r="R424" s="4"/>
      <c r="S424" s="4"/>
      <c r="T424" s="4"/>
      <c r="U424" s="4"/>
      <c r="V424" s="4"/>
      <c r="W424" s="4"/>
      <c r="X424" s="4"/>
      <c r="Y424" s="4"/>
      <c r="Z424" s="4"/>
    </row>
    <row r="425" spans="1:26" ht="27.75" customHeight="1" x14ac:dyDescent="0.2">
      <c r="A425" s="5">
        <v>424</v>
      </c>
      <c r="B425" s="6" t="s">
        <v>2796</v>
      </c>
      <c r="C425" s="20" t="s">
        <v>2797</v>
      </c>
      <c r="D425" s="49" t="s">
        <v>2807</v>
      </c>
      <c r="E425" s="5" t="s">
        <v>2300</v>
      </c>
      <c r="F425" s="42">
        <v>0</v>
      </c>
      <c r="G425" s="5">
        <v>0</v>
      </c>
      <c r="H425" s="42">
        <v>0</v>
      </c>
      <c r="I425" s="4"/>
      <c r="J425" s="4"/>
      <c r="K425" s="4"/>
      <c r="L425" s="4"/>
      <c r="M425" s="4"/>
      <c r="N425" s="4"/>
      <c r="O425" s="4"/>
      <c r="P425" s="4"/>
      <c r="Q425" s="4"/>
      <c r="R425" s="4"/>
      <c r="S425" s="4"/>
      <c r="T425" s="4"/>
      <c r="U425" s="4"/>
      <c r="V425" s="4"/>
      <c r="W425" s="4"/>
      <c r="X425" s="4"/>
      <c r="Y425" s="4"/>
      <c r="Z425" s="4"/>
    </row>
    <row r="426" spans="1:26" ht="15.75" customHeight="1" x14ac:dyDescent="0.2">
      <c r="A426" s="5">
        <v>425</v>
      </c>
      <c r="B426" s="6" t="s">
        <v>2796</v>
      </c>
      <c r="C426" s="20" t="s">
        <v>2797</v>
      </c>
      <c r="D426" s="49" t="s">
        <v>2802</v>
      </c>
      <c r="E426" s="5" t="s">
        <v>2300</v>
      </c>
      <c r="F426" s="42">
        <v>2</v>
      </c>
      <c r="G426" s="5">
        <v>2</v>
      </c>
      <c r="H426" s="42">
        <v>2</v>
      </c>
      <c r="I426" s="4"/>
      <c r="J426" s="4"/>
      <c r="K426" s="4"/>
      <c r="L426" s="4"/>
      <c r="M426" s="4"/>
      <c r="N426" s="4"/>
      <c r="O426" s="4"/>
      <c r="P426" s="4"/>
      <c r="Q426" s="4"/>
      <c r="R426" s="4"/>
      <c r="S426" s="4"/>
      <c r="T426" s="4"/>
      <c r="U426" s="4"/>
      <c r="V426" s="4"/>
      <c r="W426" s="4"/>
      <c r="X426" s="4"/>
      <c r="Y426" s="4"/>
      <c r="Z426" s="4"/>
    </row>
    <row r="427" spans="1:26" ht="15.75" customHeight="1" x14ac:dyDescent="0.2">
      <c r="A427" s="5">
        <v>426</v>
      </c>
      <c r="B427" s="6" t="s">
        <v>2796</v>
      </c>
      <c r="C427" s="20" t="s">
        <v>2797</v>
      </c>
      <c r="D427" s="49" t="s">
        <v>2808</v>
      </c>
      <c r="E427" s="5" t="s">
        <v>2300</v>
      </c>
      <c r="F427" s="42">
        <v>0</v>
      </c>
      <c r="G427" s="5">
        <v>0</v>
      </c>
      <c r="H427" s="42">
        <v>0</v>
      </c>
      <c r="I427" s="4"/>
      <c r="J427" s="4"/>
      <c r="K427" s="4"/>
      <c r="L427" s="4"/>
      <c r="M427" s="4"/>
      <c r="N427" s="4"/>
      <c r="O427" s="4"/>
      <c r="P427" s="4"/>
      <c r="Q427" s="4"/>
      <c r="R427" s="4"/>
      <c r="S427" s="4"/>
      <c r="T427" s="4"/>
      <c r="U427" s="4"/>
      <c r="V427" s="4"/>
      <c r="W427" s="4"/>
      <c r="X427" s="4"/>
      <c r="Y427" s="4"/>
      <c r="Z427" s="4"/>
    </row>
    <row r="428" spans="1:26" ht="15.75" customHeight="1" x14ac:dyDescent="0.2">
      <c r="A428" s="5">
        <v>427</v>
      </c>
      <c r="B428" s="6" t="s">
        <v>2796</v>
      </c>
      <c r="C428" s="20" t="s">
        <v>2797</v>
      </c>
      <c r="D428" s="49" t="s">
        <v>2809</v>
      </c>
      <c r="E428" s="6" t="s">
        <v>2300</v>
      </c>
      <c r="F428" s="42">
        <v>2</v>
      </c>
      <c r="G428" s="5">
        <v>2</v>
      </c>
      <c r="H428" s="42">
        <v>2</v>
      </c>
      <c r="I428" s="4"/>
      <c r="J428" s="4"/>
      <c r="K428" s="4"/>
      <c r="L428" s="4"/>
      <c r="M428" s="4"/>
      <c r="N428" s="4"/>
      <c r="O428" s="4"/>
      <c r="P428" s="4"/>
      <c r="Q428" s="4"/>
      <c r="R428" s="4"/>
      <c r="S428" s="4"/>
      <c r="T428" s="4"/>
      <c r="U428" s="4"/>
      <c r="V428" s="4"/>
      <c r="W428" s="4"/>
      <c r="X428" s="4"/>
      <c r="Y428" s="4"/>
      <c r="Z428" s="4"/>
    </row>
    <row r="429" spans="1:26" ht="15.75" customHeight="1" x14ac:dyDescent="0.2">
      <c r="A429" s="5">
        <v>428</v>
      </c>
      <c r="B429" s="6" t="s">
        <v>2796</v>
      </c>
      <c r="C429" s="20" t="s">
        <v>2797</v>
      </c>
      <c r="D429" s="49" t="s">
        <v>2707</v>
      </c>
      <c r="E429" s="5" t="s">
        <v>2300</v>
      </c>
      <c r="F429" s="42">
        <v>1</v>
      </c>
      <c r="G429" s="5">
        <v>1</v>
      </c>
      <c r="H429" s="42">
        <v>1</v>
      </c>
      <c r="I429" s="4"/>
      <c r="J429" s="4"/>
      <c r="K429" s="4"/>
      <c r="L429" s="4"/>
      <c r="M429" s="4"/>
      <c r="N429" s="4"/>
      <c r="O429" s="4"/>
      <c r="P429" s="4"/>
      <c r="Q429" s="4"/>
      <c r="R429" s="4"/>
      <c r="S429" s="4"/>
      <c r="T429" s="4"/>
      <c r="U429" s="4"/>
      <c r="V429" s="4"/>
      <c r="W429" s="4"/>
      <c r="X429" s="4"/>
      <c r="Y429" s="4"/>
      <c r="Z429" s="4"/>
    </row>
    <row r="430" spans="1:26" ht="15.75" customHeight="1" x14ac:dyDescent="0.2">
      <c r="A430" s="5">
        <v>429</v>
      </c>
      <c r="B430" s="6" t="s">
        <v>2796</v>
      </c>
      <c r="C430" s="20" t="s">
        <v>2797</v>
      </c>
      <c r="D430" s="49" t="s">
        <v>2430</v>
      </c>
      <c r="E430" s="5" t="s">
        <v>2300</v>
      </c>
      <c r="F430" s="42">
        <v>1</v>
      </c>
      <c r="G430" s="5">
        <v>1</v>
      </c>
      <c r="H430" s="42">
        <v>1</v>
      </c>
      <c r="I430" s="4"/>
      <c r="J430" s="4"/>
      <c r="K430" s="4"/>
      <c r="L430" s="4"/>
      <c r="M430" s="4"/>
      <c r="N430" s="4"/>
      <c r="O430" s="4"/>
      <c r="P430" s="4"/>
      <c r="Q430" s="4"/>
      <c r="R430" s="4"/>
      <c r="S430" s="4"/>
      <c r="T430" s="4"/>
      <c r="U430" s="4"/>
      <c r="V430" s="4"/>
      <c r="W430" s="4"/>
      <c r="X430" s="4"/>
      <c r="Y430" s="4"/>
      <c r="Z430" s="4"/>
    </row>
    <row r="431" spans="1:26" ht="42" customHeight="1" x14ac:dyDescent="0.2">
      <c r="A431" s="5">
        <v>430</v>
      </c>
      <c r="B431" s="6" t="s">
        <v>2796</v>
      </c>
      <c r="C431" s="20" t="s">
        <v>2797</v>
      </c>
      <c r="D431" s="49" t="s">
        <v>2810</v>
      </c>
      <c r="E431" s="6" t="s">
        <v>2300</v>
      </c>
      <c r="F431" s="42">
        <v>0</v>
      </c>
      <c r="G431" s="5">
        <v>0</v>
      </c>
      <c r="H431" s="42">
        <v>0</v>
      </c>
      <c r="I431" s="4"/>
      <c r="J431" s="4"/>
      <c r="K431" s="4"/>
      <c r="L431" s="4"/>
      <c r="M431" s="4"/>
      <c r="N431" s="4"/>
      <c r="O431" s="4"/>
      <c r="P431" s="4"/>
      <c r="Q431" s="4"/>
      <c r="R431" s="4"/>
      <c r="S431" s="4"/>
      <c r="T431" s="4"/>
      <c r="U431" s="4"/>
      <c r="V431" s="4"/>
      <c r="W431" s="4"/>
      <c r="X431" s="4"/>
      <c r="Y431" s="4"/>
      <c r="Z431" s="4"/>
    </row>
    <row r="432" spans="1:26" ht="15.75" customHeight="1" x14ac:dyDescent="0.2">
      <c r="A432" s="5">
        <v>431</v>
      </c>
      <c r="B432" s="6" t="s">
        <v>2796</v>
      </c>
      <c r="C432" s="20" t="s">
        <v>2797</v>
      </c>
      <c r="D432" s="49" t="s">
        <v>2811</v>
      </c>
      <c r="E432" s="6" t="s">
        <v>2300</v>
      </c>
      <c r="F432" s="42">
        <v>1</v>
      </c>
      <c r="G432" s="5">
        <v>1</v>
      </c>
      <c r="H432" s="42">
        <v>1</v>
      </c>
      <c r="I432" s="4"/>
      <c r="J432" s="4"/>
      <c r="K432" s="4"/>
      <c r="L432" s="4"/>
      <c r="M432" s="4"/>
      <c r="N432" s="4"/>
      <c r="O432" s="4"/>
      <c r="P432" s="4"/>
      <c r="Q432" s="4"/>
      <c r="R432" s="4"/>
      <c r="S432" s="4"/>
      <c r="T432" s="4"/>
      <c r="U432" s="4"/>
      <c r="V432" s="4"/>
      <c r="W432" s="4"/>
      <c r="X432" s="4"/>
      <c r="Y432" s="4"/>
      <c r="Z432" s="4"/>
    </row>
    <row r="433" spans="1:26" ht="15.75" customHeight="1" x14ac:dyDescent="0.2">
      <c r="A433" s="5">
        <v>432</v>
      </c>
      <c r="B433" s="6" t="s">
        <v>2796</v>
      </c>
      <c r="C433" s="20" t="s">
        <v>2797</v>
      </c>
      <c r="D433" s="49" t="s">
        <v>2812</v>
      </c>
      <c r="E433" s="6" t="s">
        <v>2300</v>
      </c>
      <c r="F433" s="42">
        <v>1</v>
      </c>
      <c r="G433" s="5">
        <v>1</v>
      </c>
      <c r="H433" s="42">
        <v>1</v>
      </c>
      <c r="I433" s="4"/>
      <c r="J433" s="4"/>
      <c r="K433" s="4"/>
      <c r="L433" s="4"/>
      <c r="M433" s="4"/>
      <c r="N433" s="4"/>
      <c r="O433" s="4"/>
      <c r="P433" s="4"/>
      <c r="Q433" s="4"/>
      <c r="R433" s="4"/>
      <c r="S433" s="4"/>
      <c r="T433" s="4"/>
      <c r="U433" s="4"/>
      <c r="V433" s="4"/>
      <c r="W433" s="4"/>
      <c r="X433" s="4"/>
      <c r="Y433" s="4"/>
      <c r="Z433" s="4"/>
    </row>
    <row r="434" spans="1:26" ht="15.75" customHeight="1" x14ac:dyDescent="0.2">
      <c r="A434" s="5">
        <v>433</v>
      </c>
      <c r="B434" s="6" t="s">
        <v>2796</v>
      </c>
      <c r="C434" s="20" t="s">
        <v>2797</v>
      </c>
      <c r="D434" s="49" t="s">
        <v>2813</v>
      </c>
      <c r="E434" s="6" t="s">
        <v>2300</v>
      </c>
      <c r="F434" s="42">
        <v>1</v>
      </c>
      <c r="G434" s="5">
        <v>1</v>
      </c>
      <c r="H434" s="42">
        <v>1</v>
      </c>
      <c r="I434" s="4"/>
      <c r="J434" s="4"/>
      <c r="K434" s="4"/>
      <c r="L434" s="4"/>
      <c r="M434" s="4"/>
      <c r="N434" s="4"/>
      <c r="O434" s="4"/>
      <c r="P434" s="4"/>
      <c r="Q434" s="4"/>
      <c r="R434" s="4"/>
      <c r="S434" s="4"/>
      <c r="T434" s="4"/>
      <c r="U434" s="4"/>
      <c r="V434" s="4"/>
      <c r="W434" s="4"/>
      <c r="X434" s="4"/>
      <c r="Y434" s="4"/>
      <c r="Z434" s="4"/>
    </row>
    <row r="435" spans="1:26" ht="15.75" customHeight="1" x14ac:dyDescent="0.2">
      <c r="A435" s="5">
        <v>434</v>
      </c>
      <c r="B435" s="6" t="s">
        <v>2796</v>
      </c>
      <c r="C435" s="20" t="s">
        <v>2797</v>
      </c>
      <c r="D435" s="49" t="s">
        <v>2814</v>
      </c>
      <c r="E435" s="6" t="s">
        <v>2300</v>
      </c>
      <c r="F435" s="42">
        <v>1</v>
      </c>
      <c r="G435" s="5">
        <v>1</v>
      </c>
      <c r="H435" s="42">
        <v>1</v>
      </c>
      <c r="I435" s="4"/>
      <c r="J435" s="4"/>
      <c r="K435" s="4"/>
      <c r="L435" s="4"/>
      <c r="M435" s="4"/>
      <c r="N435" s="4"/>
      <c r="O435" s="4"/>
      <c r="P435" s="4"/>
      <c r="Q435" s="4"/>
      <c r="R435" s="4"/>
      <c r="S435" s="4"/>
      <c r="T435" s="4"/>
      <c r="U435" s="4"/>
      <c r="V435" s="4"/>
      <c r="W435" s="4"/>
      <c r="X435" s="4"/>
      <c r="Y435" s="4"/>
      <c r="Z435" s="4"/>
    </row>
    <row r="436" spans="1:26" ht="15.75" customHeight="1" x14ac:dyDescent="0.2">
      <c r="A436" s="5">
        <v>435</v>
      </c>
      <c r="B436" s="6" t="s">
        <v>2796</v>
      </c>
      <c r="C436" s="20" t="s">
        <v>2797</v>
      </c>
      <c r="D436" s="49" t="s">
        <v>2815</v>
      </c>
      <c r="E436" s="6" t="s">
        <v>2300</v>
      </c>
      <c r="F436" s="42">
        <v>1</v>
      </c>
      <c r="G436" s="5">
        <v>1</v>
      </c>
      <c r="H436" s="42">
        <v>1</v>
      </c>
      <c r="I436" s="4"/>
      <c r="J436" s="4"/>
      <c r="K436" s="4"/>
      <c r="L436" s="4"/>
      <c r="M436" s="4"/>
      <c r="N436" s="4"/>
      <c r="O436" s="4"/>
      <c r="P436" s="4"/>
      <c r="Q436" s="4"/>
      <c r="R436" s="4"/>
      <c r="S436" s="4"/>
      <c r="T436" s="4"/>
      <c r="U436" s="4"/>
      <c r="V436" s="4"/>
      <c r="W436" s="4"/>
      <c r="X436" s="4"/>
      <c r="Y436" s="4"/>
      <c r="Z436" s="4"/>
    </row>
    <row r="437" spans="1:26" ht="15.75" customHeight="1" x14ac:dyDescent="0.2">
      <c r="A437" s="5">
        <v>436</v>
      </c>
      <c r="B437" s="6" t="s">
        <v>2796</v>
      </c>
      <c r="C437" s="20" t="s">
        <v>2797</v>
      </c>
      <c r="D437" s="49" t="s">
        <v>2816</v>
      </c>
      <c r="E437" s="5" t="s">
        <v>2300</v>
      </c>
      <c r="F437" s="42">
        <v>1</v>
      </c>
      <c r="G437" s="5">
        <v>1</v>
      </c>
      <c r="H437" s="42">
        <v>1</v>
      </c>
      <c r="I437" s="4"/>
      <c r="J437" s="4"/>
      <c r="K437" s="4"/>
      <c r="L437" s="4"/>
      <c r="M437" s="4"/>
      <c r="N437" s="4"/>
      <c r="O437" s="4"/>
      <c r="P437" s="4"/>
      <c r="Q437" s="4"/>
      <c r="R437" s="4"/>
      <c r="S437" s="4"/>
      <c r="T437" s="4"/>
      <c r="U437" s="4"/>
      <c r="V437" s="4"/>
      <c r="W437" s="4"/>
      <c r="X437" s="4"/>
      <c r="Y437" s="4"/>
      <c r="Z437" s="4"/>
    </row>
    <row r="438" spans="1:26" ht="27.75" customHeight="1" x14ac:dyDescent="0.2">
      <c r="A438" s="5">
        <v>437</v>
      </c>
      <c r="B438" s="6" t="s">
        <v>2796</v>
      </c>
      <c r="C438" s="20" t="s">
        <v>2797</v>
      </c>
      <c r="D438" s="49" t="s">
        <v>2817</v>
      </c>
      <c r="E438" s="6" t="s">
        <v>2300</v>
      </c>
      <c r="F438" s="42">
        <v>2</v>
      </c>
      <c r="G438" s="5">
        <v>2</v>
      </c>
      <c r="H438" s="42">
        <v>2</v>
      </c>
      <c r="I438" s="4"/>
      <c r="J438" s="4"/>
      <c r="K438" s="4"/>
      <c r="L438" s="4"/>
      <c r="M438" s="4"/>
      <c r="N438" s="4"/>
      <c r="O438" s="4"/>
      <c r="P438" s="4"/>
      <c r="Q438" s="4"/>
      <c r="R438" s="4"/>
      <c r="S438" s="4"/>
      <c r="T438" s="4"/>
      <c r="U438" s="4"/>
      <c r="V438" s="4"/>
      <c r="W438" s="4"/>
      <c r="X438" s="4"/>
      <c r="Y438" s="4"/>
      <c r="Z438" s="4"/>
    </row>
    <row r="439" spans="1:26" ht="27.75" customHeight="1" x14ac:dyDescent="0.2">
      <c r="A439" s="5">
        <v>438</v>
      </c>
      <c r="B439" s="6" t="s">
        <v>2796</v>
      </c>
      <c r="C439" s="20" t="s">
        <v>2797</v>
      </c>
      <c r="D439" s="49" t="s">
        <v>2818</v>
      </c>
      <c r="E439" s="6" t="s">
        <v>2300</v>
      </c>
      <c r="F439" s="42">
        <v>2</v>
      </c>
      <c r="G439" s="5">
        <v>2</v>
      </c>
      <c r="H439" s="42">
        <v>2</v>
      </c>
      <c r="I439" s="4"/>
      <c r="J439" s="4"/>
      <c r="K439" s="4"/>
      <c r="L439" s="4"/>
      <c r="M439" s="4"/>
      <c r="N439" s="4"/>
      <c r="O439" s="4"/>
      <c r="P439" s="4"/>
      <c r="Q439" s="4"/>
      <c r="R439" s="4"/>
      <c r="S439" s="4"/>
      <c r="T439" s="4"/>
      <c r="U439" s="4"/>
      <c r="V439" s="4"/>
      <c r="W439" s="4"/>
      <c r="X439" s="4"/>
      <c r="Y439" s="4"/>
      <c r="Z439" s="4"/>
    </row>
    <row r="440" spans="1:26" ht="15.75" customHeight="1" x14ac:dyDescent="0.2">
      <c r="A440" s="5">
        <v>439</v>
      </c>
      <c r="B440" s="6" t="s">
        <v>2796</v>
      </c>
      <c r="C440" s="20" t="s">
        <v>2797</v>
      </c>
      <c r="D440" s="49" t="s">
        <v>2819</v>
      </c>
      <c r="E440" s="5" t="s">
        <v>2300</v>
      </c>
      <c r="F440" s="42">
        <v>0</v>
      </c>
      <c r="G440" s="5">
        <v>0</v>
      </c>
      <c r="H440" s="42">
        <v>0</v>
      </c>
      <c r="I440" s="4"/>
      <c r="J440" s="4"/>
      <c r="K440" s="4"/>
      <c r="L440" s="4"/>
      <c r="M440" s="4"/>
      <c r="N440" s="4"/>
      <c r="O440" s="4"/>
      <c r="P440" s="4"/>
      <c r="Q440" s="4"/>
      <c r="R440" s="4"/>
      <c r="S440" s="4"/>
      <c r="T440" s="4"/>
      <c r="U440" s="4"/>
      <c r="V440" s="4"/>
      <c r="W440" s="4"/>
      <c r="X440" s="4"/>
      <c r="Y440" s="4"/>
      <c r="Z440" s="4"/>
    </row>
    <row r="441" spans="1:26" ht="15.75" customHeight="1" x14ac:dyDescent="0.2">
      <c r="A441" s="5">
        <v>440</v>
      </c>
      <c r="B441" s="6" t="s">
        <v>2796</v>
      </c>
      <c r="C441" s="20" t="s">
        <v>2797</v>
      </c>
      <c r="D441" s="49" t="s">
        <v>2820</v>
      </c>
      <c r="E441" s="6" t="s">
        <v>2300</v>
      </c>
      <c r="F441" s="42">
        <v>1</v>
      </c>
      <c r="G441" s="5">
        <v>1</v>
      </c>
      <c r="H441" s="42">
        <v>1</v>
      </c>
      <c r="I441" s="4"/>
      <c r="J441" s="4"/>
      <c r="K441" s="4"/>
      <c r="L441" s="4"/>
      <c r="M441" s="4"/>
      <c r="N441" s="4"/>
      <c r="O441" s="4"/>
      <c r="P441" s="4"/>
      <c r="Q441" s="4"/>
      <c r="R441" s="4"/>
      <c r="S441" s="4"/>
      <c r="T441" s="4"/>
      <c r="U441" s="4"/>
      <c r="V441" s="4"/>
      <c r="W441" s="4"/>
      <c r="X441" s="4"/>
      <c r="Y441" s="4"/>
      <c r="Z441" s="4"/>
    </row>
    <row r="442" spans="1:26" ht="15.75" customHeight="1" x14ac:dyDescent="0.2">
      <c r="A442" s="5">
        <v>441</v>
      </c>
      <c r="B442" s="6" t="s">
        <v>2796</v>
      </c>
      <c r="C442" s="20" t="s">
        <v>2797</v>
      </c>
      <c r="D442" s="49" t="s">
        <v>2821</v>
      </c>
      <c r="E442" s="6" t="s">
        <v>2300</v>
      </c>
      <c r="F442" s="42">
        <v>2</v>
      </c>
      <c r="G442" s="5">
        <v>2</v>
      </c>
      <c r="H442" s="42">
        <v>2</v>
      </c>
      <c r="I442" s="4"/>
      <c r="J442" s="4"/>
      <c r="K442" s="4"/>
      <c r="L442" s="4"/>
      <c r="M442" s="4"/>
      <c r="N442" s="4"/>
      <c r="O442" s="4"/>
      <c r="P442" s="4"/>
      <c r="Q442" s="4"/>
      <c r="R442" s="4"/>
      <c r="S442" s="4"/>
      <c r="T442" s="4"/>
      <c r="U442" s="4"/>
      <c r="V442" s="4"/>
      <c r="W442" s="4"/>
      <c r="X442" s="4"/>
      <c r="Y442" s="4"/>
      <c r="Z442" s="4"/>
    </row>
    <row r="443" spans="1:26" ht="15.75" customHeight="1" x14ac:dyDescent="0.2">
      <c r="A443" s="5">
        <v>442</v>
      </c>
      <c r="B443" s="6" t="s">
        <v>2796</v>
      </c>
      <c r="C443" s="20" t="s">
        <v>2797</v>
      </c>
      <c r="D443" s="49" t="s">
        <v>2822</v>
      </c>
      <c r="E443" s="5" t="s">
        <v>2300</v>
      </c>
      <c r="F443" s="42">
        <v>1</v>
      </c>
      <c r="G443" s="5">
        <v>1</v>
      </c>
      <c r="H443" s="42">
        <v>1</v>
      </c>
      <c r="I443" s="4"/>
      <c r="J443" s="4"/>
      <c r="K443" s="4"/>
      <c r="L443" s="4"/>
      <c r="M443" s="4"/>
      <c r="N443" s="4"/>
      <c r="O443" s="4"/>
      <c r="P443" s="4"/>
      <c r="Q443" s="4"/>
      <c r="R443" s="4"/>
      <c r="S443" s="4"/>
      <c r="T443" s="4"/>
      <c r="U443" s="4"/>
      <c r="V443" s="4"/>
      <c r="W443" s="4"/>
      <c r="X443" s="4"/>
      <c r="Y443" s="4"/>
      <c r="Z443" s="4"/>
    </row>
    <row r="444" spans="1:26" ht="15.75" customHeight="1" x14ac:dyDescent="0.2">
      <c r="A444" s="5">
        <v>443</v>
      </c>
      <c r="B444" s="6" t="s">
        <v>2796</v>
      </c>
      <c r="C444" s="20" t="s">
        <v>2797</v>
      </c>
      <c r="D444" s="49" t="s">
        <v>2823</v>
      </c>
      <c r="E444" s="6" t="s">
        <v>2300</v>
      </c>
      <c r="F444" s="42">
        <v>2</v>
      </c>
      <c r="G444" s="5">
        <v>2</v>
      </c>
      <c r="H444" s="42">
        <v>2</v>
      </c>
      <c r="I444" s="4"/>
      <c r="J444" s="4"/>
      <c r="K444" s="4"/>
      <c r="L444" s="4"/>
      <c r="M444" s="4"/>
      <c r="N444" s="4"/>
      <c r="O444" s="4"/>
      <c r="P444" s="4"/>
      <c r="Q444" s="4"/>
      <c r="R444" s="4"/>
      <c r="S444" s="4"/>
      <c r="T444" s="4"/>
      <c r="U444" s="4"/>
      <c r="V444" s="4"/>
      <c r="W444" s="4"/>
      <c r="X444" s="4"/>
      <c r="Y444" s="4"/>
      <c r="Z444" s="4"/>
    </row>
    <row r="445" spans="1:26" ht="15.75" customHeight="1" x14ac:dyDescent="0.2">
      <c r="A445" s="5">
        <v>444</v>
      </c>
      <c r="B445" s="6" t="s">
        <v>2796</v>
      </c>
      <c r="C445" s="20" t="s">
        <v>2797</v>
      </c>
      <c r="D445" s="49" t="s">
        <v>2824</v>
      </c>
      <c r="E445" s="5" t="s">
        <v>2300</v>
      </c>
      <c r="F445" s="42">
        <v>1</v>
      </c>
      <c r="G445" s="5">
        <v>1</v>
      </c>
      <c r="H445" s="42">
        <v>1</v>
      </c>
      <c r="I445" s="4"/>
      <c r="J445" s="4"/>
      <c r="K445" s="4"/>
      <c r="L445" s="4"/>
      <c r="M445" s="4"/>
      <c r="N445" s="4"/>
      <c r="O445" s="4"/>
      <c r="P445" s="4"/>
      <c r="Q445" s="4"/>
      <c r="R445" s="4"/>
      <c r="S445" s="4"/>
      <c r="T445" s="4"/>
      <c r="U445" s="4"/>
      <c r="V445" s="4"/>
      <c r="W445" s="4"/>
      <c r="X445" s="4"/>
      <c r="Y445" s="4"/>
      <c r="Z445" s="4"/>
    </row>
    <row r="446" spans="1:26" ht="15.75" customHeight="1" x14ac:dyDescent="0.2">
      <c r="A446" s="5">
        <v>445</v>
      </c>
      <c r="B446" s="6" t="s">
        <v>2796</v>
      </c>
      <c r="C446" s="20" t="s">
        <v>2797</v>
      </c>
      <c r="D446" s="49" t="s">
        <v>2825</v>
      </c>
      <c r="E446" s="6" t="s">
        <v>2300</v>
      </c>
      <c r="F446" s="42">
        <v>2</v>
      </c>
      <c r="G446" s="5">
        <v>2</v>
      </c>
      <c r="H446" s="42">
        <v>2</v>
      </c>
      <c r="I446" s="4"/>
      <c r="J446" s="4"/>
      <c r="K446" s="4"/>
      <c r="L446" s="4"/>
      <c r="M446" s="4"/>
      <c r="N446" s="4"/>
      <c r="O446" s="4"/>
      <c r="P446" s="4"/>
      <c r="Q446" s="4"/>
      <c r="R446" s="4"/>
      <c r="S446" s="4"/>
      <c r="T446" s="4"/>
      <c r="U446" s="4"/>
      <c r="V446" s="4"/>
      <c r="W446" s="4"/>
      <c r="X446" s="4"/>
      <c r="Y446" s="4"/>
      <c r="Z446" s="4"/>
    </row>
    <row r="447" spans="1:26" ht="15.75" customHeight="1" x14ac:dyDescent="0.2">
      <c r="A447" s="5">
        <v>446</v>
      </c>
      <c r="B447" s="6" t="s">
        <v>2796</v>
      </c>
      <c r="C447" s="20" t="s">
        <v>2797</v>
      </c>
      <c r="D447" s="49" t="s">
        <v>2826</v>
      </c>
      <c r="E447" s="6" t="s">
        <v>2300</v>
      </c>
      <c r="F447" s="42">
        <v>1</v>
      </c>
      <c r="G447" s="5">
        <v>1</v>
      </c>
      <c r="H447" s="42">
        <v>1</v>
      </c>
      <c r="I447" s="4"/>
      <c r="J447" s="4"/>
      <c r="K447" s="4"/>
      <c r="L447" s="4"/>
      <c r="M447" s="4"/>
      <c r="N447" s="4"/>
      <c r="O447" s="4"/>
      <c r="P447" s="4"/>
      <c r="Q447" s="4"/>
      <c r="R447" s="4"/>
      <c r="S447" s="4"/>
      <c r="T447" s="4"/>
      <c r="U447" s="4"/>
      <c r="V447" s="4"/>
      <c r="W447" s="4"/>
      <c r="X447" s="4"/>
      <c r="Y447" s="4"/>
      <c r="Z447" s="4"/>
    </row>
    <row r="448" spans="1:26" ht="15.75" customHeight="1" x14ac:dyDescent="0.2">
      <c r="A448" s="5">
        <v>447</v>
      </c>
      <c r="B448" s="6" t="s">
        <v>2796</v>
      </c>
      <c r="C448" s="20" t="s">
        <v>2797</v>
      </c>
      <c r="D448" s="49" t="s">
        <v>2827</v>
      </c>
      <c r="E448" s="5" t="s">
        <v>2300</v>
      </c>
      <c r="F448" s="42">
        <v>2</v>
      </c>
      <c r="G448" s="5">
        <v>2</v>
      </c>
      <c r="H448" s="42">
        <v>2</v>
      </c>
      <c r="I448" s="4"/>
      <c r="J448" s="4"/>
      <c r="K448" s="4"/>
      <c r="L448" s="4"/>
      <c r="M448" s="4"/>
      <c r="N448" s="4"/>
      <c r="O448" s="4"/>
      <c r="P448" s="4"/>
      <c r="Q448" s="4"/>
      <c r="R448" s="4"/>
      <c r="S448" s="4"/>
      <c r="T448" s="4"/>
      <c r="U448" s="4"/>
      <c r="V448" s="4"/>
      <c r="W448" s="4"/>
      <c r="X448" s="4"/>
      <c r="Y448" s="4"/>
      <c r="Z448" s="4"/>
    </row>
    <row r="449" spans="1:26" ht="15.75" customHeight="1" x14ac:dyDescent="0.2">
      <c r="A449" s="5">
        <v>448</v>
      </c>
      <c r="B449" s="6" t="s">
        <v>2796</v>
      </c>
      <c r="C449" s="20" t="s">
        <v>2797</v>
      </c>
      <c r="D449" s="49" t="s">
        <v>2828</v>
      </c>
      <c r="E449" s="6" t="s">
        <v>2300</v>
      </c>
      <c r="F449" s="42">
        <v>1</v>
      </c>
      <c r="G449" s="5">
        <v>1</v>
      </c>
      <c r="H449" s="42">
        <v>1</v>
      </c>
      <c r="I449" s="4"/>
      <c r="J449" s="4"/>
      <c r="K449" s="4"/>
      <c r="L449" s="4"/>
      <c r="M449" s="4"/>
      <c r="N449" s="4"/>
      <c r="O449" s="4"/>
      <c r="P449" s="4"/>
      <c r="Q449" s="4"/>
      <c r="R449" s="4"/>
      <c r="S449" s="4"/>
      <c r="T449" s="4"/>
      <c r="U449" s="4"/>
      <c r="V449" s="4"/>
      <c r="W449" s="4"/>
      <c r="X449" s="4"/>
      <c r="Y449" s="4"/>
      <c r="Z449" s="4"/>
    </row>
    <row r="450" spans="1:26" ht="27.75" customHeight="1" x14ac:dyDescent="0.2">
      <c r="A450" s="5">
        <v>449</v>
      </c>
      <c r="B450" s="6" t="s">
        <v>2796</v>
      </c>
      <c r="C450" s="20" t="s">
        <v>2797</v>
      </c>
      <c r="D450" s="49" t="s">
        <v>2829</v>
      </c>
      <c r="E450" s="5" t="s">
        <v>2300</v>
      </c>
      <c r="F450" s="42">
        <v>0</v>
      </c>
      <c r="G450" s="5">
        <v>0</v>
      </c>
      <c r="H450" s="42">
        <v>0</v>
      </c>
      <c r="I450" s="4"/>
      <c r="J450" s="4"/>
      <c r="K450" s="4"/>
      <c r="L450" s="4"/>
      <c r="M450" s="4"/>
      <c r="N450" s="4"/>
      <c r="O450" s="4"/>
      <c r="P450" s="4"/>
      <c r="Q450" s="4"/>
      <c r="R450" s="4"/>
      <c r="S450" s="4"/>
      <c r="T450" s="4"/>
      <c r="U450" s="4"/>
      <c r="V450" s="4"/>
      <c r="W450" s="4"/>
      <c r="X450" s="4"/>
      <c r="Y450" s="4"/>
      <c r="Z450" s="4"/>
    </row>
    <row r="451" spans="1:26" ht="15.75" customHeight="1" x14ac:dyDescent="0.2">
      <c r="A451" s="5">
        <v>450</v>
      </c>
      <c r="B451" s="6" t="s">
        <v>2796</v>
      </c>
      <c r="C451" s="20" t="s">
        <v>2797</v>
      </c>
      <c r="D451" s="49" t="s">
        <v>2830</v>
      </c>
      <c r="E451" s="5" t="s">
        <v>2300</v>
      </c>
      <c r="F451" s="42">
        <v>1</v>
      </c>
      <c r="G451" s="5">
        <v>1</v>
      </c>
      <c r="H451" s="42">
        <v>1</v>
      </c>
      <c r="I451" s="4"/>
      <c r="J451" s="4"/>
      <c r="K451" s="4"/>
      <c r="L451" s="4"/>
      <c r="M451" s="4"/>
      <c r="N451" s="4"/>
      <c r="O451" s="4"/>
      <c r="P451" s="4"/>
      <c r="Q451" s="4"/>
      <c r="R451" s="4"/>
      <c r="S451" s="4"/>
      <c r="T451" s="4"/>
      <c r="U451" s="4"/>
      <c r="V451" s="4"/>
      <c r="W451" s="4"/>
      <c r="X451" s="4"/>
      <c r="Y451" s="4"/>
      <c r="Z451" s="4"/>
    </row>
    <row r="452" spans="1:26" ht="15.75" customHeight="1" x14ac:dyDescent="0.2">
      <c r="A452" s="5">
        <v>451</v>
      </c>
      <c r="B452" s="6" t="s">
        <v>2796</v>
      </c>
      <c r="C452" s="20" t="s">
        <v>2797</v>
      </c>
      <c r="D452" s="49" t="s">
        <v>2831</v>
      </c>
      <c r="E452" s="5" t="s">
        <v>2300</v>
      </c>
      <c r="F452" s="42">
        <v>1</v>
      </c>
      <c r="G452" s="5">
        <v>1</v>
      </c>
      <c r="H452" s="42">
        <v>1</v>
      </c>
      <c r="I452" s="4"/>
      <c r="J452" s="4"/>
      <c r="K452" s="4"/>
      <c r="L452" s="4"/>
      <c r="M452" s="4"/>
      <c r="N452" s="4"/>
      <c r="O452" s="4"/>
      <c r="P452" s="4"/>
      <c r="Q452" s="4"/>
      <c r="R452" s="4"/>
      <c r="S452" s="4"/>
      <c r="T452" s="4"/>
      <c r="U452" s="4"/>
      <c r="V452" s="4"/>
      <c r="W452" s="4"/>
      <c r="X452" s="4"/>
      <c r="Y452" s="4"/>
      <c r="Z452" s="4"/>
    </row>
    <row r="453" spans="1:26" ht="15.75" customHeight="1" x14ac:dyDescent="0.2">
      <c r="A453" s="5">
        <v>452</v>
      </c>
      <c r="B453" s="6" t="s">
        <v>2796</v>
      </c>
      <c r="C453" s="20" t="s">
        <v>2797</v>
      </c>
      <c r="D453" s="49" t="s">
        <v>2832</v>
      </c>
      <c r="E453" s="5" t="s">
        <v>2300</v>
      </c>
      <c r="F453" s="42">
        <v>2</v>
      </c>
      <c r="G453" s="5">
        <v>2</v>
      </c>
      <c r="H453" s="42">
        <v>2</v>
      </c>
      <c r="I453" s="4"/>
      <c r="J453" s="4"/>
      <c r="K453" s="4"/>
      <c r="L453" s="4"/>
      <c r="M453" s="4"/>
      <c r="N453" s="4"/>
      <c r="O453" s="4"/>
      <c r="P453" s="4"/>
      <c r="Q453" s="4"/>
      <c r="R453" s="4"/>
      <c r="S453" s="4"/>
      <c r="T453" s="4"/>
      <c r="U453" s="4"/>
      <c r="V453" s="4"/>
      <c r="W453" s="4"/>
      <c r="X453" s="4"/>
      <c r="Y453" s="4"/>
      <c r="Z453" s="4"/>
    </row>
    <row r="454" spans="1:26" ht="15.75" customHeight="1" x14ac:dyDescent="0.2">
      <c r="A454" s="5">
        <v>453</v>
      </c>
      <c r="B454" s="6" t="s">
        <v>2796</v>
      </c>
      <c r="C454" s="20" t="s">
        <v>2797</v>
      </c>
      <c r="D454" s="49" t="s">
        <v>2833</v>
      </c>
      <c r="E454" s="5" t="s">
        <v>2300</v>
      </c>
      <c r="F454" s="42">
        <v>1</v>
      </c>
      <c r="G454" s="5">
        <v>1</v>
      </c>
      <c r="H454" s="42">
        <v>1</v>
      </c>
      <c r="I454" s="4"/>
      <c r="J454" s="4"/>
      <c r="K454" s="4"/>
      <c r="L454" s="4"/>
      <c r="M454" s="4"/>
      <c r="N454" s="4"/>
      <c r="O454" s="4"/>
      <c r="P454" s="4"/>
      <c r="Q454" s="4"/>
      <c r="R454" s="4"/>
      <c r="S454" s="4"/>
      <c r="T454" s="4"/>
      <c r="U454" s="4"/>
      <c r="V454" s="4"/>
      <c r="W454" s="4"/>
      <c r="X454" s="4"/>
      <c r="Y454" s="4"/>
      <c r="Z454" s="4"/>
    </row>
    <row r="455" spans="1:26" ht="15.75" customHeight="1" x14ac:dyDescent="0.2">
      <c r="A455" s="5">
        <v>454</v>
      </c>
      <c r="B455" s="6" t="s">
        <v>2796</v>
      </c>
      <c r="C455" s="20" t="s">
        <v>2797</v>
      </c>
      <c r="D455" s="49" t="s">
        <v>2834</v>
      </c>
      <c r="E455" s="5" t="s">
        <v>2300</v>
      </c>
      <c r="F455" s="42">
        <v>2</v>
      </c>
      <c r="G455" s="5">
        <v>2</v>
      </c>
      <c r="H455" s="42">
        <v>2</v>
      </c>
      <c r="I455" s="4"/>
      <c r="J455" s="4"/>
      <c r="K455" s="4"/>
      <c r="L455" s="4"/>
      <c r="M455" s="4"/>
      <c r="N455" s="4"/>
      <c r="O455" s="4"/>
      <c r="P455" s="4"/>
      <c r="Q455" s="4"/>
      <c r="R455" s="4"/>
      <c r="S455" s="4"/>
      <c r="T455" s="4"/>
      <c r="U455" s="4"/>
      <c r="V455" s="4"/>
      <c r="W455" s="4"/>
      <c r="X455" s="4"/>
      <c r="Y455" s="4"/>
      <c r="Z455" s="4"/>
    </row>
    <row r="456" spans="1:26" ht="15.75" customHeight="1" x14ac:dyDescent="0.2">
      <c r="A456" s="5">
        <v>455</v>
      </c>
      <c r="B456" s="6" t="s">
        <v>2796</v>
      </c>
      <c r="C456" s="20" t="s">
        <v>2797</v>
      </c>
      <c r="D456" s="49" t="s">
        <v>2835</v>
      </c>
      <c r="E456" s="5" t="s">
        <v>2300</v>
      </c>
      <c r="F456" s="42">
        <v>2</v>
      </c>
      <c r="G456" s="5">
        <v>2</v>
      </c>
      <c r="H456" s="42">
        <v>2</v>
      </c>
      <c r="I456" s="4"/>
      <c r="J456" s="4"/>
      <c r="K456" s="4"/>
      <c r="L456" s="4"/>
      <c r="M456" s="4"/>
      <c r="N456" s="4"/>
      <c r="O456" s="4"/>
      <c r="P456" s="4"/>
      <c r="Q456" s="4"/>
      <c r="R456" s="4"/>
      <c r="S456" s="4"/>
      <c r="T456" s="4"/>
      <c r="U456" s="4"/>
      <c r="V456" s="4"/>
      <c r="W456" s="4"/>
      <c r="X456" s="4"/>
      <c r="Y456" s="4"/>
      <c r="Z456" s="4"/>
    </row>
    <row r="457" spans="1:26" ht="15.75" customHeight="1" x14ac:dyDescent="0.2">
      <c r="A457" s="5">
        <v>456</v>
      </c>
      <c r="B457" s="6" t="s">
        <v>2796</v>
      </c>
      <c r="C457" s="20" t="s">
        <v>2797</v>
      </c>
      <c r="D457" s="49" t="s">
        <v>2788</v>
      </c>
      <c r="E457" s="5" t="s">
        <v>2300</v>
      </c>
      <c r="F457" s="42">
        <v>1</v>
      </c>
      <c r="G457" s="5">
        <v>1</v>
      </c>
      <c r="H457" s="42">
        <v>1</v>
      </c>
      <c r="I457" s="4"/>
      <c r="J457" s="4"/>
      <c r="K457" s="4"/>
      <c r="L457" s="4"/>
      <c r="M457" s="4"/>
      <c r="N457" s="4"/>
      <c r="O457" s="4"/>
      <c r="P457" s="4"/>
      <c r="Q457" s="4"/>
      <c r="R457" s="4"/>
      <c r="S457" s="4"/>
      <c r="T457" s="4"/>
      <c r="U457" s="4"/>
      <c r="V457" s="4"/>
      <c r="W457" s="4"/>
      <c r="X457" s="4"/>
      <c r="Y457" s="4"/>
      <c r="Z457" s="4"/>
    </row>
    <row r="458" spans="1:26" ht="15.75" customHeight="1" x14ac:dyDescent="0.2">
      <c r="A458" s="5">
        <v>457</v>
      </c>
      <c r="B458" s="6" t="s">
        <v>2796</v>
      </c>
      <c r="C458" s="20" t="s">
        <v>2797</v>
      </c>
      <c r="D458" s="49" t="s">
        <v>2836</v>
      </c>
      <c r="E458" s="5" t="s">
        <v>2300</v>
      </c>
      <c r="F458" s="42">
        <v>1</v>
      </c>
      <c r="G458" s="5">
        <v>1</v>
      </c>
      <c r="H458" s="42">
        <v>1</v>
      </c>
      <c r="I458" s="4"/>
      <c r="J458" s="4"/>
      <c r="K458" s="4"/>
      <c r="L458" s="4"/>
      <c r="M458" s="4"/>
      <c r="N458" s="4"/>
      <c r="O458" s="4"/>
      <c r="P458" s="4"/>
      <c r="Q458" s="4"/>
      <c r="R458" s="4"/>
      <c r="S458" s="4"/>
      <c r="T458" s="4"/>
      <c r="U458" s="4"/>
      <c r="V458" s="4"/>
      <c r="W458" s="4"/>
      <c r="X458" s="4"/>
      <c r="Y458" s="4"/>
      <c r="Z458" s="4"/>
    </row>
    <row r="459" spans="1:26" ht="15.75" customHeight="1" x14ac:dyDescent="0.2">
      <c r="A459" s="5">
        <v>458</v>
      </c>
      <c r="B459" s="6" t="s">
        <v>2796</v>
      </c>
      <c r="C459" s="20" t="s">
        <v>2797</v>
      </c>
      <c r="D459" s="49" t="s">
        <v>2837</v>
      </c>
      <c r="E459" s="6" t="s">
        <v>2300</v>
      </c>
      <c r="F459" s="42">
        <v>1</v>
      </c>
      <c r="G459" s="5">
        <v>1</v>
      </c>
      <c r="H459" s="42">
        <v>1</v>
      </c>
      <c r="I459" s="4"/>
      <c r="J459" s="4"/>
      <c r="K459" s="4"/>
      <c r="L459" s="4"/>
      <c r="M459" s="4"/>
      <c r="N459" s="4"/>
      <c r="O459" s="4"/>
      <c r="P459" s="4"/>
      <c r="Q459" s="4"/>
      <c r="R459" s="4"/>
      <c r="S459" s="4"/>
      <c r="T459" s="4"/>
      <c r="U459" s="4"/>
      <c r="V459" s="4"/>
      <c r="W459" s="4"/>
      <c r="X459" s="4"/>
      <c r="Y459" s="4"/>
      <c r="Z459" s="4"/>
    </row>
    <row r="460" spans="1:26" ht="15.75" customHeight="1" x14ac:dyDescent="0.2">
      <c r="A460" s="5">
        <v>459</v>
      </c>
      <c r="B460" s="6" t="s">
        <v>2796</v>
      </c>
      <c r="C460" s="20" t="s">
        <v>2797</v>
      </c>
      <c r="D460" s="49" t="s">
        <v>2838</v>
      </c>
      <c r="E460" s="6" t="s">
        <v>2300</v>
      </c>
      <c r="F460" s="42">
        <v>1</v>
      </c>
      <c r="G460" s="5">
        <v>1</v>
      </c>
      <c r="H460" s="42">
        <v>1</v>
      </c>
      <c r="I460" s="4"/>
      <c r="J460" s="4"/>
      <c r="K460" s="4"/>
      <c r="L460" s="4"/>
      <c r="M460" s="4"/>
      <c r="N460" s="4"/>
      <c r="O460" s="4"/>
      <c r="P460" s="4"/>
      <c r="Q460" s="4"/>
      <c r="R460" s="4"/>
      <c r="S460" s="4"/>
      <c r="T460" s="4"/>
      <c r="U460" s="4"/>
      <c r="V460" s="4"/>
      <c r="W460" s="4"/>
      <c r="X460" s="4"/>
      <c r="Y460" s="4"/>
      <c r="Z460" s="4"/>
    </row>
    <row r="461" spans="1:26" ht="15.75" customHeight="1" x14ac:dyDescent="0.2">
      <c r="A461" s="5">
        <v>460</v>
      </c>
      <c r="B461" s="6" t="s">
        <v>2796</v>
      </c>
      <c r="C461" s="20" t="s">
        <v>2797</v>
      </c>
      <c r="D461" s="49" t="s">
        <v>2839</v>
      </c>
      <c r="E461" s="6" t="s">
        <v>2300</v>
      </c>
      <c r="F461" s="42">
        <v>1</v>
      </c>
      <c r="G461" s="5">
        <v>1</v>
      </c>
      <c r="H461" s="42">
        <v>1</v>
      </c>
      <c r="I461" s="4"/>
      <c r="J461" s="4"/>
      <c r="K461" s="4"/>
      <c r="L461" s="4"/>
      <c r="M461" s="4"/>
      <c r="N461" s="4"/>
      <c r="O461" s="4"/>
      <c r="P461" s="4"/>
      <c r="Q461" s="4"/>
      <c r="R461" s="4"/>
      <c r="S461" s="4"/>
      <c r="T461" s="4"/>
      <c r="U461" s="4"/>
      <c r="V461" s="4"/>
      <c r="W461" s="4"/>
      <c r="X461" s="4"/>
      <c r="Y461" s="4"/>
      <c r="Z461" s="4"/>
    </row>
    <row r="462" spans="1:26" ht="15.75" customHeight="1" x14ac:dyDescent="0.2">
      <c r="A462" s="5">
        <v>461</v>
      </c>
      <c r="B462" s="6" t="s">
        <v>2840</v>
      </c>
      <c r="C462" s="20" t="s">
        <v>2841</v>
      </c>
      <c r="D462" s="49" t="s">
        <v>2842</v>
      </c>
      <c r="E462" s="6" t="s">
        <v>2300</v>
      </c>
      <c r="F462" s="42">
        <v>1</v>
      </c>
      <c r="G462" s="5">
        <v>1</v>
      </c>
      <c r="H462" s="42">
        <v>1</v>
      </c>
      <c r="I462" s="4"/>
      <c r="J462" s="4"/>
      <c r="K462" s="4"/>
      <c r="L462" s="4"/>
      <c r="M462" s="4"/>
      <c r="N462" s="4"/>
      <c r="O462" s="4"/>
      <c r="P462" s="4"/>
      <c r="Q462" s="4"/>
      <c r="R462" s="4"/>
      <c r="S462" s="4"/>
      <c r="T462" s="4"/>
      <c r="U462" s="4"/>
      <c r="V462" s="4"/>
      <c r="W462" s="4"/>
      <c r="X462" s="4"/>
      <c r="Y462" s="4"/>
      <c r="Z462" s="4"/>
    </row>
    <row r="463" spans="1:26" ht="15.75" customHeight="1" x14ac:dyDescent="0.2">
      <c r="A463" s="5">
        <v>462</v>
      </c>
      <c r="B463" s="6" t="s">
        <v>2840</v>
      </c>
      <c r="C463" s="20" t="s">
        <v>2841</v>
      </c>
      <c r="D463" s="49" t="s">
        <v>2843</v>
      </c>
      <c r="E463" s="5" t="s">
        <v>2300</v>
      </c>
      <c r="F463" s="42">
        <v>1</v>
      </c>
      <c r="G463" s="5">
        <v>1</v>
      </c>
      <c r="H463" s="42">
        <v>1</v>
      </c>
      <c r="I463" s="4"/>
      <c r="J463" s="4"/>
      <c r="K463" s="4"/>
      <c r="L463" s="4"/>
      <c r="M463" s="4"/>
      <c r="N463" s="4"/>
      <c r="O463" s="4"/>
      <c r="P463" s="4"/>
      <c r="Q463" s="4"/>
      <c r="R463" s="4"/>
      <c r="S463" s="4"/>
      <c r="T463" s="4"/>
      <c r="U463" s="4"/>
      <c r="V463" s="4"/>
      <c r="W463" s="4"/>
      <c r="X463" s="4"/>
      <c r="Y463" s="4"/>
      <c r="Z463" s="4"/>
    </row>
    <row r="464" spans="1:26" ht="15.75" customHeight="1" x14ac:dyDescent="0.2">
      <c r="A464" s="5">
        <v>463</v>
      </c>
      <c r="B464" s="6" t="s">
        <v>2840</v>
      </c>
      <c r="C464" s="20" t="s">
        <v>2841</v>
      </c>
      <c r="D464" s="49" t="s">
        <v>2844</v>
      </c>
      <c r="E464" s="6" t="s">
        <v>2300</v>
      </c>
      <c r="F464" s="42">
        <v>1</v>
      </c>
      <c r="G464" s="5">
        <v>1</v>
      </c>
      <c r="H464" s="42">
        <v>1</v>
      </c>
      <c r="I464" s="4"/>
      <c r="J464" s="4"/>
      <c r="K464" s="4"/>
      <c r="L464" s="4"/>
      <c r="M464" s="4"/>
      <c r="N464" s="4"/>
      <c r="O464" s="4"/>
      <c r="P464" s="4"/>
      <c r="Q464" s="4"/>
      <c r="R464" s="4"/>
      <c r="S464" s="4"/>
      <c r="T464" s="4"/>
      <c r="U464" s="4"/>
      <c r="V464" s="4"/>
      <c r="W464" s="4"/>
      <c r="X464" s="4"/>
      <c r="Y464" s="4"/>
      <c r="Z464" s="4"/>
    </row>
    <row r="465" spans="1:26" ht="15.75" customHeight="1" x14ac:dyDescent="0.2">
      <c r="A465" s="5">
        <v>464</v>
      </c>
      <c r="B465" s="6" t="s">
        <v>2840</v>
      </c>
      <c r="C465" s="20" t="s">
        <v>2841</v>
      </c>
      <c r="D465" s="49" t="s">
        <v>2845</v>
      </c>
      <c r="E465" s="6" t="s">
        <v>2300</v>
      </c>
      <c r="F465" s="42">
        <v>1</v>
      </c>
      <c r="G465" s="5">
        <v>1</v>
      </c>
      <c r="H465" s="42">
        <v>1</v>
      </c>
      <c r="I465" s="4"/>
      <c r="J465" s="4"/>
      <c r="K465" s="4"/>
      <c r="L465" s="4"/>
      <c r="M465" s="4"/>
      <c r="N465" s="4"/>
      <c r="O465" s="4"/>
      <c r="P465" s="4"/>
      <c r="Q465" s="4"/>
      <c r="R465" s="4"/>
      <c r="S465" s="4"/>
      <c r="T465" s="4"/>
      <c r="U465" s="4"/>
      <c r="V465" s="4"/>
      <c r="W465" s="4"/>
      <c r="X465" s="4"/>
      <c r="Y465" s="4"/>
      <c r="Z465" s="4"/>
    </row>
    <row r="466" spans="1:26" ht="15.75" customHeight="1" x14ac:dyDescent="0.2">
      <c r="A466" s="5">
        <v>465</v>
      </c>
      <c r="B466" s="6" t="s">
        <v>2840</v>
      </c>
      <c r="C466" s="20" t="s">
        <v>2841</v>
      </c>
      <c r="D466" s="49" t="s">
        <v>2846</v>
      </c>
      <c r="E466" s="6" t="s">
        <v>2300</v>
      </c>
      <c r="F466" s="42">
        <v>1</v>
      </c>
      <c r="G466" s="5">
        <v>1</v>
      </c>
      <c r="H466" s="42">
        <v>1</v>
      </c>
      <c r="I466" s="4"/>
      <c r="J466" s="4"/>
      <c r="K466" s="4"/>
      <c r="L466" s="4"/>
      <c r="M466" s="4"/>
      <c r="N466" s="4"/>
      <c r="O466" s="4"/>
      <c r="P466" s="4"/>
      <c r="Q466" s="4"/>
      <c r="R466" s="4"/>
      <c r="S466" s="4"/>
      <c r="T466" s="4"/>
      <c r="U466" s="4"/>
      <c r="V466" s="4"/>
      <c r="W466" s="4"/>
      <c r="X466" s="4"/>
      <c r="Y466" s="4"/>
      <c r="Z466" s="4"/>
    </row>
    <row r="467" spans="1:26" ht="15.75" customHeight="1" x14ac:dyDescent="0.2">
      <c r="A467" s="5">
        <v>466</v>
      </c>
      <c r="B467" s="6" t="s">
        <v>2840</v>
      </c>
      <c r="C467" s="20" t="s">
        <v>2841</v>
      </c>
      <c r="D467" s="49" t="s">
        <v>2847</v>
      </c>
      <c r="E467" s="6" t="s">
        <v>2300</v>
      </c>
      <c r="F467" s="42">
        <v>1</v>
      </c>
      <c r="G467" s="5">
        <v>1</v>
      </c>
      <c r="H467" s="42">
        <v>1</v>
      </c>
      <c r="I467" s="4"/>
      <c r="J467" s="4"/>
      <c r="K467" s="4"/>
      <c r="L467" s="4"/>
      <c r="M467" s="4"/>
      <c r="N467" s="4"/>
      <c r="O467" s="4"/>
      <c r="P467" s="4"/>
      <c r="Q467" s="4"/>
      <c r="R467" s="4"/>
      <c r="S467" s="4"/>
      <c r="T467" s="4"/>
      <c r="U467" s="4"/>
      <c r="V467" s="4"/>
      <c r="W467" s="4"/>
      <c r="X467" s="4"/>
      <c r="Y467" s="4"/>
      <c r="Z467" s="4"/>
    </row>
    <row r="468" spans="1:26" ht="15.75" customHeight="1" x14ac:dyDescent="0.2">
      <c r="A468" s="5">
        <v>467</v>
      </c>
      <c r="B468" s="6" t="s">
        <v>2840</v>
      </c>
      <c r="C468" s="20" t="s">
        <v>2841</v>
      </c>
      <c r="D468" s="49" t="s">
        <v>2848</v>
      </c>
      <c r="E468" s="6" t="s">
        <v>2300</v>
      </c>
      <c r="F468" s="42">
        <v>1</v>
      </c>
      <c r="G468" s="5">
        <v>1</v>
      </c>
      <c r="H468" s="42">
        <v>1</v>
      </c>
      <c r="I468" s="4"/>
      <c r="J468" s="4"/>
      <c r="K468" s="4"/>
      <c r="L468" s="4"/>
      <c r="M468" s="4"/>
      <c r="N468" s="4"/>
      <c r="O468" s="4"/>
      <c r="P468" s="4"/>
      <c r="Q468" s="4"/>
      <c r="R468" s="4"/>
      <c r="S468" s="4"/>
      <c r="T468" s="4"/>
      <c r="U468" s="4"/>
      <c r="V468" s="4"/>
      <c r="W468" s="4"/>
      <c r="X468" s="4"/>
      <c r="Y468" s="4"/>
      <c r="Z468" s="4"/>
    </row>
    <row r="469" spans="1:26" ht="15.75" customHeight="1" x14ac:dyDescent="0.2">
      <c r="A469" s="5">
        <v>468</v>
      </c>
      <c r="B469" s="6" t="s">
        <v>2840</v>
      </c>
      <c r="C469" s="20" t="s">
        <v>2841</v>
      </c>
      <c r="D469" s="49" t="s">
        <v>2849</v>
      </c>
      <c r="E469" s="6" t="s">
        <v>2300</v>
      </c>
      <c r="F469" s="42">
        <v>2</v>
      </c>
      <c r="G469" s="5">
        <v>2</v>
      </c>
      <c r="H469" s="42">
        <v>2</v>
      </c>
      <c r="I469" s="4"/>
      <c r="J469" s="4"/>
      <c r="K469" s="4"/>
      <c r="L469" s="4"/>
      <c r="M469" s="4"/>
      <c r="N469" s="4"/>
      <c r="O469" s="4"/>
      <c r="P469" s="4"/>
      <c r="Q469" s="4"/>
      <c r="R469" s="4"/>
      <c r="S469" s="4"/>
      <c r="T469" s="4"/>
      <c r="U469" s="4"/>
      <c r="V469" s="4"/>
      <c r="W469" s="4"/>
      <c r="X469" s="4"/>
      <c r="Y469" s="4"/>
      <c r="Z469" s="4"/>
    </row>
    <row r="470" spans="1:26" ht="15.75" customHeight="1" x14ac:dyDescent="0.2">
      <c r="A470" s="5">
        <v>469</v>
      </c>
      <c r="B470" s="6" t="s">
        <v>2840</v>
      </c>
      <c r="C470" s="20" t="s">
        <v>2841</v>
      </c>
      <c r="D470" s="49" t="s">
        <v>2850</v>
      </c>
      <c r="E470" s="6" t="s">
        <v>2300</v>
      </c>
      <c r="F470" s="42">
        <v>1</v>
      </c>
      <c r="G470" s="5">
        <v>1</v>
      </c>
      <c r="H470" s="42">
        <v>1</v>
      </c>
      <c r="I470" s="4"/>
      <c r="J470" s="4"/>
      <c r="K470" s="4"/>
      <c r="L470" s="4"/>
      <c r="M470" s="4"/>
      <c r="N470" s="4"/>
      <c r="O470" s="4"/>
      <c r="P470" s="4"/>
      <c r="Q470" s="4"/>
      <c r="R470" s="4"/>
      <c r="S470" s="4"/>
      <c r="T470" s="4"/>
      <c r="U470" s="4"/>
      <c r="V470" s="4"/>
      <c r="W470" s="4"/>
      <c r="X470" s="4"/>
      <c r="Y470" s="4"/>
      <c r="Z470" s="4"/>
    </row>
    <row r="471" spans="1:26" ht="15.75" customHeight="1" x14ac:dyDescent="0.2">
      <c r="A471" s="5">
        <v>470</v>
      </c>
      <c r="B471" s="6" t="s">
        <v>2840</v>
      </c>
      <c r="C471" s="20" t="s">
        <v>2841</v>
      </c>
      <c r="D471" s="49" t="s">
        <v>2851</v>
      </c>
      <c r="E471" s="6" t="s">
        <v>2300</v>
      </c>
      <c r="F471" s="42">
        <v>1</v>
      </c>
      <c r="G471" s="5">
        <v>1</v>
      </c>
      <c r="H471" s="42">
        <v>1</v>
      </c>
      <c r="I471" s="4"/>
      <c r="J471" s="4"/>
      <c r="K471" s="4"/>
      <c r="L471" s="4"/>
      <c r="M471" s="4"/>
      <c r="N471" s="4"/>
      <c r="O471" s="4"/>
      <c r="P471" s="4"/>
      <c r="Q471" s="4"/>
      <c r="R471" s="4"/>
      <c r="S471" s="4"/>
      <c r="T471" s="4"/>
      <c r="U471" s="4"/>
      <c r="V471" s="4"/>
      <c r="W471" s="4"/>
      <c r="X471" s="4"/>
      <c r="Y471" s="4"/>
      <c r="Z471" s="4"/>
    </row>
    <row r="472" spans="1:26" ht="15.75" customHeight="1" x14ac:dyDescent="0.2">
      <c r="A472" s="5">
        <v>471</v>
      </c>
      <c r="B472" s="6" t="s">
        <v>2840</v>
      </c>
      <c r="C472" s="20" t="s">
        <v>2841</v>
      </c>
      <c r="D472" s="49" t="s">
        <v>2852</v>
      </c>
      <c r="E472" s="6" t="s">
        <v>2300</v>
      </c>
      <c r="F472" s="42">
        <v>1</v>
      </c>
      <c r="G472" s="5">
        <v>1</v>
      </c>
      <c r="H472" s="42">
        <v>1</v>
      </c>
      <c r="I472" s="4"/>
      <c r="J472" s="4"/>
      <c r="K472" s="4"/>
      <c r="L472" s="4"/>
      <c r="M472" s="4"/>
      <c r="N472" s="4"/>
      <c r="O472" s="4"/>
      <c r="P472" s="4"/>
      <c r="Q472" s="4"/>
      <c r="R472" s="4"/>
      <c r="S472" s="4"/>
      <c r="T472" s="4"/>
      <c r="U472" s="4"/>
      <c r="V472" s="4"/>
      <c r="W472" s="4"/>
      <c r="X472" s="4"/>
      <c r="Y472" s="4"/>
      <c r="Z472" s="4"/>
    </row>
    <row r="473" spans="1:26" ht="15.75" customHeight="1" x14ac:dyDescent="0.2">
      <c r="A473" s="5">
        <v>472</v>
      </c>
      <c r="B473" s="6" t="s">
        <v>2840</v>
      </c>
      <c r="C473" s="20" t="s">
        <v>2841</v>
      </c>
      <c r="D473" s="49" t="s">
        <v>2853</v>
      </c>
      <c r="E473" s="6" t="s">
        <v>2300</v>
      </c>
      <c r="F473" s="42">
        <v>1</v>
      </c>
      <c r="G473" s="5">
        <v>1</v>
      </c>
      <c r="H473" s="42">
        <v>1</v>
      </c>
      <c r="I473" s="4"/>
      <c r="J473" s="4"/>
      <c r="K473" s="4"/>
      <c r="L473" s="4"/>
      <c r="M473" s="4"/>
      <c r="N473" s="4"/>
      <c r="O473" s="4"/>
      <c r="P473" s="4"/>
      <c r="Q473" s="4"/>
      <c r="R473" s="4"/>
      <c r="S473" s="4"/>
      <c r="T473" s="4"/>
      <c r="U473" s="4"/>
      <c r="V473" s="4"/>
      <c r="W473" s="4"/>
      <c r="X473" s="4"/>
      <c r="Y473" s="4"/>
      <c r="Z473" s="4"/>
    </row>
    <row r="474" spans="1:26" ht="15.75" customHeight="1" x14ac:dyDescent="0.2">
      <c r="A474" s="5">
        <v>473</v>
      </c>
      <c r="B474" s="6" t="s">
        <v>2840</v>
      </c>
      <c r="C474" s="20" t="s">
        <v>2841</v>
      </c>
      <c r="D474" s="49" t="s">
        <v>2854</v>
      </c>
      <c r="E474" s="6" t="s">
        <v>2300</v>
      </c>
      <c r="F474" s="42">
        <v>1</v>
      </c>
      <c r="G474" s="5">
        <v>1</v>
      </c>
      <c r="H474" s="42">
        <v>1</v>
      </c>
      <c r="I474" s="4"/>
      <c r="J474" s="4"/>
      <c r="K474" s="4"/>
      <c r="L474" s="4"/>
      <c r="M474" s="4"/>
      <c r="N474" s="4"/>
      <c r="O474" s="4"/>
      <c r="P474" s="4"/>
      <c r="Q474" s="4"/>
      <c r="R474" s="4"/>
      <c r="S474" s="4"/>
      <c r="T474" s="4"/>
      <c r="U474" s="4"/>
      <c r="V474" s="4"/>
      <c r="W474" s="4"/>
      <c r="X474" s="4"/>
      <c r="Y474" s="4"/>
      <c r="Z474" s="4"/>
    </row>
    <row r="475" spans="1:26" ht="15.75" customHeight="1" x14ac:dyDescent="0.2">
      <c r="A475" s="5">
        <v>474</v>
      </c>
      <c r="B475" s="6" t="s">
        <v>2840</v>
      </c>
      <c r="C475" s="20" t="s">
        <v>2841</v>
      </c>
      <c r="D475" s="49" t="s">
        <v>2855</v>
      </c>
      <c r="E475" s="6" t="s">
        <v>2300</v>
      </c>
      <c r="F475" s="42">
        <v>1</v>
      </c>
      <c r="G475" s="5">
        <v>1</v>
      </c>
      <c r="H475" s="42">
        <v>1</v>
      </c>
      <c r="I475" s="4"/>
      <c r="J475" s="4"/>
      <c r="K475" s="4"/>
      <c r="L475" s="4"/>
      <c r="M475" s="4"/>
      <c r="N475" s="4"/>
      <c r="O475" s="4"/>
      <c r="P475" s="4"/>
      <c r="Q475" s="4"/>
      <c r="R475" s="4"/>
      <c r="S475" s="4"/>
      <c r="T475" s="4"/>
      <c r="U475" s="4"/>
      <c r="V475" s="4"/>
      <c r="W475" s="4"/>
      <c r="X475" s="4"/>
      <c r="Y475" s="4"/>
      <c r="Z475" s="4"/>
    </row>
    <row r="476" spans="1:26" ht="15.75" customHeight="1" x14ac:dyDescent="0.2">
      <c r="A476" s="5">
        <v>475</v>
      </c>
      <c r="B476" s="6" t="s">
        <v>2840</v>
      </c>
      <c r="C476" s="20" t="s">
        <v>2841</v>
      </c>
      <c r="D476" s="49" t="s">
        <v>2856</v>
      </c>
      <c r="E476" s="5" t="s">
        <v>2300</v>
      </c>
      <c r="F476" s="42">
        <v>1</v>
      </c>
      <c r="G476" s="5">
        <v>1</v>
      </c>
      <c r="H476" s="42">
        <v>1</v>
      </c>
      <c r="I476" s="4"/>
      <c r="J476" s="4"/>
      <c r="K476" s="4"/>
      <c r="L476" s="4"/>
      <c r="M476" s="4"/>
      <c r="N476" s="4"/>
      <c r="O476" s="4"/>
      <c r="P476" s="4"/>
      <c r="Q476" s="4"/>
      <c r="R476" s="4"/>
      <c r="S476" s="4"/>
      <c r="T476" s="4"/>
      <c r="U476" s="4"/>
      <c r="V476" s="4"/>
      <c r="W476" s="4"/>
      <c r="X476" s="4"/>
      <c r="Y476" s="4"/>
      <c r="Z476" s="4"/>
    </row>
    <row r="477" spans="1:26" ht="15.75" customHeight="1" x14ac:dyDescent="0.2">
      <c r="A477" s="5">
        <v>476</v>
      </c>
      <c r="B477" s="6" t="s">
        <v>2840</v>
      </c>
      <c r="C477" s="20" t="s">
        <v>2841</v>
      </c>
      <c r="D477" s="49" t="s">
        <v>2857</v>
      </c>
      <c r="E477" s="6" t="s">
        <v>2300</v>
      </c>
      <c r="F477" s="42">
        <v>1</v>
      </c>
      <c r="G477" s="5">
        <v>1</v>
      </c>
      <c r="H477" s="42">
        <v>1</v>
      </c>
      <c r="I477" s="4"/>
      <c r="J477" s="4"/>
      <c r="K477" s="4"/>
      <c r="L477" s="4"/>
      <c r="M477" s="4"/>
      <c r="N477" s="4"/>
      <c r="O477" s="4"/>
      <c r="P477" s="4"/>
      <c r="Q477" s="4"/>
      <c r="R477" s="4"/>
      <c r="S477" s="4"/>
      <c r="T477" s="4"/>
      <c r="U477" s="4"/>
      <c r="V477" s="4"/>
      <c r="W477" s="4"/>
      <c r="X477" s="4"/>
      <c r="Y477" s="4"/>
      <c r="Z477" s="4"/>
    </row>
    <row r="478" spans="1:26" ht="15.75" customHeight="1" x14ac:dyDescent="0.2">
      <c r="A478" s="5">
        <v>477</v>
      </c>
      <c r="B478" s="6" t="s">
        <v>2840</v>
      </c>
      <c r="C478" s="20" t="s">
        <v>2841</v>
      </c>
      <c r="D478" s="49" t="s">
        <v>2858</v>
      </c>
      <c r="E478" s="6" t="s">
        <v>2300</v>
      </c>
      <c r="F478" s="42">
        <v>1</v>
      </c>
      <c r="G478" s="5">
        <v>1</v>
      </c>
      <c r="H478" s="42">
        <v>1</v>
      </c>
      <c r="I478" s="4"/>
      <c r="J478" s="4"/>
      <c r="K478" s="4"/>
      <c r="L478" s="4"/>
      <c r="M478" s="4"/>
      <c r="N478" s="4"/>
      <c r="O478" s="4"/>
      <c r="P478" s="4"/>
      <c r="Q478" s="4"/>
      <c r="R478" s="4"/>
      <c r="S478" s="4"/>
      <c r="T478" s="4"/>
      <c r="U478" s="4"/>
      <c r="V478" s="4"/>
      <c r="W478" s="4"/>
      <c r="X478" s="4"/>
      <c r="Y478" s="4"/>
      <c r="Z478" s="4"/>
    </row>
    <row r="479" spans="1:26" ht="15.75" customHeight="1" x14ac:dyDescent="0.2">
      <c r="A479" s="5">
        <v>478</v>
      </c>
      <c r="B479" s="6" t="s">
        <v>2840</v>
      </c>
      <c r="C479" s="20" t="s">
        <v>2841</v>
      </c>
      <c r="D479" s="49" t="s">
        <v>2859</v>
      </c>
      <c r="E479" s="6" t="s">
        <v>2300</v>
      </c>
      <c r="F479" s="42">
        <v>1</v>
      </c>
      <c r="G479" s="5">
        <v>1</v>
      </c>
      <c r="H479" s="42">
        <v>1</v>
      </c>
      <c r="I479" s="4"/>
      <c r="J479" s="4"/>
      <c r="K479" s="4"/>
      <c r="L479" s="4"/>
      <c r="M479" s="4"/>
      <c r="N479" s="4"/>
      <c r="O479" s="4"/>
      <c r="P479" s="4"/>
      <c r="Q479" s="4"/>
      <c r="R479" s="4"/>
      <c r="S479" s="4"/>
      <c r="T479" s="4"/>
      <c r="U479" s="4"/>
      <c r="V479" s="4"/>
      <c r="W479" s="4"/>
      <c r="X479" s="4"/>
      <c r="Y479" s="4"/>
      <c r="Z479" s="4"/>
    </row>
    <row r="480" spans="1:26" ht="15.75" customHeight="1" x14ac:dyDescent="0.2">
      <c r="A480" s="5">
        <v>479</v>
      </c>
      <c r="B480" s="6" t="s">
        <v>2840</v>
      </c>
      <c r="C480" s="20" t="s">
        <v>2841</v>
      </c>
      <c r="D480" s="49" t="s">
        <v>2860</v>
      </c>
      <c r="E480" s="6" t="s">
        <v>2300</v>
      </c>
      <c r="F480" s="42">
        <v>1</v>
      </c>
      <c r="G480" s="5">
        <v>1</v>
      </c>
      <c r="H480" s="42">
        <v>1</v>
      </c>
      <c r="I480" s="4"/>
      <c r="J480" s="4"/>
      <c r="K480" s="4"/>
      <c r="L480" s="4"/>
      <c r="M480" s="4"/>
      <c r="N480" s="4"/>
      <c r="O480" s="4"/>
      <c r="P480" s="4"/>
      <c r="Q480" s="4"/>
      <c r="R480" s="4"/>
      <c r="S480" s="4"/>
      <c r="T480" s="4"/>
      <c r="U480" s="4"/>
      <c r="V480" s="4"/>
      <c r="W480" s="4"/>
      <c r="X480" s="4"/>
      <c r="Y480" s="4"/>
      <c r="Z480" s="4"/>
    </row>
    <row r="481" spans="1:26" ht="15.75" customHeight="1" x14ac:dyDescent="0.2">
      <c r="A481" s="5">
        <v>480</v>
      </c>
      <c r="B481" s="6" t="s">
        <v>2840</v>
      </c>
      <c r="C481" s="20" t="s">
        <v>2841</v>
      </c>
      <c r="D481" s="49" t="s">
        <v>2861</v>
      </c>
      <c r="E481" s="6" t="s">
        <v>2300</v>
      </c>
      <c r="F481" s="42">
        <v>1</v>
      </c>
      <c r="G481" s="5">
        <v>1</v>
      </c>
      <c r="H481" s="42">
        <v>1</v>
      </c>
      <c r="I481" s="4"/>
      <c r="J481" s="4"/>
      <c r="K481" s="4"/>
      <c r="L481" s="4"/>
      <c r="M481" s="4"/>
      <c r="N481" s="4"/>
      <c r="O481" s="4"/>
      <c r="P481" s="4"/>
      <c r="Q481" s="4"/>
      <c r="R481" s="4"/>
      <c r="S481" s="4"/>
      <c r="T481" s="4"/>
      <c r="U481" s="4"/>
      <c r="V481" s="4"/>
      <c r="W481" s="4"/>
      <c r="X481" s="4"/>
      <c r="Y481" s="4"/>
      <c r="Z481" s="4"/>
    </row>
    <row r="482" spans="1:26" ht="15.75" customHeight="1" x14ac:dyDescent="0.2">
      <c r="A482" s="5">
        <v>481</v>
      </c>
      <c r="B482" s="6" t="s">
        <v>2840</v>
      </c>
      <c r="C482" s="20" t="s">
        <v>2841</v>
      </c>
      <c r="D482" s="49" t="s">
        <v>2862</v>
      </c>
      <c r="E482" s="6" t="s">
        <v>2300</v>
      </c>
      <c r="F482" s="42">
        <v>1</v>
      </c>
      <c r="G482" s="5">
        <v>1</v>
      </c>
      <c r="H482" s="42">
        <v>1</v>
      </c>
      <c r="I482" s="4"/>
      <c r="J482" s="4"/>
      <c r="K482" s="4"/>
      <c r="L482" s="4"/>
      <c r="M482" s="4"/>
      <c r="N482" s="4"/>
      <c r="O482" s="4"/>
      <c r="P482" s="4"/>
      <c r="Q482" s="4"/>
      <c r="R482" s="4"/>
      <c r="S482" s="4"/>
      <c r="T482" s="4"/>
      <c r="U482" s="4"/>
      <c r="V482" s="4"/>
      <c r="W482" s="4"/>
      <c r="X482" s="4"/>
      <c r="Y482" s="4"/>
      <c r="Z482" s="4"/>
    </row>
    <row r="483" spans="1:26" ht="15.75" customHeight="1" x14ac:dyDescent="0.2">
      <c r="A483" s="5">
        <v>482</v>
      </c>
      <c r="B483" s="6" t="s">
        <v>2840</v>
      </c>
      <c r="C483" s="20" t="s">
        <v>2841</v>
      </c>
      <c r="D483" s="49" t="s">
        <v>2863</v>
      </c>
      <c r="E483" s="6" t="s">
        <v>2300</v>
      </c>
      <c r="F483" s="42">
        <v>1</v>
      </c>
      <c r="G483" s="5">
        <v>1</v>
      </c>
      <c r="H483" s="42">
        <v>1</v>
      </c>
      <c r="I483" s="4"/>
      <c r="J483" s="4"/>
      <c r="K483" s="4"/>
      <c r="L483" s="4"/>
      <c r="M483" s="4"/>
      <c r="N483" s="4"/>
      <c r="O483" s="4"/>
      <c r="P483" s="4"/>
      <c r="Q483" s="4"/>
      <c r="R483" s="4"/>
      <c r="S483" s="4"/>
      <c r="T483" s="4"/>
      <c r="U483" s="4"/>
      <c r="V483" s="4"/>
      <c r="W483" s="4"/>
      <c r="X483" s="4"/>
      <c r="Y483" s="4"/>
      <c r="Z483" s="4"/>
    </row>
    <row r="484" spans="1:26" ht="15.75" customHeight="1" x14ac:dyDescent="0.2">
      <c r="A484" s="5">
        <v>483</v>
      </c>
      <c r="B484" s="6" t="s">
        <v>2840</v>
      </c>
      <c r="C484" s="20" t="s">
        <v>2841</v>
      </c>
      <c r="D484" s="49" t="s">
        <v>2864</v>
      </c>
      <c r="E484" s="6" t="s">
        <v>2300</v>
      </c>
      <c r="F484" s="42">
        <v>1</v>
      </c>
      <c r="G484" s="5">
        <v>1</v>
      </c>
      <c r="H484" s="42">
        <v>1</v>
      </c>
      <c r="I484" s="4"/>
      <c r="J484" s="4"/>
      <c r="K484" s="4"/>
      <c r="L484" s="4"/>
      <c r="M484" s="4"/>
      <c r="N484" s="4"/>
      <c r="O484" s="4"/>
      <c r="P484" s="4"/>
      <c r="Q484" s="4"/>
      <c r="R484" s="4"/>
      <c r="S484" s="4"/>
      <c r="T484" s="4"/>
      <c r="U484" s="4"/>
      <c r="V484" s="4"/>
      <c r="W484" s="4"/>
      <c r="X484" s="4"/>
      <c r="Y484" s="4"/>
      <c r="Z484" s="4"/>
    </row>
    <row r="485" spans="1:26" ht="15.75" customHeight="1" x14ac:dyDescent="0.2">
      <c r="A485" s="5">
        <v>484</v>
      </c>
      <c r="B485" s="6" t="s">
        <v>2840</v>
      </c>
      <c r="C485" s="20" t="s">
        <v>2841</v>
      </c>
      <c r="D485" s="49" t="s">
        <v>2865</v>
      </c>
      <c r="E485" s="6" t="s">
        <v>2300</v>
      </c>
      <c r="F485" s="42">
        <v>1</v>
      </c>
      <c r="G485" s="5">
        <v>1</v>
      </c>
      <c r="H485" s="42">
        <v>1</v>
      </c>
      <c r="I485" s="4"/>
      <c r="J485" s="4"/>
      <c r="K485" s="4"/>
      <c r="L485" s="4"/>
      <c r="M485" s="4"/>
      <c r="N485" s="4"/>
      <c r="O485" s="4"/>
      <c r="P485" s="4"/>
      <c r="Q485" s="4"/>
      <c r="R485" s="4"/>
      <c r="S485" s="4"/>
      <c r="T485" s="4"/>
      <c r="U485" s="4"/>
      <c r="V485" s="4"/>
      <c r="W485" s="4"/>
      <c r="X485" s="4"/>
      <c r="Y485" s="4"/>
      <c r="Z485" s="4"/>
    </row>
    <row r="486" spans="1:26" ht="15.75" customHeight="1" x14ac:dyDescent="0.2">
      <c r="A486" s="5">
        <v>485</v>
      </c>
      <c r="B486" s="6" t="s">
        <v>2840</v>
      </c>
      <c r="C486" s="20" t="s">
        <v>2841</v>
      </c>
      <c r="D486" s="49" t="s">
        <v>2866</v>
      </c>
      <c r="E486" s="6" t="s">
        <v>2300</v>
      </c>
      <c r="F486" s="42">
        <v>1</v>
      </c>
      <c r="G486" s="5">
        <v>1</v>
      </c>
      <c r="H486" s="42">
        <v>1</v>
      </c>
      <c r="I486" s="4"/>
      <c r="J486" s="4"/>
      <c r="K486" s="4"/>
      <c r="L486" s="4"/>
      <c r="M486" s="4"/>
      <c r="N486" s="4"/>
      <c r="O486" s="4"/>
      <c r="P486" s="4"/>
      <c r="Q486" s="4"/>
      <c r="R486" s="4"/>
      <c r="S486" s="4"/>
      <c r="T486" s="4"/>
      <c r="U486" s="4"/>
      <c r="V486" s="4"/>
      <c r="W486" s="4"/>
      <c r="X486" s="4"/>
      <c r="Y486" s="4"/>
      <c r="Z486" s="4"/>
    </row>
    <row r="487" spans="1:26" ht="15.75" customHeight="1" x14ac:dyDescent="0.2">
      <c r="A487" s="5">
        <v>486</v>
      </c>
      <c r="B487" s="6" t="s">
        <v>2840</v>
      </c>
      <c r="C487" s="20" t="s">
        <v>2841</v>
      </c>
      <c r="D487" s="49" t="s">
        <v>2867</v>
      </c>
      <c r="E487" s="6" t="s">
        <v>2300</v>
      </c>
      <c r="F487" s="42">
        <v>1</v>
      </c>
      <c r="G487" s="5">
        <v>1</v>
      </c>
      <c r="H487" s="42">
        <v>1</v>
      </c>
      <c r="I487" s="4"/>
      <c r="J487" s="4"/>
      <c r="K487" s="4"/>
      <c r="L487" s="4"/>
      <c r="M487" s="4"/>
      <c r="N487" s="4"/>
      <c r="O487" s="4"/>
      <c r="P487" s="4"/>
      <c r="Q487" s="4"/>
      <c r="R487" s="4"/>
      <c r="S487" s="4"/>
      <c r="T487" s="4"/>
      <c r="U487" s="4"/>
      <c r="V487" s="4"/>
      <c r="W487" s="4"/>
      <c r="X487" s="4"/>
      <c r="Y487" s="4"/>
      <c r="Z487" s="4"/>
    </row>
    <row r="488" spans="1:26" ht="15.75" customHeight="1" x14ac:dyDescent="0.2">
      <c r="A488" s="5">
        <v>487</v>
      </c>
      <c r="B488" s="6" t="s">
        <v>2840</v>
      </c>
      <c r="C488" s="20" t="s">
        <v>2841</v>
      </c>
      <c r="D488" s="49" t="s">
        <v>2868</v>
      </c>
      <c r="E488" s="6" t="s">
        <v>2300</v>
      </c>
      <c r="F488" s="42">
        <v>1</v>
      </c>
      <c r="G488" s="5">
        <v>1</v>
      </c>
      <c r="H488" s="42">
        <v>1</v>
      </c>
      <c r="I488" s="4"/>
      <c r="J488" s="4"/>
      <c r="K488" s="4"/>
      <c r="L488" s="4"/>
      <c r="M488" s="4"/>
      <c r="N488" s="4"/>
      <c r="O488" s="4"/>
      <c r="P488" s="4"/>
      <c r="Q488" s="4"/>
      <c r="R488" s="4"/>
      <c r="S488" s="4"/>
      <c r="T488" s="4"/>
      <c r="U488" s="4"/>
      <c r="V488" s="4"/>
      <c r="W488" s="4"/>
      <c r="X488" s="4"/>
      <c r="Y488" s="4"/>
      <c r="Z488" s="4"/>
    </row>
    <row r="489" spans="1:26" ht="15.75" customHeight="1" x14ac:dyDescent="0.2">
      <c r="A489" s="5">
        <v>488</v>
      </c>
      <c r="B489" s="6" t="s">
        <v>2840</v>
      </c>
      <c r="C489" s="20" t="s">
        <v>2841</v>
      </c>
      <c r="D489" s="49" t="s">
        <v>2869</v>
      </c>
      <c r="E489" s="6" t="s">
        <v>2300</v>
      </c>
      <c r="F489" s="42">
        <v>1</v>
      </c>
      <c r="G489" s="5">
        <v>1</v>
      </c>
      <c r="H489" s="42">
        <v>1</v>
      </c>
      <c r="I489" s="4"/>
      <c r="J489" s="4"/>
      <c r="K489" s="4"/>
      <c r="L489" s="4"/>
      <c r="M489" s="4"/>
      <c r="N489" s="4"/>
      <c r="O489" s="4"/>
      <c r="P489" s="4"/>
      <c r="Q489" s="4"/>
      <c r="R489" s="4"/>
      <c r="S489" s="4"/>
      <c r="T489" s="4"/>
      <c r="U489" s="4"/>
      <c r="V489" s="4"/>
      <c r="W489" s="4"/>
      <c r="X489" s="4"/>
      <c r="Y489" s="4"/>
      <c r="Z489" s="4"/>
    </row>
    <row r="490" spans="1:26" ht="15.75" customHeight="1" x14ac:dyDescent="0.2">
      <c r="A490" s="5">
        <v>489</v>
      </c>
      <c r="B490" s="6" t="s">
        <v>2840</v>
      </c>
      <c r="C490" s="20" t="s">
        <v>2841</v>
      </c>
      <c r="D490" s="49" t="s">
        <v>2870</v>
      </c>
      <c r="E490" s="6" t="s">
        <v>2300</v>
      </c>
      <c r="F490" s="42">
        <v>1</v>
      </c>
      <c r="G490" s="5">
        <v>1</v>
      </c>
      <c r="H490" s="42">
        <v>1</v>
      </c>
      <c r="I490" s="4"/>
      <c r="J490" s="4"/>
      <c r="K490" s="4"/>
      <c r="L490" s="4"/>
      <c r="M490" s="4"/>
      <c r="N490" s="4"/>
      <c r="O490" s="4"/>
      <c r="P490" s="4"/>
      <c r="Q490" s="4"/>
      <c r="R490" s="4"/>
      <c r="S490" s="4"/>
      <c r="T490" s="4"/>
      <c r="U490" s="4"/>
      <c r="V490" s="4"/>
      <c r="W490" s="4"/>
      <c r="X490" s="4"/>
      <c r="Y490" s="4"/>
      <c r="Z490" s="4"/>
    </row>
    <row r="491" spans="1:26" ht="15.75" customHeight="1" x14ac:dyDescent="0.2">
      <c r="A491" s="5">
        <v>490</v>
      </c>
      <c r="B491" s="6" t="s">
        <v>2840</v>
      </c>
      <c r="C491" s="20" t="s">
        <v>2841</v>
      </c>
      <c r="D491" s="49" t="s">
        <v>2871</v>
      </c>
      <c r="E491" s="6" t="s">
        <v>2300</v>
      </c>
      <c r="F491" s="42">
        <v>1</v>
      </c>
      <c r="G491" s="5">
        <v>1</v>
      </c>
      <c r="H491" s="42">
        <v>1</v>
      </c>
      <c r="I491" s="4"/>
      <c r="J491" s="4"/>
      <c r="K491" s="4"/>
      <c r="L491" s="4"/>
      <c r="M491" s="4"/>
      <c r="N491" s="4"/>
      <c r="O491" s="4"/>
      <c r="P491" s="4"/>
      <c r="Q491" s="4"/>
      <c r="R491" s="4"/>
      <c r="S491" s="4"/>
      <c r="T491" s="4"/>
      <c r="U491" s="4"/>
      <c r="V491" s="4"/>
      <c r="W491" s="4"/>
      <c r="X491" s="4"/>
      <c r="Y491" s="4"/>
      <c r="Z491" s="4"/>
    </row>
    <row r="492" spans="1:26" ht="15.75" customHeight="1" x14ac:dyDescent="0.2">
      <c r="A492" s="5">
        <v>491</v>
      </c>
      <c r="B492" s="6" t="s">
        <v>2840</v>
      </c>
      <c r="C492" s="20" t="s">
        <v>2841</v>
      </c>
      <c r="D492" s="49" t="s">
        <v>2872</v>
      </c>
      <c r="E492" s="6" t="s">
        <v>2300</v>
      </c>
      <c r="F492" s="42">
        <v>1</v>
      </c>
      <c r="G492" s="5">
        <v>1</v>
      </c>
      <c r="H492" s="42">
        <v>1</v>
      </c>
      <c r="I492" s="4"/>
      <c r="J492" s="4"/>
      <c r="K492" s="4"/>
      <c r="L492" s="4"/>
      <c r="M492" s="4"/>
      <c r="N492" s="4"/>
      <c r="O492" s="4"/>
      <c r="P492" s="4"/>
      <c r="Q492" s="4"/>
      <c r="R492" s="4"/>
      <c r="S492" s="4"/>
      <c r="T492" s="4"/>
      <c r="U492" s="4"/>
      <c r="V492" s="4"/>
      <c r="W492" s="4"/>
      <c r="X492" s="4"/>
      <c r="Y492" s="4"/>
      <c r="Z492" s="4"/>
    </row>
    <row r="493" spans="1:26" ht="15.75" customHeight="1" x14ac:dyDescent="0.2">
      <c r="A493" s="5">
        <v>492</v>
      </c>
      <c r="B493" s="6" t="s">
        <v>2840</v>
      </c>
      <c r="C493" s="20" t="s">
        <v>2841</v>
      </c>
      <c r="D493" s="49" t="s">
        <v>2873</v>
      </c>
      <c r="E493" s="6" t="s">
        <v>2300</v>
      </c>
      <c r="F493" s="42">
        <v>1</v>
      </c>
      <c r="G493" s="5">
        <v>1</v>
      </c>
      <c r="H493" s="42">
        <v>1</v>
      </c>
      <c r="I493" s="4"/>
      <c r="J493" s="4"/>
      <c r="K493" s="4"/>
      <c r="L493" s="4"/>
      <c r="M493" s="4"/>
      <c r="N493" s="4"/>
      <c r="O493" s="4"/>
      <c r="P493" s="4"/>
      <c r="Q493" s="4"/>
      <c r="R493" s="4"/>
      <c r="S493" s="4"/>
      <c r="T493" s="4"/>
      <c r="U493" s="4"/>
      <c r="V493" s="4"/>
      <c r="W493" s="4"/>
      <c r="X493" s="4"/>
      <c r="Y493" s="4"/>
      <c r="Z493" s="4"/>
    </row>
    <row r="494" spans="1:26" ht="15.75" customHeight="1" x14ac:dyDescent="0.2">
      <c r="A494" s="5">
        <v>493</v>
      </c>
      <c r="B494" s="6" t="s">
        <v>2840</v>
      </c>
      <c r="C494" s="20" t="s">
        <v>2841</v>
      </c>
      <c r="D494" s="49" t="s">
        <v>2874</v>
      </c>
      <c r="E494" s="6" t="s">
        <v>2300</v>
      </c>
      <c r="F494" s="42">
        <v>1</v>
      </c>
      <c r="G494" s="5">
        <v>1</v>
      </c>
      <c r="H494" s="42">
        <v>1</v>
      </c>
      <c r="I494" s="4"/>
      <c r="J494" s="4"/>
      <c r="K494" s="4"/>
      <c r="L494" s="4"/>
      <c r="M494" s="4"/>
      <c r="N494" s="4"/>
      <c r="O494" s="4"/>
      <c r="P494" s="4"/>
      <c r="Q494" s="4"/>
      <c r="R494" s="4"/>
      <c r="S494" s="4"/>
      <c r="T494" s="4"/>
      <c r="U494" s="4"/>
      <c r="V494" s="4"/>
      <c r="W494" s="4"/>
      <c r="X494" s="4"/>
      <c r="Y494" s="4"/>
      <c r="Z494" s="4"/>
    </row>
    <row r="495" spans="1:26" ht="15.75" customHeight="1" x14ac:dyDescent="0.2">
      <c r="A495" s="5">
        <v>494</v>
      </c>
      <c r="B495" s="6" t="s">
        <v>2840</v>
      </c>
      <c r="C495" s="20" t="s">
        <v>2841</v>
      </c>
      <c r="D495" s="49" t="s">
        <v>2875</v>
      </c>
      <c r="E495" s="6" t="s">
        <v>2300</v>
      </c>
      <c r="F495" s="42">
        <v>1</v>
      </c>
      <c r="G495" s="5">
        <v>1</v>
      </c>
      <c r="H495" s="42">
        <v>1</v>
      </c>
      <c r="I495" s="4"/>
      <c r="J495" s="4"/>
      <c r="K495" s="4"/>
      <c r="L495" s="4"/>
      <c r="M495" s="4"/>
      <c r="N495" s="4"/>
      <c r="O495" s="4"/>
      <c r="P495" s="4"/>
      <c r="Q495" s="4"/>
      <c r="R495" s="4"/>
      <c r="S495" s="4"/>
      <c r="T495" s="4"/>
      <c r="U495" s="4"/>
      <c r="V495" s="4"/>
      <c r="W495" s="4"/>
      <c r="X495" s="4"/>
      <c r="Y495" s="4"/>
      <c r="Z495" s="4"/>
    </row>
    <row r="496" spans="1:26" ht="15.75" customHeight="1" x14ac:dyDescent="0.2">
      <c r="A496" s="5">
        <v>495</v>
      </c>
      <c r="B496" s="6" t="s">
        <v>2840</v>
      </c>
      <c r="C496" s="20" t="s">
        <v>2841</v>
      </c>
      <c r="D496" s="49" t="s">
        <v>2876</v>
      </c>
      <c r="E496" s="6" t="s">
        <v>2300</v>
      </c>
      <c r="F496" s="42">
        <v>1</v>
      </c>
      <c r="G496" s="5">
        <v>1</v>
      </c>
      <c r="H496" s="42">
        <v>1</v>
      </c>
      <c r="I496" s="4"/>
      <c r="J496" s="4"/>
      <c r="K496" s="4"/>
      <c r="L496" s="4"/>
      <c r="M496" s="4"/>
      <c r="N496" s="4"/>
      <c r="O496" s="4"/>
      <c r="P496" s="4"/>
      <c r="Q496" s="4"/>
      <c r="R496" s="4"/>
      <c r="S496" s="4"/>
      <c r="T496" s="4"/>
      <c r="U496" s="4"/>
      <c r="V496" s="4"/>
      <c r="W496" s="4"/>
      <c r="X496" s="4"/>
      <c r="Y496" s="4"/>
      <c r="Z496" s="4"/>
    </row>
    <row r="497" spans="1:26" ht="15.75" customHeight="1" x14ac:dyDescent="0.2">
      <c r="A497" s="5">
        <v>496</v>
      </c>
      <c r="B497" s="6" t="s">
        <v>2840</v>
      </c>
      <c r="C497" s="20" t="s">
        <v>2841</v>
      </c>
      <c r="D497" s="49" t="s">
        <v>2877</v>
      </c>
      <c r="E497" s="6" t="s">
        <v>2300</v>
      </c>
      <c r="F497" s="42">
        <v>1</v>
      </c>
      <c r="G497" s="5">
        <v>1</v>
      </c>
      <c r="H497" s="42">
        <v>1</v>
      </c>
      <c r="I497" s="4"/>
      <c r="J497" s="4"/>
      <c r="K497" s="4"/>
      <c r="L497" s="4"/>
      <c r="M497" s="4"/>
      <c r="N497" s="4"/>
      <c r="O497" s="4"/>
      <c r="P497" s="4"/>
      <c r="Q497" s="4"/>
      <c r="R497" s="4"/>
      <c r="S497" s="4"/>
      <c r="T497" s="4"/>
      <c r="U497" s="4"/>
      <c r="V497" s="4"/>
      <c r="W497" s="4"/>
      <c r="X497" s="4"/>
      <c r="Y497" s="4"/>
      <c r="Z497" s="4"/>
    </row>
    <row r="498" spans="1:26" ht="15.75" customHeight="1" x14ac:dyDescent="0.2">
      <c r="A498" s="5">
        <v>497</v>
      </c>
      <c r="B498" s="6" t="s">
        <v>2840</v>
      </c>
      <c r="C498" s="20" t="s">
        <v>2841</v>
      </c>
      <c r="D498" s="49" t="s">
        <v>2878</v>
      </c>
      <c r="E498" s="6" t="s">
        <v>2300</v>
      </c>
      <c r="F498" s="42">
        <v>1</v>
      </c>
      <c r="G498" s="5">
        <v>1</v>
      </c>
      <c r="H498" s="42">
        <v>1</v>
      </c>
      <c r="I498" s="4"/>
      <c r="J498" s="4"/>
      <c r="K498" s="4"/>
      <c r="L498" s="4"/>
      <c r="M498" s="4"/>
      <c r="N498" s="4"/>
      <c r="O498" s="4"/>
      <c r="P498" s="4"/>
      <c r="Q498" s="4"/>
      <c r="R498" s="4"/>
      <c r="S498" s="4"/>
      <c r="T498" s="4"/>
      <c r="U498" s="4"/>
      <c r="V498" s="4"/>
      <c r="W498" s="4"/>
      <c r="X498" s="4"/>
      <c r="Y498" s="4"/>
      <c r="Z498" s="4"/>
    </row>
    <row r="499" spans="1:26" ht="15.75" customHeight="1" x14ac:dyDescent="0.2">
      <c r="A499" s="5">
        <v>498</v>
      </c>
      <c r="B499" s="6" t="s">
        <v>2840</v>
      </c>
      <c r="C499" s="20" t="s">
        <v>2841</v>
      </c>
      <c r="D499" s="49" t="s">
        <v>2879</v>
      </c>
      <c r="E499" s="6" t="s">
        <v>2300</v>
      </c>
      <c r="F499" s="42">
        <v>1</v>
      </c>
      <c r="G499" s="5">
        <v>1</v>
      </c>
      <c r="H499" s="42">
        <v>1</v>
      </c>
      <c r="I499" s="4"/>
      <c r="J499" s="4"/>
      <c r="K499" s="4"/>
      <c r="L499" s="4"/>
      <c r="M499" s="4"/>
      <c r="N499" s="4"/>
      <c r="O499" s="4"/>
      <c r="P499" s="4"/>
      <c r="Q499" s="4"/>
      <c r="R499" s="4"/>
      <c r="S499" s="4"/>
      <c r="T499" s="4"/>
      <c r="U499" s="4"/>
      <c r="V499" s="4"/>
      <c r="W499" s="4"/>
      <c r="X499" s="4"/>
      <c r="Y499" s="4"/>
      <c r="Z499" s="4"/>
    </row>
    <row r="500" spans="1:26" ht="15.75" customHeight="1" x14ac:dyDescent="0.2">
      <c r="A500" s="5">
        <v>499</v>
      </c>
      <c r="B500" s="6" t="s">
        <v>2840</v>
      </c>
      <c r="C500" s="20" t="s">
        <v>2841</v>
      </c>
      <c r="D500" s="49" t="s">
        <v>2844</v>
      </c>
      <c r="E500" s="6" t="s">
        <v>2300</v>
      </c>
      <c r="F500" s="42">
        <v>1</v>
      </c>
      <c r="G500" s="5">
        <v>1</v>
      </c>
      <c r="H500" s="42">
        <v>1</v>
      </c>
      <c r="I500" s="4"/>
      <c r="J500" s="4"/>
      <c r="K500" s="4"/>
      <c r="L500" s="4"/>
      <c r="M500" s="4"/>
      <c r="N500" s="4"/>
      <c r="O500" s="4"/>
      <c r="P500" s="4"/>
      <c r="Q500" s="4"/>
      <c r="R500" s="4"/>
      <c r="S500" s="4"/>
      <c r="T500" s="4"/>
      <c r="U500" s="4"/>
      <c r="V500" s="4"/>
      <c r="W500" s="4"/>
      <c r="X500" s="4"/>
      <c r="Y500" s="4"/>
      <c r="Z500" s="4"/>
    </row>
    <row r="501" spans="1:26" ht="15.75" customHeight="1" x14ac:dyDescent="0.2">
      <c r="A501" s="5">
        <v>500</v>
      </c>
      <c r="B501" s="6" t="s">
        <v>2840</v>
      </c>
      <c r="C501" s="20" t="s">
        <v>2841</v>
      </c>
      <c r="D501" s="49" t="s">
        <v>2880</v>
      </c>
      <c r="E501" s="6" t="s">
        <v>2300</v>
      </c>
      <c r="F501" s="42">
        <v>1</v>
      </c>
      <c r="G501" s="5">
        <v>1</v>
      </c>
      <c r="H501" s="42">
        <v>1</v>
      </c>
      <c r="I501" s="4"/>
      <c r="J501" s="4"/>
      <c r="K501" s="4"/>
      <c r="L501" s="4"/>
      <c r="M501" s="4"/>
      <c r="N501" s="4"/>
      <c r="O501" s="4"/>
      <c r="P501" s="4"/>
      <c r="Q501" s="4"/>
      <c r="R501" s="4"/>
      <c r="S501" s="4"/>
      <c r="T501" s="4"/>
      <c r="U501" s="4"/>
      <c r="V501" s="4"/>
      <c r="W501" s="4"/>
      <c r="X501" s="4"/>
      <c r="Y501" s="4"/>
      <c r="Z501" s="4"/>
    </row>
    <row r="502" spans="1:26" ht="15.75" customHeight="1" x14ac:dyDescent="0.2">
      <c r="A502" s="5">
        <v>501</v>
      </c>
      <c r="B502" s="6" t="s">
        <v>2840</v>
      </c>
      <c r="C502" s="20" t="s">
        <v>2841</v>
      </c>
      <c r="D502" s="49" t="s">
        <v>2881</v>
      </c>
      <c r="E502" s="6" t="s">
        <v>2300</v>
      </c>
      <c r="F502" s="42">
        <v>1</v>
      </c>
      <c r="G502" s="5">
        <v>1</v>
      </c>
      <c r="H502" s="42">
        <v>1</v>
      </c>
      <c r="I502" s="4"/>
      <c r="J502" s="4"/>
      <c r="K502" s="4"/>
      <c r="L502" s="4"/>
      <c r="M502" s="4"/>
      <c r="N502" s="4"/>
      <c r="O502" s="4"/>
      <c r="P502" s="4"/>
      <c r="Q502" s="4"/>
      <c r="R502" s="4"/>
      <c r="S502" s="4"/>
      <c r="T502" s="4"/>
      <c r="U502" s="4"/>
      <c r="V502" s="4"/>
      <c r="W502" s="4"/>
      <c r="X502" s="4"/>
      <c r="Y502" s="4"/>
      <c r="Z502" s="4"/>
    </row>
    <row r="503" spans="1:26" ht="15.75" customHeight="1" x14ac:dyDescent="0.2">
      <c r="A503" s="5">
        <v>502</v>
      </c>
      <c r="B503" s="6" t="s">
        <v>2840</v>
      </c>
      <c r="C503" s="20" t="s">
        <v>2841</v>
      </c>
      <c r="D503" s="49" t="s">
        <v>2882</v>
      </c>
      <c r="E503" s="6" t="s">
        <v>2300</v>
      </c>
      <c r="F503" s="42">
        <v>1</v>
      </c>
      <c r="G503" s="5">
        <v>1</v>
      </c>
      <c r="H503" s="42">
        <v>1</v>
      </c>
      <c r="I503" s="4"/>
      <c r="J503" s="4"/>
      <c r="K503" s="4"/>
      <c r="L503" s="4"/>
      <c r="M503" s="4"/>
      <c r="N503" s="4"/>
      <c r="O503" s="4"/>
      <c r="P503" s="4"/>
      <c r="Q503" s="4"/>
      <c r="R503" s="4"/>
      <c r="S503" s="4"/>
      <c r="T503" s="4"/>
      <c r="U503" s="4"/>
      <c r="V503" s="4"/>
      <c r="W503" s="4"/>
      <c r="X503" s="4"/>
      <c r="Y503" s="4"/>
      <c r="Z503" s="4"/>
    </row>
    <row r="504" spans="1:26" ht="15.75" customHeight="1" x14ac:dyDescent="0.2">
      <c r="A504" s="5">
        <v>503</v>
      </c>
      <c r="B504" s="6" t="s">
        <v>2840</v>
      </c>
      <c r="C504" s="20" t="s">
        <v>2841</v>
      </c>
      <c r="D504" s="49" t="s">
        <v>2883</v>
      </c>
      <c r="E504" s="6" t="s">
        <v>2300</v>
      </c>
      <c r="F504" s="42">
        <v>1</v>
      </c>
      <c r="G504" s="5">
        <v>1</v>
      </c>
      <c r="H504" s="42">
        <v>1</v>
      </c>
      <c r="I504" s="4"/>
      <c r="J504" s="4"/>
      <c r="K504" s="4"/>
      <c r="L504" s="4"/>
      <c r="M504" s="4"/>
      <c r="N504" s="4"/>
      <c r="O504" s="4"/>
      <c r="P504" s="4"/>
      <c r="Q504" s="4"/>
      <c r="R504" s="4"/>
      <c r="S504" s="4"/>
      <c r="T504" s="4"/>
      <c r="U504" s="4"/>
      <c r="V504" s="4"/>
      <c r="W504" s="4"/>
      <c r="X504" s="4"/>
      <c r="Y504" s="4"/>
      <c r="Z504" s="4"/>
    </row>
    <row r="505" spans="1:26" ht="15.75" customHeight="1" x14ac:dyDescent="0.2">
      <c r="A505" s="5">
        <v>504</v>
      </c>
      <c r="B505" s="6" t="s">
        <v>2884</v>
      </c>
      <c r="C505" s="20" t="s">
        <v>2885</v>
      </c>
      <c r="D505" s="49" t="s">
        <v>2886</v>
      </c>
      <c r="E505" s="6" t="s">
        <v>2300</v>
      </c>
      <c r="F505" s="42">
        <v>0</v>
      </c>
      <c r="G505" s="5">
        <v>1</v>
      </c>
      <c r="H505" s="42">
        <v>0</v>
      </c>
      <c r="I505" s="4"/>
      <c r="J505" s="4"/>
      <c r="K505" s="4"/>
      <c r="L505" s="4"/>
      <c r="M505" s="4"/>
      <c r="N505" s="4"/>
      <c r="O505" s="4"/>
      <c r="P505" s="4"/>
      <c r="Q505" s="4"/>
      <c r="R505" s="4"/>
      <c r="S505" s="4"/>
      <c r="T505" s="4"/>
      <c r="U505" s="4"/>
      <c r="V505" s="4"/>
      <c r="W505" s="4"/>
      <c r="X505" s="4"/>
      <c r="Y505" s="4"/>
      <c r="Z505" s="4"/>
    </row>
    <row r="506" spans="1:26" ht="15.75" customHeight="1" x14ac:dyDescent="0.2">
      <c r="A506" s="5">
        <v>505</v>
      </c>
      <c r="B506" s="6" t="s">
        <v>2884</v>
      </c>
      <c r="C506" s="20" t="s">
        <v>2885</v>
      </c>
      <c r="D506" s="49" t="s">
        <v>2887</v>
      </c>
      <c r="E506" s="6" t="s">
        <v>2300</v>
      </c>
      <c r="F506" s="42">
        <v>2</v>
      </c>
      <c r="G506" s="5">
        <v>0</v>
      </c>
      <c r="H506" s="42">
        <v>2</v>
      </c>
      <c r="I506" s="4"/>
      <c r="J506" s="4"/>
      <c r="K506" s="4"/>
      <c r="L506" s="4"/>
      <c r="M506" s="4"/>
      <c r="N506" s="4"/>
      <c r="O506" s="4"/>
      <c r="P506" s="4"/>
      <c r="Q506" s="4"/>
      <c r="R506" s="4"/>
      <c r="S506" s="4"/>
      <c r="T506" s="4"/>
      <c r="U506" s="4"/>
      <c r="V506" s="4"/>
      <c r="W506" s="4"/>
      <c r="X506" s="4"/>
      <c r="Y506" s="4"/>
      <c r="Z506" s="4"/>
    </row>
    <row r="507" spans="1:26" ht="15.75" customHeight="1" x14ac:dyDescent="0.2">
      <c r="A507" s="5">
        <v>506</v>
      </c>
      <c r="B507" s="6" t="s">
        <v>2884</v>
      </c>
      <c r="C507" s="20" t="s">
        <v>2885</v>
      </c>
      <c r="D507" s="49" t="s">
        <v>2888</v>
      </c>
      <c r="E507" s="6" t="s">
        <v>2300</v>
      </c>
      <c r="F507" s="42">
        <v>1</v>
      </c>
      <c r="G507" s="5">
        <v>1</v>
      </c>
      <c r="H507" s="42">
        <v>1</v>
      </c>
      <c r="I507" s="4"/>
      <c r="J507" s="4"/>
      <c r="K507" s="4"/>
      <c r="L507" s="4"/>
      <c r="M507" s="4"/>
      <c r="N507" s="4"/>
      <c r="O507" s="4"/>
      <c r="P507" s="4"/>
      <c r="Q507" s="4"/>
      <c r="R507" s="4"/>
      <c r="S507" s="4"/>
      <c r="T507" s="4"/>
      <c r="U507" s="4"/>
      <c r="V507" s="4"/>
      <c r="W507" s="4"/>
      <c r="X507" s="4"/>
      <c r="Y507" s="4"/>
      <c r="Z507" s="4"/>
    </row>
    <row r="508" spans="1:26" ht="15.75" customHeight="1" x14ac:dyDescent="0.2">
      <c r="A508" s="5">
        <v>507</v>
      </c>
      <c r="B508" s="6" t="s">
        <v>2884</v>
      </c>
      <c r="C508" s="20" t="s">
        <v>2885</v>
      </c>
      <c r="D508" s="49" t="s">
        <v>2889</v>
      </c>
      <c r="E508" s="6" t="s">
        <v>2300</v>
      </c>
      <c r="F508" s="42">
        <v>1</v>
      </c>
      <c r="G508" s="5">
        <v>1</v>
      </c>
      <c r="H508" s="42">
        <v>1</v>
      </c>
      <c r="I508" s="4"/>
      <c r="J508" s="4"/>
      <c r="K508" s="4"/>
      <c r="L508" s="4"/>
      <c r="M508" s="4"/>
      <c r="N508" s="4"/>
      <c r="O508" s="4"/>
      <c r="P508" s="4"/>
      <c r="Q508" s="4"/>
      <c r="R508" s="4"/>
      <c r="S508" s="4"/>
      <c r="T508" s="4"/>
      <c r="U508" s="4"/>
      <c r="V508" s="4"/>
      <c r="W508" s="4"/>
      <c r="X508" s="4"/>
      <c r="Y508" s="4"/>
      <c r="Z508" s="4"/>
    </row>
    <row r="509" spans="1:26" ht="15.75" customHeight="1" x14ac:dyDescent="0.2">
      <c r="A509" s="5">
        <v>508</v>
      </c>
      <c r="B509" s="6" t="s">
        <v>2884</v>
      </c>
      <c r="C509" s="20" t="s">
        <v>2885</v>
      </c>
      <c r="D509" s="49" t="s">
        <v>2890</v>
      </c>
      <c r="E509" s="6" t="s">
        <v>2300</v>
      </c>
      <c r="F509" s="42">
        <v>1</v>
      </c>
      <c r="G509" s="5">
        <v>1</v>
      </c>
      <c r="H509" s="42">
        <v>1</v>
      </c>
      <c r="I509" s="4"/>
      <c r="J509" s="4"/>
      <c r="K509" s="4"/>
      <c r="L509" s="4"/>
      <c r="M509" s="4"/>
      <c r="N509" s="4"/>
      <c r="O509" s="4"/>
      <c r="P509" s="4"/>
      <c r="Q509" s="4"/>
      <c r="R509" s="4"/>
      <c r="S509" s="4"/>
      <c r="T509" s="4"/>
      <c r="U509" s="4"/>
      <c r="V509" s="4"/>
      <c r="W509" s="4"/>
      <c r="X509" s="4"/>
      <c r="Y509" s="4"/>
      <c r="Z509" s="4"/>
    </row>
    <row r="510" spans="1:26" ht="15.75" customHeight="1" x14ac:dyDescent="0.2">
      <c r="A510" s="5">
        <v>509</v>
      </c>
      <c r="B510" s="6" t="s">
        <v>2884</v>
      </c>
      <c r="C510" s="20" t="s">
        <v>2885</v>
      </c>
      <c r="D510" s="49" t="s">
        <v>2891</v>
      </c>
      <c r="E510" s="6" t="s">
        <v>2300</v>
      </c>
      <c r="F510" s="42">
        <v>0</v>
      </c>
      <c r="G510" s="5">
        <v>0</v>
      </c>
      <c r="H510" s="42">
        <v>0</v>
      </c>
      <c r="I510" s="4"/>
      <c r="J510" s="4"/>
      <c r="K510" s="4"/>
      <c r="L510" s="4"/>
      <c r="M510" s="4"/>
      <c r="N510" s="4"/>
      <c r="O510" s="4"/>
      <c r="P510" s="4"/>
      <c r="Q510" s="4"/>
      <c r="R510" s="4"/>
      <c r="S510" s="4"/>
      <c r="T510" s="4"/>
      <c r="U510" s="4"/>
      <c r="V510" s="4"/>
      <c r="W510" s="4"/>
      <c r="X510" s="4"/>
      <c r="Y510" s="4"/>
      <c r="Z510" s="4"/>
    </row>
    <row r="511" spans="1:26" ht="15.75" customHeight="1" x14ac:dyDescent="0.2">
      <c r="A511" s="5">
        <v>510</v>
      </c>
      <c r="B511" s="6" t="s">
        <v>2892</v>
      </c>
      <c r="C511" s="20" t="s">
        <v>2893</v>
      </c>
      <c r="D511" s="49" t="s">
        <v>2894</v>
      </c>
      <c r="E511" s="6" t="s">
        <v>2300</v>
      </c>
      <c r="F511" s="42">
        <v>1</v>
      </c>
      <c r="G511" s="5">
        <v>1</v>
      </c>
      <c r="H511" s="42">
        <v>1</v>
      </c>
      <c r="I511" s="4"/>
      <c r="J511" s="4"/>
      <c r="K511" s="4"/>
      <c r="L511" s="4"/>
      <c r="M511" s="4"/>
      <c r="N511" s="4"/>
      <c r="O511" s="4"/>
      <c r="P511" s="4"/>
      <c r="Q511" s="4"/>
      <c r="R511" s="4"/>
      <c r="S511" s="4"/>
      <c r="T511" s="4"/>
      <c r="U511" s="4"/>
      <c r="V511" s="4"/>
      <c r="W511" s="4"/>
      <c r="X511" s="4"/>
      <c r="Y511" s="4"/>
      <c r="Z511" s="4"/>
    </row>
    <row r="512" spans="1:26" ht="15.75" customHeight="1" x14ac:dyDescent="0.2">
      <c r="A512" s="5">
        <v>511</v>
      </c>
      <c r="B512" s="6" t="s">
        <v>2892</v>
      </c>
      <c r="C512" s="20" t="s">
        <v>2893</v>
      </c>
      <c r="D512" s="49" t="s">
        <v>2895</v>
      </c>
      <c r="E512" s="6" t="s">
        <v>2300</v>
      </c>
      <c r="F512" s="42">
        <v>0</v>
      </c>
      <c r="G512" s="5">
        <v>2</v>
      </c>
      <c r="H512" s="42">
        <v>0</v>
      </c>
      <c r="I512" s="4"/>
      <c r="J512" s="4"/>
      <c r="K512" s="4"/>
      <c r="L512" s="4"/>
      <c r="M512" s="4"/>
      <c r="N512" s="4"/>
      <c r="O512" s="4"/>
      <c r="P512" s="4"/>
      <c r="Q512" s="4"/>
      <c r="R512" s="4"/>
      <c r="S512" s="4"/>
      <c r="T512" s="4"/>
      <c r="U512" s="4"/>
      <c r="V512" s="4"/>
      <c r="W512" s="4"/>
      <c r="X512" s="4"/>
      <c r="Y512" s="4"/>
      <c r="Z512" s="4"/>
    </row>
    <row r="513" spans="1:26" ht="15.75" customHeight="1" x14ac:dyDescent="0.2">
      <c r="A513" s="5">
        <v>512</v>
      </c>
      <c r="B513" s="6" t="s">
        <v>2892</v>
      </c>
      <c r="C513" s="20" t="s">
        <v>2893</v>
      </c>
      <c r="D513" s="49" t="s">
        <v>2896</v>
      </c>
      <c r="E513" s="6" t="s">
        <v>2300</v>
      </c>
      <c r="F513" s="42">
        <v>1</v>
      </c>
      <c r="G513" s="5">
        <v>1</v>
      </c>
      <c r="H513" s="42">
        <v>1</v>
      </c>
      <c r="I513" s="4"/>
      <c r="J513" s="4"/>
      <c r="K513" s="4"/>
      <c r="L513" s="4"/>
      <c r="M513" s="4"/>
      <c r="N513" s="4"/>
      <c r="O513" s="4"/>
      <c r="P513" s="4"/>
      <c r="Q513" s="4"/>
      <c r="R513" s="4"/>
      <c r="S513" s="4"/>
      <c r="T513" s="4"/>
      <c r="U513" s="4"/>
      <c r="V513" s="4"/>
      <c r="W513" s="4"/>
      <c r="X513" s="4"/>
      <c r="Y513" s="4"/>
      <c r="Z513" s="4"/>
    </row>
    <row r="514" spans="1:26" ht="15.75" customHeight="1" x14ac:dyDescent="0.2">
      <c r="A514" s="5">
        <v>513</v>
      </c>
      <c r="B514" s="6" t="s">
        <v>2892</v>
      </c>
      <c r="C514" s="20" t="s">
        <v>2893</v>
      </c>
      <c r="D514" s="49" t="s">
        <v>2897</v>
      </c>
      <c r="E514" s="6" t="s">
        <v>2300</v>
      </c>
      <c r="F514" s="42">
        <v>1</v>
      </c>
      <c r="G514" s="5">
        <v>1</v>
      </c>
      <c r="H514" s="42">
        <v>1</v>
      </c>
      <c r="I514" s="4"/>
      <c r="J514" s="4"/>
      <c r="K514" s="4"/>
      <c r="L514" s="4"/>
      <c r="M514" s="4"/>
      <c r="N514" s="4"/>
      <c r="O514" s="4"/>
      <c r="P514" s="4"/>
      <c r="Q514" s="4"/>
      <c r="R514" s="4"/>
      <c r="S514" s="4"/>
      <c r="T514" s="4"/>
      <c r="U514" s="4"/>
      <c r="V514" s="4"/>
      <c r="W514" s="4"/>
      <c r="X514" s="4"/>
      <c r="Y514" s="4"/>
      <c r="Z514" s="4"/>
    </row>
    <row r="515" spans="1:26" ht="15.75" customHeight="1" x14ac:dyDescent="0.2">
      <c r="A515" s="5">
        <v>514</v>
      </c>
      <c r="B515" s="6" t="s">
        <v>2892</v>
      </c>
      <c r="C515" s="20" t="s">
        <v>2893</v>
      </c>
      <c r="D515" s="49" t="s">
        <v>2898</v>
      </c>
      <c r="E515" s="6" t="s">
        <v>2300</v>
      </c>
      <c r="F515" s="42">
        <v>2</v>
      </c>
      <c r="G515" s="5">
        <v>2</v>
      </c>
      <c r="H515" s="42">
        <v>2</v>
      </c>
      <c r="I515" s="4"/>
      <c r="J515" s="4"/>
      <c r="K515" s="4"/>
      <c r="L515" s="4"/>
      <c r="M515" s="4"/>
      <c r="N515" s="4"/>
      <c r="O515" s="4"/>
      <c r="P515" s="4"/>
      <c r="Q515" s="4"/>
      <c r="R515" s="4"/>
      <c r="S515" s="4"/>
      <c r="T515" s="4"/>
      <c r="U515" s="4"/>
      <c r="V515" s="4"/>
      <c r="W515" s="4"/>
      <c r="X515" s="4"/>
      <c r="Y515" s="4"/>
      <c r="Z515" s="4"/>
    </row>
    <row r="516" spans="1:26" ht="15.75" customHeight="1" x14ac:dyDescent="0.2">
      <c r="A516" s="5">
        <v>515</v>
      </c>
      <c r="B516" s="6" t="s">
        <v>2892</v>
      </c>
      <c r="C516" s="20" t="s">
        <v>2893</v>
      </c>
      <c r="D516" s="49" t="s">
        <v>2899</v>
      </c>
      <c r="E516" s="6" t="s">
        <v>2300</v>
      </c>
      <c r="F516" s="42">
        <v>2</v>
      </c>
      <c r="G516" s="5">
        <v>2</v>
      </c>
      <c r="H516" s="42">
        <v>2</v>
      </c>
      <c r="I516" s="4"/>
      <c r="J516" s="4"/>
      <c r="K516" s="4"/>
      <c r="L516" s="4"/>
      <c r="M516" s="4"/>
      <c r="N516" s="4"/>
      <c r="O516" s="4"/>
      <c r="P516" s="4"/>
      <c r="Q516" s="4"/>
      <c r="R516" s="4"/>
      <c r="S516" s="4"/>
      <c r="T516" s="4"/>
      <c r="U516" s="4"/>
      <c r="V516" s="4"/>
      <c r="W516" s="4"/>
      <c r="X516" s="4"/>
      <c r="Y516" s="4"/>
      <c r="Z516" s="4"/>
    </row>
    <row r="517" spans="1:26" ht="15.75" customHeight="1" x14ac:dyDescent="0.2">
      <c r="A517" s="5">
        <v>516</v>
      </c>
      <c r="B517" s="6" t="s">
        <v>2892</v>
      </c>
      <c r="C517" s="20" t="s">
        <v>2893</v>
      </c>
      <c r="D517" s="49" t="s">
        <v>2900</v>
      </c>
      <c r="E517" s="6" t="s">
        <v>2300</v>
      </c>
      <c r="F517" s="42">
        <v>1</v>
      </c>
      <c r="G517" s="5">
        <v>1</v>
      </c>
      <c r="H517" s="42">
        <v>1</v>
      </c>
      <c r="I517" s="4"/>
      <c r="J517" s="4"/>
      <c r="K517" s="4"/>
      <c r="L517" s="4"/>
      <c r="M517" s="4"/>
      <c r="N517" s="4"/>
      <c r="O517" s="4"/>
      <c r="P517" s="4"/>
      <c r="Q517" s="4"/>
      <c r="R517" s="4"/>
      <c r="S517" s="4"/>
      <c r="T517" s="4"/>
      <c r="U517" s="4"/>
      <c r="V517" s="4"/>
      <c r="W517" s="4"/>
      <c r="X517" s="4"/>
      <c r="Y517" s="4"/>
      <c r="Z517" s="4"/>
    </row>
    <row r="518" spans="1:26" ht="15.75" customHeight="1" x14ac:dyDescent="0.2">
      <c r="A518" s="5">
        <v>517</v>
      </c>
      <c r="B518" s="6" t="s">
        <v>2892</v>
      </c>
      <c r="C518" s="20" t="s">
        <v>2893</v>
      </c>
      <c r="D518" s="49" t="s">
        <v>2901</v>
      </c>
      <c r="E518" s="6" t="s">
        <v>2300</v>
      </c>
      <c r="F518" s="42">
        <v>1</v>
      </c>
      <c r="G518" s="5">
        <v>1</v>
      </c>
      <c r="H518" s="42">
        <v>1</v>
      </c>
      <c r="I518" s="4"/>
      <c r="J518" s="4"/>
      <c r="K518" s="4"/>
      <c r="L518" s="4"/>
      <c r="M518" s="4"/>
      <c r="N518" s="4"/>
      <c r="O518" s="4"/>
      <c r="P518" s="4"/>
      <c r="Q518" s="4"/>
      <c r="R518" s="4"/>
      <c r="S518" s="4"/>
      <c r="T518" s="4"/>
      <c r="U518" s="4"/>
      <c r="V518" s="4"/>
      <c r="W518" s="4"/>
      <c r="X518" s="4"/>
      <c r="Y518" s="4"/>
      <c r="Z518" s="4"/>
    </row>
    <row r="519" spans="1:26" ht="15.75" customHeight="1" x14ac:dyDescent="0.2">
      <c r="A519" s="5">
        <v>518</v>
      </c>
      <c r="B519" s="6" t="s">
        <v>2892</v>
      </c>
      <c r="C519" s="20" t="s">
        <v>2893</v>
      </c>
      <c r="D519" s="49" t="s">
        <v>2902</v>
      </c>
      <c r="E519" s="6" t="s">
        <v>2300</v>
      </c>
      <c r="F519" s="42">
        <v>1</v>
      </c>
      <c r="G519" s="5">
        <v>1</v>
      </c>
      <c r="H519" s="42">
        <v>1</v>
      </c>
      <c r="I519" s="4"/>
      <c r="J519" s="4"/>
      <c r="K519" s="4"/>
      <c r="L519" s="4"/>
      <c r="M519" s="4"/>
      <c r="N519" s="4"/>
      <c r="O519" s="4"/>
      <c r="P519" s="4"/>
      <c r="Q519" s="4"/>
      <c r="R519" s="4"/>
      <c r="S519" s="4"/>
      <c r="T519" s="4"/>
      <c r="U519" s="4"/>
      <c r="V519" s="4"/>
      <c r="W519" s="4"/>
      <c r="X519" s="4"/>
      <c r="Y519" s="4"/>
      <c r="Z519" s="4"/>
    </row>
    <row r="520" spans="1:26" ht="27.75" customHeight="1" x14ac:dyDescent="0.2">
      <c r="A520" s="5">
        <v>519</v>
      </c>
      <c r="B520" s="6" t="s">
        <v>2892</v>
      </c>
      <c r="C520" s="20" t="s">
        <v>2893</v>
      </c>
      <c r="D520" s="49" t="s">
        <v>2903</v>
      </c>
      <c r="E520" s="6" t="s">
        <v>2300</v>
      </c>
      <c r="F520" s="42">
        <v>2</v>
      </c>
      <c r="G520" s="5">
        <v>2</v>
      </c>
      <c r="H520" s="42">
        <v>2</v>
      </c>
      <c r="I520" s="4"/>
      <c r="J520" s="4"/>
      <c r="K520" s="4"/>
      <c r="L520" s="4"/>
      <c r="M520" s="4"/>
      <c r="N520" s="4"/>
      <c r="O520" s="4"/>
      <c r="P520" s="4"/>
      <c r="Q520" s="4"/>
      <c r="R520" s="4"/>
      <c r="S520" s="4"/>
      <c r="T520" s="4"/>
      <c r="U520" s="4"/>
      <c r="V520" s="4"/>
      <c r="W520" s="4"/>
      <c r="X520" s="4"/>
      <c r="Y520" s="4"/>
      <c r="Z520" s="4"/>
    </row>
    <row r="521" spans="1:26" ht="15.75" customHeight="1" x14ac:dyDescent="0.2">
      <c r="A521" s="5">
        <v>520</v>
      </c>
      <c r="B521" s="6" t="s">
        <v>2892</v>
      </c>
      <c r="C521" s="20" t="s">
        <v>2893</v>
      </c>
      <c r="D521" s="49" t="s">
        <v>2904</v>
      </c>
      <c r="E521" s="6" t="s">
        <v>2300</v>
      </c>
      <c r="F521" s="42">
        <v>1</v>
      </c>
      <c r="G521" s="5">
        <v>1</v>
      </c>
      <c r="H521" s="42">
        <v>1</v>
      </c>
      <c r="I521" s="4"/>
      <c r="J521" s="4"/>
      <c r="K521" s="4"/>
      <c r="L521" s="4"/>
      <c r="M521" s="4"/>
      <c r="N521" s="4"/>
      <c r="O521" s="4"/>
      <c r="P521" s="4"/>
      <c r="Q521" s="4"/>
      <c r="R521" s="4"/>
      <c r="S521" s="4"/>
      <c r="T521" s="4"/>
      <c r="U521" s="4"/>
      <c r="V521" s="4"/>
      <c r="W521" s="4"/>
      <c r="X521" s="4"/>
      <c r="Y521" s="4"/>
      <c r="Z521" s="4"/>
    </row>
    <row r="522" spans="1:26" ht="15.75" customHeight="1" x14ac:dyDescent="0.2">
      <c r="A522" s="5">
        <v>521</v>
      </c>
      <c r="B522" s="6" t="s">
        <v>2892</v>
      </c>
      <c r="C522" s="20" t="s">
        <v>2893</v>
      </c>
      <c r="D522" s="49" t="s">
        <v>2905</v>
      </c>
      <c r="E522" s="6" t="s">
        <v>2300</v>
      </c>
      <c r="F522" s="42">
        <v>1</v>
      </c>
      <c r="G522" s="5">
        <v>1</v>
      </c>
      <c r="H522" s="42">
        <v>1</v>
      </c>
      <c r="I522" s="4"/>
      <c r="J522" s="4"/>
      <c r="K522" s="4"/>
      <c r="L522" s="4"/>
      <c r="M522" s="4"/>
      <c r="N522" s="4"/>
      <c r="O522" s="4"/>
      <c r="P522" s="4"/>
      <c r="Q522" s="4"/>
      <c r="R522" s="4"/>
      <c r="S522" s="4"/>
      <c r="T522" s="4"/>
      <c r="U522" s="4"/>
      <c r="V522" s="4"/>
      <c r="W522" s="4"/>
      <c r="X522" s="4"/>
      <c r="Y522" s="4"/>
      <c r="Z522" s="4"/>
    </row>
    <row r="523" spans="1:26" ht="15.75" customHeight="1" x14ac:dyDescent="0.2">
      <c r="A523" s="5">
        <v>522</v>
      </c>
      <c r="B523" s="6" t="s">
        <v>2892</v>
      </c>
      <c r="C523" s="20" t="s">
        <v>2893</v>
      </c>
      <c r="D523" s="49" t="s">
        <v>2906</v>
      </c>
      <c r="E523" s="6" t="s">
        <v>2300</v>
      </c>
      <c r="F523" s="42">
        <v>1</v>
      </c>
      <c r="G523" s="5">
        <v>1</v>
      </c>
      <c r="H523" s="42">
        <v>1</v>
      </c>
      <c r="I523" s="4"/>
      <c r="J523" s="4"/>
      <c r="K523" s="4"/>
      <c r="L523" s="4"/>
      <c r="M523" s="4"/>
      <c r="N523" s="4"/>
      <c r="O523" s="4"/>
      <c r="P523" s="4"/>
      <c r="Q523" s="4"/>
      <c r="R523" s="4"/>
      <c r="S523" s="4"/>
      <c r="T523" s="4"/>
      <c r="U523" s="4"/>
      <c r="V523" s="4"/>
      <c r="W523" s="4"/>
      <c r="X523" s="4"/>
      <c r="Y523" s="4"/>
      <c r="Z523" s="4"/>
    </row>
    <row r="524" spans="1:26" ht="15.75" customHeight="1" x14ac:dyDescent="0.2">
      <c r="A524" s="5">
        <v>523</v>
      </c>
      <c r="B524" s="6" t="s">
        <v>2892</v>
      </c>
      <c r="C524" s="20" t="s">
        <v>2893</v>
      </c>
      <c r="D524" s="49" t="s">
        <v>2907</v>
      </c>
      <c r="E524" s="6" t="s">
        <v>2300</v>
      </c>
      <c r="F524" s="42">
        <v>1</v>
      </c>
      <c r="G524" s="5">
        <v>1</v>
      </c>
      <c r="H524" s="42">
        <v>1</v>
      </c>
      <c r="I524" s="4"/>
      <c r="J524" s="4"/>
      <c r="K524" s="4"/>
      <c r="L524" s="4"/>
      <c r="M524" s="4"/>
      <c r="N524" s="4"/>
      <c r="O524" s="4"/>
      <c r="P524" s="4"/>
      <c r="Q524" s="4"/>
      <c r="R524" s="4"/>
      <c r="S524" s="4"/>
      <c r="T524" s="4"/>
      <c r="U524" s="4"/>
      <c r="V524" s="4"/>
      <c r="W524" s="4"/>
      <c r="X524" s="4"/>
      <c r="Y524" s="4"/>
      <c r="Z524" s="4"/>
    </row>
    <row r="525" spans="1:26" ht="15.75" customHeight="1" x14ac:dyDescent="0.2">
      <c r="A525" s="5">
        <v>524</v>
      </c>
      <c r="B525" s="6" t="s">
        <v>2892</v>
      </c>
      <c r="C525" s="20" t="s">
        <v>2893</v>
      </c>
      <c r="D525" s="49" t="s">
        <v>2908</v>
      </c>
      <c r="E525" s="6" t="s">
        <v>2300</v>
      </c>
      <c r="F525" s="42">
        <v>2</v>
      </c>
      <c r="G525" s="5">
        <v>2</v>
      </c>
      <c r="H525" s="42">
        <v>2</v>
      </c>
      <c r="I525" s="4"/>
      <c r="J525" s="4"/>
      <c r="K525" s="4"/>
      <c r="L525" s="4"/>
      <c r="M525" s="4"/>
      <c r="N525" s="4"/>
      <c r="O525" s="4"/>
      <c r="P525" s="4"/>
      <c r="Q525" s="4"/>
      <c r="R525" s="4"/>
      <c r="S525" s="4"/>
      <c r="T525" s="4"/>
      <c r="U525" s="4"/>
      <c r="V525" s="4"/>
      <c r="W525" s="4"/>
      <c r="X525" s="4"/>
      <c r="Y525" s="4"/>
      <c r="Z525" s="4"/>
    </row>
    <row r="526" spans="1:26" ht="15.75" customHeight="1" x14ac:dyDescent="0.2">
      <c r="A526" s="5">
        <v>525</v>
      </c>
      <c r="B526" s="6" t="s">
        <v>2909</v>
      </c>
      <c r="C526" s="20" t="s">
        <v>2910</v>
      </c>
      <c r="D526" s="49" t="s">
        <v>2911</v>
      </c>
      <c r="E526" s="6" t="s">
        <v>2300</v>
      </c>
      <c r="F526" s="42">
        <v>1</v>
      </c>
      <c r="G526" s="5">
        <v>1</v>
      </c>
      <c r="H526" s="42">
        <v>1</v>
      </c>
      <c r="I526" s="4"/>
      <c r="J526" s="4"/>
      <c r="K526" s="4"/>
      <c r="L526" s="4"/>
      <c r="M526" s="4"/>
      <c r="N526" s="4"/>
      <c r="O526" s="4"/>
      <c r="P526" s="4"/>
      <c r="Q526" s="4"/>
      <c r="R526" s="4"/>
      <c r="S526" s="4"/>
      <c r="T526" s="4"/>
      <c r="U526" s="4"/>
      <c r="V526" s="4"/>
      <c r="W526" s="4"/>
      <c r="X526" s="4"/>
      <c r="Y526" s="4"/>
      <c r="Z526" s="4"/>
    </row>
    <row r="527" spans="1:26" ht="15.75" customHeight="1" x14ac:dyDescent="0.2">
      <c r="A527" s="5">
        <v>526</v>
      </c>
      <c r="B527" s="6" t="s">
        <v>2912</v>
      </c>
      <c r="C527" s="20" t="s">
        <v>2910</v>
      </c>
      <c r="D527" s="49" t="s">
        <v>2913</v>
      </c>
      <c r="E527" s="6" t="s">
        <v>2300</v>
      </c>
      <c r="F527" s="42">
        <v>1</v>
      </c>
      <c r="G527" s="5">
        <v>1</v>
      </c>
      <c r="H527" s="42">
        <v>1</v>
      </c>
      <c r="I527" s="4"/>
      <c r="J527" s="4"/>
      <c r="K527" s="4"/>
      <c r="L527" s="4"/>
      <c r="M527" s="4"/>
      <c r="N527" s="4"/>
      <c r="O527" s="4"/>
      <c r="P527" s="4"/>
      <c r="Q527" s="4"/>
      <c r="R527" s="4"/>
      <c r="S527" s="4"/>
      <c r="T527" s="4"/>
      <c r="U527" s="4"/>
      <c r="V527" s="4"/>
      <c r="W527" s="4"/>
      <c r="X527" s="4"/>
      <c r="Y527" s="4"/>
      <c r="Z527" s="4"/>
    </row>
    <row r="528" spans="1:26" ht="15.75" customHeight="1" x14ac:dyDescent="0.2">
      <c r="A528" s="5">
        <v>527</v>
      </c>
      <c r="B528" s="6" t="s">
        <v>2914</v>
      </c>
      <c r="C528" s="20" t="s">
        <v>2910</v>
      </c>
      <c r="D528" s="49" t="s">
        <v>2915</v>
      </c>
      <c r="E528" s="6" t="s">
        <v>2300</v>
      </c>
      <c r="F528" s="42">
        <v>0</v>
      </c>
      <c r="G528" s="5">
        <v>1</v>
      </c>
      <c r="H528" s="42">
        <v>0</v>
      </c>
      <c r="I528" s="4"/>
      <c r="J528" s="4"/>
      <c r="K528" s="4"/>
      <c r="L528" s="4"/>
      <c r="M528" s="4"/>
      <c r="N528" s="4"/>
      <c r="O528" s="4"/>
      <c r="P528" s="4"/>
      <c r="Q528" s="4"/>
      <c r="R528" s="4"/>
      <c r="S528" s="4"/>
      <c r="T528" s="4"/>
      <c r="U528" s="4"/>
      <c r="V528" s="4"/>
      <c r="W528" s="4"/>
      <c r="X528" s="4"/>
      <c r="Y528" s="4"/>
      <c r="Z528" s="4"/>
    </row>
    <row r="529" spans="1:26" ht="15.75" customHeight="1" x14ac:dyDescent="0.2">
      <c r="A529" s="5">
        <v>528</v>
      </c>
      <c r="B529" s="6" t="s">
        <v>2916</v>
      </c>
      <c r="C529" s="20" t="s">
        <v>2910</v>
      </c>
      <c r="D529" s="49" t="s">
        <v>2917</v>
      </c>
      <c r="E529" s="6" t="s">
        <v>2300</v>
      </c>
      <c r="F529" s="42">
        <v>1</v>
      </c>
      <c r="G529" s="5">
        <v>1</v>
      </c>
      <c r="H529" s="42">
        <v>1</v>
      </c>
      <c r="I529" s="4"/>
      <c r="J529" s="4"/>
      <c r="K529" s="4"/>
      <c r="L529" s="4"/>
      <c r="M529" s="4"/>
      <c r="N529" s="4"/>
      <c r="O529" s="4"/>
      <c r="P529" s="4"/>
      <c r="Q529" s="4"/>
      <c r="R529" s="4"/>
      <c r="S529" s="4"/>
      <c r="T529" s="4"/>
      <c r="U529" s="4"/>
      <c r="V529" s="4"/>
      <c r="W529" s="4"/>
      <c r="X529" s="4"/>
      <c r="Y529" s="4"/>
      <c r="Z529" s="4"/>
    </row>
    <row r="530" spans="1:26" ht="15.75" customHeight="1" x14ac:dyDescent="0.2">
      <c r="A530" s="5">
        <v>529</v>
      </c>
      <c r="B530" s="6" t="s">
        <v>2918</v>
      </c>
      <c r="C530" s="20" t="s">
        <v>2910</v>
      </c>
      <c r="D530" s="49" t="s">
        <v>2919</v>
      </c>
      <c r="E530" s="6" t="s">
        <v>2300</v>
      </c>
      <c r="F530" s="42">
        <v>1</v>
      </c>
      <c r="G530" s="5">
        <v>0</v>
      </c>
      <c r="H530" s="42">
        <v>1</v>
      </c>
      <c r="I530" s="4"/>
      <c r="J530" s="4"/>
      <c r="K530" s="4"/>
      <c r="L530" s="4"/>
      <c r="M530" s="4"/>
      <c r="N530" s="4"/>
      <c r="O530" s="4"/>
      <c r="P530" s="4"/>
      <c r="Q530" s="4"/>
      <c r="R530" s="4"/>
      <c r="S530" s="4"/>
      <c r="T530" s="4"/>
      <c r="U530" s="4"/>
      <c r="V530" s="4"/>
      <c r="W530" s="4"/>
      <c r="X530" s="4"/>
      <c r="Y530" s="4"/>
      <c r="Z530" s="4"/>
    </row>
    <row r="531" spans="1:26" ht="15.75" customHeight="1" x14ac:dyDescent="0.2">
      <c r="A531" s="5">
        <v>530</v>
      </c>
      <c r="B531" s="6" t="s">
        <v>2920</v>
      </c>
      <c r="C531" s="20" t="s">
        <v>2921</v>
      </c>
      <c r="D531" s="49" t="s">
        <v>2922</v>
      </c>
      <c r="E531" s="6" t="s">
        <v>2300</v>
      </c>
      <c r="F531" s="42">
        <v>1</v>
      </c>
      <c r="G531" s="5">
        <v>1</v>
      </c>
      <c r="H531" s="42">
        <v>1</v>
      </c>
      <c r="I531" s="4"/>
      <c r="J531" s="4"/>
      <c r="K531" s="4"/>
      <c r="L531" s="4"/>
      <c r="M531" s="4"/>
      <c r="N531" s="4"/>
      <c r="O531" s="4"/>
      <c r="P531" s="4"/>
      <c r="Q531" s="4"/>
      <c r="R531" s="4"/>
      <c r="S531" s="4"/>
      <c r="T531" s="4"/>
      <c r="U531" s="4"/>
      <c r="V531" s="4"/>
      <c r="W531" s="4"/>
      <c r="X531" s="4"/>
      <c r="Y531" s="4"/>
      <c r="Z531" s="4"/>
    </row>
    <row r="532" spans="1:26" ht="15.75" customHeight="1" x14ac:dyDescent="0.2">
      <c r="A532" s="5">
        <v>531</v>
      </c>
      <c r="B532" s="6" t="s">
        <v>2920</v>
      </c>
      <c r="C532" s="20" t="s">
        <v>2921</v>
      </c>
      <c r="D532" s="49" t="s">
        <v>2923</v>
      </c>
      <c r="E532" s="6" t="s">
        <v>2300</v>
      </c>
      <c r="F532" s="42">
        <v>1</v>
      </c>
      <c r="G532" s="5">
        <v>1</v>
      </c>
      <c r="H532" s="42">
        <v>1</v>
      </c>
      <c r="I532" s="4"/>
      <c r="J532" s="4"/>
      <c r="K532" s="4"/>
      <c r="L532" s="4"/>
      <c r="M532" s="4"/>
      <c r="N532" s="4"/>
      <c r="O532" s="4"/>
      <c r="P532" s="4"/>
      <c r="Q532" s="4"/>
      <c r="R532" s="4"/>
      <c r="S532" s="4"/>
      <c r="T532" s="4"/>
      <c r="U532" s="4"/>
      <c r="V532" s="4"/>
      <c r="W532" s="4"/>
      <c r="X532" s="4"/>
      <c r="Y532" s="4"/>
      <c r="Z532" s="4"/>
    </row>
    <row r="533" spans="1:26" ht="15.75" customHeight="1" x14ac:dyDescent="0.2">
      <c r="A533" s="5">
        <v>532</v>
      </c>
      <c r="B533" s="6" t="s">
        <v>2920</v>
      </c>
      <c r="C533" s="20" t="s">
        <v>2921</v>
      </c>
      <c r="D533" s="49" t="s">
        <v>2924</v>
      </c>
      <c r="E533" s="6" t="s">
        <v>2300</v>
      </c>
      <c r="F533" s="42">
        <v>1</v>
      </c>
      <c r="G533" s="5">
        <v>1</v>
      </c>
      <c r="H533" s="42">
        <v>1</v>
      </c>
      <c r="I533" s="4"/>
      <c r="J533" s="4"/>
      <c r="K533" s="4"/>
      <c r="L533" s="4"/>
      <c r="M533" s="4"/>
      <c r="N533" s="4"/>
      <c r="O533" s="4"/>
      <c r="P533" s="4"/>
      <c r="Q533" s="4"/>
      <c r="R533" s="4"/>
      <c r="S533" s="4"/>
      <c r="T533" s="4"/>
      <c r="U533" s="4"/>
      <c r="V533" s="4"/>
      <c r="W533" s="4"/>
      <c r="X533" s="4"/>
      <c r="Y533" s="4"/>
      <c r="Z533" s="4"/>
    </row>
    <row r="534" spans="1:26" ht="15.75" customHeight="1" x14ac:dyDescent="0.2">
      <c r="A534" s="5">
        <v>533</v>
      </c>
      <c r="B534" s="6" t="s">
        <v>2920</v>
      </c>
      <c r="C534" s="20" t="s">
        <v>2921</v>
      </c>
      <c r="D534" s="49" t="s">
        <v>2925</v>
      </c>
      <c r="E534" s="6" t="s">
        <v>2300</v>
      </c>
      <c r="F534" s="42">
        <v>0</v>
      </c>
      <c r="G534" s="5">
        <v>0</v>
      </c>
      <c r="H534" s="42">
        <v>0</v>
      </c>
      <c r="I534" s="4"/>
      <c r="J534" s="4"/>
      <c r="K534" s="4"/>
      <c r="L534" s="4"/>
      <c r="M534" s="4"/>
      <c r="N534" s="4"/>
      <c r="O534" s="4"/>
      <c r="P534" s="4"/>
      <c r="Q534" s="4"/>
      <c r="R534" s="4"/>
      <c r="S534" s="4"/>
      <c r="T534" s="4"/>
      <c r="U534" s="4"/>
      <c r="V534" s="4"/>
      <c r="W534" s="4"/>
      <c r="X534" s="4"/>
      <c r="Y534" s="4"/>
      <c r="Z534" s="4"/>
    </row>
    <row r="535" spans="1:26" ht="15.75" customHeight="1" x14ac:dyDescent="0.2">
      <c r="A535" s="5">
        <v>534</v>
      </c>
      <c r="B535" s="6" t="s">
        <v>2920</v>
      </c>
      <c r="C535" s="20" t="s">
        <v>2921</v>
      </c>
      <c r="D535" s="49" t="s">
        <v>2926</v>
      </c>
      <c r="E535" s="6" t="s">
        <v>2300</v>
      </c>
      <c r="F535" s="42">
        <v>1</v>
      </c>
      <c r="G535" s="5">
        <v>1</v>
      </c>
      <c r="H535" s="42">
        <v>1</v>
      </c>
      <c r="I535" s="4"/>
      <c r="J535" s="4"/>
      <c r="K535" s="4"/>
      <c r="L535" s="4"/>
      <c r="M535" s="4"/>
      <c r="N535" s="4"/>
      <c r="O535" s="4"/>
      <c r="P535" s="4"/>
      <c r="Q535" s="4"/>
      <c r="R535" s="4"/>
      <c r="S535" s="4"/>
      <c r="T535" s="4"/>
      <c r="U535" s="4"/>
      <c r="V535" s="4"/>
      <c r="W535" s="4"/>
      <c r="X535" s="4"/>
      <c r="Y535" s="4"/>
      <c r="Z535" s="4"/>
    </row>
    <row r="536" spans="1:26" ht="15.75" customHeight="1" x14ac:dyDescent="0.2">
      <c r="A536" s="5">
        <v>535</v>
      </c>
      <c r="B536" s="6" t="s">
        <v>2920</v>
      </c>
      <c r="C536" s="20" t="s">
        <v>2921</v>
      </c>
      <c r="D536" s="49" t="s">
        <v>2927</v>
      </c>
      <c r="E536" s="6" t="s">
        <v>2300</v>
      </c>
      <c r="F536" s="42">
        <v>1</v>
      </c>
      <c r="G536" s="5">
        <v>1</v>
      </c>
      <c r="H536" s="42">
        <v>1</v>
      </c>
      <c r="I536" s="4"/>
      <c r="J536" s="4"/>
      <c r="K536" s="4"/>
      <c r="L536" s="4"/>
      <c r="M536" s="4"/>
      <c r="N536" s="4"/>
      <c r="O536" s="4"/>
      <c r="P536" s="4"/>
      <c r="Q536" s="4"/>
      <c r="R536" s="4"/>
      <c r="S536" s="4"/>
      <c r="T536" s="4"/>
      <c r="U536" s="4"/>
      <c r="V536" s="4"/>
      <c r="W536" s="4"/>
      <c r="X536" s="4"/>
      <c r="Y536" s="4"/>
      <c r="Z536" s="4"/>
    </row>
    <row r="537" spans="1:26" ht="15.75" customHeight="1" x14ac:dyDescent="0.2">
      <c r="A537" s="5">
        <v>536</v>
      </c>
      <c r="B537" s="6" t="s">
        <v>2920</v>
      </c>
      <c r="C537" s="20" t="s">
        <v>2921</v>
      </c>
      <c r="D537" s="49" t="s">
        <v>2928</v>
      </c>
      <c r="E537" s="6" t="s">
        <v>2300</v>
      </c>
      <c r="F537" s="42">
        <v>1</v>
      </c>
      <c r="G537" s="5">
        <v>1</v>
      </c>
      <c r="H537" s="42">
        <v>1</v>
      </c>
      <c r="I537" s="4"/>
      <c r="J537" s="4"/>
      <c r="K537" s="4"/>
      <c r="L537" s="4"/>
      <c r="M537" s="4"/>
      <c r="N537" s="4"/>
      <c r="O537" s="4"/>
      <c r="P537" s="4"/>
      <c r="Q537" s="4"/>
      <c r="R537" s="4"/>
      <c r="S537" s="4"/>
      <c r="T537" s="4"/>
      <c r="U537" s="4"/>
      <c r="V537" s="4"/>
      <c r="W537" s="4"/>
      <c r="X537" s="4"/>
      <c r="Y537" s="4"/>
      <c r="Z537" s="4"/>
    </row>
    <row r="538" spans="1:26" ht="15.75" customHeight="1" x14ac:dyDescent="0.2">
      <c r="A538" s="5">
        <v>537</v>
      </c>
      <c r="B538" s="6" t="s">
        <v>2920</v>
      </c>
      <c r="C538" s="20" t="s">
        <v>2921</v>
      </c>
      <c r="D538" s="49" t="s">
        <v>2929</v>
      </c>
      <c r="E538" s="6" t="s">
        <v>2300</v>
      </c>
      <c r="F538" s="42">
        <v>1</v>
      </c>
      <c r="G538" s="5">
        <v>1</v>
      </c>
      <c r="H538" s="42">
        <v>1</v>
      </c>
      <c r="I538" s="4"/>
      <c r="J538" s="4"/>
      <c r="K538" s="4"/>
      <c r="L538" s="4"/>
      <c r="M538" s="4"/>
      <c r="N538" s="4"/>
      <c r="O538" s="4"/>
      <c r="P538" s="4"/>
      <c r="Q538" s="4"/>
      <c r="R538" s="4"/>
      <c r="S538" s="4"/>
      <c r="T538" s="4"/>
      <c r="U538" s="4"/>
      <c r="V538" s="4"/>
      <c r="W538" s="4"/>
      <c r="X538" s="4"/>
      <c r="Y538" s="4"/>
      <c r="Z538" s="4"/>
    </row>
    <row r="539" spans="1:26" ht="15.75" customHeight="1" x14ac:dyDescent="0.2">
      <c r="A539" s="5">
        <v>538</v>
      </c>
      <c r="B539" s="6" t="s">
        <v>2920</v>
      </c>
      <c r="C539" s="20" t="s">
        <v>2921</v>
      </c>
      <c r="D539" s="49" t="s">
        <v>2930</v>
      </c>
      <c r="E539" s="6" t="s">
        <v>2300</v>
      </c>
      <c r="F539" s="42">
        <v>1</v>
      </c>
      <c r="G539" s="5">
        <v>1</v>
      </c>
      <c r="H539" s="42">
        <v>1</v>
      </c>
      <c r="I539" s="4"/>
      <c r="J539" s="4"/>
      <c r="K539" s="4"/>
      <c r="L539" s="4"/>
      <c r="M539" s="4"/>
      <c r="N539" s="4"/>
      <c r="O539" s="4"/>
      <c r="P539" s="4"/>
      <c r="Q539" s="4"/>
      <c r="R539" s="4"/>
      <c r="S539" s="4"/>
      <c r="T539" s="4"/>
      <c r="U539" s="4"/>
      <c r="V539" s="4"/>
      <c r="W539" s="4"/>
      <c r="X539" s="4"/>
      <c r="Y539" s="4"/>
      <c r="Z539" s="4"/>
    </row>
    <row r="540" spans="1:26" ht="15.75" customHeight="1" x14ac:dyDescent="0.2">
      <c r="A540" s="5">
        <v>539</v>
      </c>
      <c r="B540" s="6" t="s">
        <v>2920</v>
      </c>
      <c r="C540" s="20" t="s">
        <v>2921</v>
      </c>
      <c r="D540" s="49" t="s">
        <v>2931</v>
      </c>
      <c r="E540" s="6" t="s">
        <v>2300</v>
      </c>
      <c r="F540" s="42">
        <v>1</v>
      </c>
      <c r="G540" s="5">
        <v>1</v>
      </c>
      <c r="H540" s="42">
        <v>1</v>
      </c>
      <c r="I540" s="4"/>
      <c r="J540" s="4"/>
      <c r="K540" s="4"/>
      <c r="L540" s="4"/>
      <c r="M540" s="4"/>
      <c r="N540" s="4"/>
      <c r="O540" s="4"/>
      <c r="P540" s="4"/>
      <c r="Q540" s="4"/>
      <c r="R540" s="4"/>
      <c r="S540" s="4"/>
      <c r="T540" s="4"/>
      <c r="U540" s="4"/>
      <c r="V540" s="4"/>
      <c r="W540" s="4"/>
      <c r="X540" s="4"/>
      <c r="Y540" s="4"/>
      <c r="Z540" s="4"/>
    </row>
    <row r="541" spans="1:26" ht="15.75" customHeight="1" x14ac:dyDescent="0.2">
      <c r="A541" s="5">
        <v>540</v>
      </c>
      <c r="B541" s="6" t="s">
        <v>2920</v>
      </c>
      <c r="C541" s="20" t="s">
        <v>2921</v>
      </c>
      <c r="D541" s="49" t="s">
        <v>2932</v>
      </c>
      <c r="E541" s="6" t="s">
        <v>2300</v>
      </c>
      <c r="F541" s="42">
        <v>1</v>
      </c>
      <c r="G541" s="5">
        <v>1</v>
      </c>
      <c r="H541" s="42">
        <v>1</v>
      </c>
      <c r="I541" s="4"/>
      <c r="J541" s="4"/>
      <c r="K541" s="4"/>
      <c r="L541" s="4"/>
      <c r="M541" s="4"/>
      <c r="N541" s="4"/>
      <c r="O541" s="4"/>
      <c r="P541" s="4"/>
      <c r="Q541" s="4"/>
      <c r="R541" s="4"/>
      <c r="S541" s="4"/>
      <c r="T541" s="4"/>
      <c r="U541" s="4"/>
      <c r="V541" s="4"/>
      <c r="W541" s="4"/>
      <c r="X541" s="4"/>
      <c r="Y541" s="4"/>
      <c r="Z541" s="4"/>
    </row>
    <row r="542" spans="1:26" ht="15.75" customHeight="1" x14ac:dyDescent="0.2">
      <c r="A542" s="5">
        <v>541</v>
      </c>
      <c r="B542" s="6" t="s">
        <v>2920</v>
      </c>
      <c r="C542" s="20" t="s">
        <v>2921</v>
      </c>
      <c r="D542" s="49" t="s">
        <v>2933</v>
      </c>
      <c r="E542" s="6" t="s">
        <v>2300</v>
      </c>
      <c r="F542" s="42">
        <v>1</v>
      </c>
      <c r="G542" s="5">
        <v>1</v>
      </c>
      <c r="H542" s="42">
        <v>1</v>
      </c>
      <c r="I542" s="4"/>
      <c r="J542" s="4"/>
      <c r="K542" s="4"/>
      <c r="L542" s="4"/>
      <c r="M542" s="4"/>
      <c r="N542" s="4"/>
      <c r="O542" s="4"/>
      <c r="P542" s="4"/>
      <c r="Q542" s="4"/>
      <c r="R542" s="4"/>
      <c r="S542" s="4"/>
      <c r="T542" s="4"/>
      <c r="U542" s="4"/>
      <c r="V542" s="4"/>
      <c r="W542" s="4"/>
      <c r="X542" s="4"/>
      <c r="Y542" s="4"/>
      <c r="Z542" s="4"/>
    </row>
    <row r="543" spans="1:26" ht="27.75" customHeight="1" x14ac:dyDescent="0.2">
      <c r="A543" s="5">
        <v>542</v>
      </c>
      <c r="B543" s="6" t="s">
        <v>2920</v>
      </c>
      <c r="C543" s="20" t="s">
        <v>2921</v>
      </c>
      <c r="D543" s="49" t="s">
        <v>2934</v>
      </c>
      <c r="E543" s="6" t="s">
        <v>2300</v>
      </c>
      <c r="F543" s="42">
        <v>1</v>
      </c>
      <c r="G543" s="5">
        <v>1</v>
      </c>
      <c r="H543" s="42">
        <v>1</v>
      </c>
      <c r="I543" s="4"/>
      <c r="J543" s="4"/>
      <c r="K543" s="4"/>
      <c r="L543" s="4"/>
      <c r="M543" s="4"/>
      <c r="N543" s="4"/>
      <c r="O543" s="4"/>
      <c r="P543" s="4"/>
      <c r="Q543" s="4"/>
      <c r="R543" s="4"/>
      <c r="S543" s="4"/>
      <c r="T543" s="4"/>
      <c r="U543" s="4"/>
      <c r="V543" s="4"/>
      <c r="W543" s="4"/>
      <c r="X543" s="4"/>
      <c r="Y543" s="4"/>
      <c r="Z543" s="4"/>
    </row>
    <row r="544" spans="1:26" ht="15.75" customHeight="1" x14ac:dyDescent="0.2">
      <c r="A544" s="5">
        <v>543</v>
      </c>
      <c r="B544" s="6" t="s">
        <v>2920</v>
      </c>
      <c r="C544" s="20" t="s">
        <v>2921</v>
      </c>
      <c r="D544" s="49" t="s">
        <v>2935</v>
      </c>
      <c r="E544" s="6" t="s">
        <v>2300</v>
      </c>
      <c r="F544" s="42">
        <v>1</v>
      </c>
      <c r="G544" s="5">
        <v>1</v>
      </c>
      <c r="H544" s="42">
        <v>1</v>
      </c>
      <c r="I544" s="4"/>
      <c r="J544" s="4"/>
      <c r="K544" s="4"/>
      <c r="L544" s="4"/>
      <c r="M544" s="4"/>
      <c r="N544" s="4"/>
      <c r="O544" s="4"/>
      <c r="P544" s="4"/>
      <c r="Q544" s="4"/>
      <c r="R544" s="4"/>
      <c r="S544" s="4"/>
      <c r="T544" s="4"/>
      <c r="U544" s="4"/>
      <c r="V544" s="4"/>
      <c r="W544" s="4"/>
      <c r="X544" s="4"/>
      <c r="Y544" s="4"/>
      <c r="Z544" s="4"/>
    </row>
    <row r="545" spans="1:26" ht="15.75" customHeight="1" x14ac:dyDescent="0.2">
      <c r="A545" s="5">
        <v>544</v>
      </c>
      <c r="B545" s="6" t="s">
        <v>2920</v>
      </c>
      <c r="C545" s="20" t="s">
        <v>2921</v>
      </c>
      <c r="D545" s="49" t="s">
        <v>2936</v>
      </c>
      <c r="E545" s="6" t="s">
        <v>2300</v>
      </c>
      <c r="F545" s="42">
        <v>1</v>
      </c>
      <c r="G545" s="5">
        <v>1</v>
      </c>
      <c r="H545" s="42">
        <v>1</v>
      </c>
      <c r="I545" s="4"/>
      <c r="J545" s="4"/>
      <c r="K545" s="4"/>
      <c r="L545" s="4"/>
      <c r="M545" s="4"/>
      <c r="N545" s="4"/>
      <c r="O545" s="4"/>
      <c r="P545" s="4"/>
      <c r="Q545" s="4"/>
      <c r="R545" s="4"/>
      <c r="S545" s="4"/>
      <c r="T545" s="4"/>
      <c r="U545" s="4"/>
      <c r="V545" s="4"/>
      <c r="W545" s="4"/>
      <c r="X545" s="4"/>
      <c r="Y545" s="4"/>
      <c r="Z545" s="4"/>
    </row>
    <row r="546" spans="1:26" ht="15.75" customHeight="1" x14ac:dyDescent="0.2">
      <c r="A546" s="5">
        <v>545</v>
      </c>
      <c r="B546" s="6" t="s">
        <v>2920</v>
      </c>
      <c r="C546" s="20" t="s">
        <v>2921</v>
      </c>
      <c r="D546" s="49" t="s">
        <v>2935</v>
      </c>
      <c r="E546" s="6" t="s">
        <v>2300</v>
      </c>
      <c r="F546" s="42">
        <v>1</v>
      </c>
      <c r="G546" s="5">
        <v>1</v>
      </c>
      <c r="H546" s="42">
        <v>1</v>
      </c>
      <c r="I546" s="4"/>
      <c r="J546" s="4"/>
      <c r="K546" s="4"/>
      <c r="L546" s="4"/>
      <c r="M546" s="4"/>
      <c r="N546" s="4"/>
      <c r="O546" s="4"/>
      <c r="P546" s="4"/>
      <c r="Q546" s="4"/>
      <c r="R546" s="4"/>
      <c r="S546" s="4"/>
      <c r="T546" s="4"/>
      <c r="U546" s="4"/>
      <c r="V546" s="4"/>
      <c r="W546" s="4"/>
      <c r="X546" s="4"/>
      <c r="Y546" s="4"/>
      <c r="Z546" s="4"/>
    </row>
    <row r="547" spans="1:26" ht="15.75" customHeight="1" x14ac:dyDescent="0.2">
      <c r="A547" s="5">
        <v>546</v>
      </c>
      <c r="B547" s="6" t="s">
        <v>2920</v>
      </c>
      <c r="C547" s="20" t="s">
        <v>2921</v>
      </c>
      <c r="D547" s="49" t="s">
        <v>2936</v>
      </c>
      <c r="E547" s="6" t="s">
        <v>2300</v>
      </c>
      <c r="F547" s="42">
        <v>1</v>
      </c>
      <c r="G547" s="5">
        <v>1</v>
      </c>
      <c r="H547" s="42">
        <v>1</v>
      </c>
      <c r="I547" s="4"/>
      <c r="J547" s="4"/>
      <c r="K547" s="4"/>
      <c r="L547" s="4"/>
      <c r="M547" s="4"/>
      <c r="N547" s="4"/>
      <c r="O547" s="4"/>
      <c r="P547" s="4"/>
      <c r="Q547" s="4"/>
      <c r="R547" s="4"/>
      <c r="S547" s="4"/>
      <c r="T547" s="4"/>
      <c r="U547" s="4"/>
      <c r="V547" s="4"/>
      <c r="W547" s="4"/>
      <c r="X547" s="4"/>
      <c r="Y547" s="4"/>
      <c r="Z547" s="4"/>
    </row>
    <row r="548" spans="1:26" ht="15.75" customHeight="1" x14ac:dyDescent="0.2">
      <c r="A548" s="5">
        <v>547</v>
      </c>
      <c r="B548" s="6" t="s">
        <v>2920</v>
      </c>
      <c r="C548" s="20" t="s">
        <v>2921</v>
      </c>
      <c r="D548" s="49" t="s">
        <v>2937</v>
      </c>
      <c r="E548" s="6" t="s">
        <v>2300</v>
      </c>
      <c r="F548" s="42">
        <v>1</v>
      </c>
      <c r="G548" s="5">
        <v>1</v>
      </c>
      <c r="H548" s="42">
        <v>1</v>
      </c>
      <c r="I548" s="4"/>
      <c r="J548" s="4"/>
      <c r="K548" s="4"/>
      <c r="L548" s="4"/>
      <c r="M548" s="4"/>
      <c r="N548" s="4"/>
      <c r="O548" s="4"/>
      <c r="P548" s="4"/>
      <c r="Q548" s="4"/>
      <c r="R548" s="4"/>
      <c r="S548" s="4"/>
      <c r="T548" s="4"/>
      <c r="U548" s="4"/>
      <c r="V548" s="4"/>
      <c r="W548" s="4"/>
      <c r="X548" s="4"/>
      <c r="Y548" s="4"/>
      <c r="Z548" s="4"/>
    </row>
    <row r="549" spans="1:26" ht="15.75" customHeight="1" x14ac:dyDescent="0.2">
      <c r="A549" s="5">
        <v>548</v>
      </c>
      <c r="B549" s="6" t="s">
        <v>2920</v>
      </c>
      <c r="C549" s="20" t="s">
        <v>2921</v>
      </c>
      <c r="D549" s="49" t="s">
        <v>2938</v>
      </c>
      <c r="E549" s="6" t="s">
        <v>2300</v>
      </c>
      <c r="F549" s="42">
        <v>1</v>
      </c>
      <c r="G549" s="5">
        <v>1</v>
      </c>
      <c r="H549" s="42">
        <v>1</v>
      </c>
      <c r="I549" s="4"/>
      <c r="J549" s="4"/>
      <c r="K549" s="4"/>
      <c r="L549" s="4"/>
      <c r="M549" s="4"/>
      <c r="N549" s="4"/>
      <c r="O549" s="4"/>
      <c r="P549" s="4"/>
      <c r="Q549" s="4"/>
      <c r="R549" s="4"/>
      <c r="S549" s="4"/>
      <c r="T549" s="4"/>
      <c r="U549" s="4"/>
      <c r="V549" s="4"/>
      <c r="W549" s="4"/>
      <c r="X549" s="4"/>
      <c r="Y549" s="4"/>
      <c r="Z549" s="4"/>
    </row>
    <row r="550" spans="1:26" ht="15.75" customHeight="1" x14ac:dyDescent="0.2">
      <c r="A550" s="5">
        <v>549</v>
      </c>
      <c r="B550" s="6" t="s">
        <v>2920</v>
      </c>
      <c r="C550" s="20" t="s">
        <v>2921</v>
      </c>
      <c r="D550" s="49" t="s">
        <v>2939</v>
      </c>
      <c r="E550" s="6" t="s">
        <v>2300</v>
      </c>
      <c r="F550" s="42">
        <v>1</v>
      </c>
      <c r="G550" s="5">
        <v>1</v>
      </c>
      <c r="H550" s="42">
        <v>1</v>
      </c>
      <c r="I550" s="4"/>
      <c r="J550" s="4"/>
      <c r="K550" s="4"/>
      <c r="L550" s="4"/>
      <c r="M550" s="4"/>
      <c r="N550" s="4"/>
      <c r="O550" s="4"/>
      <c r="P550" s="4"/>
      <c r="Q550" s="4"/>
      <c r="R550" s="4"/>
      <c r="S550" s="4"/>
      <c r="T550" s="4"/>
      <c r="U550" s="4"/>
      <c r="V550" s="4"/>
      <c r="W550" s="4"/>
      <c r="X550" s="4"/>
      <c r="Y550" s="4"/>
      <c r="Z550" s="4"/>
    </row>
    <row r="551" spans="1:26" ht="15.75" customHeight="1" x14ac:dyDescent="0.2">
      <c r="A551" s="5">
        <v>550</v>
      </c>
      <c r="B551" s="6" t="s">
        <v>2920</v>
      </c>
      <c r="C551" s="20" t="s">
        <v>2921</v>
      </c>
      <c r="D551" s="49" t="s">
        <v>2940</v>
      </c>
      <c r="E551" s="6" t="s">
        <v>2300</v>
      </c>
      <c r="F551" s="42">
        <v>1</v>
      </c>
      <c r="G551" s="5">
        <v>1</v>
      </c>
      <c r="H551" s="42">
        <v>1</v>
      </c>
      <c r="I551" s="4"/>
      <c r="J551" s="4"/>
      <c r="K551" s="4"/>
      <c r="L551" s="4"/>
      <c r="M551" s="4"/>
      <c r="N551" s="4"/>
      <c r="O551" s="4"/>
      <c r="P551" s="4"/>
      <c r="Q551" s="4"/>
      <c r="R551" s="4"/>
      <c r="S551" s="4"/>
      <c r="T551" s="4"/>
      <c r="U551" s="4"/>
      <c r="V551" s="4"/>
      <c r="W551" s="4"/>
      <c r="X551" s="4"/>
      <c r="Y551" s="4"/>
      <c r="Z551" s="4"/>
    </row>
    <row r="552" spans="1:26" ht="15.75" customHeight="1" x14ac:dyDescent="0.2">
      <c r="A552" s="5">
        <v>551</v>
      </c>
      <c r="B552" s="6" t="s">
        <v>2920</v>
      </c>
      <c r="C552" s="20" t="s">
        <v>2921</v>
      </c>
      <c r="D552" s="49" t="s">
        <v>2941</v>
      </c>
      <c r="E552" s="6" t="s">
        <v>2300</v>
      </c>
      <c r="F552" s="42">
        <v>1</v>
      </c>
      <c r="G552" s="5">
        <v>1</v>
      </c>
      <c r="H552" s="42">
        <v>1</v>
      </c>
      <c r="I552" s="4"/>
      <c r="J552" s="4"/>
      <c r="K552" s="4"/>
      <c r="L552" s="4"/>
      <c r="M552" s="4"/>
      <c r="N552" s="4"/>
      <c r="O552" s="4"/>
      <c r="P552" s="4"/>
      <c r="Q552" s="4"/>
      <c r="R552" s="4"/>
      <c r="S552" s="4"/>
      <c r="T552" s="4"/>
      <c r="U552" s="4"/>
      <c r="V552" s="4"/>
      <c r="W552" s="4"/>
      <c r="X552" s="4"/>
      <c r="Y552" s="4"/>
      <c r="Z552" s="4"/>
    </row>
    <row r="553" spans="1:26" ht="15.75" customHeight="1" x14ac:dyDescent="0.2">
      <c r="A553" s="5">
        <v>552</v>
      </c>
      <c r="B553" s="6" t="s">
        <v>2920</v>
      </c>
      <c r="C553" s="20" t="s">
        <v>2921</v>
      </c>
      <c r="D553" s="49" t="s">
        <v>2942</v>
      </c>
      <c r="E553" s="6" t="s">
        <v>2300</v>
      </c>
      <c r="F553" s="42">
        <v>1</v>
      </c>
      <c r="G553" s="5">
        <v>1</v>
      </c>
      <c r="H553" s="42">
        <v>1</v>
      </c>
      <c r="I553" s="4"/>
      <c r="J553" s="4"/>
      <c r="K553" s="4"/>
      <c r="L553" s="4"/>
      <c r="M553" s="4"/>
      <c r="N553" s="4"/>
      <c r="O553" s="4"/>
      <c r="P553" s="4"/>
      <c r="Q553" s="4"/>
      <c r="R553" s="4"/>
      <c r="S553" s="4"/>
      <c r="T553" s="4"/>
      <c r="U553" s="4"/>
      <c r="V553" s="4"/>
      <c r="W553" s="4"/>
      <c r="X553" s="4"/>
      <c r="Y553" s="4"/>
      <c r="Z553" s="4"/>
    </row>
    <row r="554" spans="1:26" ht="15.75" customHeight="1" x14ac:dyDescent="0.2">
      <c r="A554" s="5">
        <v>553</v>
      </c>
      <c r="B554" s="6" t="s">
        <v>2920</v>
      </c>
      <c r="C554" s="20" t="s">
        <v>2921</v>
      </c>
      <c r="D554" s="49" t="s">
        <v>2943</v>
      </c>
      <c r="E554" s="6" t="s">
        <v>2300</v>
      </c>
      <c r="F554" s="42">
        <v>0</v>
      </c>
      <c r="G554" s="5">
        <v>0</v>
      </c>
      <c r="H554" s="42">
        <v>0</v>
      </c>
      <c r="I554" s="4"/>
      <c r="J554" s="4"/>
      <c r="K554" s="4"/>
      <c r="L554" s="4"/>
      <c r="M554" s="4"/>
      <c r="N554" s="4"/>
      <c r="O554" s="4"/>
      <c r="P554" s="4"/>
      <c r="Q554" s="4"/>
      <c r="R554" s="4"/>
      <c r="S554" s="4"/>
      <c r="T554" s="4"/>
      <c r="U554" s="4"/>
      <c r="V554" s="4"/>
      <c r="W554" s="4"/>
      <c r="X554" s="4"/>
      <c r="Y554" s="4"/>
      <c r="Z554" s="4"/>
    </row>
    <row r="555" spans="1:26" ht="15.75" customHeight="1" x14ac:dyDescent="0.2">
      <c r="A555" s="5">
        <v>554</v>
      </c>
      <c r="B555" s="6" t="s">
        <v>2920</v>
      </c>
      <c r="C555" s="20" t="s">
        <v>2921</v>
      </c>
      <c r="D555" s="49" t="s">
        <v>2944</v>
      </c>
      <c r="E555" s="6" t="s">
        <v>2300</v>
      </c>
      <c r="F555" s="42">
        <v>1</v>
      </c>
      <c r="G555" s="5">
        <v>1</v>
      </c>
      <c r="H555" s="42">
        <v>1</v>
      </c>
      <c r="I555" s="4"/>
      <c r="J555" s="4"/>
      <c r="K555" s="4"/>
      <c r="L555" s="4"/>
      <c r="M555" s="4"/>
      <c r="N555" s="4"/>
      <c r="O555" s="4"/>
      <c r="P555" s="4"/>
      <c r="Q555" s="4"/>
      <c r="R555" s="4"/>
      <c r="S555" s="4"/>
      <c r="T555" s="4"/>
      <c r="U555" s="4"/>
      <c r="V555" s="4"/>
      <c r="W555" s="4"/>
      <c r="X555" s="4"/>
      <c r="Y555" s="4"/>
      <c r="Z555" s="4"/>
    </row>
    <row r="556" spans="1:26" ht="15.75" customHeight="1" x14ac:dyDescent="0.2">
      <c r="A556" s="5">
        <v>555</v>
      </c>
      <c r="B556" s="6" t="s">
        <v>2920</v>
      </c>
      <c r="C556" s="20" t="s">
        <v>2921</v>
      </c>
      <c r="D556" s="49" t="s">
        <v>2945</v>
      </c>
      <c r="E556" s="6" t="s">
        <v>2300</v>
      </c>
      <c r="F556" s="42">
        <v>1</v>
      </c>
      <c r="G556" s="5">
        <v>1</v>
      </c>
      <c r="H556" s="42">
        <v>1</v>
      </c>
      <c r="I556" s="4"/>
      <c r="J556" s="4"/>
      <c r="K556" s="4"/>
      <c r="L556" s="4"/>
      <c r="M556" s="4"/>
      <c r="N556" s="4"/>
      <c r="O556" s="4"/>
      <c r="P556" s="4"/>
      <c r="Q556" s="4"/>
      <c r="R556" s="4"/>
      <c r="S556" s="4"/>
      <c r="T556" s="4"/>
      <c r="U556" s="4"/>
      <c r="V556" s="4"/>
      <c r="W556" s="4"/>
      <c r="X556" s="4"/>
      <c r="Y556" s="4"/>
      <c r="Z556" s="4"/>
    </row>
    <row r="557" spans="1:26" ht="15.75" customHeight="1" x14ac:dyDescent="0.2">
      <c r="A557" s="5">
        <v>556</v>
      </c>
      <c r="B557" s="6" t="s">
        <v>2920</v>
      </c>
      <c r="C557" s="20" t="s">
        <v>2921</v>
      </c>
      <c r="D557" s="49" t="s">
        <v>2946</v>
      </c>
      <c r="E557" s="6" t="s">
        <v>2300</v>
      </c>
      <c r="F557" s="42">
        <v>1</v>
      </c>
      <c r="G557" s="5">
        <v>1</v>
      </c>
      <c r="H557" s="42">
        <v>1</v>
      </c>
      <c r="I557" s="4"/>
      <c r="J557" s="4"/>
      <c r="K557" s="4"/>
      <c r="L557" s="4"/>
      <c r="M557" s="4"/>
      <c r="N557" s="4"/>
      <c r="O557" s="4"/>
      <c r="P557" s="4"/>
      <c r="Q557" s="4"/>
      <c r="R557" s="4"/>
      <c r="S557" s="4"/>
      <c r="T557" s="4"/>
      <c r="U557" s="4"/>
      <c r="V557" s="4"/>
      <c r="W557" s="4"/>
      <c r="X557" s="4"/>
      <c r="Y557" s="4"/>
      <c r="Z557" s="4"/>
    </row>
    <row r="558" spans="1:26" ht="15.75" customHeight="1" x14ac:dyDescent="0.2">
      <c r="A558" s="5">
        <v>557</v>
      </c>
      <c r="B558" s="6" t="s">
        <v>2920</v>
      </c>
      <c r="C558" s="20" t="s">
        <v>2921</v>
      </c>
      <c r="D558" s="49" t="s">
        <v>2947</v>
      </c>
      <c r="E558" s="6" t="s">
        <v>2300</v>
      </c>
      <c r="F558" s="42">
        <v>1</v>
      </c>
      <c r="G558" s="5">
        <v>1</v>
      </c>
      <c r="H558" s="42">
        <v>1</v>
      </c>
      <c r="I558" s="4"/>
      <c r="J558" s="4"/>
      <c r="K558" s="4"/>
      <c r="L558" s="4"/>
      <c r="M558" s="4"/>
      <c r="N558" s="4"/>
      <c r="O558" s="4"/>
      <c r="P558" s="4"/>
      <c r="Q558" s="4"/>
      <c r="R558" s="4"/>
      <c r="S558" s="4"/>
      <c r="T558" s="4"/>
      <c r="U558" s="4"/>
      <c r="V558" s="4"/>
      <c r="W558" s="4"/>
      <c r="X558" s="4"/>
      <c r="Y558" s="4"/>
      <c r="Z558" s="4"/>
    </row>
    <row r="559" spans="1:26" ht="15.75" customHeight="1" x14ac:dyDescent="0.2">
      <c r="A559" s="5">
        <v>558</v>
      </c>
      <c r="B559" s="6" t="s">
        <v>2920</v>
      </c>
      <c r="C559" s="20" t="s">
        <v>2921</v>
      </c>
      <c r="D559" s="49" t="s">
        <v>2948</v>
      </c>
      <c r="E559" s="6" t="s">
        <v>2300</v>
      </c>
      <c r="F559" s="42">
        <v>1</v>
      </c>
      <c r="G559" s="5">
        <v>1</v>
      </c>
      <c r="H559" s="42">
        <v>1</v>
      </c>
      <c r="I559" s="4"/>
      <c r="J559" s="4"/>
      <c r="K559" s="4"/>
      <c r="L559" s="4"/>
      <c r="M559" s="4"/>
      <c r="N559" s="4"/>
      <c r="O559" s="4"/>
      <c r="P559" s="4"/>
      <c r="Q559" s="4"/>
      <c r="R559" s="4"/>
      <c r="S559" s="4"/>
      <c r="T559" s="4"/>
      <c r="U559" s="4"/>
      <c r="V559" s="4"/>
      <c r="W559" s="4"/>
      <c r="X559" s="4"/>
      <c r="Y559" s="4"/>
      <c r="Z559" s="4"/>
    </row>
    <row r="560" spans="1:26" ht="15.75" customHeight="1" x14ac:dyDescent="0.2">
      <c r="A560" s="5">
        <v>559</v>
      </c>
      <c r="B560" s="6" t="s">
        <v>2920</v>
      </c>
      <c r="C560" s="20" t="s">
        <v>2921</v>
      </c>
      <c r="D560" s="49" t="s">
        <v>2949</v>
      </c>
      <c r="E560" s="6" t="s">
        <v>2300</v>
      </c>
      <c r="F560" s="42">
        <v>1</v>
      </c>
      <c r="G560" s="5">
        <v>1</v>
      </c>
      <c r="H560" s="42">
        <v>1</v>
      </c>
      <c r="I560" s="4"/>
      <c r="J560" s="4"/>
      <c r="K560" s="4"/>
      <c r="L560" s="4"/>
      <c r="M560" s="4"/>
      <c r="N560" s="4"/>
      <c r="O560" s="4"/>
      <c r="P560" s="4"/>
      <c r="Q560" s="4"/>
      <c r="R560" s="4"/>
      <c r="S560" s="4"/>
      <c r="T560" s="4"/>
      <c r="U560" s="4"/>
      <c r="V560" s="4"/>
      <c r="W560" s="4"/>
      <c r="X560" s="4"/>
      <c r="Y560" s="4"/>
      <c r="Z560" s="4"/>
    </row>
    <row r="561" spans="1:26" ht="15.75" customHeight="1" x14ac:dyDescent="0.2">
      <c r="A561" s="5">
        <v>560</v>
      </c>
      <c r="B561" s="6" t="s">
        <v>2920</v>
      </c>
      <c r="C561" s="20" t="s">
        <v>2921</v>
      </c>
      <c r="D561" s="49" t="s">
        <v>2950</v>
      </c>
      <c r="E561" s="6" t="s">
        <v>2300</v>
      </c>
      <c r="F561" s="42">
        <v>1</v>
      </c>
      <c r="G561" s="5">
        <v>1</v>
      </c>
      <c r="H561" s="42">
        <v>1</v>
      </c>
      <c r="I561" s="4"/>
      <c r="J561" s="4"/>
      <c r="K561" s="4"/>
      <c r="L561" s="4"/>
      <c r="M561" s="4"/>
      <c r="N561" s="4"/>
      <c r="O561" s="4"/>
      <c r="P561" s="4"/>
      <c r="Q561" s="4"/>
      <c r="R561" s="4"/>
      <c r="S561" s="4"/>
      <c r="T561" s="4"/>
      <c r="U561" s="4"/>
      <c r="V561" s="4"/>
      <c r="W561" s="4"/>
      <c r="X561" s="4"/>
      <c r="Y561" s="4"/>
      <c r="Z561" s="4"/>
    </row>
    <row r="562" spans="1:26" ht="15.75" customHeight="1" x14ac:dyDescent="0.2">
      <c r="A562" s="5">
        <v>561</v>
      </c>
      <c r="B562" s="6" t="s">
        <v>2920</v>
      </c>
      <c r="C562" s="20" t="s">
        <v>2921</v>
      </c>
      <c r="D562" s="49" t="s">
        <v>2951</v>
      </c>
      <c r="E562" s="6" t="s">
        <v>2300</v>
      </c>
      <c r="F562" s="42">
        <v>1</v>
      </c>
      <c r="G562" s="5">
        <v>1</v>
      </c>
      <c r="H562" s="42">
        <v>1</v>
      </c>
      <c r="I562" s="4"/>
      <c r="J562" s="4"/>
      <c r="K562" s="4"/>
      <c r="L562" s="4"/>
      <c r="M562" s="4"/>
      <c r="N562" s="4"/>
      <c r="O562" s="4"/>
      <c r="P562" s="4"/>
      <c r="Q562" s="4"/>
      <c r="R562" s="4"/>
      <c r="S562" s="4"/>
      <c r="T562" s="4"/>
      <c r="U562" s="4"/>
      <c r="V562" s="4"/>
      <c r="W562" s="4"/>
      <c r="X562" s="4"/>
      <c r="Y562" s="4"/>
      <c r="Z562" s="4"/>
    </row>
    <row r="563" spans="1:26" ht="15.75" customHeight="1" x14ac:dyDescent="0.2">
      <c r="A563" s="5">
        <v>562</v>
      </c>
      <c r="B563" s="6" t="s">
        <v>2920</v>
      </c>
      <c r="C563" s="20" t="s">
        <v>2921</v>
      </c>
      <c r="D563" s="49" t="s">
        <v>2952</v>
      </c>
      <c r="E563" s="6" t="s">
        <v>2300</v>
      </c>
      <c r="F563" s="42">
        <v>1</v>
      </c>
      <c r="G563" s="5">
        <v>1</v>
      </c>
      <c r="H563" s="42">
        <v>1</v>
      </c>
      <c r="I563" s="4"/>
      <c r="J563" s="4"/>
      <c r="K563" s="4"/>
      <c r="L563" s="4"/>
      <c r="M563" s="4"/>
      <c r="N563" s="4"/>
      <c r="O563" s="4"/>
      <c r="P563" s="4"/>
      <c r="Q563" s="4"/>
      <c r="R563" s="4"/>
      <c r="S563" s="4"/>
      <c r="T563" s="4"/>
      <c r="U563" s="4"/>
      <c r="V563" s="4"/>
      <c r="W563" s="4"/>
      <c r="X563" s="4"/>
      <c r="Y563" s="4"/>
      <c r="Z563" s="4"/>
    </row>
    <row r="564" spans="1:26" ht="15.75" customHeight="1" x14ac:dyDescent="0.2">
      <c r="A564" s="5">
        <v>563</v>
      </c>
      <c r="B564" s="6" t="s">
        <v>2920</v>
      </c>
      <c r="C564" s="20" t="s">
        <v>2921</v>
      </c>
      <c r="D564" s="49" t="s">
        <v>2953</v>
      </c>
      <c r="E564" s="6" t="s">
        <v>2300</v>
      </c>
      <c r="F564" s="42">
        <v>1</v>
      </c>
      <c r="G564" s="5">
        <v>1</v>
      </c>
      <c r="H564" s="42">
        <v>1</v>
      </c>
      <c r="I564" s="4"/>
      <c r="J564" s="4"/>
      <c r="K564" s="4"/>
      <c r="L564" s="4"/>
      <c r="M564" s="4"/>
      <c r="N564" s="4"/>
      <c r="O564" s="4"/>
      <c r="P564" s="4"/>
      <c r="Q564" s="4"/>
      <c r="R564" s="4"/>
      <c r="S564" s="4"/>
      <c r="T564" s="4"/>
      <c r="U564" s="4"/>
      <c r="V564" s="4"/>
      <c r="W564" s="4"/>
      <c r="X564" s="4"/>
      <c r="Y564" s="4"/>
      <c r="Z564" s="4"/>
    </row>
    <row r="565" spans="1:26" ht="15.75" customHeight="1" x14ac:dyDescent="0.2">
      <c r="A565" s="5">
        <v>564</v>
      </c>
      <c r="B565" s="6" t="s">
        <v>2920</v>
      </c>
      <c r="C565" s="20" t="s">
        <v>2921</v>
      </c>
      <c r="D565" s="49" t="s">
        <v>2954</v>
      </c>
      <c r="E565" s="6" t="s">
        <v>2300</v>
      </c>
      <c r="F565" s="42">
        <v>1</v>
      </c>
      <c r="G565" s="5">
        <v>1</v>
      </c>
      <c r="H565" s="42">
        <v>1</v>
      </c>
      <c r="I565" s="4"/>
      <c r="J565" s="4"/>
      <c r="K565" s="4"/>
      <c r="L565" s="4"/>
      <c r="M565" s="4"/>
      <c r="N565" s="4"/>
      <c r="O565" s="4"/>
      <c r="P565" s="4"/>
      <c r="Q565" s="4"/>
      <c r="R565" s="4"/>
      <c r="S565" s="4"/>
      <c r="T565" s="4"/>
      <c r="U565" s="4"/>
      <c r="V565" s="4"/>
      <c r="W565" s="4"/>
      <c r="X565" s="4"/>
      <c r="Y565" s="4"/>
      <c r="Z565" s="4"/>
    </row>
    <row r="566" spans="1:26" ht="15.75" customHeight="1" x14ac:dyDescent="0.2">
      <c r="A566" s="5">
        <v>565</v>
      </c>
      <c r="B566" s="6" t="s">
        <v>2920</v>
      </c>
      <c r="C566" s="20" t="s">
        <v>2921</v>
      </c>
      <c r="D566" s="49" t="s">
        <v>2955</v>
      </c>
      <c r="E566" s="6" t="s">
        <v>2300</v>
      </c>
      <c r="F566" s="42">
        <v>1</v>
      </c>
      <c r="G566" s="5">
        <v>1</v>
      </c>
      <c r="H566" s="42">
        <v>1</v>
      </c>
      <c r="I566" s="4"/>
      <c r="J566" s="4"/>
      <c r="K566" s="4"/>
      <c r="L566" s="4"/>
      <c r="M566" s="4"/>
      <c r="N566" s="4"/>
      <c r="O566" s="4"/>
      <c r="P566" s="4"/>
      <c r="Q566" s="4"/>
      <c r="R566" s="4"/>
      <c r="S566" s="4"/>
      <c r="T566" s="4"/>
      <c r="U566" s="4"/>
      <c r="V566" s="4"/>
      <c r="W566" s="4"/>
      <c r="X566" s="4"/>
      <c r="Y566" s="4"/>
      <c r="Z566" s="4"/>
    </row>
    <row r="567" spans="1:26" ht="15.75" customHeight="1" x14ac:dyDescent="0.2">
      <c r="A567" s="5">
        <v>566</v>
      </c>
      <c r="B567" s="6" t="s">
        <v>2920</v>
      </c>
      <c r="C567" s="20" t="s">
        <v>2921</v>
      </c>
      <c r="D567" s="49" t="s">
        <v>2956</v>
      </c>
      <c r="E567" s="6" t="s">
        <v>2300</v>
      </c>
      <c r="F567" s="42">
        <v>1</v>
      </c>
      <c r="G567" s="5">
        <v>1</v>
      </c>
      <c r="H567" s="42">
        <v>1</v>
      </c>
      <c r="I567" s="4"/>
      <c r="J567" s="4"/>
      <c r="K567" s="4"/>
      <c r="L567" s="4"/>
      <c r="M567" s="4"/>
      <c r="N567" s="4"/>
      <c r="O567" s="4"/>
      <c r="P567" s="4"/>
      <c r="Q567" s="4"/>
      <c r="R567" s="4"/>
      <c r="S567" s="4"/>
      <c r="T567" s="4"/>
      <c r="U567" s="4"/>
      <c r="V567" s="4"/>
      <c r="W567" s="4"/>
      <c r="X567" s="4"/>
      <c r="Y567" s="4"/>
      <c r="Z567" s="4"/>
    </row>
    <row r="568" spans="1:26" ht="15.75" customHeight="1" x14ac:dyDescent="0.2">
      <c r="A568" s="5">
        <v>567</v>
      </c>
      <c r="B568" s="6" t="s">
        <v>2920</v>
      </c>
      <c r="C568" s="20" t="s">
        <v>2921</v>
      </c>
      <c r="D568" s="49" t="s">
        <v>2957</v>
      </c>
      <c r="E568" s="6" t="s">
        <v>2300</v>
      </c>
      <c r="F568" s="42">
        <v>1</v>
      </c>
      <c r="G568" s="5">
        <v>1</v>
      </c>
      <c r="H568" s="42">
        <v>1</v>
      </c>
      <c r="I568" s="4"/>
      <c r="J568" s="4"/>
      <c r="K568" s="4"/>
      <c r="L568" s="4"/>
      <c r="M568" s="4"/>
      <c r="N568" s="4"/>
      <c r="O568" s="4"/>
      <c r="P568" s="4"/>
      <c r="Q568" s="4"/>
      <c r="R568" s="4"/>
      <c r="S568" s="4"/>
      <c r="T568" s="4"/>
      <c r="U568" s="4"/>
      <c r="V568" s="4"/>
      <c r="W568" s="4"/>
      <c r="X568" s="4"/>
      <c r="Y568" s="4"/>
      <c r="Z568" s="4"/>
    </row>
    <row r="569" spans="1:26" ht="15.75" customHeight="1" x14ac:dyDescent="0.2">
      <c r="A569" s="5">
        <v>568</v>
      </c>
      <c r="B569" s="6" t="s">
        <v>2920</v>
      </c>
      <c r="C569" s="20" t="s">
        <v>2921</v>
      </c>
      <c r="D569" s="49" t="s">
        <v>2958</v>
      </c>
      <c r="E569" s="6" t="s">
        <v>2300</v>
      </c>
      <c r="F569" s="42">
        <v>1</v>
      </c>
      <c r="G569" s="5">
        <v>1</v>
      </c>
      <c r="H569" s="42">
        <v>1</v>
      </c>
      <c r="I569" s="4"/>
      <c r="J569" s="4"/>
      <c r="K569" s="4"/>
      <c r="L569" s="4"/>
      <c r="M569" s="4"/>
      <c r="N569" s="4"/>
      <c r="O569" s="4"/>
      <c r="P569" s="4"/>
      <c r="Q569" s="4"/>
      <c r="R569" s="4"/>
      <c r="S569" s="4"/>
      <c r="T569" s="4"/>
      <c r="U569" s="4"/>
      <c r="V569" s="4"/>
      <c r="W569" s="4"/>
      <c r="X569" s="4"/>
      <c r="Y569" s="4"/>
      <c r="Z569" s="4"/>
    </row>
    <row r="570" spans="1:26" ht="15.75" customHeight="1" x14ac:dyDescent="0.2">
      <c r="A570" s="5">
        <v>569</v>
      </c>
      <c r="B570" s="6" t="s">
        <v>2920</v>
      </c>
      <c r="C570" s="20" t="s">
        <v>2921</v>
      </c>
      <c r="D570" s="49" t="s">
        <v>2959</v>
      </c>
      <c r="E570" s="6" t="s">
        <v>2300</v>
      </c>
      <c r="F570" s="42">
        <v>1</v>
      </c>
      <c r="G570" s="5">
        <v>1</v>
      </c>
      <c r="H570" s="42">
        <v>1</v>
      </c>
      <c r="I570" s="4"/>
      <c r="J570" s="4"/>
      <c r="K570" s="4"/>
      <c r="L570" s="4"/>
      <c r="M570" s="4"/>
      <c r="N570" s="4"/>
      <c r="O570" s="4"/>
      <c r="P570" s="4"/>
      <c r="Q570" s="4"/>
      <c r="R570" s="4"/>
      <c r="S570" s="4"/>
      <c r="T570" s="4"/>
      <c r="U570" s="4"/>
      <c r="V570" s="4"/>
      <c r="W570" s="4"/>
      <c r="X570" s="4"/>
      <c r="Y570" s="4"/>
      <c r="Z570" s="4"/>
    </row>
    <row r="571" spans="1:26" ht="27.75" customHeight="1" x14ac:dyDescent="0.2">
      <c r="A571" s="5">
        <v>570</v>
      </c>
      <c r="B571" s="6" t="s">
        <v>2960</v>
      </c>
      <c r="C571" s="20" t="s">
        <v>2961</v>
      </c>
      <c r="D571" s="49" t="s">
        <v>2962</v>
      </c>
      <c r="E571" s="6" t="s">
        <v>2300</v>
      </c>
      <c r="F571" s="42">
        <v>1</v>
      </c>
      <c r="G571" s="5">
        <v>1</v>
      </c>
      <c r="H571" s="42">
        <v>1</v>
      </c>
      <c r="I571" s="4"/>
      <c r="J571" s="4"/>
      <c r="K571" s="4"/>
      <c r="L571" s="4"/>
      <c r="M571" s="4"/>
      <c r="N571" s="4"/>
      <c r="O571" s="4"/>
      <c r="P571" s="4"/>
      <c r="Q571" s="4"/>
      <c r="R571" s="4"/>
      <c r="S571" s="4"/>
      <c r="T571" s="4"/>
      <c r="U571" s="4"/>
      <c r="V571" s="4"/>
      <c r="W571" s="4"/>
      <c r="X571" s="4"/>
      <c r="Y571" s="4"/>
      <c r="Z571" s="4"/>
    </row>
    <row r="572" spans="1:26" ht="15.75" customHeight="1" x14ac:dyDescent="0.2">
      <c r="A572" s="5">
        <v>571</v>
      </c>
      <c r="B572" s="6" t="s">
        <v>2960</v>
      </c>
      <c r="C572" s="20" t="s">
        <v>2961</v>
      </c>
      <c r="D572" s="49" t="s">
        <v>2963</v>
      </c>
      <c r="E572" s="6" t="s">
        <v>2300</v>
      </c>
      <c r="F572" s="42">
        <v>1</v>
      </c>
      <c r="G572" s="5">
        <v>1</v>
      </c>
      <c r="H572" s="42">
        <v>1</v>
      </c>
      <c r="I572" s="4"/>
      <c r="J572" s="4"/>
      <c r="K572" s="4"/>
      <c r="L572" s="4"/>
      <c r="M572" s="4"/>
      <c r="N572" s="4"/>
      <c r="O572" s="4"/>
      <c r="P572" s="4"/>
      <c r="Q572" s="4"/>
      <c r="R572" s="4"/>
      <c r="S572" s="4"/>
      <c r="T572" s="4"/>
      <c r="U572" s="4"/>
      <c r="V572" s="4"/>
      <c r="W572" s="4"/>
      <c r="X572" s="4"/>
      <c r="Y572" s="4"/>
      <c r="Z572" s="4"/>
    </row>
    <row r="573" spans="1:26" ht="15.75" customHeight="1" x14ac:dyDescent="0.2">
      <c r="A573" s="5">
        <v>572</v>
      </c>
      <c r="B573" s="6" t="s">
        <v>2960</v>
      </c>
      <c r="C573" s="20" t="s">
        <v>2961</v>
      </c>
      <c r="D573" s="49" t="s">
        <v>2964</v>
      </c>
      <c r="E573" s="6" t="s">
        <v>2300</v>
      </c>
      <c r="F573" s="42">
        <v>1</v>
      </c>
      <c r="G573" s="5">
        <v>1</v>
      </c>
      <c r="H573" s="42">
        <v>1</v>
      </c>
      <c r="I573" s="4"/>
      <c r="J573" s="4"/>
      <c r="K573" s="4"/>
      <c r="L573" s="4"/>
      <c r="M573" s="4"/>
      <c r="N573" s="4"/>
      <c r="O573" s="4"/>
      <c r="P573" s="4"/>
      <c r="Q573" s="4"/>
      <c r="R573" s="4"/>
      <c r="S573" s="4"/>
      <c r="T573" s="4"/>
      <c r="U573" s="4"/>
      <c r="V573" s="4"/>
      <c r="W573" s="4"/>
      <c r="X573" s="4"/>
      <c r="Y573" s="4"/>
      <c r="Z573" s="4"/>
    </row>
    <row r="574" spans="1:26" ht="15.75" customHeight="1" x14ac:dyDescent="0.2">
      <c r="A574" s="5">
        <v>573</v>
      </c>
      <c r="B574" s="6" t="s">
        <v>2960</v>
      </c>
      <c r="C574" s="20" t="s">
        <v>2961</v>
      </c>
      <c r="D574" s="49" t="s">
        <v>2965</v>
      </c>
      <c r="E574" s="6" t="s">
        <v>2300</v>
      </c>
      <c r="F574" s="42">
        <v>2</v>
      </c>
      <c r="G574" s="5">
        <v>2</v>
      </c>
      <c r="H574" s="42">
        <v>2</v>
      </c>
      <c r="I574" s="4"/>
      <c r="J574" s="4"/>
      <c r="K574" s="4"/>
      <c r="L574" s="4"/>
      <c r="M574" s="4"/>
      <c r="N574" s="4"/>
      <c r="O574" s="4"/>
      <c r="P574" s="4"/>
      <c r="Q574" s="4"/>
      <c r="R574" s="4"/>
      <c r="S574" s="4"/>
      <c r="T574" s="4"/>
      <c r="U574" s="4"/>
      <c r="V574" s="4"/>
      <c r="W574" s="4"/>
      <c r="X574" s="4"/>
      <c r="Y574" s="4"/>
      <c r="Z574" s="4"/>
    </row>
    <row r="575" spans="1:26" ht="15.75" customHeight="1" x14ac:dyDescent="0.2">
      <c r="A575" s="5">
        <v>574</v>
      </c>
      <c r="B575" s="6" t="s">
        <v>2960</v>
      </c>
      <c r="C575" s="20" t="s">
        <v>2961</v>
      </c>
      <c r="D575" s="49" t="s">
        <v>2966</v>
      </c>
      <c r="E575" s="6" t="s">
        <v>2300</v>
      </c>
      <c r="F575" s="42">
        <v>2</v>
      </c>
      <c r="G575" s="5">
        <v>2</v>
      </c>
      <c r="H575" s="42">
        <v>2</v>
      </c>
      <c r="I575" s="4"/>
      <c r="J575" s="4"/>
      <c r="K575" s="4"/>
      <c r="L575" s="4"/>
      <c r="M575" s="4"/>
      <c r="N575" s="4"/>
      <c r="O575" s="4"/>
      <c r="P575" s="4"/>
      <c r="Q575" s="4"/>
      <c r="R575" s="4"/>
      <c r="S575" s="4"/>
      <c r="T575" s="4"/>
      <c r="U575" s="4"/>
      <c r="V575" s="4"/>
      <c r="W575" s="4"/>
      <c r="X575" s="4"/>
      <c r="Y575" s="4"/>
      <c r="Z575" s="4"/>
    </row>
    <row r="576" spans="1:26" ht="27.75" customHeight="1" x14ac:dyDescent="0.2">
      <c r="A576" s="5">
        <v>575</v>
      </c>
      <c r="B576" s="6" t="s">
        <v>2960</v>
      </c>
      <c r="C576" s="20" t="s">
        <v>2961</v>
      </c>
      <c r="D576" s="49" t="s">
        <v>2967</v>
      </c>
      <c r="E576" s="6" t="s">
        <v>2300</v>
      </c>
      <c r="F576" s="42">
        <v>0</v>
      </c>
      <c r="G576" s="5">
        <v>0</v>
      </c>
      <c r="H576" s="42">
        <v>0</v>
      </c>
      <c r="I576" s="4"/>
      <c r="J576" s="4"/>
      <c r="K576" s="4"/>
      <c r="L576" s="4"/>
      <c r="M576" s="4"/>
      <c r="N576" s="4"/>
      <c r="O576" s="4"/>
      <c r="P576" s="4"/>
      <c r="Q576" s="4"/>
      <c r="R576" s="4"/>
      <c r="S576" s="4"/>
      <c r="T576" s="4"/>
      <c r="U576" s="4"/>
      <c r="V576" s="4"/>
      <c r="W576" s="4"/>
      <c r="X576" s="4"/>
      <c r="Y576" s="4"/>
      <c r="Z576" s="4"/>
    </row>
    <row r="577" spans="1:26" ht="15.75" customHeight="1" x14ac:dyDescent="0.2">
      <c r="A577" s="5">
        <v>576</v>
      </c>
      <c r="B577" s="6" t="s">
        <v>2960</v>
      </c>
      <c r="C577" s="20" t="s">
        <v>2961</v>
      </c>
      <c r="D577" s="49" t="s">
        <v>2968</v>
      </c>
      <c r="E577" s="6" t="s">
        <v>2300</v>
      </c>
      <c r="F577" s="42">
        <v>1</v>
      </c>
      <c r="G577" s="5">
        <v>1</v>
      </c>
      <c r="H577" s="42">
        <v>1</v>
      </c>
      <c r="I577" s="4"/>
      <c r="J577" s="4"/>
      <c r="K577" s="4"/>
      <c r="L577" s="4"/>
      <c r="M577" s="4"/>
      <c r="N577" s="4"/>
      <c r="O577" s="4"/>
      <c r="P577" s="4"/>
      <c r="Q577" s="4"/>
      <c r="R577" s="4"/>
      <c r="S577" s="4"/>
      <c r="T577" s="4"/>
      <c r="U577" s="4"/>
      <c r="V577" s="4"/>
      <c r="W577" s="4"/>
      <c r="X577" s="4"/>
      <c r="Y577" s="4"/>
      <c r="Z577" s="4"/>
    </row>
    <row r="578" spans="1:26" ht="15.75" customHeight="1" x14ac:dyDescent="0.2">
      <c r="A578" s="5">
        <v>577</v>
      </c>
      <c r="B578" s="6" t="s">
        <v>2960</v>
      </c>
      <c r="C578" s="20" t="s">
        <v>2961</v>
      </c>
      <c r="D578" s="49" t="s">
        <v>2969</v>
      </c>
      <c r="E578" s="6" t="s">
        <v>2300</v>
      </c>
      <c r="F578" s="42">
        <v>1</v>
      </c>
      <c r="G578" s="5">
        <v>1</v>
      </c>
      <c r="H578" s="42">
        <v>1</v>
      </c>
      <c r="I578" s="4"/>
      <c r="J578" s="4"/>
      <c r="K578" s="4"/>
      <c r="L578" s="4"/>
      <c r="M578" s="4"/>
      <c r="N578" s="4"/>
      <c r="O578" s="4"/>
      <c r="P578" s="4"/>
      <c r="Q578" s="4"/>
      <c r="R578" s="4"/>
      <c r="S578" s="4"/>
      <c r="T578" s="4"/>
      <c r="U578" s="4"/>
      <c r="V578" s="4"/>
      <c r="W578" s="4"/>
      <c r="X578" s="4"/>
      <c r="Y578" s="4"/>
      <c r="Z578" s="4"/>
    </row>
    <row r="579" spans="1:26" ht="15.75" customHeight="1" x14ac:dyDescent="0.2">
      <c r="A579" s="5">
        <v>578</v>
      </c>
      <c r="B579" s="6" t="s">
        <v>2960</v>
      </c>
      <c r="C579" s="20" t="s">
        <v>2961</v>
      </c>
      <c r="D579" s="49" t="s">
        <v>2970</v>
      </c>
      <c r="E579" s="6" t="s">
        <v>2300</v>
      </c>
      <c r="F579" s="42">
        <v>1</v>
      </c>
      <c r="G579" s="5">
        <v>1</v>
      </c>
      <c r="H579" s="42">
        <v>1</v>
      </c>
      <c r="I579" s="4"/>
      <c r="J579" s="4"/>
      <c r="K579" s="4"/>
      <c r="L579" s="4"/>
      <c r="M579" s="4"/>
      <c r="N579" s="4"/>
      <c r="O579" s="4"/>
      <c r="P579" s="4"/>
      <c r="Q579" s="4"/>
      <c r="R579" s="4"/>
      <c r="S579" s="4"/>
      <c r="T579" s="4"/>
      <c r="U579" s="4"/>
      <c r="V579" s="4"/>
      <c r="W579" s="4"/>
      <c r="X579" s="4"/>
      <c r="Y579" s="4"/>
      <c r="Z579" s="4"/>
    </row>
    <row r="580" spans="1:26" ht="55.5" customHeight="1" x14ac:dyDescent="0.2">
      <c r="A580" s="5">
        <v>579</v>
      </c>
      <c r="B580" s="6" t="s">
        <v>2960</v>
      </c>
      <c r="C580" s="20" t="s">
        <v>2961</v>
      </c>
      <c r="D580" s="49" t="s">
        <v>2971</v>
      </c>
      <c r="E580" s="6" t="s">
        <v>2300</v>
      </c>
      <c r="F580" s="42">
        <v>1</v>
      </c>
      <c r="G580" s="5">
        <v>1</v>
      </c>
      <c r="H580" s="42">
        <v>1</v>
      </c>
      <c r="I580" s="4"/>
      <c r="J580" s="4"/>
      <c r="K580" s="4"/>
      <c r="L580" s="4"/>
      <c r="M580" s="4"/>
      <c r="N580" s="4"/>
      <c r="O580" s="4"/>
      <c r="P580" s="4"/>
      <c r="Q580" s="4"/>
      <c r="R580" s="4"/>
      <c r="S580" s="4"/>
      <c r="T580" s="4"/>
      <c r="U580" s="4"/>
      <c r="V580" s="4"/>
      <c r="W580" s="4"/>
      <c r="X580" s="4"/>
      <c r="Y580" s="4"/>
      <c r="Z580" s="4"/>
    </row>
    <row r="581" spans="1:26" ht="27.75" customHeight="1" x14ac:dyDescent="0.2">
      <c r="A581" s="5">
        <v>580</v>
      </c>
      <c r="B581" s="6" t="s">
        <v>2960</v>
      </c>
      <c r="C581" s="20" t="s">
        <v>2961</v>
      </c>
      <c r="D581" s="49" t="s">
        <v>2972</v>
      </c>
      <c r="E581" s="6" t="s">
        <v>2300</v>
      </c>
      <c r="F581" s="42">
        <v>1</v>
      </c>
      <c r="G581" s="5">
        <v>1</v>
      </c>
      <c r="H581" s="42">
        <v>1</v>
      </c>
      <c r="I581" s="4"/>
      <c r="J581" s="4"/>
      <c r="K581" s="4"/>
      <c r="L581" s="4"/>
      <c r="M581" s="4"/>
      <c r="N581" s="4"/>
      <c r="O581" s="4"/>
      <c r="P581" s="4"/>
      <c r="Q581" s="4"/>
      <c r="R581" s="4"/>
      <c r="S581" s="4"/>
      <c r="T581" s="4"/>
      <c r="U581" s="4"/>
      <c r="V581" s="4"/>
      <c r="W581" s="4"/>
      <c r="X581" s="4"/>
      <c r="Y581" s="4"/>
      <c r="Z581" s="4"/>
    </row>
    <row r="582" spans="1:26" ht="15.75" customHeight="1" x14ac:dyDescent="0.2">
      <c r="A582" s="5">
        <v>581</v>
      </c>
      <c r="B582" s="6" t="s">
        <v>2960</v>
      </c>
      <c r="C582" s="20" t="s">
        <v>2961</v>
      </c>
      <c r="D582" s="49" t="s">
        <v>2973</v>
      </c>
      <c r="E582" s="6" t="s">
        <v>2300</v>
      </c>
      <c r="F582" s="42">
        <v>1</v>
      </c>
      <c r="G582" s="5">
        <v>1</v>
      </c>
      <c r="H582" s="42">
        <v>1</v>
      </c>
      <c r="I582" s="4"/>
      <c r="J582" s="4"/>
      <c r="K582" s="4"/>
      <c r="L582" s="4"/>
      <c r="M582" s="4"/>
      <c r="N582" s="4"/>
      <c r="O582" s="4"/>
      <c r="P582" s="4"/>
      <c r="Q582" s="4"/>
      <c r="R582" s="4"/>
      <c r="S582" s="4"/>
      <c r="T582" s="4"/>
      <c r="U582" s="4"/>
      <c r="V582" s="4"/>
      <c r="W582" s="4"/>
      <c r="X582" s="4"/>
      <c r="Y582" s="4"/>
      <c r="Z582" s="4"/>
    </row>
    <row r="583" spans="1:26" ht="15.75" customHeight="1" x14ac:dyDescent="0.2">
      <c r="A583" s="5">
        <v>582</v>
      </c>
      <c r="B583" s="6" t="s">
        <v>2974</v>
      </c>
      <c r="C583" s="20" t="s">
        <v>2975</v>
      </c>
      <c r="D583" s="49" t="s">
        <v>2976</v>
      </c>
      <c r="E583" s="6" t="s">
        <v>2300</v>
      </c>
      <c r="F583" s="42">
        <v>1</v>
      </c>
      <c r="G583" s="5">
        <v>1</v>
      </c>
      <c r="H583" s="42">
        <v>1</v>
      </c>
      <c r="I583" s="4"/>
      <c r="J583" s="4"/>
      <c r="K583" s="4"/>
      <c r="L583" s="4"/>
      <c r="M583" s="4"/>
      <c r="N583" s="4"/>
      <c r="O583" s="4"/>
      <c r="P583" s="4"/>
      <c r="Q583" s="4"/>
      <c r="R583" s="4"/>
      <c r="S583" s="4"/>
      <c r="T583" s="4"/>
      <c r="U583" s="4"/>
      <c r="V583" s="4"/>
      <c r="W583" s="4"/>
      <c r="X583" s="4"/>
      <c r="Y583" s="4"/>
      <c r="Z583" s="4"/>
    </row>
    <row r="584" spans="1:26" ht="15.75" customHeight="1" x14ac:dyDescent="0.2">
      <c r="A584" s="5">
        <v>583</v>
      </c>
      <c r="B584" s="6" t="s">
        <v>2977</v>
      </c>
      <c r="C584" s="20" t="s">
        <v>2975</v>
      </c>
      <c r="D584" s="49" t="s">
        <v>2978</v>
      </c>
      <c r="E584" s="6" t="s">
        <v>2300</v>
      </c>
      <c r="F584" s="42">
        <v>1</v>
      </c>
      <c r="G584" s="5">
        <v>1</v>
      </c>
      <c r="H584" s="42">
        <v>1</v>
      </c>
      <c r="I584" s="4"/>
      <c r="J584" s="4"/>
      <c r="K584" s="4"/>
      <c r="L584" s="4"/>
      <c r="M584" s="4"/>
      <c r="N584" s="4"/>
      <c r="O584" s="4"/>
      <c r="P584" s="4"/>
      <c r="Q584" s="4"/>
      <c r="R584" s="4"/>
      <c r="S584" s="4"/>
      <c r="T584" s="4"/>
      <c r="U584" s="4"/>
      <c r="V584" s="4"/>
      <c r="W584" s="4"/>
      <c r="X584" s="4"/>
      <c r="Y584" s="4"/>
      <c r="Z584" s="4"/>
    </row>
    <row r="585" spans="1:26" ht="15.75" customHeight="1" x14ac:dyDescent="0.2">
      <c r="A585" s="5">
        <v>584</v>
      </c>
      <c r="B585" s="6" t="s">
        <v>2979</v>
      </c>
      <c r="C585" s="20" t="s">
        <v>2975</v>
      </c>
      <c r="D585" s="49" t="s">
        <v>2980</v>
      </c>
      <c r="E585" s="6" t="s">
        <v>2300</v>
      </c>
      <c r="F585" s="42">
        <v>1</v>
      </c>
      <c r="G585" s="5">
        <v>1</v>
      </c>
      <c r="H585" s="42">
        <v>1</v>
      </c>
      <c r="I585" s="4"/>
      <c r="J585" s="4"/>
      <c r="K585" s="4"/>
      <c r="L585" s="4"/>
      <c r="M585" s="4"/>
      <c r="N585" s="4"/>
      <c r="O585" s="4"/>
      <c r="P585" s="4"/>
      <c r="Q585" s="4"/>
      <c r="R585" s="4"/>
      <c r="S585" s="4"/>
      <c r="T585" s="4"/>
      <c r="U585" s="4"/>
      <c r="V585" s="4"/>
      <c r="W585" s="4"/>
      <c r="X585" s="4"/>
      <c r="Y585" s="4"/>
      <c r="Z585" s="4"/>
    </row>
    <row r="586" spans="1:26" ht="27.75" customHeight="1" x14ac:dyDescent="0.2">
      <c r="A586" s="5">
        <v>585</v>
      </c>
      <c r="B586" s="6" t="s">
        <v>2981</v>
      </c>
      <c r="C586" s="20" t="s">
        <v>2975</v>
      </c>
      <c r="D586" s="49" t="s">
        <v>2982</v>
      </c>
      <c r="E586" s="6" t="s">
        <v>2300</v>
      </c>
      <c r="F586" s="42">
        <v>1</v>
      </c>
      <c r="G586" s="5">
        <v>1</v>
      </c>
      <c r="H586" s="42">
        <v>1</v>
      </c>
      <c r="I586" s="4"/>
      <c r="J586" s="4"/>
      <c r="K586" s="4"/>
      <c r="L586" s="4"/>
      <c r="M586" s="4"/>
      <c r="N586" s="4"/>
      <c r="O586" s="4"/>
      <c r="P586" s="4"/>
      <c r="Q586" s="4"/>
      <c r="R586" s="4"/>
      <c r="S586" s="4"/>
      <c r="T586" s="4"/>
      <c r="U586" s="4"/>
      <c r="V586" s="4"/>
      <c r="W586" s="4"/>
      <c r="X586" s="4"/>
      <c r="Y586" s="4"/>
      <c r="Z586" s="4"/>
    </row>
    <row r="587" spans="1:26" ht="15.75" customHeight="1" x14ac:dyDescent="0.2">
      <c r="A587" s="5">
        <v>586</v>
      </c>
      <c r="B587" s="6" t="s">
        <v>2983</v>
      </c>
      <c r="C587" s="20" t="s">
        <v>2975</v>
      </c>
      <c r="D587" s="49" t="s">
        <v>2984</v>
      </c>
      <c r="E587" s="6" t="s">
        <v>2300</v>
      </c>
      <c r="F587" s="42">
        <v>0</v>
      </c>
      <c r="G587" s="5">
        <v>0</v>
      </c>
      <c r="H587" s="42">
        <v>0</v>
      </c>
      <c r="I587" s="4"/>
      <c r="J587" s="4"/>
      <c r="K587" s="4"/>
      <c r="L587" s="4"/>
      <c r="M587" s="4"/>
      <c r="N587" s="4"/>
      <c r="O587" s="4"/>
      <c r="P587" s="4"/>
      <c r="Q587" s="4"/>
      <c r="R587" s="4"/>
      <c r="S587" s="4"/>
      <c r="T587" s="4"/>
      <c r="U587" s="4"/>
      <c r="V587" s="4"/>
      <c r="W587" s="4"/>
      <c r="X587" s="4"/>
      <c r="Y587" s="4"/>
      <c r="Z587" s="4"/>
    </row>
    <row r="588" spans="1:26" ht="15.75" customHeight="1" x14ac:dyDescent="0.2">
      <c r="A588" s="5">
        <v>587</v>
      </c>
      <c r="B588" s="6" t="s">
        <v>2985</v>
      </c>
      <c r="C588" s="20" t="s">
        <v>2975</v>
      </c>
      <c r="D588" s="49" t="s">
        <v>2986</v>
      </c>
      <c r="E588" s="6" t="s">
        <v>2300</v>
      </c>
      <c r="F588" s="42">
        <v>1</v>
      </c>
      <c r="G588" s="5">
        <v>1</v>
      </c>
      <c r="H588" s="42">
        <v>1</v>
      </c>
      <c r="I588" s="4"/>
      <c r="J588" s="4"/>
      <c r="K588" s="4"/>
      <c r="L588" s="4"/>
      <c r="M588" s="4"/>
      <c r="N588" s="4"/>
      <c r="O588" s="4"/>
      <c r="P588" s="4"/>
      <c r="Q588" s="4"/>
      <c r="R588" s="4"/>
      <c r="S588" s="4"/>
      <c r="T588" s="4"/>
      <c r="U588" s="4"/>
      <c r="V588" s="4"/>
      <c r="W588" s="4"/>
      <c r="X588" s="4"/>
      <c r="Y588" s="4"/>
      <c r="Z588" s="4"/>
    </row>
    <row r="589" spans="1:26" ht="15.75" customHeight="1" x14ac:dyDescent="0.2">
      <c r="A589" s="5">
        <v>588</v>
      </c>
      <c r="B589" s="6" t="s">
        <v>2987</v>
      </c>
      <c r="C589" s="20" t="s">
        <v>2975</v>
      </c>
      <c r="D589" s="49" t="s">
        <v>2988</v>
      </c>
      <c r="E589" s="6" t="s">
        <v>2300</v>
      </c>
      <c r="F589" s="42">
        <v>1</v>
      </c>
      <c r="G589" s="5">
        <v>1</v>
      </c>
      <c r="H589" s="42">
        <v>1</v>
      </c>
      <c r="I589" s="4"/>
      <c r="J589" s="4"/>
      <c r="K589" s="4"/>
      <c r="L589" s="4"/>
      <c r="M589" s="4"/>
      <c r="N589" s="4"/>
      <c r="O589" s="4"/>
      <c r="P589" s="4"/>
      <c r="Q589" s="4"/>
      <c r="R589" s="4"/>
      <c r="S589" s="4"/>
      <c r="T589" s="4"/>
      <c r="U589" s="4"/>
      <c r="V589" s="4"/>
      <c r="W589" s="4"/>
      <c r="X589" s="4"/>
      <c r="Y589" s="4"/>
      <c r="Z589" s="4"/>
    </row>
    <row r="590" spans="1:26" ht="27.75" customHeight="1" x14ac:dyDescent="0.2">
      <c r="A590" s="5">
        <v>589</v>
      </c>
      <c r="B590" s="6" t="s">
        <v>2989</v>
      </c>
      <c r="C590" s="20" t="s">
        <v>2975</v>
      </c>
      <c r="D590" s="49" t="s">
        <v>2990</v>
      </c>
      <c r="E590" s="6" t="s">
        <v>2300</v>
      </c>
      <c r="F590" s="42">
        <v>2</v>
      </c>
      <c r="G590" s="5">
        <v>2</v>
      </c>
      <c r="H590" s="42">
        <v>2</v>
      </c>
      <c r="I590" s="4"/>
      <c r="J590" s="4"/>
      <c r="K590" s="4"/>
      <c r="L590" s="4"/>
      <c r="M590" s="4"/>
      <c r="N590" s="4"/>
      <c r="O590" s="4"/>
      <c r="P590" s="4"/>
      <c r="Q590" s="4"/>
      <c r="R590" s="4"/>
      <c r="S590" s="4"/>
      <c r="T590" s="4"/>
      <c r="U590" s="4"/>
      <c r="V590" s="4"/>
      <c r="W590" s="4"/>
      <c r="X590" s="4"/>
      <c r="Y590" s="4"/>
      <c r="Z590" s="4"/>
    </row>
    <row r="591" spans="1:26" ht="27.75" customHeight="1" x14ac:dyDescent="0.2">
      <c r="A591" s="5">
        <v>590</v>
      </c>
      <c r="B591" s="6" t="s">
        <v>2991</v>
      </c>
      <c r="C591" s="20" t="s">
        <v>2975</v>
      </c>
      <c r="D591" s="49" t="s">
        <v>2992</v>
      </c>
      <c r="E591" s="6" t="s">
        <v>2300</v>
      </c>
      <c r="F591" s="42">
        <v>2</v>
      </c>
      <c r="G591" s="5">
        <v>2</v>
      </c>
      <c r="H591" s="42">
        <v>2</v>
      </c>
      <c r="I591" s="4"/>
      <c r="J591" s="4"/>
      <c r="K591" s="4"/>
      <c r="L591" s="4"/>
      <c r="M591" s="4"/>
      <c r="N591" s="4"/>
      <c r="O591" s="4"/>
      <c r="P591" s="4"/>
      <c r="Q591" s="4"/>
      <c r="R591" s="4"/>
      <c r="S591" s="4"/>
      <c r="T591" s="4"/>
      <c r="U591" s="4"/>
      <c r="V591" s="4"/>
      <c r="W591" s="4"/>
      <c r="X591" s="4"/>
      <c r="Y591" s="4"/>
      <c r="Z591" s="4"/>
    </row>
    <row r="592" spans="1:26" ht="42" customHeight="1" x14ac:dyDescent="0.2">
      <c r="A592" s="5">
        <v>591</v>
      </c>
      <c r="B592" s="6" t="s">
        <v>2993</v>
      </c>
      <c r="C592" s="20" t="s">
        <v>2975</v>
      </c>
      <c r="D592" s="49" t="s">
        <v>2994</v>
      </c>
      <c r="E592" s="6" t="s">
        <v>2300</v>
      </c>
      <c r="F592" s="42">
        <v>0</v>
      </c>
      <c r="G592" s="5">
        <v>0</v>
      </c>
      <c r="H592" s="42">
        <v>0</v>
      </c>
      <c r="I592" s="4"/>
      <c r="J592" s="4"/>
      <c r="K592" s="4"/>
      <c r="L592" s="4"/>
      <c r="M592" s="4"/>
      <c r="N592" s="4"/>
      <c r="O592" s="4"/>
      <c r="P592" s="4"/>
      <c r="Q592" s="4"/>
      <c r="R592" s="4"/>
      <c r="S592" s="4"/>
      <c r="T592" s="4"/>
      <c r="U592" s="4"/>
      <c r="V592" s="4"/>
      <c r="W592" s="4"/>
      <c r="X592" s="4"/>
      <c r="Y592" s="4"/>
      <c r="Z592" s="4"/>
    </row>
    <row r="593" spans="1:26" ht="15.75" customHeight="1" x14ac:dyDescent="0.2">
      <c r="A593" s="5">
        <v>592</v>
      </c>
      <c r="B593" s="6" t="s">
        <v>2995</v>
      </c>
      <c r="C593" s="20" t="s">
        <v>2975</v>
      </c>
      <c r="D593" s="49" t="s">
        <v>2996</v>
      </c>
      <c r="E593" s="6" t="s">
        <v>2300</v>
      </c>
      <c r="F593" s="42">
        <v>1</v>
      </c>
      <c r="G593" s="5">
        <v>1</v>
      </c>
      <c r="H593" s="42">
        <v>1</v>
      </c>
      <c r="I593" s="4"/>
      <c r="J593" s="4"/>
      <c r="K593" s="4"/>
      <c r="L593" s="4"/>
      <c r="M593" s="4"/>
      <c r="N593" s="4"/>
      <c r="O593" s="4"/>
      <c r="P593" s="4"/>
      <c r="Q593" s="4"/>
      <c r="R593" s="4"/>
      <c r="S593" s="4"/>
      <c r="T593" s="4"/>
      <c r="U593" s="4"/>
      <c r="V593" s="4"/>
      <c r="W593" s="4"/>
      <c r="X593" s="4"/>
      <c r="Y593" s="4"/>
      <c r="Z593" s="4"/>
    </row>
    <row r="594" spans="1:26" ht="15.75" customHeight="1" x14ac:dyDescent="0.2">
      <c r="A594" s="5">
        <v>593</v>
      </c>
      <c r="B594" s="6" t="s">
        <v>2997</v>
      </c>
      <c r="C594" s="20" t="s">
        <v>2975</v>
      </c>
      <c r="D594" s="49" t="s">
        <v>2998</v>
      </c>
      <c r="E594" s="6" t="s">
        <v>2300</v>
      </c>
      <c r="F594" s="42">
        <v>0</v>
      </c>
      <c r="G594" s="5">
        <v>2</v>
      </c>
      <c r="H594" s="42">
        <v>0</v>
      </c>
      <c r="I594" s="4"/>
      <c r="J594" s="4"/>
      <c r="K594" s="4"/>
      <c r="L594" s="4"/>
      <c r="M594" s="4"/>
      <c r="N594" s="4"/>
      <c r="O594" s="4"/>
      <c r="P594" s="4"/>
      <c r="Q594" s="4"/>
      <c r="R594" s="4"/>
      <c r="S594" s="4"/>
      <c r="T594" s="4"/>
      <c r="U594" s="4"/>
      <c r="V594" s="4"/>
      <c r="W594" s="4"/>
      <c r="X594" s="4"/>
      <c r="Y594" s="4"/>
      <c r="Z594" s="4"/>
    </row>
    <row r="595" spans="1:26" ht="27.75" customHeight="1" x14ac:dyDescent="0.2">
      <c r="A595" s="5">
        <v>594</v>
      </c>
      <c r="B595" s="6" t="s">
        <v>2999</v>
      </c>
      <c r="C595" s="20" t="s">
        <v>2975</v>
      </c>
      <c r="D595" s="49" t="s">
        <v>3000</v>
      </c>
      <c r="E595" s="6" t="s">
        <v>2300</v>
      </c>
      <c r="F595" s="42">
        <v>1</v>
      </c>
      <c r="G595" s="5">
        <v>1</v>
      </c>
      <c r="H595" s="42">
        <v>1</v>
      </c>
      <c r="I595" s="4"/>
      <c r="J595" s="4"/>
      <c r="K595" s="4"/>
      <c r="L595" s="4"/>
      <c r="M595" s="4"/>
      <c r="N595" s="4"/>
      <c r="O595" s="4"/>
      <c r="P595" s="4"/>
      <c r="Q595" s="4"/>
      <c r="R595" s="4"/>
      <c r="S595" s="4"/>
      <c r="T595" s="4"/>
      <c r="U595" s="4"/>
      <c r="V595" s="4"/>
      <c r="W595" s="4"/>
      <c r="X595" s="4"/>
      <c r="Y595" s="4"/>
      <c r="Z595" s="4"/>
    </row>
    <row r="596" spans="1:26" ht="15.75" customHeight="1" x14ac:dyDescent="0.2">
      <c r="A596" s="5">
        <v>595</v>
      </c>
      <c r="B596" s="6" t="s">
        <v>3001</v>
      </c>
      <c r="C596" s="20" t="s">
        <v>2975</v>
      </c>
      <c r="D596" s="49" t="s">
        <v>3002</v>
      </c>
      <c r="E596" s="6" t="s">
        <v>2300</v>
      </c>
      <c r="F596" s="42">
        <v>1</v>
      </c>
      <c r="G596" s="5">
        <v>1</v>
      </c>
      <c r="H596" s="42">
        <v>1</v>
      </c>
      <c r="I596" s="4"/>
      <c r="J596" s="4"/>
      <c r="K596" s="4"/>
      <c r="L596" s="4"/>
      <c r="M596" s="4"/>
      <c r="N596" s="4"/>
      <c r="O596" s="4"/>
      <c r="P596" s="4"/>
      <c r="Q596" s="4"/>
      <c r="R596" s="4"/>
      <c r="S596" s="4"/>
      <c r="T596" s="4"/>
      <c r="U596" s="4"/>
      <c r="V596" s="4"/>
      <c r="W596" s="4"/>
      <c r="X596" s="4"/>
      <c r="Y596" s="4"/>
      <c r="Z596" s="4"/>
    </row>
    <row r="597" spans="1:26" ht="15.75" customHeight="1" x14ac:dyDescent="0.2">
      <c r="A597" s="5">
        <v>596</v>
      </c>
      <c r="B597" s="6" t="s">
        <v>3003</v>
      </c>
      <c r="C597" s="20" t="s">
        <v>2975</v>
      </c>
      <c r="D597" s="49" t="s">
        <v>3004</v>
      </c>
      <c r="E597" s="6" t="s">
        <v>2300</v>
      </c>
      <c r="F597" s="42">
        <v>1</v>
      </c>
      <c r="G597" s="5">
        <v>1</v>
      </c>
      <c r="H597" s="42">
        <v>1</v>
      </c>
      <c r="I597" s="4"/>
      <c r="J597" s="4"/>
      <c r="K597" s="4"/>
      <c r="L597" s="4"/>
      <c r="M597" s="4"/>
      <c r="N597" s="4"/>
      <c r="O597" s="4"/>
      <c r="P597" s="4"/>
      <c r="Q597" s="4"/>
      <c r="R597" s="4"/>
      <c r="S597" s="4"/>
      <c r="T597" s="4"/>
      <c r="U597" s="4"/>
      <c r="V597" s="4"/>
      <c r="W597" s="4"/>
      <c r="X597" s="4"/>
      <c r="Y597" s="4"/>
      <c r="Z597" s="4"/>
    </row>
    <row r="598" spans="1:26" ht="27.75" customHeight="1" x14ac:dyDescent="0.2">
      <c r="A598" s="5">
        <v>597</v>
      </c>
      <c r="B598" s="6" t="s">
        <v>3005</v>
      </c>
      <c r="C598" s="20" t="s">
        <v>2975</v>
      </c>
      <c r="D598" s="49" t="s">
        <v>3006</v>
      </c>
      <c r="E598" s="6" t="s">
        <v>2300</v>
      </c>
      <c r="F598" s="42">
        <v>2</v>
      </c>
      <c r="G598" s="5">
        <v>2</v>
      </c>
      <c r="H598" s="42">
        <v>2</v>
      </c>
      <c r="I598" s="4"/>
      <c r="J598" s="4"/>
      <c r="K598" s="4"/>
      <c r="L598" s="4"/>
      <c r="M598" s="4"/>
      <c r="N598" s="4"/>
      <c r="O598" s="4"/>
      <c r="P598" s="4"/>
      <c r="Q598" s="4"/>
      <c r="R598" s="4"/>
      <c r="S598" s="4"/>
      <c r="T598" s="4"/>
      <c r="U598" s="4"/>
      <c r="V598" s="4"/>
      <c r="W598" s="4"/>
      <c r="X598" s="4"/>
      <c r="Y598" s="4"/>
      <c r="Z598" s="4"/>
    </row>
    <row r="599" spans="1:26" ht="15.75" customHeight="1" x14ac:dyDescent="0.2">
      <c r="A599" s="5">
        <v>598</v>
      </c>
      <c r="B599" s="6" t="s">
        <v>3007</v>
      </c>
      <c r="C599" s="20" t="s">
        <v>2975</v>
      </c>
      <c r="D599" s="49" t="s">
        <v>3008</v>
      </c>
      <c r="E599" s="6" t="s">
        <v>2300</v>
      </c>
      <c r="F599" s="42">
        <v>1</v>
      </c>
      <c r="G599" s="5">
        <v>1</v>
      </c>
      <c r="H599" s="42">
        <v>1</v>
      </c>
      <c r="I599" s="4"/>
      <c r="J599" s="4"/>
      <c r="K599" s="4"/>
      <c r="L599" s="4"/>
      <c r="M599" s="4"/>
      <c r="N599" s="4"/>
      <c r="O599" s="4"/>
      <c r="P599" s="4"/>
      <c r="Q599" s="4"/>
      <c r="R599" s="4"/>
      <c r="S599" s="4"/>
      <c r="T599" s="4"/>
      <c r="U599" s="4"/>
      <c r="V599" s="4"/>
      <c r="W599" s="4"/>
      <c r="X599" s="4"/>
      <c r="Y599" s="4"/>
      <c r="Z599" s="4"/>
    </row>
    <row r="600" spans="1:26" ht="27.75" customHeight="1" x14ac:dyDescent="0.2">
      <c r="A600" s="5">
        <v>599</v>
      </c>
      <c r="B600" s="6" t="s">
        <v>3009</v>
      </c>
      <c r="C600" s="20" t="s">
        <v>2975</v>
      </c>
      <c r="D600" s="49" t="s">
        <v>3010</v>
      </c>
      <c r="E600" s="6" t="s">
        <v>2300</v>
      </c>
      <c r="F600" s="42">
        <v>1</v>
      </c>
      <c r="G600" s="5">
        <v>1</v>
      </c>
      <c r="H600" s="42">
        <v>1</v>
      </c>
      <c r="I600" s="4"/>
      <c r="J600" s="4"/>
      <c r="K600" s="4"/>
      <c r="L600" s="4"/>
      <c r="M600" s="4"/>
      <c r="N600" s="4"/>
      <c r="O600" s="4"/>
      <c r="P600" s="4"/>
      <c r="Q600" s="4"/>
      <c r="R600" s="4"/>
      <c r="S600" s="4"/>
      <c r="T600" s="4"/>
      <c r="U600" s="4"/>
      <c r="V600" s="4"/>
      <c r="W600" s="4"/>
      <c r="X600" s="4"/>
      <c r="Y600" s="4"/>
      <c r="Z600" s="4"/>
    </row>
    <row r="601" spans="1:26" ht="27.75" customHeight="1" x14ac:dyDescent="0.2">
      <c r="A601" s="5">
        <v>600</v>
      </c>
      <c r="B601" s="6" t="s">
        <v>3011</v>
      </c>
      <c r="C601" s="20" t="s">
        <v>2975</v>
      </c>
      <c r="D601" s="49" t="s">
        <v>3012</v>
      </c>
      <c r="E601" s="6" t="s">
        <v>2300</v>
      </c>
      <c r="F601" s="42">
        <v>0</v>
      </c>
      <c r="G601" s="5">
        <v>0</v>
      </c>
      <c r="H601" s="42">
        <v>0</v>
      </c>
      <c r="I601" s="4"/>
      <c r="J601" s="4"/>
      <c r="K601" s="4"/>
      <c r="L601" s="4"/>
      <c r="M601" s="4"/>
      <c r="N601" s="4"/>
      <c r="O601" s="4"/>
      <c r="P601" s="4"/>
      <c r="Q601" s="4"/>
      <c r="R601" s="4"/>
      <c r="S601" s="4"/>
      <c r="T601" s="4"/>
      <c r="U601" s="4"/>
      <c r="V601" s="4"/>
      <c r="W601" s="4"/>
      <c r="X601" s="4"/>
      <c r="Y601" s="4"/>
      <c r="Z601" s="4"/>
    </row>
    <row r="602" spans="1:26" ht="42" customHeight="1" x14ac:dyDescent="0.2">
      <c r="A602" s="5">
        <v>601</v>
      </c>
      <c r="B602" s="6" t="s">
        <v>3013</v>
      </c>
      <c r="C602" s="20" t="s">
        <v>2975</v>
      </c>
      <c r="D602" s="49" t="s">
        <v>3014</v>
      </c>
      <c r="E602" s="5" t="s">
        <v>2300</v>
      </c>
      <c r="F602" s="42">
        <v>2</v>
      </c>
      <c r="G602" s="5">
        <v>2</v>
      </c>
      <c r="H602" s="42">
        <v>2</v>
      </c>
      <c r="I602" s="4"/>
      <c r="J602" s="4"/>
      <c r="K602" s="4"/>
      <c r="L602" s="4"/>
      <c r="M602" s="4"/>
      <c r="N602" s="4"/>
      <c r="O602" s="4"/>
      <c r="P602" s="4"/>
      <c r="Q602" s="4"/>
      <c r="R602" s="4"/>
      <c r="S602" s="4"/>
      <c r="T602" s="4"/>
      <c r="U602" s="4"/>
      <c r="V602" s="4"/>
      <c r="W602" s="4"/>
      <c r="X602" s="4"/>
      <c r="Y602" s="4"/>
      <c r="Z602" s="4"/>
    </row>
    <row r="603" spans="1:26" ht="27.75" customHeight="1" x14ac:dyDescent="0.2">
      <c r="A603" s="5">
        <v>602</v>
      </c>
      <c r="B603" s="6" t="s">
        <v>3015</v>
      </c>
      <c r="C603" s="20" t="s">
        <v>2975</v>
      </c>
      <c r="D603" s="49" t="s">
        <v>3016</v>
      </c>
      <c r="E603" s="6" t="s">
        <v>2300</v>
      </c>
      <c r="F603" s="42">
        <v>1</v>
      </c>
      <c r="G603" s="5">
        <v>1</v>
      </c>
      <c r="H603" s="42">
        <v>1</v>
      </c>
      <c r="I603" s="4"/>
      <c r="J603" s="4"/>
      <c r="K603" s="4"/>
      <c r="L603" s="4"/>
      <c r="M603" s="4"/>
      <c r="N603" s="4"/>
      <c r="O603" s="4"/>
      <c r="P603" s="4"/>
      <c r="Q603" s="4"/>
      <c r="R603" s="4"/>
      <c r="S603" s="4"/>
      <c r="T603" s="4"/>
      <c r="U603" s="4"/>
      <c r="V603" s="4"/>
      <c r="W603" s="4"/>
      <c r="X603" s="4"/>
      <c r="Y603" s="4"/>
      <c r="Z603" s="4"/>
    </row>
    <row r="604" spans="1:26" ht="27.75" customHeight="1" x14ac:dyDescent="0.2">
      <c r="A604" s="5">
        <v>603</v>
      </c>
      <c r="B604" s="6" t="s">
        <v>3017</v>
      </c>
      <c r="C604" s="20" t="s">
        <v>2975</v>
      </c>
      <c r="D604" s="49" t="s">
        <v>3018</v>
      </c>
      <c r="E604" s="6" t="s">
        <v>2300</v>
      </c>
      <c r="F604" s="42">
        <v>0</v>
      </c>
      <c r="G604" s="5">
        <v>0</v>
      </c>
      <c r="H604" s="42">
        <v>0</v>
      </c>
      <c r="I604" s="4"/>
      <c r="J604" s="4"/>
      <c r="K604" s="4"/>
      <c r="L604" s="4"/>
      <c r="M604" s="4"/>
      <c r="N604" s="4"/>
      <c r="O604" s="4"/>
      <c r="P604" s="4"/>
      <c r="Q604" s="4"/>
      <c r="R604" s="4"/>
      <c r="S604" s="4"/>
      <c r="T604" s="4"/>
      <c r="U604" s="4"/>
      <c r="V604" s="4"/>
      <c r="W604" s="4"/>
      <c r="X604" s="4"/>
      <c r="Y604" s="4"/>
      <c r="Z604" s="4"/>
    </row>
    <row r="605" spans="1:26" ht="27.75" customHeight="1" x14ac:dyDescent="0.2">
      <c r="A605" s="5">
        <v>604</v>
      </c>
      <c r="B605" s="6" t="s">
        <v>3019</v>
      </c>
      <c r="C605" s="20" t="s">
        <v>2975</v>
      </c>
      <c r="D605" s="49" t="s">
        <v>3020</v>
      </c>
      <c r="E605" s="6" t="s">
        <v>2300</v>
      </c>
      <c r="F605" s="42">
        <v>1</v>
      </c>
      <c r="G605" s="5">
        <v>1</v>
      </c>
      <c r="H605" s="42">
        <v>1</v>
      </c>
      <c r="I605" s="4"/>
      <c r="J605" s="4"/>
      <c r="K605" s="4"/>
      <c r="L605" s="4"/>
      <c r="M605" s="4"/>
      <c r="N605" s="4"/>
      <c r="O605" s="4"/>
      <c r="P605" s="4"/>
      <c r="Q605" s="4"/>
      <c r="R605" s="4"/>
      <c r="S605" s="4"/>
      <c r="T605" s="4"/>
      <c r="U605" s="4"/>
      <c r="V605" s="4"/>
      <c r="W605" s="4"/>
      <c r="X605" s="4"/>
      <c r="Y605" s="4"/>
      <c r="Z605" s="4"/>
    </row>
    <row r="606" spans="1:26" ht="42" customHeight="1" x14ac:dyDescent="0.2">
      <c r="A606" s="5">
        <v>605</v>
      </c>
      <c r="B606" s="6" t="s">
        <v>3021</v>
      </c>
      <c r="C606" s="20" t="s">
        <v>2975</v>
      </c>
      <c r="D606" s="49" t="s">
        <v>3022</v>
      </c>
      <c r="E606" s="6" t="s">
        <v>2300</v>
      </c>
      <c r="F606" s="42">
        <v>2</v>
      </c>
      <c r="G606" s="5">
        <v>2</v>
      </c>
      <c r="H606" s="42">
        <v>2</v>
      </c>
      <c r="I606" s="4"/>
      <c r="J606" s="4"/>
      <c r="K606" s="4"/>
      <c r="L606" s="4"/>
      <c r="M606" s="4"/>
      <c r="N606" s="4"/>
      <c r="O606" s="4"/>
      <c r="P606" s="4"/>
      <c r="Q606" s="4"/>
      <c r="R606" s="4"/>
      <c r="S606" s="4"/>
      <c r="T606" s="4"/>
      <c r="U606" s="4"/>
      <c r="V606" s="4"/>
      <c r="W606" s="4"/>
      <c r="X606" s="4"/>
      <c r="Y606" s="4"/>
      <c r="Z606" s="4"/>
    </row>
    <row r="607" spans="1:26" ht="15.75" customHeight="1" x14ac:dyDescent="0.2">
      <c r="A607" s="5">
        <v>606</v>
      </c>
      <c r="B607" s="6" t="s">
        <v>3023</v>
      </c>
      <c r="C607" s="20" t="s">
        <v>3024</v>
      </c>
      <c r="D607" s="49" t="s">
        <v>3025</v>
      </c>
      <c r="E607" s="6" t="s">
        <v>2300</v>
      </c>
      <c r="F607" s="42">
        <v>1</v>
      </c>
      <c r="G607" s="5">
        <v>1</v>
      </c>
      <c r="H607" s="42">
        <v>1</v>
      </c>
      <c r="I607" s="4"/>
      <c r="J607" s="4"/>
      <c r="K607" s="4"/>
      <c r="L607" s="4"/>
      <c r="M607" s="4"/>
      <c r="N607" s="4"/>
      <c r="O607" s="4"/>
      <c r="P607" s="4"/>
      <c r="Q607" s="4"/>
      <c r="R607" s="4"/>
      <c r="S607" s="4"/>
      <c r="T607" s="4"/>
      <c r="U607" s="4"/>
      <c r="V607" s="4"/>
      <c r="W607" s="4"/>
      <c r="X607" s="4"/>
      <c r="Y607" s="4"/>
      <c r="Z607" s="4"/>
    </row>
    <row r="608" spans="1:26" ht="42" customHeight="1" x14ac:dyDescent="0.2">
      <c r="A608" s="5">
        <v>607</v>
      </c>
      <c r="B608" s="6" t="s">
        <v>3023</v>
      </c>
      <c r="C608" s="20" t="s">
        <v>3024</v>
      </c>
      <c r="D608" s="49" t="s">
        <v>3026</v>
      </c>
      <c r="E608" s="6" t="s">
        <v>2300</v>
      </c>
      <c r="F608" s="42">
        <v>1</v>
      </c>
      <c r="G608" s="5">
        <v>1</v>
      </c>
      <c r="H608" s="42">
        <v>1</v>
      </c>
      <c r="I608" s="4"/>
      <c r="J608" s="4"/>
      <c r="K608" s="4"/>
      <c r="L608" s="4"/>
      <c r="M608" s="4"/>
      <c r="N608" s="4"/>
      <c r="O608" s="4"/>
      <c r="P608" s="4"/>
      <c r="Q608" s="4"/>
      <c r="R608" s="4"/>
      <c r="S608" s="4"/>
      <c r="T608" s="4"/>
      <c r="U608" s="4"/>
      <c r="V608" s="4"/>
      <c r="W608" s="4"/>
      <c r="X608" s="4"/>
      <c r="Y608" s="4"/>
      <c r="Z608" s="4"/>
    </row>
    <row r="609" spans="1:26" ht="15.75" customHeight="1" x14ac:dyDescent="0.2">
      <c r="A609" s="5">
        <v>608</v>
      </c>
      <c r="B609" s="6" t="s">
        <v>3027</v>
      </c>
      <c r="C609" s="20" t="s">
        <v>3028</v>
      </c>
      <c r="D609" s="49" t="s">
        <v>3029</v>
      </c>
      <c r="E609" s="6" t="s">
        <v>2300</v>
      </c>
      <c r="F609" s="42">
        <v>1</v>
      </c>
      <c r="G609" s="5">
        <v>1</v>
      </c>
      <c r="H609" s="42">
        <v>1</v>
      </c>
      <c r="I609" s="4"/>
      <c r="J609" s="4"/>
      <c r="K609" s="4"/>
      <c r="L609" s="4"/>
      <c r="M609" s="4"/>
      <c r="N609" s="4"/>
      <c r="O609" s="4"/>
      <c r="P609" s="4"/>
      <c r="Q609" s="4"/>
      <c r="R609" s="4"/>
      <c r="S609" s="4"/>
      <c r="T609" s="4"/>
      <c r="U609" s="4"/>
      <c r="V609" s="4"/>
      <c r="W609" s="4"/>
      <c r="X609" s="4"/>
      <c r="Y609" s="4"/>
      <c r="Z609" s="4"/>
    </row>
    <row r="610" spans="1:26" ht="15.75" customHeight="1" x14ac:dyDescent="0.2">
      <c r="A610" s="5">
        <v>609</v>
      </c>
      <c r="B610" s="6" t="s">
        <v>3030</v>
      </c>
      <c r="C610" s="20" t="s">
        <v>3031</v>
      </c>
      <c r="D610" s="49" t="s">
        <v>3032</v>
      </c>
      <c r="E610" s="6" t="s">
        <v>2300</v>
      </c>
      <c r="F610" s="42">
        <v>1</v>
      </c>
      <c r="G610" s="5">
        <v>1</v>
      </c>
      <c r="H610" s="42">
        <v>1</v>
      </c>
      <c r="I610" s="4"/>
      <c r="J610" s="4"/>
      <c r="K610" s="4"/>
      <c r="L610" s="4"/>
      <c r="M610" s="4"/>
      <c r="N610" s="4"/>
      <c r="O610" s="4"/>
      <c r="P610" s="4"/>
      <c r="Q610" s="4"/>
      <c r="R610" s="4"/>
      <c r="S610" s="4"/>
      <c r="T610" s="4"/>
      <c r="U610" s="4"/>
      <c r="V610" s="4"/>
      <c r="W610" s="4"/>
      <c r="X610" s="4"/>
      <c r="Y610" s="4"/>
      <c r="Z610" s="4"/>
    </row>
    <row r="611" spans="1:26" ht="15.75" customHeight="1" x14ac:dyDescent="0.2">
      <c r="A611" s="5">
        <v>610</v>
      </c>
      <c r="B611" s="6" t="s">
        <v>3033</v>
      </c>
      <c r="C611" s="20" t="s">
        <v>3034</v>
      </c>
      <c r="D611" s="49" t="s">
        <v>3035</v>
      </c>
      <c r="E611" s="6" t="s">
        <v>2300</v>
      </c>
      <c r="F611" s="42">
        <v>1</v>
      </c>
      <c r="G611" s="5">
        <v>1</v>
      </c>
      <c r="H611" s="42">
        <v>1</v>
      </c>
      <c r="I611" s="4"/>
      <c r="J611" s="4"/>
      <c r="K611" s="4"/>
      <c r="L611" s="4"/>
      <c r="M611" s="4"/>
      <c r="N611" s="4"/>
      <c r="O611" s="4"/>
      <c r="P611" s="4"/>
      <c r="Q611" s="4"/>
      <c r="R611" s="4"/>
      <c r="S611" s="4"/>
      <c r="T611" s="4"/>
      <c r="U611" s="4"/>
      <c r="V611" s="4"/>
      <c r="W611" s="4"/>
      <c r="X611" s="4"/>
      <c r="Y611" s="4"/>
      <c r="Z611" s="4"/>
    </row>
    <row r="612" spans="1:26" ht="15.75" customHeight="1" x14ac:dyDescent="0.2">
      <c r="A612" s="5">
        <v>611</v>
      </c>
      <c r="B612" s="6" t="s">
        <v>3036</v>
      </c>
      <c r="C612" s="20" t="s">
        <v>3037</v>
      </c>
      <c r="D612" s="49" t="s">
        <v>3038</v>
      </c>
      <c r="E612" s="6" t="s">
        <v>2300</v>
      </c>
      <c r="F612" s="42">
        <v>0</v>
      </c>
      <c r="G612" s="5">
        <v>0</v>
      </c>
      <c r="H612" s="42">
        <v>0</v>
      </c>
      <c r="I612" s="4"/>
      <c r="J612" s="4"/>
      <c r="K612" s="4"/>
      <c r="L612" s="4"/>
      <c r="M612" s="4"/>
      <c r="N612" s="4"/>
      <c r="O612" s="4"/>
      <c r="P612" s="4"/>
      <c r="Q612" s="4"/>
      <c r="R612" s="4"/>
      <c r="S612" s="4"/>
      <c r="T612" s="4"/>
      <c r="U612" s="4"/>
      <c r="V612" s="4"/>
      <c r="W612" s="4"/>
      <c r="X612" s="4"/>
      <c r="Y612" s="4"/>
      <c r="Z612" s="4"/>
    </row>
    <row r="613" spans="1:26" ht="15.75" customHeight="1" x14ac:dyDescent="0.2">
      <c r="A613" s="5">
        <v>612</v>
      </c>
      <c r="B613" s="6" t="s">
        <v>3039</v>
      </c>
      <c r="C613" s="20" t="s">
        <v>3040</v>
      </c>
      <c r="D613" s="49" t="s">
        <v>3041</v>
      </c>
      <c r="E613" s="6" t="s">
        <v>2300</v>
      </c>
      <c r="F613" s="42">
        <v>0</v>
      </c>
      <c r="G613" s="5">
        <v>0</v>
      </c>
      <c r="H613" s="42">
        <v>0</v>
      </c>
      <c r="I613" s="4"/>
      <c r="J613" s="4"/>
      <c r="K613" s="4"/>
      <c r="L613" s="4"/>
      <c r="M613" s="4"/>
      <c r="N613" s="4"/>
      <c r="O613" s="4"/>
      <c r="P613" s="4"/>
      <c r="Q613" s="4"/>
      <c r="R613" s="4"/>
      <c r="S613" s="4"/>
      <c r="T613" s="4"/>
      <c r="U613" s="4"/>
      <c r="V613" s="4"/>
      <c r="W613" s="4"/>
      <c r="X613" s="4"/>
      <c r="Y613" s="4"/>
      <c r="Z613" s="4"/>
    </row>
    <row r="614" spans="1:26" ht="15.75" customHeight="1" x14ac:dyDescent="0.2">
      <c r="A614" s="5">
        <v>613</v>
      </c>
      <c r="B614" s="6" t="s">
        <v>3042</v>
      </c>
      <c r="C614" s="20" t="s">
        <v>3043</v>
      </c>
      <c r="D614" s="49" t="s">
        <v>3044</v>
      </c>
      <c r="E614" s="6" t="s">
        <v>2300</v>
      </c>
      <c r="F614" s="42">
        <v>0</v>
      </c>
      <c r="G614" s="5">
        <v>0</v>
      </c>
      <c r="H614" s="42">
        <v>0</v>
      </c>
      <c r="I614" s="4"/>
      <c r="J614" s="4"/>
      <c r="K614" s="4"/>
      <c r="L614" s="4"/>
      <c r="M614" s="4"/>
      <c r="N614" s="4"/>
      <c r="O614" s="4"/>
      <c r="P614" s="4"/>
      <c r="Q614" s="4"/>
      <c r="R614" s="4"/>
      <c r="S614" s="4"/>
      <c r="T614" s="4"/>
      <c r="U614" s="4"/>
      <c r="V614" s="4"/>
      <c r="W614" s="4"/>
      <c r="X614" s="4"/>
      <c r="Y614" s="4"/>
      <c r="Z614" s="4"/>
    </row>
    <row r="615" spans="1:26" ht="15.75" customHeight="1" x14ac:dyDescent="0.2">
      <c r="A615" s="5">
        <v>614</v>
      </c>
      <c r="B615" s="6" t="s">
        <v>3045</v>
      </c>
      <c r="C615" s="20" t="s">
        <v>3046</v>
      </c>
      <c r="D615" s="49" t="s">
        <v>3047</v>
      </c>
      <c r="E615" s="6" t="s">
        <v>2300</v>
      </c>
      <c r="F615" s="42">
        <v>0</v>
      </c>
      <c r="G615" s="5">
        <v>0</v>
      </c>
      <c r="H615" s="42">
        <v>0</v>
      </c>
      <c r="I615" s="4"/>
      <c r="J615" s="4"/>
      <c r="K615" s="4"/>
      <c r="L615" s="4"/>
      <c r="M615" s="4"/>
      <c r="N615" s="4"/>
      <c r="O615" s="4"/>
      <c r="P615" s="4"/>
      <c r="Q615" s="4"/>
      <c r="R615" s="4"/>
      <c r="S615" s="4"/>
      <c r="T615" s="4"/>
      <c r="U615" s="4"/>
      <c r="V615" s="4"/>
      <c r="W615" s="4"/>
      <c r="X615" s="4"/>
      <c r="Y615" s="4"/>
      <c r="Z615" s="4"/>
    </row>
    <row r="616" spans="1:26" ht="15.75" customHeight="1" x14ac:dyDescent="0.2">
      <c r="A616" s="5">
        <v>615</v>
      </c>
      <c r="B616" s="6" t="s">
        <v>3048</v>
      </c>
      <c r="C616" s="20" t="s">
        <v>3049</v>
      </c>
      <c r="D616" s="49" t="s">
        <v>3050</v>
      </c>
      <c r="E616" s="6" t="s">
        <v>2300</v>
      </c>
      <c r="F616" s="42">
        <v>0</v>
      </c>
      <c r="G616" s="5">
        <v>0</v>
      </c>
      <c r="H616" s="42">
        <v>0</v>
      </c>
      <c r="I616" s="4"/>
      <c r="J616" s="4"/>
      <c r="K616" s="4"/>
      <c r="L616" s="4"/>
      <c r="M616" s="4"/>
      <c r="N616" s="4"/>
      <c r="O616" s="4"/>
      <c r="P616" s="4"/>
      <c r="Q616" s="4"/>
      <c r="R616" s="4"/>
      <c r="S616" s="4"/>
      <c r="T616" s="4"/>
      <c r="U616" s="4"/>
      <c r="V616" s="4"/>
      <c r="W616" s="4"/>
      <c r="X616" s="4"/>
      <c r="Y616" s="4"/>
      <c r="Z616" s="4"/>
    </row>
    <row r="617" spans="1:26" ht="15.75" customHeight="1" x14ac:dyDescent="0.2">
      <c r="A617" s="5">
        <v>616</v>
      </c>
      <c r="B617" s="6" t="s">
        <v>3051</v>
      </c>
      <c r="C617" s="20" t="s">
        <v>3052</v>
      </c>
      <c r="D617" s="49" t="s">
        <v>3053</v>
      </c>
      <c r="E617" s="6" t="s">
        <v>2300</v>
      </c>
      <c r="F617" s="42">
        <v>0</v>
      </c>
      <c r="G617" s="5">
        <v>0</v>
      </c>
      <c r="H617" s="42">
        <v>0</v>
      </c>
      <c r="I617" s="4"/>
      <c r="J617" s="4"/>
      <c r="K617" s="4"/>
      <c r="L617" s="4"/>
      <c r="M617" s="4"/>
      <c r="N617" s="4"/>
      <c r="O617" s="4"/>
      <c r="P617" s="4"/>
      <c r="Q617" s="4"/>
      <c r="R617" s="4"/>
      <c r="S617" s="4"/>
      <c r="T617" s="4"/>
      <c r="U617" s="4"/>
      <c r="V617" s="4"/>
      <c r="W617" s="4"/>
      <c r="X617" s="4"/>
      <c r="Y617" s="4"/>
      <c r="Z617" s="4"/>
    </row>
    <row r="618" spans="1:26" ht="15.75" customHeight="1" x14ac:dyDescent="0.2">
      <c r="A618" s="5">
        <v>617</v>
      </c>
      <c r="B618" s="6" t="s">
        <v>3054</v>
      </c>
      <c r="C618" s="20" t="s">
        <v>3055</v>
      </c>
      <c r="D618" s="49" t="s">
        <v>3056</v>
      </c>
      <c r="E618" s="6" t="s">
        <v>2300</v>
      </c>
      <c r="F618" s="42">
        <v>2</v>
      </c>
      <c r="G618" s="5">
        <v>2</v>
      </c>
      <c r="H618" s="42">
        <v>2</v>
      </c>
      <c r="I618" s="4"/>
      <c r="J618" s="4"/>
      <c r="K618" s="4"/>
      <c r="L618" s="4"/>
      <c r="M618" s="4"/>
      <c r="N618" s="4"/>
      <c r="O618" s="4"/>
      <c r="P618" s="4"/>
      <c r="Q618" s="4"/>
      <c r="R618" s="4"/>
      <c r="S618" s="4"/>
      <c r="T618" s="4"/>
      <c r="U618" s="4"/>
      <c r="V618" s="4"/>
      <c r="W618" s="4"/>
      <c r="X618" s="4"/>
      <c r="Y618" s="4"/>
      <c r="Z618" s="4"/>
    </row>
    <row r="619" spans="1:26" ht="15.75" customHeight="1" x14ac:dyDescent="0.2">
      <c r="A619" s="5">
        <v>618</v>
      </c>
      <c r="B619" s="6" t="s">
        <v>3057</v>
      </c>
      <c r="C619" s="20" t="s">
        <v>3058</v>
      </c>
      <c r="D619" s="49" t="s">
        <v>3059</v>
      </c>
      <c r="E619" s="6" t="s">
        <v>2300</v>
      </c>
      <c r="F619" s="42">
        <v>0</v>
      </c>
      <c r="G619" s="5">
        <v>0</v>
      </c>
      <c r="H619" s="42">
        <v>0</v>
      </c>
      <c r="I619" s="4"/>
      <c r="J619" s="4"/>
      <c r="K619" s="4"/>
      <c r="L619" s="4"/>
      <c r="M619" s="4"/>
      <c r="N619" s="4"/>
      <c r="O619" s="4"/>
      <c r="P619" s="4"/>
      <c r="Q619" s="4"/>
      <c r="R619" s="4"/>
      <c r="S619" s="4"/>
      <c r="T619" s="4"/>
      <c r="U619" s="4"/>
      <c r="V619" s="4"/>
      <c r="W619" s="4"/>
      <c r="X619" s="4"/>
      <c r="Y619" s="4"/>
      <c r="Z619" s="4"/>
    </row>
    <row r="620" spans="1:26" ht="15.75" customHeight="1" x14ac:dyDescent="0.2">
      <c r="A620" s="5">
        <v>619</v>
      </c>
      <c r="B620" s="6" t="s">
        <v>3060</v>
      </c>
      <c r="C620" s="20" t="s">
        <v>3061</v>
      </c>
      <c r="D620" s="49" t="s">
        <v>3062</v>
      </c>
      <c r="E620" s="6" t="s">
        <v>2300</v>
      </c>
      <c r="F620" s="42">
        <v>2</v>
      </c>
      <c r="G620" s="5">
        <v>2</v>
      </c>
      <c r="H620" s="42">
        <v>2</v>
      </c>
      <c r="I620" s="4"/>
      <c r="J620" s="4"/>
      <c r="K620" s="4"/>
      <c r="L620" s="4"/>
      <c r="M620" s="4"/>
      <c r="N620" s="4"/>
      <c r="O620" s="4"/>
      <c r="P620" s="4"/>
      <c r="Q620" s="4"/>
      <c r="R620" s="4"/>
      <c r="S620" s="4"/>
      <c r="T620" s="4"/>
      <c r="U620" s="4"/>
      <c r="V620" s="4"/>
      <c r="W620" s="4"/>
      <c r="X620" s="4"/>
      <c r="Y620" s="4"/>
      <c r="Z620" s="4"/>
    </row>
    <row r="621" spans="1:26" ht="15.75" customHeight="1" x14ac:dyDescent="0.2">
      <c r="A621" s="5">
        <v>620</v>
      </c>
      <c r="B621" s="6" t="s">
        <v>3063</v>
      </c>
      <c r="C621" s="20" t="s">
        <v>3064</v>
      </c>
      <c r="D621" s="49" t="s">
        <v>3065</v>
      </c>
      <c r="E621" s="6" t="s">
        <v>2300</v>
      </c>
      <c r="F621" s="42">
        <v>2</v>
      </c>
      <c r="G621" s="5">
        <v>2</v>
      </c>
      <c r="H621" s="42">
        <v>2</v>
      </c>
      <c r="I621" s="4"/>
      <c r="J621" s="4"/>
      <c r="K621" s="4"/>
      <c r="L621" s="4"/>
      <c r="M621" s="4"/>
      <c r="N621" s="4"/>
      <c r="O621" s="4"/>
      <c r="P621" s="4"/>
      <c r="Q621" s="4"/>
      <c r="R621" s="4"/>
      <c r="S621" s="4"/>
      <c r="T621" s="4"/>
      <c r="U621" s="4"/>
      <c r="V621" s="4"/>
      <c r="W621" s="4"/>
      <c r="X621" s="4"/>
      <c r="Y621" s="4"/>
      <c r="Z621" s="4"/>
    </row>
    <row r="622" spans="1:26" ht="27.75" customHeight="1" x14ac:dyDescent="0.2">
      <c r="A622" s="5">
        <v>621</v>
      </c>
      <c r="B622" s="6" t="s">
        <v>3066</v>
      </c>
      <c r="C622" s="20" t="s">
        <v>3067</v>
      </c>
      <c r="D622" s="49" t="s">
        <v>3068</v>
      </c>
      <c r="E622" s="6" t="s">
        <v>2300</v>
      </c>
      <c r="F622" s="42">
        <v>2</v>
      </c>
      <c r="G622" s="5">
        <v>1</v>
      </c>
      <c r="H622" s="42">
        <v>2</v>
      </c>
      <c r="I622" s="4"/>
      <c r="J622" s="4"/>
      <c r="K622" s="4"/>
      <c r="L622" s="4"/>
      <c r="M622" s="4"/>
      <c r="N622" s="4"/>
      <c r="O622" s="4"/>
      <c r="P622" s="4"/>
      <c r="Q622" s="4"/>
      <c r="R622" s="4"/>
      <c r="S622" s="4"/>
      <c r="T622" s="4"/>
      <c r="U622" s="4"/>
      <c r="V622" s="4"/>
      <c r="W622" s="4"/>
      <c r="X622" s="4"/>
      <c r="Y622" s="4"/>
      <c r="Z622" s="4"/>
    </row>
    <row r="623" spans="1:26" ht="27.75" customHeight="1" x14ac:dyDescent="0.2">
      <c r="A623" s="5">
        <v>622</v>
      </c>
      <c r="B623" s="6" t="s">
        <v>3069</v>
      </c>
      <c r="C623" s="20" t="s">
        <v>3070</v>
      </c>
      <c r="D623" s="49" t="s">
        <v>3071</v>
      </c>
      <c r="E623" s="6" t="s">
        <v>2300</v>
      </c>
      <c r="F623" s="42">
        <v>2</v>
      </c>
      <c r="G623" s="5">
        <v>2</v>
      </c>
      <c r="H623" s="42">
        <v>2</v>
      </c>
      <c r="I623" s="4"/>
      <c r="J623" s="4"/>
      <c r="K623" s="4"/>
      <c r="L623" s="4"/>
      <c r="M623" s="4"/>
      <c r="N623" s="4"/>
      <c r="O623" s="4"/>
      <c r="P623" s="4"/>
      <c r="Q623" s="4"/>
      <c r="R623" s="4"/>
      <c r="S623" s="4"/>
      <c r="T623" s="4"/>
      <c r="U623" s="4"/>
      <c r="V623" s="4"/>
      <c r="W623" s="4"/>
      <c r="X623" s="4"/>
      <c r="Y623" s="4"/>
      <c r="Z623" s="4"/>
    </row>
    <row r="624" spans="1:26" ht="27.75" customHeight="1" x14ac:dyDescent="0.2">
      <c r="A624" s="5">
        <v>623</v>
      </c>
      <c r="B624" s="6" t="s">
        <v>3072</v>
      </c>
      <c r="C624" s="20" t="s">
        <v>3073</v>
      </c>
      <c r="D624" s="49" t="s">
        <v>3074</v>
      </c>
      <c r="E624" s="6" t="s">
        <v>2300</v>
      </c>
      <c r="F624" s="42">
        <v>1</v>
      </c>
      <c r="G624" s="5">
        <v>1</v>
      </c>
      <c r="H624" s="42">
        <v>1</v>
      </c>
      <c r="I624" s="4"/>
      <c r="J624" s="4"/>
      <c r="K624" s="4"/>
      <c r="L624" s="4"/>
      <c r="M624" s="4"/>
      <c r="N624" s="4"/>
      <c r="O624" s="4"/>
      <c r="P624" s="4"/>
      <c r="Q624" s="4"/>
      <c r="R624" s="4"/>
      <c r="S624" s="4"/>
      <c r="T624" s="4"/>
      <c r="U624" s="4"/>
      <c r="V624" s="4"/>
      <c r="W624" s="4"/>
      <c r="X624" s="4"/>
      <c r="Y624" s="4"/>
      <c r="Z624" s="4"/>
    </row>
    <row r="625" spans="1:26" ht="15.75" customHeight="1" x14ac:dyDescent="0.2">
      <c r="A625" s="5">
        <v>624</v>
      </c>
      <c r="B625" s="6" t="s">
        <v>3075</v>
      </c>
      <c r="C625" s="20" t="s">
        <v>3076</v>
      </c>
      <c r="D625" s="49" t="s">
        <v>3077</v>
      </c>
      <c r="E625" s="6" t="s">
        <v>2300</v>
      </c>
      <c r="F625" s="42">
        <v>0</v>
      </c>
      <c r="G625" s="5">
        <v>0</v>
      </c>
      <c r="H625" s="42">
        <v>0</v>
      </c>
      <c r="I625" s="4"/>
      <c r="J625" s="4"/>
      <c r="K625" s="4"/>
      <c r="L625" s="4"/>
      <c r="M625" s="4"/>
      <c r="N625" s="4"/>
      <c r="O625" s="4"/>
      <c r="P625" s="4"/>
      <c r="Q625" s="4"/>
      <c r="R625" s="4"/>
      <c r="S625" s="4"/>
      <c r="T625" s="4"/>
      <c r="U625" s="4"/>
      <c r="V625" s="4"/>
      <c r="W625" s="4"/>
      <c r="X625" s="4"/>
      <c r="Y625" s="4"/>
      <c r="Z625" s="4"/>
    </row>
    <row r="626" spans="1:26" ht="15.75" customHeight="1" x14ac:dyDescent="0.2">
      <c r="A626" s="5">
        <v>625</v>
      </c>
      <c r="B626" s="6" t="s">
        <v>3078</v>
      </c>
      <c r="C626" s="20" t="s">
        <v>3079</v>
      </c>
      <c r="D626" s="49" t="s">
        <v>3080</v>
      </c>
      <c r="E626" s="6" t="s">
        <v>2300</v>
      </c>
      <c r="F626" s="42">
        <v>0</v>
      </c>
      <c r="G626" s="5">
        <v>0</v>
      </c>
      <c r="H626" s="42">
        <v>0</v>
      </c>
      <c r="I626" s="4"/>
      <c r="J626" s="4"/>
      <c r="K626" s="4"/>
      <c r="L626" s="4"/>
      <c r="M626" s="4"/>
      <c r="N626" s="4"/>
      <c r="O626" s="4"/>
      <c r="P626" s="4"/>
      <c r="Q626" s="4"/>
      <c r="R626" s="4"/>
      <c r="S626" s="4"/>
      <c r="T626" s="4"/>
      <c r="U626" s="4"/>
      <c r="V626" s="4"/>
      <c r="W626" s="4"/>
      <c r="X626" s="4"/>
      <c r="Y626" s="4"/>
      <c r="Z626" s="4"/>
    </row>
    <row r="627" spans="1:26" ht="15.75" customHeight="1" x14ac:dyDescent="0.2">
      <c r="A627" s="5">
        <v>626</v>
      </c>
      <c r="B627" s="6" t="s">
        <v>3081</v>
      </c>
      <c r="C627" s="20" t="s">
        <v>3082</v>
      </c>
      <c r="D627" s="49" t="s">
        <v>3083</v>
      </c>
      <c r="E627" s="6" t="s">
        <v>2300</v>
      </c>
      <c r="F627" s="42">
        <v>2</v>
      </c>
      <c r="G627" s="5">
        <v>2</v>
      </c>
      <c r="H627" s="42">
        <v>2</v>
      </c>
      <c r="I627" s="4"/>
      <c r="J627" s="4"/>
      <c r="K627" s="4"/>
      <c r="L627" s="4"/>
      <c r="M627" s="4"/>
      <c r="N627" s="4"/>
      <c r="O627" s="4"/>
      <c r="P627" s="4"/>
      <c r="Q627" s="4"/>
      <c r="R627" s="4"/>
      <c r="S627" s="4"/>
      <c r="T627" s="4"/>
      <c r="U627" s="4"/>
      <c r="V627" s="4"/>
      <c r="W627" s="4"/>
      <c r="X627" s="4"/>
      <c r="Y627" s="4"/>
      <c r="Z627" s="4"/>
    </row>
    <row r="628" spans="1:26" ht="15.75" customHeight="1" x14ac:dyDescent="0.2">
      <c r="A628" s="5">
        <v>627</v>
      </c>
      <c r="B628" s="6" t="s">
        <v>3084</v>
      </c>
      <c r="C628" s="20" t="s">
        <v>3085</v>
      </c>
      <c r="D628" s="49" t="s">
        <v>3086</v>
      </c>
      <c r="E628" s="6" t="s">
        <v>2300</v>
      </c>
      <c r="F628" s="42">
        <v>0</v>
      </c>
      <c r="G628" s="5">
        <v>0</v>
      </c>
      <c r="H628" s="42">
        <v>0</v>
      </c>
      <c r="I628" s="4"/>
      <c r="J628" s="4"/>
      <c r="K628" s="4"/>
      <c r="L628" s="4"/>
      <c r="M628" s="4"/>
      <c r="N628" s="4"/>
      <c r="O628" s="4"/>
      <c r="P628" s="4"/>
      <c r="Q628" s="4"/>
      <c r="R628" s="4"/>
      <c r="S628" s="4"/>
      <c r="T628" s="4"/>
      <c r="U628" s="4"/>
      <c r="V628" s="4"/>
      <c r="W628" s="4"/>
      <c r="X628" s="4"/>
      <c r="Y628" s="4"/>
      <c r="Z628" s="4"/>
    </row>
    <row r="629" spans="1:26" ht="15.75" customHeight="1" x14ac:dyDescent="0.2">
      <c r="A629" s="5">
        <v>628</v>
      </c>
      <c r="B629" s="6" t="s">
        <v>3087</v>
      </c>
      <c r="C629" s="20" t="s">
        <v>3088</v>
      </c>
      <c r="D629" s="49" t="s">
        <v>3089</v>
      </c>
      <c r="E629" s="6" t="s">
        <v>2300</v>
      </c>
      <c r="F629" s="42">
        <v>0</v>
      </c>
      <c r="G629" s="5">
        <v>0</v>
      </c>
      <c r="H629" s="42">
        <v>0</v>
      </c>
      <c r="I629" s="4"/>
      <c r="J629" s="4"/>
      <c r="K629" s="4"/>
      <c r="L629" s="4"/>
      <c r="M629" s="4"/>
      <c r="N629" s="4"/>
      <c r="O629" s="4"/>
      <c r="P629" s="4"/>
      <c r="Q629" s="4"/>
      <c r="R629" s="4"/>
      <c r="S629" s="4"/>
      <c r="T629" s="4"/>
      <c r="U629" s="4"/>
      <c r="V629" s="4"/>
      <c r="W629" s="4"/>
      <c r="X629" s="4"/>
      <c r="Y629" s="4"/>
      <c r="Z629" s="4"/>
    </row>
    <row r="630" spans="1:26" ht="15.75" customHeight="1" x14ac:dyDescent="0.2">
      <c r="A630" s="5">
        <v>629</v>
      </c>
      <c r="B630" s="6" t="s">
        <v>3090</v>
      </c>
      <c r="C630" s="20" t="s">
        <v>3091</v>
      </c>
      <c r="D630" s="49" t="s">
        <v>3092</v>
      </c>
      <c r="E630" s="6" t="s">
        <v>2300</v>
      </c>
      <c r="F630" s="42">
        <v>0</v>
      </c>
      <c r="G630" s="5">
        <v>0</v>
      </c>
      <c r="H630" s="42">
        <v>0</v>
      </c>
      <c r="I630" s="4"/>
      <c r="J630" s="4"/>
      <c r="K630" s="4"/>
      <c r="L630" s="4"/>
      <c r="M630" s="4"/>
      <c r="N630" s="4"/>
      <c r="O630" s="4"/>
      <c r="P630" s="4"/>
      <c r="Q630" s="4"/>
      <c r="R630" s="4"/>
      <c r="S630" s="4"/>
      <c r="T630" s="4"/>
      <c r="U630" s="4"/>
      <c r="V630" s="4"/>
      <c r="W630" s="4"/>
      <c r="X630" s="4"/>
      <c r="Y630" s="4"/>
      <c r="Z630" s="4"/>
    </row>
    <row r="631" spans="1:26" ht="15.75" customHeight="1" x14ac:dyDescent="0.2">
      <c r="A631" s="5">
        <v>630</v>
      </c>
      <c r="B631" s="6" t="s">
        <v>3093</v>
      </c>
      <c r="C631" s="20" t="s">
        <v>3094</v>
      </c>
      <c r="D631" s="49" t="s">
        <v>3095</v>
      </c>
      <c r="E631" s="6" t="s">
        <v>2300</v>
      </c>
      <c r="F631" s="42">
        <v>0</v>
      </c>
      <c r="G631" s="5">
        <v>0</v>
      </c>
      <c r="H631" s="42">
        <v>0</v>
      </c>
      <c r="I631" s="4"/>
      <c r="J631" s="4"/>
      <c r="K631" s="4"/>
      <c r="L631" s="4"/>
      <c r="M631" s="4"/>
      <c r="N631" s="4"/>
      <c r="O631" s="4"/>
      <c r="P631" s="4"/>
      <c r="Q631" s="4"/>
      <c r="R631" s="4"/>
      <c r="S631" s="4"/>
      <c r="T631" s="4"/>
      <c r="U631" s="4"/>
      <c r="V631" s="4"/>
      <c r="W631" s="4"/>
      <c r="X631" s="4"/>
      <c r="Y631" s="4"/>
      <c r="Z631" s="4"/>
    </row>
    <row r="632" spans="1:26" ht="97.5" customHeight="1" x14ac:dyDescent="0.2">
      <c r="A632" s="5">
        <v>631</v>
      </c>
      <c r="B632" s="6" t="s">
        <v>3096</v>
      </c>
      <c r="C632" s="20" t="s">
        <v>3097</v>
      </c>
      <c r="D632" s="49" t="s">
        <v>3098</v>
      </c>
      <c r="E632" s="6" t="s">
        <v>2300</v>
      </c>
      <c r="F632" s="42">
        <v>2</v>
      </c>
      <c r="G632" s="5">
        <v>2</v>
      </c>
      <c r="H632" s="42">
        <v>2</v>
      </c>
      <c r="I632" s="4"/>
      <c r="J632" s="4"/>
      <c r="K632" s="4"/>
      <c r="L632" s="4"/>
      <c r="M632" s="4"/>
      <c r="N632" s="4"/>
      <c r="O632" s="4"/>
      <c r="P632" s="4"/>
      <c r="Q632" s="4"/>
      <c r="R632" s="4"/>
      <c r="S632" s="4"/>
      <c r="T632" s="4"/>
      <c r="U632" s="4"/>
      <c r="V632" s="4"/>
      <c r="W632" s="4"/>
      <c r="X632" s="4"/>
      <c r="Y632" s="4"/>
      <c r="Z632" s="4"/>
    </row>
    <row r="633" spans="1:26" ht="15.75" customHeight="1" x14ac:dyDescent="0.2">
      <c r="A633" s="5">
        <v>632</v>
      </c>
      <c r="B633" s="6" t="s">
        <v>3099</v>
      </c>
      <c r="C633" s="20" t="s">
        <v>3100</v>
      </c>
      <c r="D633" s="49" t="s">
        <v>3101</v>
      </c>
      <c r="E633" s="6" t="s">
        <v>2300</v>
      </c>
      <c r="F633" s="42">
        <v>1</v>
      </c>
      <c r="G633" s="5">
        <v>1</v>
      </c>
      <c r="H633" s="42">
        <v>1</v>
      </c>
      <c r="I633" s="4"/>
      <c r="J633" s="4"/>
      <c r="K633" s="4"/>
      <c r="L633" s="4"/>
      <c r="M633" s="4"/>
      <c r="N633" s="4"/>
      <c r="O633" s="4"/>
      <c r="P633" s="4"/>
      <c r="Q633" s="4"/>
      <c r="R633" s="4"/>
      <c r="S633" s="4"/>
      <c r="T633" s="4"/>
      <c r="U633" s="4"/>
      <c r="V633" s="4"/>
      <c r="W633" s="4"/>
      <c r="X633" s="4"/>
      <c r="Y633" s="4"/>
      <c r="Z633" s="4"/>
    </row>
    <row r="634" spans="1:26" ht="15.75" customHeight="1" x14ac:dyDescent="0.2">
      <c r="A634" s="5">
        <v>633</v>
      </c>
      <c r="B634" s="6" t="s">
        <v>3102</v>
      </c>
      <c r="C634" s="20" t="s">
        <v>3103</v>
      </c>
      <c r="D634" s="49" t="s">
        <v>3104</v>
      </c>
      <c r="E634" s="6" t="s">
        <v>2300</v>
      </c>
      <c r="F634" s="42">
        <v>0</v>
      </c>
      <c r="G634" s="5">
        <v>0</v>
      </c>
      <c r="H634" s="42">
        <v>0</v>
      </c>
      <c r="I634" s="4"/>
      <c r="J634" s="4"/>
      <c r="K634" s="4"/>
      <c r="L634" s="4"/>
      <c r="M634" s="4"/>
      <c r="N634" s="4"/>
      <c r="O634" s="4"/>
      <c r="P634" s="4"/>
      <c r="Q634" s="4"/>
      <c r="R634" s="4"/>
      <c r="S634" s="4"/>
      <c r="T634" s="4"/>
      <c r="U634" s="4"/>
      <c r="V634" s="4"/>
      <c r="W634" s="4"/>
      <c r="X634" s="4"/>
      <c r="Y634" s="4"/>
      <c r="Z634" s="4"/>
    </row>
    <row r="635" spans="1:26" ht="15.75" customHeight="1" x14ac:dyDescent="0.2">
      <c r="A635" s="5">
        <v>634</v>
      </c>
      <c r="B635" s="6" t="s">
        <v>3105</v>
      </c>
      <c r="C635" s="20" t="s">
        <v>3106</v>
      </c>
      <c r="D635" s="49" t="s">
        <v>3107</v>
      </c>
      <c r="E635" s="6" t="s">
        <v>2300</v>
      </c>
      <c r="F635" s="42">
        <v>2</v>
      </c>
      <c r="G635" s="5">
        <v>2</v>
      </c>
      <c r="H635" s="42">
        <v>2</v>
      </c>
      <c r="I635" s="4"/>
      <c r="J635" s="4"/>
      <c r="K635" s="4"/>
      <c r="L635" s="4"/>
      <c r="M635" s="4"/>
      <c r="N635" s="4"/>
      <c r="O635" s="4"/>
      <c r="P635" s="4"/>
      <c r="Q635" s="4"/>
      <c r="R635" s="4"/>
      <c r="S635" s="4"/>
      <c r="T635" s="4"/>
      <c r="U635" s="4"/>
      <c r="V635" s="4"/>
      <c r="W635" s="4"/>
      <c r="X635" s="4"/>
      <c r="Y635" s="4"/>
      <c r="Z635" s="4"/>
    </row>
    <row r="636" spans="1:26" ht="27.75" customHeight="1" x14ac:dyDescent="0.2">
      <c r="A636" s="5">
        <v>635</v>
      </c>
      <c r="B636" s="6" t="s">
        <v>3108</v>
      </c>
      <c r="C636" s="20" t="s">
        <v>3109</v>
      </c>
      <c r="D636" s="49" t="s">
        <v>3110</v>
      </c>
      <c r="E636" s="6" t="s">
        <v>2300</v>
      </c>
      <c r="F636" s="42">
        <v>2</v>
      </c>
      <c r="G636" s="5">
        <v>2</v>
      </c>
      <c r="H636" s="42">
        <v>2</v>
      </c>
      <c r="I636" s="4"/>
      <c r="J636" s="4"/>
      <c r="K636" s="4"/>
      <c r="L636" s="4"/>
      <c r="M636" s="4"/>
      <c r="N636" s="4"/>
      <c r="O636" s="4"/>
      <c r="P636" s="4"/>
      <c r="Q636" s="4"/>
      <c r="R636" s="4"/>
      <c r="S636" s="4"/>
      <c r="T636" s="4"/>
      <c r="U636" s="4"/>
      <c r="V636" s="4"/>
      <c r="W636" s="4"/>
      <c r="X636" s="4"/>
      <c r="Y636" s="4"/>
      <c r="Z636" s="4"/>
    </row>
    <row r="637" spans="1:26" ht="15.75" customHeight="1" x14ac:dyDescent="0.2">
      <c r="A637" s="5">
        <v>636</v>
      </c>
      <c r="B637" s="6" t="s">
        <v>3111</v>
      </c>
      <c r="C637" s="20" t="s">
        <v>3112</v>
      </c>
      <c r="D637" s="49" t="s">
        <v>3113</v>
      </c>
      <c r="E637" s="6" t="s">
        <v>2300</v>
      </c>
      <c r="F637" s="42">
        <v>0</v>
      </c>
      <c r="G637" s="5">
        <v>0</v>
      </c>
      <c r="H637" s="42">
        <v>0</v>
      </c>
      <c r="I637" s="4"/>
      <c r="J637" s="4"/>
      <c r="K637" s="4"/>
      <c r="L637" s="4"/>
      <c r="M637" s="4"/>
      <c r="N637" s="4"/>
      <c r="O637" s="4"/>
      <c r="P637" s="4"/>
      <c r="Q637" s="4"/>
      <c r="R637" s="4"/>
      <c r="S637" s="4"/>
      <c r="T637" s="4"/>
      <c r="U637" s="4"/>
      <c r="V637" s="4"/>
      <c r="W637" s="4"/>
      <c r="X637" s="4"/>
      <c r="Y637" s="4"/>
      <c r="Z637" s="4"/>
    </row>
    <row r="638" spans="1:26" ht="15.75" customHeight="1" x14ac:dyDescent="0.2">
      <c r="A638" s="5">
        <v>637</v>
      </c>
      <c r="B638" s="6" t="s">
        <v>3114</v>
      </c>
      <c r="C638" s="20" t="s">
        <v>3115</v>
      </c>
      <c r="D638" s="49" t="s">
        <v>3116</v>
      </c>
      <c r="E638" s="6" t="s">
        <v>2300</v>
      </c>
      <c r="F638" s="42">
        <v>0</v>
      </c>
      <c r="G638" s="5">
        <v>0</v>
      </c>
      <c r="H638" s="42">
        <v>0</v>
      </c>
      <c r="I638" s="4"/>
      <c r="J638" s="4"/>
      <c r="K638" s="4"/>
      <c r="L638" s="4"/>
      <c r="M638" s="4"/>
      <c r="N638" s="4"/>
      <c r="O638" s="4"/>
      <c r="P638" s="4"/>
      <c r="Q638" s="4"/>
      <c r="R638" s="4"/>
      <c r="S638" s="4"/>
      <c r="T638" s="4"/>
      <c r="U638" s="4"/>
      <c r="V638" s="4"/>
      <c r="W638" s="4"/>
      <c r="X638" s="4"/>
      <c r="Y638" s="4"/>
      <c r="Z638" s="4"/>
    </row>
    <row r="639" spans="1:26" ht="15.75" customHeight="1" x14ac:dyDescent="0.2">
      <c r="A639" s="5">
        <v>638</v>
      </c>
      <c r="B639" s="6" t="s">
        <v>3117</v>
      </c>
      <c r="C639" s="20" t="s">
        <v>3118</v>
      </c>
      <c r="D639" s="49" t="s">
        <v>3119</v>
      </c>
      <c r="E639" s="6" t="s">
        <v>2300</v>
      </c>
      <c r="F639" s="42">
        <v>1</v>
      </c>
      <c r="G639" s="5">
        <v>1</v>
      </c>
      <c r="H639" s="42">
        <v>1</v>
      </c>
      <c r="I639" s="4"/>
      <c r="J639" s="4"/>
      <c r="K639" s="4"/>
      <c r="L639" s="4"/>
      <c r="M639" s="4"/>
      <c r="N639" s="4"/>
      <c r="O639" s="4"/>
      <c r="P639" s="4"/>
      <c r="Q639" s="4"/>
      <c r="R639" s="4"/>
      <c r="S639" s="4"/>
      <c r="T639" s="4"/>
      <c r="U639" s="4"/>
      <c r="V639" s="4"/>
      <c r="W639" s="4"/>
      <c r="X639" s="4"/>
      <c r="Y639" s="4"/>
      <c r="Z639" s="4"/>
    </row>
    <row r="640" spans="1:26" ht="15.75" customHeight="1" x14ac:dyDescent="0.2">
      <c r="A640" s="5">
        <v>639</v>
      </c>
      <c r="B640" s="6" t="s">
        <v>3120</v>
      </c>
      <c r="C640" s="20" t="s">
        <v>3121</v>
      </c>
      <c r="D640" s="49" t="s">
        <v>3122</v>
      </c>
      <c r="E640" s="6" t="s">
        <v>2300</v>
      </c>
      <c r="F640" s="42">
        <v>2</v>
      </c>
      <c r="G640" s="5">
        <v>2</v>
      </c>
      <c r="H640" s="42">
        <v>2</v>
      </c>
      <c r="I640" s="4"/>
      <c r="J640" s="4"/>
      <c r="K640" s="4"/>
      <c r="L640" s="4"/>
      <c r="M640" s="4"/>
      <c r="N640" s="4"/>
      <c r="O640" s="4"/>
      <c r="P640" s="4"/>
      <c r="Q640" s="4"/>
      <c r="R640" s="4"/>
      <c r="S640" s="4"/>
      <c r="T640" s="4"/>
      <c r="U640" s="4"/>
      <c r="V640" s="4"/>
      <c r="W640" s="4"/>
      <c r="X640" s="4"/>
      <c r="Y640" s="4"/>
      <c r="Z640" s="4"/>
    </row>
    <row r="641" spans="1:26" ht="15.75" customHeight="1" x14ac:dyDescent="0.2">
      <c r="A641" s="5">
        <v>640</v>
      </c>
      <c r="B641" s="6" t="s">
        <v>3123</v>
      </c>
      <c r="C641" s="20" t="s">
        <v>3124</v>
      </c>
      <c r="D641" s="49" t="s">
        <v>3125</v>
      </c>
      <c r="E641" s="6" t="s">
        <v>2300</v>
      </c>
      <c r="F641" s="42">
        <v>2</v>
      </c>
      <c r="G641" s="42">
        <v>2</v>
      </c>
      <c r="H641" s="42">
        <v>2</v>
      </c>
      <c r="I641" s="4"/>
      <c r="J641" s="4"/>
      <c r="K641" s="4"/>
      <c r="L641" s="4"/>
      <c r="M641" s="4"/>
      <c r="N641" s="4"/>
      <c r="O641" s="4"/>
      <c r="P641" s="4"/>
      <c r="Q641" s="4"/>
      <c r="R641" s="4"/>
      <c r="S641" s="4"/>
      <c r="T641" s="4"/>
      <c r="U641" s="4"/>
      <c r="V641" s="4"/>
      <c r="W641" s="4"/>
      <c r="X641" s="4"/>
      <c r="Y641" s="4"/>
      <c r="Z641" s="4"/>
    </row>
    <row r="642" spans="1:26" ht="15.75" customHeight="1" x14ac:dyDescent="0.2">
      <c r="A642" s="5">
        <v>641</v>
      </c>
      <c r="B642" s="6" t="s">
        <v>3126</v>
      </c>
      <c r="C642" s="20" t="s">
        <v>3127</v>
      </c>
      <c r="D642" s="49" t="s">
        <v>3128</v>
      </c>
      <c r="E642" s="6" t="s">
        <v>2300</v>
      </c>
      <c r="F642" s="42">
        <v>0</v>
      </c>
      <c r="G642" s="42">
        <v>0</v>
      </c>
      <c r="H642" s="42">
        <v>0</v>
      </c>
      <c r="I642" s="4"/>
      <c r="J642" s="4"/>
      <c r="K642" s="4"/>
      <c r="L642" s="4"/>
      <c r="M642" s="4"/>
      <c r="N642" s="4"/>
      <c r="O642" s="4"/>
      <c r="P642" s="4"/>
      <c r="Q642" s="4"/>
      <c r="R642" s="4"/>
      <c r="S642" s="4"/>
      <c r="T642" s="4"/>
      <c r="U642" s="4"/>
      <c r="V642" s="4"/>
      <c r="W642" s="4"/>
      <c r="X642" s="4"/>
      <c r="Y642" s="4"/>
      <c r="Z642" s="4"/>
    </row>
    <row r="643" spans="1:26" ht="15.75" customHeight="1" x14ac:dyDescent="0.2">
      <c r="A643" s="5">
        <v>642</v>
      </c>
      <c r="B643" s="6" t="s">
        <v>3129</v>
      </c>
      <c r="C643" s="20" t="s">
        <v>3130</v>
      </c>
      <c r="D643" s="49" t="s">
        <v>3131</v>
      </c>
      <c r="E643" s="6" t="s">
        <v>2300</v>
      </c>
      <c r="F643" s="42">
        <v>1</v>
      </c>
      <c r="G643" s="42">
        <v>1</v>
      </c>
      <c r="H643" s="42">
        <v>1</v>
      </c>
      <c r="I643" s="4"/>
      <c r="J643" s="4"/>
      <c r="K643" s="4"/>
      <c r="L643" s="4"/>
      <c r="M643" s="4"/>
      <c r="N643" s="4"/>
      <c r="O643" s="4"/>
      <c r="P643" s="4"/>
      <c r="Q643" s="4"/>
      <c r="R643" s="4"/>
      <c r="S643" s="4"/>
      <c r="T643" s="4"/>
      <c r="U643" s="4"/>
      <c r="V643" s="4"/>
      <c r="W643" s="4"/>
      <c r="X643" s="4"/>
      <c r="Y643" s="4"/>
      <c r="Z643" s="4"/>
    </row>
    <row r="644" spans="1:26" ht="15.75" customHeight="1" x14ac:dyDescent="0.2">
      <c r="A644" s="5">
        <v>643</v>
      </c>
      <c r="B644" s="6" t="s">
        <v>3132</v>
      </c>
      <c r="C644" s="20" t="s">
        <v>3133</v>
      </c>
      <c r="D644" s="49" t="s">
        <v>3134</v>
      </c>
      <c r="E644" s="6" t="s">
        <v>2300</v>
      </c>
      <c r="F644" s="42">
        <v>1</v>
      </c>
      <c r="G644" s="42">
        <v>1</v>
      </c>
      <c r="H644" s="42">
        <v>1</v>
      </c>
      <c r="I644" s="4"/>
      <c r="J644" s="4"/>
      <c r="K644" s="4"/>
      <c r="L644" s="4"/>
      <c r="M644" s="4"/>
      <c r="N644" s="4"/>
      <c r="O644" s="4"/>
      <c r="P644" s="4"/>
      <c r="Q644" s="4"/>
      <c r="R644" s="4"/>
      <c r="S644" s="4"/>
      <c r="T644" s="4"/>
      <c r="U644" s="4"/>
      <c r="V644" s="4"/>
      <c r="W644" s="4"/>
      <c r="X644" s="4"/>
      <c r="Y644" s="4"/>
      <c r="Z644" s="4"/>
    </row>
    <row r="645" spans="1:26" ht="15.75" customHeight="1" x14ac:dyDescent="0.2">
      <c r="A645" s="5">
        <v>644</v>
      </c>
      <c r="B645" s="6" t="s">
        <v>3135</v>
      </c>
      <c r="C645" s="20" t="s">
        <v>3136</v>
      </c>
      <c r="D645" s="49" t="s">
        <v>3137</v>
      </c>
      <c r="E645" s="6" t="s">
        <v>2300</v>
      </c>
      <c r="F645" s="42">
        <v>2</v>
      </c>
      <c r="G645" s="42">
        <v>2</v>
      </c>
      <c r="H645" s="42">
        <v>2</v>
      </c>
      <c r="I645" s="4"/>
      <c r="J645" s="4"/>
      <c r="K645" s="4"/>
      <c r="L645" s="4"/>
      <c r="M645" s="4"/>
      <c r="N645" s="4"/>
      <c r="O645" s="4"/>
      <c r="P645" s="4"/>
      <c r="Q645" s="4"/>
      <c r="R645" s="4"/>
      <c r="S645" s="4"/>
      <c r="T645" s="4"/>
      <c r="U645" s="4"/>
      <c r="V645" s="4"/>
      <c r="W645" s="4"/>
      <c r="X645" s="4"/>
      <c r="Y645" s="4"/>
      <c r="Z645" s="4"/>
    </row>
    <row r="646" spans="1:26" ht="15.75" customHeight="1" x14ac:dyDescent="0.2">
      <c r="A646" s="5">
        <v>645</v>
      </c>
      <c r="B646" s="6" t="s">
        <v>3138</v>
      </c>
      <c r="C646" s="20" t="s">
        <v>3139</v>
      </c>
      <c r="D646" s="49" t="s">
        <v>3140</v>
      </c>
      <c r="E646" s="6" t="s">
        <v>2300</v>
      </c>
      <c r="F646" s="42">
        <v>1</v>
      </c>
      <c r="G646" s="42">
        <v>1</v>
      </c>
      <c r="H646" s="42">
        <v>1</v>
      </c>
      <c r="I646" s="4"/>
      <c r="J646" s="4"/>
      <c r="K646" s="4"/>
      <c r="L646" s="4"/>
      <c r="M646" s="4"/>
      <c r="N646" s="4"/>
      <c r="O646" s="4"/>
      <c r="P646" s="4"/>
      <c r="Q646" s="4"/>
      <c r="R646" s="4"/>
      <c r="S646" s="4"/>
      <c r="T646" s="4"/>
      <c r="U646" s="4"/>
      <c r="V646" s="4"/>
      <c r="W646" s="4"/>
      <c r="X646" s="4"/>
      <c r="Y646" s="4"/>
      <c r="Z646" s="4"/>
    </row>
    <row r="647" spans="1:26" ht="15.75" customHeight="1" x14ac:dyDescent="0.2">
      <c r="A647" s="5">
        <v>646</v>
      </c>
      <c r="B647" s="6" t="s">
        <v>3141</v>
      </c>
      <c r="C647" s="20" t="s">
        <v>3142</v>
      </c>
      <c r="D647" s="49" t="s">
        <v>3143</v>
      </c>
      <c r="E647" s="6" t="s">
        <v>2300</v>
      </c>
      <c r="F647" s="42">
        <v>1</v>
      </c>
      <c r="G647" s="42">
        <v>1</v>
      </c>
      <c r="H647" s="42">
        <v>1</v>
      </c>
      <c r="I647" s="4"/>
      <c r="J647" s="4"/>
      <c r="K647" s="4"/>
      <c r="L647" s="4"/>
      <c r="M647" s="4"/>
      <c r="N647" s="4"/>
      <c r="O647" s="4"/>
      <c r="P647" s="4"/>
      <c r="Q647" s="4"/>
      <c r="R647" s="4"/>
      <c r="S647" s="4"/>
      <c r="T647" s="4"/>
      <c r="U647" s="4"/>
      <c r="V647" s="4"/>
      <c r="W647" s="4"/>
      <c r="X647" s="4"/>
      <c r="Y647" s="4"/>
      <c r="Z647" s="4"/>
    </row>
    <row r="648" spans="1:26" ht="15.75" customHeight="1" x14ac:dyDescent="0.2">
      <c r="A648" s="5">
        <v>647</v>
      </c>
      <c r="B648" s="6" t="s">
        <v>3144</v>
      </c>
      <c r="C648" s="20" t="s">
        <v>3145</v>
      </c>
      <c r="D648" s="49" t="s">
        <v>3146</v>
      </c>
      <c r="E648" s="6" t="s">
        <v>2300</v>
      </c>
      <c r="F648" s="42">
        <v>1</v>
      </c>
      <c r="G648" s="42">
        <v>1</v>
      </c>
      <c r="H648" s="42">
        <v>1</v>
      </c>
      <c r="I648" s="4"/>
      <c r="J648" s="4"/>
      <c r="K648" s="4"/>
      <c r="L648" s="4"/>
      <c r="M648" s="4"/>
      <c r="N648" s="4"/>
      <c r="O648" s="4"/>
      <c r="P648" s="4"/>
      <c r="Q648" s="4"/>
      <c r="R648" s="4"/>
      <c r="S648" s="4"/>
      <c r="T648" s="4"/>
      <c r="U648" s="4"/>
      <c r="V648" s="4"/>
      <c r="W648" s="4"/>
      <c r="X648" s="4"/>
      <c r="Y648" s="4"/>
      <c r="Z648" s="4"/>
    </row>
    <row r="649" spans="1:26" ht="15.75" customHeight="1" x14ac:dyDescent="0.2">
      <c r="A649" s="5">
        <v>648</v>
      </c>
      <c r="B649" s="6" t="s">
        <v>3147</v>
      </c>
      <c r="C649" s="20" t="s">
        <v>3148</v>
      </c>
      <c r="D649" s="49" t="s">
        <v>3149</v>
      </c>
      <c r="E649" s="6" t="s">
        <v>2300</v>
      </c>
      <c r="F649" s="42">
        <v>1</v>
      </c>
      <c r="G649" s="42">
        <v>1</v>
      </c>
      <c r="H649" s="42">
        <v>1</v>
      </c>
      <c r="I649" s="4"/>
      <c r="J649" s="4"/>
      <c r="K649" s="4"/>
      <c r="L649" s="4"/>
      <c r="M649" s="4"/>
      <c r="N649" s="4"/>
      <c r="O649" s="4"/>
      <c r="P649" s="4"/>
      <c r="Q649" s="4"/>
      <c r="R649" s="4"/>
      <c r="S649" s="4"/>
      <c r="T649" s="4"/>
      <c r="U649" s="4"/>
      <c r="V649" s="4"/>
      <c r="W649" s="4"/>
      <c r="X649" s="4"/>
      <c r="Y649" s="4"/>
      <c r="Z649" s="4"/>
    </row>
    <row r="650" spans="1:26" ht="42" customHeight="1" x14ac:dyDescent="0.2">
      <c r="A650" s="5">
        <v>649</v>
      </c>
      <c r="B650" s="6" t="s">
        <v>3150</v>
      </c>
      <c r="C650" s="20" t="s">
        <v>3151</v>
      </c>
      <c r="D650" s="49" t="s">
        <v>3152</v>
      </c>
      <c r="E650" s="6" t="s">
        <v>2300</v>
      </c>
      <c r="F650" s="42">
        <v>0</v>
      </c>
      <c r="G650" s="42">
        <v>0</v>
      </c>
      <c r="H650" s="42">
        <v>0</v>
      </c>
      <c r="I650" s="4"/>
      <c r="J650" s="4"/>
      <c r="K650" s="4"/>
      <c r="L650" s="4"/>
      <c r="M650" s="4"/>
      <c r="N650" s="4"/>
      <c r="O650" s="4"/>
      <c r="P650" s="4"/>
      <c r="Q650" s="4"/>
      <c r="R650" s="4"/>
      <c r="S650" s="4"/>
      <c r="T650" s="4"/>
      <c r="U650" s="4"/>
      <c r="V650" s="4"/>
      <c r="W650" s="4"/>
      <c r="X650" s="4"/>
      <c r="Y650" s="4"/>
      <c r="Z650" s="4"/>
    </row>
    <row r="651" spans="1:26" ht="15.75" customHeight="1" x14ac:dyDescent="0.2">
      <c r="A651" s="5">
        <v>650</v>
      </c>
      <c r="B651" s="6" t="s">
        <v>3153</v>
      </c>
      <c r="C651" s="20" t="s">
        <v>3154</v>
      </c>
      <c r="D651" s="49" t="s">
        <v>3155</v>
      </c>
      <c r="E651" s="6" t="s">
        <v>2300</v>
      </c>
      <c r="F651" s="42">
        <v>1</v>
      </c>
      <c r="G651" s="42">
        <v>1</v>
      </c>
      <c r="H651" s="42">
        <v>1</v>
      </c>
      <c r="I651" s="4"/>
      <c r="J651" s="4"/>
      <c r="K651" s="4"/>
      <c r="L651" s="4"/>
      <c r="M651" s="4"/>
      <c r="N651" s="4"/>
      <c r="O651" s="4"/>
      <c r="P651" s="4"/>
      <c r="Q651" s="4"/>
      <c r="R651" s="4"/>
      <c r="S651" s="4"/>
      <c r="T651" s="4"/>
      <c r="U651" s="4"/>
      <c r="V651" s="4"/>
      <c r="W651" s="4"/>
      <c r="X651" s="4"/>
      <c r="Y651" s="4"/>
      <c r="Z651" s="4"/>
    </row>
    <row r="652" spans="1:26" ht="15.75" customHeight="1" x14ac:dyDescent="0.2">
      <c r="A652" s="5">
        <v>651</v>
      </c>
      <c r="B652" s="6" t="s">
        <v>3156</v>
      </c>
      <c r="C652" s="20" t="s">
        <v>3157</v>
      </c>
      <c r="D652" s="49" t="s">
        <v>3158</v>
      </c>
      <c r="E652" s="6" t="s">
        <v>2300</v>
      </c>
      <c r="F652" s="42">
        <v>2</v>
      </c>
      <c r="G652" s="42">
        <v>2</v>
      </c>
      <c r="H652" s="42">
        <v>2</v>
      </c>
      <c r="I652" s="4"/>
      <c r="J652" s="4"/>
      <c r="K652" s="4"/>
      <c r="L652" s="4"/>
      <c r="M652" s="4"/>
      <c r="N652" s="4"/>
      <c r="O652" s="4"/>
      <c r="P652" s="4"/>
      <c r="Q652" s="4"/>
      <c r="R652" s="4"/>
      <c r="S652" s="4"/>
      <c r="T652" s="4"/>
      <c r="U652" s="4"/>
      <c r="V652" s="4"/>
      <c r="W652" s="4"/>
      <c r="X652" s="4"/>
      <c r="Y652" s="4"/>
      <c r="Z652" s="4"/>
    </row>
    <row r="653" spans="1:26" ht="55.5" customHeight="1" x14ac:dyDescent="0.2">
      <c r="A653" s="5">
        <v>652</v>
      </c>
      <c r="B653" s="6" t="s">
        <v>3159</v>
      </c>
      <c r="C653" s="20" t="s">
        <v>3160</v>
      </c>
      <c r="D653" s="49" t="s">
        <v>3161</v>
      </c>
      <c r="E653" s="6" t="s">
        <v>2300</v>
      </c>
      <c r="F653" s="42">
        <v>0</v>
      </c>
      <c r="G653" s="42">
        <v>0</v>
      </c>
      <c r="H653" s="42">
        <v>0</v>
      </c>
      <c r="I653" s="4"/>
      <c r="J653" s="4"/>
      <c r="K653" s="4"/>
      <c r="L653" s="4"/>
      <c r="M653" s="4"/>
      <c r="N653" s="4"/>
      <c r="O653" s="4"/>
      <c r="P653" s="4"/>
      <c r="Q653" s="4"/>
      <c r="R653" s="4"/>
      <c r="S653" s="4"/>
      <c r="T653" s="4"/>
      <c r="U653" s="4"/>
      <c r="V653" s="4"/>
      <c r="W653" s="4"/>
      <c r="X653" s="4"/>
      <c r="Y653" s="4"/>
      <c r="Z653" s="4"/>
    </row>
    <row r="654" spans="1:26" ht="27.75" customHeight="1" x14ac:dyDescent="0.2">
      <c r="A654" s="5">
        <v>653</v>
      </c>
      <c r="B654" s="6" t="s">
        <v>3159</v>
      </c>
      <c r="C654" s="20" t="s">
        <v>3160</v>
      </c>
      <c r="D654" s="49" t="s">
        <v>3162</v>
      </c>
      <c r="E654" s="6" t="s">
        <v>2300</v>
      </c>
      <c r="F654" s="42">
        <v>2</v>
      </c>
      <c r="G654" s="42">
        <v>2</v>
      </c>
      <c r="H654" s="42">
        <v>2</v>
      </c>
      <c r="I654" s="4"/>
      <c r="J654" s="4"/>
      <c r="K654" s="4"/>
      <c r="L654" s="4"/>
      <c r="M654" s="4"/>
      <c r="N654" s="4"/>
      <c r="O654" s="4"/>
      <c r="P654" s="4"/>
      <c r="Q654" s="4"/>
      <c r="R654" s="4"/>
      <c r="S654" s="4"/>
      <c r="T654" s="4"/>
      <c r="U654" s="4"/>
      <c r="V654" s="4"/>
      <c r="W654" s="4"/>
      <c r="X654" s="4"/>
      <c r="Y654" s="4"/>
      <c r="Z654" s="4"/>
    </row>
    <row r="655" spans="1:26" ht="27.75" customHeight="1" x14ac:dyDescent="0.2">
      <c r="A655" s="5">
        <v>654</v>
      </c>
      <c r="B655" s="6" t="s">
        <v>3159</v>
      </c>
      <c r="C655" s="20" t="s">
        <v>3160</v>
      </c>
      <c r="D655" s="49" t="s">
        <v>3163</v>
      </c>
      <c r="E655" s="5" t="s">
        <v>2300</v>
      </c>
      <c r="F655" s="42">
        <v>1</v>
      </c>
      <c r="G655" s="42">
        <v>1</v>
      </c>
      <c r="H655" s="42">
        <v>1</v>
      </c>
      <c r="I655" s="4"/>
      <c r="J655" s="4"/>
      <c r="K655" s="4"/>
      <c r="L655" s="4"/>
      <c r="M655" s="4"/>
      <c r="N655" s="4"/>
      <c r="O655" s="4"/>
      <c r="P655" s="4"/>
      <c r="Q655" s="4"/>
      <c r="R655" s="4"/>
      <c r="S655" s="4"/>
      <c r="T655" s="4"/>
      <c r="U655" s="4"/>
      <c r="V655" s="4"/>
      <c r="W655" s="4"/>
      <c r="X655" s="4"/>
      <c r="Y655" s="4"/>
      <c r="Z655" s="4"/>
    </row>
    <row r="656" spans="1:26" ht="15.75" customHeight="1" x14ac:dyDescent="0.2">
      <c r="A656" s="5">
        <v>655</v>
      </c>
      <c r="B656" s="6" t="s">
        <v>3159</v>
      </c>
      <c r="C656" s="20" t="s">
        <v>3160</v>
      </c>
      <c r="D656" s="49" t="s">
        <v>3164</v>
      </c>
      <c r="E656" s="5" t="s">
        <v>2300</v>
      </c>
      <c r="F656" s="42">
        <v>1</v>
      </c>
      <c r="G656" s="42">
        <v>1</v>
      </c>
      <c r="H656" s="42">
        <v>1</v>
      </c>
      <c r="I656" s="4"/>
      <c r="J656" s="4"/>
      <c r="K656" s="4"/>
      <c r="L656" s="4"/>
      <c r="M656" s="4"/>
      <c r="N656" s="4"/>
      <c r="O656" s="4"/>
      <c r="P656" s="4"/>
      <c r="Q656" s="4"/>
      <c r="R656" s="4"/>
      <c r="S656" s="4"/>
      <c r="T656" s="4"/>
      <c r="U656" s="4"/>
      <c r="V656" s="4"/>
      <c r="W656" s="4"/>
      <c r="X656" s="4"/>
      <c r="Y656" s="4"/>
      <c r="Z656" s="4"/>
    </row>
    <row r="657" spans="1:26" ht="15.75" customHeight="1" x14ac:dyDescent="0.2">
      <c r="A657" s="5">
        <v>656</v>
      </c>
      <c r="B657" s="6" t="s">
        <v>3159</v>
      </c>
      <c r="C657" s="20" t="s">
        <v>3160</v>
      </c>
      <c r="D657" s="49" t="s">
        <v>3165</v>
      </c>
      <c r="E657" s="5" t="s">
        <v>2300</v>
      </c>
      <c r="F657" s="42">
        <v>1</v>
      </c>
      <c r="G657" s="42">
        <v>1</v>
      </c>
      <c r="H657" s="42">
        <v>1</v>
      </c>
      <c r="I657" s="4"/>
      <c r="J657" s="4"/>
      <c r="K657" s="4"/>
      <c r="L657" s="4"/>
      <c r="M657" s="4"/>
      <c r="N657" s="4"/>
      <c r="O657" s="4"/>
      <c r="P657" s="4"/>
      <c r="Q657" s="4"/>
      <c r="R657" s="4"/>
      <c r="S657" s="4"/>
      <c r="T657" s="4"/>
      <c r="U657" s="4"/>
      <c r="V657" s="4"/>
      <c r="W657" s="4"/>
      <c r="X657" s="4"/>
      <c r="Y657" s="4"/>
      <c r="Z657" s="4"/>
    </row>
    <row r="658" spans="1:26" ht="15.75" customHeight="1" x14ac:dyDescent="0.2">
      <c r="A658" s="5">
        <v>657</v>
      </c>
      <c r="B658" s="6" t="s">
        <v>3159</v>
      </c>
      <c r="C658" s="20" t="s">
        <v>3160</v>
      </c>
      <c r="D658" s="49" t="s">
        <v>3166</v>
      </c>
      <c r="E658" s="5" t="s">
        <v>2300</v>
      </c>
      <c r="F658" s="42">
        <v>0</v>
      </c>
      <c r="G658" s="42">
        <v>0</v>
      </c>
      <c r="H658" s="42">
        <v>0</v>
      </c>
      <c r="I658" s="4"/>
      <c r="J658" s="4"/>
      <c r="K658" s="4"/>
      <c r="L658" s="4"/>
      <c r="M658" s="4"/>
      <c r="N658" s="4"/>
      <c r="O658" s="4"/>
      <c r="P658" s="4"/>
      <c r="Q658" s="4"/>
      <c r="R658" s="4"/>
      <c r="S658" s="4"/>
      <c r="T658" s="4"/>
      <c r="U658" s="4"/>
      <c r="V658" s="4"/>
      <c r="W658" s="4"/>
      <c r="X658" s="4"/>
      <c r="Y658" s="4"/>
      <c r="Z658" s="4"/>
    </row>
    <row r="659" spans="1:26" ht="15.75" customHeight="1" x14ac:dyDescent="0.2">
      <c r="A659" s="5">
        <v>658</v>
      </c>
      <c r="B659" s="6" t="s">
        <v>3159</v>
      </c>
      <c r="C659" s="20" t="s">
        <v>3160</v>
      </c>
      <c r="D659" s="49" t="s">
        <v>3167</v>
      </c>
      <c r="E659" s="5" t="s">
        <v>2300</v>
      </c>
      <c r="F659" s="42">
        <v>1</v>
      </c>
      <c r="G659" s="42">
        <v>1</v>
      </c>
      <c r="H659" s="42">
        <v>1</v>
      </c>
      <c r="I659" s="4"/>
      <c r="J659" s="4"/>
      <c r="K659" s="4"/>
      <c r="L659" s="4"/>
      <c r="M659" s="4"/>
      <c r="N659" s="4"/>
      <c r="O659" s="4"/>
      <c r="P659" s="4"/>
      <c r="Q659" s="4"/>
      <c r="R659" s="4"/>
      <c r="S659" s="4"/>
      <c r="T659" s="4"/>
      <c r="U659" s="4"/>
      <c r="V659" s="4"/>
      <c r="W659" s="4"/>
      <c r="X659" s="4"/>
      <c r="Y659" s="4"/>
      <c r="Z659" s="4"/>
    </row>
    <row r="660" spans="1:26" ht="15.75" customHeight="1" x14ac:dyDescent="0.2">
      <c r="A660" s="5">
        <v>659</v>
      </c>
      <c r="B660" s="6" t="s">
        <v>3159</v>
      </c>
      <c r="C660" s="20" t="s">
        <v>3160</v>
      </c>
      <c r="D660" s="49" t="s">
        <v>3168</v>
      </c>
      <c r="E660" s="5" t="s">
        <v>2300</v>
      </c>
      <c r="F660" s="42">
        <v>1</v>
      </c>
      <c r="G660" s="42">
        <v>1</v>
      </c>
      <c r="H660" s="42">
        <v>1</v>
      </c>
      <c r="I660" s="4"/>
      <c r="J660" s="4"/>
      <c r="K660" s="4"/>
      <c r="L660" s="4"/>
      <c r="M660" s="4"/>
      <c r="N660" s="4"/>
      <c r="O660" s="4"/>
      <c r="P660" s="4"/>
      <c r="Q660" s="4"/>
      <c r="R660" s="4"/>
      <c r="S660" s="4"/>
      <c r="T660" s="4"/>
      <c r="U660" s="4"/>
      <c r="V660" s="4"/>
      <c r="W660" s="4"/>
      <c r="X660" s="4"/>
      <c r="Y660" s="4"/>
      <c r="Z660" s="4"/>
    </row>
    <row r="661" spans="1:26" ht="15.75" customHeight="1" x14ac:dyDescent="0.2">
      <c r="A661" s="5">
        <v>660</v>
      </c>
      <c r="B661" s="6" t="s">
        <v>3159</v>
      </c>
      <c r="C661" s="20" t="s">
        <v>3160</v>
      </c>
      <c r="D661" s="49" t="s">
        <v>3169</v>
      </c>
      <c r="E661" s="6" t="s">
        <v>2300</v>
      </c>
      <c r="F661" s="42">
        <v>1</v>
      </c>
      <c r="G661" s="42">
        <v>1</v>
      </c>
      <c r="H661" s="42">
        <v>1</v>
      </c>
      <c r="I661" s="4"/>
      <c r="J661" s="4"/>
      <c r="K661" s="4"/>
      <c r="L661" s="4"/>
      <c r="M661" s="4"/>
      <c r="N661" s="4"/>
      <c r="O661" s="4"/>
      <c r="P661" s="4"/>
      <c r="Q661" s="4"/>
      <c r="R661" s="4"/>
      <c r="S661" s="4"/>
      <c r="T661" s="4"/>
      <c r="U661" s="4"/>
      <c r="V661" s="4"/>
      <c r="W661" s="4"/>
      <c r="X661" s="4"/>
      <c r="Y661" s="4"/>
      <c r="Z661" s="4"/>
    </row>
    <row r="662" spans="1:26" ht="27.75" customHeight="1" x14ac:dyDescent="0.2">
      <c r="A662" s="5">
        <v>661</v>
      </c>
      <c r="B662" s="6" t="s">
        <v>3159</v>
      </c>
      <c r="C662" s="20" t="s">
        <v>3160</v>
      </c>
      <c r="D662" s="49" t="s">
        <v>3170</v>
      </c>
      <c r="E662" s="6" t="s">
        <v>2300</v>
      </c>
      <c r="F662" s="42">
        <v>1</v>
      </c>
      <c r="G662" s="42">
        <v>1</v>
      </c>
      <c r="H662" s="42">
        <v>1</v>
      </c>
      <c r="I662" s="4"/>
      <c r="J662" s="4"/>
      <c r="K662" s="4"/>
      <c r="L662" s="4"/>
      <c r="M662" s="4"/>
      <c r="N662" s="4"/>
      <c r="O662" s="4"/>
      <c r="P662" s="4"/>
      <c r="Q662" s="4"/>
      <c r="R662" s="4"/>
      <c r="S662" s="4"/>
      <c r="T662" s="4"/>
      <c r="U662" s="4"/>
      <c r="V662" s="4"/>
      <c r="W662" s="4"/>
      <c r="X662" s="4"/>
      <c r="Y662" s="4"/>
      <c r="Z662" s="4"/>
    </row>
    <row r="663" spans="1:26" ht="15.75" customHeight="1" x14ac:dyDescent="0.2">
      <c r="A663" s="5">
        <v>662</v>
      </c>
      <c r="B663" s="6" t="s">
        <v>3159</v>
      </c>
      <c r="C663" s="20" t="s">
        <v>3160</v>
      </c>
      <c r="D663" s="49" t="s">
        <v>3171</v>
      </c>
      <c r="E663" s="6" t="s">
        <v>2300</v>
      </c>
      <c r="F663" s="42">
        <v>0</v>
      </c>
      <c r="G663" s="42">
        <v>0</v>
      </c>
      <c r="H663" s="42">
        <v>0</v>
      </c>
      <c r="I663" s="4"/>
      <c r="J663" s="4"/>
      <c r="K663" s="4"/>
      <c r="L663" s="4"/>
      <c r="M663" s="4"/>
      <c r="N663" s="4"/>
      <c r="O663" s="4"/>
      <c r="P663" s="4"/>
      <c r="Q663" s="4"/>
      <c r="R663" s="4"/>
      <c r="S663" s="4"/>
      <c r="T663" s="4"/>
      <c r="U663" s="4"/>
      <c r="V663" s="4"/>
      <c r="W663" s="4"/>
      <c r="X663" s="4"/>
      <c r="Y663" s="4"/>
      <c r="Z663" s="4"/>
    </row>
    <row r="664" spans="1:26" ht="15.75" customHeight="1" x14ac:dyDescent="0.2">
      <c r="A664" s="5">
        <v>663</v>
      </c>
      <c r="B664" s="6" t="s">
        <v>3159</v>
      </c>
      <c r="C664" s="20" t="s">
        <v>3160</v>
      </c>
      <c r="D664" s="49" t="s">
        <v>3172</v>
      </c>
      <c r="E664" s="6" t="s">
        <v>2300</v>
      </c>
      <c r="F664" s="42">
        <v>2</v>
      </c>
      <c r="G664" s="42">
        <v>2</v>
      </c>
      <c r="H664" s="42">
        <v>2</v>
      </c>
      <c r="I664" s="4"/>
      <c r="J664" s="4"/>
      <c r="K664" s="4"/>
      <c r="L664" s="4"/>
      <c r="M664" s="4"/>
      <c r="N664" s="4"/>
      <c r="O664" s="4"/>
      <c r="P664" s="4"/>
      <c r="Q664" s="4"/>
      <c r="R664" s="4"/>
      <c r="S664" s="4"/>
      <c r="T664" s="4"/>
      <c r="U664" s="4"/>
      <c r="V664" s="4"/>
      <c r="W664" s="4"/>
      <c r="X664" s="4"/>
      <c r="Y664" s="4"/>
      <c r="Z664" s="4"/>
    </row>
    <row r="665" spans="1:26" ht="15.75" customHeight="1" x14ac:dyDescent="0.2">
      <c r="A665" s="5">
        <v>664</v>
      </c>
      <c r="B665" s="6" t="s">
        <v>3159</v>
      </c>
      <c r="C665" s="20" t="s">
        <v>3160</v>
      </c>
      <c r="D665" s="49" t="s">
        <v>3173</v>
      </c>
      <c r="E665" s="6" t="s">
        <v>2300</v>
      </c>
      <c r="F665" s="42">
        <v>2</v>
      </c>
      <c r="G665" s="42">
        <v>2</v>
      </c>
      <c r="H665" s="42">
        <v>2</v>
      </c>
      <c r="I665" s="4"/>
      <c r="J665" s="4"/>
      <c r="K665" s="4"/>
      <c r="L665" s="4"/>
      <c r="M665" s="4"/>
      <c r="N665" s="4"/>
      <c r="O665" s="4"/>
      <c r="P665" s="4"/>
      <c r="Q665" s="4"/>
      <c r="R665" s="4"/>
      <c r="S665" s="4"/>
      <c r="T665" s="4"/>
      <c r="U665" s="4"/>
      <c r="V665" s="4"/>
      <c r="W665" s="4"/>
      <c r="X665" s="4"/>
      <c r="Y665" s="4"/>
      <c r="Z665" s="4"/>
    </row>
    <row r="666" spans="1:26" ht="15.75" customHeight="1" x14ac:dyDescent="0.2">
      <c r="A666" s="5">
        <v>665</v>
      </c>
      <c r="B666" s="6" t="s">
        <v>3159</v>
      </c>
      <c r="C666" s="20" t="s">
        <v>3160</v>
      </c>
      <c r="D666" s="49" t="s">
        <v>3174</v>
      </c>
      <c r="E666" s="6" t="s">
        <v>2300</v>
      </c>
      <c r="F666" s="42">
        <v>0</v>
      </c>
      <c r="G666" s="42">
        <v>0</v>
      </c>
      <c r="H666" s="42">
        <v>0</v>
      </c>
      <c r="I666" s="4"/>
      <c r="J666" s="4"/>
      <c r="K666" s="4"/>
      <c r="L666" s="4"/>
      <c r="M666" s="4"/>
      <c r="N666" s="4"/>
      <c r="O666" s="4"/>
      <c r="P666" s="4"/>
      <c r="Q666" s="4"/>
      <c r="R666" s="4"/>
      <c r="S666" s="4"/>
      <c r="T666" s="4"/>
      <c r="U666" s="4"/>
      <c r="V666" s="4"/>
      <c r="W666" s="4"/>
      <c r="X666" s="4"/>
      <c r="Y666" s="4"/>
      <c r="Z666" s="4"/>
    </row>
    <row r="667" spans="1:26" ht="27.75" customHeight="1" x14ac:dyDescent="0.2">
      <c r="A667" s="5">
        <v>666</v>
      </c>
      <c r="B667" s="6" t="s">
        <v>3159</v>
      </c>
      <c r="C667" s="20" t="s">
        <v>3160</v>
      </c>
      <c r="D667" s="49" t="s">
        <v>3175</v>
      </c>
      <c r="E667" s="6" t="s">
        <v>2300</v>
      </c>
      <c r="F667" s="42">
        <v>1</v>
      </c>
      <c r="G667" s="42">
        <v>1</v>
      </c>
      <c r="H667" s="42">
        <v>1</v>
      </c>
      <c r="I667" s="4"/>
      <c r="J667" s="4"/>
      <c r="K667" s="4"/>
      <c r="L667" s="4"/>
      <c r="M667" s="4"/>
      <c r="N667" s="4"/>
      <c r="O667" s="4"/>
      <c r="P667" s="4"/>
      <c r="Q667" s="4"/>
      <c r="R667" s="4"/>
      <c r="S667" s="4"/>
      <c r="T667" s="4"/>
      <c r="U667" s="4"/>
      <c r="V667" s="4"/>
      <c r="W667" s="4"/>
      <c r="X667" s="4"/>
      <c r="Y667" s="4"/>
      <c r="Z667" s="4"/>
    </row>
    <row r="668" spans="1:26" ht="15.75" customHeight="1" x14ac:dyDescent="0.2">
      <c r="A668" s="5">
        <v>667</v>
      </c>
      <c r="B668" s="6" t="s">
        <v>3159</v>
      </c>
      <c r="C668" s="20" t="s">
        <v>3160</v>
      </c>
      <c r="D668" s="49" t="s">
        <v>3176</v>
      </c>
      <c r="E668" s="6" t="s">
        <v>2300</v>
      </c>
      <c r="F668" s="42">
        <v>0</v>
      </c>
      <c r="G668" s="42">
        <v>0</v>
      </c>
      <c r="H668" s="42">
        <v>0</v>
      </c>
      <c r="I668" s="4"/>
      <c r="J668" s="4"/>
      <c r="K668" s="4"/>
      <c r="L668" s="4"/>
      <c r="M668" s="4"/>
      <c r="N668" s="4"/>
      <c r="O668" s="4"/>
      <c r="P668" s="4"/>
      <c r="Q668" s="4"/>
      <c r="R668" s="4"/>
      <c r="S668" s="4"/>
      <c r="T668" s="4"/>
      <c r="U668" s="4"/>
      <c r="V668" s="4"/>
      <c r="W668" s="4"/>
      <c r="X668" s="4"/>
      <c r="Y668" s="4"/>
      <c r="Z668" s="4"/>
    </row>
    <row r="669" spans="1:26" ht="27.75" customHeight="1" x14ac:dyDescent="0.2">
      <c r="A669" s="5">
        <v>668</v>
      </c>
      <c r="B669" s="6" t="s">
        <v>3159</v>
      </c>
      <c r="C669" s="20" t="s">
        <v>3160</v>
      </c>
      <c r="D669" s="49" t="s">
        <v>3177</v>
      </c>
      <c r="E669" s="6" t="s">
        <v>2300</v>
      </c>
      <c r="F669" s="42">
        <v>1</v>
      </c>
      <c r="G669" s="42">
        <v>1</v>
      </c>
      <c r="H669" s="42">
        <v>1</v>
      </c>
      <c r="I669" s="4"/>
      <c r="J669" s="4"/>
      <c r="K669" s="4"/>
      <c r="L669" s="4"/>
      <c r="M669" s="4"/>
      <c r="N669" s="4"/>
      <c r="O669" s="4"/>
      <c r="P669" s="4"/>
      <c r="Q669" s="4"/>
      <c r="R669" s="4"/>
      <c r="S669" s="4"/>
      <c r="T669" s="4"/>
      <c r="U669" s="4"/>
      <c r="V669" s="4"/>
      <c r="W669" s="4"/>
      <c r="X669" s="4"/>
      <c r="Y669" s="4"/>
      <c r="Z669" s="4"/>
    </row>
    <row r="670" spans="1:26" ht="55.5" customHeight="1" x14ac:dyDescent="0.2">
      <c r="A670" s="5">
        <v>669</v>
      </c>
      <c r="B670" s="6" t="s">
        <v>3159</v>
      </c>
      <c r="C670" s="20" t="s">
        <v>3160</v>
      </c>
      <c r="D670" s="49" t="s">
        <v>3178</v>
      </c>
      <c r="E670" s="6" t="s">
        <v>2300</v>
      </c>
      <c r="F670" s="42">
        <v>1</v>
      </c>
      <c r="G670" s="42">
        <v>1</v>
      </c>
      <c r="H670" s="42">
        <v>1</v>
      </c>
      <c r="I670" s="4"/>
      <c r="J670" s="4"/>
      <c r="K670" s="4"/>
      <c r="L670" s="4"/>
      <c r="M670" s="4"/>
      <c r="N670" s="4"/>
      <c r="O670" s="4"/>
      <c r="P670" s="4"/>
      <c r="Q670" s="4"/>
      <c r="R670" s="4"/>
      <c r="S670" s="4"/>
      <c r="T670" s="4"/>
      <c r="U670" s="4"/>
      <c r="V670" s="4"/>
      <c r="W670" s="4"/>
      <c r="X670" s="4"/>
      <c r="Y670" s="4"/>
      <c r="Z670" s="4"/>
    </row>
    <row r="671" spans="1:26" ht="27.75" customHeight="1" x14ac:dyDescent="0.2">
      <c r="A671" s="5">
        <v>670</v>
      </c>
      <c r="B671" s="6" t="s">
        <v>3159</v>
      </c>
      <c r="C671" s="20" t="s">
        <v>3160</v>
      </c>
      <c r="D671" s="49" t="s">
        <v>3179</v>
      </c>
      <c r="E671" s="6" t="s">
        <v>2300</v>
      </c>
      <c r="F671" s="42">
        <v>0</v>
      </c>
      <c r="G671" s="42">
        <v>0</v>
      </c>
      <c r="H671" s="42">
        <v>0</v>
      </c>
      <c r="I671" s="4"/>
      <c r="J671" s="4"/>
      <c r="K671" s="4"/>
      <c r="L671" s="4"/>
      <c r="M671" s="4"/>
      <c r="N671" s="4"/>
      <c r="O671" s="4"/>
      <c r="P671" s="4"/>
      <c r="Q671" s="4"/>
      <c r="R671" s="4"/>
      <c r="S671" s="4"/>
      <c r="T671" s="4"/>
      <c r="U671" s="4"/>
      <c r="V671" s="4"/>
      <c r="W671" s="4"/>
      <c r="X671" s="4"/>
      <c r="Y671" s="4"/>
      <c r="Z671" s="4"/>
    </row>
    <row r="672" spans="1:26" ht="42" customHeight="1" x14ac:dyDescent="0.2">
      <c r="A672" s="5">
        <v>671</v>
      </c>
      <c r="B672" s="6" t="s">
        <v>3159</v>
      </c>
      <c r="C672" s="20" t="s">
        <v>3160</v>
      </c>
      <c r="D672" s="49" t="s">
        <v>3180</v>
      </c>
      <c r="E672" s="6" t="s">
        <v>2300</v>
      </c>
      <c r="F672" s="42">
        <v>1</v>
      </c>
      <c r="G672" s="42">
        <v>1</v>
      </c>
      <c r="H672" s="42">
        <v>1</v>
      </c>
      <c r="I672" s="4"/>
      <c r="J672" s="4"/>
      <c r="K672" s="4"/>
      <c r="L672" s="4"/>
      <c r="M672" s="4"/>
      <c r="N672" s="4"/>
      <c r="O672" s="4"/>
      <c r="P672" s="4"/>
      <c r="Q672" s="4"/>
      <c r="R672" s="4"/>
      <c r="S672" s="4"/>
      <c r="T672" s="4"/>
      <c r="U672" s="4"/>
      <c r="V672" s="4"/>
      <c r="W672" s="4"/>
      <c r="X672" s="4"/>
      <c r="Y672" s="4"/>
      <c r="Z672" s="4"/>
    </row>
    <row r="673" spans="1:26" ht="27.75" customHeight="1" x14ac:dyDescent="0.2">
      <c r="A673" s="5">
        <v>672</v>
      </c>
      <c r="B673" s="6" t="s">
        <v>3159</v>
      </c>
      <c r="C673" s="20" t="s">
        <v>3160</v>
      </c>
      <c r="D673" s="49" t="s">
        <v>3181</v>
      </c>
      <c r="E673" s="6" t="s">
        <v>2300</v>
      </c>
      <c r="F673" s="42">
        <v>1</v>
      </c>
      <c r="G673" s="42">
        <v>1</v>
      </c>
      <c r="H673" s="42">
        <v>1</v>
      </c>
      <c r="I673" s="4"/>
      <c r="J673" s="4"/>
      <c r="K673" s="4"/>
      <c r="L673" s="4"/>
      <c r="M673" s="4"/>
      <c r="N673" s="4"/>
      <c r="O673" s="4"/>
      <c r="P673" s="4"/>
      <c r="Q673" s="4"/>
      <c r="R673" s="4"/>
      <c r="S673" s="4"/>
      <c r="T673" s="4"/>
      <c r="U673" s="4"/>
      <c r="V673" s="4"/>
      <c r="W673" s="4"/>
      <c r="X673" s="4"/>
      <c r="Y673" s="4"/>
      <c r="Z673" s="4"/>
    </row>
    <row r="674" spans="1:26" ht="15.75" customHeight="1" x14ac:dyDescent="0.2">
      <c r="A674" s="5">
        <v>673</v>
      </c>
      <c r="B674" s="6" t="s">
        <v>3182</v>
      </c>
      <c r="C674" s="20" t="s">
        <v>3183</v>
      </c>
      <c r="D674" s="49" t="s">
        <v>3184</v>
      </c>
      <c r="E674" s="6" t="s">
        <v>2300</v>
      </c>
      <c r="F674" s="42">
        <v>1</v>
      </c>
      <c r="G674" s="42">
        <v>1</v>
      </c>
      <c r="H674" s="42">
        <v>1</v>
      </c>
      <c r="I674" s="4"/>
      <c r="J674" s="4"/>
      <c r="K674" s="4"/>
      <c r="L674" s="4"/>
      <c r="M674" s="4"/>
      <c r="N674" s="4"/>
      <c r="O674" s="4"/>
      <c r="P674" s="4"/>
      <c r="Q674" s="4"/>
      <c r="R674" s="4"/>
      <c r="S674" s="4"/>
      <c r="T674" s="4"/>
      <c r="U674" s="4"/>
      <c r="V674" s="4"/>
      <c r="W674" s="4"/>
      <c r="X674" s="4"/>
      <c r="Y674" s="4"/>
      <c r="Z674" s="4"/>
    </row>
    <row r="675" spans="1:26" ht="15.75" customHeight="1" x14ac:dyDescent="0.2">
      <c r="A675" s="5">
        <v>674</v>
      </c>
      <c r="B675" s="6" t="s">
        <v>3182</v>
      </c>
      <c r="C675" s="20" t="s">
        <v>3183</v>
      </c>
      <c r="D675" s="49" t="s">
        <v>3185</v>
      </c>
      <c r="E675" s="6" t="s">
        <v>2300</v>
      </c>
      <c r="F675" s="42">
        <v>0</v>
      </c>
      <c r="G675" s="42">
        <v>0</v>
      </c>
      <c r="H675" s="42">
        <v>0</v>
      </c>
      <c r="I675" s="4"/>
      <c r="J675" s="4"/>
      <c r="K675" s="4"/>
      <c r="L675" s="4"/>
      <c r="M675" s="4"/>
      <c r="N675" s="4"/>
      <c r="O675" s="4"/>
      <c r="P675" s="4"/>
      <c r="Q675" s="4"/>
      <c r="R675" s="4"/>
      <c r="S675" s="4"/>
      <c r="T675" s="4"/>
      <c r="U675" s="4"/>
      <c r="V675" s="4"/>
      <c r="W675" s="4"/>
      <c r="X675" s="4"/>
      <c r="Y675" s="4"/>
      <c r="Z675" s="4"/>
    </row>
    <row r="676" spans="1:26" ht="15.75" customHeight="1" x14ac:dyDescent="0.2">
      <c r="A676" s="5">
        <v>675</v>
      </c>
      <c r="B676" s="6" t="s">
        <v>3182</v>
      </c>
      <c r="C676" s="20" t="s">
        <v>3183</v>
      </c>
      <c r="D676" s="49" t="s">
        <v>3186</v>
      </c>
      <c r="E676" s="6" t="s">
        <v>2300</v>
      </c>
      <c r="F676" s="42">
        <v>2</v>
      </c>
      <c r="G676" s="42">
        <v>2</v>
      </c>
      <c r="H676" s="42">
        <v>2</v>
      </c>
      <c r="I676" s="4"/>
      <c r="J676" s="4"/>
      <c r="K676" s="4"/>
      <c r="L676" s="4"/>
      <c r="M676" s="4"/>
      <c r="N676" s="4"/>
      <c r="O676" s="4"/>
      <c r="P676" s="4"/>
      <c r="Q676" s="4"/>
      <c r="R676" s="4"/>
      <c r="S676" s="4"/>
      <c r="T676" s="4"/>
      <c r="U676" s="4"/>
      <c r="V676" s="4"/>
      <c r="W676" s="4"/>
      <c r="X676" s="4"/>
      <c r="Y676" s="4"/>
      <c r="Z676" s="4"/>
    </row>
    <row r="677" spans="1:26" ht="15.75" customHeight="1" x14ac:dyDescent="0.2">
      <c r="A677" s="5">
        <v>676</v>
      </c>
      <c r="B677" s="6" t="s">
        <v>3182</v>
      </c>
      <c r="C677" s="20" t="s">
        <v>3183</v>
      </c>
      <c r="D677" s="49" t="s">
        <v>3187</v>
      </c>
      <c r="E677" s="6" t="s">
        <v>2300</v>
      </c>
      <c r="F677" s="42">
        <v>1</v>
      </c>
      <c r="G677" s="42">
        <v>1</v>
      </c>
      <c r="H677" s="42">
        <v>1</v>
      </c>
      <c r="I677" s="4"/>
      <c r="J677" s="4"/>
      <c r="K677" s="4"/>
      <c r="L677" s="4"/>
      <c r="M677" s="4"/>
      <c r="N677" s="4"/>
      <c r="O677" s="4"/>
      <c r="P677" s="4"/>
      <c r="Q677" s="4"/>
      <c r="R677" s="4"/>
      <c r="S677" s="4"/>
      <c r="T677" s="4"/>
      <c r="U677" s="4"/>
      <c r="V677" s="4"/>
      <c r="W677" s="4"/>
      <c r="X677" s="4"/>
      <c r="Y677" s="4"/>
      <c r="Z677" s="4"/>
    </row>
    <row r="678" spans="1:26" ht="15.75" customHeight="1" x14ac:dyDescent="0.2">
      <c r="A678" s="5">
        <v>677</v>
      </c>
      <c r="B678" s="6" t="s">
        <v>3182</v>
      </c>
      <c r="C678" s="20" t="s">
        <v>3183</v>
      </c>
      <c r="D678" s="49" t="s">
        <v>3188</v>
      </c>
      <c r="E678" s="6" t="s">
        <v>2300</v>
      </c>
      <c r="F678" s="42">
        <v>1</v>
      </c>
      <c r="G678" s="42">
        <v>1</v>
      </c>
      <c r="H678" s="42">
        <v>1</v>
      </c>
      <c r="I678" s="4"/>
      <c r="J678" s="4"/>
      <c r="K678" s="4"/>
      <c r="L678" s="4"/>
      <c r="M678" s="4"/>
      <c r="N678" s="4"/>
      <c r="O678" s="4"/>
      <c r="P678" s="4"/>
      <c r="Q678" s="4"/>
      <c r="R678" s="4"/>
      <c r="S678" s="4"/>
      <c r="T678" s="4"/>
      <c r="U678" s="4"/>
      <c r="V678" s="4"/>
      <c r="W678" s="4"/>
      <c r="X678" s="4"/>
      <c r="Y678" s="4"/>
      <c r="Z678" s="4"/>
    </row>
    <row r="679" spans="1:26" ht="15.75" customHeight="1" x14ac:dyDescent="0.2">
      <c r="A679" s="5">
        <v>678</v>
      </c>
      <c r="B679" s="6" t="s">
        <v>3182</v>
      </c>
      <c r="C679" s="20" t="s">
        <v>3183</v>
      </c>
      <c r="D679" s="49" t="s">
        <v>3189</v>
      </c>
      <c r="E679" s="6" t="s">
        <v>2300</v>
      </c>
      <c r="F679" s="42">
        <v>1</v>
      </c>
      <c r="G679" s="42">
        <v>1</v>
      </c>
      <c r="H679" s="42">
        <v>1</v>
      </c>
      <c r="I679" s="4"/>
      <c r="J679" s="4"/>
      <c r="K679" s="4"/>
      <c r="L679" s="4"/>
      <c r="M679" s="4"/>
      <c r="N679" s="4"/>
      <c r="O679" s="4"/>
      <c r="P679" s="4"/>
      <c r="Q679" s="4"/>
      <c r="R679" s="4"/>
      <c r="S679" s="4"/>
      <c r="T679" s="4"/>
      <c r="U679" s="4"/>
      <c r="V679" s="4"/>
      <c r="W679" s="4"/>
      <c r="X679" s="4"/>
      <c r="Y679" s="4"/>
      <c r="Z679" s="4"/>
    </row>
    <row r="680" spans="1:26" ht="15.75" customHeight="1" x14ac:dyDescent="0.2">
      <c r="A680" s="5">
        <v>679</v>
      </c>
      <c r="B680" s="6" t="s">
        <v>3182</v>
      </c>
      <c r="C680" s="20" t="s">
        <v>3183</v>
      </c>
      <c r="D680" s="49" t="s">
        <v>3190</v>
      </c>
      <c r="E680" s="6" t="s">
        <v>2300</v>
      </c>
      <c r="F680" s="42">
        <v>0</v>
      </c>
      <c r="G680" s="42">
        <v>0</v>
      </c>
      <c r="H680" s="42">
        <v>0</v>
      </c>
      <c r="I680" s="4"/>
      <c r="J680" s="4"/>
      <c r="K680" s="4"/>
      <c r="L680" s="4"/>
      <c r="M680" s="4"/>
      <c r="N680" s="4"/>
      <c r="O680" s="4"/>
      <c r="P680" s="4"/>
      <c r="Q680" s="4"/>
      <c r="R680" s="4"/>
      <c r="S680" s="4"/>
      <c r="T680" s="4"/>
      <c r="U680" s="4"/>
      <c r="V680" s="4"/>
      <c r="W680" s="4"/>
      <c r="X680" s="4"/>
      <c r="Y680" s="4"/>
      <c r="Z680" s="4"/>
    </row>
    <row r="681" spans="1:26" ht="15.75" customHeight="1" x14ac:dyDescent="0.2">
      <c r="A681" s="5">
        <v>680</v>
      </c>
      <c r="B681" s="8" t="str">
        <f t="shared" ref="B681:B697" si="5">HYPERLINK("http://www.itdunya.com/showthread.php?1211-Fire-Effect-(Adobe)","http://www.itdunya.com/showthread.php?1211-Fire-Effect-(Adobe)")</f>
        <v>http://www.itdunya.com/showthread.php?1211-Fire-Effect-(Adobe)</v>
      </c>
      <c r="C681" s="20" t="s">
        <v>3191</v>
      </c>
      <c r="D681" s="49" t="s">
        <v>3192</v>
      </c>
      <c r="E681" s="6" t="s">
        <v>2300</v>
      </c>
      <c r="F681" s="42">
        <v>1</v>
      </c>
      <c r="G681" s="42">
        <v>1</v>
      </c>
      <c r="H681" s="42">
        <v>1</v>
      </c>
      <c r="I681" s="4"/>
      <c r="J681" s="4"/>
      <c r="K681" s="4"/>
      <c r="L681" s="4"/>
      <c r="M681" s="4"/>
      <c r="N681" s="4"/>
      <c r="O681" s="4"/>
      <c r="P681" s="4"/>
      <c r="Q681" s="4"/>
      <c r="R681" s="4"/>
      <c r="S681" s="4"/>
      <c r="T681" s="4"/>
      <c r="U681" s="4"/>
      <c r="V681" s="4"/>
      <c r="W681" s="4"/>
      <c r="X681" s="4"/>
      <c r="Y681" s="4"/>
      <c r="Z681" s="4"/>
    </row>
    <row r="682" spans="1:26" ht="15.75" customHeight="1" x14ac:dyDescent="0.2">
      <c r="A682" s="5">
        <v>681</v>
      </c>
      <c r="B682" s="8" t="str">
        <f t="shared" si="5"/>
        <v>http://www.itdunya.com/showthread.php?1211-Fire-Effect-(Adobe)</v>
      </c>
      <c r="C682" s="20" t="s">
        <v>3191</v>
      </c>
      <c r="D682" s="49" t="s">
        <v>3193</v>
      </c>
      <c r="E682" s="6" t="s">
        <v>2300</v>
      </c>
      <c r="F682" s="42">
        <v>1</v>
      </c>
      <c r="G682" s="42">
        <v>1</v>
      </c>
      <c r="H682" s="42">
        <v>1</v>
      </c>
      <c r="I682" s="4"/>
      <c r="J682" s="4"/>
      <c r="K682" s="4"/>
      <c r="L682" s="4"/>
      <c r="M682" s="4"/>
      <c r="N682" s="4"/>
      <c r="O682" s="4"/>
      <c r="P682" s="4"/>
      <c r="Q682" s="4"/>
      <c r="R682" s="4"/>
      <c r="S682" s="4"/>
      <c r="T682" s="4"/>
      <c r="U682" s="4"/>
      <c r="V682" s="4"/>
      <c r="W682" s="4"/>
      <c r="X682" s="4"/>
      <c r="Y682" s="4"/>
      <c r="Z682" s="4"/>
    </row>
    <row r="683" spans="1:26" ht="15.75" customHeight="1" x14ac:dyDescent="0.2">
      <c r="A683" s="5">
        <v>682</v>
      </c>
      <c r="B683" s="8" t="str">
        <f t="shared" si="5"/>
        <v>http://www.itdunya.com/showthread.php?1211-Fire-Effect-(Adobe)</v>
      </c>
      <c r="C683" s="20" t="s">
        <v>3191</v>
      </c>
      <c r="D683" s="49" t="s">
        <v>3194</v>
      </c>
      <c r="E683" s="6" t="s">
        <v>2300</v>
      </c>
      <c r="F683" s="42">
        <v>1</v>
      </c>
      <c r="G683" s="42">
        <v>1</v>
      </c>
      <c r="H683" s="42">
        <v>1</v>
      </c>
      <c r="I683" s="4"/>
      <c r="J683" s="4"/>
      <c r="K683" s="4"/>
      <c r="L683" s="4"/>
      <c r="M683" s="4"/>
      <c r="N683" s="4"/>
      <c r="O683" s="4"/>
      <c r="P683" s="4"/>
      <c r="Q683" s="4"/>
      <c r="R683" s="4"/>
      <c r="S683" s="4"/>
      <c r="T683" s="4"/>
      <c r="U683" s="4"/>
      <c r="V683" s="4"/>
      <c r="W683" s="4"/>
      <c r="X683" s="4"/>
      <c r="Y683" s="4"/>
      <c r="Z683" s="4"/>
    </row>
    <row r="684" spans="1:26" ht="15.75" customHeight="1" x14ac:dyDescent="0.2">
      <c r="A684" s="5">
        <v>683</v>
      </c>
      <c r="B684" s="8" t="str">
        <f t="shared" si="5"/>
        <v>http://www.itdunya.com/showthread.php?1211-Fire-Effect-(Adobe)</v>
      </c>
      <c r="C684" s="20" t="s">
        <v>3191</v>
      </c>
      <c r="D684" s="49" t="s">
        <v>3195</v>
      </c>
      <c r="E684" s="6" t="s">
        <v>2300</v>
      </c>
      <c r="F684" s="42">
        <v>1</v>
      </c>
      <c r="G684" s="42">
        <v>1</v>
      </c>
      <c r="H684" s="42">
        <v>1</v>
      </c>
      <c r="I684" s="4"/>
      <c r="J684" s="4"/>
      <c r="K684" s="4"/>
      <c r="L684" s="4"/>
      <c r="M684" s="4"/>
      <c r="N684" s="4"/>
      <c r="O684" s="4"/>
      <c r="P684" s="4"/>
      <c r="Q684" s="4"/>
      <c r="R684" s="4"/>
      <c r="S684" s="4"/>
      <c r="T684" s="4"/>
      <c r="U684" s="4"/>
      <c r="V684" s="4"/>
      <c r="W684" s="4"/>
      <c r="X684" s="4"/>
      <c r="Y684" s="4"/>
      <c r="Z684" s="4"/>
    </row>
    <row r="685" spans="1:26" ht="55.5" customHeight="1" x14ac:dyDescent="0.2">
      <c r="A685" s="5">
        <v>684</v>
      </c>
      <c r="B685" s="8" t="str">
        <f t="shared" si="5"/>
        <v>http://www.itdunya.com/showthread.php?1211-Fire-Effect-(Adobe)</v>
      </c>
      <c r="C685" s="20" t="s">
        <v>3191</v>
      </c>
      <c r="D685" s="49" t="s">
        <v>3196</v>
      </c>
      <c r="E685" s="6" t="s">
        <v>2300</v>
      </c>
      <c r="F685" s="42">
        <v>0</v>
      </c>
      <c r="G685" s="42">
        <v>0</v>
      </c>
      <c r="H685" s="42">
        <v>0</v>
      </c>
      <c r="I685" s="4"/>
      <c r="J685" s="4"/>
      <c r="K685" s="4"/>
      <c r="L685" s="4"/>
      <c r="M685" s="4"/>
      <c r="N685" s="4"/>
      <c r="O685" s="4"/>
      <c r="P685" s="4"/>
      <c r="Q685" s="4"/>
      <c r="R685" s="4"/>
      <c r="S685" s="4"/>
      <c r="T685" s="4"/>
      <c r="U685" s="4"/>
      <c r="V685" s="4"/>
      <c r="W685" s="4"/>
      <c r="X685" s="4"/>
      <c r="Y685" s="4"/>
      <c r="Z685" s="4"/>
    </row>
    <row r="686" spans="1:26" ht="42" customHeight="1" x14ac:dyDescent="0.2">
      <c r="A686" s="5">
        <v>685</v>
      </c>
      <c r="B686" s="8" t="str">
        <f t="shared" si="5"/>
        <v>http://www.itdunya.com/showthread.php?1211-Fire-Effect-(Adobe)</v>
      </c>
      <c r="C686" s="20" t="s">
        <v>3191</v>
      </c>
      <c r="D686" s="49" t="s">
        <v>3197</v>
      </c>
      <c r="E686" s="6" t="s">
        <v>2300</v>
      </c>
      <c r="F686" s="42">
        <v>1</v>
      </c>
      <c r="G686" s="42">
        <v>1</v>
      </c>
      <c r="H686" s="42">
        <v>1</v>
      </c>
      <c r="I686" s="4"/>
      <c r="J686" s="4"/>
      <c r="K686" s="4"/>
      <c r="L686" s="4"/>
      <c r="M686" s="4"/>
      <c r="N686" s="4"/>
      <c r="O686" s="4"/>
      <c r="P686" s="4"/>
      <c r="Q686" s="4"/>
      <c r="R686" s="4"/>
      <c r="S686" s="4"/>
      <c r="T686" s="4"/>
      <c r="U686" s="4"/>
      <c r="V686" s="4"/>
      <c r="W686" s="4"/>
      <c r="X686" s="4"/>
      <c r="Y686" s="4"/>
      <c r="Z686" s="4"/>
    </row>
    <row r="687" spans="1:26" ht="84" customHeight="1" x14ac:dyDescent="0.2">
      <c r="A687" s="5">
        <v>686</v>
      </c>
      <c r="B687" s="8" t="str">
        <f t="shared" si="5"/>
        <v>http://www.itdunya.com/showthread.php?1211-Fire-Effect-(Adobe)</v>
      </c>
      <c r="C687" s="20" t="s">
        <v>3191</v>
      </c>
      <c r="D687" s="49" t="s">
        <v>3198</v>
      </c>
      <c r="E687" s="6" t="s">
        <v>2300</v>
      </c>
      <c r="F687" s="42">
        <v>0</v>
      </c>
      <c r="G687" s="42">
        <v>0</v>
      </c>
      <c r="H687" s="42">
        <v>0</v>
      </c>
      <c r="I687" s="4"/>
      <c r="J687" s="4"/>
      <c r="K687" s="4"/>
      <c r="L687" s="4"/>
      <c r="M687" s="4"/>
      <c r="N687" s="4"/>
      <c r="O687" s="4"/>
      <c r="P687" s="4"/>
      <c r="Q687" s="4"/>
      <c r="R687" s="4"/>
      <c r="S687" s="4"/>
      <c r="T687" s="4"/>
      <c r="U687" s="4"/>
      <c r="V687" s="4"/>
      <c r="W687" s="4"/>
      <c r="X687" s="4"/>
      <c r="Y687" s="4"/>
      <c r="Z687" s="4"/>
    </row>
    <row r="688" spans="1:26" ht="84" customHeight="1" x14ac:dyDescent="0.2">
      <c r="A688" s="5">
        <v>687</v>
      </c>
      <c r="B688" s="8" t="str">
        <f t="shared" si="5"/>
        <v>http://www.itdunya.com/showthread.php?1211-Fire-Effect-(Adobe)</v>
      </c>
      <c r="C688" s="20" t="s">
        <v>3191</v>
      </c>
      <c r="D688" s="49" t="s">
        <v>3199</v>
      </c>
      <c r="E688" s="6" t="s">
        <v>2300</v>
      </c>
      <c r="F688" s="42">
        <v>0</v>
      </c>
      <c r="G688" s="42">
        <v>0</v>
      </c>
      <c r="H688" s="42">
        <v>0</v>
      </c>
      <c r="I688" s="4"/>
      <c r="J688" s="4"/>
      <c r="K688" s="4"/>
      <c r="L688" s="4"/>
      <c r="M688" s="4"/>
      <c r="N688" s="4"/>
      <c r="O688" s="4"/>
      <c r="P688" s="4"/>
      <c r="Q688" s="4"/>
      <c r="R688" s="4"/>
      <c r="S688" s="4"/>
      <c r="T688" s="4"/>
      <c r="U688" s="4"/>
      <c r="V688" s="4"/>
      <c r="W688" s="4"/>
      <c r="X688" s="4"/>
      <c r="Y688" s="4"/>
      <c r="Z688" s="4"/>
    </row>
    <row r="689" spans="1:26" ht="27.75" customHeight="1" x14ac:dyDescent="0.2">
      <c r="A689" s="5">
        <v>688</v>
      </c>
      <c r="B689" s="8" t="str">
        <f t="shared" si="5"/>
        <v>http://www.itdunya.com/showthread.php?1211-Fire-Effect-(Adobe)</v>
      </c>
      <c r="C689" s="20" t="s">
        <v>3191</v>
      </c>
      <c r="D689" s="49" t="s">
        <v>3200</v>
      </c>
      <c r="E689" s="6" t="s">
        <v>2300</v>
      </c>
      <c r="F689" s="42">
        <v>2</v>
      </c>
      <c r="G689" s="42">
        <v>2</v>
      </c>
      <c r="H689" s="42">
        <v>2</v>
      </c>
      <c r="I689" s="4"/>
      <c r="J689" s="4"/>
      <c r="K689" s="4"/>
      <c r="L689" s="4"/>
      <c r="M689" s="4"/>
      <c r="N689" s="4"/>
      <c r="O689" s="4"/>
      <c r="P689" s="4"/>
      <c r="Q689" s="4"/>
      <c r="R689" s="4"/>
      <c r="S689" s="4"/>
      <c r="T689" s="4"/>
      <c r="U689" s="4"/>
      <c r="V689" s="4"/>
      <c r="W689" s="4"/>
      <c r="X689" s="4"/>
      <c r="Y689" s="4"/>
      <c r="Z689" s="4"/>
    </row>
    <row r="690" spans="1:26" ht="27.75" customHeight="1" x14ac:dyDescent="0.2">
      <c r="A690" s="5">
        <v>689</v>
      </c>
      <c r="B690" s="8" t="str">
        <f t="shared" si="5"/>
        <v>http://www.itdunya.com/showthread.php?1211-Fire-Effect-(Adobe)</v>
      </c>
      <c r="C690" s="20" t="s">
        <v>3191</v>
      </c>
      <c r="D690" s="49" t="s">
        <v>3201</v>
      </c>
      <c r="E690" s="6" t="s">
        <v>2300</v>
      </c>
      <c r="F690" s="42">
        <v>2</v>
      </c>
      <c r="G690" s="42">
        <v>2</v>
      </c>
      <c r="H690" s="42">
        <v>2</v>
      </c>
      <c r="I690" s="4"/>
      <c r="J690" s="4"/>
      <c r="K690" s="4"/>
      <c r="L690" s="4"/>
      <c r="M690" s="4"/>
      <c r="N690" s="4"/>
      <c r="O690" s="4"/>
      <c r="P690" s="4"/>
      <c r="Q690" s="4"/>
      <c r="R690" s="4"/>
      <c r="S690" s="4"/>
      <c r="T690" s="4"/>
      <c r="U690" s="4"/>
      <c r="V690" s="4"/>
      <c r="W690" s="4"/>
      <c r="X690" s="4"/>
      <c r="Y690" s="4"/>
      <c r="Z690" s="4"/>
    </row>
    <row r="691" spans="1:26" ht="15.75" customHeight="1" x14ac:dyDescent="0.2">
      <c r="A691" s="5">
        <v>690</v>
      </c>
      <c r="B691" s="8" t="str">
        <f t="shared" si="5"/>
        <v>http://www.itdunya.com/showthread.php?1211-Fire-Effect-(Adobe)</v>
      </c>
      <c r="C691" s="20" t="s">
        <v>3191</v>
      </c>
      <c r="D691" s="49" t="s">
        <v>3202</v>
      </c>
      <c r="E691" s="6" t="s">
        <v>2300</v>
      </c>
      <c r="F691" s="42">
        <v>2</v>
      </c>
      <c r="G691" s="42">
        <v>2</v>
      </c>
      <c r="H691" s="42">
        <v>2</v>
      </c>
      <c r="I691" s="4"/>
      <c r="J691" s="4"/>
      <c r="K691" s="4"/>
      <c r="L691" s="4"/>
      <c r="M691" s="4"/>
      <c r="N691" s="4"/>
      <c r="O691" s="4"/>
      <c r="P691" s="4"/>
      <c r="Q691" s="4"/>
      <c r="R691" s="4"/>
      <c r="S691" s="4"/>
      <c r="T691" s="4"/>
      <c r="U691" s="4"/>
      <c r="V691" s="4"/>
      <c r="W691" s="4"/>
      <c r="X691" s="4"/>
      <c r="Y691" s="4"/>
      <c r="Z691" s="4"/>
    </row>
    <row r="692" spans="1:26" ht="15.75" customHeight="1" x14ac:dyDescent="0.2">
      <c r="A692" s="5">
        <v>691</v>
      </c>
      <c r="B692" s="8" t="str">
        <f t="shared" si="5"/>
        <v>http://www.itdunya.com/showthread.php?1211-Fire-Effect-(Adobe)</v>
      </c>
      <c r="C692" s="20" t="s">
        <v>3191</v>
      </c>
      <c r="D692" s="49" t="s">
        <v>3203</v>
      </c>
      <c r="E692" s="6" t="s">
        <v>2300</v>
      </c>
      <c r="F692" s="42">
        <v>2</v>
      </c>
      <c r="G692" s="42">
        <v>2</v>
      </c>
      <c r="H692" s="42">
        <v>2</v>
      </c>
      <c r="I692" s="4"/>
      <c r="J692" s="4"/>
      <c r="K692" s="4"/>
      <c r="L692" s="4"/>
      <c r="M692" s="4"/>
      <c r="N692" s="4"/>
      <c r="O692" s="4"/>
      <c r="P692" s="4"/>
      <c r="Q692" s="4"/>
      <c r="R692" s="4"/>
      <c r="S692" s="4"/>
      <c r="T692" s="4"/>
      <c r="U692" s="4"/>
      <c r="V692" s="4"/>
      <c r="W692" s="4"/>
      <c r="X692" s="4"/>
      <c r="Y692" s="4"/>
      <c r="Z692" s="4"/>
    </row>
    <row r="693" spans="1:26" ht="15.75" customHeight="1" x14ac:dyDescent="0.2">
      <c r="A693" s="5">
        <v>692</v>
      </c>
      <c r="B693" s="8" t="str">
        <f t="shared" si="5"/>
        <v>http://www.itdunya.com/showthread.php?1211-Fire-Effect-(Adobe)</v>
      </c>
      <c r="C693" s="20" t="s">
        <v>3191</v>
      </c>
      <c r="D693" s="49" t="s">
        <v>3204</v>
      </c>
      <c r="E693" s="6" t="s">
        <v>2300</v>
      </c>
      <c r="F693" s="42">
        <v>1</v>
      </c>
      <c r="G693" s="42">
        <v>1</v>
      </c>
      <c r="H693" s="42">
        <v>1</v>
      </c>
      <c r="I693" s="4"/>
      <c r="J693" s="4"/>
      <c r="K693" s="4"/>
      <c r="L693" s="4"/>
      <c r="M693" s="4"/>
      <c r="N693" s="4"/>
      <c r="O693" s="4"/>
      <c r="P693" s="4"/>
      <c r="Q693" s="4"/>
      <c r="R693" s="4"/>
      <c r="S693" s="4"/>
      <c r="T693" s="4"/>
      <c r="U693" s="4"/>
      <c r="V693" s="4"/>
      <c r="W693" s="4"/>
      <c r="X693" s="4"/>
      <c r="Y693" s="4"/>
      <c r="Z693" s="4"/>
    </row>
    <row r="694" spans="1:26" ht="15.75" customHeight="1" x14ac:dyDescent="0.2">
      <c r="A694" s="5">
        <v>693</v>
      </c>
      <c r="B694" s="8" t="str">
        <f t="shared" si="5"/>
        <v>http://www.itdunya.com/showthread.php?1211-Fire-Effect-(Adobe)</v>
      </c>
      <c r="C694" s="20" t="s">
        <v>3191</v>
      </c>
      <c r="D694" s="49" t="s">
        <v>3205</v>
      </c>
      <c r="E694" s="6" t="s">
        <v>2300</v>
      </c>
      <c r="F694" s="42">
        <v>1</v>
      </c>
      <c r="G694" s="42">
        <v>1</v>
      </c>
      <c r="H694" s="42">
        <v>1</v>
      </c>
      <c r="I694" s="4"/>
      <c r="J694" s="4"/>
      <c r="K694" s="4"/>
      <c r="L694" s="4"/>
      <c r="M694" s="4"/>
      <c r="N694" s="4"/>
      <c r="O694" s="4"/>
      <c r="P694" s="4"/>
      <c r="Q694" s="4"/>
      <c r="R694" s="4"/>
      <c r="S694" s="4"/>
      <c r="T694" s="4"/>
      <c r="U694" s="4"/>
      <c r="V694" s="4"/>
      <c r="W694" s="4"/>
      <c r="X694" s="4"/>
      <c r="Y694" s="4"/>
      <c r="Z694" s="4"/>
    </row>
    <row r="695" spans="1:26" ht="15.75" customHeight="1" x14ac:dyDescent="0.2">
      <c r="A695" s="5">
        <v>694</v>
      </c>
      <c r="B695" s="8" t="str">
        <f t="shared" si="5"/>
        <v>http://www.itdunya.com/showthread.php?1211-Fire-Effect-(Adobe)</v>
      </c>
      <c r="C695" s="20" t="s">
        <v>3191</v>
      </c>
      <c r="D695" s="49" t="s">
        <v>3206</v>
      </c>
      <c r="E695" s="6" t="s">
        <v>2300</v>
      </c>
      <c r="F695" s="42">
        <v>1</v>
      </c>
      <c r="G695" s="42">
        <v>1</v>
      </c>
      <c r="H695" s="42">
        <v>1</v>
      </c>
      <c r="I695" s="4"/>
      <c r="J695" s="4"/>
      <c r="K695" s="4"/>
      <c r="L695" s="4"/>
      <c r="M695" s="4"/>
      <c r="N695" s="4"/>
      <c r="O695" s="4"/>
      <c r="P695" s="4"/>
      <c r="Q695" s="4"/>
      <c r="R695" s="4"/>
      <c r="S695" s="4"/>
      <c r="T695" s="4"/>
      <c r="U695" s="4"/>
      <c r="V695" s="4"/>
      <c r="W695" s="4"/>
      <c r="X695" s="4"/>
      <c r="Y695" s="4"/>
      <c r="Z695" s="4"/>
    </row>
    <row r="696" spans="1:26" ht="15.75" customHeight="1" x14ac:dyDescent="0.2">
      <c r="A696" s="5">
        <v>695</v>
      </c>
      <c r="B696" s="8" t="str">
        <f t="shared" si="5"/>
        <v>http://www.itdunya.com/showthread.php?1211-Fire-Effect-(Adobe)</v>
      </c>
      <c r="C696" s="20" t="s">
        <v>3191</v>
      </c>
      <c r="D696" s="49" t="s">
        <v>3207</v>
      </c>
      <c r="E696" s="6" t="s">
        <v>2300</v>
      </c>
      <c r="F696" s="42">
        <v>1</v>
      </c>
      <c r="G696" s="42">
        <v>1</v>
      </c>
      <c r="H696" s="42">
        <v>1</v>
      </c>
      <c r="I696" s="4"/>
      <c r="J696" s="4"/>
      <c r="K696" s="4"/>
      <c r="L696" s="4"/>
      <c r="M696" s="4"/>
      <c r="N696" s="4"/>
      <c r="O696" s="4"/>
      <c r="P696" s="4"/>
      <c r="Q696" s="4"/>
      <c r="R696" s="4"/>
      <c r="S696" s="4"/>
      <c r="T696" s="4"/>
      <c r="U696" s="4"/>
      <c r="V696" s="4"/>
      <c r="W696" s="4"/>
      <c r="X696" s="4"/>
      <c r="Y696" s="4"/>
      <c r="Z696" s="4"/>
    </row>
    <row r="697" spans="1:26" ht="15.75" customHeight="1" x14ac:dyDescent="0.2">
      <c r="A697" s="5">
        <v>696</v>
      </c>
      <c r="B697" s="8" t="str">
        <f t="shared" si="5"/>
        <v>http://www.itdunya.com/showthread.php?1211-Fire-Effect-(Adobe)</v>
      </c>
      <c r="C697" s="20" t="s">
        <v>3191</v>
      </c>
      <c r="D697" s="49" t="s">
        <v>3192</v>
      </c>
      <c r="E697" s="6" t="s">
        <v>2300</v>
      </c>
      <c r="F697" s="42">
        <v>1</v>
      </c>
      <c r="G697" s="42">
        <v>1</v>
      </c>
      <c r="H697" s="42">
        <v>1</v>
      </c>
      <c r="I697" s="4"/>
      <c r="J697" s="4"/>
      <c r="K697" s="4"/>
      <c r="L697" s="4"/>
      <c r="M697" s="4"/>
      <c r="N697" s="4"/>
      <c r="O697" s="4"/>
      <c r="P697" s="4"/>
      <c r="Q697" s="4"/>
      <c r="R697" s="4"/>
      <c r="S697" s="4"/>
      <c r="T697" s="4"/>
      <c r="U697" s="4"/>
      <c r="V697" s="4"/>
      <c r="W697" s="4"/>
      <c r="X697" s="4"/>
      <c r="Y697" s="4"/>
      <c r="Z697" s="4"/>
    </row>
    <row r="698" spans="1:26" ht="15.75" customHeight="1" x14ac:dyDescent="0.2">
      <c r="A698" s="5">
        <v>697</v>
      </c>
      <c r="B698" s="6" t="s">
        <v>3208</v>
      </c>
      <c r="C698" s="20" t="s">
        <v>3209</v>
      </c>
      <c r="D698" s="49" t="s">
        <v>3210</v>
      </c>
      <c r="E698" s="6" t="s">
        <v>2300</v>
      </c>
      <c r="F698" s="42">
        <v>1</v>
      </c>
      <c r="G698" s="42">
        <v>1</v>
      </c>
      <c r="H698" s="42">
        <v>1</v>
      </c>
      <c r="I698" s="4"/>
      <c r="J698" s="4"/>
      <c r="K698" s="4"/>
      <c r="L698" s="4"/>
      <c r="M698" s="4"/>
      <c r="N698" s="4"/>
      <c r="O698" s="4"/>
      <c r="P698" s="4"/>
      <c r="Q698" s="4"/>
      <c r="R698" s="4"/>
      <c r="S698" s="4"/>
      <c r="T698" s="4"/>
      <c r="U698" s="4"/>
      <c r="V698" s="4"/>
      <c r="W698" s="4"/>
      <c r="X698" s="4"/>
      <c r="Y698" s="4"/>
      <c r="Z698" s="4"/>
    </row>
    <row r="699" spans="1:26" ht="15.75" customHeight="1" x14ac:dyDescent="0.2">
      <c r="A699" s="5">
        <v>698</v>
      </c>
      <c r="B699" s="6" t="s">
        <v>3208</v>
      </c>
      <c r="C699" s="20" t="s">
        <v>3209</v>
      </c>
      <c r="D699" s="49" t="s">
        <v>3211</v>
      </c>
      <c r="E699" s="6" t="s">
        <v>2300</v>
      </c>
      <c r="F699" s="42">
        <v>1</v>
      </c>
      <c r="G699" s="42">
        <v>1</v>
      </c>
      <c r="H699" s="42">
        <v>1</v>
      </c>
      <c r="I699" s="4"/>
      <c r="J699" s="4"/>
      <c r="K699" s="4"/>
      <c r="L699" s="4"/>
      <c r="M699" s="4"/>
      <c r="N699" s="4"/>
      <c r="O699" s="4"/>
      <c r="P699" s="4"/>
      <c r="Q699" s="4"/>
      <c r="R699" s="4"/>
      <c r="S699" s="4"/>
      <c r="T699" s="4"/>
      <c r="U699" s="4"/>
      <c r="V699" s="4"/>
      <c r="W699" s="4"/>
      <c r="X699" s="4"/>
      <c r="Y699" s="4"/>
      <c r="Z699" s="4"/>
    </row>
    <row r="700" spans="1:26" ht="15.75" customHeight="1" x14ac:dyDescent="0.2">
      <c r="A700" s="5">
        <v>699</v>
      </c>
      <c r="B700" s="6" t="s">
        <v>3208</v>
      </c>
      <c r="C700" s="20" t="s">
        <v>3209</v>
      </c>
      <c r="D700" s="49" t="s">
        <v>3212</v>
      </c>
      <c r="E700" s="6" t="s">
        <v>2300</v>
      </c>
      <c r="F700" s="42">
        <v>1</v>
      </c>
      <c r="G700" s="42">
        <v>1</v>
      </c>
      <c r="H700" s="42">
        <v>1</v>
      </c>
      <c r="I700" s="4"/>
      <c r="J700" s="4"/>
      <c r="K700" s="4"/>
      <c r="L700" s="4"/>
      <c r="M700" s="4"/>
      <c r="N700" s="4"/>
      <c r="O700" s="4"/>
      <c r="P700" s="4"/>
      <c r="Q700" s="4"/>
      <c r="R700" s="4"/>
      <c r="S700" s="4"/>
      <c r="T700" s="4"/>
      <c r="U700" s="4"/>
      <c r="V700" s="4"/>
      <c r="W700" s="4"/>
      <c r="X700" s="4"/>
      <c r="Y700" s="4"/>
      <c r="Z700" s="4"/>
    </row>
    <row r="701" spans="1:26" ht="15.75" customHeight="1" x14ac:dyDescent="0.2">
      <c r="A701" s="5">
        <v>700</v>
      </c>
      <c r="B701" s="6" t="s">
        <v>3208</v>
      </c>
      <c r="C701" s="20" t="s">
        <v>3209</v>
      </c>
      <c r="D701" s="49" t="s">
        <v>3213</v>
      </c>
      <c r="E701" s="6" t="s">
        <v>2300</v>
      </c>
      <c r="F701" s="42">
        <v>1</v>
      </c>
      <c r="G701" s="42">
        <v>1</v>
      </c>
      <c r="H701" s="42">
        <v>1</v>
      </c>
      <c r="I701" s="4"/>
      <c r="J701" s="4"/>
      <c r="K701" s="4"/>
      <c r="L701" s="4"/>
      <c r="M701" s="4"/>
      <c r="N701" s="4"/>
      <c r="O701" s="4"/>
      <c r="P701" s="4"/>
      <c r="Q701" s="4"/>
      <c r="R701" s="4"/>
      <c r="S701" s="4"/>
      <c r="T701" s="4"/>
      <c r="U701" s="4"/>
      <c r="V701" s="4"/>
      <c r="W701" s="4"/>
      <c r="X701" s="4"/>
      <c r="Y701" s="4"/>
      <c r="Z701" s="4"/>
    </row>
    <row r="702" spans="1:26" ht="15.75" customHeight="1" x14ac:dyDescent="0.2">
      <c r="A702" s="5">
        <v>701</v>
      </c>
      <c r="B702" s="6" t="s">
        <v>3208</v>
      </c>
      <c r="C702" s="20" t="s">
        <v>3209</v>
      </c>
      <c r="D702" s="49" t="s">
        <v>3214</v>
      </c>
      <c r="E702" s="6" t="s">
        <v>2300</v>
      </c>
      <c r="F702" s="42">
        <v>1</v>
      </c>
      <c r="G702" s="42">
        <v>1</v>
      </c>
      <c r="H702" s="42">
        <v>1</v>
      </c>
      <c r="I702" s="4"/>
      <c r="J702" s="4"/>
      <c r="K702" s="4"/>
      <c r="L702" s="4"/>
      <c r="M702" s="4"/>
      <c r="N702" s="4"/>
      <c r="O702" s="4"/>
      <c r="P702" s="4"/>
      <c r="Q702" s="4"/>
      <c r="R702" s="4"/>
      <c r="S702" s="4"/>
      <c r="T702" s="4"/>
      <c r="U702" s="4"/>
      <c r="V702" s="4"/>
      <c r="W702" s="4"/>
      <c r="X702" s="4"/>
      <c r="Y702" s="4"/>
      <c r="Z702" s="4"/>
    </row>
    <row r="703" spans="1:26" ht="15.75" customHeight="1" x14ac:dyDescent="0.2">
      <c r="A703" s="5">
        <v>702</v>
      </c>
      <c r="B703" s="6" t="s">
        <v>3208</v>
      </c>
      <c r="C703" s="20" t="s">
        <v>3209</v>
      </c>
      <c r="D703" s="49" t="s">
        <v>3215</v>
      </c>
      <c r="E703" s="6" t="s">
        <v>2300</v>
      </c>
      <c r="F703" s="42">
        <v>1</v>
      </c>
      <c r="G703" s="42">
        <v>1</v>
      </c>
      <c r="H703" s="42">
        <v>1</v>
      </c>
      <c r="I703" s="4"/>
      <c r="J703" s="4"/>
      <c r="K703" s="4"/>
      <c r="L703" s="4"/>
      <c r="M703" s="4"/>
      <c r="N703" s="4"/>
      <c r="O703" s="4"/>
      <c r="P703" s="4"/>
      <c r="Q703" s="4"/>
      <c r="R703" s="4"/>
      <c r="S703" s="4"/>
      <c r="T703" s="4"/>
      <c r="U703" s="4"/>
      <c r="V703" s="4"/>
      <c r="W703" s="4"/>
      <c r="X703" s="4"/>
      <c r="Y703" s="4"/>
      <c r="Z703" s="4"/>
    </row>
    <row r="704" spans="1:26" ht="27.75" customHeight="1" x14ac:dyDescent="0.2">
      <c r="A704" s="5">
        <v>703</v>
      </c>
      <c r="B704" s="6" t="s">
        <v>3216</v>
      </c>
      <c r="C704" s="20" t="s">
        <v>3217</v>
      </c>
      <c r="D704" s="49" t="s">
        <v>3218</v>
      </c>
      <c r="E704" s="6" t="s">
        <v>2300</v>
      </c>
      <c r="F704" s="42">
        <v>1</v>
      </c>
      <c r="G704" s="42">
        <v>1</v>
      </c>
      <c r="H704" s="42">
        <v>1</v>
      </c>
      <c r="I704" s="4"/>
      <c r="J704" s="4"/>
      <c r="K704" s="4"/>
      <c r="L704" s="4"/>
      <c r="M704" s="4"/>
      <c r="N704" s="4"/>
      <c r="O704" s="4"/>
      <c r="P704" s="4"/>
      <c r="Q704" s="4"/>
      <c r="R704" s="4"/>
      <c r="S704" s="4"/>
      <c r="T704" s="4"/>
      <c r="U704" s="4"/>
      <c r="V704" s="4"/>
      <c r="W704" s="4"/>
      <c r="X704" s="4"/>
      <c r="Y704" s="4"/>
      <c r="Z704" s="4"/>
    </row>
    <row r="705" spans="1:26" ht="15.75" customHeight="1" x14ac:dyDescent="0.2">
      <c r="A705" s="5">
        <v>704</v>
      </c>
      <c r="B705" s="6" t="s">
        <v>3216</v>
      </c>
      <c r="C705" s="20" t="s">
        <v>3217</v>
      </c>
      <c r="D705" s="49" t="s">
        <v>3219</v>
      </c>
      <c r="E705" s="6" t="s">
        <v>2300</v>
      </c>
      <c r="F705" s="42">
        <v>1</v>
      </c>
      <c r="G705" s="42">
        <v>1</v>
      </c>
      <c r="H705" s="42">
        <v>1</v>
      </c>
      <c r="I705" s="4"/>
      <c r="J705" s="4"/>
      <c r="K705" s="4"/>
      <c r="L705" s="4"/>
      <c r="M705" s="4"/>
      <c r="N705" s="4"/>
      <c r="O705" s="4"/>
      <c r="P705" s="4"/>
      <c r="Q705" s="4"/>
      <c r="R705" s="4"/>
      <c r="S705" s="4"/>
      <c r="T705" s="4"/>
      <c r="U705" s="4"/>
      <c r="V705" s="4"/>
      <c r="W705" s="4"/>
      <c r="X705" s="4"/>
      <c r="Y705" s="4"/>
      <c r="Z705" s="4"/>
    </row>
    <row r="706" spans="1:26" ht="15.75" customHeight="1" x14ac:dyDescent="0.2">
      <c r="A706" s="5">
        <v>705</v>
      </c>
      <c r="B706" s="6" t="s">
        <v>3216</v>
      </c>
      <c r="C706" s="20" t="s">
        <v>3217</v>
      </c>
      <c r="D706" s="49" t="s">
        <v>3220</v>
      </c>
      <c r="E706" s="6" t="s">
        <v>2300</v>
      </c>
      <c r="F706" s="42">
        <v>1</v>
      </c>
      <c r="G706" s="42">
        <v>1</v>
      </c>
      <c r="H706" s="42">
        <v>1</v>
      </c>
      <c r="I706" s="4"/>
      <c r="J706" s="4"/>
      <c r="K706" s="4"/>
      <c r="L706" s="4"/>
      <c r="M706" s="4"/>
      <c r="N706" s="4"/>
      <c r="O706" s="4"/>
      <c r="P706" s="4"/>
      <c r="Q706" s="4"/>
      <c r="R706" s="4"/>
      <c r="S706" s="4"/>
      <c r="T706" s="4"/>
      <c r="U706" s="4"/>
      <c r="V706" s="4"/>
      <c r="W706" s="4"/>
      <c r="X706" s="4"/>
      <c r="Y706" s="4"/>
      <c r="Z706" s="4"/>
    </row>
    <row r="707" spans="1:26" ht="15.75" customHeight="1" x14ac:dyDescent="0.2">
      <c r="A707" s="5">
        <v>706</v>
      </c>
      <c r="B707" s="6" t="s">
        <v>3216</v>
      </c>
      <c r="C707" s="20" t="s">
        <v>3217</v>
      </c>
      <c r="D707" s="49" t="s">
        <v>3221</v>
      </c>
      <c r="E707" s="6" t="s">
        <v>2300</v>
      </c>
      <c r="F707" s="42">
        <v>1</v>
      </c>
      <c r="G707" s="42">
        <v>1</v>
      </c>
      <c r="H707" s="42">
        <v>1</v>
      </c>
      <c r="I707" s="4"/>
      <c r="J707" s="4"/>
      <c r="K707" s="4"/>
      <c r="L707" s="4"/>
      <c r="M707" s="4"/>
      <c r="N707" s="4"/>
      <c r="O707" s="4"/>
      <c r="P707" s="4"/>
      <c r="Q707" s="4"/>
      <c r="R707" s="4"/>
      <c r="S707" s="4"/>
      <c r="T707" s="4"/>
      <c r="U707" s="4"/>
      <c r="V707" s="4"/>
      <c r="W707" s="4"/>
      <c r="X707" s="4"/>
      <c r="Y707" s="4"/>
      <c r="Z707" s="4"/>
    </row>
    <row r="708" spans="1:26" ht="15.75" customHeight="1" x14ac:dyDescent="0.2">
      <c r="A708" s="5">
        <v>707</v>
      </c>
      <c r="B708" s="6" t="s">
        <v>3216</v>
      </c>
      <c r="C708" s="20" t="s">
        <v>3217</v>
      </c>
      <c r="D708" s="49" t="s">
        <v>3222</v>
      </c>
      <c r="E708" s="6" t="s">
        <v>2300</v>
      </c>
      <c r="F708" s="42">
        <v>1</v>
      </c>
      <c r="G708" s="42">
        <v>1</v>
      </c>
      <c r="H708" s="42">
        <v>1</v>
      </c>
      <c r="I708" s="4"/>
      <c r="J708" s="4"/>
      <c r="K708" s="4"/>
      <c r="L708" s="4"/>
      <c r="M708" s="4"/>
      <c r="N708" s="4"/>
      <c r="O708" s="4"/>
      <c r="P708" s="4"/>
      <c r="Q708" s="4"/>
      <c r="R708" s="4"/>
      <c r="S708" s="4"/>
      <c r="T708" s="4"/>
      <c r="U708" s="4"/>
      <c r="V708" s="4"/>
      <c r="W708" s="4"/>
      <c r="X708" s="4"/>
      <c r="Y708" s="4"/>
      <c r="Z708" s="4"/>
    </row>
    <row r="709" spans="1:26" ht="15.75" customHeight="1" x14ac:dyDescent="0.2">
      <c r="A709" s="5">
        <v>708</v>
      </c>
      <c r="B709" s="6" t="s">
        <v>3216</v>
      </c>
      <c r="C709" s="20" t="s">
        <v>3217</v>
      </c>
      <c r="D709" s="49" t="s">
        <v>3223</v>
      </c>
      <c r="E709" s="6" t="s">
        <v>2300</v>
      </c>
      <c r="F709" s="42">
        <v>1</v>
      </c>
      <c r="G709" s="42">
        <v>1</v>
      </c>
      <c r="H709" s="42">
        <v>1</v>
      </c>
      <c r="I709" s="4"/>
      <c r="J709" s="4"/>
      <c r="K709" s="4"/>
      <c r="L709" s="4"/>
      <c r="M709" s="4"/>
      <c r="N709" s="4"/>
      <c r="O709" s="4"/>
      <c r="P709" s="4"/>
      <c r="Q709" s="4"/>
      <c r="R709" s="4"/>
      <c r="S709" s="4"/>
      <c r="T709" s="4"/>
      <c r="U709" s="4"/>
      <c r="V709" s="4"/>
      <c r="W709" s="4"/>
      <c r="X709" s="4"/>
      <c r="Y709" s="4"/>
      <c r="Z709" s="4"/>
    </row>
    <row r="710" spans="1:26" ht="15.75" customHeight="1" x14ac:dyDescent="0.2">
      <c r="A710" s="5">
        <v>709</v>
      </c>
      <c r="B710" s="6" t="s">
        <v>3216</v>
      </c>
      <c r="C710" s="20" t="s">
        <v>3217</v>
      </c>
      <c r="D710" s="49" t="s">
        <v>2844</v>
      </c>
      <c r="E710" s="6" t="s">
        <v>2300</v>
      </c>
      <c r="F710" s="42">
        <v>1</v>
      </c>
      <c r="G710" s="42">
        <v>1</v>
      </c>
      <c r="H710" s="42">
        <v>1</v>
      </c>
      <c r="I710" s="4"/>
      <c r="J710" s="4"/>
      <c r="K710" s="4"/>
      <c r="L710" s="4"/>
      <c r="M710" s="4"/>
      <c r="N710" s="4"/>
      <c r="O710" s="4"/>
      <c r="P710" s="4"/>
      <c r="Q710" s="4"/>
      <c r="R710" s="4"/>
      <c r="S710" s="4"/>
      <c r="T710" s="4"/>
      <c r="U710" s="4"/>
      <c r="V710" s="4"/>
      <c r="W710" s="4"/>
      <c r="X710" s="4"/>
      <c r="Y710" s="4"/>
      <c r="Z710" s="4"/>
    </row>
    <row r="711" spans="1:26" ht="15.75" customHeight="1" x14ac:dyDescent="0.2">
      <c r="A711" s="5">
        <v>710</v>
      </c>
      <c r="B711" s="6" t="s">
        <v>3216</v>
      </c>
      <c r="C711" s="20" t="s">
        <v>3217</v>
      </c>
      <c r="D711" s="49" t="s">
        <v>3224</v>
      </c>
      <c r="E711" s="6" t="s">
        <v>2300</v>
      </c>
      <c r="F711" s="42">
        <v>1</v>
      </c>
      <c r="G711" s="42">
        <v>1</v>
      </c>
      <c r="H711" s="42">
        <v>1</v>
      </c>
      <c r="I711" s="4"/>
      <c r="J711" s="4"/>
      <c r="K711" s="4"/>
      <c r="L711" s="4"/>
      <c r="M711" s="4"/>
      <c r="N711" s="4"/>
      <c r="O711" s="4"/>
      <c r="P711" s="4"/>
      <c r="Q711" s="4"/>
      <c r="R711" s="4"/>
      <c r="S711" s="4"/>
      <c r="T711" s="4"/>
      <c r="U711" s="4"/>
      <c r="V711" s="4"/>
      <c r="W711" s="4"/>
      <c r="X711" s="4"/>
      <c r="Y711" s="4"/>
      <c r="Z711" s="4"/>
    </row>
    <row r="712" spans="1:26" ht="15.75" customHeight="1" x14ac:dyDescent="0.2">
      <c r="A712" s="5">
        <v>711</v>
      </c>
      <c r="B712" s="6" t="s">
        <v>3216</v>
      </c>
      <c r="C712" s="20" t="s">
        <v>3217</v>
      </c>
      <c r="D712" s="49" t="s">
        <v>3225</v>
      </c>
      <c r="E712" s="6" t="s">
        <v>2300</v>
      </c>
      <c r="F712" s="42">
        <v>1</v>
      </c>
      <c r="G712" s="42">
        <v>1</v>
      </c>
      <c r="H712" s="42">
        <v>1</v>
      </c>
      <c r="I712" s="4"/>
      <c r="J712" s="4"/>
      <c r="K712" s="4"/>
      <c r="L712" s="4"/>
      <c r="M712" s="4"/>
      <c r="N712" s="4"/>
      <c r="O712" s="4"/>
      <c r="P712" s="4"/>
      <c r="Q712" s="4"/>
      <c r="R712" s="4"/>
      <c r="S712" s="4"/>
      <c r="T712" s="4"/>
      <c r="U712" s="4"/>
      <c r="V712" s="4"/>
      <c r="W712" s="4"/>
      <c r="X712" s="4"/>
      <c r="Y712" s="4"/>
      <c r="Z712" s="4"/>
    </row>
    <row r="713" spans="1:26" ht="15.75" customHeight="1" x14ac:dyDescent="0.2">
      <c r="A713" s="5">
        <v>712</v>
      </c>
      <c r="B713" s="6" t="s">
        <v>3216</v>
      </c>
      <c r="C713" s="20" t="s">
        <v>3217</v>
      </c>
      <c r="D713" s="49" t="s">
        <v>3226</v>
      </c>
      <c r="E713" s="6" t="s">
        <v>2300</v>
      </c>
      <c r="F713" s="42">
        <v>1</v>
      </c>
      <c r="G713" s="5">
        <v>1</v>
      </c>
      <c r="H713" s="42">
        <v>1</v>
      </c>
      <c r="I713" s="4"/>
      <c r="J713" s="4"/>
      <c r="K713" s="4"/>
      <c r="L713" s="4"/>
      <c r="M713" s="4"/>
      <c r="N713" s="4"/>
      <c r="O713" s="4"/>
      <c r="P713" s="4"/>
      <c r="Q713" s="4"/>
      <c r="R713" s="4"/>
      <c r="S713" s="4"/>
      <c r="T713" s="4"/>
      <c r="U713" s="4"/>
      <c r="V713" s="4"/>
      <c r="W713" s="4"/>
      <c r="X713" s="4"/>
      <c r="Y713" s="4"/>
      <c r="Z713" s="4"/>
    </row>
    <row r="714" spans="1:26" ht="15.75" customHeight="1" x14ac:dyDescent="0.2">
      <c r="A714" s="5">
        <v>713</v>
      </c>
      <c r="B714" s="6" t="s">
        <v>3216</v>
      </c>
      <c r="C714" s="20" t="s">
        <v>3217</v>
      </c>
      <c r="D714" s="49" t="s">
        <v>3227</v>
      </c>
      <c r="E714" s="6" t="s">
        <v>2300</v>
      </c>
      <c r="F714" s="42">
        <v>1</v>
      </c>
      <c r="G714" s="5">
        <v>1</v>
      </c>
      <c r="H714" s="42">
        <v>1</v>
      </c>
      <c r="I714" s="4"/>
      <c r="J714" s="4"/>
      <c r="K714" s="4"/>
      <c r="L714" s="4"/>
      <c r="M714" s="4"/>
      <c r="N714" s="4"/>
      <c r="O714" s="4"/>
      <c r="P714" s="4"/>
      <c r="Q714" s="4"/>
      <c r="R714" s="4"/>
      <c r="S714" s="4"/>
      <c r="T714" s="4"/>
      <c r="U714" s="4"/>
      <c r="V714" s="4"/>
      <c r="W714" s="4"/>
      <c r="X714" s="4"/>
      <c r="Y714" s="4"/>
      <c r="Z714" s="4"/>
    </row>
    <row r="715" spans="1:26" ht="15.75" customHeight="1" x14ac:dyDescent="0.2">
      <c r="A715" s="5">
        <v>714</v>
      </c>
      <c r="B715" s="6" t="s">
        <v>3216</v>
      </c>
      <c r="C715" s="20" t="s">
        <v>3217</v>
      </c>
      <c r="D715" s="49" t="s">
        <v>3228</v>
      </c>
      <c r="E715" s="6" t="s">
        <v>2300</v>
      </c>
      <c r="F715" s="42">
        <v>0</v>
      </c>
      <c r="G715" s="5">
        <v>0</v>
      </c>
      <c r="H715" s="42">
        <v>0</v>
      </c>
      <c r="I715" s="4"/>
      <c r="J715" s="4"/>
      <c r="K715" s="4"/>
      <c r="L715" s="4"/>
      <c r="M715" s="4"/>
      <c r="N715" s="4"/>
      <c r="O715" s="4"/>
      <c r="P715" s="4"/>
      <c r="Q715" s="4"/>
      <c r="R715" s="4"/>
      <c r="S715" s="4"/>
      <c r="T715" s="4"/>
      <c r="U715" s="4"/>
      <c r="V715" s="4"/>
      <c r="W715" s="4"/>
      <c r="X715" s="4"/>
      <c r="Y715" s="4"/>
      <c r="Z715" s="4"/>
    </row>
    <row r="716" spans="1:26" ht="15.75" customHeight="1" x14ac:dyDescent="0.2">
      <c r="A716" s="5">
        <v>715</v>
      </c>
      <c r="B716" s="6" t="s">
        <v>3216</v>
      </c>
      <c r="C716" s="20" t="s">
        <v>3217</v>
      </c>
      <c r="D716" s="49" t="s">
        <v>3229</v>
      </c>
      <c r="E716" s="6" t="s">
        <v>2300</v>
      </c>
      <c r="F716" s="42">
        <v>1</v>
      </c>
      <c r="G716" s="5">
        <v>1</v>
      </c>
      <c r="H716" s="42">
        <v>1</v>
      </c>
      <c r="I716" s="4"/>
      <c r="J716" s="4"/>
      <c r="K716" s="4"/>
      <c r="L716" s="4"/>
      <c r="M716" s="4"/>
      <c r="N716" s="4"/>
      <c r="O716" s="4"/>
      <c r="P716" s="4"/>
      <c r="Q716" s="4"/>
      <c r="R716" s="4"/>
      <c r="S716" s="4"/>
      <c r="T716" s="4"/>
      <c r="U716" s="4"/>
      <c r="V716" s="4"/>
      <c r="W716" s="4"/>
      <c r="X716" s="4"/>
      <c r="Y716" s="4"/>
      <c r="Z716" s="4"/>
    </row>
    <row r="717" spans="1:26" ht="15.75" customHeight="1" x14ac:dyDescent="0.2">
      <c r="A717" s="5">
        <v>716</v>
      </c>
      <c r="B717" s="8" t="str">
        <f t="shared" ref="B717:B750" si="6">HYPERLINK("http://www.itdunya.com/showthread.php?65956-Text-Dance-In-Adob/","http://www.itdunya.com/showthread.php?65956-Text-Dance-In-Adob/")</f>
        <v>http://www.itdunya.com/showthread.php?65956-Text-Dance-In-Adob/</v>
      </c>
      <c r="C717" s="20" t="s">
        <v>3230</v>
      </c>
      <c r="D717" s="49" t="s">
        <v>3231</v>
      </c>
      <c r="E717" s="5" t="s">
        <v>2300</v>
      </c>
      <c r="F717" s="42">
        <v>1</v>
      </c>
      <c r="G717" s="5">
        <v>1</v>
      </c>
      <c r="H717" s="42">
        <v>1</v>
      </c>
      <c r="I717" s="4"/>
      <c r="J717" s="4"/>
      <c r="K717" s="4"/>
      <c r="L717" s="4"/>
      <c r="M717" s="4"/>
      <c r="N717" s="4"/>
      <c r="O717" s="4"/>
      <c r="P717" s="4"/>
      <c r="Q717" s="4"/>
      <c r="R717" s="4"/>
      <c r="S717" s="4"/>
      <c r="T717" s="4"/>
      <c r="U717" s="4"/>
      <c r="V717" s="4"/>
      <c r="W717" s="4"/>
      <c r="X717" s="4"/>
      <c r="Y717" s="4"/>
      <c r="Z717" s="4"/>
    </row>
    <row r="718" spans="1:26" ht="15.75" customHeight="1" x14ac:dyDescent="0.2">
      <c r="A718" s="5">
        <v>717</v>
      </c>
      <c r="B718" s="8" t="str">
        <f t="shared" si="6"/>
        <v>http://www.itdunya.com/showthread.php?65956-Text-Dance-In-Adob/</v>
      </c>
      <c r="C718" s="20" t="s">
        <v>3230</v>
      </c>
      <c r="D718" s="49" t="s">
        <v>3232</v>
      </c>
      <c r="E718" s="6" t="s">
        <v>2300</v>
      </c>
      <c r="F718" s="42">
        <v>1</v>
      </c>
      <c r="G718" s="5">
        <v>1</v>
      </c>
      <c r="H718" s="42">
        <v>1</v>
      </c>
      <c r="I718" s="4"/>
      <c r="J718" s="4"/>
      <c r="K718" s="4"/>
      <c r="L718" s="4"/>
      <c r="M718" s="4"/>
      <c r="N718" s="4"/>
      <c r="O718" s="4"/>
      <c r="P718" s="4"/>
      <c r="Q718" s="4"/>
      <c r="R718" s="4"/>
      <c r="S718" s="4"/>
      <c r="T718" s="4"/>
      <c r="U718" s="4"/>
      <c r="V718" s="4"/>
      <c r="W718" s="4"/>
      <c r="X718" s="4"/>
      <c r="Y718" s="4"/>
      <c r="Z718" s="4"/>
    </row>
    <row r="719" spans="1:26" ht="15.75" customHeight="1" x14ac:dyDescent="0.2">
      <c r="A719" s="5">
        <v>718</v>
      </c>
      <c r="B719" s="8" t="str">
        <f t="shared" si="6"/>
        <v>http://www.itdunya.com/showthread.php?65956-Text-Dance-In-Adob/</v>
      </c>
      <c r="C719" s="20" t="s">
        <v>3230</v>
      </c>
      <c r="D719" s="49" t="s">
        <v>3233</v>
      </c>
      <c r="E719" s="6" t="s">
        <v>2300</v>
      </c>
      <c r="F719" s="42">
        <v>1</v>
      </c>
      <c r="G719" s="5">
        <v>1</v>
      </c>
      <c r="H719" s="42">
        <v>1</v>
      </c>
      <c r="I719" s="4"/>
      <c r="J719" s="4"/>
      <c r="K719" s="4"/>
      <c r="L719" s="4"/>
      <c r="M719" s="4"/>
      <c r="N719" s="4"/>
      <c r="O719" s="4"/>
      <c r="P719" s="4"/>
      <c r="Q719" s="4"/>
      <c r="R719" s="4"/>
      <c r="S719" s="4"/>
      <c r="T719" s="4"/>
      <c r="U719" s="4"/>
      <c r="V719" s="4"/>
      <c r="W719" s="4"/>
      <c r="X719" s="4"/>
      <c r="Y719" s="4"/>
      <c r="Z719" s="4"/>
    </row>
    <row r="720" spans="1:26" ht="15.75" customHeight="1" x14ac:dyDescent="0.2">
      <c r="A720" s="5">
        <v>719</v>
      </c>
      <c r="B720" s="8" t="str">
        <f t="shared" si="6"/>
        <v>http://www.itdunya.com/showthread.php?65956-Text-Dance-In-Adob/</v>
      </c>
      <c r="C720" s="20" t="s">
        <v>3230</v>
      </c>
      <c r="D720" s="49" t="s">
        <v>3234</v>
      </c>
      <c r="E720" s="6" t="s">
        <v>2300</v>
      </c>
      <c r="F720" s="42">
        <v>1</v>
      </c>
      <c r="G720" s="5">
        <v>1</v>
      </c>
      <c r="H720" s="42">
        <v>1</v>
      </c>
      <c r="I720" s="4"/>
      <c r="J720" s="4"/>
      <c r="K720" s="4"/>
      <c r="L720" s="4"/>
      <c r="M720" s="4"/>
      <c r="N720" s="4"/>
      <c r="O720" s="4"/>
      <c r="P720" s="4"/>
      <c r="Q720" s="4"/>
      <c r="R720" s="4"/>
      <c r="S720" s="4"/>
      <c r="T720" s="4"/>
      <c r="U720" s="4"/>
      <c r="V720" s="4"/>
      <c r="W720" s="4"/>
      <c r="X720" s="4"/>
      <c r="Y720" s="4"/>
      <c r="Z720" s="4"/>
    </row>
    <row r="721" spans="1:26" ht="15.75" customHeight="1" x14ac:dyDescent="0.2">
      <c r="A721" s="5">
        <v>720</v>
      </c>
      <c r="B721" s="8" t="str">
        <f t="shared" si="6"/>
        <v>http://www.itdunya.com/showthread.php?65956-Text-Dance-In-Adob/</v>
      </c>
      <c r="C721" s="20" t="s">
        <v>3230</v>
      </c>
      <c r="D721" s="49" t="s">
        <v>3235</v>
      </c>
      <c r="E721" s="6" t="s">
        <v>2300</v>
      </c>
      <c r="F721" s="42">
        <v>1</v>
      </c>
      <c r="G721" s="5">
        <v>1</v>
      </c>
      <c r="H721" s="42">
        <v>1</v>
      </c>
      <c r="I721" s="4"/>
      <c r="J721" s="4"/>
      <c r="K721" s="4"/>
      <c r="L721" s="4"/>
      <c r="M721" s="4"/>
      <c r="N721" s="4"/>
      <c r="O721" s="4"/>
      <c r="P721" s="4"/>
      <c r="Q721" s="4"/>
      <c r="R721" s="4"/>
      <c r="S721" s="4"/>
      <c r="T721" s="4"/>
      <c r="U721" s="4"/>
      <c r="V721" s="4"/>
      <c r="W721" s="4"/>
      <c r="X721" s="4"/>
      <c r="Y721" s="4"/>
      <c r="Z721" s="4"/>
    </row>
    <row r="722" spans="1:26" ht="15.75" customHeight="1" x14ac:dyDescent="0.2">
      <c r="A722" s="5">
        <v>721</v>
      </c>
      <c r="B722" s="8" t="str">
        <f t="shared" si="6"/>
        <v>http://www.itdunya.com/showthread.php?65956-Text-Dance-In-Adob/</v>
      </c>
      <c r="C722" s="20" t="s">
        <v>3230</v>
      </c>
      <c r="D722" s="49" t="s">
        <v>3236</v>
      </c>
      <c r="E722" s="6" t="s">
        <v>2300</v>
      </c>
      <c r="F722" s="42">
        <v>1</v>
      </c>
      <c r="G722" s="5">
        <v>1</v>
      </c>
      <c r="H722" s="42">
        <v>1</v>
      </c>
      <c r="I722" s="4"/>
      <c r="J722" s="4"/>
      <c r="K722" s="4"/>
      <c r="L722" s="4"/>
      <c r="M722" s="4"/>
      <c r="N722" s="4"/>
      <c r="O722" s="4"/>
      <c r="P722" s="4"/>
      <c r="Q722" s="4"/>
      <c r="R722" s="4"/>
      <c r="S722" s="4"/>
      <c r="T722" s="4"/>
      <c r="U722" s="4"/>
      <c r="V722" s="4"/>
      <c r="W722" s="4"/>
      <c r="X722" s="4"/>
      <c r="Y722" s="4"/>
      <c r="Z722" s="4"/>
    </row>
    <row r="723" spans="1:26" ht="15.75" customHeight="1" x14ac:dyDescent="0.2">
      <c r="A723" s="5">
        <v>722</v>
      </c>
      <c r="B723" s="8" t="str">
        <f t="shared" si="6"/>
        <v>http://www.itdunya.com/showthread.php?65956-Text-Dance-In-Adob/</v>
      </c>
      <c r="C723" s="20" t="s">
        <v>3230</v>
      </c>
      <c r="D723" s="49" t="s">
        <v>3237</v>
      </c>
      <c r="E723" s="6" t="s">
        <v>2300</v>
      </c>
      <c r="F723" s="42">
        <v>1</v>
      </c>
      <c r="G723" s="5">
        <v>1</v>
      </c>
      <c r="H723" s="42">
        <v>1</v>
      </c>
      <c r="I723" s="4"/>
      <c r="J723" s="4"/>
      <c r="K723" s="4"/>
      <c r="L723" s="4"/>
      <c r="M723" s="4"/>
      <c r="N723" s="4"/>
      <c r="O723" s="4"/>
      <c r="P723" s="4"/>
      <c r="Q723" s="4"/>
      <c r="R723" s="4"/>
      <c r="S723" s="4"/>
      <c r="T723" s="4"/>
      <c r="U723" s="4"/>
      <c r="V723" s="4"/>
      <c r="W723" s="4"/>
      <c r="X723" s="4"/>
      <c r="Y723" s="4"/>
      <c r="Z723" s="4"/>
    </row>
    <row r="724" spans="1:26" ht="15.75" customHeight="1" x14ac:dyDescent="0.2">
      <c r="A724" s="5">
        <v>723</v>
      </c>
      <c r="B724" s="8" t="str">
        <f t="shared" si="6"/>
        <v>http://www.itdunya.com/showthread.php?65956-Text-Dance-In-Adob/</v>
      </c>
      <c r="C724" s="20" t="s">
        <v>3230</v>
      </c>
      <c r="D724" s="49" t="s">
        <v>3238</v>
      </c>
      <c r="E724" s="6" t="s">
        <v>2300</v>
      </c>
      <c r="F724" s="42">
        <v>1</v>
      </c>
      <c r="G724" s="5">
        <v>1</v>
      </c>
      <c r="H724" s="42">
        <v>1</v>
      </c>
      <c r="I724" s="4"/>
      <c r="J724" s="4"/>
      <c r="K724" s="4"/>
      <c r="L724" s="4"/>
      <c r="M724" s="4"/>
      <c r="N724" s="4"/>
      <c r="O724" s="4"/>
      <c r="P724" s="4"/>
      <c r="Q724" s="4"/>
      <c r="R724" s="4"/>
      <c r="S724" s="4"/>
      <c r="T724" s="4"/>
      <c r="U724" s="4"/>
      <c r="V724" s="4"/>
      <c r="W724" s="4"/>
      <c r="X724" s="4"/>
      <c r="Y724" s="4"/>
      <c r="Z724" s="4"/>
    </row>
    <row r="725" spans="1:26" ht="15.75" customHeight="1" x14ac:dyDescent="0.2">
      <c r="A725" s="5">
        <v>724</v>
      </c>
      <c r="B725" s="8" t="str">
        <f t="shared" si="6"/>
        <v>http://www.itdunya.com/showthread.php?65956-Text-Dance-In-Adob/</v>
      </c>
      <c r="C725" s="20" t="s">
        <v>3230</v>
      </c>
      <c r="D725" s="49" t="s">
        <v>3239</v>
      </c>
      <c r="E725" s="6" t="s">
        <v>2300</v>
      </c>
      <c r="F725" s="42">
        <v>1</v>
      </c>
      <c r="G725" s="5">
        <v>1</v>
      </c>
      <c r="H725" s="42">
        <v>1</v>
      </c>
      <c r="I725" s="4"/>
      <c r="J725" s="4"/>
      <c r="K725" s="4"/>
      <c r="L725" s="4"/>
      <c r="M725" s="4"/>
      <c r="N725" s="4"/>
      <c r="O725" s="4"/>
      <c r="P725" s="4"/>
      <c r="Q725" s="4"/>
      <c r="R725" s="4"/>
      <c r="S725" s="4"/>
      <c r="T725" s="4"/>
      <c r="U725" s="4"/>
      <c r="V725" s="4"/>
      <c r="W725" s="4"/>
      <c r="X725" s="4"/>
      <c r="Y725" s="4"/>
      <c r="Z725" s="4"/>
    </row>
    <row r="726" spans="1:26" ht="15.75" customHeight="1" x14ac:dyDescent="0.2">
      <c r="A726" s="5">
        <v>725</v>
      </c>
      <c r="B726" s="8" t="str">
        <f t="shared" si="6"/>
        <v>http://www.itdunya.com/showthread.php?65956-Text-Dance-In-Adob/</v>
      </c>
      <c r="C726" s="20" t="s">
        <v>3230</v>
      </c>
      <c r="D726" s="49" t="s">
        <v>3240</v>
      </c>
      <c r="E726" s="6" t="s">
        <v>2300</v>
      </c>
      <c r="F726" s="42">
        <v>1</v>
      </c>
      <c r="G726" s="5">
        <v>1</v>
      </c>
      <c r="H726" s="42">
        <v>1</v>
      </c>
      <c r="I726" s="4"/>
      <c r="J726" s="4"/>
      <c r="K726" s="4"/>
      <c r="L726" s="4"/>
      <c r="M726" s="4"/>
      <c r="N726" s="4"/>
      <c r="O726" s="4"/>
      <c r="P726" s="4"/>
      <c r="Q726" s="4"/>
      <c r="R726" s="4"/>
      <c r="S726" s="4"/>
      <c r="T726" s="4"/>
      <c r="U726" s="4"/>
      <c r="V726" s="4"/>
      <c r="W726" s="4"/>
      <c r="X726" s="4"/>
      <c r="Y726" s="4"/>
      <c r="Z726" s="4"/>
    </row>
    <row r="727" spans="1:26" ht="15.75" customHeight="1" x14ac:dyDescent="0.2">
      <c r="A727" s="5">
        <v>726</v>
      </c>
      <c r="B727" s="8" t="str">
        <f t="shared" si="6"/>
        <v>http://www.itdunya.com/showthread.php?65956-Text-Dance-In-Adob/</v>
      </c>
      <c r="C727" s="20" t="s">
        <v>3230</v>
      </c>
      <c r="D727" s="49" t="s">
        <v>3241</v>
      </c>
      <c r="E727" s="6" t="s">
        <v>2300</v>
      </c>
      <c r="F727" s="42">
        <v>1</v>
      </c>
      <c r="G727" s="5">
        <v>1</v>
      </c>
      <c r="H727" s="42">
        <v>1</v>
      </c>
      <c r="I727" s="4"/>
      <c r="J727" s="4"/>
      <c r="K727" s="4"/>
      <c r="L727" s="4"/>
      <c r="M727" s="4"/>
      <c r="N727" s="4"/>
      <c r="O727" s="4"/>
      <c r="P727" s="4"/>
      <c r="Q727" s="4"/>
      <c r="R727" s="4"/>
      <c r="S727" s="4"/>
      <c r="T727" s="4"/>
      <c r="U727" s="4"/>
      <c r="V727" s="4"/>
      <c r="W727" s="4"/>
      <c r="X727" s="4"/>
      <c r="Y727" s="4"/>
      <c r="Z727" s="4"/>
    </row>
    <row r="728" spans="1:26" ht="15.75" customHeight="1" x14ac:dyDescent="0.2">
      <c r="A728" s="5">
        <v>727</v>
      </c>
      <c r="B728" s="8" t="str">
        <f t="shared" si="6"/>
        <v>http://www.itdunya.com/showthread.php?65956-Text-Dance-In-Adob/</v>
      </c>
      <c r="C728" s="20" t="s">
        <v>3230</v>
      </c>
      <c r="D728" s="49" t="s">
        <v>3242</v>
      </c>
      <c r="E728" s="6" t="s">
        <v>2300</v>
      </c>
      <c r="F728" s="42">
        <v>1</v>
      </c>
      <c r="G728" s="5">
        <v>1</v>
      </c>
      <c r="H728" s="42">
        <v>1</v>
      </c>
      <c r="I728" s="4"/>
      <c r="J728" s="4"/>
      <c r="K728" s="4"/>
      <c r="L728" s="4"/>
      <c r="M728" s="4"/>
      <c r="N728" s="4"/>
      <c r="O728" s="4"/>
      <c r="P728" s="4"/>
      <c r="Q728" s="4"/>
      <c r="R728" s="4"/>
      <c r="S728" s="4"/>
      <c r="T728" s="4"/>
      <c r="U728" s="4"/>
      <c r="V728" s="4"/>
      <c r="W728" s="4"/>
      <c r="X728" s="4"/>
      <c r="Y728" s="4"/>
      <c r="Z728" s="4"/>
    </row>
    <row r="729" spans="1:26" ht="15.75" customHeight="1" x14ac:dyDescent="0.2">
      <c r="A729" s="5">
        <v>728</v>
      </c>
      <c r="B729" s="8" t="str">
        <f t="shared" si="6"/>
        <v>http://www.itdunya.com/showthread.php?65956-Text-Dance-In-Adob/</v>
      </c>
      <c r="C729" s="20" t="s">
        <v>3230</v>
      </c>
      <c r="D729" s="49" t="s">
        <v>3243</v>
      </c>
      <c r="E729" s="6" t="s">
        <v>2300</v>
      </c>
      <c r="F729" s="42">
        <v>1</v>
      </c>
      <c r="G729" s="5">
        <v>1</v>
      </c>
      <c r="H729" s="42">
        <v>1</v>
      </c>
      <c r="I729" s="4"/>
      <c r="J729" s="4"/>
      <c r="K729" s="4"/>
      <c r="L729" s="4"/>
      <c r="M729" s="4"/>
      <c r="N729" s="4"/>
      <c r="O729" s="4"/>
      <c r="P729" s="4"/>
      <c r="Q729" s="4"/>
      <c r="R729" s="4"/>
      <c r="S729" s="4"/>
      <c r="T729" s="4"/>
      <c r="U729" s="4"/>
      <c r="V729" s="4"/>
      <c r="W729" s="4"/>
      <c r="X729" s="4"/>
      <c r="Y729" s="4"/>
      <c r="Z729" s="4"/>
    </row>
    <row r="730" spans="1:26" ht="15.75" customHeight="1" x14ac:dyDescent="0.2">
      <c r="A730" s="5">
        <v>729</v>
      </c>
      <c r="B730" s="8" t="str">
        <f t="shared" si="6"/>
        <v>http://www.itdunya.com/showthread.php?65956-Text-Dance-In-Adob/</v>
      </c>
      <c r="C730" s="20" t="s">
        <v>3230</v>
      </c>
      <c r="D730" s="49" t="s">
        <v>3244</v>
      </c>
      <c r="E730" s="6" t="s">
        <v>2300</v>
      </c>
      <c r="F730" s="42">
        <v>1</v>
      </c>
      <c r="G730" s="5">
        <v>1</v>
      </c>
      <c r="H730" s="42">
        <v>1</v>
      </c>
      <c r="I730" s="4"/>
      <c r="J730" s="4"/>
      <c r="K730" s="4"/>
      <c r="L730" s="4"/>
      <c r="M730" s="4"/>
      <c r="N730" s="4"/>
      <c r="O730" s="4"/>
      <c r="P730" s="4"/>
      <c r="Q730" s="4"/>
      <c r="R730" s="4"/>
      <c r="S730" s="4"/>
      <c r="T730" s="4"/>
      <c r="U730" s="4"/>
      <c r="V730" s="4"/>
      <c r="W730" s="4"/>
      <c r="X730" s="4"/>
      <c r="Y730" s="4"/>
      <c r="Z730" s="4"/>
    </row>
    <row r="731" spans="1:26" ht="15.75" customHeight="1" x14ac:dyDescent="0.2">
      <c r="A731" s="5">
        <v>730</v>
      </c>
      <c r="B731" s="8" t="str">
        <f t="shared" si="6"/>
        <v>http://www.itdunya.com/showthread.php?65956-Text-Dance-In-Adob/</v>
      </c>
      <c r="C731" s="20" t="s">
        <v>3230</v>
      </c>
      <c r="D731" s="49" t="s">
        <v>3245</v>
      </c>
      <c r="E731" s="6" t="s">
        <v>2300</v>
      </c>
      <c r="F731" s="42">
        <v>1</v>
      </c>
      <c r="G731" s="5">
        <v>1</v>
      </c>
      <c r="H731" s="42">
        <v>1</v>
      </c>
      <c r="I731" s="4"/>
      <c r="J731" s="4"/>
      <c r="K731" s="4"/>
      <c r="L731" s="4"/>
      <c r="M731" s="4"/>
      <c r="N731" s="4"/>
      <c r="O731" s="4"/>
      <c r="P731" s="4"/>
      <c r="Q731" s="4"/>
      <c r="R731" s="4"/>
      <c r="S731" s="4"/>
      <c r="T731" s="4"/>
      <c r="U731" s="4"/>
      <c r="V731" s="4"/>
      <c r="W731" s="4"/>
      <c r="X731" s="4"/>
      <c r="Y731" s="4"/>
      <c r="Z731" s="4"/>
    </row>
    <row r="732" spans="1:26" ht="27.75" customHeight="1" x14ac:dyDescent="0.2">
      <c r="A732" s="5">
        <v>731</v>
      </c>
      <c r="B732" s="8" t="str">
        <f t="shared" si="6"/>
        <v>http://www.itdunya.com/showthread.php?65956-Text-Dance-In-Adob/</v>
      </c>
      <c r="C732" s="20" t="s">
        <v>3230</v>
      </c>
      <c r="D732" s="49" t="s">
        <v>3246</v>
      </c>
      <c r="E732" s="6" t="s">
        <v>2300</v>
      </c>
      <c r="F732" s="42">
        <v>1</v>
      </c>
      <c r="G732" s="5">
        <v>1</v>
      </c>
      <c r="H732" s="42">
        <v>1</v>
      </c>
      <c r="I732" s="4"/>
      <c r="J732" s="4"/>
      <c r="K732" s="4"/>
      <c r="L732" s="4"/>
      <c r="M732" s="4"/>
      <c r="N732" s="4"/>
      <c r="O732" s="4"/>
      <c r="P732" s="4"/>
      <c r="Q732" s="4"/>
      <c r="R732" s="4"/>
      <c r="S732" s="4"/>
      <c r="T732" s="4"/>
      <c r="U732" s="4"/>
      <c r="V732" s="4"/>
      <c r="W732" s="4"/>
      <c r="X732" s="4"/>
      <c r="Y732" s="4"/>
      <c r="Z732" s="4"/>
    </row>
    <row r="733" spans="1:26" ht="15.75" customHeight="1" x14ac:dyDescent="0.2">
      <c r="A733" s="5">
        <v>732</v>
      </c>
      <c r="B733" s="8" t="str">
        <f t="shared" si="6"/>
        <v>http://www.itdunya.com/showthread.php?65956-Text-Dance-In-Adob/</v>
      </c>
      <c r="C733" s="20" t="s">
        <v>3230</v>
      </c>
      <c r="D733" s="49" t="s">
        <v>3247</v>
      </c>
      <c r="E733" s="6" t="s">
        <v>2300</v>
      </c>
      <c r="F733" s="42">
        <v>1</v>
      </c>
      <c r="G733" s="5">
        <v>1</v>
      </c>
      <c r="H733" s="42">
        <v>1</v>
      </c>
      <c r="I733" s="4"/>
      <c r="J733" s="4"/>
      <c r="K733" s="4"/>
      <c r="L733" s="4"/>
      <c r="M733" s="4"/>
      <c r="N733" s="4"/>
      <c r="O733" s="4"/>
      <c r="P733" s="4"/>
      <c r="Q733" s="4"/>
      <c r="R733" s="4"/>
      <c r="S733" s="4"/>
      <c r="T733" s="4"/>
      <c r="U733" s="4"/>
      <c r="V733" s="4"/>
      <c r="W733" s="4"/>
      <c r="X733" s="4"/>
      <c r="Y733" s="4"/>
      <c r="Z733" s="4"/>
    </row>
    <row r="734" spans="1:26" ht="15.75" customHeight="1" x14ac:dyDescent="0.2">
      <c r="A734" s="5">
        <v>733</v>
      </c>
      <c r="B734" s="8" t="str">
        <f t="shared" si="6"/>
        <v>http://www.itdunya.com/showthread.php?65956-Text-Dance-In-Adob/</v>
      </c>
      <c r="C734" s="20" t="s">
        <v>3230</v>
      </c>
      <c r="D734" s="49" t="s">
        <v>3248</v>
      </c>
      <c r="E734" s="6" t="s">
        <v>2300</v>
      </c>
      <c r="F734" s="42">
        <v>1</v>
      </c>
      <c r="G734" s="5">
        <v>1</v>
      </c>
      <c r="H734" s="42">
        <v>1</v>
      </c>
      <c r="I734" s="4"/>
      <c r="J734" s="4"/>
      <c r="K734" s="4"/>
      <c r="L734" s="4"/>
      <c r="M734" s="4"/>
      <c r="N734" s="4"/>
      <c r="O734" s="4"/>
      <c r="P734" s="4"/>
      <c r="Q734" s="4"/>
      <c r="R734" s="4"/>
      <c r="S734" s="4"/>
      <c r="T734" s="4"/>
      <c r="U734" s="4"/>
      <c r="V734" s="4"/>
      <c r="W734" s="4"/>
      <c r="X734" s="4"/>
      <c r="Y734" s="4"/>
      <c r="Z734" s="4"/>
    </row>
    <row r="735" spans="1:26" ht="27.75" customHeight="1" x14ac:dyDescent="0.2">
      <c r="A735" s="5">
        <v>734</v>
      </c>
      <c r="B735" s="8" t="str">
        <f t="shared" si="6"/>
        <v>http://www.itdunya.com/showthread.php?65956-Text-Dance-In-Adob/</v>
      </c>
      <c r="C735" s="20" t="s">
        <v>3230</v>
      </c>
      <c r="D735" s="49" t="s">
        <v>3249</v>
      </c>
      <c r="E735" s="6" t="s">
        <v>2300</v>
      </c>
      <c r="F735" s="42">
        <v>1</v>
      </c>
      <c r="G735" s="5">
        <v>1</v>
      </c>
      <c r="H735" s="42">
        <v>1</v>
      </c>
      <c r="I735" s="4"/>
      <c r="J735" s="4"/>
      <c r="K735" s="4"/>
      <c r="L735" s="4"/>
      <c r="M735" s="4"/>
      <c r="N735" s="4"/>
      <c r="O735" s="4"/>
      <c r="P735" s="4"/>
      <c r="Q735" s="4"/>
      <c r="R735" s="4"/>
      <c r="S735" s="4"/>
      <c r="T735" s="4"/>
      <c r="U735" s="4"/>
      <c r="V735" s="4"/>
      <c r="W735" s="4"/>
      <c r="X735" s="4"/>
      <c r="Y735" s="4"/>
      <c r="Z735" s="4"/>
    </row>
    <row r="736" spans="1:26" ht="15.75" customHeight="1" x14ac:dyDescent="0.2">
      <c r="A736" s="5">
        <v>735</v>
      </c>
      <c r="B736" s="8" t="str">
        <f t="shared" si="6"/>
        <v>http://www.itdunya.com/showthread.php?65956-Text-Dance-In-Adob/</v>
      </c>
      <c r="C736" s="20" t="s">
        <v>3230</v>
      </c>
      <c r="D736" s="49" t="s">
        <v>3250</v>
      </c>
      <c r="E736" s="6" t="s">
        <v>2300</v>
      </c>
      <c r="F736" s="42">
        <v>1</v>
      </c>
      <c r="G736" s="5">
        <v>1</v>
      </c>
      <c r="H736" s="42">
        <v>1</v>
      </c>
      <c r="I736" s="4"/>
      <c r="J736" s="4"/>
      <c r="K736" s="4"/>
      <c r="L736" s="4"/>
      <c r="M736" s="4"/>
      <c r="N736" s="4"/>
      <c r="O736" s="4"/>
      <c r="P736" s="4"/>
      <c r="Q736" s="4"/>
      <c r="R736" s="4"/>
      <c r="S736" s="4"/>
      <c r="T736" s="4"/>
      <c r="U736" s="4"/>
      <c r="V736" s="4"/>
      <c r="W736" s="4"/>
      <c r="X736" s="4"/>
      <c r="Y736" s="4"/>
      <c r="Z736" s="4"/>
    </row>
    <row r="737" spans="1:26" ht="15.75" customHeight="1" x14ac:dyDescent="0.2">
      <c r="A737" s="5">
        <v>736</v>
      </c>
      <c r="B737" s="8" t="str">
        <f t="shared" si="6"/>
        <v>http://www.itdunya.com/showthread.php?65956-Text-Dance-In-Adob/</v>
      </c>
      <c r="C737" s="20" t="s">
        <v>3230</v>
      </c>
      <c r="D737" s="49" t="s">
        <v>3251</v>
      </c>
      <c r="E737" s="6" t="s">
        <v>2300</v>
      </c>
      <c r="F737" s="42">
        <v>1</v>
      </c>
      <c r="G737" s="5">
        <v>1</v>
      </c>
      <c r="H737" s="42">
        <v>1</v>
      </c>
      <c r="I737" s="4"/>
      <c r="J737" s="4"/>
      <c r="K737" s="4"/>
      <c r="L737" s="4"/>
      <c r="M737" s="4"/>
      <c r="N737" s="4"/>
      <c r="O737" s="4"/>
      <c r="P737" s="4"/>
      <c r="Q737" s="4"/>
      <c r="R737" s="4"/>
      <c r="S737" s="4"/>
      <c r="T737" s="4"/>
      <c r="U737" s="4"/>
      <c r="V737" s="4"/>
      <c r="W737" s="4"/>
      <c r="X737" s="4"/>
      <c r="Y737" s="4"/>
      <c r="Z737" s="4"/>
    </row>
    <row r="738" spans="1:26" ht="15.75" customHeight="1" x14ac:dyDescent="0.2">
      <c r="A738" s="5">
        <v>737</v>
      </c>
      <c r="B738" s="8" t="str">
        <f t="shared" si="6"/>
        <v>http://www.itdunya.com/showthread.php?65956-Text-Dance-In-Adob/</v>
      </c>
      <c r="C738" s="20" t="s">
        <v>3230</v>
      </c>
      <c r="D738" s="49" t="s">
        <v>3252</v>
      </c>
      <c r="E738" s="6" t="s">
        <v>2300</v>
      </c>
      <c r="F738" s="42">
        <v>1</v>
      </c>
      <c r="G738" s="5">
        <v>1</v>
      </c>
      <c r="H738" s="42">
        <v>1</v>
      </c>
      <c r="I738" s="4"/>
      <c r="J738" s="4"/>
      <c r="K738" s="4"/>
      <c r="L738" s="4"/>
      <c r="M738" s="4"/>
      <c r="N738" s="4"/>
      <c r="O738" s="4"/>
      <c r="P738" s="4"/>
      <c r="Q738" s="4"/>
      <c r="R738" s="4"/>
      <c r="S738" s="4"/>
      <c r="T738" s="4"/>
      <c r="U738" s="4"/>
      <c r="V738" s="4"/>
      <c r="W738" s="4"/>
      <c r="X738" s="4"/>
      <c r="Y738" s="4"/>
      <c r="Z738" s="4"/>
    </row>
    <row r="739" spans="1:26" ht="15.75" customHeight="1" x14ac:dyDescent="0.2">
      <c r="A739" s="5">
        <v>738</v>
      </c>
      <c r="B739" s="8" t="str">
        <f t="shared" si="6"/>
        <v>http://www.itdunya.com/showthread.php?65956-Text-Dance-In-Adob/</v>
      </c>
      <c r="C739" s="20" t="s">
        <v>3230</v>
      </c>
      <c r="D739" s="49" t="s">
        <v>3253</v>
      </c>
      <c r="E739" s="6" t="s">
        <v>2300</v>
      </c>
      <c r="F739" s="42">
        <v>1</v>
      </c>
      <c r="G739" s="5">
        <v>1</v>
      </c>
      <c r="H739" s="42">
        <v>1</v>
      </c>
      <c r="I739" s="4"/>
      <c r="J739" s="4"/>
      <c r="K739" s="4"/>
      <c r="L739" s="4"/>
      <c r="M739" s="4"/>
      <c r="N739" s="4"/>
      <c r="O739" s="4"/>
      <c r="P739" s="4"/>
      <c r="Q739" s="4"/>
      <c r="R739" s="4"/>
      <c r="S739" s="4"/>
      <c r="T739" s="4"/>
      <c r="U739" s="4"/>
      <c r="V739" s="4"/>
      <c r="W739" s="4"/>
      <c r="X739" s="4"/>
      <c r="Y739" s="4"/>
      <c r="Z739" s="4"/>
    </row>
    <row r="740" spans="1:26" ht="15.75" customHeight="1" x14ac:dyDescent="0.2">
      <c r="A740" s="5">
        <v>739</v>
      </c>
      <c r="B740" s="8" t="str">
        <f t="shared" si="6"/>
        <v>http://www.itdunya.com/showthread.php?65956-Text-Dance-In-Adob/</v>
      </c>
      <c r="C740" s="20" t="s">
        <v>3230</v>
      </c>
      <c r="D740" s="49" t="s">
        <v>3254</v>
      </c>
      <c r="E740" s="6" t="s">
        <v>2300</v>
      </c>
      <c r="F740" s="42">
        <v>1</v>
      </c>
      <c r="G740" s="5">
        <v>1</v>
      </c>
      <c r="H740" s="42">
        <v>1</v>
      </c>
      <c r="I740" s="4"/>
      <c r="J740" s="4"/>
      <c r="K740" s="4"/>
      <c r="L740" s="4"/>
      <c r="M740" s="4"/>
      <c r="N740" s="4"/>
      <c r="O740" s="4"/>
      <c r="P740" s="4"/>
      <c r="Q740" s="4"/>
      <c r="R740" s="4"/>
      <c r="S740" s="4"/>
      <c r="T740" s="4"/>
      <c r="U740" s="4"/>
      <c r="V740" s="4"/>
      <c r="W740" s="4"/>
      <c r="X740" s="4"/>
      <c r="Y740" s="4"/>
      <c r="Z740" s="4"/>
    </row>
    <row r="741" spans="1:26" ht="27.75" customHeight="1" x14ac:dyDescent="0.2">
      <c r="A741" s="5">
        <v>740</v>
      </c>
      <c r="B741" s="8" t="str">
        <f t="shared" si="6"/>
        <v>http://www.itdunya.com/showthread.php?65956-Text-Dance-In-Adob/</v>
      </c>
      <c r="C741" s="20" t="s">
        <v>3230</v>
      </c>
      <c r="D741" s="49" t="s">
        <v>3255</v>
      </c>
      <c r="E741" s="6" t="s">
        <v>2300</v>
      </c>
      <c r="F741" s="42">
        <v>1</v>
      </c>
      <c r="G741" s="5">
        <v>1</v>
      </c>
      <c r="H741" s="42">
        <v>1</v>
      </c>
      <c r="I741" s="4"/>
      <c r="J741" s="4"/>
      <c r="K741" s="4"/>
      <c r="L741" s="4"/>
      <c r="M741" s="4"/>
      <c r="N741" s="4"/>
      <c r="O741" s="4"/>
      <c r="P741" s="4"/>
      <c r="Q741" s="4"/>
      <c r="R741" s="4"/>
      <c r="S741" s="4"/>
      <c r="T741" s="4"/>
      <c r="U741" s="4"/>
      <c r="V741" s="4"/>
      <c r="W741" s="4"/>
      <c r="X741" s="4"/>
      <c r="Y741" s="4"/>
      <c r="Z741" s="4"/>
    </row>
    <row r="742" spans="1:26" ht="15.75" customHeight="1" x14ac:dyDescent="0.2">
      <c r="A742" s="5">
        <v>741</v>
      </c>
      <c r="B742" s="8" t="str">
        <f t="shared" si="6"/>
        <v>http://www.itdunya.com/showthread.php?65956-Text-Dance-In-Adob/</v>
      </c>
      <c r="C742" s="20" t="s">
        <v>3230</v>
      </c>
      <c r="D742" s="49" t="s">
        <v>3256</v>
      </c>
      <c r="E742" s="6" t="s">
        <v>2300</v>
      </c>
      <c r="F742" s="42">
        <v>0</v>
      </c>
      <c r="G742" s="5">
        <v>0</v>
      </c>
      <c r="H742" s="42">
        <v>0</v>
      </c>
      <c r="I742" s="4"/>
      <c r="J742" s="4"/>
      <c r="K742" s="4"/>
      <c r="L742" s="4"/>
      <c r="M742" s="4"/>
      <c r="N742" s="4"/>
      <c r="O742" s="4"/>
      <c r="P742" s="4"/>
      <c r="Q742" s="4"/>
      <c r="R742" s="4"/>
      <c r="S742" s="4"/>
      <c r="T742" s="4"/>
      <c r="U742" s="4"/>
      <c r="V742" s="4"/>
      <c r="W742" s="4"/>
      <c r="X742" s="4"/>
      <c r="Y742" s="4"/>
      <c r="Z742" s="4"/>
    </row>
    <row r="743" spans="1:26" ht="15.75" customHeight="1" x14ac:dyDescent="0.2">
      <c r="A743" s="5">
        <v>742</v>
      </c>
      <c r="B743" s="8" t="str">
        <f t="shared" si="6"/>
        <v>http://www.itdunya.com/showthread.php?65956-Text-Dance-In-Adob/</v>
      </c>
      <c r="C743" s="20" t="s">
        <v>3230</v>
      </c>
      <c r="D743" s="49" t="s">
        <v>3257</v>
      </c>
      <c r="E743" s="6" t="s">
        <v>2300</v>
      </c>
      <c r="F743" s="42">
        <v>1</v>
      </c>
      <c r="G743" s="5">
        <v>1</v>
      </c>
      <c r="H743" s="42">
        <v>1</v>
      </c>
      <c r="I743" s="4"/>
      <c r="J743" s="4"/>
      <c r="K743" s="4"/>
      <c r="L743" s="4"/>
      <c r="M743" s="4"/>
      <c r="N743" s="4"/>
      <c r="O743" s="4"/>
      <c r="P743" s="4"/>
      <c r="Q743" s="4"/>
      <c r="R743" s="4"/>
      <c r="S743" s="4"/>
      <c r="T743" s="4"/>
      <c r="U743" s="4"/>
      <c r="V743" s="4"/>
      <c r="W743" s="4"/>
      <c r="X743" s="4"/>
      <c r="Y743" s="4"/>
      <c r="Z743" s="4"/>
    </row>
    <row r="744" spans="1:26" ht="15.75" customHeight="1" x14ac:dyDescent="0.2">
      <c r="A744" s="5">
        <v>743</v>
      </c>
      <c r="B744" s="8" t="str">
        <f t="shared" si="6"/>
        <v>http://www.itdunya.com/showthread.php?65956-Text-Dance-In-Adob/</v>
      </c>
      <c r="C744" s="20" t="s">
        <v>3230</v>
      </c>
      <c r="D744" s="49" t="s">
        <v>3258</v>
      </c>
      <c r="E744" s="6" t="s">
        <v>2300</v>
      </c>
      <c r="F744" s="42">
        <v>2</v>
      </c>
      <c r="G744" s="5">
        <v>2</v>
      </c>
      <c r="H744" s="42">
        <v>2</v>
      </c>
      <c r="I744" s="4"/>
      <c r="J744" s="4"/>
      <c r="K744" s="4"/>
      <c r="L744" s="4"/>
      <c r="M744" s="4"/>
      <c r="N744" s="4"/>
      <c r="O744" s="4"/>
      <c r="P744" s="4"/>
      <c r="Q744" s="4"/>
      <c r="R744" s="4"/>
      <c r="S744" s="4"/>
      <c r="T744" s="4"/>
      <c r="U744" s="4"/>
      <c r="V744" s="4"/>
      <c r="W744" s="4"/>
      <c r="X744" s="4"/>
      <c r="Y744" s="4"/>
      <c r="Z744" s="4"/>
    </row>
    <row r="745" spans="1:26" ht="15.75" customHeight="1" x14ac:dyDescent="0.2">
      <c r="A745" s="5">
        <v>744</v>
      </c>
      <c r="B745" s="8" t="str">
        <f t="shared" si="6"/>
        <v>http://www.itdunya.com/showthread.php?65956-Text-Dance-In-Adob/</v>
      </c>
      <c r="C745" s="20" t="s">
        <v>3230</v>
      </c>
      <c r="D745" s="49" t="s">
        <v>3259</v>
      </c>
      <c r="E745" s="6" t="s">
        <v>2300</v>
      </c>
      <c r="F745" s="42">
        <v>1</v>
      </c>
      <c r="G745" s="5">
        <v>1</v>
      </c>
      <c r="H745" s="42">
        <v>1</v>
      </c>
      <c r="I745" s="4"/>
      <c r="J745" s="4"/>
      <c r="K745" s="4"/>
      <c r="L745" s="4"/>
      <c r="M745" s="4"/>
      <c r="N745" s="4"/>
      <c r="O745" s="4"/>
      <c r="P745" s="4"/>
      <c r="Q745" s="4"/>
      <c r="R745" s="4"/>
      <c r="S745" s="4"/>
      <c r="T745" s="4"/>
      <c r="U745" s="4"/>
      <c r="V745" s="4"/>
      <c r="W745" s="4"/>
      <c r="X745" s="4"/>
      <c r="Y745" s="4"/>
      <c r="Z745" s="4"/>
    </row>
    <row r="746" spans="1:26" ht="15.75" customHeight="1" x14ac:dyDescent="0.2">
      <c r="A746" s="5">
        <v>745</v>
      </c>
      <c r="B746" s="8" t="str">
        <f t="shared" si="6"/>
        <v>http://www.itdunya.com/showthread.php?65956-Text-Dance-In-Adob/</v>
      </c>
      <c r="C746" s="20" t="s">
        <v>3230</v>
      </c>
      <c r="D746" s="49" t="s">
        <v>3260</v>
      </c>
      <c r="E746" s="6" t="s">
        <v>2300</v>
      </c>
      <c r="F746" s="42">
        <v>0</v>
      </c>
      <c r="G746" s="5">
        <v>2</v>
      </c>
      <c r="H746" s="42">
        <v>0</v>
      </c>
      <c r="I746" s="4"/>
      <c r="J746" s="4"/>
      <c r="K746" s="4"/>
      <c r="L746" s="4"/>
      <c r="M746" s="4"/>
      <c r="N746" s="4"/>
      <c r="O746" s="4"/>
      <c r="P746" s="4"/>
      <c r="Q746" s="4"/>
      <c r="R746" s="4"/>
      <c r="S746" s="4"/>
      <c r="T746" s="4"/>
      <c r="U746" s="4"/>
      <c r="V746" s="4"/>
      <c r="W746" s="4"/>
      <c r="X746" s="4"/>
      <c r="Y746" s="4"/>
      <c r="Z746" s="4"/>
    </row>
    <row r="747" spans="1:26" ht="15.75" customHeight="1" x14ac:dyDescent="0.2">
      <c r="A747" s="5">
        <v>746</v>
      </c>
      <c r="B747" s="8" t="str">
        <f t="shared" si="6"/>
        <v>http://www.itdunya.com/showthread.php?65956-Text-Dance-In-Adob/</v>
      </c>
      <c r="C747" s="20" t="s">
        <v>3230</v>
      </c>
      <c r="D747" s="49" t="s">
        <v>3261</v>
      </c>
      <c r="E747" s="6" t="s">
        <v>2300</v>
      </c>
      <c r="F747" s="42">
        <v>1</v>
      </c>
      <c r="G747" s="5">
        <v>1</v>
      </c>
      <c r="H747" s="42">
        <v>1</v>
      </c>
      <c r="I747" s="4"/>
      <c r="J747" s="4"/>
      <c r="K747" s="4"/>
      <c r="L747" s="4"/>
      <c r="M747" s="4"/>
      <c r="N747" s="4"/>
      <c r="O747" s="4"/>
      <c r="P747" s="4"/>
      <c r="Q747" s="4"/>
      <c r="R747" s="4"/>
      <c r="S747" s="4"/>
      <c r="T747" s="4"/>
      <c r="U747" s="4"/>
      <c r="V747" s="4"/>
      <c r="W747" s="4"/>
      <c r="X747" s="4"/>
      <c r="Y747" s="4"/>
      <c r="Z747" s="4"/>
    </row>
    <row r="748" spans="1:26" ht="15.75" customHeight="1" x14ac:dyDescent="0.2">
      <c r="A748" s="5">
        <v>747</v>
      </c>
      <c r="B748" s="8" t="str">
        <f t="shared" si="6"/>
        <v>http://www.itdunya.com/showthread.php?65956-Text-Dance-In-Adob/</v>
      </c>
      <c r="C748" s="20" t="s">
        <v>3230</v>
      </c>
      <c r="D748" s="49" t="s">
        <v>3262</v>
      </c>
      <c r="E748" s="5" t="s">
        <v>2300</v>
      </c>
      <c r="F748" s="42">
        <v>1</v>
      </c>
      <c r="G748" s="5">
        <v>1</v>
      </c>
      <c r="H748" s="42">
        <v>1</v>
      </c>
      <c r="I748" s="4"/>
      <c r="J748" s="4"/>
      <c r="K748" s="4"/>
      <c r="L748" s="4"/>
      <c r="M748" s="4"/>
      <c r="N748" s="4"/>
      <c r="O748" s="4"/>
      <c r="P748" s="4"/>
      <c r="Q748" s="4"/>
      <c r="R748" s="4"/>
      <c r="S748" s="4"/>
      <c r="T748" s="4"/>
      <c r="U748" s="4"/>
      <c r="V748" s="4"/>
      <c r="W748" s="4"/>
      <c r="X748" s="4"/>
      <c r="Y748" s="4"/>
      <c r="Z748" s="4"/>
    </row>
    <row r="749" spans="1:26" ht="15.75" customHeight="1" x14ac:dyDescent="0.2">
      <c r="A749" s="5">
        <v>748</v>
      </c>
      <c r="B749" s="8" t="str">
        <f t="shared" si="6"/>
        <v>http://www.itdunya.com/showthread.php?65956-Text-Dance-In-Adob/</v>
      </c>
      <c r="C749" s="20" t="s">
        <v>3230</v>
      </c>
      <c r="D749" s="49" t="s">
        <v>3263</v>
      </c>
      <c r="E749" s="5" t="s">
        <v>2300</v>
      </c>
      <c r="F749" s="42">
        <v>1</v>
      </c>
      <c r="G749" s="5">
        <v>1</v>
      </c>
      <c r="H749" s="42">
        <v>1</v>
      </c>
      <c r="I749" s="4"/>
      <c r="J749" s="4"/>
      <c r="K749" s="4"/>
      <c r="L749" s="4"/>
      <c r="M749" s="4"/>
      <c r="N749" s="4"/>
      <c r="O749" s="4"/>
      <c r="P749" s="4"/>
      <c r="Q749" s="4"/>
      <c r="R749" s="4"/>
      <c r="S749" s="4"/>
      <c r="T749" s="4"/>
      <c r="U749" s="4"/>
      <c r="V749" s="4"/>
      <c r="W749" s="4"/>
      <c r="X749" s="4"/>
      <c r="Y749" s="4"/>
      <c r="Z749" s="4"/>
    </row>
    <row r="750" spans="1:26" ht="15.75" customHeight="1" x14ac:dyDescent="0.2">
      <c r="A750" s="5">
        <v>749</v>
      </c>
      <c r="B750" s="8" t="str">
        <f t="shared" si="6"/>
        <v>http://www.itdunya.com/showthread.php?65956-Text-Dance-In-Adob/</v>
      </c>
      <c r="C750" s="20" t="s">
        <v>3230</v>
      </c>
      <c r="D750" s="49" t="s">
        <v>3264</v>
      </c>
      <c r="E750" s="5" t="s">
        <v>2300</v>
      </c>
      <c r="F750" s="42">
        <v>1</v>
      </c>
      <c r="G750" s="5">
        <v>1</v>
      </c>
      <c r="H750" s="42">
        <v>1</v>
      </c>
      <c r="I750" s="4"/>
      <c r="J750" s="4"/>
      <c r="K750" s="4"/>
      <c r="L750" s="4"/>
      <c r="M750" s="4"/>
      <c r="N750" s="4"/>
      <c r="O750" s="4"/>
      <c r="P750" s="4"/>
      <c r="Q750" s="4"/>
      <c r="R750" s="4"/>
      <c r="S750" s="4"/>
      <c r="T750" s="4"/>
      <c r="U750" s="4"/>
      <c r="V750" s="4"/>
      <c r="W750" s="4"/>
      <c r="X750" s="4"/>
      <c r="Y750" s="4"/>
      <c r="Z750" s="4"/>
    </row>
    <row r="751" spans="1:26" ht="15.75" customHeight="1" x14ac:dyDescent="0.2">
      <c r="A751" s="5">
        <v>750</v>
      </c>
      <c r="B751" s="6" t="s">
        <v>3265</v>
      </c>
      <c r="C751" s="20" t="s">
        <v>3266</v>
      </c>
      <c r="D751" s="49" t="s">
        <v>3267</v>
      </c>
      <c r="E751" s="5" t="s">
        <v>2300</v>
      </c>
      <c r="F751" s="42">
        <v>1</v>
      </c>
      <c r="G751" s="5">
        <v>1</v>
      </c>
      <c r="H751" s="42">
        <v>1</v>
      </c>
      <c r="I751" s="4"/>
      <c r="J751" s="4"/>
      <c r="K751" s="4"/>
      <c r="L751" s="4"/>
      <c r="M751" s="4"/>
      <c r="N751" s="4"/>
      <c r="O751" s="4"/>
      <c r="P751" s="4"/>
      <c r="Q751" s="4"/>
      <c r="R751" s="4"/>
      <c r="S751" s="4"/>
      <c r="T751" s="4"/>
      <c r="U751" s="4"/>
      <c r="V751" s="4"/>
      <c r="W751" s="4"/>
      <c r="X751" s="4"/>
      <c r="Y751" s="4"/>
      <c r="Z751" s="4"/>
    </row>
    <row r="752" spans="1:26" ht="15.75" customHeight="1" x14ac:dyDescent="0.2">
      <c r="A752" s="5">
        <v>751</v>
      </c>
      <c r="B752" s="6" t="s">
        <v>3265</v>
      </c>
      <c r="C752" s="20" t="s">
        <v>3266</v>
      </c>
      <c r="D752" s="49" t="s">
        <v>3268</v>
      </c>
      <c r="E752" s="5" t="s">
        <v>2300</v>
      </c>
      <c r="F752" s="42">
        <v>1</v>
      </c>
      <c r="G752" s="5">
        <v>1</v>
      </c>
      <c r="H752" s="42">
        <v>1</v>
      </c>
      <c r="I752" s="4"/>
      <c r="J752" s="4"/>
      <c r="K752" s="4"/>
      <c r="L752" s="4"/>
      <c r="M752" s="4"/>
      <c r="N752" s="4"/>
      <c r="O752" s="4"/>
      <c r="P752" s="4"/>
      <c r="Q752" s="4"/>
      <c r="R752" s="4"/>
      <c r="S752" s="4"/>
      <c r="T752" s="4"/>
      <c r="U752" s="4"/>
      <c r="V752" s="4"/>
      <c r="W752" s="4"/>
      <c r="X752" s="4"/>
      <c r="Y752" s="4"/>
      <c r="Z752" s="4"/>
    </row>
    <row r="753" spans="1:26" ht="15.75" customHeight="1" x14ac:dyDescent="0.2">
      <c r="A753" s="5">
        <v>752</v>
      </c>
      <c r="B753" s="6" t="s">
        <v>3265</v>
      </c>
      <c r="C753" s="20" t="s">
        <v>3266</v>
      </c>
      <c r="D753" s="49" t="s">
        <v>3269</v>
      </c>
      <c r="E753" s="5" t="s">
        <v>2300</v>
      </c>
      <c r="F753" s="42">
        <v>1</v>
      </c>
      <c r="G753" s="5">
        <v>1</v>
      </c>
      <c r="H753" s="42">
        <v>1</v>
      </c>
      <c r="I753" s="4"/>
      <c r="J753" s="4"/>
      <c r="K753" s="4"/>
      <c r="L753" s="4"/>
      <c r="M753" s="4"/>
      <c r="N753" s="4"/>
      <c r="O753" s="4"/>
      <c r="P753" s="4"/>
      <c r="Q753" s="4"/>
      <c r="R753" s="4"/>
      <c r="S753" s="4"/>
      <c r="T753" s="4"/>
      <c r="U753" s="4"/>
      <c r="V753" s="4"/>
      <c r="W753" s="4"/>
      <c r="X753" s="4"/>
      <c r="Y753" s="4"/>
      <c r="Z753" s="4"/>
    </row>
    <row r="754" spans="1:26" ht="15.75" customHeight="1" x14ac:dyDescent="0.2">
      <c r="A754" s="5">
        <v>753</v>
      </c>
      <c r="B754" s="6" t="s">
        <v>3265</v>
      </c>
      <c r="C754" s="20" t="s">
        <v>3266</v>
      </c>
      <c r="D754" s="49" t="s">
        <v>3270</v>
      </c>
      <c r="E754" s="5" t="s">
        <v>2300</v>
      </c>
      <c r="F754" s="42">
        <v>1</v>
      </c>
      <c r="G754" s="5">
        <v>1</v>
      </c>
      <c r="H754" s="42">
        <v>1</v>
      </c>
      <c r="I754" s="4"/>
      <c r="J754" s="4"/>
      <c r="K754" s="4"/>
      <c r="L754" s="4"/>
      <c r="M754" s="4"/>
      <c r="N754" s="4"/>
      <c r="O754" s="4"/>
      <c r="P754" s="4"/>
      <c r="Q754" s="4"/>
      <c r="R754" s="4"/>
      <c r="S754" s="4"/>
      <c r="T754" s="4"/>
      <c r="U754" s="4"/>
      <c r="V754" s="4"/>
      <c r="W754" s="4"/>
      <c r="X754" s="4"/>
      <c r="Y754" s="4"/>
      <c r="Z754" s="4"/>
    </row>
    <row r="755" spans="1:26" ht="15.75" customHeight="1" x14ac:dyDescent="0.2">
      <c r="A755" s="5">
        <v>754</v>
      </c>
      <c r="B755" s="6" t="s">
        <v>3265</v>
      </c>
      <c r="C755" s="20" t="s">
        <v>3266</v>
      </c>
      <c r="D755" s="49" t="s">
        <v>3271</v>
      </c>
      <c r="E755" s="5" t="s">
        <v>2300</v>
      </c>
      <c r="F755" s="42">
        <v>1</v>
      </c>
      <c r="G755" s="5">
        <v>1</v>
      </c>
      <c r="H755" s="42">
        <v>1</v>
      </c>
      <c r="I755" s="4"/>
      <c r="J755" s="4"/>
      <c r="K755" s="4"/>
      <c r="L755" s="4"/>
      <c r="M755" s="4"/>
      <c r="N755" s="4"/>
      <c r="O755" s="4"/>
      <c r="P755" s="4"/>
      <c r="Q755" s="4"/>
      <c r="R755" s="4"/>
      <c r="S755" s="4"/>
      <c r="T755" s="4"/>
      <c r="U755" s="4"/>
      <c r="V755" s="4"/>
      <c r="W755" s="4"/>
      <c r="X755" s="4"/>
      <c r="Y755" s="4"/>
      <c r="Z755" s="4"/>
    </row>
    <row r="756" spans="1:26" ht="15.75" customHeight="1" x14ac:dyDescent="0.2">
      <c r="A756" s="5">
        <v>755</v>
      </c>
      <c r="B756" s="6" t="s">
        <v>3265</v>
      </c>
      <c r="C756" s="20" t="s">
        <v>3266</v>
      </c>
      <c r="D756" s="49" t="s">
        <v>3272</v>
      </c>
      <c r="E756" s="5" t="s">
        <v>2300</v>
      </c>
      <c r="F756" s="42">
        <v>1</v>
      </c>
      <c r="G756" s="5">
        <v>1</v>
      </c>
      <c r="H756" s="42">
        <v>1</v>
      </c>
      <c r="I756" s="4"/>
      <c r="J756" s="4"/>
      <c r="K756" s="4"/>
      <c r="L756" s="4"/>
      <c r="M756" s="4"/>
      <c r="N756" s="4"/>
      <c r="O756" s="4"/>
      <c r="P756" s="4"/>
      <c r="Q756" s="4"/>
      <c r="R756" s="4"/>
      <c r="S756" s="4"/>
      <c r="T756" s="4"/>
      <c r="U756" s="4"/>
      <c r="V756" s="4"/>
      <c r="W756" s="4"/>
      <c r="X756" s="4"/>
      <c r="Y756" s="4"/>
      <c r="Z756" s="4"/>
    </row>
    <row r="757" spans="1:26" ht="15.75" customHeight="1" x14ac:dyDescent="0.2">
      <c r="A757" s="5">
        <v>756</v>
      </c>
      <c r="B757" s="6" t="s">
        <v>3273</v>
      </c>
      <c r="C757" s="20" t="s">
        <v>3274</v>
      </c>
      <c r="D757" s="49" t="s">
        <v>3275</v>
      </c>
      <c r="E757" s="5" t="s">
        <v>2300</v>
      </c>
      <c r="F757" s="42">
        <v>1</v>
      </c>
      <c r="G757" s="5">
        <v>1</v>
      </c>
      <c r="H757" s="42">
        <v>1</v>
      </c>
      <c r="I757" s="4"/>
      <c r="J757" s="4"/>
      <c r="K757" s="4"/>
      <c r="L757" s="4"/>
      <c r="M757" s="4"/>
      <c r="N757" s="4"/>
      <c r="O757" s="4"/>
      <c r="P757" s="4"/>
      <c r="Q757" s="4"/>
      <c r="R757" s="4"/>
      <c r="S757" s="4"/>
      <c r="T757" s="4"/>
      <c r="U757" s="4"/>
      <c r="V757" s="4"/>
      <c r="W757" s="4"/>
      <c r="X757" s="4"/>
      <c r="Y757" s="4"/>
      <c r="Z757" s="4"/>
    </row>
    <row r="758" spans="1:26" ht="15.75" customHeight="1" x14ac:dyDescent="0.2">
      <c r="A758" s="5">
        <v>757</v>
      </c>
      <c r="B758" s="6" t="s">
        <v>3276</v>
      </c>
      <c r="C758" s="20" t="s">
        <v>3274</v>
      </c>
      <c r="D758" s="49" t="s">
        <v>3277</v>
      </c>
      <c r="E758" s="5" t="s">
        <v>2300</v>
      </c>
      <c r="F758" s="42">
        <v>0</v>
      </c>
      <c r="G758" s="5">
        <v>0</v>
      </c>
      <c r="H758" s="42">
        <v>0</v>
      </c>
      <c r="I758" s="4"/>
      <c r="J758" s="4"/>
      <c r="K758" s="4"/>
      <c r="L758" s="4"/>
      <c r="M758" s="4"/>
      <c r="N758" s="4"/>
      <c r="O758" s="4"/>
      <c r="P758" s="4"/>
      <c r="Q758" s="4"/>
      <c r="R758" s="4"/>
      <c r="S758" s="4"/>
      <c r="T758" s="4"/>
      <c r="U758" s="4"/>
      <c r="V758" s="4"/>
      <c r="W758" s="4"/>
      <c r="X758" s="4"/>
      <c r="Y758" s="4"/>
      <c r="Z758" s="4"/>
    </row>
    <row r="759" spans="1:26" ht="27.75" customHeight="1" x14ac:dyDescent="0.2">
      <c r="A759" s="5">
        <v>758</v>
      </c>
      <c r="B759" s="6" t="s">
        <v>3278</v>
      </c>
      <c r="C759" s="20" t="s">
        <v>3274</v>
      </c>
      <c r="D759" s="49" t="s">
        <v>3279</v>
      </c>
      <c r="E759" s="5" t="s">
        <v>2300</v>
      </c>
      <c r="F759" s="42">
        <v>2</v>
      </c>
      <c r="G759" s="5">
        <v>2</v>
      </c>
      <c r="H759" s="42">
        <v>2</v>
      </c>
      <c r="I759" s="4"/>
      <c r="J759" s="4"/>
      <c r="K759" s="4"/>
      <c r="L759" s="4"/>
      <c r="M759" s="4"/>
      <c r="N759" s="4"/>
      <c r="O759" s="4"/>
      <c r="P759" s="4"/>
      <c r="Q759" s="4"/>
      <c r="R759" s="4"/>
      <c r="S759" s="4"/>
      <c r="T759" s="4"/>
      <c r="U759" s="4"/>
      <c r="V759" s="4"/>
      <c r="W759" s="4"/>
      <c r="X759" s="4"/>
      <c r="Y759" s="4"/>
      <c r="Z759" s="4"/>
    </row>
    <row r="760" spans="1:26" ht="27.75" customHeight="1" x14ac:dyDescent="0.2">
      <c r="A760" s="5">
        <v>759</v>
      </c>
      <c r="B760" s="6" t="s">
        <v>3280</v>
      </c>
      <c r="C760" s="20" t="s">
        <v>3274</v>
      </c>
      <c r="D760" s="49" t="s">
        <v>3281</v>
      </c>
      <c r="E760" s="5" t="s">
        <v>2300</v>
      </c>
      <c r="F760" s="42">
        <v>2</v>
      </c>
      <c r="G760" s="5">
        <v>2</v>
      </c>
      <c r="H760" s="42">
        <v>2</v>
      </c>
      <c r="I760" s="4"/>
      <c r="J760" s="4"/>
      <c r="K760" s="4"/>
      <c r="L760" s="4"/>
      <c r="M760" s="4"/>
      <c r="N760" s="4"/>
      <c r="O760" s="4"/>
      <c r="P760" s="4"/>
      <c r="Q760" s="4"/>
      <c r="R760" s="4"/>
      <c r="S760" s="4"/>
      <c r="T760" s="4"/>
      <c r="U760" s="4"/>
      <c r="V760" s="4"/>
      <c r="W760" s="4"/>
      <c r="X760" s="4"/>
      <c r="Y760" s="4"/>
      <c r="Z760" s="4"/>
    </row>
    <row r="761" spans="1:26" ht="15.75" customHeight="1" x14ac:dyDescent="0.2">
      <c r="A761" s="5">
        <v>760</v>
      </c>
      <c r="B761" s="6" t="s">
        <v>3282</v>
      </c>
      <c r="C761" s="20" t="s">
        <v>3274</v>
      </c>
      <c r="D761" s="49" t="s">
        <v>3283</v>
      </c>
      <c r="E761" s="5" t="s">
        <v>2300</v>
      </c>
      <c r="F761" s="42">
        <v>1</v>
      </c>
      <c r="G761" s="5">
        <v>1</v>
      </c>
      <c r="H761" s="42">
        <v>1</v>
      </c>
      <c r="I761" s="4"/>
      <c r="J761" s="4"/>
      <c r="K761" s="4"/>
      <c r="L761" s="4"/>
      <c r="M761" s="4"/>
      <c r="N761" s="4"/>
      <c r="O761" s="4"/>
      <c r="P761" s="4"/>
      <c r="Q761" s="4"/>
      <c r="R761" s="4"/>
      <c r="S761" s="4"/>
      <c r="T761" s="4"/>
      <c r="U761" s="4"/>
      <c r="V761" s="4"/>
      <c r="W761" s="4"/>
      <c r="X761" s="4"/>
      <c r="Y761" s="4"/>
      <c r="Z761" s="4"/>
    </row>
    <row r="762" spans="1:26" ht="55.5" customHeight="1" x14ac:dyDescent="0.2">
      <c r="A762" s="5">
        <v>761</v>
      </c>
      <c r="B762" s="6" t="s">
        <v>3284</v>
      </c>
      <c r="C762" s="20" t="s">
        <v>3274</v>
      </c>
      <c r="D762" s="49" t="s">
        <v>3285</v>
      </c>
      <c r="E762" s="5" t="s">
        <v>2300</v>
      </c>
      <c r="F762" s="42">
        <v>1</v>
      </c>
      <c r="G762" s="5">
        <v>1</v>
      </c>
      <c r="H762" s="42">
        <v>1</v>
      </c>
      <c r="I762" s="4"/>
      <c r="J762" s="4"/>
      <c r="K762" s="4"/>
      <c r="L762" s="4"/>
      <c r="M762" s="4"/>
      <c r="N762" s="4"/>
      <c r="O762" s="4"/>
      <c r="P762" s="4"/>
      <c r="Q762" s="4"/>
      <c r="R762" s="4"/>
      <c r="S762" s="4"/>
      <c r="T762" s="4"/>
      <c r="U762" s="4"/>
      <c r="V762" s="4"/>
      <c r="W762" s="4"/>
      <c r="X762" s="4"/>
      <c r="Y762" s="4"/>
      <c r="Z762" s="4"/>
    </row>
    <row r="763" spans="1:26" ht="15.75" customHeight="1" x14ac:dyDescent="0.2">
      <c r="A763" s="5">
        <v>762</v>
      </c>
      <c r="B763" s="6" t="s">
        <v>3286</v>
      </c>
      <c r="C763" s="20" t="s">
        <v>3287</v>
      </c>
      <c r="D763" s="49" t="s">
        <v>3288</v>
      </c>
      <c r="E763" s="5" t="s">
        <v>2300</v>
      </c>
      <c r="F763" s="42">
        <v>1</v>
      </c>
      <c r="G763" s="5">
        <v>1</v>
      </c>
      <c r="H763" s="42">
        <v>1</v>
      </c>
      <c r="I763" s="4"/>
      <c r="J763" s="4"/>
      <c r="K763" s="4"/>
      <c r="L763" s="4"/>
      <c r="M763" s="4"/>
      <c r="N763" s="4"/>
      <c r="O763" s="4"/>
      <c r="P763" s="4"/>
      <c r="Q763" s="4"/>
      <c r="R763" s="4"/>
      <c r="S763" s="4"/>
      <c r="T763" s="4"/>
      <c r="U763" s="4"/>
      <c r="V763" s="4"/>
      <c r="W763" s="4"/>
      <c r="X763" s="4"/>
      <c r="Y763" s="4"/>
      <c r="Z763" s="4"/>
    </row>
    <row r="764" spans="1:26" ht="15.75" customHeight="1" x14ac:dyDescent="0.2">
      <c r="A764" s="5">
        <v>763</v>
      </c>
      <c r="B764" s="6" t="s">
        <v>3286</v>
      </c>
      <c r="C764" s="20" t="s">
        <v>3287</v>
      </c>
      <c r="D764" s="49" t="s">
        <v>3289</v>
      </c>
      <c r="E764" s="5" t="s">
        <v>2300</v>
      </c>
      <c r="F764" s="42">
        <v>1</v>
      </c>
      <c r="G764" s="5">
        <v>1</v>
      </c>
      <c r="H764" s="42">
        <v>1</v>
      </c>
      <c r="I764" s="4"/>
      <c r="J764" s="4"/>
      <c r="K764" s="4"/>
      <c r="L764" s="4"/>
      <c r="M764" s="4"/>
      <c r="N764" s="4"/>
      <c r="O764" s="4"/>
      <c r="P764" s="4"/>
      <c r="Q764" s="4"/>
      <c r="R764" s="4"/>
      <c r="S764" s="4"/>
      <c r="T764" s="4"/>
      <c r="U764" s="4"/>
      <c r="V764" s="4"/>
      <c r="W764" s="4"/>
      <c r="X764" s="4"/>
      <c r="Y764" s="4"/>
      <c r="Z764" s="4"/>
    </row>
    <row r="765" spans="1:26" ht="15.75" customHeight="1" x14ac:dyDescent="0.2">
      <c r="A765" s="5">
        <v>764</v>
      </c>
      <c r="B765" s="6" t="s">
        <v>3286</v>
      </c>
      <c r="C765" s="20" t="s">
        <v>3287</v>
      </c>
      <c r="D765" s="49" t="s">
        <v>3290</v>
      </c>
      <c r="E765" s="5" t="s">
        <v>2300</v>
      </c>
      <c r="F765" s="42">
        <v>0</v>
      </c>
      <c r="G765" s="5">
        <v>1</v>
      </c>
      <c r="H765" s="42">
        <v>0</v>
      </c>
      <c r="I765" s="4"/>
      <c r="J765" s="4"/>
      <c r="K765" s="4"/>
      <c r="L765" s="4"/>
      <c r="M765" s="4"/>
      <c r="N765" s="4"/>
      <c r="O765" s="4"/>
      <c r="P765" s="4"/>
      <c r="Q765" s="4"/>
      <c r="R765" s="4"/>
      <c r="S765" s="4"/>
      <c r="T765" s="4"/>
      <c r="U765" s="4"/>
      <c r="V765" s="4"/>
      <c r="W765" s="4"/>
      <c r="X765" s="4"/>
      <c r="Y765" s="4"/>
      <c r="Z765" s="4"/>
    </row>
    <row r="766" spans="1:26" ht="15.75" customHeight="1" x14ac:dyDescent="0.2">
      <c r="A766" s="5">
        <v>765</v>
      </c>
      <c r="B766" s="6" t="s">
        <v>3286</v>
      </c>
      <c r="C766" s="20" t="s">
        <v>3287</v>
      </c>
      <c r="D766" s="49" t="s">
        <v>3291</v>
      </c>
      <c r="E766" s="5" t="s">
        <v>2300</v>
      </c>
      <c r="F766" s="42">
        <v>1</v>
      </c>
      <c r="G766" s="5">
        <v>1</v>
      </c>
      <c r="H766" s="42">
        <v>1</v>
      </c>
      <c r="I766" s="4"/>
      <c r="J766" s="4"/>
      <c r="K766" s="4"/>
      <c r="L766" s="4"/>
      <c r="M766" s="4"/>
      <c r="N766" s="4"/>
      <c r="O766" s="4"/>
      <c r="P766" s="4"/>
      <c r="Q766" s="4"/>
      <c r="R766" s="4"/>
      <c r="S766" s="4"/>
      <c r="T766" s="4"/>
      <c r="U766" s="4"/>
      <c r="V766" s="4"/>
      <c r="W766" s="4"/>
      <c r="X766" s="4"/>
      <c r="Y766" s="4"/>
      <c r="Z766" s="4"/>
    </row>
    <row r="767" spans="1:26" ht="27.75" customHeight="1" x14ac:dyDescent="0.2">
      <c r="A767" s="5">
        <v>766</v>
      </c>
      <c r="B767" s="6" t="s">
        <v>3286</v>
      </c>
      <c r="C767" s="20" t="s">
        <v>3287</v>
      </c>
      <c r="D767" s="49" t="s">
        <v>3292</v>
      </c>
      <c r="E767" s="5" t="s">
        <v>2300</v>
      </c>
      <c r="F767" s="42">
        <v>0</v>
      </c>
      <c r="G767" s="5">
        <v>0</v>
      </c>
      <c r="H767" s="42">
        <v>0</v>
      </c>
      <c r="I767" s="4"/>
      <c r="J767" s="4"/>
      <c r="K767" s="4"/>
      <c r="L767" s="4"/>
      <c r="M767" s="4"/>
      <c r="N767" s="4"/>
      <c r="O767" s="4"/>
      <c r="P767" s="4"/>
      <c r="Q767" s="4"/>
      <c r="R767" s="4"/>
      <c r="S767" s="4"/>
      <c r="T767" s="4"/>
      <c r="U767" s="4"/>
      <c r="V767" s="4"/>
      <c r="W767" s="4"/>
      <c r="X767" s="4"/>
      <c r="Y767" s="4"/>
      <c r="Z767" s="4"/>
    </row>
    <row r="768" spans="1:26" ht="15.75" customHeight="1" x14ac:dyDescent="0.2">
      <c r="A768" s="5">
        <v>767</v>
      </c>
      <c r="B768" s="6" t="s">
        <v>3286</v>
      </c>
      <c r="C768" s="20" t="s">
        <v>3287</v>
      </c>
      <c r="D768" s="49" t="s">
        <v>3293</v>
      </c>
      <c r="E768" s="5" t="s">
        <v>2300</v>
      </c>
      <c r="F768" s="42">
        <v>0</v>
      </c>
      <c r="G768" s="5">
        <v>0</v>
      </c>
      <c r="H768" s="42">
        <v>0</v>
      </c>
      <c r="I768" s="4"/>
      <c r="J768" s="4"/>
      <c r="K768" s="4"/>
      <c r="L768" s="4"/>
      <c r="M768" s="4"/>
      <c r="N768" s="4"/>
      <c r="O768" s="4"/>
      <c r="P768" s="4"/>
      <c r="Q768" s="4"/>
      <c r="R768" s="4"/>
      <c r="S768" s="4"/>
      <c r="T768" s="4"/>
      <c r="U768" s="4"/>
      <c r="V768" s="4"/>
      <c r="W768" s="4"/>
      <c r="X768" s="4"/>
      <c r="Y768" s="4"/>
      <c r="Z768" s="4"/>
    </row>
    <row r="769" spans="1:26" ht="15.75" customHeight="1" x14ac:dyDescent="0.2">
      <c r="A769" s="5">
        <v>768</v>
      </c>
      <c r="B769" s="6" t="s">
        <v>3286</v>
      </c>
      <c r="C769" s="20" t="s">
        <v>3287</v>
      </c>
      <c r="D769" s="49" t="s">
        <v>3294</v>
      </c>
      <c r="E769" s="5" t="s">
        <v>2300</v>
      </c>
      <c r="F769" s="42">
        <v>1</v>
      </c>
      <c r="G769" s="5">
        <v>1</v>
      </c>
      <c r="H769" s="42">
        <v>1</v>
      </c>
      <c r="I769" s="4"/>
      <c r="J769" s="4"/>
      <c r="K769" s="4"/>
      <c r="L769" s="4"/>
      <c r="M769" s="4"/>
      <c r="N769" s="4"/>
      <c r="O769" s="4"/>
      <c r="P769" s="4"/>
      <c r="Q769" s="4"/>
      <c r="R769" s="4"/>
      <c r="S769" s="4"/>
      <c r="T769" s="4"/>
      <c r="U769" s="4"/>
      <c r="V769" s="4"/>
      <c r="W769" s="4"/>
      <c r="X769" s="4"/>
      <c r="Y769" s="4"/>
      <c r="Z769" s="4"/>
    </row>
    <row r="770" spans="1:26" ht="27.75" customHeight="1" x14ac:dyDescent="0.2">
      <c r="A770" s="5">
        <v>769</v>
      </c>
      <c r="B770" s="6" t="s">
        <v>3286</v>
      </c>
      <c r="C770" s="20" t="s">
        <v>3287</v>
      </c>
      <c r="D770" s="49" t="s">
        <v>3295</v>
      </c>
      <c r="E770" s="6" t="s">
        <v>2300</v>
      </c>
      <c r="F770" s="42">
        <v>1</v>
      </c>
      <c r="G770" s="5"/>
      <c r="H770" s="42">
        <v>1</v>
      </c>
      <c r="I770" s="4"/>
      <c r="J770" s="4"/>
      <c r="K770" s="4"/>
      <c r="L770" s="4"/>
      <c r="M770" s="4"/>
      <c r="N770" s="4"/>
      <c r="O770" s="4"/>
      <c r="P770" s="4"/>
      <c r="Q770" s="4"/>
      <c r="R770" s="4"/>
      <c r="S770" s="4"/>
      <c r="T770" s="4"/>
      <c r="U770" s="4"/>
      <c r="V770" s="4"/>
      <c r="W770" s="4"/>
      <c r="X770" s="4"/>
      <c r="Y770" s="4"/>
      <c r="Z770" s="4"/>
    </row>
    <row r="771" spans="1:26" ht="15.75" customHeight="1" x14ac:dyDescent="0.2">
      <c r="A771" s="5">
        <v>770</v>
      </c>
      <c r="B771" s="6" t="s">
        <v>3286</v>
      </c>
      <c r="C771" s="20" t="s">
        <v>3287</v>
      </c>
      <c r="D771" s="49" t="s">
        <v>3296</v>
      </c>
      <c r="E771" s="6" t="s">
        <v>2300</v>
      </c>
      <c r="F771" s="42">
        <v>1</v>
      </c>
      <c r="G771" s="5">
        <v>1</v>
      </c>
      <c r="H771" s="42">
        <v>1</v>
      </c>
      <c r="I771" s="4"/>
      <c r="J771" s="4"/>
      <c r="K771" s="4"/>
      <c r="L771" s="4"/>
      <c r="M771" s="4"/>
      <c r="N771" s="4"/>
      <c r="O771" s="4"/>
      <c r="P771" s="4"/>
      <c r="Q771" s="4"/>
      <c r="R771" s="4"/>
      <c r="S771" s="4"/>
      <c r="T771" s="4"/>
      <c r="U771" s="4"/>
      <c r="V771" s="4"/>
      <c r="W771" s="4"/>
      <c r="X771" s="4"/>
      <c r="Y771" s="4"/>
      <c r="Z771" s="4"/>
    </row>
    <row r="772" spans="1:26" ht="15.75" customHeight="1" x14ac:dyDescent="0.2">
      <c r="A772" s="5">
        <v>771</v>
      </c>
      <c r="B772" s="6" t="s">
        <v>3286</v>
      </c>
      <c r="C772" s="20" t="s">
        <v>3287</v>
      </c>
      <c r="D772" s="49" t="s">
        <v>3297</v>
      </c>
      <c r="E772" s="6" t="s">
        <v>2300</v>
      </c>
      <c r="F772" s="42">
        <v>2</v>
      </c>
      <c r="G772" s="5">
        <v>2</v>
      </c>
      <c r="H772" s="42">
        <v>2</v>
      </c>
      <c r="I772" s="4"/>
      <c r="J772" s="4"/>
      <c r="K772" s="4"/>
      <c r="L772" s="4"/>
      <c r="M772" s="4"/>
      <c r="N772" s="4"/>
      <c r="O772" s="4"/>
      <c r="P772" s="4"/>
      <c r="Q772" s="4"/>
      <c r="R772" s="4"/>
      <c r="S772" s="4"/>
      <c r="T772" s="4"/>
      <c r="U772" s="4"/>
      <c r="V772" s="4"/>
      <c r="W772" s="4"/>
      <c r="X772" s="4"/>
      <c r="Y772" s="4"/>
      <c r="Z772" s="4"/>
    </row>
    <row r="773" spans="1:26" ht="15.75" customHeight="1" x14ac:dyDescent="0.2">
      <c r="A773" s="5">
        <v>772</v>
      </c>
      <c r="B773" s="6" t="s">
        <v>3298</v>
      </c>
      <c r="C773" s="20" t="s">
        <v>3299</v>
      </c>
      <c r="D773" s="49" t="s">
        <v>3300</v>
      </c>
      <c r="E773" s="6" t="s">
        <v>2300</v>
      </c>
      <c r="F773" s="42">
        <v>1</v>
      </c>
      <c r="G773" s="5">
        <v>0</v>
      </c>
      <c r="H773" s="42">
        <v>1</v>
      </c>
      <c r="I773" s="4"/>
      <c r="J773" s="4"/>
      <c r="K773" s="4"/>
      <c r="L773" s="4"/>
      <c r="M773" s="4"/>
      <c r="N773" s="4"/>
      <c r="O773" s="4"/>
      <c r="P773" s="4"/>
      <c r="Q773" s="4"/>
      <c r="R773" s="4"/>
      <c r="S773" s="4"/>
      <c r="T773" s="4"/>
      <c r="U773" s="4"/>
      <c r="V773" s="4"/>
      <c r="W773" s="4"/>
      <c r="X773" s="4"/>
      <c r="Y773" s="4"/>
      <c r="Z773" s="4"/>
    </row>
    <row r="774" spans="1:26" ht="15.75" customHeight="1" x14ac:dyDescent="0.2">
      <c r="A774" s="5">
        <v>773</v>
      </c>
      <c r="B774" s="6" t="s">
        <v>3298</v>
      </c>
      <c r="C774" s="20" t="s">
        <v>3299</v>
      </c>
      <c r="D774" s="49" t="s">
        <v>3301</v>
      </c>
      <c r="E774" s="6" t="s">
        <v>2300</v>
      </c>
      <c r="F774" s="42">
        <v>1</v>
      </c>
      <c r="G774" s="5">
        <v>1</v>
      </c>
      <c r="H774" s="42">
        <v>1</v>
      </c>
      <c r="I774" s="4"/>
      <c r="J774" s="4"/>
      <c r="K774" s="4"/>
      <c r="L774" s="4"/>
      <c r="M774" s="4"/>
      <c r="N774" s="4"/>
      <c r="O774" s="4"/>
      <c r="P774" s="4"/>
      <c r="Q774" s="4"/>
      <c r="R774" s="4"/>
      <c r="S774" s="4"/>
      <c r="T774" s="4"/>
      <c r="U774" s="4"/>
      <c r="V774" s="4"/>
      <c r="W774" s="4"/>
      <c r="X774" s="4"/>
      <c r="Y774" s="4"/>
      <c r="Z774" s="4"/>
    </row>
    <row r="775" spans="1:26" ht="15.75" customHeight="1" x14ac:dyDescent="0.2">
      <c r="A775" s="5">
        <v>774</v>
      </c>
      <c r="B775" s="6" t="s">
        <v>3298</v>
      </c>
      <c r="C775" s="20" t="s">
        <v>3299</v>
      </c>
      <c r="D775" s="49" t="s">
        <v>3302</v>
      </c>
      <c r="E775" s="6" t="s">
        <v>2300</v>
      </c>
      <c r="F775" s="42">
        <v>1</v>
      </c>
      <c r="G775" s="5">
        <v>1</v>
      </c>
      <c r="H775" s="42">
        <v>1</v>
      </c>
      <c r="I775" s="4"/>
      <c r="J775" s="4"/>
      <c r="K775" s="4"/>
      <c r="L775" s="4"/>
      <c r="M775" s="4"/>
      <c r="N775" s="4"/>
      <c r="O775" s="4"/>
      <c r="P775" s="4"/>
      <c r="Q775" s="4"/>
      <c r="R775" s="4"/>
      <c r="S775" s="4"/>
      <c r="T775" s="4"/>
      <c r="U775" s="4"/>
      <c r="V775" s="4"/>
      <c r="W775" s="4"/>
      <c r="X775" s="4"/>
      <c r="Y775" s="4"/>
      <c r="Z775" s="4"/>
    </row>
    <row r="776" spans="1:26" ht="15.75" customHeight="1" x14ac:dyDescent="0.2">
      <c r="A776" s="5">
        <v>775</v>
      </c>
      <c r="B776" s="6" t="s">
        <v>3303</v>
      </c>
      <c r="C776" s="20" t="s">
        <v>3304</v>
      </c>
      <c r="D776" s="49" t="s">
        <v>3305</v>
      </c>
      <c r="E776" s="6" t="s">
        <v>2300</v>
      </c>
      <c r="F776" s="42">
        <v>1</v>
      </c>
      <c r="G776" s="5">
        <v>1</v>
      </c>
      <c r="H776" s="42">
        <v>1</v>
      </c>
      <c r="I776" s="4"/>
      <c r="J776" s="4"/>
      <c r="K776" s="4"/>
      <c r="L776" s="4"/>
      <c r="M776" s="4"/>
      <c r="N776" s="4"/>
      <c r="O776" s="4"/>
      <c r="P776" s="4"/>
      <c r="Q776" s="4"/>
      <c r="R776" s="4"/>
      <c r="S776" s="4"/>
      <c r="T776" s="4"/>
      <c r="U776" s="4"/>
      <c r="V776" s="4"/>
      <c r="W776" s="4"/>
      <c r="X776" s="4"/>
      <c r="Y776" s="4"/>
      <c r="Z776" s="4"/>
    </row>
    <row r="777" spans="1:26" ht="15.75" customHeight="1" x14ac:dyDescent="0.2">
      <c r="A777" s="5">
        <v>776</v>
      </c>
      <c r="B777" s="6" t="s">
        <v>3303</v>
      </c>
      <c r="C777" s="20" t="s">
        <v>3304</v>
      </c>
      <c r="D777" s="49" t="s">
        <v>3306</v>
      </c>
      <c r="E777" s="6" t="s">
        <v>2300</v>
      </c>
      <c r="F777" s="42">
        <v>0</v>
      </c>
      <c r="G777" s="5"/>
      <c r="H777" s="42">
        <v>0</v>
      </c>
      <c r="I777" s="4"/>
      <c r="J777" s="4"/>
      <c r="K777" s="4"/>
      <c r="L777" s="4"/>
      <c r="M777" s="4"/>
      <c r="N777" s="4"/>
      <c r="O777" s="4"/>
      <c r="P777" s="4"/>
      <c r="Q777" s="4"/>
      <c r="R777" s="4"/>
      <c r="S777" s="4"/>
      <c r="T777" s="4"/>
      <c r="U777" s="4"/>
      <c r="V777" s="4"/>
      <c r="W777" s="4"/>
      <c r="X777" s="4"/>
      <c r="Y777" s="4"/>
      <c r="Z777" s="4"/>
    </row>
    <row r="778" spans="1:26" ht="27.75" customHeight="1" x14ac:dyDescent="0.2">
      <c r="A778" s="5">
        <v>777</v>
      </c>
      <c r="B778" s="6" t="s">
        <v>3303</v>
      </c>
      <c r="C778" s="20" t="s">
        <v>3304</v>
      </c>
      <c r="D778" s="49" t="s">
        <v>3307</v>
      </c>
      <c r="E778" s="6" t="s">
        <v>2300</v>
      </c>
      <c r="F778" s="42">
        <v>1</v>
      </c>
      <c r="G778" s="5">
        <v>2</v>
      </c>
      <c r="H778" s="42">
        <v>1</v>
      </c>
      <c r="I778" s="4"/>
      <c r="J778" s="4"/>
      <c r="K778" s="4"/>
      <c r="L778" s="4"/>
      <c r="M778" s="4"/>
      <c r="N778" s="4"/>
      <c r="O778" s="4"/>
      <c r="P778" s="4"/>
      <c r="Q778" s="4"/>
      <c r="R778" s="4"/>
      <c r="S778" s="4"/>
      <c r="T778" s="4"/>
      <c r="U778" s="4"/>
      <c r="V778" s="4"/>
      <c r="W778" s="4"/>
      <c r="X778" s="4"/>
      <c r="Y778" s="4"/>
      <c r="Z778" s="4"/>
    </row>
    <row r="779" spans="1:26" ht="15.75" customHeight="1" x14ac:dyDescent="0.2">
      <c r="A779" s="5">
        <v>778</v>
      </c>
      <c r="B779" s="6" t="s">
        <v>3303</v>
      </c>
      <c r="C779" s="20" t="s">
        <v>3304</v>
      </c>
      <c r="D779" s="49" t="s">
        <v>3308</v>
      </c>
      <c r="E779" s="6" t="s">
        <v>2300</v>
      </c>
      <c r="F779" s="42">
        <v>1</v>
      </c>
      <c r="G779" s="5">
        <v>1</v>
      </c>
      <c r="H779" s="42">
        <v>1</v>
      </c>
      <c r="I779" s="4"/>
      <c r="J779" s="4"/>
      <c r="K779" s="4"/>
      <c r="L779" s="4"/>
      <c r="M779" s="4"/>
      <c r="N779" s="4"/>
      <c r="O779" s="4"/>
      <c r="P779" s="4"/>
      <c r="Q779" s="4"/>
      <c r="R779" s="4"/>
      <c r="S779" s="4"/>
      <c r="T779" s="4"/>
      <c r="U779" s="4"/>
      <c r="V779" s="4"/>
      <c r="W779" s="4"/>
      <c r="X779" s="4"/>
      <c r="Y779" s="4"/>
      <c r="Z779" s="4"/>
    </row>
    <row r="780" spans="1:26" ht="15.75" customHeight="1" x14ac:dyDescent="0.2">
      <c r="A780" s="5">
        <v>779</v>
      </c>
      <c r="B780" s="6" t="s">
        <v>3303</v>
      </c>
      <c r="C780" s="20" t="s">
        <v>3304</v>
      </c>
      <c r="D780" s="49" t="s">
        <v>3309</v>
      </c>
      <c r="E780" s="6" t="s">
        <v>2300</v>
      </c>
      <c r="F780" s="42">
        <v>0</v>
      </c>
      <c r="G780" s="5"/>
      <c r="H780" s="42">
        <v>0</v>
      </c>
      <c r="I780" s="4"/>
      <c r="J780" s="4"/>
      <c r="K780" s="4"/>
      <c r="L780" s="4"/>
      <c r="M780" s="4"/>
      <c r="N780" s="4"/>
      <c r="O780" s="4"/>
      <c r="P780" s="4"/>
      <c r="Q780" s="4"/>
      <c r="R780" s="4"/>
      <c r="S780" s="4"/>
      <c r="T780" s="4"/>
      <c r="U780" s="4"/>
      <c r="V780" s="4"/>
      <c r="W780" s="4"/>
      <c r="X780" s="4"/>
      <c r="Y780" s="4"/>
      <c r="Z780" s="4"/>
    </row>
    <row r="781" spans="1:26" ht="27.75" customHeight="1" x14ac:dyDescent="0.2">
      <c r="A781" s="5">
        <v>780</v>
      </c>
      <c r="B781" s="6" t="s">
        <v>3303</v>
      </c>
      <c r="C781" s="20" t="s">
        <v>3304</v>
      </c>
      <c r="D781" s="49" t="s">
        <v>3310</v>
      </c>
      <c r="E781" s="6" t="s">
        <v>2300</v>
      </c>
      <c r="F781" s="42">
        <v>2</v>
      </c>
      <c r="G781" s="5">
        <v>1</v>
      </c>
      <c r="H781" s="42">
        <v>2</v>
      </c>
      <c r="I781" s="4"/>
      <c r="J781" s="4"/>
      <c r="K781" s="4"/>
      <c r="L781" s="4"/>
      <c r="M781" s="4"/>
      <c r="N781" s="4"/>
      <c r="O781" s="4"/>
      <c r="P781" s="4"/>
      <c r="Q781" s="4"/>
      <c r="R781" s="4"/>
      <c r="S781" s="4"/>
      <c r="T781" s="4"/>
      <c r="U781" s="4"/>
      <c r="V781" s="4"/>
      <c r="W781" s="4"/>
      <c r="X781" s="4"/>
      <c r="Y781" s="4"/>
      <c r="Z781" s="4"/>
    </row>
    <row r="782" spans="1:26" ht="15.75" customHeight="1" x14ac:dyDescent="0.2">
      <c r="A782" s="5">
        <v>781</v>
      </c>
      <c r="B782" s="6" t="s">
        <v>3303</v>
      </c>
      <c r="C782" s="20" t="s">
        <v>3304</v>
      </c>
      <c r="D782" s="49" t="s">
        <v>3311</v>
      </c>
      <c r="E782" s="6" t="s">
        <v>2300</v>
      </c>
      <c r="F782" s="42">
        <v>0</v>
      </c>
      <c r="G782" s="5">
        <v>2</v>
      </c>
      <c r="H782" s="42">
        <v>0</v>
      </c>
      <c r="I782" s="4"/>
      <c r="J782" s="4"/>
      <c r="K782" s="4"/>
      <c r="L782" s="4"/>
      <c r="M782" s="4"/>
      <c r="N782" s="4"/>
      <c r="O782" s="4"/>
      <c r="P782" s="4"/>
      <c r="Q782" s="4"/>
      <c r="R782" s="4"/>
      <c r="S782" s="4"/>
      <c r="T782" s="4"/>
      <c r="U782" s="4"/>
      <c r="V782" s="4"/>
      <c r="W782" s="4"/>
      <c r="X782" s="4"/>
      <c r="Y782" s="4"/>
      <c r="Z782" s="4"/>
    </row>
    <row r="783" spans="1:26" ht="15.75" customHeight="1" x14ac:dyDescent="0.2">
      <c r="A783" s="5">
        <v>782</v>
      </c>
      <c r="B783" s="6" t="s">
        <v>3303</v>
      </c>
      <c r="C783" s="20" t="s">
        <v>3304</v>
      </c>
      <c r="D783" s="49" t="s">
        <v>3312</v>
      </c>
      <c r="E783" s="6" t="s">
        <v>2300</v>
      </c>
      <c r="F783" s="42">
        <v>1</v>
      </c>
      <c r="G783" s="5">
        <v>1</v>
      </c>
      <c r="H783" s="42">
        <v>1</v>
      </c>
      <c r="I783" s="4"/>
      <c r="J783" s="4"/>
      <c r="K783" s="4"/>
      <c r="L783" s="4"/>
      <c r="M783" s="4"/>
      <c r="N783" s="4"/>
      <c r="O783" s="4"/>
      <c r="P783" s="4"/>
      <c r="Q783" s="4"/>
      <c r="R783" s="4"/>
      <c r="S783" s="4"/>
      <c r="T783" s="4"/>
      <c r="U783" s="4"/>
      <c r="V783" s="4"/>
      <c r="W783" s="4"/>
      <c r="X783" s="4"/>
      <c r="Y783" s="4"/>
      <c r="Z783" s="4"/>
    </row>
    <row r="784" spans="1:26" ht="15.75" customHeight="1" x14ac:dyDescent="0.2">
      <c r="A784" s="5">
        <v>783</v>
      </c>
      <c r="B784" s="6" t="s">
        <v>3303</v>
      </c>
      <c r="C784" s="20" t="s">
        <v>3304</v>
      </c>
      <c r="D784" s="49" t="s">
        <v>3313</v>
      </c>
      <c r="E784" s="6" t="s">
        <v>2300</v>
      </c>
      <c r="F784" s="42">
        <v>0</v>
      </c>
      <c r="G784" s="5">
        <v>1</v>
      </c>
      <c r="H784" s="42">
        <v>0</v>
      </c>
      <c r="I784" s="4"/>
      <c r="J784" s="4"/>
      <c r="K784" s="4"/>
      <c r="L784" s="4"/>
      <c r="M784" s="4"/>
      <c r="N784" s="4"/>
      <c r="O784" s="4"/>
      <c r="P784" s="4"/>
      <c r="Q784" s="4"/>
      <c r="R784" s="4"/>
      <c r="S784" s="4"/>
      <c r="T784" s="4"/>
      <c r="U784" s="4"/>
      <c r="V784" s="4"/>
      <c r="W784" s="4"/>
      <c r="X784" s="4"/>
      <c r="Y784" s="4"/>
      <c r="Z784" s="4"/>
    </row>
    <row r="785" spans="1:26" ht="15.75" customHeight="1" x14ac:dyDescent="0.2">
      <c r="A785" s="5">
        <v>784</v>
      </c>
      <c r="B785" s="6" t="s">
        <v>3303</v>
      </c>
      <c r="C785" s="20" t="s">
        <v>3304</v>
      </c>
      <c r="D785" s="49" t="s">
        <v>3314</v>
      </c>
      <c r="E785" s="6" t="s">
        <v>2300</v>
      </c>
      <c r="F785" s="42">
        <v>2</v>
      </c>
      <c r="G785" s="5">
        <v>2</v>
      </c>
      <c r="H785" s="42">
        <v>2</v>
      </c>
      <c r="I785" s="4"/>
      <c r="J785" s="4"/>
      <c r="K785" s="4"/>
      <c r="L785" s="4"/>
      <c r="M785" s="4"/>
      <c r="N785" s="4"/>
      <c r="O785" s="4"/>
      <c r="P785" s="4"/>
      <c r="Q785" s="4"/>
      <c r="R785" s="4"/>
      <c r="S785" s="4"/>
      <c r="T785" s="4"/>
      <c r="U785" s="4"/>
      <c r="V785" s="4"/>
      <c r="W785" s="4"/>
      <c r="X785" s="4"/>
      <c r="Y785" s="4"/>
      <c r="Z785" s="4"/>
    </row>
    <row r="786" spans="1:26" ht="15.75" customHeight="1" x14ac:dyDescent="0.2">
      <c r="A786" s="5">
        <v>785</v>
      </c>
      <c r="B786" s="6" t="s">
        <v>3303</v>
      </c>
      <c r="C786" s="20" t="s">
        <v>3304</v>
      </c>
      <c r="D786" s="49" t="s">
        <v>3315</v>
      </c>
      <c r="E786" s="6" t="s">
        <v>2300</v>
      </c>
      <c r="F786" s="42">
        <v>1</v>
      </c>
      <c r="G786" s="5">
        <v>1</v>
      </c>
      <c r="H786" s="42">
        <v>1</v>
      </c>
      <c r="I786" s="4"/>
      <c r="J786" s="4"/>
      <c r="K786" s="4"/>
      <c r="L786" s="4"/>
      <c r="M786" s="4"/>
      <c r="N786" s="4"/>
      <c r="O786" s="4"/>
      <c r="P786" s="4"/>
      <c r="Q786" s="4"/>
      <c r="R786" s="4"/>
      <c r="S786" s="4"/>
      <c r="T786" s="4"/>
      <c r="U786" s="4"/>
      <c r="V786" s="4"/>
      <c r="W786" s="4"/>
      <c r="X786" s="4"/>
      <c r="Y786" s="4"/>
      <c r="Z786" s="4"/>
    </row>
    <row r="787" spans="1:26" ht="15.75" customHeight="1" x14ac:dyDescent="0.2">
      <c r="A787" s="5">
        <v>786</v>
      </c>
      <c r="B787" s="6" t="s">
        <v>3303</v>
      </c>
      <c r="C787" s="20" t="s">
        <v>3304</v>
      </c>
      <c r="D787" s="49" t="s">
        <v>3316</v>
      </c>
      <c r="E787" s="6" t="s">
        <v>2300</v>
      </c>
      <c r="F787" s="42">
        <v>1</v>
      </c>
      <c r="G787" s="5">
        <v>1</v>
      </c>
      <c r="H787" s="42">
        <v>1</v>
      </c>
      <c r="I787" s="4"/>
      <c r="J787" s="4"/>
      <c r="K787" s="4"/>
      <c r="L787" s="4"/>
      <c r="M787" s="4"/>
      <c r="N787" s="4"/>
      <c r="O787" s="4"/>
      <c r="P787" s="4"/>
      <c r="Q787" s="4"/>
      <c r="R787" s="4"/>
      <c r="S787" s="4"/>
      <c r="T787" s="4"/>
      <c r="U787" s="4"/>
      <c r="V787" s="4"/>
      <c r="W787" s="4"/>
      <c r="X787" s="4"/>
      <c r="Y787" s="4"/>
      <c r="Z787" s="4"/>
    </row>
    <row r="788" spans="1:26" ht="15.75" customHeight="1" x14ac:dyDescent="0.2">
      <c r="A788" s="5">
        <v>787</v>
      </c>
      <c r="B788" s="6" t="s">
        <v>3303</v>
      </c>
      <c r="C788" s="20" t="s">
        <v>3304</v>
      </c>
      <c r="D788" s="49" t="s">
        <v>3317</v>
      </c>
      <c r="E788" s="6" t="s">
        <v>2300</v>
      </c>
      <c r="F788" s="42">
        <v>2</v>
      </c>
      <c r="G788" s="5">
        <v>2</v>
      </c>
      <c r="H788" s="42">
        <v>2</v>
      </c>
      <c r="I788" s="4"/>
      <c r="J788" s="4"/>
      <c r="K788" s="4"/>
      <c r="L788" s="4"/>
      <c r="M788" s="4"/>
      <c r="N788" s="4"/>
      <c r="O788" s="4"/>
      <c r="P788" s="4"/>
      <c r="Q788" s="4"/>
      <c r="R788" s="4"/>
      <c r="S788" s="4"/>
      <c r="T788" s="4"/>
      <c r="U788" s="4"/>
      <c r="V788" s="4"/>
      <c r="W788" s="4"/>
      <c r="X788" s="4"/>
      <c r="Y788" s="4"/>
      <c r="Z788" s="4"/>
    </row>
    <row r="789" spans="1:26" ht="27.75" customHeight="1" x14ac:dyDescent="0.2">
      <c r="A789" s="5">
        <v>788</v>
      </c>
      <c r="B789" s="6" t="s">
        <v>3303</v>
      </c>
      <c r="C789" s="20" t="s">
        <v>3304</v>
      </c>
      <c r="D789" s="49" t="s">
        <v>3318</v>
      </c>
      <c r="E789" s="6" t="s">
        <v>2300</v>
      </c>
      <c r="F789" s="42">
        <v>1</v>
      </c>
      <c r="G789" s="5">
        <v>1</v>
      </c>
      <c r="H789" s="42">
        <v>1</v>
      </c>
      <c r="I789" s="4"/>
      <c r="J789" s="4"/>
      <c r="K789" s="4"/>
      <c r="L789" s="4"/>
      <c r="M789" s="4"/>
      <c r="N789" s="4"/>
      <c r="O789" s="4"/>
      <c r="P789" s="4"/>
      <c r="Q789" s="4"/>
      <c r="R789" s="4"/>
      <c r="S789" s="4"/>
      <c r="T789" s="4"/>
      <c r="U789" s="4"/>
      <c r="V789" s="4"/>
      <c r="W789" s="4"/>
      <c r="X789" s="4"/>
      <c r="Y789" s="4"/>
      <c r="Z789" s="4"/>
    </row>
    <row r="790" spans="1:26" ht="27.75" customHeight="1" x14ac:dyDescent="0.2">
      <c r="A790" s="5">
        <v>789</v>
      </c>
      <c r="B790" s="6" t="s">
        <v>3319</v>
      </c>
      <c r="C790" s="20" t="s">
        <v>3320</v>
      </c>
      <c r="D790" s="49" t="s">
        <v>3321</v>
      </c>
      <c r="E790" s="6" t="s">
        <v>2300</v>
      </c>
      <c r="F790" s="42">
        <v>2</v>
      </c>
      <c r="G790" s="5">
        <v>2</v>
      </c>
      <c r="H790" s="42">
        <v>2</v>
      </c>
      <c r="I790" s="4"/>
      <c r="J790" s="4"/>
      <c r="K790" s="4"/>
      <c r="L790" s="4"/>
      <c r="M790" s="4"/>
      <c r="N790" s="4"/>
      <c r="O790" s="4"/>
      <c r="P790" s="4"/>
      <c r="Q790" s="4"/>
      <c r="R790" s="4"/>
      <c r="S790" s="4"/>
      <c r="T790" s="4"/>
      <c r="U790" s="4"/>
      <c r="V790" s="4"/>
      <c r="W790" s="4"/>
      <c r="X790" s="4"/>
      <c r="Y790" s="4"/>
      <c r="Z790" s="4"/>
    </row>
    <row r="791" spans="1:26" ht="15.75" customHeight="1" x14ac:dyDescent="0.2">
      <c r="A791" s="5">
        <v>790</v>
      </c>
      <c r="B791" s="6" t="s">
        <v>3319</v>
      </c>
      <c r="C791" s="20" t="s">
        <v>3320</v>
      </c>
      <c r="D791" s="49" t="s">
        <v>3322</v>
      </c>
      <c r="E791" s="6" t="s">
        <v>2300</v>
      </c>
      <c r="F791" s="42">
        <v>2</v>
      </c>
      <c r="G791" s="5"/>
      <c r="H791" s="42">
        <v>2</v>
      </c>
      <c r="I791" s="4"/>
      <c r="J791" s="4"/>
      <c r="K791" s="4"/>
      <c r="L791" s="4"/>
      <c r="M791" s="4"/>
      <c r="N791" s="4"/>
      <c r="O791" s="4"/>
      <c r="P791" s="4"/>
      <c r="Q791" s="4"/>
      <c r="R791" s="4"/>
      <c r="S791" s="4"/>
      <c r="T791" s="4"/>
      <c r="U791" s="4"/>
      <c r="V791" s="4"/>
      <c r="W791" s="4"/>
      <c r="X791" s="4"/>
      <c r="Y791" s="4"/>
      <c r="Z791" s="4"/>
    </row>
    <row r="792" spans="1:26" ht="27.75" customHeight="1" x14ac:dyDescent="0.2">
      <c r="A792" s="5">
        <v>791</v>
      </c>
      <c r="B792" s="6" t="s">
        <v>3319</v>
      </c>
      <c r="C792" s="20" t="s">
        <v>3320</v>
      </c>
      <c r="D792" s="49" t="s">
        <v>3323</v>
      </c>
      <c r="E792" s="6" t="s">
        <v>2300</v>
      </c>
      <c r="F792" s="42">
        <v>2</v>
      </c>
      <c r="G792" s="5">
        <v>0</v>
      </c>
      <c r="H792" s="42">
        <v>2</v>
      </c>
      <c r="I792" s="4"/>
      <c r="J792" s="4"/>
      <c r="K792" s="4"/>
      <c r="L792" s="4"/>
      <c r="M792" s="4"/>
      <c r="N792" s="4"/>
      <c r="O792" s="4"/>
      <c r="P792" s="4"/>
      <c r="Q792" s="4"/>
      <c r="R792" s="4"/>
      <c r="S792" s="4"/>
      <c r="T792" s="4"/>
      <c r="U792" s="4"/>
      <c r="V792" s="4"/>
      <c r="W792" s="4"/>
      <c r="X792" s="4"/>
      <c r="Y792" s="4"/>
      <c r="Z792" s="4"/>
    </row>
    <row r="793" spans="1:26" ht="15.75" customHeight="1" x14ac:dyDescent="0.2">
      <c r="A793" s="5">
        <v>792</v>
      </c>
      <c r="B793" s="6" t="s">
        <v>3319</v>
      </c>
      <c r="C793" s="20" t="s">
        <v>3320</v>
      </c>
      <c r="D793" s="49" t="s">
        <v>3324</v>
      </c>
      <c r="E793" s="6" t="s">
        <v>2300</v>
      </c>
      <c r="F793" s="42">
        <v>0</v>
      </c>
      <c r="G793" s="5">
        <v>0</v>
      </c>
      <c r="H793" s="42">
        <v>0</v>
      </c>
      <c r="I793" s="4"/>
      <c r="J793" s="4"/>
      <c r="K793" s="4"/>
      <c r="L793" s="4"/>
      <c r="M793" s="4"/>
      <c r="N793" s="4"/>
      <c r="O793" s="4"/>
      <c r="P793" s="4"/>
      <c r="Q793" s="4"/>
      <c r="R793" s="4"/>
      <c r="S793" s="4"/>
      <c r="T793" s="4"/>
      <c r="U793" s="4"/>
      <c r="V793" s="4"/>
      <c r="W793" s="4"/>
      <c r="X793" s="4"/>
      <c r="Y793" s="4"/>
      <c r="Z793" s="4"/>
    </row>
    <row r="794" spans="1:26" ht="15.75" customHeight="1" x14ac:dyDescent="0.2">
      <c r="A794" s="5">
        <v>793</v>
      </c>
      <c r="B794" s="6" t="s">
        <v>3319</v>
      </c>
      <c r="C794" s="20" t="s">
        <v>3320</v>
      </c>
      <c r="D794" s="49" t="s">
        <v>3325</v>
      </c>
      <c r="E794" s="6" t="s">
        <v>2300</v>
      </c>
      <c r="F794" s="42">
        <v>1</v>
      </c>
      <c r="G794" s="5">
        <v>1</v>
      </c>
      <c r="H794" s="42">
        <v>1</v>
      </c>
      <c r="I794" s="4"/>
      <c r="J794" s="4"/>
      <c r="K794" s="4"/>
      <c r="L794" s="4"/>
      <c r="M794" s="4"/>
      <c r="N794" s="4"/>
      <c r="O794" s="4"/>
      <c r="P794" s="4"/>
      <c r="Q794" s="4"/>
      <c r="R794" s="4"/>
      <c r="S794" s="4"/>
      <c r="T794" s="4"/>
      <c r="U794" s="4"/>
      <c r="V794" s="4"/>
      <c r="W794" s="4"/>
      <c r="X794" s="4"/>
      <c r="Y794" s="4"/>
      <c r="Z794" s="4"/>
    </row>
    <row r="795" spans="1:26" ht="15.75" customHeight="1" x14ac:dyDescent="0.2">
      <c r="A795" s="5">
        <v>794</v>
      </c>
      <c r="B795" s="6" t="s">
        <v>3319</v>
      </c>
      <c r="C795" s="20" t="s">
        <v>3320</v>
      </c>
      <c r="D795" s="49" t="s">
        <v>3326</v>
      </c>
      <c r="E795" s="5" t="s">
        <v>2300</v>
      </c>
      <c r="F795" s="42">
        <v>1</v>
      </c>
      <c r="G795" s="5">
        <v>1</v>
      </c>
      <c r="H795" s="42">
        <v>1</v>
      </c>
      <c r="I795" s="4"/>
      <c r="J795" s="4"/>
      <c r="K795" s="4"/>
      <c r="L795" s="4"/>
      <c r="M795" s="4"/>
      <c r="N795" s="4"/>
      <c r="O795" s="4"/>
      <c r="P795" s="4"/>
      <c r="Q795" s="4"/>
      <c r="R795" s="4"/>
      <c r="S795" s="4"/>
      <c r="T795" s="4"/>
      <c r="U795" s="4"/>
      <c r="V795" s="4"/>
      <c r="W795" s="4"/>
      <c r="X795" s="4"/>
      <c r="Y795" s="4"/>
      <c r="Z795" s="4"/>
    </row>
    <row r="796" spans="1:26" ht="42" customHeight="1" x14ac:dyDescent="0.2">
      <c r="A796" s="5">
        <v>795</v>
      </c>
      <c r="B796" s="6" t="s">
        <v>3319</v>
      </c>
      <c r="C796" s="20" t="s">
        <v>3320</v>
      </c>
      <c r="D796" s="49" t="s">
        <v>3327</v>
      </c>
      <c r="E796" s="6" t="s">
        <v>2300</v>
      </c>
      <c r="F796" s="42">
        <v>0</v>
      </c>
      <c r="G796" s="5">
        <v>2</v>
      </c>
      <c r="H796" s="42">
        <v>0</v>
      </c>
      <c r="I796" s="4"/>
      <c r="J796" s="4"/>
      <c r="K796" s="4"/>
      <c r="L796" s="4"/>
      <c r="M796" s="4"/>
      <c r="N796" s="4"/>
      <c r="O796" s="4"/>
      <c r="P796" s="4"/>
      <c r="Q796" s="4"/>
      <c r="R796" s="4"/>
      <c r="S796" s="4"/>
      <c r="T796" s="4"/>
      <c r="U796" s="4"/>
      <c r="V796" s="4"/>
      <c r="W796" s="4"/>
      <c r="X796" s="4"/>
      <c r="Y796" s="4"/>
      <c r="Z796" s="4"/>
    </row>
    <row r="797" spans="1:26" ht="15.75" customHeight="1" x14ac:dyDescent="0.2">
      <c r="A797" s="5">
        <v>796</v>
      </c>
      <c r="B797" s="6" t="s">
        <v>3319</v>
      </c>
      <c r="C797" s="20" t="s">
        <v>3320</v>
      </c>
      <c r="D797" s="49" t="s">
        <v>3328</v>
      </c>
      <c r="E797" s="6" t="s">
        <v>2300</v>
      </c>
      <c r="F797" s="42">
        <v>1</v>
      </c>
      <c r="G797" s="5">
        <v>1</v>
      </c>
      <c r="H797" s="42">
        <v>1</v>
      </c>
      <c r="I797" s="4"/>
      <c r="J797" s="4"/>
      <c r="K797" s="4"/>
      <c r="L797" s="4"/>
      <c r="M797" s="4"/>
      <c r="N797" s="4"/>
      <c r="O797" s="4"/>
      <c r="P797" s="4"/>
      <c r="Q797" s="4"/>
      <c r="R797" s="4"/>
      <c r="S797" s="4"/>
      <c r="T797" s="4"/>
      <c r="U797" s="4"/>
      <c r="V797" s="4"/>
      <c r="W797" s="4"/>
      <c r="X797" s="4"/>
      <c r="Y797" s="4"/>
      <c r="Z797" s="4"/>
    </row>
    <row r="798" spans="1:26" ht="15.75" customHeight="1" x14ac:dyDescent="0.2">
      <c r="A798" s="5">
        <v>797</v>
      </c>
      <c r="B798" s="6" t="s">
        <v>3319</v>
      </c>
      <c r="C798" s="20" t="s">
        <v>3320</v>
      </c>
      <c r="D798" s="49" t="s">
        <v>3329</v>
      </c>
      <c r="E798" s="6" t="s">
        <v>2300</v>
      </c>
      <c r="F798" s="42">
        <v>1</v>
      </c>
      <c r="G798" s="5">
        <v>1</v>
      </c>
      <c r="H798" s="42">
        <v>1</v>
      </c>
      <c r="I798" s="4"/>
      <c r="J798" s="4"/>
      <c r="K798" s="4"/>
      <c r="L798" s="4"/>
      <c r="M798" s="4"/>
      <c r="N798" s="4"/>
      <c r="O798" s="4"/>
      <c r="P798" s="4"/>
      <c r="Q798" s="4"/>
      <c r="R798" s="4"/>
      <c r="S798" s="4"/>
      <c r="T798" s="4"/>
      <c r="U798" s="4"/>
      <c r="V798" s="4"/>
      <c r="W798" s="4"/>
      <c r="X798" s="4"/>
      <c r="Y798" s="4"/>
      <c r="Z798" s="4"/>
    </row>
    <row r="799" spans="1:26" ht="15.75" customHeight="1" x14ac:dyDescent="0.2">
      <c r="A799" s="5">
        <v>798</v>
      </c>
      <c r="B799" s="6" t="s">
        <v>3330</v>
      </c>
      <c r="C799" s="20" t="s">
        <v>3331</v>
      </c>
      <c r="D799" s="49" t="s">
        <v>3332</v>
      </c>
      <c r="E799" s="6" t="s">
        <v>2300</v>
      </c>
      <c r="F799" s="42">
        <v>1</v>
      </c>
      <c r="G799" s="5">
        <v>1</v>
      </c>
      <c r="H799" s="42">
        <v>1</v>
      </c>
      <c r="I799" s="4"/>
      <c r="J799" s="4"/>
      <c r="K799" s="4"/>
      <c r="L799" s="4"/>
      <c r="M799" s="4"/>
      <c r="N799" s="4"/>
      <c r="O799" s="4"/>
      <c r="P799" s="4"/>
      <c r="Q799" s="4"/>
      <c r="R799" s="4"/>
      <c r="S799" s="4"/>
      <c r="T799" s="4"/>
      <c r="U799" s="4"/>
      <c r="V799" s="4"/>
      <c r="W799" s="4"/>
      <c r="X799" s="4"/>
      <c r="Y799" s="4"/>
      <c r="Z799" s="4"/>
    </row>
    <row r="800" spans="1:26" ht="15.75" customHeight="1" x14ac:dyDescent="0.2">
      <c r="A800" s="5">
        <v>799</v>
      </c>
      <c r="B800" s="6" t="s">
        <v>3330</v>
      </c>
      <c r="C800" s="20" t="s">
        <v>3331</v>
      </c>
      <c r="D800" s="49" t="s">
        <v>3333</v>
      </c>
      <c r="E800" s="6" t="s">
        <v>2300</v>
      </c>
      <c r="F800" s="42">
        <v>1</v>
      </c>
      <c r="G800" s="5">
        <v>1</v>
      </c>
      <c r="H800" s="42">
        <v>1</v>
      </c>
      <c r="I800" s="4"/>
      <c r="J800" s="4"/>
      <c r="K800" s="4"/>
      <c r="L800" s="4"/>
      <c r="M800" s="4"/>
      <c r="N800" s="4"/>
      <c r="O800" s="4"/>
      <c r="P800" s="4"/>
      <c r="Q800" s="4"/>
      <c r="R800" s="4"/>
      <c r="S800" s="4"/>
      <c r="T800" s="4"/>
      <c r="U800" s="4"/>
      <c r="V800" s="4"/>
      <c r="W800" s="4"/>
      <c r="X800" s="4"/>
      <c r="Y800" s="4"/>
      <c r="Z800" s="4"/>
    </row>
    <row r="801" spans="1:26" ht="15.75" customHeight="1" x14ac:dyDescent="0.2">
      <c r="A801" s="5">
        <v>800</v>
      </c>
      <c r="B801" s="6" t="s">
        <v>3330</v>
      </c>
      <c r="C801" s="20" t="s">
        <v>3331</v>
      </c>
      <c r="D801" s="49" t="s">
        <v>3334</v>
      </c>
      <c r="E801" s="5" t="s">
        <v>2300</v>
      </c>
      <c r="F801" s="42">
        <v>1</v>
      </c>
      <c r="G801" s="5">
        <v>1</v>
      </c>
      <c r="H801" s="42">
        <v>1</v>
      </c>
      <c r="I801" s="4"/>
      <c r="J801" s="4"/>
      <c r="K801" s="4"/>
      <c r="L801" s="4"/>
      <c r="M801" s="4"/>
      <c r="N801" s="4"/>
      <c r="O801" s="4"/>
      <c r="P801" s="4"/>
      <c r="Q801" s="4"/>
      <c r="R801" s="4"/>
      <c r="S801" s="4"/>
      <c r="T801" s="4"/>
      <c r="U801" s="4"/>
      <c r="V801" s="4"/>
      <c r="W801" s="4"/>
      <c r="X801" s="4"/>
      <c r="Y801" s="4"/>
      <c r="Z801" s="4"/>
    </row>
    <row r="802" spans="1:26" ht="27.75" customHeight="1" x14ac:dyDescent="0.2">
      <c r="A802" s="5">
        <v>801</v>
      </c>
      <c r="B802" s="6" t="s">
        <v>3330</v>
      </c>
      <c r="C802" s="20" t="s">
        <v>3331</v>
      </c>
      <c r="D802" s="49" t="s">
        <v>3335</v>
      </c>
      <c r="E802" s="5" t="s">
        <v>2300</v>
      </c>
      <c r="F802" s="42">
        <v>0</v>
      </c>
      <c r="G802" s="5">
        <v>1</v>
      </c>
      <c r="H802" s="42">
        <v>0</v>
      </c>
      <c r="I802" s="4"/>
      <c r="J802" s="4"/>
      <c r="K802" s="4"/>
      <c r="L802" s="4"/>
      <c r="M802" s="4"/>
      <c r="N802" s="4"/>
      <c r="O802" s="4"/>
      <c r="P802" s="4"/>
      <c r="Q802" s="4"/>
      <c r="R802" s="4"/>
      <c r="S802" s="4"/>
      <c r="T802" s="4"/>
      <c r="U802" s="4"/>
      <c r="V802" s="4"/>
      <c r="W802" s="4"/>
      <c r="X802" s="4"/>
      <c r="Y802" s="4"/>
      <c r="Z802" s="4"/>
    </row>
    <row r="803" spans="1:26" ht="27.75" customHeight="1" x14ac:dyDescent="0.2">
      <c r="A803" s="5">
        <v>802</v>
      </c>
      <c r="B803" s="6" t="s">
        <v>3330</v>
      </c>
      <c r="C803" s="20" t="s">
        <v>3331</v>
      </c>
      <c r="D803" s="49" t="s">
        <v>3336</v>
      </c>
      <c r="E803" s="5" t="s">
        <v>2300</v>
      </c>
      <c r="F803" s="42">
        <v>1</v>
      </c>
      <c r="G803" s="5">
        <v>1</v>
      </c>
      <c r="H803" s="42">
        <v>1</v>
      </c>
      <c r="I803" s="4"/>
      <c r="J803" s="4"/>
      <c r="K803" s="4"/>
      <c r="L803" s="4"/>
      <c r="M803" s="4"/>
      <c r="N803" s="4"/>
      <c r="O803" s="4"/>
      <c r="P803" s="4"/>
      <c r="Q803" s="4"/>
      <c r="R803" s="4"/>
      <c r="S803" s="4"/>
      <c r="T803" s="4"/>
      <c r="U803" s="4"/>
      <c r="V803" s="4"/>
      <c r="W803" s="4"/>
      <c r="X803" s="4"/>
      <c r="Y803" s="4"/>
      <c r="Z803" s="4"/>
    </row>
    <row r="804" spans="1:26" ht="15.75" customHeight="1" x14ac:dyDescent="0.2">
      <c r="A804" s="5">
        <v>803</v>
      </c>
      <c r="B804" s="6" t="s">
        <v>3330</v>
      </c>
      <c r="C804" s="20" t="s">
        <v>3331</v>
      </c>
      <c r="D804" s="49" t="s">
        <v>3337</v>
      </c>
      <c r="E804" s="5" t="s">
        <v>2300</v>
      </c>
      <c r="F804" s="42">
        <v>1</v>
      </c>
      <c r="G804" s="5">
        <v>1</v>
      </c>
      <c r="H804" s="42">
        <v>1</v>
      </c>
      <c r="I804" s="4"/>
      <c r="J804" s="4"/>
      <c r="K804" s="4"/>
      <c r="L804" s="4"/>
      <c r="M804" s="4"/>
      <c r="N804" s="4"/>
      <c r="O804" s="4"/>
      <c r="P804" s="4"/>
      <c r="Q804" s="4"/>
      <c r="R804" s="4"/>
      <c r="S804" s="4"/>
      <c r="T804" s="4"/>
      <c r="U804" s="4"/>
      <c r="V804" s="4"/>
      <c r="W804" s="4"/>
      <c r="X804" s="4"/>
      <c r="Y804" s="4"/>
      <c r="Z804" s="4"/>
    </row>
    <row r="805" spans="1:26" ht="15.75" customHeight="1" x14ac:dyDescent="0.2">
      <c r="A805" s="5">
        <v>804</v>
      </c>
      <c r="B805" s="6" t="s">
        <v>3330</v>
      </c>
      <c r="C805" s="20" t="s">
        <v>3331</v>
      </c>
      <c r="D805" s="49" t="s">
        <v>3338</v>
      </c>
      <c r="E805" s="5" t="s">
        <v>2300</v>
      </c>
      <c r="F805" s="42">
        <v>1</v>
      </c>
      <c r="G805" s="5">
        <v>1</v>
      </c>
      <c r="H805" s="42">
        <v>1</v>
      </c>
      <c r="I805" s="4"/>
      <c r="J805" s="4"/>
      <c r="K805" s="4"/>
      <c r="L805" s="4"/>
      <c r="M805" s="4"/>
      <c r="N805" s="4"/>
      <c r="O805" s="4"/>
      <c r="P805" s="4"/>
      <c r="Q805" s="4"/>
      <c r="R805" s="4"/>
      <c r="S805" s="4"/>
      <c r="T805" s="4"/>
      <c r="U805" s="4"/>
      <c r="V805" s="4"/>
      <c r="W805" s="4"/>
      <c r="X805" s="4"/>
      <c r="Y805" s="4"/>
      <c r="Z805" s="4"/>
    </row>
    <row r="806" spans="1:26" ht="27.75" customHeight="1" x14ac:dyDescent="0.2">
      <c r="A806" s="5">
        <v>805</v>
      </c>
      <c r="B806" s="6" t="s">
        <v>3330</v>
      </c>
      <c r="C806" s="20" t="s">
        <v>3331</v>
      </c>
      <c r="D806" s="49" t="s">
        <v>3339</v>
      </c>
      <c r="E806" s="5" t="s">
        <v>2300</v>
      </c>
      <c r="F806" s="42">
        <v>1</v>
      </c>
      <c r="G806" s="5">
        <v>0</v>
      </c>
      <c r="H806" s="42">
        <v>1</v>
      </c>
      <c r="I806" s="4"/>
      <c r="J806" s="4"/>
      <c r="K806" s="4"/>
      <c r="L806" s="4"/>
      <c r="M806" s="4"/>
      <c r="N806" s="4"/>
      <c r="O806" s="4"/>
      <c r="P806" s="4"/>
      <c r="Q806" s="4"/>
      <c r="R806" s="4"/>
      <c r="S806" s="4"/>
      <c r="T806" s="4"/>
      <c r="U806" s="4"/>
      <c r="V806" s="4"/>
      <c r="W806" s="4"/>
      <c r="X806" s="4"/>
      <c r="Y806" s="4"/>
      <c r="Z806" s="4"/>
    </row>
    <row r="807" spans="1:26" ht="15.75" customHeight="1" x14ac:dyDescent="0.2">
      <c r="A807" s="5">
        <v>806</v>
      </c>
      <c r="B807" s="6" t="s">
        <v>3330</v>
      </c>
      <c r="C807" s="20" t="s">
        <v>3331</v>
      </c>
      <c r="D807" s="49" t="s">
        <v>3340</v>
      </c>
      <c r="E807" s="5" t="s">
        <v>2300</v>
      </c>
      <c r="F807" s="42">
        <v>1</v>
      </c>
      <c r="G807" s="5">
        <v>1</v>
      </c>
      <c r="H807" s="42">
        <v>1</v>
      </c>
      <c r="I807" s="4"/>
      <c r="J807" s="4"/>
      <c r="K807" s="4"/>
      <c r="L807" s="4"/>
      <c r="M807" s="4"/>
      <c r="N807" s="4"/>
      <c r="O807" s="4"/>
      <c r="P807" s="4"/>
      <c r="Q807" s="4"/>
      <c r="R807" s="4"/>
      <c r="S807" s="4"/>
      <c r="T807" s="4"/>
      <c r="U807" s="4"/>
      <c r="V807" s="4"/>
      <c r="W807" s="4"/>
      <c r="X807" s="4"/>
      <c r="Y807" s="4"/>
      <c r="Z807" s="4"/>
    </row>
    <row r="808" spans="1:26" ht="27.75" customHeight="1" x14ac:dyDescent="0.2">
      <c r="A808" s="5">
        <v>807</v>
      </c>
      <c r="B808" s="6" t="s">
        <v>3330</v>
      </c>
      <c r="C808" s="20" t="s">
        <v>3331</v>
      </c>
      <c r="D808" s="49" t="s">
        <v>3341</v>
      </c>
      <c r="E808" s="5" t="s">
        <v>2300</v>
      </c>
      <c r="F808" s="42">
        <v>1</v>
      </c>
      <c r="G808" s="5">
        <v>1</v>
      </c>
      <c r="H808" s="42">
        <v>1</v>
      </c>
      <c r="I808" s="4"/>
      <c r="J808" s="4"/>
      <c r="K808" s="4"/>
      <c r="L808" s="4"/>
      <c r="M808" s="4"/>
      <c r="N808" s="4"/>
      <c r="O808" s="4"/>
      <c r="P808" s="4"/>
      <c r="Q808" s="4"/>
      <c r="R808" s="4"/>
      <c r="S808" s="4"/>
      <c r="T808" s="4"/>
      <c r="U808" s="4"/>
      <c r="V808" s="4"/>
      <c r="W808" s="4"/>
      <c r="X808" s="4"/>
      <c r="Y808" s="4"/>
      <c r="Z808" s="4"/>
    </row>
    <row r="809" spans="1:26" ht="15.75" customHeight="1" x14ac:dyDescent="0.2">
      <c r="A809" s="5">
        <v>808</v>
      </c>
      <c r="B809" s="6" t="s">
        <v>3330</v>
      </c>
      <c r="C809" s="20" t="s">
        <v>3331</v>
      </c>
      <c r="D809" s="49" t="s">
        <v>3342</v>
      </c>
      <c r="E809" s="5" t="s">
        <v>2300</v>
      </c>
      <c r="F809" s="42">
        <v>1</v>
      </c>
      <c r="G809" s="5">
        <v>1</v>
      </c>
      <c r="H809" s="42">
        <v>1</v>
      </c>
      <c r="I809" s="4"/>
      <c r="J809" s="4"/>
      <c r="K809" s="4"/>
      <c r="L809" s="4"/>
      <c r="M809" s="4"/>
      <c r="N809" s="4"/>
      <c r="O809" s="4"/>
      <c r="P809" s="4"/>
      <c r="Q809" s="4"/>
      <c r="R809" s="4"/>
      <c r="S809" s="4"/>
      <c r="T809" s="4"/>
      <c r="U809" s="4"/>
      <c r="V809" s="4"/>
      <c r="W809" s="4"/>
      <c r="X809" s="4"/>
      <c r="Y809" s="4"/>
      <c r="Z809" s="4"/>
    </row>
    <row r="810" spans="1:26" ht="15.75" customHeight="1" x14ac:dyDescent="0.2">
      <c r="A810" s="5">
        <v>809</v>
      </c>
      <c r="B810" s="6" t="s">
        <v>3330</v>
      </c>
      <c r="C810" s="20" t="s">
        <v>3331</v>
      </c>
      <c r="D810" s="49" t="s">
        <v>3343</v>
      </c>
      <c r="E810" s="5" t="s">
        <v>2300</v>
      </c>
      <c r="F810" s="42">
        <v>1</v>
      </c>
      <c r="G810" s="5">
        <v>0</v>
      </c>
      <c r="H810" s="42">
        <v>1</v>
      </c>
      <c r="I810" s="4"/>
      <c r="J810" s="4"/>
      <c r="K810" s="4"/>
      <c r="L810" s="4"/>
      <c r="M810" s="4"/>
      <c r="N810" s="4"/>
      <c r="O810" s="4"/>
      <c r="P810" s="4"/>
      <c r="Q810" s="4"/>
      <c r="R810" s="4"/>
      <c r="S810" s="4"/>
      <c r="T810" s="4"/>
      <c r="U810" s="4"/>
      <c r="V810" s="4"/>
      <c r="W810" s="4"/>
      <c r="X810" s="4"/>
      <c r="Y810" s="4"/>
      <c r="Z810" s="4"/>
    </row>
    <row r="811" spans="1:26" ht="15.75" customHeight="1" x14ac:dyDescent="0.2">
      <c r="A811" s="5">
        <v>810</v>
      </c>
      <c r="B811" s="6" t="s">
        <v>3330</v>
      </c>
      <c r="C811" s="20" t="s">
        <v>3331</v>
      </c>
      <c r="D811" s="49" t="s">
        <v>3344</v>
      </c>
      <c r="E811" s="5" t="s">
        <v>2300</v>
      </c>
      <c r="F811" s="42">
        <v>1</v>
      </c>
      <c r="G811" s="5">
        <v>1</v>
      </c>
      <c r="H811" s="42">
        <v>1</v>
      </c>
      <c r="I811" s="4"/>
      <c r="J811" s="4"/>
      <c r="K811" s="4"/>
      <c r="L811" s="4"/>
      <c r="M811" s="4"/>
      <c r="N811" s="4"/>
      <c r="O811" s="4"/>
      <c r="P811" s="4"/>
      <c r="Q811" s="4"/>
      <c r="R811" s="4"/>
      <c r="S811" s="4"/>
      <c r="T811" s="4"/>
      <c r="U811" s="4"/>
      <c r="V811" s="4"/>
      <c r="W811" s="4"/>
      <c r="X811" s="4"/>
      <c r="Y811" s="4"/>
      <c r="Z811" s="4"/>
    </row>
    <row r="812" spans="1:26" ht="15.75" customHeight="1" x14ac:dyDescent="0.2">
      <c r="A812" s="5">
        <v>811</v>
      </c>
      <c r="B812" s="6" t="s">
        <v>3330</v>
      </c>
      <c r="C812" s="20" t="s">
        <v>3331</v>
      </c>
      <c r="D812" s="49" t="s">
        <v>3345</v>
      </c>
      <c r="E812" s="6" t="s">
        <v>2300</v>
      </c>
      <c r="F812" s="42">
        <v>1</v>
      </c>
      <c r="G812" s="5">
        <v>1</v>
      </c>
      <c r="H812" s="42">
        <v>1</v>
      </c>
      <c r="I812" s="4"/>
      <c r="J812" s="4"/>
      <c r="K812" s="4"/>
      <c r="L812" s="4"/>
      <c r="M812" s="4"/>
      <c r="N812" s="4"/>
      <c r="O812" s="4"/>
      <c r="P812" s="4"/>
      <c r="Q812" s="4"/>
      <c r="R812" s="4"/>
      <c r="S812" s="4"/>
      <c r="T812" s="4"/>
      <c r="U812" s="4"/>
      <c r="V812" s="4"/>
      <c r="W812" s="4"/>
      <c r="X812" s="4"/>
      <c r="Y812" s="4"/>
      <c r="Z812" s="4"/>
    </row>
    <row r="813" spans="1:26" ht="15.75" customHeight="1" x14ac:dyDescent="0.2">
      <c r="A813" s="5">
        <v>812</v>
      </c>
      <c r="B813" s="6" t="s">
        <v>3330</v>
      </c>
      <c r="C813" s="20" t="s">
        <v>3331</v>
      </c>
      <c r="D813" s="49" t="s">
        <v>3346</v>
      </c>
      <c r="E813" s="6" t="s">
        <v>2300</v>
      </c>
      <c r="F813" s="42">
        <v>1</v>
      </c>
      <c r="G813" s="5">
        <v>1</v>
      </c>
      <c r="H813" s="42">
        <v>1</v>
      </c>
      <c r="I813" s="4"/>
      <c r="J813" s="4"/>
      <c r="K813" s="4"/>
      <c r="L813" s="4"/>
      <c r="M813" s="4"/>
      <c r="N813" s="4"/>
      <c r="O813" s="4"/>
      <c r="P813" s="4"/>
      <c r="Q813" s="4"/>
      <c r="R813" s="4"/>
      <c r="S813" s="4"/>
      <c r="T813" s="4"/>
      <c r="U813" s="4"/>
      <c r="V813" s="4"/>
      <c r="W813" s="4"/>
      <c r="X813" s="4"/>
      <c r="Y813" s="4"/>
      <c r="Z813" s="4"/>
    </row>
    <row r="814" spans="1:26" ht="27.75" customHeight="1" x14ac:dyDescent="0.2">
      <c r="A814" s="5">
        <v>813</v>
      </c>
      <c r="B814" s="6" t="s">
        <v>3330</v>
      </c>
      <c r="C814" s="20" t="s">
        <v>3331</v>
      </c>
      <c r="D814" s="49" t="s">
        <v>3347</v>
      </c>
      <c r="E814" s="5" t="s">
        <v>2300</v>
      </c>
      <c r="F814" s="42">
        <v>1</v>
      </c>
      <c r="G814" s="5">
        <v>0</v>
      </c>
      <c r="H814" s="42">
        <v>1</v>
      </c>
      <c r="I814" s="4"/>
      <c r="J814" s="4"/>
      <c r="K814" s="4"/>
      <c r="L814" s="4"/>
      <c r="M814" s="4"/>
      <c r="N814" s="4"/>
      <c r="O814" s="4"/>
      <c r="P814" s="4"/>
      <c r="Q814" s="4"/>
      <c r="R814" s="4"/>
      <c r="S814" s="4"/>
      <c r="T814" s="4"/>
      <c r="U814" s="4"/>
      <c r="V814" s="4"/>
      <c r="W814" s="4"/>
      <c r="X814" s="4"/>
      <c r="Y814" s="4"/>
      <c r="Z814" s="4"/>
    </row>
    <row r="815" spans="1:26" ht="15.75" customHeight="1" x14ac:dyDescent="0.2">
      <c r="A815" s="5">
        <v>814</v>
      </c>
      <c r="B815" s="6" t="s">
        <v>3330</v>
      </c>
      <c r="C815" s="20" t="s">
        <v>3331</v>
      </c>
      <c r="D815" s="49" t="s">
        <v>3348</v>
      </c>
      <c r="E815" s="5" t="s">
        <v>2300</v>
      </c>
      <c r="F815" s="42">
        <v>1</v>
      </c>
      <c r="G815" s="5">
        <v>1</v>
      </c>
      <c r="H815" s="42">
        <v>1</v>
      </c>
      <c r="I815" s="4"/>
      <c r="J815" s="4"/>
      <c r="K815" s="4"/>
      <c r="L815" s="4"/>
      <c r="M815" s="4"/>
      <c r="N815" s="4"/>
      <c r="O815" s="4"/>
      <c r="P815" s="4"/>
      <c r="Q815" s="4"/>
      <c r="R815" s="4"/>
      <c r="S815" s="4"/>
      <c r="T815" s="4"/>
      <c r="U815" s="4"/>
      <c r="V815" s="4"/>
      <c r="W815" s="4"/>
      <c r="X815" s="4"/>
      <c r="Y815" s="4"/>
      <c r="Z815" s="4"/>
    </row>
    <row r="816" spans="1:26" ht="27.75" customHeight="1" x14ac:dyDescent="0.2">
      <c r="A816" s="5">
        <v>815</v>
      </c>
      <c r="B816" s="6" t="s">
        <v>3349</v>
      </c>
      <c r="C816" s="20" t="s">
        <v>3350</v>
      </c>
      <c r="D816" s="49" t="s">
        <v>3351</v>
      </c>
      <c r="E816" s="5" t="s">
        <v>2300</v>
      </c>
      <c r="F816" s="42">
        <v>0</v>
      </c>
      <c r="G816" s="5">
        <v>2</v>
      </c>
      <c r="H816" s="42">
        <v>0</v>
      </c>
      <c r="I816" s="4"/>
      <c r="J816" s="4"/>
      <c r="K816" s="4"/>
      <c r="L816" s="4"/>
      <c r="M816" s="4"/>
      <c r="N816" s="4"/>
      <c r="O816" s="4"/>
      <c r="P816" s="4"/>
      <c r="Q816" s="4"/>
      <c r="R816" s="4"/>
      <c r="S816" s="4"/>
      <c r="T816" s="4"/>
      <c r="U816" s="4"/>
      <c r="V816" s="4"/>
      <c r="W816" s="4"/>
      <c r="X816" s="4"/>
      <c r="Y816" s="4"/>
      <c r="Z816" s="4"/>
    </row>
    <row r="817" spans="1:26" ht="27.75" customHeight="1" x14ac:dyDescent="0.2">
      <c r="A817" s="5">
        <v>816</v>
      </c>
      <c r="B817" s="6" t="s">
        <v>3349</v>
      </c>
      <c r="C817" s="20" t="s">
        <v>3350</v>
      </c>
      <c r="D817" s="49" t="s">
        <v>3352</v>
      </c>
      <c r="E817" s="5" t="s">
        <v>2300</v>
      </c>
      <c r="F817" s="42">
        <v>0</v>
      </c>
      <c r="G817" s="5"/>
      <c r="H817" s="42">
        <v>0</v>
      </c>
      <c r="I817" s="4"/>
      <c r="J817" s="4"/>
      <c r="K817" s="4"/>
      <c r="L817" s="4"/>
      <c r="M817" s="4"/>
      <c r="N817" s="4"/>
      <c r="O817" s="4"/>
      <c r="P817" s="4"/>
      <c r="Q817" s="4"/>
      <c r="R817" s="4"/>
      <c r="S817" s="4"/>
      <c r="T817" s="4"/>
      <c r="U817" s="4"/>
      <c r="V817" s="4"/>
      <c r="W817" s="4"/>
      <c r="X817" s="4"/>
      <c r="Y817" s="4"/>
      <c r="Z817" s="4"/>
    </row>
    <row r="818" spans="1:26" ht="15.75" customHeight="1" x14ac:dyDescent="0.2">
      <c r="A818" s="5">
        <v>817</v>
      </c>
      <c r="B818" s="6" t="s">
        <v>3349</v>
      </c>
      <c r="C818" s="20" t="s">
        <v>3350</v>
      </c>
      <c r="D818" s="49" t="s">
        <v>3353</v>
      </c>
      <c r="E818" s="5" t="s">
        <v>2300</v>
      </c>
      <c r="F818" s="42">
        <v>1</v>
      </c>
      <c r="G818" s="5">
        <v>1</v>
      </c>
      <c r="H818" s="42">
        <v>1</v>
      </c>
      <c r="I818" s="4"/>
      <c r="J818" s="4"/>
      <c r="K818" s="4"/>
      <c r="L818" s="4"/>
      <c r="M818" s="4"/>
      <c r="N818" s="4"/>
      <c r="O818" s="4"/>
      <c r="P818" s="4"/>
      <c r="Q818" s="4"/>
      <c r="R818" s="4"/>
      <c r="S818" s="4"/>
      <c r="T818" s="4"/>
      <c r="U818" s="4"/>
      <c r="V818" s="4"/>
      <c r="W818" s="4"/>
      <c r="X818" s="4"/>
      <c r="Y818" s="4"/>
      <c r="Z818" s="4"/>
    </row>
    <row r="819" spans="1:26" ht="27.75" customHeight="1" x14ac:dyDescent="0.2">
      <c r="A819" s="5">
        <v>818</v>
      </c>
      <c r="B819" s="6" t="s">
        <v>3349</v>
      </c>
      <c r="C819" s="20" t="s">
        <v>3350</v>
      </c>
      <c r="D819" s="49" t="s">
        <v>3354</v>
      </c>
      <c r="E819" s="5" t="s">
        <v>2300</v>
      </c>
      <c r="F819" s="42">
        <v>1</v>
      </c>
      <c r="G819" s="5">
        <v>0</v>
      </c>
      <c r="H819" s="42">
        <v>1</v>
      </c>
      <c r="I819" s="4"/>
      <c r="J819" s="4"/>
      <c r="K819" s="4"/>
      <c r="L819" s="4"/>
      <c r="M819" s="4"/>
      <c r="N819" s="4"/>
      <c r="O819" s="4"/>
      <c r="P819" s="4"/>
      <c r="Q819" s="4"/>
      <c r="R819" s="4"/>
      <c r="S819" s="4"/>
      <c r="T819" s="4"/>
      <c r="U819" s="4"/>
      <c r="V819" s="4"/>
      <c r="W819" s="4"/>
      <c r="X819" s="4"/>
      <c r="Y819" s="4"/>
      <c r="Z819" s="4"/>
    </row>
    <row r="820" spans="1:26" ht="15.75" customHeight="1" x14ac:dyDescent="0.2">
      <c r="A820" s="5">
        <v>819</v>
      </c>
      <c r="B820" s="6" t="s">
        <v>3349</v>
      </c>
      <c r="C820" s="20" t="s">
        <v>3350</v>
      </c>
      <c r="D820" s="49" t="s">
        <v>3355</v>
      </c>
      <c r="E820" s="5" t="s">
        <v>2300</v>
      </c>
      <c r="F820" s="42">
        <v>0</v>
      </c>
      <c r="G820" s="5">
        <v>0</v>
      </c>
      <c r="H820" s="42">
        <v>0</v>
      </c>
      <c r="I820" s="4"/>
      <c r="J820" s="4"/>
      <c r="K820" s="4"/>
      <c r="L820" s="4"/>
      <c r="M820" s="4"/>
      <c r="N820" s="4"/>
      <c r="O820" s="4"/>
      <c r="P820" s="4"/>
      <c r="Q820" s="4"/>
      <c r="R820" s="4"/>
      <c r="S820" s="4"/>
      <c r="T820" s="4"/>
      <c r="U820" s="4"/>
      <c r="V820" s="4"/>
      <c r="W820" s="4"/>
      <c r="X820" s="4"/>
      <c r="Y820" s="4"/>
      <c r="Z820" s="4"/>
    </row>
    <row r="821" spans="1:26" ht="15.75" customHeight="1" x14ac:dyDescent="0.2">
      <c r="A821" s="5">
        <v>820</v>
      </c>
      <c r="B821" s="6" t="s">
        <v>3349</v>
      </c>
      <c r="C821" s="20" t="s">
        <v>3350</v>
      </c>
      <c r="D821" s="49" t="s">
        <v>3356</v>
      </c>
      <c r="E821" s="5" t="s">
        <v>2300</v>
      </c>
      <c r="F821" s="42">
        <v>1</v>
      </c>
      <c r="G821" s="5">
        <v>1</v>
      </c>
      <c r="H821" s="42">
        <v>1</v>
      </c>
      <c r="I821" s="4"/>
      <c r="J821" s="4"/>
      <c r="K821" s="4"/>
      <c r="L821" s="4"/>
      <c r="M821" s="4"/>
      <c r="N821" s="4"/>
      <c r="O821" s="4"/>
      <c r="P821" s="4"/>
      <c r="Q821" s="4"/>
      <c r="R821" s="4"/>
      <c r="S821" s="4"/>
      <c r="T821" s="4"/>
      <c r="U821" s="4"/>
      <c r="V821" s="4"/>
      <c r="W821" s="4"/>
      <c r="X821" s="4"/>
      <c r="Y821" s="4"/>
      <c r="Z821" s="4"/>
    </row>
    <row r="822" spans="1:26" ht="27.75" customHeight="1" x14ac:dyDescent="0.2">
      <c r="A822" s="5">
        <v>821</v>
      </c>
      <c r="B822" s="6" t="s">
        <v>3349</v>
      </c>
      <c r="C822" s="20" t="s">
        <v>3350</v>
      </c>
      <c r="D822" s="49" t="s">
        <v>3357</v>
      </c>
      <c r="E822" s="5" t="s">
        <v>2300</v>
      </c>
      <c r="F822" s="42">
        <v>1</v>
      </c>
      <c r="G822" s="5">
        <v>1</v>
      </c>
      <c r="H822" s="42">
        <v>1</v>
      </c>
      <c r="I822" s="4"/>
      <c r="J822" s="4"/>
      <c r="K822" s="4"/>
      <c r="L822" s="4"/>
      <c r="M822" s="4"/>
      <c r="N822" s="4"/>
      <c r="O822" s="4"/>
      <c r="P822" s="4"/>
      <c r="Q822" s="4"/>
      <c r="R822" s="4"/>
      <c r="S822" s="4"/>
      <c r="T822" s="4"/>
      <c r="U822" s="4"/>
      <c r="V822" s="4"/>
      <c r="W822" s="4"/>
      <c r="X822" s="4"/>
      <c r="Y822" s="4"/>
      <c r="Z822" s="4"/>
    </row>
    <row r="823" spans="1:26" ht="15.75" customHeight="1" x14ac:dyDescent="0.2">
      <c r="A823" s="5">
        <v>822</v>
      </c>
      <c r="B823" s="6" t="s">
        <v>3349</v>
      </c>
      <c r="C823" s="20" t="s">
        <v>3350</v>
      </c>
      <c r="D823" s="49" t="s">
        <v>3358</v>
      </c>
      <c r="E823" s="5" t="s">
        <v>2300</v>
      </c>
      <c r="F823" s="42">
        <v>1</v>
      </c>
      <c r="G823" s="5">
        <v>1</v>
      </c>
      <c r="H823" s="42">
        <v>1</v>
      </c>
      <c r="I823" s="4"/>
      <c r="J823" s="4"/>
      <c r="K823" s="4"/>
      <c r="L823" s="4"/>
      <c r="M823" s="4"/>
      <c r="N823" s="4"/>
      <c r="O823" s="4"/>
      <c r="P823" s="4"/>
      <c r="Q823" s="4"/>
      <c r="R823" s="4"/>
      <c r="S823" s="4"/>
      <c r="T823" s="4"/>
      <c r="U823" s="4"/>
      <c r="V823" s="4"/>
      <c r="W823" s="4"/>
      <c r="X823" s="4"/>
      <c r="Y823" s="4"/>
      <c r="Z823" s="4"/>
    </row>
    <row r="824" spans="1:26" ht="15.75" customHeight="1" x14ac:dyDescent="0.2">
      <c r="A824" s="5">
        <v>823</v>
      </c>
      <c r="B824" s="6" t="s">
        <v>3349</v>
      </c>
      <c r="C824" s="20" t="s">
        <v>3350</v>
      </c>
      <c r="D824" s="49" t="s">
        <v>3359</v>
      </c>
      <c r="E824" s="5" t="s">
        <v>2300</v>
      </c>
      <c r="F824" s="42">
        <v>1</v>
      </c>
      <c r="G824" s="5">
        <v>2</v>
      </c>
      <c r="H824" s="42">
        <v>1</v>
      </c>
      <c r="I824" s="4"/>
      <c r="J824" s="4"/>
      <c r="K824" s="4"/>
      <c r="L824" s="4"/>
      <c r="M824" s="4"/>
      <c r="N824" s="4"/>
      <c r="O824" s="4"/>
      <c r="P824" s="4"/>
      <c r="Q824" s="4"/>
      <c r="R824" s="4"/>
      <c r="S824" s="4"/>
      <c r="T824" s="4"/>
      <c r="U824" s="4"/>
      <c r="V824" s="4"/>
      <c r="W824" s="4"/>
      <c r="X824" s="4"/>
      <c r="Y824" s="4"/>
      <c r="Z824" s="4"/>
    </row>
    <row r="825" spans="1:26" ht="42" customHeight="1" x14ac:dyDescent="0.2">
      <c r="A825" s="5">
        <v>824</v>
      </c>
      <c r="B825" s="6" t="s">
        <v>3349</v>
      </c>
      <c r="C825" s="20" t="s">
        <v>3350</v>
      </c>
      <c r="D825" s="49" t="s">
        <v>3360</v>
      </c>
      <c r="E825" s="5" t="s">
        <v>2300</v>
      </c>
      <c r="F825" s="42">
        <v>1</v>
      </c>
      <c r="G825" s="5">
        <v>1</v>
      </c>
      <c r="H825" s="42">
        <v>1</v>
      </c>
      <c r="I825" s="4"/>
      <c r="J825" s="4"/>
      <c r="K825" s="4"/>
      <c r="L825" s="4"/>
      <c r="M825" s="4"/>
      <c r="N825" s="4"/>
      <c r="O825" s="4"/>
      <c r="P825" s="4"/>
      <c r="Q825" s="4"/>
      <c r="R825" s="4"/>
      <c r="S825" s="4"/>
      <c r="T825" s="4"/>
      <c r="U825" s="4"/>
      <c r="V825" s="4"/>
      <c r="W825" s="4"/>
      <c r="X825" s="4"/>
      <c r="Y825" s="4"/>
      <c r="Z825" s="4"/>
    </row>
    <row r="826" spans="1:26" ht="15.75" customHeight="1" x14ac:dyDescent="0.2">
      <c r="A826" s="5">
        <v>825</v>
      </c>
      <c r="B826" s="6" t="s">
        <v>3349</v>
      </c>
      <c r="C826" s="20" t="s">
        <v>3350</v>
      </c>
      <c r="D826" s="49" t="s">
        <v>3361</v>
      </c>
      <c r="E826" s="5" t="s">
        <v>2300</v>
      </c>
      <c r="F826" s="42">
        <v>0</v>
      </c>
      <c r="G826" s="5">
        <v>1</v>
      </c>
      <c r="H826" s="42">
        <v>0</v>
      </c>
      <c r="I826" s="4"/>
      <c r="J826" s="4"/>
      <c r="K826" s="4"/>
      <c r="L826" s="4"/>
      <c r="M826" s="4"/>
      <c r="N826" s="4"/>
      <c r="O826" s="4"/>
      <c r="P826" s="4"/>
      <c r="Q826" s="4"/>
      <c r="R826" s="4"/>
      <c r="S826" s="4"/>
      <c r="T826" s="4"/>
      <c r="U826" s="4"/>
      <c r="V826" s="4"/>
      <c r="W826" s="4"/>
      <c r="X826" s="4"/>
      <c r="Y826" s="4"/>
      <c r="Z826" s="4"/>
    </row>
    <row r="827" spans="1:26" ht="15.75" customHeight="1" x14ac:dyDescent="0.2">
      <c r="A827" s="5">
        <v>826</v>
      </c>
      <c r="B827" s="6" t="s">
        <v>3349</v>
      </c>
      <c r="C827" s="20" t="s">
        <v>3350</v>
      </c>
      <c r="D827" s="49" t="s">
        <v>3362</v>
      </c>
      <c r="E827" s="5" t="s">
        <v>2300</v>
      </c>
      <c r="F827" s="42">
        <v>1</v>
      </c>
      <c r="G827" s="5">
        <v>1</v>
      </c>
      <c r="H827" s="42">
        <v>1</v>
      </c>
      <c r="I827" s="4"/>
      <c r="J827" s="4"/>
      <c r="K827" s="4"/>
      <c r="L827" s="4"/>
      <c r="M827" s="4"/>
      <c r="N827" s="4"/>
      <c r="O827" s="4"/>
      <c r="P827" s="4"/>
      <c r="Q827" s="4"/>
      <c r="R827" s="4"/>
      <c r="S827" s="4"/>
      <c r="T827" s="4"/>
      <c r="U827" s="4"/>
      <c r="V827" s="4"/>
      <c r="W827" s="4"/>
      <c r="X827" s="4"/>
      <c r="Y827" s="4"/>
      <c r="Z827" s="4"/>
    </row>
    <row r="828" spans="1:26" ht="15.75" customHeight="1" x14ac:dyDescent="0.2">
      <c r="A828" s="5">
        <v>827</v>
      </c>
      <c r="B828" s="6" t="s">
        <v>3349</v>
      </c>
      <c r="C828" s="20" t="s">
        <v>3350</v>
      </c>
      <c r="D828" s="49" t="s">
        <v>3363</v>
      </c>
      <c r="E828" s="5" t="s">
        <v>2300</v>
      </c>
      <c r="F828" s="42">
        <v>1</v>
      </c>
      <c r="G828" s="5">
        <v>1</v>
      </c>
      <c r="H828" s="42">
        <v>1</v>
      </c>
      <c r="I828" s="4"/>
      <c r="J828" s="4"/>
      <c r="K828" s="4"/>
      <c r="L828" s="4"/>
      <c r="M828" s="4"/>
      <c r="N828" s="4"/>
      <c r="O828" s="4"/>
      <c r="P828" s="4"/>
      <c r="Q828" s="4"/>
      <c r="R828" s="4"/>
      <c r="S828" s="4"/>
      <c r="T828" s="4"/>
      <c r="U828" s="4"/>
      <c r="V828" s="4"/>
      <c r="W828" s="4"/>
      <c r="X828" s="4"/>
      <c r="Y828" s="4"/>
      <c r="Z828" s="4"/>
    </row>
    <row r="829" spans="1:26" ht="16.5" customHeight="1" x14ac:dyDescent="0.2">
      <c r="A829" s="5">
        <v>828</v>
      </c>
      <c r="B829" s="21" t="s">
        <v>3364</v>
      </c>
      <c r="C829" s="9" t="s">
        <v>3365</v>
      </c>
      <c r="D829" s="49" t="s">
        <v>3366</v>
      </c>
      <c r="E829" s="5" t="s">
        <v>2300</v>
      </c>
      <c r="F829" s="42">
        <v>0</v>
      </c>
      <c r="G829" s="5">
        <v>1</v>
      </c>
      <c r="H829" s="42">
        <v>0</v>
      </c>
      <c r="I829" s="4"/>
      <c r="J829" s="4"/>
      <c r="K829" s="4"/>
      <c r="L829" s="4"/>
      <c r="M829" s="4"/>
      <c r="N829" s="4"/>
      <c r="O829" s="4"/>
      <c r="P829" s="4"/>
      <c r="Q829" s="4"/>
      <c r="R829" s="4"/>
      <c r="S829" s="4"/>
      <c r="T829" s="4"/>
      <c r="U829" s="4"/>
      <c r="V829" s="4"/>
      <c r="W829" s="4"/>
      <c r="X829" s="4"/>
      <c r="Y829" s="4"/>
      <c r="Z829" s="4"/>
    </row>
    <row r="830" spans="1:26" ht="15.75" customHeight="1" x14ac:dyDescent="0.2">
      <c r="A830" s="5">
        <v>829</v>
      </c>
      <c r="B830" s="21" t="s">
        <v>3364</v>
      </c>
      <c r="C830" s="9" t="s">
        <v>3365</v>
      </c>
      <c r="D830" s="49" t="s">
        <v>3367</v>
      </c>
      <c r="E830" s="6" t="s">
        <v>2300</v>
      </c>
      <c r="F830" s="42">
        <v>1</v>
      </c>
      <c r="G830" s="5">
        <v>1</v>
      </c>
      <c r="H830" s="42">
        <v>1</v>
      </c>
      <c r="I830" s="4"/>
      <c r="J830" s="4"/>
      <c r="K830" s="4"/>
      <c r="L830" s="4"/>
      <c r="M830" s="4"/>
      <c r="N830" s="4"/>
      <c r="O830" s="4"/>
      <c r="P830" s="4"/>
      <c r="Q830" s="4"/>
      <c r="R830" s="4"/>
      <c r="S830" s="4"/>
      <c r="T830" s="4"/>
      <c r="U830" s="4"/>
      <c r="V830" s="4"/>
      <c r="W830" s="4"/>
      <c r="X830" s="4"/>
      <c r="Y830" s="4"/>
      <c r="Z830" s="4"/>
    </row>
    <row r="831" spans="1:26" ht="27.75" customHeight="1" x14ac:dyDescent="0.2">
      <c r="A831" s="5">
        <v>830</v>
      </c>
      <c r="B831" s="21" t="s">
        <v>3364</v>
      </c>
      <c r="C831" s="9" t="s">
        <v>3365</v>
      </c>
      <c r="D831" s="49" t="s">
        <v>3368</v>
      </c>
      <c r="E831" s="6" t="s">
        <v>2300</v>
      </c>
      <c r="F831" s="42">
        <v>1</v>
      </c>
      <c r="G831" s="5">
        <v>1</v>
      </c>
      <c r="H831" s="42">
        <v>1</v>
      </c>
      <c r="I831" s="4"/>
      <c r="J831" s="4"/>
      <c r="K831" s="4"/>
      <c r="L831" s="4"/>
      <c r="M831" s="4"/>
      <c r="N831" s="4"/>
      <c r="O831" s="4"/>
      <c r="P831" s="4"/>
      <c r="Q831" s="4"/>
      <c r="R831" s="4"/>
      <c r="S831" s="4"/>
      <c r="T831" s="4"/>
      <c r="U831" s="4"/>
      <c r="V831" s="4"/>
      <c r="W831" s="4"/>
      <c r="X831" s="4"/>
      <c r="Y831" s="4"/>
      <c r="Z831" s="4"/>
    </row>
    <row r="832" spans="1:26" ht="15.75" customHeight="1" x14ac:dyDescent="0.2">
      <c r="A832" s="5">
        <v>831</v>
      </c>
      <c r="B832" s="21" t="s">
        <v>3364</v>
      </c>
      <c r="C832" s="9" t="s">
        <v>3365</v>
      </c>
      <c r="D832" s="49" t="s">
        <v>3369</v>
      </c>
      <c r="E832" s="6" t="s">
        <v>2300</v>
      </c>
      <c r="F832" s="42">
        <v>0</v>
      </c>
      <c r="G832" s="5">
        <v>0</v>
      </c>
      <c r="H832" s="42">
        <v>0</v>
      </c>
      <c r="I832" s="4"/>
      <c r="J832" s="4"/>
      <c r="K832" s="4"/>
      <c r="L832" s="4"/>
      <c r="M832" s="4"/>
      <c r="N832" s="4"/>
      <c r="O832" s="4"/>
      <c r="P832" s="4"/>
      <c r="Q832" s="4"/>
      <c r="R832" s="4"/>
      <c r="S832" s="4"/>
      <c r="T832" s="4"/>
      <c r="U832" s="4"/>
      <c r="V832" s="4"/>
      <c r="W832" s="4"/>
      <c r="X832" s="4"/>
      <c r="Y832" s="4"/>
      <c r="Z832" s="4"/>
    </row>
    <row r="833" spans="1:26" ht="15.75" customHeight="1" x14ac:dyDescent="0.2">
      <c r="A833" s="5">
        <v>832</v>
      </c>
      <c r="B833" s="21" t="s">
        <v>3364</v>
      </c>
      <c r="C833" s="9" t="s">
        <v>3365</v>
      </c>
      <c r="D833" s="49" t="s">
        <v>3370</v>
      </c>
      <c r="E833" s="6" t="s">
        <v>2300</v>
      </c>
      <c r="F833" s="42">
        <v>1</v>
      </c>
      <c r="G833" s="5">
        <v>1</v>
      </c>
      <c r="H833" s="42">
        <v>1</v>
      </c>
      <c r="I833" s="4"/>
      <c r="J833" s="4"/>
      <c r="K833" s="4"/>
      <c r="L833" s="4"/>
      <c r="M833" s="4"/>
      <c r="N833" s="4"/>
      <c r="O833" s="4"/>
      <c r="P833" s="4"/>
      <c r="Q833" s="4"/>
      <c r="R833" s="4"/>
      <c r="S833" s="4"/>
      <c r="T833" s="4"/>
      <c r="U833" s="4"/>
      <c r="V833" s="4"/>
      <c r="W833" s="4"/>
      <c r="X833" s="4"/>
      <c r="Y833" s="4"/>
      <c r="Z833" s="4"/>
    </row>
    <row r="834" spans="1:26" ht="15.75" customHeight="1" x14ac:dyDescent="0.2">
      <c r="A834" s="5">
        <v>833</v>
      </c>
      <c r="B834" s="21" t="s">
        <v>3364</v>
      </c>
      <c r="C834" s="9" t="s">
        <v>3365</v>
      </c>
      <c r="D834" s="49" t="s">
        <v>3371</v>
      </c>
      <c r="E834" s="6" t="s">
        <v>2300</v>
      </c>
      <c r="F834" s="42">
        <v>1</v>
      </c>
      <c r="G834" s="5">
        <v>1</v>
      </c>
      <c r="H834" s="42">
        <v>1</v>
      </c>
      <c r="I834" s="4"/>
      <c r="J834" s="4"/>
      <c r="K834" s="4"/>
      <c r="L834" s="4"/>
      <c r="M834" s="4"/>
      <c r="N834" s="4"/>
      <c r="O834" s="4"/>
      <c r="P834" s="4"/>
      <c r="Q834" s="4"/>
      <c r="R834" s="4"/>
      <c r="S834" s="4"/>
      <c r="T834" s="4"/>
      <c r="U834" s="4"/>
      <c r="V834" s="4"/>
      <c r="W834" s="4"/>
      <c r="X834" s="4"/>
      <c r="Y834" s="4"/>
      <c r="Z834" s="4"/>
    </row>
    <row r="835" spans="1:26" ht="15.75" customHeight="1" x14ac:dyDescent="0.2">
      <c r="A835" s="5">
        <v>834</v>
      </c>
      <c r="B835" s="21" t="s">
        <v>3364</v>
      </c>
      <c r="C835" s="9" t="s">
        <v>3365</v>
      </c>
      <c r="D835" s="49" t="s">
        <v>3372</v>
      </c>
      <c r="E835" s="6" t="s">
        <v>2300</v>
      </c>
      <c r="F835" s="42">
        <v>1</v>
      </c>
      <c r="G835" s="5">
        <v>1</v>
      </c>
      <c r="H835" s="42">
        <v>1</v>
      </c>
      <c r="I835" s="4"/>
      <c r="J835" s="4"/>
      <c r="K835" s="4"/>
      <c r="L835" s="4"/>
      <c r="M835" s="4"/>
      <c r="N835" s="4"/>
      <c r="O835" s="4"/>
      <c r="P835" s="4"/>
      <c r="Q835" s="4"/>
      <c r="R835" s="4"/>
      <c r="S835" s="4"/>
      <c r="T835" s="4"/>
      <c r="U835" s="4"/>
      <c r="V835" s="4"/>
      <c r="W835" s="4"/>
      <c r="X835" s="4"/>
      <c r="Y835" s="4"/>
      <c r="Z835" s="4"/>
    </row>
    <row r="836" spans="1:26" ht="15.75" customHeight="1" x14ac:dyDescent="0.2">
      <c r="A836" s="5">
        <v>835</v>
      </c>
      <c r="B836" s="21" t="s">
        <v>3364</v>
      </c>
      <c r="C836" s="9" t="s">
        <v>3365</v>
      </c>
      <c r="D836" s="49" t="s">
        <v>3373</v>
      </c>
      <c r="E836" s="6" t="s">
        <v>2300</v>
      </c>
      <c r="F836" s="42">
        <v>0</v>
      </c>
      <c r="G836" s="5">
        <v>1</v>
      </c>
      <c r="H836" s="42">
        <v>0</v>
      </c>
      <c r="I836" s="4"/>
      <c r="J836" s="4"/>
      <c r="K836" s="4"/>
      <c r="L836" s="4"/>
      <c r="M836" s="4"/>
      <c r="N836" s="4"/>
      <c r="O836" s="4"/>
      <c r="P836" s="4"/>
      <c r="Q836" s="4"/>
      <c r="R836" s="4"/>
      <c r="S836" s="4"/>
      <c r="T836" s="4"/>
      <c r="U836" s="4"/>
      <c r="V836" s="4"/>
      <c r="W836" s="4"/>
      <c r="X836" s="4"/>
      <c r="Y836" s="4"/>
      <c r="Z836" s="4"/>
    </row>
    <row r="837" spans="1:26" ht="15.75" customHeight="1" x14ac:dyDescent="0.2">
      <c r="A837" s="5">
        <v>836</v>
      </c>
      <c r="B837" s="21" t="s">
        <v>3364</v>
      </c>
      <c r="C837" s="9" t="s">
        <v>3365</v>
      </c>
      <c r="D837" s="49" t="s">
        <v>3374</v>
      </c>
      <c r="E837" s="6" t="s">
        <v>2300</v>
      </c>
      <c r="F837" s="42">
        <v>0</v>
      </c>
      <c r="G837" s="5">
        <v>2</v>
      </c>
      <c r="H837" s="42">
        <v>0</v>
      </c>
      <c r="I837" s="4"/>
      <c r="J837" s="4"/>
      <c r="K837" s="4"/>
      <c r="L837" s="4"/>
      <c r="M837" s="4"/>
      <c r="N837" s="4"/>
      <c r="O837" s="4"/>
      <c r="P837" s="4"/>
      <c r="Q837" s="4"/>
      <c r="R837" s="4"/>
      <c r="S837" s="4"/>
      <c r="T837" s="4"/>
      <c r="U837" s="4"/>
      <c r="V837" s="4"/>
      <c r="W837" s="4"/>
      <c r="X837" s="4"/>
      <c r="Y837" s="4"/>
      <c r="Z837" s="4"/>
    </row>
    <row r="838" spans="1:26" ht="15.75" customHeight="1" x14ac:dyDescent="0.2">
      <c r="A838" s="5">
        <v>837</v>
      </c>
      <c r="B838" s="21" t="s">
        <v>3364</v>
      </c>
      <c r="C838" s="9" t="s">
        <v>3365</v>
      </c>
      <c r="D838" s="49" t="s">
        <v>3375</v>
      </c>
      <c r="E838" s="6" t="s">
        <v>2300</v>
      </c>
      <c r="F838" s="42">
        <v>0</v>
      </c>
      <c r="G838" s="5">
        <v>1</v>
      </c>
      <c r="H838" s="42">
        <v>0</v>
      </c>
      <c r="I838" s="4"/>
      <c r="J838" s="4"/>
      <c r="K838" s="4"/>
      <c r="L838" s="4"/>
      <c r="M838" s="4"/>
      <c r="N838" s="4"/>
      <c r="O838" s="4"/>
      <c r="P838" s="4"/>
      <c r="Q838" s="4"/>
      <c r="R838" s="4"/>
      <c r="S838" s="4"/>
      <c r="T838" s="4"/>
      <c r="U838" s="4"/>
      <c r="V838" s="4"/>
      <c r="W838" s="4"/>
      <c r="X838" s="4"/>
      <c r="Y838" s="4"/>
      <c r="Z838" s="4"/>
    </row>
    <row r="839" spans="1:26" ht="15.75" customHeight="1" x14ac:dyDescent="0.2">
      <c r="A839" s="5">
        <v>838</v>
      </c>
      <c r="B839" s="21" t="s">
        <v>3364</v>
      </c>
      <c r="C839" s="9" t="s">
        <v>3365</v>
      </c>
      <c r="D839" s="49" t="s">
        <v>3376</v>
      </c>
      <c r="E839" s="6" t="s">
        <v>2300</v>
      </c>
      <c r="F839" s="42">
        <v>1</v>
      </c>
      <c r="G839" s="5">
        <v>1</v>
      </c>
      <c r="H839" s="42">
        <v>1</v>
      </c>
      <c r="I839" s="4"/>
      <c r="J839" s="4"/>
      <c r="K839" s="4"/>
      <c r="L839" s="4"/>
      <c r="M839" s="4"/>
      <c r="N839" s="4"/>
      <c r="O839" s="4"/>
      <c r="P839" s="4"/>
      <c r="Q839" s="4"/>
      <c r="R839" s="4"/>
      <c r="S839" s="4"/>
      <c r="T839" s="4"/>
      <c r="U839" s="4"/>
      <c r="V839" s="4"/>
      <c r="W839" s="4"/>
      <c r="X839" s="4"/>
      <c r="Y839" s="4"/>
      <c r="Z839" s="4"/>
    </row>
    <row r="840" spans="1:26" ht="15.75" customHeight="1" x14ac:dyDescent="0.2">
      <c r="A840" s="5">
        <v>839</v>
      </c>
      <c r="B840" s="21" t="s">
        <v>3364</v>
      </c>
      <c r="C840" s="9" t="s">
        <v>3365</v>
      </c>
      <c r="D840" s="49" t="s">
        <v>3377</v>
      </c>
      <c r="E840" s="6" t="s">
        <v>2300</v>
      </c>
      <c r="F840" s="42">
        <v>1</v>
      </c>
      <c r="G840" s="5">
        <v>1</v>
      </c>
      <c r="H840" s="42">
        <v>1</v>
      </c>
      <c r="I840" s="4"/>
      <c r="J840" s="4"/>
      <c r="K840" s="4"/>
      <c r="L840" s="4"/>
      <c r="M840" s="4"/>
      <c r="N840" s="4"/>
      <c r="O840" s="4"/>
      <c r="P840" s="4"/>
      <c r="Q840" s="4"/>
      <c r="R840" s="4"/>
      <c r="S840" s="4"/>
      <c r="T840" s="4"/>
      <c r="U840" s="4"/>
      <c r="V840" s="4"/>
      <c r="W840" s="4"/>
      <c r="X840" s="4"/>
      <c r="Y840" s="4"/>
      <c r="Z840" s="4"/>
    </row>
    <row r="841" spans="1:26" ht="27.75" customHeight="1" x14ac:dyDescent="0.2">
      <c r="A841" s="5">
        <v>840</v>
      </c>
      <c r="B841" s="21" t="s">
        <v>3364</v>
      </c>
      <c r="C841" s="9" t="s">
        <v>3365</v>
      </c>
      <c r="D841" s="49" t="s">
        <v>3378</v>
      </c>
      <c r="E841" s="6" t="s">
        <v>2300</v>
      </c>
      <c r="F841" s="42">
        <v>1</v>
      </c>
      <c r="G841" s="5">
        <v>1</v>
      </c>
      <c r="H841" s="42">
        <v>1</v>
      </c>
      <c r="I841" s="4"/>
      <c r="J841" s="4"/>
      <c r="K841" s="4"/>
      <c r="L841" s="4"/>
      <c r="M841" s="4"/>
      <c r="N841" s="4"/>
      <c r="O841" s="4"/>
      <c r="P841" s="4"/>
      <c r="Q841" s="4"/>
      <c r="R841" s="4"/>
      <c r="S841" s="4"/>
      <c r="T841" s="4"/>
      <c r="U841" s="4"/>
      <c r="V841" s="4"/>
      <c r="W841" s="4"/>
      <c r="X841" s="4"/>
      <c r="Y841" s="4"/>
      <c r="Z841" s="4"/>
    </row>
    <row r="842" spans="1:26" ht="27.75" customHeight="1" x14ac:dyDescent="0.2">
      <c r="A842" s="5">
        <v>841</v>
      </c>
      <c r="B842" s="21" t="s">
        <v>3364</v>
      </c>
      <c r="C842" s="9" t="s">
        <v>3365</v>
      </c>
      <c r="D842" s="49" t="s">
        <v>3379</v>
      </c>
      <c r="E842" s="6" t="s">
        <v>2300</v>
      </c>
      <c r="F842" s="42">
        <v>1</v>
      </c>
      <c r="G842" s="5">
        <v>1</v>
      </c>
      <c r="H842" s="42">
        <v>1</v>
      </c>
      <c r="I842" s="4"/>
      <c r="J842" s="4"/>
      <c r="K842" s="4"/>
      <c r="L842" s="4"/>
      <c r="M842" s="4"/>
      <c r="N842" s="4"/>
      <c r="O842" s="4"/>
      <c r="P842" s="4"/>
      <c r="Q842" s="4"/>
      <c r="R842" s="4"/>
      <c r="S842" s="4"/>
      <c r="T842" s="4"/>
      <c r="U842" s="4"/>
      <c r="V842" s="4"/>
      <c r="W842" s="4"/>
      <c r="X842" s="4"/>
      <c r="Y842" s="4"/>
      <c r="Z842" s="4"/>
    </row>
    <row r="843" spans="1:26" ht="15.75" customHeight="1" x14ac:dyDescent="0.2">
      <c r="A843" s="5">
        <v>842</v>
      </c>
      <c r="B843" s="21" t="s">
        <v>3364</v>
      </c>
      <c r="C843" s="9" t="s">
        <v>3365</v>
      </c>
      <c r="D843" s="49" t="s">
        <v>3380</v>
      </c>
      <c r="E843" s="6" t="s">
        <v>2300</v>
      </c>
      <c r="F843" s="42">
        <v>1</v>
      </c>
      <c r="G843" s="5">
        <v>1</v>
      </c>
      <c r="H843" s="42">
        <v>1</v>
      </c>
      <c r="I843" s="4"/>
      <c r="J843" s="4"/>
      <c r="K843" s="4"/>
      <c r="L843" s="4"/>
      <c r="M843" s="4"/>
      <c r="N843" s="4"/>
      <c r="O843" s="4"/>
      <c r="P843" s="4"/>
      <c r="Q843" s="4"/>
      <c r="R843" s="4"/>
      <c r="S843" s="4"/>
      <c r="T843" s="4"/>
      <c r="U843" s="4"/>
      <c r="V843" s="4"/>
      <c r="W843" s="4"/>
      <c r="X843" s="4"/>
      <c r="Y843" s="4"/>
      <c r="Z843" s="4"/>
    </row>
    <row r="844" spans="1:26" ht="15.75" customHeight="1" x14ac:dyDescent="0.2">
      <c r="A844" s="5">
        <v>843</v>
      </c>
      <c r="B844" s="21" t="s">
        <v>3364</v>
      </c>
      <c r="C844" s="9" t="s">
        <v>3365</v>
      </c>
      <c r="D844" s="49" t="s">
        <v>3381</v>
      </c>
      <c r="E844" s="6" t="s">
        <v>2300</v>
      </c>
      <c r="F844" s="42">
        <v>1</v>
      </c>
      <c r="G844" s="5">
        <v>1</v>
      </c>
      <c r="H844" s="42">
        <v>1</v>
      </c>
      <c r="I844" s="4"/>
      <c r="J844" s="4"/>
      <c r="K844" s="4"/>
      <c r="L844" s="4"/>
      <c r="M844" s="4"/>
      <c r="N844" s="4"/>
      <c r="O844" s="4"/>
      <c r="P844" s="4"/>
      <c r="Q844" s="4"/>
      <c r="R844" s="4"/>
      <c r="S844" s="4"/>
      <c r="T844" s="4"/>
      <c r="U844" s="4"/>
      <c r="V844" s="4"/>
      <c r="W844" s="4"/>
      <c r="X844" s="4"/>
      <c r="Y844" s="4"/>
      <c r="Z844" s="4"/>
    </row>
    <row r="845" spans="1:26" ht="27.75" customHeight="1" x14ac:dyDescent="0.2">
      <c r="A845" s="5">
        <v>844</v>
      </c>
      <c r="B845" s="21" t="s">
        <v>3364</v>
      </c>
      <c r="C845" s="9" t="s">
        <v>3365</v>
      </c>
      <c r="D845" s="49" t="s">
        <v>3382</v>
      </c>
      <c r="E845" s="6" t="s">
        <v>2300</v>
      </c>
      <c r="F845" s="42">
        <v>1</v>
      </c>
      <c r="G845" s="5">
        <v>1</v>
      </c>
      <c r="H845" s="42">
        <v>1</v>
      </c>
      <c r="I845" s="4"/>
      <c r="J845" s="4"/>
      <c r="K845" s="4"/>
      <c r="L845" s="4"/>
      <c r="M845" s="4"/>
      <c r="N845" s="4"/>
      <c r="O845" s="4"/>
      <c r="P845" s="4"/>
      <c r="Q845" s="4"/>
      <c r="R845" s="4"/>
      <c r="S845" s="4"/>
      <c r="T845" s="4"/>
      <c r="U845" s="4"/>
      <c r="V845" s="4"/>
      <c r="W845" s="4"/>
      <c r="X845" s="4"/>
      <c r="Y845" s="4"/>
      <c r="Z845" s="4"/>
    </row>
    <row r="846" spans="1:26" ht="15.75" customHeight="1" x14ac:dyDescent="0.2">
      <c r="A846" s="5">
        <v>845</v>
      </c>
      <c r="B846" s="21" t="s">
        <v>3364</v>
      </c>
      <c r="C846" s="9" t="s">
        <v>3365</v>
      </c>
      <c r="D846" s="49" t="s">
        <v>3383</v>
      </c>
      <c r="E846" s="6" t="s">
        <v>2300</v>
      </c>
      <c r="F846" s="42">
        <v>1</v>
      </c>
      <c r="G846" s="5">
        <v>1</v>
      </c>
      <c r="H846" s="42">
        <v>1</v>
      </c>
      <c r="I846" s="4"/>
      <c r="J846" s="4"/>
      <c r="K846" s="4"/>
      <c r="L846" s="4"/>
      <c r="M846" s="4"/>
      <c r="N846" s="4"/>
      <c r="O846" s="4"/>
      <c r="P846" s="4"/>
      <c r="Q846" s="4"/>
      <c r="R846" s="4"/>
      <c r="S846" s="4"/>
      <c r="T846" s="4"/>
      <c r="U846" s="4"/>
      <c r="V846" s="4"/>
      <c r="W846" s="4"/>
      <c r="X846" s="4"/>
      <c r="Y846" s="4"/>
      <c r="Z846" s="4"/>
    </row>
    <row r="847" spans="1:26" ht="15.75" customHeight="1" x14ac:dyDescent="0.2">
      <c r="A847" s="5">
        <v>846</v>
      </c>
      <c r="B847" s="21" t="s">
        <v>3364</v>
      </c>
      <c r="C847" s="9" t="s">
        <v>3365</v>
      </c>
      <c r="D847" s="49" t="s">
        <v>3384</v>
      </c>
      <c r="E847" s="6" t="s">
        <v>2300</v>
      </c>
      <c r="F847" s="42">
        <v>1</v>
      </c>
      <c r="G847" s="5">
        <v>1</v>
      </c>
      <c r="H847" s="42">
        <v>1</v>
      </c>
      <c r="I847" s="4"/>
      <c r="J847" s="4"/>
      <c r="K847" s="4"/>
      <c r="L847" s="4"/>
      <c r="M847" s="4"/>
      <c r="N847" s="4"/>
      <c r="O847" s="4"/>
      <c r="P847" s="4"/>
      <c r="Q847" s="4"/>
      <c r="R847" s="4"/>
      <c r="S847" s="4"/>
      <c r="T847" s="4"/>
      <c r="U847" s="4"/>
      <c r="V847" s="4"/>
      <c r="W847" s="4"/>
      <c r="X847" s="4"/>
      <c r="Y847" s="4"/>
      <c r="Z847" s="4"/>
    </row>
    <row r="848" spans="1:26" ht="15.75" customHeight="1" x14ac:dyDescent="0.2">
      <c r="A848" s="5">
        <v>847</v>
      </c>
      <c r="B848" s="21" t="s">
        <v>3364</v>
      </c>
      <c r="C848" s="9" t="s">
        <v>3365</v>
      </c>
      <c r="D848" s="49" t="s">
        <v>3385</v>
      </c>
      <c r="E848" s="6" t="s">
        <v>2300</v>
      </c>
      <c r="F848" s="42">
        <v>1</v>
      </c>
      <c r="G848" s="5">
        <v>1</v>
      </c>
      <c r="H848" s="42">
        <v>1</v>
      </c>
      <c r="I848" s="4"/>
      <c r="J848" s="4"/>
      <c r="K848" s="4"/>
      <c r="L848" s="4"/>
      <c r="M848" s="4"/>
      <c r="N848" s="4"/>
      <c r="O848" s="4"/>
      <c r="P848" s="4"/>
      <c r="Q848" s="4"/>
      <c r="R848" s="4"/>
      <c r="S848" s="4"/>
      <c r="T848" s="4"/>
      <c r="U848" s="4"/>
      <c r="V848" s="4"/>
      <c r="W848" s="4"/>
      <c r="X848" s="4"/>
      <c r="Y848" s="4"/>
      <c r="Z848" s="4"/>
    </row>
    <row r="849" spans="1:26" ht="15.75" customHeight="1" x14ac:dyDescent="0.2">
      <c r="A849" s="5">
        <v>848</v>
      </c>
      <c r="B849" s="21" t="s">
        <v>3364</v>
      </c>
      <c r="C849" s="9" t="s">
        <v>3365</v>
      </c>
      <c r="D849" s="49" t="s">
        <v>3386</v>
      </c>
      <c r="E849" s="6" t="s">
        <v>2300</v>
      </c>
      <c r="F849" s="42">
        <v>1</v>
      </c>
      <c r="G849" s="5">
        <v>1</v>
      </c>
      <c r="H849" s="42">
        <v>1</v>
      </c>
      <c r="I849" s="4"/>
      <c r="J849" s="4"/>
      <c r="K849" s="4"/>
      <c r="L849" s="4"/>
      <c r="M849" s="4"/>
      <c r="N849" s="4"/>
      <c r="O849" s="4"/>
      <c r="P849" s="4"/>
      <c r="Q849" s="4"/>
      <c r="R849" s="4"/>
      <c r="S849" s="4"/>
      <c r="T849" s="4"/>
      <c r="U849" s="4"/>
      <c r="V849" s="4"/>
      <c r="W849" s="4"/>
      <c r="X849" s="4"/>
      <c r="Y849" s="4"/>
      <c r="Z849" s="4"/>
    </row>
    <row r="850" spans="1:26" ht="27.75" customHeight="1" x14ac:dyDescent="0.2">
      <c r="A850" s="5">
        <v>849</v>
      </c>
      <c r="B850" s="21" t="s">
        <v>3364</v>
      </c>
      <c r="C850" s="9" t="s">
        <v>3365</v>
      </c>
      <c r="D850" s="49" t="s">
        <v>3387</v>
      </c>
      <c r="E850" s="6" t="s">
        <v>2300</v>
      </c>
      <c r="F850" s="42">
        <v>2</v>
      </c>
      <c r="G850" s="5">
        <v>2</v>
      </c>
      <c r="H850" s="42">
        <v>2</v>
      </c>
      <c r="I850" s="4"/>
      <c r="J850" s="4"/>
      <c r="K850" s="4"/>
      <c r="L850" s="4"/>
      <c r="M850" s="4"/>
      <c r="N850" s="4"/>
      <c r="O850" s="4"/>
      <c r="P850" s="4"/>
      <c r="Q850" s="4"/>
      <c r="R850" s="4"/>
      <c r="S850" s="4"/>
      <c r="T850" s="4"/>
      <c r="U850" s="4"/>
      <c r="V850" s="4"/>
      <c r="W850" s="4"/>
      <c r="X850" s="4"/>
      <c r="Y850" s="4"/>
      <c r="Z850" s="4"/>
    </row>
    <row r="851" spans="1:26" ht="15.75" customHeight="1" x14ac:dyDescent="0.2">
      <c r="A851" s="5">
        <v>850</v>
      </c>
      <c r="B851" s="21" t="s">
        <v>3364</v>
      </c>
      <c r="C851" s="9" t="s">
        <v>3365</v>
      </c>
      <c r="D851" s="49" t="s">
        <v>3388</v>
      </c>
      <c r="E851" s="6" t="s">
        <v>2300</v>
      </c>
      <c r="F851" s="42">
        <v>1</v>
      </c>
      <c r="G851" s="5">
        <v>1</v>
      </c>
      <c r="H851" s="42">
        <v>1</v>
      </c>
      <c r="I851" s="4"/>
      <c r="J851" s="4"/>
      <c r="K851" s="4"/>
      <c r="L851" s="4"/>
      <c r="M851" s="4"/>
      <c r="N851" s="4"/>
      <c r="O851" s="4"/>
      <c r="P851" s="4"/>
      <c r="Q851" s="4"/>
      <c r="R851" s="4"/>
      <c r="S851" s="4"/>
      <c r="T851" s="4"/>
      <c r="U851" s="4"/>
      <c r="V851" s="4"/>
      <c r="W851" s="4"/>
      <c r="X851" s="4"/>
      <c r="Y851" s="4"/>
      <c r="Z851" s="4"/>
    </row>
    <row r="852" spans="1:26" ht="27.75" customHeight="1" x14ac:dyDescent="0.2">
      <c r="A852" s="5">
        <v>851</v>
      </c>
      <c r="B852" s="21" t="s">
        <v>3364</v>
      </c>
      <c r="C852" s="9" t="s">
        <v>3365</v>
      </c>
      <c r="D852" s="49" t="s">
        <v>3389</v>
      </c>
      <c r="E852" s="5" t="s">
        <v>2300</v>
      </c>
      <c r="F852" s="42">
        <v>1</v>
      </c>
      <c r="G852" s="5">
        <v>0</v>
      </c>
      <c r="H852" s="42">
        <v>1</v>
      </c>
      <c r="I852" s="4"/>
      <c r="J852" s="4"/>
      <c r="K852" s="4"/>
      <c r="L852" s="4"/>
      <c r="M852" s="4"/>
      <c r="N852" s="4"/>
      <c r="O852" s="4"/>
      <c r="P852" s="4"/>
      <c r="Q852" s="4"/>
      <c r="R852" s="4"/>
      <c r="S852" s="4"/>
      <c r="T852" s="4"/>
      <c r="U852" s="4"/>
      <c r="V852" s="4"/>
      <c r="W852" s="4"/>
      <c r="X852" s="4"/>
      <c r="Y852" s="4"/>
      <c r="Z852" s="4"/>
    </row>
    <row r="853" spans="1:26" ht="15.75" customHeight="1" x14ac:dyDescent="0.2">
      <c r="A853" s="5">
        <v>852</v>
      </c>
      <c r="B853" s="21" t="s">
        <v>3364</v>
      </c>
      <c r="C853" s="9" t="s">
        <v>3365</v>
      </c>
      <c r="D853" s="49" t="s">
        <v>3390</v>
      </c>
      <c r="E853" s="6" t="s">
        <v>2300</v>
      </c>
      <c r="F853" s="42">
        <v>1</v>
      </c>
      <c r="G853" s="5">
        <v>1</v>
      </c>
      <c r="H853" s="42">
        <v>1</v>
      </c>
      <c r="I853" s="4"/>
      <c r="J853" s="4"/>
      <c r="K853" s="4"/>
      <c r="L853" s="4"/>
      <c r="M853" s="4"/>
      <c r="N853" s="4"/>
      <c r="O853" s="4"/>
      <c r="P853" s="4"/>
      <c r="Q853" s="4"/>
      <c r="R853" s="4"/>
      <c r="S853" s="4"/>
      <c r="T853" s="4"/>
      <c r="U853" s="4"/>
      <c r="V853" s="4"/>
      <c r="W853" s="4"/>
      <c r="X853" s="4"/>
      <c r="Y853" s="4"/>
      <c r="Z853" s="4"/>
    </row>
    <row r="854" spans="1:26" ht="15.75" customHeight="1" x14ac:dyDescent="0.2">
      <c r="A854" s="5">
        <v>853</v>
      </c>
      <c r="B854" s="21" t="s">
        <v>3364</v>
      </c>
      <c r="C854" s="9" t="s">
        <v>3365</v>
      </c>
      <c r="D854" s="49" t="s">
        <v>3391</v>
      </c>
      <c r="E854" s="6" t="s">
        <v>2300</v>
      </c>
      <c r="F854" s="42">
        <v>1</v>
      </c>
      <c r="G854" s="5">
        <v>1</v>
      </c>
      <c r="H854" s="42">
        <v>1</v>
      </c>
      <c r="I854" s="4"/>
      <c r="J854" s="4"/>
      <c r="K854" s="4"/>
      <c r="L854" s="4"/>
      <c r="M854" s="4"/>
      <c r="N854" s="4"/>
      <c r="O854" s="4"/>
      <c r="P854" s="4"/>
      <c r="Q854" s="4"/>
      <c r="R854" s="4"/>
      <c r="S854" s="4"/>
      <c r="T854" s="4"/>
      <c r="U854" s="4"/>
      <c r="V854" s="4"/>
      <c r="W854" s="4"/>
      <c r="X854" s="4"/>
      <c r="Y854" s="4"/>
      <c r="Z854" s="4"/>
    </row>
    <row r="855" spans="1:26" ht="15.75" customHeight="1" x14ac:dyDescent="0.2">
      <c r="A855" s="5">
        <v>854</v>
      </c>
      <c r="B855" s="21" t="s">
        <v>3364</v>
      </c>
      <c r="C855" s="9" t="s">
        <v>3365</v>
      </c>
      <c r="D855" s="49" t="s">
        <v>3392</v>
      </c>
      <c r="E855" s="6" t="s">
        <v>2300</v>
      </c>
      <c r="F855" s="42">
        <v>2</v>
      </c>
      <c r="G855" s="5">
        <v>0</v>
      </c>
      <c r="H855" s="42">
        <v>2</v>
      </c>
      <c r="I855" s="4"/>
      <c r="J855" s="4"/>
      <c r="K855" s="4"/>
      <c r="L855" s="4"/>
      <c r="M855" s="4"/>
      <c r="N855" s="4"/>
      <c r="O855" s="4"/>
      <c r="P855" s="4"/>
      <c r="Q855" s="4"/>
      <c r="R855" s="4"/>
      <c r="S855" s="4"/>
      <c r="T855" s="4"/>
      <c r="U855" s="4"/>
      <c r="V855" s="4"/>
      <c r="W855" s="4"/>
      <c r="X855" s="4"/>
      <c r="Y855" s="4"/>
      <c r="Z855" s="4"/>
    </row>
    <row r="856" spans="1:26" ht="15.75" customHeight="1" x14ac:dyDescent="0.2">
      <c r="A856" s="5">
        <v>855</v>
      </c>
      <c r="B856" s="6" t="s">
        <v>3393</v>
      </c>
      <c r="C856" s="9" t="s">
        <v>3394</v>
      </c>
      <c r="D856" s="49" t="s">
        <v>3395</v>
      </c>
      <c r="E856" s="6" t="s">
        <v>2300</v>
      </c>
      <c r="F856" s="42">
        <v>1</v>
      </c>
      <c r="G856" s="5">
        <v>1</v>
      </c>
      <c r="H856" s="42">
        <v>1</v>
      </c>
      <c r="I856" s="4"/>
      <c r="J856" s="4"/>
      <c r="K856" s="4"/>
      <c r="L856" s="4"/>
      <c r="M856" s="4"/>
      <c r="N856" s="4"/>
      <c r="O856" s="4"/>
      <c r="P856" s="4"/>
      <c r="Q856" s="4"/>
      <c r="R856" s="4"/>
      <c r="S856" s="4"/>
      <c r="T856" s="4"/>
      <c r="U856" s="4"/>
      <c r="V856" s="4"/>
      <c r="W856" s="4"/>
      <c r="X856" s="4"/>
      <c r="Y856" s="4"/>
      <c r="Z856" s="4"/>
    </row>
    <row r="857" spans="1:26" ht="15.75" customHeight="1" x14ac:dyDescent="0.2">
      <c r="A857" s="5">
        <v>856</v>
      </c>
      <c r="B857" s="6" t="s">
        <v>3393</v>
      </c>
      <c r="C857" s="9" t="s">
        <v>3394</v>
      </c>
      <c r="D857" s="49" t="s">
        <v>3396</v>
      </c>
      <c r="E857" s="5" t="s">
        <v>2300</v>
      </c>
      <c r="F857" s="42">
        <v>2</v>
      </c>
      <c r="G857" s="5">
        <v>2</v>
      </c>
      <c r="H857" s="42">
        <v>2</v>
      </c>
      <c r="I857" s="4"/>
      <c r="J857" s="4"/>
      <c r="K857" s="4"/>
      <c r="L857" s="4"/>
      <c r="M857" s="4"/>
      <c r="N857" s="4"/>
      <c r="O857" s="4"/>
      <c r="P857" s="4"/>
      <c r="Q857" s="4"/>
      <c r="R857" s="4"/>
      <c r="S857" s="4"/>
      <c r="T857" s="4"/>
      <c r="U857" s="4"/>
      <c r="V857" s="4"/>
      <c r="W857" s="4"/>
      <c r="X857" s="4"/>
      <c r="Y857" s="4"/>
      <c r="Z857" s="4"/>
    </row>
    <row r="858" spans="1:26" ht="42" customHeight="1" x14ac:dyDescent="0.2">
      <c r="A858" s="5">
        <v>857</v>
      </c>
      <c r="B858" s="6" t="s">
        <v>3393</v>
      </c>
      <c r="C858" s="9" t="s">
        <v>3394</v>
      </c>
      <c r="D858" s="49" t="s">
        <v>3397</v>
      </c>
      <c r="E858" s="6" t="s">
        <v>2300</v>
      </c>
      <c r="F858" s="42">
        <v>2</v>
      </c>
      <c r="G858" s="5">
        <v>0</v>
      </c>
      <c r="H858" s="42">
        <v>2</v>
      </c>
      <c r="I858" s="4"/>
      <c r="J858" s="4"/>
      <c r="K858" s="4"/>
      <c r="L858" s="4"/>
      <c r="M858" s="4"/>
      <c r="N858" s="4"/>
      <c r="O858" s="4"/>
      <c r="P858" s="4"/>
      <c r="Q858" s="4"/>
      <c r="R858" s="4"/>
      <c r="S858" s="4"/>
      <c r="T858" s="4"/>
      <c r="U858" s="4"/>
      <c r="V858" s="4"/>
      <c r="W858" s="4"/>
      <c r="X858" s="4"/>
      <c r="Y858" s="4"/>
      <c r="Z858" s="4"/>
    </row>
    <row r="859" spans="1:26" ht="42" customHeight="1" x14ac:dyDescent="0.2">
      <c r="A859" s="5">
        <v>858</v>
      </c>
      <c r="B859" s="6" t="s">
        <v>3393</v>
      </c>
      <c r="C859" s="9" t="s">
        <v>3394</v>
      </c>
      <c r="D859" s="49" t="s">
        <v>3398</v>
      </c>
      <c r="E859" s="5" t="s">
        <v>2300</v>
      </c>
      <c r="F859" s="42">
        <v>2</v>
      </c>
      <c r="G859" s="5">
        <v>2</v>
      </c>
      <c r="H859" s="42">
        <v>2</v>
      </c>
      <c r="I859" s="4"/>
      <c r="J859" s="4"/>
      <c r="K859" s="4"/>
      <c r="L859" s="4"/>
      <c r="M859" s="4"/>
      <c r="N859" s="4"/>
      <c r="O859" s="4"/>
      <c r="P859" s="4"/>
      <c r="Q859" s="4"/>
      <c r="R859" s="4"/>
      <c r="S859" s="4"/>
      <c r="T859" s="4"/>
      <c r="U859" s="4"/>
      <c r="V859" s="4"/>
      <c r="W859" s="4"/>
      <c r="X859" s="4"/>
      <c r="Y859" s="4"/>
      <c r="Z859" s="4"/>
    </row>
    <row r="860" spans="1:26" ht="15.75" customHeight="1" x14ac:dyDescent="0.2">
      <c r="A860" s="5">
        <v>859</v>
      </c>
      <c r="B860" s="6" t="s">
        <v>3393</v>
      </c>
      <c r="C860" s="9" t="s">
        <v>3394</v>
      </c>
      <c r="D860" s="49" t="s">
        <v>3399</v>
      </c>
      <c r="E860" s="6" t="s">
        <v>2300</v>
      </c>
      <c r="F860" s="42">
        <v>0</v>
      </c>
      <c r="G860" s="5">
        <v>0</v>
      </c>
      <c r="H860" s="42">
        <v>0</v>
      </c>
      <c r="I860" s="4"/>
      <c r="J860" s="4"/>
      <c r="K860" s="4"/>
      <c r="L860" s="4"/>
      <c r="M860" s="4"/>
      <c r="N860" s="4"/>
      <c r="O860" s="4"/>
      <c r="P860" s="4"/>
      <c r="Q860" s="4"/>
      <c r="R860" s="4"/>
      <c r="S860" s="4"/>
      <c r="T860" s="4"/>
      <c r="U860" s="4"/>
      <c r="V860" s="4"/>
      <c r="W860" s="4"/>
      <c r="X860" s="4"/>
      <c r="Y860" s="4"/>
      <c r="Z860" s="4"/>
    </row>
    <row r="861" spans="1:26" ht="15.75" customHeight="1" x14ac:dyDescent="0.2">
      <c r="A861" s="5">
        <v>860</v>
      </c>
      <c r="B861" s="6" t="s">
        <v>3393</v>
      </c>
      <c r="C861" s="9" t="s">
        <v>3394</v>
      </c>
      <c r="D861" s="49" t="s">
        <v>3400</v>
      </c>
      <c r="E861" s="6" t="s">
        <v>2300</v>
      </c>
      <c r="F861" s="42">
        <v>0</v>
      </c>
      <c r="G861" s="5">
        <v>2</v>
      </c>
      <c r="H861" s="42">
        <v>0</v>
      </c>
      <c r="I861" s="4"/>
      <c r="J861" s="4"/>
      <c r="K861" s="4"/>
      <c r="L861" s="4"/>
      <c r="M861" s="4"/>
      <c r="N861" s="4"/>
      <c r="O861" s="4"/>
      <c r="P861" s="4"/>
      <c r="Q861" s="4"/>
      <c r="R861" s="4"/>
      <c r="S861" s="4"/>
      <c r="T861" s="4"/>
      <c r="U861" s="4"/>
      <c r="V861" s="4"/>
      <c r="W861" s="4"/>
      <c r="X861" s="4"/>
      <c r="Y861" s="4"/>
      <c r="Z861" s="4"/>
    </row>
    <row r="862" spans="1:26" ht="42" customHeight="1" x14ac:dyDescent="0.2">
      <c r="A862" s="5">
        <v>861</v>
      </c>
      <c r="B862" s="6" t="s">
        <v>3393</v>
      </c>
      <c r="C862" s="9" t="s">
        <v>3394</v>
      </c>
      <c r="D862" s="49" t="s">
        <v>3401</v>
      </c>
      <c r="E862" s="6" t="s">
        <v>2300</v>
      </c>
      <c r="F862" s="42">
        <v>2</v>
      </c>
      <c r="G862" s="5">
        <v>0</v>
      </c>
      <c r="H862" s="42">
        <v>2</v>
      </c>
      <c r="I862" s="4"/>
      <c r="J862" s="4"/>
      <c r="K862" s="4"/>
      <c r="L862" s="4"/>
      <c r="M862" s="4"/>
      <c r="N862" s="4"/>
      <c r="O862" s="4"/>
      <c r="P862" s="4"/>
      <c r="Q862" s="4"/>
      <c r="R862" s="4"/>
      <c r="S862" s="4"/>
      <c r="T862" s="4"/>
      <c r="U862" s="4"/>
      <c r="V862" s="4"/>
      <c r="W862" s="4"/>
      <c r="X862" s="4"/>
      <c r="Y862" s="4"/>
      <c r="Z862" s="4"/>
    </row>
    <row r="863" spans="1:26" ht="15.75" customHeight="1" x14ac:dyDescent="0.2">
      <c r="A863" s="5">
        <v>862</v>
      </c>
      <c r="B863" s="6" t="s">
        <v>3393</v>
      </c>
      <c r="C863" s="9" t="s">
        <v>3394</v>
      </c>
      <c r="D863" s="49" t="s">
        <v>3402</v>
      </c>
      <c r="E863" s="5" t="s">
        <v>2300</v>
      </c>
      <c r="F863" s="42">
        <v>2</v>
      </c>
      <c r="G863" s="5">
        <v>2</v>
      </c>
      <c r="H863" s="42">
        <v>2</v>
      </c>
      <c r="I863" s="4"/>
      <c r="J863" s="4"/>
      <c r="K863" s="4"/>
      <c r="L863" s="4"/>
      <c r="M863" s="4"/>
      <c r="N863" s="4"/>
      <c r="O863" s="4"/>
      <c r="P863" s="4"/>
      <c r="Q863" s="4"/>
      <c r="R863" s="4"/>
      <c r="S863" s="4"/>
      <c r="T863" s="4"/>
      <c r="U863" s="4"/>
      <c r="V863" s="4"/>
      <c r="W863" s="4"/>
      <c r="X863" s="4"/>
      <c r="Y863" s="4"/>
      <c r="Z863" s="4"/>
    </row>
    <row r="864" spans="1:26" ht="15.75" customHeight="1" x14ac:dyDescent="0.2">
      <c r="A864" s="5">
        <v>863</v>
      </c>
      <c r="B864" s="6" t="s">
        <v>3393</v>
      </c>
      <c r="C864" s="9" t="s">
        <v>3394</v>
      </c>
      <c r="D864" s="49" t="s">
        <v>3403</v>
      </c>
      <c r="E864" s="5" t="s">
        <v>2300</v>
      </c>
      <c r="F864" s="42">
        <v>0</v>
      </c>
      <c r="G864" s="5">
        <v>0</v>
      </c>
      <c r="H864" s="42">
        <v>0</v>
      </c>
      <c r="I864" s="4"/>
      <c r="J864" s="4"/>
      <c r="K864" s="4"/>
      <c r="L864" s="4"/>
      <c r="M864" s="4"/>
      <c r="N864" s="4"/>
      <c r="O864" s="4"/>
      <c r="P864" s="4"/>
      <c r="Q864" s="4"/>
      <c r="R864" s="4"/>
      <c r="S864" s="4"/>
      <c r="T864" s="4"/>
      <c r="U864" s="4"/>
      <c r="V864" s="4"/>
      <c r="W864" s="4"/>
      <c r="X864" s="4"/>
      <c r="Y864" s="4"/>
      <c r="Z864" s="4"/>
    </row>
    <row r="865" spans="1:26" ht="15.75" customHeight="1" x14ac:dyDescent="0.2">
      <c r="A865" s="5">
        <v>864</v>
      </c>
      <c r="B865" s="6" t="s">
        <v>3393</v>
      </c>
      <c r="C865" s="9" t="s">
        <v>3394</v>
      </c>
      <c r="D865" s="49" t="s">
        <v>3404</v>
      </c>
      <c r="E865" s="5" t="s">
        <v>2300</v>
      </c>
      <c r="F865" s="42">
        <v>0</v>
      </c>
      <c r="G865" s="5">
        <v>0</v>
      </c>
      <c r="H865" s="42">
        <v>0</v>
      </c>
      <c r="I865" s="4"/>
      <c r="J865" s="4"/>
      <c r="K865" s="4"/>
      <c r="L865" s="4"/>
      <c r="M865" s="4"/>
      <c r="N865" s="4"/>
      <c r="O865" s="4"/>
      <c r="P865" s="4"/>
      <c r="Q865" s="4"/>
      <c r="R865" s="4"/>
      <c r="S865" s="4"/>
      <c r="T865" s="4"/>
      <c r="U865" s="4"/>
      <c r="V865" s="4"/>
      <c r="W865" s="4"/>
      <c r="X865" s="4"/>
      <c r="Y865" s="4"/>
      <c r="Z865" s="4"/>
    </row>
    <row r="866" spans="1:26" ht="15.75" customHeight="1" x14ac:dyDescent="0.2">
      <c r="A866" s="5">
        <v>865</v>
      </c>
      <c r="B866" s="6" t="s">
        <v>3393</v>
      </c>
      <c r="C866" s="9" t="s">
        <v>3394</v>
      </c>
      <c r="D866" s="49" t="s">
        <v>3405</v>
      </c>
      <c r="E866" s="5" t="s">
        <v>2300</v>
      </c>
      <c r="F866" s="42">
        <v>0</v>
      </c>
      <c r="G866" s="5">
        <v>0</v>
      </c>
      <c r="H866" s="42">
        <v>0</v>
      </c>
      <c r="I866" s="4"/>
      <c r="J866" s="4"/>
      <c r="K866" s="4"/>
      <c r="L866" s="4"/>
      <c r="M866" s="4"/>
      <c r="N866" s="4"/>
      <c r="O866" s="4"/>
      <c r="P866" s="4"/>
      <c r="Q866" s="4"/>
      <c r="R866" s="4"/>
      <c r="S866" s="4"/>
      <c r="T866" s="4"/>
      <c r="U866" s="4"/>
      <c r="V866" s="4"/>
      <c r="W866" s="4"/>
      <c r="X866" s="4"/>
      <c r="Y866" s="4"/>
      <c r="Z866" s="4"/>
    </row>
    <row r="867" spans="1:26" ht="15.75" customHeight="1" x14ac:dyDescent="0.2">
      <c r="A867" s="5">
        <v>866</v>
      </c>
      <c r="B867" s="6" t="s">
        <v>3393</v>
      </c>
      <c r="C867" s="9" t="s">
        <v>3394</v>
      </c>
      <c r="D867" s="49" t="s">
        <v>3406</v>
      </c>
      <c r="E867" s="5" t="s">
        <v>2300</v>
      </c>
      <c r="F867" s="42">
        <v>1</v>
      </c>
      <c r="G867" s="5">
        <v>2</v>
      </c>
      <c r="H867" s="42">
        <v>1</v>
      </c>
      <c r="I867" s="4"/>
      <c r="J867" s="4"/>
      <c r="K867" s="4"/>
      <c r="L867" s="4"/>
      <c r="M867" s="4"/>
      <c r="N867" s="4"/>
      <c r="O867" s="4"/>
      <c r="P867" s="4"/>
      <c r="Q867" s="4"/>
      <c r="R867" s="4"/>
      <c r="S867" s="4"/>
      <c r="T867" s="4"/>
      <c r="U867" s="4"/>
      <c r="V867" s="4"/>
      <c r="W867" s="4"/>
      <c r="X867" s="4"/>
      <c r="Y867" s="4"/>
      <c r="Z867" s="4"/>
    </row>
    <row r="868" spans="1:26" ht="27.75" customHeight="1" x14ac:dyDescent="0.2">
      <c r="A868" s="5">
        <v>867</v>
      </c>
      <c r="B868" s="6" t="s">
        <v>3393</v>
      </c>
      <c r="C868" s="9" t="s">
        <v>3394</v>
      </c>
      <c r="D868" s="49" t="s">
        <v>3407</v>
      </c>
      <c r="E868" s="6" t="s">
        <v>2300</v>
      </c>
      <c r="F868" s="42">
        <v>0</v>
      </c>
      <c r="G868" s="5">
        <v>0</v>
      </c>
      <c r="H868" s="42">
        <v>0</v>
      </c>
      <c r="I868" s="4"/>
      <c r="J868" s="4"/>
      <c r="K868" s="4"/>
      <c r="L868" s="4"/>
      <c r="M868" s="4"/>
      <c r="N868" s="4"/>
      <c r="O868" s="4"/>
      <c r="P868" s="4"/>
      <c r="Q868" s="4"/>
      <c r="R868" s="4"/>
      <c r="S868" s="4"/>
      <c r="T868" s="4"/>
      <c r="U868" s="4"/>
      <c r="V868" s="4"/>
      <c r="W868" s="4"/>
      <c r="X868" s="4"/>
      <c r="Y868" s="4"/>
      <c r="Z868" s="4"/>
    </row>
    <row r="869" spans="1:26" ht="15.75" customHeight="1" x14ac:dyDescent="0.2">
      <c r="A869" s="5">
        <v>868</v>
      </c>
      <c r="B869" s="6" t="s">
        <v>3393</v>
      </c>
      <c r="C869" s="9" t="s">
        <v>3394</v>
      </c>
      <c r="D869" s="49" t="s">
        <v>3408</v>
      </c>
      <c r="E869" s="5" t="s">
        <v>2300</v>
      </c>
      <c r="F869" s="42">
        <v>2</v>
      </c>
      <c r="G869" s="5">
        <v>2</v>
      </c>
      <c r="H869" s="42">
        <v>2</v>
      </c>
      <c r="I869" s="4"/>
      <c r="J869" s="4"/>
      <c r="K869" s="4"/>
      <c r="L869" s="4"/>
      <c r="M869" s="4"/>
      <c r="N869" s="4"/>
      <c r="O869" s="4"/>
      <c r="P869" s="4"/>
      <c r="Q869" s="4"/>
      <c r="R869" s="4"/>
      <c r="S869" s="4"/>
      <c r="T869" s="4"/>
      <c r="U869" s="4"/>
      <c r="V869" s="4"/>
      <c r="W869" s="4"/>
      <c r="X869" s="4"/>
      <c r="Y869" s="4"/>
      <c r="Z869" s="4"/>
    </row>
    <row r="870" spans="1:26" ht="15.75" customHeight="1" x14ac:dyDescent="0.2">
      <c r="A870" s="5">
        <v>869</v>
      </c>
      <c r="B870" s="6" t="s">
        <v>3409</v>
      </c>
      <c r="C870" s="9" t="s">
        <v>3410</v>
      </c>
      <c r="D870" s="49" t="s">
        <v>3411</v>
      </c>
      <c r="E870" s="6" t="s">
        <v>2300</v>
      </c>
      <c r="F870" s="42">
        <v>1</v>
      </c>
      <c r="G870" s="5">
        <v>1</v>
      </c>
      <c r="H870" s="42">
        <v>1</v>
      </c>
      <c r="I870" s="4"/>
      <c r="J870" s="4"/>
      <c r="K870" s="4"/>
      <c r="L870" s="4"/>
      <c r="M870" s="4"/>
      <c r="N870" s="4"/>
      <c r="O870" s="4"/>
      <c r="P870" s="4"/>
      <c r="Q870" s="4"/>
      <c r="R870" s="4"/>
      <c r="S870" s="4"/>
      <c r="T870" s="4"/>
      <c r="U870" s="4"/>
      <c r="V870" s="4"/>
      <c r="W870" s="4"/>
      <c r="X870" s="4"/>
      <c r="Y870" s="4"/>
      <c r="Z870" s="4"/>
    </row>
    <row r="871" spans="1:26" ht="15.75" customHeight="1" x14ac:dyDescent="0.2">
      <c r="A871" s="5">
        <v>870</v>
      </c>
      <c r="B871" s="6" t="s">
        <v>3409</v>
      </c>
      <c r="C871" s="9" t="s">
        <v>3410</v>
      </c>
      <c r="D871" s="49" t="s">
        <v>3412</v>
      </c>
      <c r="E871" s="6" t="s">
        <v>2300</v>
      </c>
      <c r="F871" s="42">
        <v>1</v>
      </c>
      <c r="G871" s="5">
        <v>1</v>
      </c>
      <c r="H871" s="42">
        <v>1</v>
      </c>
      <c r="I871" s="4"/>
      <c r="J871" s="4"/>
      <c r="K871" s="4"/>
      <c r="L871" s="4"/>
      <c r="M871" s="4"/>
      <c r="N871" s="4"/>
      <c r="O871" s="4"/>
      <c r="P871" s="4"/>
      <c r="Q871" s="4"/>
      <c r="R871" s="4"/>
      <c r="S871" s="4"/>
      <c r="T871" s="4"/>
      <c r="U871" s="4"/>
      <c r="V871" s="4"/>
      <c r="W871" s="4"/>
      <c r="X871" s="4"/>
      <c r="Y871" s="4"/>
      <c r="Z871" s="4"/>
    </row>
    <row r="872" spans="1:26" ht="15.75" customHeight="1" x14ac:dyDescent="0.2">
      <c r="A872" s="5">
        <v>871</v>
      </c>
      <c r="B872" s="6" t="s">
        <v>3409</v>
      </c>
      <c r="C872" s="9" t="s">
        <v>3410</v>
      </c>
      <c r="D872" s="49" t="s">
        <v>3413</v>
      </c>
      <c r="E872" s="6" t="s">
        <v>2300</v>
      </c>
      <c r="F872" s="42">
        <v>1</v>
      </c>
      <c r="G872" s="5">
        <v>1</v>
      </c>
      <c r="H872" s="42">
        <v>1</v>
      </c>
      <c r="I872" s="4"/>
      <c r="J872" s="4"/>
      <c r="K872" s="4"/>
      <c r="L872" s="4"/>
      <c r="M872" s="4"/>
      <c r="N872" s="4"/>
      <c r="O872" s="4"/>
      <c r="P872" s="4"/>
      <c r="Q872" s="4"/>
      <c r="R872" s="4"/>
      <c r="S872" s="4"/>
      <c r="T872" s="4"/>
      <c r="U872" s="4"/>
      <c r="V872" s="4"/>
      <c r="W872" s="4"/>
      <c r="X872" s="4"/>
      <c r="Y872" s="4"/>
      <c r="Z872" s="4"/>
    </row>
    <row r="873" spans="1:26" ht="27.75" customHeight="1" x14ac:dyDescent="0.2">
      <c r="A873" s="5">
        <v>872</v>
      </c>
      <c r="B873" s="6" t="s">
        <v>3409</v>
      </c>
      <c r="C873" s="9" t="s">
        <v>3410</v>
      </c>
      <c r="D873" s="49" t="s">
        <v>3414</v>
      </c>
      <c r="E873" s="5" t="s">
        <v>2300</v>
      </c>
      <c r="F873" s="42">
        <v>1</v>
      </c>
      <c r="G873" s="5">
        <v>1</v>
      </c>
      <c r="H873" s="42">
        <v>1</v>
      </c>
      <c r="I873" s="4"/>
      <c r="J873" s="4"/>
      <c r="K873" s="4"/>
      <c r="L873" s="4"/>
      <c r="M873" s="4"/>
      <c r="N873" s="4"/>
      <c r="O873" s="4"/>
      <c r="P873" s="4"/>
      <c r="Q873" s="4"/>
      <c r="R873" s="4"/>
      <c r="S873" s="4"/>
      <c r="T873" s="4"/>
      <c r="U873" s="4"/>
      <c r="V873" s="4"/>
      <c r="W873" s="4"/>
      <c r="X873" s="4"/>
      <c r="Y873" s="4"/>
      <c r="Z873" s="4"/>
    </row>
    <row r="874" spans="1:26" ht="15.75" customHeight="1" x14ac:dyDescent="0.2">
      <c r="A874" s="5">
        <v>873</v>
      </c>
      <c r="B874" s="6" t="s">
        <v>3409</v>
      </c>
      <c r="C874" s="9" t="s">
        <v>3410</v>
      </c>
      <c r="D874" s="49" t="s">
        <v>3415</v>
      </c>
      <c r="E874" s="5" t="s">
        <v>2300</v>
      </c>
      <c r="F874" s="42">
        <v>1</v>
      </c>
      <c r="G874" s="5">
        <v>1</v>
      </c>
      <c r="H874" s="42">
        <v>1</v>
      </c>
      <c r="I874" s="4"/>
      <c r="J874" s="4"/>
      <c r="K874" s="4"/>
      <c r="L874" s="4"/>
      <c r="M874" s="4"/>
      <c r="N874" s="4"/>
      <c r="O874" s="4"/>
      <c r="P874" s="4"/>
      <c r="Q874" s="4"/>
      <c r="R874" s="4"/>
      <c r="S874" s="4"/>
      <c r="T874" s="4"/>
      <c r="U874" s="4"/>
      <c r="V874" s="4"/>
      <c r="W874" s="4"/>
      <c r="X874" s="4"/>
      <c r="Y874" s="4"/>
      <c r="Z874" s="4"/>
    </row>
    <row r="875" spans="1:26" ht="15.75" customHeight="1" x14ac:dyDescent="0.2">
      <c r="A875" s="5">
        <v>874</v>
      </c>
      <c r="B875" s="6" t="s">
        <v>3409</v>
      </c>
      <c r="C875" s="9" t="s">
        <v>3410</v>
      </c>
      <c r="D875" s="49" t="s">
        <v>3416</v>
      </c>
      <c r="E875" s="5" t="s">
        <v>2300</v>
      </c>
      <c r="F875" s="42">
        <v>1</v>
      </c>
      <c r="G875" s="5">
        <v>1</v>
      </c>
      <c r="H875" s="42">
        <v>1</v>
      </c>
      <c r="I875" s="4"/>
      <c r="J875" s="4"/>
      <c r="K875" s="4"/>
      <c r="L875" s="4"/>
      <c r="M875" s="4"/>
      <c r="N875" s="4"/>
      <c r="O875" s="4"/>
      <c r="P875" s="4"/>
      <c r="Q875" s="4"/>
      <c r="R875" s="4"/>
      <c r="S875" s="4"/>
      <c r="T875" s="4"/>
      <c r="U875" s="4"/>
      <c r="V875" s="4"/>
      <c r="W875" s="4"/>
      <c r="X875" s="4"/>
      <c r="Y875" s="4"/>
      <c r="Z875" s="4"/>
    </row>
    <row r="876" spans="1:26" ht="15.75" customHeight="1" x14ac:dyDescent="0.2">
      <c r="A876" s="5">
        <v>875</v>
      </c>
      <c r="B876" s="6" t="s">
        <v>3409</v>
      </c>
      <c r="C876" s="9" t="s">
        <v>3410</v>
      </c>
      <c r="D876" s="49" t="s">
        <v>3417</v>
      </c>
      <c r="E876" s="5" t="s">
        <v>2300</v>
      </c>
      <c r="F876" s="42">
        <v>1</v>
      </c>
      <c r="G876" s="5">
        <v>1</v>
      </c>
      <c r="H876" s="42">
        <v>1</v>
      </c>
      <c r="I876" s="4"/>
      <c r="J876" s="4"/>
      <c r="K876" s="4"/>
      <c r="L876" s="4"/>
      <c r="M876" s="4"/>
      <c r="N876" s="4"/>
      <c r="O876" s="4"/>
      <c r="P876" s="4"/>
      <c r="Q876" s="4"/>
      <c r="R876" s="4"/>
      <c r="S876" s="4"/>
      <c r="T876" s="4"/>
      <c r="U876" s="4"/>
      <c r="V876" s="4"/>
      <c r="W876" s="4"/>
      <c r="X876" s="4"/>
      <c r="Y876" s="4"/>
      <c r="Z876" s="4"/>
    </row>
    <row r="877" spans="1:26" ht="15.75" customHeight="1" x14ac:dyDescent="0.2">
      <c r="A877" s="5">
        <v>876</v>
      </c>
      <c r="B877" s="6" t="s">
        <v>3418</v>
      </c>
      <c r="C877" s="9" t="s">
        <v>3419</v>
      </c>
      <c r="D877" s="49" t="s">
        <v>3420</v>
      </c>
      <c r="E877" s="5" t="s">
        <v>2300</v>
      </c>
      <c r="F877" s="42">
        <v>0</v>
      </c>
      <c r="G877" s="5">
        <v>0</v>
      </c>
      <c r="H877" s="42">
        <v>0</v>
      </c>
      <c r="I877" s="4"/>
      <c r="J877" s="4"/>
      <c r="K877" s="4"/>
      <c r="L877" s="4"/>
      <c r="M877" s="4"/>
      <c r="N877" s="4"/>
      <c r="O877" s="4"/>
      <c r="P877" s="4"/>
      <c r="Q877" s="4"/>
      <c r="R877" s="4"/>
      <c r="S877" s="4"/>
      <c r="T877" s="4"/>
      <c r="U877" s="4"/>
      <c r="V877" s="4"/>
      <c r="W877" s="4"/>
      <c r="X877" s="4"/>
      <c r="Y877" s="4"/>
      <c r="Z877" s="4"/>
    </row>
    <row r="878" spans="1:26" ht="15.75" customHeight="1" x14ac:dyDescent="0.2">
      <c r="A878" s="5">
        <v>877</v>
      </c>
      <c r="B878" s="6" t="s">
        <v>3418</v>
      </c>
      <c r="C878" s="9" t="s">
        <v>3419</v>
      </c>
      <c r="D878" s="49" t="s">
        <v>3421</v>
      </c>
      <c r="E878" s="5" t="s">
        <v>2300</v>
      </c>
      <c r="F878" s="42">
        <v>0</v>
      </c>
      <c r="G878" s="5">
        <v>1</v>
      </c>
      <c r="H878" s="42">
        <v>0</v>
      </c>
      <c r="I878" s="4"/>
      <c r="J878" s="4"/>
      <c r="K878" s="4"/>
      <c r="L878" s="4"/>
      <c r="M878" s="4"/>
      <c r="N878" s="4"/>
      <c r="O878" s="4"/>
      <c r="P878" s="4"/>
      <c r="Q878" s="4"/>
      <c r="R878" s="4"/>
      <c r="S878" s="4"/>
      <c r="T878" s="4"/>
      <c r="U878" s="4"/>
      <c r="V878" s="4"/>
      <c r="W878" s="4"/>
      <c r="X878" s="4"/>
      <c r="Y878" s="4"/>
      <c r="Z878" s="4"/>
    </row>
    <row r="879" spans="1:26" ht="15.75" customHeight="1" x14ac:dyDescent="0.2">
      <c r="A879" s="5">
        <v>878</v>
      </c>
      <c r="B879" s="6" t="s">
        <v>3418</v>
      </c>
      <c r="C879" s="9" t="s">
        <v>3419</v>
      </c>
      <c r="D879" s="49" t="s">
        <v>3422</v>
      </c>
      <c r="E879" s="5" t="s">
        <v>2300</v>
      </c>
      <c r="F879" s="42">
        <v>1</v>
      </c>
      <c r="G879" s="5">
        <v>1</v>
      </c>
      <c r="H879" s="42">
        <v>1</v>
      </c>
      <c r="I879" s="4"/>
      <c r="J879" s="4"/>
      <c r="K879" s="4"/>
      <c r="L879" s="4"/>
      <c r="M879" s="4"/>
      <c r="N879" s="4"/>
      <c r="O879" s="4"/>
      <c r="P879" s="4"/>
      <c r="Q879" s="4"/>
      <c r="R879" s="4"/>
      <c r="S879" s="4"/>
      <c r="T879" s="4"/>
      <c r="U879" s="4"/>
      <c r="V879" s="4"/>
      <c r="W879" s="4"/>
      <c r="X879" s="4"/>
      <c r="Y879" s="4"/>
      <c r="Z879" s="4"/>
    </row>
    <row r="880" spans="1:26" ht="15.75" customHeight="1" x14ac:dyDescent="0.2">
      <c r="A880" s="5">
        <v>879</v>
      </c>
      <c r="B880" s="6" t="s">
        <v>3418</v>
      </c>
      <c r="C880" s="9" t="s">
        <v>3419</v>
      </c>
      <c r="D880" s="49" t="s">
        <v>3423</v>
      </c>
      <c r="E880" s="5" t="s">
        <v>2300</v>
      </c>
      <c r="F880" s="42">
        <v>1</v>
      </c>
      <c r="G880" s="5">
        <v>1</v>
      </c>
      <c r="H880" s="42">
        <v>1</v>
      </c>
      <c r="I880" s="4"/>
      <c r="J880" s="4"/>
      <c r="K880" s="4"/>
      <c r="L880" s="4"/>
      <c r="M880" s="4"/>
      <c r="N880" s="4"/>
      <c r="O880" s="4"/>
      <c r="P880" s="4"/>
      <c r="Q880" s="4"/>
      <c r="R880" s="4"/>
      <c r="S880" s="4"/>
      <c r="T880" s="4"/>
      <c r="U880" s="4"/>
      <c r="V880" s="4"/>
      <c r="W880" s="4"/>
      <c r="X880" s="4"/>
      <c r="Y880" s="4"/>
      <c r="Z880" s="4"/>
    </row>
    <row r="881" spans="1:26" ht="15.75" customHeight="1" x14ac:dyDescent="0.2">
      <c r="A881" s="5">
        <v>880</v>
      </c>
      <c r="B881" s="6" t="s">
        <v>3418</v>
      </c>
      <c r="C881" s="9" t="s">
        <v>3419</v>
      </c>
      <c r="D881" s="49" t="s">
        <v>3424</v>
      </c>
      <c r="E881" s="5" t="s">
        <v>2300</v>
      </c>
      <c r="F881" s="42">
        <v>1</v>
      </c>
      <c r="G881" s="5">
        <v>1</v>
      </c>
      <c r="H881" s="42">
        <v>1</v>
      </c>
      <c r="I881" s="4"/>
      <c r="J881" s="4"/>
      <c r="K881" s="4"/>
      <c r="L881" s="4"/>
      <c r="M881" s="4"/>
      <c r="N881" s="4"/>
      <c r="O881" s="4"/>
      <c r="P881" s="4"/>
      <c r="Q881" s="4"/>
      <c r="R881" s="4"/>
      <c r="S881" s="4"/>
      <c r="T881" s="4"/>
      <c r="U881" s="4"/>
      <c r="V881" s="4"/>
      <c r="W881" s="4"/>
      <c r="X881" s="4"/>
      <c r="Y881" s="4"/>
      <c r="Z881" s="4"/>
    </row>
    <row r="882" spans="1:26" ht="15.75" customHeight="1" x14ac:dyDescent="0.2">
      <c r="A882" s="5">
        <v>881</v>
      </c>
      <c r="B882" s="6" t="s">
        <v>3418</v>
      </c>
      <c r="C882" s="9" t="s">
        <v>3419</v>
      </c>
      <c r="D882" s="49" t="s">
        <v>3425</v>
      </c>
      <c r="E882" s="5" t="s">
        <v>2300</v>
      </c>
      <c r="F882" s="42">
        <v>1</v>
      </c>
      <c r="G882" s="5">
        <v>1</v>
      </c>
      <c r="H882" s="42">
        <v>1</v>
      </c>
      <c r="I882" s="4"/>
      <c r="J882" s="4"/>
      <c r="K882" s="4"/>
      <c r="L882" s="4"/>
      <c r="M882" s="4"/>
      <c r="N882" s="4"/>
      <c r="O882" s="4"/>
      <c r="P882" s="4"/>
      <c r="Q882" s="4"/>
      <c r="R882" s="4"/>
      <c r="S882" s="4"/>
      <c r="T882" s="4"/>
      <c r="U882" s="4"/>
      <c r="V882" s="4"/>
      <c r="W882" s="4"/>
      <c r="X882" s="4"/>
      <c r="Y882" s="4"/>
      <c r="Z882" s="4"/>
    </row>
    <row r="883" spans="1:26" ht="27.75" customHeight="1" x14ac:dyDescent="0.2">
      <c r="A883" s="5">
        <v>882</v>
      </c>
      <c r="B883" s="6" t="s">
        <v>3418</v>
      </c>
      <c r="C883" s="9" t="s">
        <v>3419</v>
      </c>
      <c r="D883" s="49" t="s">
        <v>3426</v>
      </c>
      <c r="E883" s="5" t="s">
        <v>2300</v>
      </c>
      <c r="F883" s="42">
        <v>1</v>
      </c>
      <c r="G883" s="5">
        <v>1</v>
      </c>
      <c r="H883" s="42">
        <v>1</v>
      </c>
      <c r="I883" s="4"/>
      <c r="J883" s="4"/>
      <c r="K883" s="4"/>
      <c r="L883" s="4"/>
      <c r="M883" s="4"/>
      <c r="N883" s="4"/>
      <c r="O883" s="4"/>
      <c r="P883" s="4"/>
      <c r="Q883" s="4"/>
      <c r="R883" s="4"/>
      <c r="S883" s="4"/>
      <c r="T883" s="4"/>
      <c r="U883" s="4"/>
      <c r="V883" s="4"/>
      <c r="W883" s="4"/>
      <c r="X883" s="4"/>
      <c r="Y883" s="4"/>
      <c r="Z883" s="4"/>
    </row>
    <row r="884" spans="1:26" ht="15.75" customHeight="1" x14ac:dyDescent="0.2">
      <c r="A884" s="5">
        <v>883</v>
      </c>
      <c r="B884" s="6" t="s">
        <v>3418</v>
      </c>
      <c r="C884" s="9" t="s">
        <v>3419</v>
      </c>
      <c r="D884" s="49" t="s">
        <v>3427</v>
      </c>
      <c r="E884" s="5" t="s">
        <v>2300</v>
      </c>
      <c r="F884" s="42">
        <v>1</v>
      </c>
      <c r="G884" s="5">
        <v>1</v>
      </c>
      <c r="H884" s="42">
        <v>1</v>
      </c>
      <c r="I884" s="4"/>
      <c r="J884" s="4"/>
      <c r="K884" s="4"/>
      <c r="L884" s="4"/>
      <c r="M884" s="4"/>
      <c r="N884" s="4"/>
      <c r="O884" s="4"/>
      <c r="P884" s="4"/>
      <c r="Q884" s="4"/>
      <c r="R884" s="4"/>
      <c r="S884" s="4"/>
      <c r="T884" s="4"/>
      <c r="U884" s="4"/>
      <c r="V884" s="4"/>
      <c r="W884" s="4"/>
      <c r="X884" s="4"/>
      <c r="Y884" s="4"/>
      <c r="Z884" s="4"/>
    </row>
    <row r="885" spans="1:26" ht="15.75" customHeight="1" x14ac:dyDescent="0.2">
      <c r="A885" s="5">
        <v>884</v>
      </c>
      <c r="B885" s="6" t="s">
        <v>3418</v>
      </c>
      <c r="C885" s="9" t="s">
        <v>3419</v>
      </c>
      <c r="D885" s="49" t="s">
        <v>3428</v>
      </c>
      <c r="E885" s="5" t="s">
        <v>2300</v>
      </c>
      <c r="F885" s="42">
        <v>2</v>
      </c>
      <c r="G885" s="5">
        <v>2</v>
      </c>
      <c r="H885" s="42">
        <v>2</v>
      </c>
      <c r="I885" s="4"/>
      <c r="J885" s="4"/>
      <c r="K885" s="4"/>
      <c r="L885" s="4"/>
      <c r="M885" s="4"/>
      <c r="N885" s="4"/>
      <c r="O885" s="4"/>
      <c r="P885" s="4"/>
      <c r="Q885" s="4"/>
      <c r="R885" s="4"/>
      <c r="S885" s="4"/>
      <c r="T885" s="4"/>
      <c r="U885" s="4"/>
      <c r="V885" s="4"/>
      <c r="W885" s="4"/>
      <c r="X885" s="4"/>
      <c r="Y885" s="4"/>
      <c r="Z885" s="4"/>
    </row>
    <row r="886" spans="1:26" ht="15.75" customHeight="1" x14ac:dyDescent="0.2">
      <c r="A886" s="5">
        <v>885</v>
      </c>
      <c r="B886" s="6" t="s">
        <v>3418</v>
      </c>
      <c r="C886" s="9" t="s">
        <v>3419</v>
      </c>
      <c r="D886" s="49" t="s">
        <v>3429</v>
      </c>
      <c r="E886" s="5" t="s">
        <v>2300</v>
      </c>
      <c r="F886" s="42">
        <v>1</v>
      </c>
      <c r="G886" s="5">
        <v>1</v>
      </c>
      <c r="H886" s="42">
        <v>1</v>
      </c>
      <c r="I886" s="4"/>
      <c r="J886" s="4"/>
      <c r="K886" s="4"/>
      <c r="L886" s="4"/>
      <c r="M886" s="4"/>
      <c r="N886" s="4"/>
      <c r="O886" s="4"/>
      <c r="P886" s="4"/>
      <c r="Q886" s="4"/>
      <c r="R886" s="4"/>
      <c r="S886" s="4"/>
      <c r="T886" s="4"/>
      <c r="U886" s="4"/>
      <c r="V886" s="4"/>
      <c r="W886" s="4"/>
      <c r="X886" s="4"/>
      <c r="Y886" s="4"/>
      <c r="Z886" s="4"/>
    </row>
    <row r="887" spans="1:26" ht="15.75" customHeight="1" x14ac:dyDescent="0.2">
      <c r="A887" s="5">
        <v>886</v>
      </c>
      <c r="B887" s="6" t="s">
        <v>3418</v>
      </c>
      <c r="C887" s="9" t="s">
        <v>3419</v>
      </c>
      <c r="D887" s="49" t="s">
        <v>3430</v>
      </c>
      <c r="E887" s="5" t="s">
        <v>2300</v>
      </c>
      <c r="F887" s="42">
        <v>1</v>
      </c>
      <c r="G887" s="5">
        <v>1</v>
      </c>
      <c r="H887" s="42">
        <v>1</v>
      </c>
      <c r="I887" s="4"/>
      <c r="J887" s="4"/>
      <c r="K887" s="4"/>
      <c r="L887" s="4"/>
      <c r="M887" s="4"/>
      <c r="N887" s="4"/>
      <c r="O887" s="4"/>
      <c r="P887" s="4"/>
      <c r="Q887" s="4"/>
      <c r="R887" s="4"/>
      <c r="S887" s="4"/>
      <c r="T887" s="4"/>
      <c r="U887" s="4"/>
      <c r="V887" s="4"/>
      <c r="W887" s="4"/>
      <c r="X887" s="4"/>
      <c r="Y887" s="4"/>
      <c r="Z887" s="4"/>
    </row>
    <row r="888" spans="1:26" ht="15.75" customHeight="1" x14ac:dyDescent="0.2">
      <c r="A888" s="5">
        <v>887</v>
      </c>
      <c r="B888" s="6" t="s">
        <v>3418</v>
      </c>
      <c r="C888" s="9" t="s">
        <v>3419</v>
      </c>
      <c r="D888" s="49" t="s">
        <v>3431</v>
      </c>
      <c r="E888" s="5" t="s">
        <v>2300</v>
      </c>
      <c r="F888" s="42">
        <v>2</v>
      </c>
      <c r="G888" s="5">
        <v>2</v>
      </c>
      <c r="H888" s="42">
        <v>2</v>
      </c>
      <c r="I888" s="4"/>
      <c r="J888" s="4"/>
      <c r="K888" s="4"/>
      <c r="L888" s="4"/>
      <c r="M888" s="4"/>
      <c r="N888" s="4"/>
      <c r="O888" s="4"/>
      <c r="P888" s="4"/>
      <c r="Q888" s="4"/>
      <c r="R888" s="4"/>
      <c r="S888" s="4"/>
      <c r="T888" s="4"/>
      <c r="U888" s="4"/>
      <c r="V888" s="4"/>
      <c r="W888" s="4"/>
      <c r="X888" s="4"/>
      <c r="Y888" s="4"/>
      <c r="Z888" s="4"/>
    </row>
    <row r="889" spans="1:26" ht="15.75" customHeight="1" x14ac:dyDescent="0.2">
      <c r="A889" s="5">
        <v>888</v>
      </c>
      <c r="B889" s="6" t="s">
        <v>3418</v>
      </c>
      <c r="C889" s="9" t="s">
        <v>3419</v>
      </c>
      <c r="D889" s="49" t="s">
        <v>3432</v>
      </c>
      <c r="E889" s="5" t="s">
        <v>2300</v>
      </c>
      <c r="F889" s="42">
        <v>1</v>
      </c>
      <c r="G889" s="5">
        <v>1</v>
      </c>
      <c r="H889" s="42">
        <v>1</v>
      </c>
      <c r="I889" s="4"/>
      <c r="J889" s="4"/>
      <c r="K889" s="4"/>
      <c r="L889" s="4"/>
      <c r="M889" s="4"/>
      <c r="N889" s="4"/>
      <c r="O889" s="4"/>
      <c r="P889" s="4"/>
      <c r="Q889" s="4"/>
      <c r="R889" s="4"/>
      <c r="S889" s="4"/>
      <c r="T889" s="4"/>
      <c r="U889" s="4"/>
      <c r="V889" s="4"/>
      <c r="W889" s="4"/>
      <c r="X889" s="4"/>
      <c r="Y889" s="4"/>
      <c r="Z889" s="4"/>
    </row>
    <row r="890" spans="1:26" ht="15.75" customHeight="1" x14ac:dyDescent="0.2">
      <c r="A890" s="5">
        <v>889</v>
      </c>
      <c r="B890" s="6" t="s">
        <v>3418</v>
      </c>
      <c r="C890" s="9" t="s">
        <v>3419</v>
      </c>
      <c r="D890" s="49" t="s">
        <v>3433</v>
      </c>
      <c r="E890" s="5" t="s">
        <v>2300</v>
      </c>
      <c r="F890" s="42">
        <v>1</v>
      </c>
      <c r="G890" s="5">
        <v>1</v>
      </c>
      <c r="H890" s="42">
        <v>1</v>
      </c>
      <c r="I890" s="4"/>
      <c r="J890" s="4"/>
      <c r="K890" s="4"/>
      <c r="L890" s="4"/>
      <c r="M890" s="4"/>
      <c r="N890" s="4"/>
      <c r="O890" s="4"/>
      <c r="P890" s="4"/>
      <c r="Q890" s="4"/>
      <c r="R890" s="4"/>
      <c r="S890" s="4"/>
      <c r="T890" s="4"/>
      <c r="U890" s="4"/>
      <c r="V890" s="4"/>
      <c r="W890" s="4"/>
      <c r="X890" s="4"/>
      <c r="Y890" s="4"/>
      <c r="Z890" s="4"/>
    </row>
    <row r="891" spans="1:26" ht="27.75" customHeight="1" x14ac:dyDescent="0.2">
      <c r="A891" s="5">
        <v>890</v>
      </c>
      <c r="B891" s="6" t="s">
        <v>3418</v>
      </c>
      <c r="C891" s="9" t="s">
        <v>3419</v>
      </c>
      <c r="D891" s="49" t="s">
        <v>3434</v>
      </c>
      <c r="E891" s="5" t="s">
        <v>2300</v>
      </c>
      <c r="F891" s="42">
        <v>1</v>
      </c>
      <c r="G891" s="5">
        <v>1</v>
      </c>
      <c r="H891" s="42">
        <v>1</v>
      </c>
      <c r="I891" s="4"/>
      <c r="J891" s="4"/>
      <c r="K891" s="4"/>
      <c r="L891" s="4"/>
      <c r="M891" s="4"/>
      <c r="N891" s="4"/>
      <c r="O891" s="4"/>
      <c r="P891" s="4"/>
      <c r="Q891" s="4"/>
      <c r="R891" s="4"/>
      <c r="S891" s="4"/>
      <c r="T891" s="4"/>
      <c r="U891" s="4"/>
      <c r="V891" s="4"/>
      <c r="W891" s="4"/>
      <c r="X891" s="4"/>
      <c r="Y891" s="4"/>
      <c r="Z891" s="4"/>
    </row>
    <row r="892" spans="1:26" ht="15.75" customHeight="1" x14ac:dyDescent="0.2">
      <c r="A892" s="5">
        <v>891</v>
      </c>
      <c r="B892" s="6" t="s">
        <v>3418</v>
      </c>
      <c r="C892" s="9" t="s">
        <v>3419</v>
      </c>
      <c r="D892" s="49" t="s">
        <v>3435</v>
      </c>
      <c r="E892" s="5" t="s">
        <v>2300</v>
      </c>
      <c r="F892" s="42">
        <v>1</v>
      </c>
      <c r="G892" s="5">
        <v>1</v>
      </c>
      <c r="H892" s="42">
        <v>1</v>
      </c>
      <c r="I892" s="4"/>
      <c r="J892" s="4"/>
      <c r="K892" s="4"/>
      <c r="L892" s="4"/>
      <c r="M892" s="4"/>
      <c r="N892" s="4"/>
      <c r="O892" s="4"/>
      <c r="P892" s="4"/>
      <c r="Q892" s="4"/>
      <c r="R892" s="4"/>
      <c r="S892" s="4"/>
      <c r="T892" s="4"/>
      <c r="U892" s="4"/>
      <c r="V892" s="4"/>
      <c r="W892" s="4"/>
      <c r="X892" s="4"/>
      <c r="Y892" s="4"/>
      <c r="Z892" s="4"/>
    </row>
    <row r="893" spans="1:26" ht="15.75" customHeight="1" x14ac:dyDescent="0.2">
      <c r="A893" s="5">
        <v>892</v>
      </c>
      <c r="B893" s="6" t="s">
        <v>3418</v>
      </c>
      <c r="C893" s="9" t="s">
        <v>3419</v>
      </c>
      <c r="D893" s="49" t="s">
        <v>3436</v>
      </c>
      <c r="E893" s="5" t="s">
        <v>2300</v>
      </c>
      <c r="F893" s="42">
        <v>1</v>
      </c>
      <c r="G893" s="5">
        <v>1</v>
      </c>
      <c r="H893" s="42">
        <v>1</v>
      </c>
      <c r="I893" s="4"/>
      <c r="J893" s="4"/>
      <c r="K893" s="4"/>
      <c r="L893" s="4"/>
      <c r="M893" s="4"/>
      <c r="N893" s="4"/>
      <c r="O893" s="4"/>
      <c r="P893" s="4"/>
      <c r="Q893" s="4"/>
      <c r="R893" s="4"/>
      <c r="S893" s="4"/>
      <c r="T893" s="4"/>
      <c r="U893" s="4"/>
      <c r="V893" s="4"/>
      <c r="W893" s="4"/>
      <c r="X893" s="4"/>
      <c r="Y893" s="4"/>
      <c r="Z893" s="4"/>
    </row>
    <row r="894" spans="1:26" ht="15.75" customHeight="1" x14ac:dyDescent="0.2">
      <c r="A894" s="5">
        <v>893</v>
      </c>
      <c r="B894" s="6" t="s">
        <v>3418</v>
      </c>
      <c r="C894" s="9" t="s">
        <v>3419</v>
      </c>
      <c r="D894" s="49" t="s">
        <v>3437</v>
      </c>
      <c r="E894" s="5" t="s">
        <v>2300</v>
      </c>
      <c r="F894" s="42">
        <v>1</v>
      </c>
      <c r="G894" s="5">
        <v>1</v>
      </c>
      <c r="H894" s="42">
        <v>1</v>
      </c>
      <c r="I894" s="4"/>
      <c r="J894" s="4"/>
      <c r="K894" s="4"/>
      <c r="L894" s="4"/>
      <c r="M894" s="4"/>
      <c r="N894" s="4"/>
      <c r="O894" s="4"/>
      <c r="P894" s="4"/>
      <c r="Q894" s="4"/>
      <c r="R894" s="4"/>
      <c r="S894" s="4"/>
      <c r="T894" s="4"/>
      <c r="U894" s="4"/>
      <c r="V894" s="4"/>
      <c r="W894" s="4"/>
      <c r="X894" s="4"/>
      <c r="Y894" s="4"/>
      <c r="Z894" s="4"/>
    </row>
    <row r="895" spans="1:26" ht="15.75" customHeight="1" x14ac:dyDescent="0.2">
      <c r="A895" s="5">
        <v>894</v>
      </c>
      <c r="B895" s="6" t="s">
        <v>3418</v>
      </c>
      <c r="C895" s="9" t="s">
        <v>3419</v>
      </c>
      <c r="D895" s="49" t="s">
        <v>3438</v>
      </c>
      <c r="E895" s="5" t="s">
        <v>2300</v>
      </c>
      <c r="F895" s="42">
        <v>1</v>
      </c>
      <c r="G895" s="5">
        <v>1</v>
      </c>
      <c r="H895" s="42">
        <v>1</v>
      </c>
      <c r="I895" s="4"/>
      <c r="J895" s="4"/>
      <c r="K895" s="4"/>
      <c r="L895" s="4"/>
      <c r="M895" s="4"/>
      <c r="N895" s="4"/>
      <c r="O895" s="4"/>
      <c r="P895" s="4"/>
      <c r="Q895" s="4"/>
      <c r="R895" s="4"/>
      <c r="S895" s="4"/>
      <c r="T895" s="4"/>
      <c r="U895" s="4"/>
      <c r="V895" s="4"/>
      <c r="W895" s="4"/>
      <c r="X895" s="4"/>
      <c r="Y895" s="4"/>
      <c r="Z895" s="4"/>
    </row>
    <row r="896" spans="1:26" ht="15.75" customHeight="1" x14ac:dyDescent="0.2">
      <c r="A896" s="5">
        <v>895</v>
      </c>
      <c r="B896" s="6" t="s">
        <v>3418</v>
      </c>
      <c r="C896" s="9" t="s">
        <v>3419</v>
      </c>
      <c r="D896" s="49" t="s">
        <v>3439</v>
      </c>
      <c r="E896" s="5" t="s">
        <v>2300</v>
      </c>
      <c r="F896" s="42">
        <v>0</v>
      </c>
      <c r="G896" s="5">
        <v>1</v>
      </c>
      <c r="H896" s="42">
        <v>0</v>
      </c>
      <c r="I896" s="4"/>
      <c r="J896" s="4"/>
      <c r="K896" s="4"/>
      <c r="L896" s="4"/>
      <c r="M896" s="4"/>
      <c r="N896" s="4"/>
      <c r="O896" s="4"/>
      <c r="P896" s="4"/>
      <c r="Q896" s="4"/>
      <c r="R896" s="4"/>
      <c r="S896" s="4"/>
      <c r="T896" s="4"/>
      <c r="U896" s="4"/>
      <c r="V896" s="4"/>
      <c r="W896" s="4"/>
      <c r="X896" s="4"/>
      <c r="Y896" s="4"/>
      <c r="Z896" s="4"/>
    </row>
    <row r="897" spans="1:26" ht="15.75" customHeight="1" x14ac:dyDescent="0.2">
      <c r="A897" s="5">
        <v>896</v>
      </c>
      <c r="B897" s="6" t="s">
        <v>3418</v>
      </c>
      <c r="C897" s="9" t="s">
        <v>3419</v>
      </c>
      <c r="D897" s="49" t="s">
        <v>3440</v>
      </c>
      <c r="E897" s="5" t="s">
        <v>2300</v>
      </c>
      <c r="F897" s="42">
        <v>0</v>
      </c>
      <c r="G897" s="5">
        <v>0</v>
      </c>
      <c r="H897" s="42">
        <v>0</v>
      </c>
      <c r="I897" s="4"/>
      <c r="J897" s="4"/>
      <c r="K897" s="4"/>
      <c r="L897" s="4"/>
      <c r="M897" s="4"/>
      <c r="N897" s="4"/>
      <c r="O897" s="4"/>
      <c r="P897" s="4"/>
      <c r="Q897" s="4"/>
      <c r="R897" s="4"/>
      <c r="S897" s="4"/>
      <c r="T897" s="4"/>
      <c r="U897" s="4"/>
      <c r="V897" s="4"/>
      <c r="W897" s="4"/>
      <c r="X897" s="4"/>
      <c r="Y897" s="4"/>
      <c r="Z897" s="4"/>
    </row>
    <row r="898" spans="1:26" ht="15.75" customHeight="1" x14ac:dyDescent="0.2">
      <c r="A898" s="5">
        <v>897</v>
      </c>
      <c r="B898" s="6" t="s">
        <v>3418</v>
      </c>
      <c r="C898" s="9" t="s">
        <v>3419</v>
      </c>
      <c r="D898" s="49" t="s">
        <v>3441</v>
      </c>
      <c r="E898" s="5" t="s">
        <v>2300</v>
      </c>
      <c r="F898" s="42">
        <v>0</v>
      </c>
      <c r="G898" s="5">
        <v>2</v>
      </c>
      <c r="H898" s="42">
        <v>0</v>
      </c>
      <c r="I898" s="4"/>
      <c r="J898" s="4"/>
      <c r="K898" s="4"/>
      <c r="L898" s="4"/>
      <c r="M898" s="4"/>
      <c r="N898" s="4"/>
      <c r="O898" s="4"/>
      <c r="P898" s="4"/>
      <c r="Q898" s="4"/>
      <c r="R898" s="4"/>
      <c r="S898" s="4"/>
      <c r="T898" s="4"/>
      <c r="U898" s="4"/>
      <c r="V898" s="4"/>
      <c r="W898" s="4"/>
      <c r="X898" s="4"/>
      <c r="Y898" s="4"/>
      <c r="Z898" s="4"/>
    </row>
    <row r="899" spans="1:26" ht="15.75" customHeight="1" x14ac:dyDescent="0.2">
      <c r="A899" s="5">
        <v>898</v>
      </c>
      <c r="B899" s="6" t="s">
        <v>3418</v>
      </c>
      <c r="C899" s="9" t="s">
        <v>3419</v>
      </c>
      <c r="D899" s="49" t="s">
        <v>3442</v>
      </c>
      <c r="E899" s="5" t="s">
        <v>2300</v>
      </c>
      <c r="F899" s="42">
        <v>1</v>
      </c>
      <c r="G899" s="5">
        <v>1</v>
      </c>
      <c r="H899" s="42">
        <v>1</v>
      </c>
      <c r="I899" s="4"/>
      <c r="J899" s="4"/>
      <c r="K899" s="4"/>
      <c r="L899" s="4"/>
      <c r="M899" s="4"/>
      <c r="N899" s="4"/>
      <c r="O899" s="4"/>
      <c r="P899" s="4"/>
      <c r="Q899" s="4"/>
      <c r="R899" s="4"/>
      <c r="S899" s="4"/>
      <c r="T899" s="4"/>
      <c r="U899" s="4"/>
      <c r="V899" s="4"/>
      <c r="W899" s="4"/>
      <c r="X899" s="4"/>
      <c r="Y899" s="4"/>
      <c r="Z899" s="4"/>
    </row>
    <row r="900" spans="1:26" ht="15.75" customHeight="1" x14ac:dyDescent="0.2">
      <c r="A900" s="5">
        <v>899</v>
      </c>
      <c r="B900" s="6" t="s">
        <v>3418</v>
      </c>
      <c r="C900" s="9" t="s">
        <v>3419</v>
      </c>
      <c r="D900" s="49" t="s">
        <v>3443</v>
      </c>
      <c r="E900" s="5" t="s">
        <v>2300</v>
      </c>
      <c r="F900" s="42">
        <v>2</v>
      </c>
      <c r="G900" s="5">
        <v>2</v>
      </c>
      <c r="H900" s="42">
        <v>2</v>
      </c>
      <c r="I900" s="4"/>
      <c r="J900" s="4"/>
      <c r="K900" s="4"/>
      <c r="L900" s="4"/>
      <c r="M900" s="4"/>
      <c r="N900" s="4"/>
      <c r="O900" s="4"/>
      <c r="P900" s="4"/>
      <c r="Q900" s="4"/>
      <c r="R900" s="4"/>
      <c r="S900" s="4"/>
      <c r="T900" s="4"/>
      <c r="U900" s="4"/>
      <c r="V900" s="4"/>
      <c r="W900" s="4"/>
      <c r="X900" s="4"/>
      <c r="Y900" s="4"/>
      <c r="Z900" s="4"/>
    </row>
    <row r="901" spans="1:26" ht="15.75" customHeight="1" x14ac:dyDescent="0.2">
      <c r="A901" s="5">
        <v>900</v>
      </c>
      <c r="B901" s="6" t="s">
        <v>3444</v>
      </c>
      <c r="C901" s="9" t="s">
        <v>3445</v>
      </c>
      <c r="D901" s="49" t="s">
        <v>3446</v>
      </c>
      <c r="E901" s="5" t="s">
        <v>2300</v>
      </c>
      <c r="F901" s="42">
        <v>1</v>
      </c>
      <c r="G901" s="5">
        <v>1</v>
      </c>
      <c r="H901" s="42">
        <v>1</v>
      </c>
      <c r="I901" s="4"/>
      <c r="J901" s="4"/>
      <c r="K901" s="4"/>
      <c r="L901" s="4"/>
      <c r="M901" s="4"/>
      <c r="N901" s="4"/>
      <c r="O901" s="4"/>
      <c r="P901" s="4"/>
      <c r="Q901" s="4"/>
      <c r="R901" s="4"/>
      <c r="S901" s="4"/>
      <c r="T901" s="4"/>
      <c r="U901" s="4"/>
      <c r="V901" s="4"/>
      <c r="W901" s="4"/>
      <c r="X901" s="4"/>
      <c r="Y901" s="4"/>
      <c r="Z901" s="4"/>
    </row>
    <row r="902" spans="1:26" ht="27.75" customHeight="1" x14ac:dyDescent="0.2">
      <c r="A902" s="5">
        <v>901</v>
      </c>
      <c r="B902" s="6" t="s">
        <v>3444</v>
      </c>
      <c r="C902" s="9" t="s">
        <v>3445</v>
      </c>
      <c r="D902" s="49" t="s">
        <v>3447</v>
      </c>
      <c r="E902" s="5" t="s">
        <v>2300</v>
      </c>
      <c r="F902" s="42">
        <v>0</v>
      </c>
      <c r="G902" s="5">
        <v>2</v>
      </c>
      <c r="H902" s="42">
        <v>0</v>
      </c>
      <c r="I902" s="4"/>
      <c r="J902" s="4"/>
      <c r="K902" s="4"/>
      <c r="L902" s="4"/>
      <c r="M902" s="4"/>
      <c r="N902" s="4"/>
      <c r="O902" s="4"/>
      <c r="P902" s="4"/>
      <c r="Q902" s="4"/>
      <c r="R902" s="4"/>
      <c r="S902" s="4"/>
      <c r="T902" s="4"/>
      <c r="U902" s="4"/>
      <c r="V902" s="4"/>
      <c r="W902" s="4"/>
      <c r="X902" s="4"/>
      <c r="Y902" s="4"/>
      <c r="Z902" s="4"/>
    </row>
    <row r="903" spans="1:26" ht="15.75" customHeight="1" x14ac:dyDescent="0.2">
      <c r="A903" s="5">
        <v>902</v>
      </c>
      <c r="B903" s="6" t="s">
        <v>3444</v>
      </c>
      <c r="C903" s="9" t="s">
        <v>3445</v>
      </c>
      <c r="D903" s="49" t="s">
        <v>3448</v>
      </c>
      <c r="E903" s="5" t="s">
        <v>2300</v>
      </c>
      <c r="F903" s="42">
        <v>1</v>
      </c>
      <c r="G903" s="5">
        <v>1</v>
      </c>
      <c r="H903" s="42">
        <v>1</v>
      </c>
      <c r="I903" s="4"/>
      <c r="J903" s="4"/>
      <c r="K903" s="4"/>
      <c r="L903" s="4"/>
      <c r="M903" s="4"/>
      <c r="N903" s="4"/>
      <c r="O903" s="4"/>
      <c r="P903" s="4"/>
      <c r="Q903" s="4"/>
      <c r="R903" s="4"/>
      <c r="S903" s="4"/>
      <c r="T903" s="4"/>
      <c r="U903" s="4"/>
      <c r="V903" s="4"/>
      <c r="W903" s="4"/>
      <c r="X903" s="4"/>
      <c r="Y903" s="4"/>
      <c r="Z903" s="4"/>
    </row>
    <row r="904" spans="1:26" ht="15.75" customHeight="1" x14ac:dyDescent="0.2">
      <c r="A904" s="5">
        <v>903</v>
      </c>
      <c r="B904" s="6" t="s">
        <v>3444</v>
      </c>
      <c r="C904" s="9" t="s">
        <v>3445</v>
      </c>
      <c r="D904" s="49" t="s">
        <v>3449</v>
      </c>
      <c r="E904" s="5" t="s">
        <v>2300</v>
      </c>
      <c r="F904" s="42">
        <v>0</v>
      </c>
      <c r="G904" s="5">
        <v>1</v>
      </c>
      <c r="H904" s="42">
        <v>0</v>
      </c>
      <c r="I904" s="4"/>
      <c r="J904" s="4"/>
      <c r="K904" s="4"/>
      <c r="L904" s="4"/>
      <c r="M904" s="4"/>
      <c r="N904" s="4"/>
      <c r="O904" s="4"/>
      <c r="P904" s="4"/>
      <c r="Q904" s="4"/>
      <c r="R904" s="4"/>
      <c r="S904" s="4"/>
      <c r="T904" s="4"/>
      <c r="U904" s="4"/>
      <c r="V904" s="4"/>
      <c r="W904" s="4"/>
      <c r="X904" s="4"/>
      <c r="Y904" s="4"/>
      <c r="Z904" s="4"/>
    </row>
    <row r="905" spans="1:26" ht="15.75" customHeight="1" x14ac:dyDescent="0.2">
      <c r="A905" s="5">
        <v>904</v>
      </c>
      <c r="B905" s="6" t="s">
        <v>3450</v>
      </c>
      <c r="C905" s="9" t="s">
        <v>3451</v>
      </c>
      <c r="D905" s="49" t="s">
        <v>3452</v>
      </c>
      <c r="E905" s="5" t="s">
        <v>2300</v>
      </c>
      <c r="F905" s="42">
        <v>2</v>
      </c>
      <c r="G905" s="5">
        <v>2</v>
      </c>
      <c r="H905" s="42">
        <v>2</v>
      </c>
      <c r="I905" s="4"/>
      <c r="J905" s="4"/>
      <c r="K905" s="4"/>
      <c r="L905" s="4"/>
      <c r="M905" s="4"/>
      <c r="N905" s="4"/>
      <c r="O905" s="4"/>
      <c r="P905" s="4"/>
      <c r="Q905" s="4"/>
      <c r="R905" s="4"/>
      <c r="S905" s="4"/>
      <c r="T905" s="4"/>
      <c r="U905" s="4"/>
      <c r="V905" s="4"/>
      <c r="W905" s="4"/>
      <c r="X905" s="4"/>
      <c r="Y905" s="4"/>
      <c r="Z905" s="4"/>
    </row>
    <row r="906" spans="1:26" ht="15.75" customHeight="1" x14ac:dyDescent="0.2">
      <c r="A906" s="5">
        <v>905</v>
      </c>
      <c r="B906" s="6" t="s">
        <v>3450</v>
      </c>
      <c r="C906" s="9" t="s">
        <v>3451</v>
      </c>
      <c r="D906" s="49" t="s">
        <v>3453</v>
      </c>
      <c r="E906" s="5" t="s">
        <v>2300</v>
      </c>
      <c r="F906" s="42">
        <v>1</v>
      </c>
      <c r="G906" s="5">
        <v>1</v>
      </c>
      <c r="H906" s="42">
        <v>1</v>
      </c>
      <c r="I906" s="4"/>
      <c r="J906" s="4"/>
      <c r="K906" s="4"/>
      <c r="L906" s="4"/>
      <c r="M906" s="4"/>
      <c r="N906" s="4"/>
      <c r="O906" s="4"/>
      <c r="P906" s="4"/>
      <c r="Q906" s="4"/>
      <c r="R906" s="4"/>
      <c r="S906" s="4"/>
      <c r="T906" s="4"/>
      <c r="U906" s="4"/>
      <c r="V906" s="4"/>
      <c r="W906" s="4"/>
      <c r="X906" s="4"/>
      <c r="Y906" s="4"/>
      <c r="Z906" s="4"/>
    </row>
    <row r="907" spans="1:26" ht="15.75" customHeight="1" x14ac:dyDescent="0.2">
      <c r="A907" s="5">
        <v>906</v>
      </c>
      <c r="B907" s="6" t="s">
        <v>3450</v>
      </c>
      <c r="C907" s="9" t="s">
        <v>3451</v>
      </c>
      <c r="D907" s="49" t="s">
        <v>3454</v>
      </c>
      <c r="E907" s="5" t="s">
        <v>2300</v>
      </c>
      <c r="F907" s="42">
        <v>1</v>
      </c>
      <c r="G907" s="5">
        <v>1</v>
      </c>
      <c r="H907" s="42">
        <v>1</v>
      </c>
      <c r="I907" s="4"/>
      <c r="J907" s="4"/>
      <c r="K907" s="4"/>
      <c r="L907" s="4"/>
      <c r="M907" s="4"/>
      <c r="N907" s="4"/>
      <c r="O907" s="4"/>
      <c r="P907" s="4"/>
      <c r="Q907" s="4"/>
      <c r="R907" s="4"/>
      <c r="S907" s="4"/>
      <c r="T907" s="4"/>
      <c r="U907" s="4"/>
      <c r="V907" s="4"/>
      <c r="W907" s="4"/>
      <c r="X907" s="4"/>
      <c r="Y907" s="4"/>
      <c r="Z907" s="4"/>
    </row>
    <row r="908" spans="1:26" ht="15.75" customHeight="1" x14ac:dyDescent="0.2">
      <c r="A908" s="5">
        <v>907</v>
      </c>
      <c r="B908" s="6" t="s">
        <v>3450</v>
      </c>
      <c r="C908" s="9" t="s">
        <v>3451</v>
      </c>
      <c r="D908" s="49" t="s">
        <v>3455</v>
      </c>
      <c r="E908" s="6" t="s">
        <v>2300</v>
      </c>
      <c r="F908" s="42">
        <v>0</v>
      </c>
      <c r="G908" s="5">
        <v>2</v>
      </c>
      <c r="H908" s="42">
        <v>0</v>
      </c>
      <c r="I908" s="4"/>
      <c r="J908" s="4"/>
      <c r="K908" s="4"/>
      <c r="L908" s="4"/>
      <c r="M908" s="4"/>
      <c r="N908" s="4"/>
      <c r="O908" s="4"/>
      <c r="P908" s="4"/>
      <c r="Q908" s="4"/>
      <c r="R908" s="4"/>
      <c r="S908" s="4"/>
      <c r="T908" s="4"/>
      <c r="U908" s="4"/>
      <c r="V908" s="4"/>
      <c r="W908" s="4"/>
      <c r="X908" s="4"/>
      <c r="Y908" s="4"/>
      <c r="Z908" s="4"/>
    </row>
    <row r="909" spans="1:26" ht="27.75" customHeight="1" x14ac:dyDescent="0.2">
      <c r="A909" s="5">
        <v>908</v>
      </c>
      <c r="B909" s="6" t="s">
        <v>3450</v>
      </c>
      <c r="C909" s="9" t="s">
        <v>3451</v>
      </c>
      <c r="D909" s="49" t="s">
        <v>3456</v>
      </c>
      <c r="E909" s="6" t="s">
        <v>2300</v>
      </c>
      <c r="F909" s="42">
        <v>2</v>
      </c>
      <c r="G909" s="5">
        <v>0</v>
      </c>
      <c r="H909" s="42">
        <v>2</v>
      </c>
      <c r="I909" s="4"/>
      <c r="J909" s="4"/>
      <c r="K909" s="4"/>
      <c r="L909" s="4"/>
      <c r="M909" s="4"/>
      <c r="N909" s="4"/>
      <c r="O909" s="4"/>
      <c r="P909" s="4"/>
      <c r="Q909" s="4"/>
      <c r="R909" s="4"/>
      <c r="S909" s="4"/>
      <c r="T909" s="4"/>
      <c r="U909" s="4"/>
      <c r="V909" s="4"/>
      <c r="W909" s="4"/>
      <c r="X909" s="4"/>
      <c r="Y909" s="4"/>
      <c r="Z909" s="4"/>
    </row>
    <row r="910" spans="1:26" ht="27.75" customHeight="1" x14ac:dyDescent="0.2">
      <c r="A910" s="5">
        <v>909</v>
      </c>
      <c r="B910" s="6" t="s">
        <v>3450</v>
      </c>
      <c r="C910" s="9" t="s">
        <v>3451</v>
      </c>
      <c r="D910" s="49" t="s">
        <v>3457</v>
      </c>
      <c r="E910" s="6" t="s">
        <v>2300</v>
      </c>
      <c r="F910" s="42">
        <v>2</v>
      </c>
      <c r="G910" s="5">
        <v>0</v>
      </c>
      <c r="H910" s="42">
        <v>2</v>
      </c>
      <c r="I910" s="4"/>
      <c r="J910" s="4"/>
      <c r="K910" s="4"/>
      <c r="L910" s="4"/>
      <c r="M910" s="4"/>
      <c r="N910" s="4"/>
      <c r="O910" s="4"/>
      <c r="P910" s="4"/>
      <c r="Q910" s="4"/>
      <c r="R910" s="4"/>
      <c r="S910" s="4"/>
      <c r="T910" s="4"/>
      <c r="U910" s="4"/>
      <c r="V910" s="4"/>
      <c r="W910" s="4"/>
      <c r="X910" s="4"/>
      <c r="Y910" s="4"/>
      <c r="Z910" s="4"/>
    </row>
    <row r="911" spans="1:26" ht="15.75" customHeight="1" x14ac:dyDescent="0.2">
      <c r="A911" s="5">
        <v>910</v>
      </c>
      <c r="B911" s="6" t="s">
        <v>3450</v>
      </c>
      <c r="C911" s="9" t="s">
        <v>3451</v>
      </c>
      <c r="D911" s="49" t="s">
        <v>3458</v>
      </c>
      <c r="E911" s="6" t="s">
        <v>2300</v>
      </c>
      <c r="F911" s="42">
        <v>1</v>
      </c>
      <c r="G911" s="5">
        <v>1</v>
      </c>
      <c r="H911" s="42">
        <v>1</v>
      </c>
      <c r="I911" s="4"/>
      <c r="J911" s="4"/>
      <c r="K911" s="4"/>
      <c r="L911" s="4"/>
      <c r="M911" s="4"/>
      <c r="N911" s="4"/>
      <c r="O911" s="4"/>
      <c r="P911" s="4"/>
      <c r="Q911" s="4"/>
      <c r="R911" s="4"/>
      <c r="S911" s="4"/>
      <c r="T911" s="4"/>
      <c r="U911" s="4"/>
      <c r="V911" s="4"/>
      <c r="W911" s="4"/>
      <c r="X911" s="4"/>
      <c r="Y911" s="4"/>
      <c r="Z911" s="4"/>
    </row>
    <row r="912" spans="1:26" ht="15.75" customHeight="1" x14ac:dyDescent="0.2">
      <c r="A912" s="5">
        <v>911</v>
      </c>
      <c r="B912" s="6" t="s">
        <v>3450</v>
      </c>
      <c r="C912" s="9" t="s">
        <v>3451</v>
      </c>
      <c r="D912" s="49" t="s">
        <v>3459</v>
      </c>
      <c r="E912" s="5" t="s">
        <v>2300</v>
      </c>
      <c r="F912" s="42">
        <v>2</v>
      </c>
      <c r="G912" s="5">
        <v>2</v>
      </c>
      <c r="H912" s="42">
        <v>2</v>
      </c>
      <c r="I912" s="4"/>
      <c r="J912" s="4"/>
      <c r="K912" s="4"/>
      <c r="L912" s="4"/>
      <c r="M912" s="4"/>
      <c r="N912" s="4"/>
      <c r="O912" s="4"/>
      <c r="P912" s="4"/>
      <c r="Q912" s="4"/>
      <c r="R912" s="4"/>
      <c r="S912" s="4"/>
      <c r="T912" s="4"/>
      <c r="U912" s="4"/>
      <c r="V912" s="4"/>
      <c r="W912" s="4"/>
      <c r="X912" s="4"/>
      <c r="Y912" s="4"/>
      <c r="Z912" s="4"/>
    </row>
    <row r="913" spans="1:26" ht="15.75" customHeight="1" x14ac:dyDescent="0.2">
      <c r="A913" s="5">
        <v>912</v>
      </c>
      <c r="B913" s="6" t="s">
        <v>3450</v>
      </c>
      <c r="C913" s="9" t="s">
        <v>3451</v>
      </c>
      <c r="D913" s="49" t="s">
        <v>3460</v>
      </c>
      <c r="E913" s="5" t="s">
        <v>2300</v>
      </c>
      <c r="F913" s="42">
        <v>1</v>
      </c>
      <c r="G913" s="5">
        <v>1</v>
      </c>
      <c r="H913" s="42">
        <v>1</v>
      </c>
      <c r="I913" s="4"/>
      <c r="J913" s="4"/>
      <c r="K913" s="4"/>
      <c r="L913" s="4"/>
      <c r="M913" s="4"/>
      <c r="N913" s="4"/>
      <c r="O913" s="4"/>
      <c r="P913" s="4"/>
      <c r="Q913" s="4"/>
      <c r="R913" s="4"/>
      <c r="S913" s="4"/>
      <c r="T913" s="4"/>
      <c r="U913" s="4"/>
      <c r="V913" s="4"/>
      <c r="W913" s="4"/>
      <c r="X913" s="4"/>
      <c r="Y913" s="4"/>
      <c r="Z913" s="4"/>
    </row>
    <row r="914" spans="1:26" ht="15.75" customHeight="1" x14ac:dyDescent="0.2">
      <c r="A914" s="5">
        <v>913</v>
      </c>
      <c r="B914" s="6" t="s">
        <v>3450</v>
      </c>
      <c r="C914" s="9" t="s">
        <v>3451</v>
      </c>
      <c r="D914" s="49" t="s">
        <v>3461</v>
      </c>
      <c r="E914" s="5" t="s">
        <v>2300</v>
      </c>
      <c r="F914" s="42">
        <v>1</v>
      </c>
      <c r="G914" s="5">
        <v>1</v>
      </c>
      <c r="H914" s="42">
        <v>1</v>
      </c>
      <c r="I914" s="4"/>
      <c r="J914" s="4"/>
      <c r="K914" s="4"/>
      <c r="L914" s="4"/>
      <c r="M914" s="4"/>
      <c r="N914" s="4"/>
      <c r="O914" s="4"/>
      <c r="P914" s="4"/>
      <c r="Q914" s="4"/>
      <c r="R914" s="4"/>
      <c r="S914" s="4"/>
      <c r="T914" s="4"/>
      <c r="U914" s="4"/>
      <c r="V914" s="4"/>
      <c r="W914" s="4"/>
      <c r="X914" s="4"/>
      <c r="Y914" s="4"/>
      <c r="Z914" s="4"/>
    </row>
    <row r="915" spans="1:26" ht="15.75" customHeight="1" x14ac:dyDescent="0.2">
      <c r="A915" s="5">
        <v>914</v>
      </c>
      <c r="B915" s="6" t="s">
        <v>3450</v>
      </c>
      <c r="C915" s="9" t="s">
        <v>3451</v>
      </c>
      <c r="D915" s="49" t="s">
        <v>3462</v>
      </c>
      <c r="E915" s="5" t="s">
        <v>2300</v>
      </c>
      <c r="F915" s="42">
        <v>1</v>
      </c>
      <c r="G915" s="5">
        <v>1</v>
      </c>
      <c r="H915" s="42">
        <v>1</v>
      </c>
      <c r="I915" s="4"/>
      <c r="J915" s="4"/>
      <c r="K915" s="4"/>
      <c r="L915" s="4"/>
      <c r="M915" s="4"/>
      <c r="N915" s="4"/>
      <c r="O915" s="4"/>
      <c r="P915" s="4"/>
      <c r="Q915" s="4"/>
      <c r="R915" s="4"/>
      <c r="S915" s="4"/>
      <c r="T915" s="4"/>
      <c r="U915" s="4"/>
      <c r="V915" s="4"/>
      <c r="W915" s="4"/>
      <c r="X915" s="4"/>
      <c r="Y915" s="4"/>
      <c r="Z915" s="4"/>
    </row>
    <row r="916" spans="1:26" ht="15.75" customHeight="1" x14ac:dyDescent="0.2">
      <c r="A916" s="5">
        <v>915</v>
      </c>
      <c r="B916" s="6" t="s">
        <v>3450</v>
      </c>
      <c r="C916" s="9" t="s">
        <v>3451</v>
      </c>
      <c r="D916" s="49" t="s">
        <v>3463</v>
      </c>
      <c r="E916" s="5" t="s">
        <v>2300</v>
      </c>
      <c r="F916" s="42">
        <v>1</v>
      </c>
      <c r="G916" s="5">
        <v>1</v>
      </c>
      <c r="H916" s="42">
        <v>1</v>
      </c>
      <c r="I916" s="4"/>
      <c r="J916" s="4"/>
      <c r="K916" s="4"/>
      <c r="L916" s="4"/>
      <c r="M916" s="4"/>
      <c r="N916" s="4"/>
      <c r="O916" s="4"/>
      <c r="P916" s="4"/>
      <c r="Q916" s="4"/>
      <c r="R916" s="4"/>
      <c r="S916" s="4"/>
      <c r="T916" s="4"/>
      <c r="U916" s="4"/>
      <c r="V916" s="4"/>
      <c r="W916" s="4"/>
      <c r="X916" s="4"/>
      <c r="Y916" s="4"/>
      <c r="Z916" s="4"/>
    </row>
    <row r="917" spans="1:26" ht="15.75" customHeight="1" x14ac:dyDescent="0.2">
      <c r="A917" s="5">
        <v>916</v>
      </c>
      <c r="B917" s="6" t="s">
        <v>3450</v>
      </c>
      <c r="C917" s="9" t="s">
        <v>3451</v>
      </c>
      <c r="D917" s="49" t="s">
        <v>3464</v>
      </c>
      <c r="E917" s="5" t="s">
        <v>2300</v>
      </c>
      <c r="F917" s="42">
        <v>1</v>
      </c>
      <c r="G917" s="5">
        <v>1</v>
      </c>
      <c r="H917" s="42">
        <v>1</v>
      </c>
      <c r="I917" s="4"/>
      <c r="J917" s="4"/>
      <c r="K917" s="4"/>
      <c r="L917" s="4"/>
      <c r="M917" s="4"/>
      <c r="N917" s="4"/>
      <c r="O917" s="4"/>
      <c r="P917" s="4"/>
      <c r="Q917" s="4"/>
      <c r="R917" s="4"/>
      <c r="S917" s="4"/>
      <c r="T917" s="4"/>
      <c r="U917" s="4"/>
      <c r="V917" s="4"/>
      <c r="W917" s="4"/>
      <c r="X917" s="4"/>
      <c r="Y917" s="4"/>
      <c r="Z917" s="4"/>
    </row>
    <row r="918" spans="1:26" ht="15.75" customHeight="1" x14ac:dyDescent="0.2">
      <c r="A918" s="5">
        <v>917</v>
      </c>
      <c r="B918" s="6" t="s">
        <v>3465</v>
      </c>
      <c r="C918" s="9" t="s">
        <v>3466</v>
      </c>
      <c r="D918" s="49" t="s">
        <v>3467</v>
      </c>
      <c r="E918" s="5" t="s">
        <v>2300</v>
      </c>
      <c r="F918" s="42">
        <v>1</v>
      </c>
      <c r="G918" s="5">
        <v>1</v>
      </c>
      <c r="H918" s="42">
        <v>1</v>
      </c>
      <c r="I918" s="4"/>
      <c r="J918" s="4"/>
      <c r="K918" s="4"/>
      <c r="L918" s="4"/>
      <c r="M918" s="4"/>
      <c r="N918" s="4"/>
      <c r="O918" s="4"/>
      <c r="P918" s="4"/>
      <c r="Q918" s="4"/>
      <c r="R918" s="4"/>
      <c r="S918" s="4"/>
      <c r="T918" s="4"/>
      <c r="U918" s="4"/>
      <c r="V918" s="4"/>
      <c r="W918" s="4"/>
      <c r="X918" s="4"/>
      <c r="Y918" s="4"/>
      <c r="Z918" s="4"/>
    </row>
    <row r="919" spans="1:26" ht="15.75" customHeight="1" x14ac:dyDescent="0.2">
      <c r="A919" s="5">
        <v>918</v>
      </c>
      <c r="B919" s="6" t="s">
        <v>3465</v>
      </c>
      <c r="C919" s="9" t="s">
        <v>3466</v>
      </c>
      <c r="D919" s="49" t="s">
        <v>3468</v>
      </c>
      <c r="E919" s="5" t="s">
        <v>2300</v>
      </c>
      <c r="F919" s="42">
        <v>1</v>
      </c>
      <c r="G919" s="5">
        <v>0</v>
      </c>
      <c r="H919" s="42">
        <v>1</v>
      </c>
      <c r="I919" s="4"/>
      <c r="J919" s="4"/>
      <c r="K919" s="4"/>
      <c r="L919" s="4"/>
      <c r="M919" s="4"/>
      <c r="N919" s="4"/>
      <c r="O919" s="4"/>
      <c r="P919" s="4"/>
      <c r="Q919" s="4"/>
      <c r="R919" s="4"/>
      <c r="S919" s="4"/>
      <c r="T919" s="4"/>
      <c r="U919" s="4"/>
      <c r="V919" s="4"/>
      <c r="W919" s="4"/>
      <c r="X919" s="4"/>
      <c r="Y919" s="4"/>
      <c r="Z919" s="4"/>
    </row>
    <row r="920" spans="1:26" ht="15.75" customHeight="1" x14ac:dyDescent="0.2">
      <c r="A920" s="5">
        <v>919</v>
      </c>
      <c r="B920" s="6" t="s">
        <v>3465</v>
      </c>
      <c r="C920" s="9" t="s">
        <v>3466</v>
      </c>
      <c r="D920" s="49" t="s">
        <v>3469</v>
      </c>
      <c r="E920" s="5" t="s">
        <v>2300</v>
      </c>
      <c r="F920" s="42">
        <v>0</v>
      </c>
      <c r="G920" s="5">
        <v>2</v>
      </c>
      <c r="H920" s="42">
        <v>0</v>
      </c>
      <c r="I920" s="4"/>
      <c r="J920" s="4"/>
      <c r="K920" s="4"/>
      <c r="L920" s="4"/>
      <c r="M920" s="4"/>
      <c r="N920" s="4"/>
      <c r="O920" s="4"/>
      <c r="P920" s="4"/>
      <c r="Q920" s="4"/>
      <c r="R920" s="4"/>
      <c r="S920" s="4"/>
      <c r="T920" s="4"/>
      <c r="U920" s="4"/>
      <c r="V920" s="4"/>
      <c r="W920" s="4"/>
      <c r="X920" s="4"/>
      <c r="Y920" s="4"/>
      <c r="Z920" s="4"/>
    </row>
    <row r="921" spans="1:26" ht="15.75" customHeight="1" x14ac:dyDescent="0.2">
      <c r="A921" s="5">
        <v>920</v>
      </c>
      <c r="B921" s="6" t="s">
        <v>3470</v>
      </c>
      <c r="C921" s="9" t="s">
        <v>3471</v>
      </c>
      <c r="D921" s="49" t="s">
        <v>3472</v>
      </c>
      <c r="E921" s="5" t="s">
        <v>2300</v>
      </c>
      <c r="F921" s="42">
        <v>1</v>
      </c>
      <c r="G921" s="5">
        <v>1</v>
      </c>
      <c r="H921" s="42">
        <v>1</v>
      </c>
      <c r="I921" s="4"/>
      <c r="J921" s="4"/>
      <c r="K921" s="4"/>
      <c r="L921" s="4"/>
      <c r="M921" s="4"/>
      <c r="N921" s="4"/>
      <c r="O921" s="4"/>
      <c r="P921" s="4"/>
      <c r="Q921" s="4"/>
      <c r="R921" s="4"/>
      <c r="S921" s="4"/>
      <c r="T921" s="4"/>
      <c r="U921" s="4"/>
      <c r="V921" s="4"/>
      <c r="W921" s="4"/>
      <c r="X921" s="4"/>
      <c r="Y921" s="4"/>
      <c r="Z921" s="4"/>
    </row>
    <row r="922" spans="1:26" ht="15.75" customHeight="1" x14ac:dyDescent="0.2">
      <c r="A922" s="5">
        <v>921</v>
      </c>
      <c r="B922" s="6" t="s">
        <v>3470</v>
      </c>
      <c r="C922" s="9" t="s">
        <v>3471</v>
      </c>
      <c r="D922" s="49" t="s">
        <v>3473</v>
      </c>
      <c r="E922" s="5" t="s">
        <v>2300</v>
      </c>
      <c r="F922" s="42">
        <v>1</v>
      </c>
      <c r="G922" s="5">
        <v>1</v>
      </c>
      <c r="H922" s="42">
        <v>1</v>
      </c>
      <c r="I922" s="4"/>
      <c r="J922" s="4"/>
      <c r="K922" s="4"/>
      <c r="L922" s="4"/>
      <c r="M922" s="4"/>
      <c r="N922" s="4"/>
      <c r="O922" s="4"/>
      <c r="P922" s="4"/>
      <c r="Q922" s="4"/>
      <c r="R922" s="4"/>
      <c r="S922" s="4"/>
      <c r="T922" s="4"/>
      <c r="U922" s="4"/>
      <c r="V922" s="4"/>
      <c r="W922" s="4"/>
      <c r="X922" s="4"/>
      <c r="Y922" s="4"/>
      <c r="Z922" s="4"/>
    </row>
    <row r="923" spans="1:26" ht="15.75" customHeight="1" x14ac:dyDescent="0.2">
      <c r="A923" s="5">
        <v>922</v>
      </c>
      <c r="B923" s="6" t="s">
        <v>3470</v>
      </c>
      <c r="C923" s="9" t="s">
        <v>3471</v>
      </c>
      <c r="D923" s="49" t="s">
        <v>3474</v>
      </c>
      <c r="E923" s="5" t="s">
        <v>2300</v>
      </c>
      <c r="F923" s="42">
        <v>1</v>
      </c>
      <c r="G923" s="5">
        <v>1</v>
      </c>
      <c r="H923" s="42">
        <v>1</v>
      </c>
      <c r="I923" s="4"/>
      <c r="J923" s="4"/>
      <c r="K923" s="4"/>
      <c r="L923" s="4"/>
      <c r="M923" s="4"/>
      <c r="N923" s="4"/>
      <c r="O923" s="4"/>
      <c r="P923" s="4"/>
      <c r="Q923" s="4"/>
      <c r="R923" s="4"/>
      <c r="S923" s="4"/>
      <c r="T923" s="4"/>
      <c r="U923" s="4"/>
      <c r="V923" s="4"/>
      <c r="W923" s="4"/>
      <c r="X923" s="4"/>
      <c r="Y923" s="4"/>
      <c r="Z923" s="4"/>
    </row>
    <row r="924" spans="1:26" ht="15.75" customHeight="1" x14ac:dyDescent="0.2">
      <c r="A924" s="5">
        <v>923</v>
      </c>
      <c r="B924" s="6" t="s">
        <v>3470</v>
      </c>
      <c r="C924" s="9" t="s">
        <v>3471</v>
      </c>
      <c r="D924" s="49" t="s">
        <v>3475</v>
      </c>
      <c r="E924" s="5" t="s">
        <v>2300</v>
      </c>
      <c r="F924" s="42">
        <v>0</v>
      </c>
      <c r="G924" s="5">
        <v>1</v>
      </c>
      <c r="H924" s="42">
        <v>0</v>
      </c>
      <c r="I924" s="4"/>
      <c r="J924" s="4"/>
      <c r="K924" s="4"/>
      <c r="L924" s="4"/>
      <c r="M924" s="4"/>
      <c r="N924" s="4"/>
      <c r="O924" s="4"/>
      <c r="P924" s="4"/>
      <c r="Q924" s="4"/>
      <c r="R924" s="4"/>
      <c r="S924" s="4"/>
      <c r="T924" s="4"/>
      <c r="U924" s="4"/>
      <c r="V924" s="4"/>
      <c r="W924" s="4"/>
      <c r="X924" s="4"/>
      <c r="Y924" s="4"/>
      <c r="Z924" s="4"/>
    </row>
    <row r="925" spans="1:26" ht="15.75" customHeight="1" x14ac:dyDescent="0.2">
      <c r="A925" s="5">
        <v>924</v>
      </c>
      <c r="B925" s="6" t="s">
        <v>3470</v>
      </c>
      <c r="C925" s="9" t="s">
        <v>3471</v>
      </c>
      <c r="D925" s="49" t="s">
        <v>3476</v>
      </c>
      <c r="E925" s="5" t="s">
        <v>2300</v>
      </c>
      <c r="F925" s="42">
        <v>1</v>
      </c>
      <c r="G925" s="5">
        <v>1</v>
      </c>
      <c r="H925" s="42">
        <v>1</v>
      </c>
      <c r="I925" s="4"/>
      <c r="J925" s="4"/>
      <c r="K925" s="4"/>
      <c r="L925" s="4"/>
      <c r="M925" s="4"/>
      <c r="N925" s="4"/>
      <c r="O925" s="4"/>
      <c r="P925" s="4"/>
      <c r="Q925" s="4"/>
      <c r="R925" s="4"/>
      <c r="S925" s="4"/>
      <c r="T925" s="4"/>
      <c r="U925" s="4"/>
      <c r="V925" s="4"/>
      <c r="W925" s="4"/>
      <c r="X925" s="4"/>
      <c r="Y925" s="4"/>
      <c r="Z925" s="4"/>
    </row>
    <row r="926" spans="1:26" ht="15.75" customHeight="1" x14ac:dyDescent="0.2">
      <c r="A926" s="5">
        <v>925</v>
      </c>
      <c r="B926" s="6" t="s">
        <v>3470</v>
      </c>
      <c r="C926" s="9" t="s">
        <v>3471</v>
      </c>
      <c r="D926" s="49" t="s">
        <v>3477</v>
      </c>
      <c r="E926" s="5" t="s">
        <v>2300</v>
      </c>
      <c r="F926" s="42">
        <v>2</v>
      </c>
      <c r="G926" s="5">
        <v>2</v>
      </c>
      <c r="H926" s="42">
        <v>2</v>
      </c>
      <c r="I926" s="4"/>
      <c r="J926" s="4"/>
      <c r="K926" s="4"/>
      <c r="L926" s="4"/>
      <c r="M926" s="4"/>
      <c r="N926" s="4"/>
      <c r="O926" s="4"/>
      <c r="P926" s="4"/>
      <c r="Q926" s="4"/>
      <c r="R926" s="4"/>
      <c r="S926" s="4"/>
      <c r="T926" s="4"/>
      <c r="U926" s="4"/>
      <c r="V926" s="4"/>
      <c r="W926" s="4"/>
      <c r="X926" s="4"/>
      <c r="Y926" s="4"/>
      <c r="Z926" s="4"/>
    </row>
    <row r="927" spans="1:26" ht="15.75" customHeight="1" x14ac:dyDescent="0.2">
      <c r="A927" s="5">
        <v>926</v>
      </c>
      <c r="B927" s="6" t="s">
        <v>3478</v>
      </c>
      <c r="C927" s="9" t="s">
        <v>3479</v>
      </c>
      <c r="D927" s="49" t="s">
        <v>3480</v>
      </c>
      <c r="E927" s="5" t="s">
        <v>2300</v>
      </c>
      <c r="F927" s="42">
        <v>0</v>
      </c>
      <c r="G927" s="5">
        <v>2</v>
      </c>
      <c r="H927" s="42">
        <v>0</v>
      </c>
      <c r="I927" s="4"/>
      <c r="J927" s="4"/>
      <c r="K927" s="4"/>
      <c r="L927" s="4"/>
      <c r="M927" s="4"/>
      <c r="N927" s="4"/>
      <c r="O927" s="4"/>
      <c r="P927" s="4"/>
      <c r="Q927" s="4"/>
      <c r="R927" s="4"/>
      <c r="S927" s="4"/>
      <c r="T927" s="4"/>
      <c r="U927" s="4"/>
      <c r="V927" s="4"/>
      <c r="W927" s="4"/>
      <c r="X927" s="4"/>
      <c r="Y927" s="4"/>
      <c r="Z927" s="4"/>
    </row>
    <row r="928" spans="1:26" ht="15.75" customHeight="1" x14ac:dyDescent="0.2">
      <c r="A928" s="5">
        <v>927</v>
      </c>
      <c r="B928" s="6" t="s">
        <v>3478</v>
      </c>
      <c r="C928" s="9" t="s">
        <v>3479</v>
      </c>
      <c r="D928" s="49" t="s">
        <v>3481</v>
      </c>
      <c r="E928" s="5" t="s">
        <v>2300</v>
      </c>
      <c r="F928" s="42">
        <v>0</v>
      </c>
      <c r="G928" s="5">
        <v>2</v>
      </c>
      <c r="H928" s="42">
        <v>0</v>
      </c>
      <c r="I928" s="4"/>
      <c r="J928" s="4"/>
      <c r="K928" s="4"/>
      <c r="L928" s="4"/>
      <c r="M928" s="4"/>
      <c r="N928" s="4"/>
      <c r="O928" s="4"/>
      <c r="P928" s="4"/>
      <c r="Q928" s="4"/>
      <c r="R928" s="4"/>
      <c r="S928" s="4"/>
      <c r="T928" s="4"/>
      <c r="U928" s="4"/>
      <c r="V928" s="4"/>
      <c r="W928" s="4"/>
      <c r="X928" s="4"/>
      <c r="Y928" s="4"/>
      <c r="Z928" s="4"/>
    </row>
    <row r="929" spans="1:26" ht="15.75" customHeight="1" x14ac:dyDescent="0.2">
      <c r="A929" s="5">
        <v>928</v>
      </c>
      <c r="B929" s="6" t="s">
        <v>3478</v>
      </c>
      <c r="C929" s="9" t="s">
        <v>3479</v>
      </c>
      <c r="D929" s="49" t="s">
        <v>3482</v>
      </c>
      <c r="E929" s="5" t="s">
        <v>2300</v>
      </c>
      <c r="F929" s="42">
        <v>1</v>
      </c>
      <c r="G929" s="5">
        <v>1</v>
      </c>
      <c r="H929" s="42">
        <v>1</v>
      </c>
      <c r="I929" s="4"/>
      <c r="J929" s="4"/>
      <c r="K929" s="4"/>
      <c r="L929" s="4"/>
      <c r="M929" s="4"/>
      <c r="N929" s="4"/>
      <c r="O929" s="4"/>
      <c r="P929" s="4"/>
      <c r="Q929" s="4"/>
      <c r="R929" s="4"/>
      <c r="S929" s="4"/>
      <c r="T929" s="4"/>
      <c r="U929" s="4"/>
      <c r="V929" s="4"/>
      <c r="W929" s="4"/>
      <c r="X929" s="4"/>
      <c r="Y929" s="4"/>
      <c r="Z929" s="4"/>
    </row>
    <row r="930" spans="1:26" ht="27.75" customHeight="1" x14ac:dyDescent="0.2">
      <c r="A930" s="5">
        <v>929</v>
      </c>
      <c r="B930" s="6" t="s">
        <v>3478</v>
      </c>
      <c r="C930" s="9" t="s">
        <v>3479</v>
      </c>
      <c r="D930" s="49" t="s">
        <v>3483</v>
      </c>
      <c r="E930" s="5" t="s">
        <v>2300</v>
      </c>
      <c r="F930" s="42">
        <v>2</v>
      </c>
      <c r="G930" s="5">
        <v>2</v>
      </c>
      <c r="H930" s="42">
        <v>2</v>
      </c>
      <c r="I930" s="4"/>
      <c r="J930" s="4"/>
      <c r="K930" s="4"/>
      <c r="L930" s="4"/>
      <c r="M930" s="4"/>
      <c r="N930" s="4"/>
      <c r="O930" s="4"/>
      <c r="P930" s="4"/>
      <c r="Q930" s="4"/>
      <c r="R930" s="4"/>
      <c r="S930" s="4"/>
      <c r="T930" s="4"/>
      <c r="U930" s="4"/>
      <c r="V930" s="4"/>
      <c r="W930" s="4"/>
      <c r="X930" s="4"/>
      <c r="Y930" s="4"/>
      <c r="Z930" s="4"/>
    </row>
    <row r="931" spans="1:26" ht="15.75" customHeight="1" x14ac:dyDescent="0.2">
      <c r="A931" s="5">
        <v>930</v>
      </c>
      <c r="B931" s="6" t="s">
        <v>3478</v>
      </c>
      <c r="C931" s="9" t="s">
        <v>3479</v>
      </c>
      <c r="D931" s="49" t="s">
        <v>3484</v>
      </c>
      <c r="E931" s="5" t="s">
        <v>2300</v>
      </c>
      <c r="F931" s="42">
        <v>2</v>
      </c>
      <c r="G931" s="5">
        <v>1</v>
      </c>
      <c r="H931" s="42">
        <v>2</v>
      </c>
      <c r="I931" s="4"/>
      <c r="J931" s="4"/>
      <c r="K931" s="4"/>
      <c r="L931" s="4"/>
      <c r="M931" s="4"/>
      <c r="N931" s="4"/>
      <c r="O931" s="4"/>
      <c r="P931" s="4"/>
      <c r="Q931" s="4"/>
      <c r="R931" s="4"/>
      <c r="S931" s="4"/>
      <c r="T931" s="4"/>
      <c r="U931" s="4"/>
      <c r="V931" s="4"/>
      <c r="W931" s="4"/>
      <c r="X931" s="4"/>
      <c r="Y931" s="4"/>
      <c r="Z931" s="4"/>
    </row>
    <row r="932" spans="1:26" ht="15.75" customHeight="1" x14ac:dyDescent="0.2">
      <c r="A932" s="5">
        <v>931</v>
      </c>
      <c r="B932" s="6" t="s">
        <v>3478</v>
      </c>
      <c r="C932" s="9" t="s">
        <v>3479</v>
      </c>
      <c r="D932" s="49" t="s">
        <v>3485</v>
      </c>
      <c r="E932" s="5" t="s">
        <v>2300</v>
      </c>
      <c r="F932" s="42">
        <v>1</v>
      </c>
      <c r="G932" s="5">
        <v>1</v>
      </c>
      <c r="H932" s="42">
        <v>1</v>
      </c>
      <c r="I932" s="4"/>
      <c r="J932" s="4"/>
      <c r="K932" s="4"/>
      <c r="L932" s="4"/>
      <c r="M932" s="4"/>
      <c r="N932" s="4"/>
      <c r="O932" s="4"/>
      <c r="P932" s="4"/>
      <c r="Q932" s="4"/>
      <c r="R932" s="4"/>
      <c r="S932" s="4"/>
      <c r="T932" s="4"/>
      <c r="U932" s="4"/>
      <c r="V932" s="4"/>
      <c r="W932" s="4"/>
      <c r="X932" s="4"/>
      <c r="Y932" s="4"/>
      <c r="Z932" s="4"/>
    </row>
    <row r="933" spans="1:26" ht="15.75" customHeight="1" x14ac:dyDescent="0.2">
      <c r="A933" s="5">
        <v>932</v>
      </c>
      <c r="B933" s="6" t="s">
        <v>3478</v>
      </c>
      <c r="C933" s="9" t="s">
        <v>3479</v>
      </c>
      <c r="D933" s="49" t="s">
        <v>3486</v>
      </c>
      <c r="E933" s="5" t="s">
        <v>2300</v>
      </c>
      <c r="F933" s="42">
        <v>1</v>
      </c>
      <c r="G933" s="5">
        <v>1</v>
      </c>
      <c r="H933" s="42">
        <v>1</v>
      </c>
      <c r="I933" s="4"/>
      <c r="J933" s="4"/>
      <c r="K933" s="4"/>
      <c r="L933" s="4"/>
      <c r="M933" s="4"/>
      <c r="N933" s="4"/>
      <c r="O933" s="4"/>
      <c r="P933" s="4"/>
      <c r="Q933" s="4"/>
      <c r="R933" s="4"/>
      <c r="S933" s="4"/>
      <c r="T933" s="4"/>
      <c r="U933" s="4"/>
      <c r="V933" s="4"/>
      <c r="W933" s="4"/>
      <c r="X933" s="4"/>
      <c r="Y933" s="4"/>
      <c r="Z933" s="4"/>
    </row>
    <row r="934" spans="1:26" ht="15.75" customHeight="1" x14ac:dyDescent="0.2">
      <c r="A934" s="5">
        <v>933</v>
      </c>
      <c r="B934" s="6" t="s">
        <v>3478</v>
      </c>
      <c r="C934" s="9" t="s">
        <v>3479</v>
      </c>
      <c r="D934" s="49" t="s">
        <v>3487</v>
      </c>
      <c r="E934" s="5" t="s">
        <v>2300</v>
      </c>
      <c r="F934" s="42">
        <v>1</v>
      </c>
      <c r="G934" s="5">
        <v>1</v>
      </c>
      <c r="H934" s="42">
        <v>1</v>
      </c>
      <c r="I934" s="4"/>
      <c r="J934" s="4"/>
      <c r="K934" s="4"/>
      <c r="L934" s="4"/>
      <c r="M934" s="4"/>
      <c r="N934" s="4"/>
      <c r="O934" s="4"/>
      <c r="P934" s="4"/>
      <c r="Q934" s="4"/>
      <c r="R934" s="4"/>
      <c r="S934" s="4"/>
      <c r="T934" s="4"/>
      <c r="U934" s="4"/>
      <c r="V934" s="4"/>
      <c r="W934" s="4"/>
      <c r="X934" s="4"/>
      <c r="Y934" s="4"/>
      <c r="Z934" s="4"/>
    </row>
    <row r="935" spans="1:26" ht="15.75" customHeight="1" x14ac:dyDescent="0.2">
      <c r="A935" s="5">
        <v>934</v>
      </c>
      <c r="B935" s="6" t="s">
        <v>3478</v>
      </c>
      <c r="C935" s="9" t="s">
        <v>3479</v>
      </c>
      <c r="D935" s="49" t="s">
        <v>3488</v>
      </c>
      <c r="E935" s="5" t="s">
        <v>2300</v>
      </c>
      <c r="F935" s="42">
        <v>0</v>
      </c>
      <c r="G935" s="5">
        <v>2</v>
      </c>
      <c r="H935" s="42">
        <v>0</v>
      </c>
      <c r="I935" s="4"/>
      <c r="J935" s="4"/>
      <c r="K935" s="4"/>
      <c r="L935" s="4"/>
      <c r="M935" s="4"/>
      <c r="N935" s="4"/>
      <c r="O935" s="4"/>
      <c r="P935" s="4"/>
      <c r="Q935" s="4"/>
      <c r="R935" s="4"/>
      <c r="S935" s="4"/>
      <c r="T935" s="4"/>
      <c r="U935" s="4"/>
      <c r="V935" s="4"/>
      <c r="W935" s="4"/>
      <c r="X935" s="4"/>
      <c r="Y935" s="4"/>
      <c r="Z935" s="4"/>
    </row>
    <row r="936" spans="1:26" ht="27.75" customHeight="1" x14ac:dyDescent="0.2">
      <c r="A936" s="5">
        <v>935</v>
      </c>
      <c r="B936" s="6" t="s">
        <v>3478</v>
      </c>
      <c r="C936" s="9" t="s">
        <v>3479</v>
      </c>
      <c r="D936" s="49" t="s">
        <v>3489</v>
      </c>
      <c r="E936" s="5" t="s">
        <v>2300</v>
      </c>
      <c r="F936" s="42">
        <v>2</v>
      </c>
      <c r="G936" s="5">
        <v>1</v>
      </c>
      <c r="H936" s="42">
        <v>2</v>
      </c>
      <c r="I936" s="4"/>
      <c r="J936" s="4"/>
      <c r="K936" s="4"/>
      <c r="L936" s="4"/>
      <c r="M936" s="4"/>
      <c r="N936" s="4"/>
      <c r="O936" s="4"/>
      <c r="P936" s="4"/>
      <c r="Q936" s="4"/>
      <c r="R936" s="4"/>
      <c r="S936" s="4"/>
      <c r="T936" s="4"/>
      <c r="U936" s="4"/>
      <c r="V936" s="4"/>
      <c r="W936" s="4"/>
      <c r="X936" s="4"/>
      <c r="Y936" s="4"/>
      <c r="Z936" s="4"/>
    </row>
    <row r="937" spans="1:26" ht="15.75" customHeight="1" x14ac:dyDescent="0.2">
      <c r="A937" s="5">
        <v>936</v>
      </c>
      <c r="B937" s="6" t="s">
        <v>3490</v>
      </c>
      <c r="C937" s="9" t="s">
        <v>3491</v>
      </c>
      <c r="D937" s="49" t="s">
        <v>3492</v>
      </c>
      <c r="E937" s="5" t="s">
        <v>2300</v>
      </c>
      <c r="F937" s="42">
        <v>1</v>
      </c>
      <c r="G937" s="5">
        <v>1</v>
      </c>
      <c r="H937" s="42">
        <v>1</v>
      </c>
      <c r="I937" s="4"/>
      <c r="J937" s="4"/>
      <c r="K937" s="4"/>
      <c r="L937" s="4"/>
      <c r="M937" s="4"/>
      <c r="N937" s="4"/>
      <c r="O937" s="4"/>
      <c r="P937" s="4"/>
      <c r="Q937" s="4"/>
      <c r="R937" s="4"/>
      <c r="S937" s="4"/>
      <c r="T937" s="4"/>
      <c r="U937" s="4"/>
      <c r="V937" s="4"/>
      <c r="W937" s="4"/>
      <c r="X937" s="4"/>
      <c r="Y937" s="4"/>
      <c r="Z937" s="4"/>
    </row>
    <row r="938" spans="1:26" ht="15.75" customHeight="1" x14ac:dyDescent="0.2">
      <c r="A938" s="5">
        <v>937</v>
      </c>
      <c r="B938" s="6" t="s">
        <v>3490</v>
      </c>
      <c r="C938" s="9" t="s">
        <v>3491</v>
      </c>
      <c r="D938" s="49" t="s">
        <v>3493</v>
      </c>
      <c r="E938" s="5" t="s">
        <v>2300</v>
      </c>
      <c r="F938" s="42">
        <v>1</v>
      </c>
      <c r="G938" s="5">
        <v>1</v>
      </c>
      <c r="H938" s="42">
        <v>1</v>
      </c>
      <c r="I938" s="4"/>
      <c r="J938" s="4"/>
      <c r="K938" s="4"/>
      <c r="L938" s="4"/>
      <c r="M938" s="4"/>
      <c r="N938" s="4"/>
      <c r="O938" s="4"/>
      <c r="P938" s="4"/>
      <c r="Q938" s="4"/>
      <c r="R938" s="4"/>
      <c r="S938" s="4"/>
      <c r="T938" s="4"/>
      <c r="U938" s="4"/>
      <c r="V938" s="4"/>
      <c r="W938" s="4"/>
      <c r="X938" s="4"/>
      <c r="Y938" s="4"/>
      <c r="Z938" s="4"/>
    </row>
    <row r="939" spans="1:26" ht="15.75" customHeight="1" x14ac:dyDescent="0.2">
      <c r="A939" s="5">
        <v>938</v>
      </c>
      <c r="B939" s="6" t="s">
        <v>3490</v>
      </c>
      <c r="C939" s="9" t="s">
        <v>3491</v>
      </c>
      <c r="D939" s="49" t="s">
        <v>3494</v>
      </c>
      <c r="E939" s="5" t="s">
        <v>2300</v>
      </c>
      <c r="F939" s="42">
        <v>2</v>
      </c>
      <c r="G939" s="5">
        <v>2</v>
      </c>
      <c r="H939" s="42">
        <v>2</v>
      </c>
      <c r="I939" s="4"/>
      <c r="J939" s="4"/>
      <c r="K939" s="4"/>
      <c r="L939" s="4"/>
      <c r="M939" s="4"/>
      <c r="N939" s="4"/>
      <c r="O939" s="4"/>
      <c r="P939" s="4"/>
      <c r="Q939" s="4"/>
      <c r="R939" s="4"/>
      <c r="S939" s="4"/>
      <c r="T939" s="4"/>
      <c r="U939" s="4"/>
      <c r="V939" s="4"/>
      <c r="W939" s="4"/>
      <c r="X939" s="4"/>
      <c r="Y939" s="4"/>
      <c r="Z939" s="4"/>
    </row>
    <row r="940" spans="1:26" ht="15.75" customHeight="1" x14ac:dyDescent="0.2">
      <c r="A940" s="5">
        <v>939</v>
      </c>
      <c r="B940" s="6" t="s">
        <v>3490</v>
      </c>
      <c r="C940" s="9" t="s">
        <v>3491</v>
      </c>
      <c r="D940" s="49" t="s">
        <v>3495</v>
      </c>
      <c r="E940" s="5" t="s">
        <v>2300</v>
      </c>
      <c r="F940" s="42">
        <v>1</v>
      </c>
      <c r="G940" s="5">
        <v>1</v>
      </c>
      <c r="H940" s="42">
        <v>1</v>
      </c>
      <c r="I940" s="4"/>
      <c r="J940" s="4"/>
      <c r="K940" s="4"/>
      <c r="L940" s="4"/>
      <c r="M940" s="4"/>
      <c r="N940" s="4"/>
      <c r="O940" s="4"/>
      <c r="P940" s="4"/>
      <c r="Q940" s="4"/>
      <c r="R940" s="4"/>
      <c r="S940" s="4"/>
      <c r="T940" s="4"/>
      <c r="U940" s="4"/>
      <c r="V940" s="4"/>
      <c r="W940" s="4"/>
      <c r="X940" s="4"/>
      <c r="Y940" s="4"/>
      <c r="Z940" s="4"/>
    </row>
    <row r="941" spans="1:26" ht="15.75" customHeight="1" x14ac:dyDescent="0.2">
      <c r="A941" s="5">
        <v>940</v>
      </c>
      <c r="B941" s="6" t="s">
        <v>3490</v>
      </c>
      <c r="C941" s="9" t="s">
        <v>3491</v>
      </c>
      <c r="D941" s="49" t="s">
        <v>3496</v>
      </c>
      <c r="E941" s="5" t="s">
        <v>2300</v>
      </c>
      <c r="F941" s="42">
        <v>1</v>
      </c>
      <c r="G941" s="5">
        <v>1</v>
      </c>
      <c r="H941" s="42">
        <v>1</v>
      </c>
      <c r="I941" s="4"/>
      <c r="J941" s="4"/>
      <c r="K941" s="4"/>
      <c r="L941" s="4"/>
      <c r="M941" s="4"/>
      <c r="N941" s="4"/>
      <c r="O941" s="4"/>
      <c r="P941" s="4"/>
      <c r="Q941" s="4"/>
      <c r="R941" s="4"/>
      <c r="S941" s="4"/>
      <c r="T941" s="4"/>
      <c r="U941" s="4"/>
      <c r="V941" s="4"/>
      <c r="W941" s="4"/>
      <c r="X941" s="4"/>
      <c r="Y941" s="4"/>
      <c r="Z941" s="4"/>
    </row>
    <row r="942" spans="1:26" ht="15.75" customHeight="1" x14ac:dyDescent="0.2">
      <c r="A942" s="5">
        <v>941</v>
      </c>
      <c r="B942" s="6" t="s">
        <v>3490</v>
      </c>
      <c r="C942" s="9" t="s">
        <v>3491</v>
      </c>
      <c r="D942" s="49" t="s">
        <v>3497</v>
      </c>
      <c r="E942" s="5" t="s">
        <v>2300</v>
      </c>
      <c r="F942" s="42">
        <v>0</v>
      </c>
      <c r="G942" s="5">
        <v>2</v>
      </c>
      <c r="H942" s="42">
        <v>0</v>
      </c>
      <c r="I942" s="4"/>
      <c r="J942" s="4"/>
      <c r="K942" s="4"/>
      <c r="L942" s="4"/>
      <c r="M942" s="4"/>
      <c r="N942" s="4"/>
      <c r="O942" s="4"/>
      <c r="P942" s="4"/>
      <c r="Q942" s="4"/>
      <c r="R942" s="4"/>
      <c r="S942" s="4"/>
      <c r="T942" s="4"/>
      <c r="U942" s="4"/>
      <c r="V942" s="4"/>
      <c r="W942" s="4"/>
      <c r="X942" s="4"/>
      <c r="Y942" s="4"/>
      <c r="Z942" s="4"/>
    </row>
    <row r="943" spans="1:26" ht="15.75" customHeight="1" x14ac:dyDescent="0.2">
      <c r="A943" s="5">
        <v>942</v>
      </c>
      <c r="B943" s="6" t="s">
        <v>3490</v>
      </c>
      <c r="C943" s="9" t="s">
        <v>3491</v>
      </c>
      <c r="D943" s="49" t="s">
        <v>3498</v>
      </c>
      <c r="E943" s="5" t="s">
        <v>2300</v>
      </c>
      <c r="F943" s="42">
        <v>1</v>
      </c>
      <c r="G943" s="5">
        <v>1</v>
      </c>
      <c r="H943" s="42">
        <v>1</v>
      </c>
      <c r="I943" s="4"/>
      <c r="J943" s="4"/>
      <c r="K943" s="4"/>
      <c r="L943" s="4"/>
      <c r="M943" s="4"/>
      <c r="N943" s="4"/>
      <c r="O943" s="4"/>
      <c r="P943" s="4"/>
      <c r="Q943" s="4"/>
      <c r="R943" s="4"/>
      <c r="S943" s="4"/>
      <c r="T943" s="4"/>
      <c r="U943" s="4"/>
      <c r="V943" s="4"/>
      <c r="W943" s="4"/>
      <c r="X943" s="4"/>
      <c r="Y943" s="4"/>
      <c r="Z943" s="4"/>
    </row>
    <row r="944" spans="1:26" ht="15.75" customHeight="1" x14ac:dyDescent="0.2">
      <c r="A944" s="5">
        <v>943</v>
      </c>
      <c r="B944" s="6" t="s">
        <v>3490</v>
      </c>
      <c r="C944" s="9" t="s">
        <v>3491</v>
      </c>
      <c r="D944" s="49" t="s">
        <v>3499</v>
      </c>
      <c r="E944" s="5" t="s">
        <v>2300</v>
      </c>
      <c r="F944" s="42">
        <v>0</v>
      </c>
      <c r="G944" s="5">
        <v>1</v>
      </c>
      <c r="H944" s="42">
        <v>0</v>
      </c>
      <c r="I944" s="4"/>
      <c r="J944" s="4"/>
      <c r="K944" s="4"/>
      <c r="L944" s="4"/>
      <c r="M944" s="4"/>
      <c r="N944" s="4"/>
      <c r="O944" s="4"/>
      <c r="P944" s="4"/>
      <c r="Q944" s="4"/>
      <c r="R944" s="4"/>
      <c r="S944" s="4"/>
      <c r="T944" s="4"/>
      <c r="U944" s="4"/>
      <c r="V944" s="4"/>
      <c r="W944" s="4"/>
      <c r="X944" s="4"/>
      <c r="Y944" s="4"/>
      <c r="Z944" s="4"/>
    </row>
    <row r="945" spans="1:26" ht="15.75" customHeight="1" x14ac:dyDescent="0.2">
      <c r="A945" s="5">
        <v>944</v>
      </c>
      <c r="B945" s="6" t="s">
        <v>3490</v>
      </c>
      <c r="C945" s="9" t="s">
        <v>3491</v>
      </c>
      <c r="D945" s="49" t="s">
        <v>3500</v>
      </c>
      <c r="E945" s="5" t="s">
        <v>2300</v>
      </c>
      <c r="F945" s="42">
        <v>1</v>
      </c>
      <c r="G945" s="5">
        <v>2</v>
      </c>
      <c r="H945" s="42">
        <v>1</v>
      </c>
      <c r="I945" s="4"/>
      <c r="J945" s="4"/>
      <c r="K945" s="4"/>
      <c r="L945" s="4"/>
      <c r="M945" s="4"/>
      <c r="N945" s="4"/>
      <c r="O945" s="4"/>
      <c r="P945" s="4"/>
      <c r="Q945" s="4"/>
      <c r="R945" s="4"/>
      <c r="S945" s="4"/>
      <c r="T945" s="4"/>
      <c r="U945" s="4"/>
      <c r="V945" s="4"/>
      <c r="W945" s="4"/>
      <c r="X945" s="4"/>
      <c r="Y945" s="4"/>
      <c r="Z945" s="4"/>
    </row>
    <row r="946" spans="1:26" ht="15.75" customHeight="1" x14ac:dyDescent="0.2">
      <c r="A946" s="5">
        <v>945</v>
      </c>
      <c r="B946" s="6" t="s">
        <v>3490</v>
      </c>
      <c r="C946" s="9" t="s">
        <v>3491</v>
      </c>
      <c r="D946" s="49" t="s">
        <v>3501</v>
      </c>
      <c r="E946" s="5" t="s">
        <v>2300</v>
      </c>
      <c r="F946" s="42">
        <v>0</v>
      </c>
      <c r="G946" s="5">
        <v>0</v>
      </c>
      <c r="H946" s="42">
        <v>0</v>
      </c>
      <c r="I946" s="4"/>
      <c r="J946" s="4"/>
      <c r="K946" s="4"/>
      <c r="L946" s="4"/>
      <c r="M946" s="4"/>
      <c r="N946" s="4"/>
      <c r="O946" s="4"/>
      <c r="P946" s="4"/>
      <c r="Q946" s="4"/>
      <c r="R946" s="4"/>
      <c r="S946" s="4"/>
      <c r="T946" s="4"/>
      <c r="U946" s="4"/>
      <c r="V946" s="4"/>
      <c r="W946" s="4"/>
      <c r="X946" s="4"/>
      <c r="Y946" s="4"/>
      <c r="Z946" s="4"/>
    </row>
    <row r="947" spans="1:26" ht="15.75" customHeight="1" x14ac:dyDescent="0.2">
      <c r="A947" s="5">
        <v>946</v>
      </c>
      <c r="B947" s="6" t="s">
        <v>3490</v>
      </c>
      <c r="C947" s="9" t="s">
        <v>3491</v>
      </c>
      <c r="D947" s="49" t="s">
        <v>3502</v>
      </c>
      <c r="E947" s="5" t="s">
        <v>2300</v>
      </c>
      <c r="F947" s="42">
        <v>1</v>
      </c>
      <c r="G947" s="5">
        <v>1</v>
      </c>
      <c r="H947" s="42">
        <v>1</v>
      </c>
      <c r="I947" s="4"/>
      <c r="J947" s="4"/>
      <c r="K947" s="4"/>
      <c r="L947" s="4"/>
      <c r="M947" s="4"/>
      <c r="N947" s="4"/>
      <c r="O947" s="4"/>
      <c r="P947" s="4"/>
      <c r="Q947" s="4"/>
      <c r="R947" s="4"/>
      <c r="S947" s="4"/>
      <c r="T947" s="4"/>
      <c r="U947" s="4"/>
      <c r="V947" s="4"/>
      <c r="W947" s="4"/>
      <c r="X947" s="4"/>
      <c r="Y947" s="4"/>
      <c r="Z947" s="4"/>
    </row>
    <row r="948" spans="1:26" ht="15.75" customHeight="1" x14ac:dyDescent="0.2">
      <c r="A948" s="5">
        <v>947</v>
      </c>
      <c r="B948" s="6" t="s">
        <v>3490</v>
      </c>
      <c r="C948" s="9" t="s">
        <v>3491</v>
      </c>
      <c r="D948" s="49" t="s">
        <v>3503</v>
      </c>
      <c r="E948" s="5" t="s">
        <v>2300</v>
      </c>
      <c r="F948" s="42">
        <v>0</v>
      </c>
      <c r="G948" s="5">
        <v>0</v>
      </c>
      <c r="H948" s="42">
        <v>0</v>
      </c>
      <c r="I948" s="4"/>
      <c r="J948" s="4"/>
      <c r="K948" s="4"/>
      <c r="L948" s="4"/>
      <c r="M948" s="4"/>
      <c r="N948" s="4"/>
      <c r="O948" s="4"/>
      <c r="P948" s="4"/>
      <c r="Q948" s="4"/>
      <c r="R948" s="4"/>
      <c r="S948" s="4"/>
      <c r="T948" s="4"/>
      <c r="U948" s="4"/>
      <c r="V948" s="4"/>
      <c r="W948" s="4"/>
      <c r="X948" s="4"/>
      <c r="Y948" s="4"/>
      <c r="Z948" s="4"/>
    </row>
    <row r="949" spans="1:26" ht="15.75" customHeight="1" x14ac:dyDescent="0.2">
      <c r="A949" s="5">
        <v>948</v>
      </c>
      <c r="B949" s="6" t="s">
        <v>3490</v>
      </c>
      <c r="C949" s="9" t="s">
        <v>3491</v>
      </c>
      <c r="D949" s="49" t="s">
        <v>3504</v>
      </c>
      <c r="E949" s="5" t="s">
        <v>2300</v>
      </c>
      <c r="F949" s="42">
        <v>0</v>
      </c>
      <c r="G949" s="5">
        <v>1</v>
      </c>
      <c r="H949" s="42">
        <v>0</v>
      </c>
      <c r="I949" s="4"/>
      <c r="J949" s="4"/>
      <c r="K949" s="4"/>
      <c r="L949" s="4"/>
      <c r="M949" s="4"/>
      <c r="N949" s="4"/>
      <c r="O949" s="4"/>
      <c r="P949" s="4"/>
      <c r="Q949" s="4"/>
      <c r="R949" s="4"/>
      <c r="S949" s="4"/>
      <c r="T949" s="4"/>
      <c r="U949" s="4"/>
      <c r="V949" s="4"/>
      <c r="W949" s="4"/>
      <c r="X949" s="4"/>
      <c r="Y949" s="4"/>
      <c r="Z949" s="4"/>
    </row>
    <row r="950" spans="1:26" ht="15.75" customHeight="1" x14ac:dyDescent="0.2">
      <c r="A950" s="5">
        <v>949</v>
      </c>
      <c r="B950" s="6" t="s">
        <v>3505</v>
      </c>
      <c r="C950" s="9" t="s">
        <v>3506</v>
      </c>
      <c r="D950" s="49" t="s">
        <v>3507</v>
      </c>
      <c r="E950" s="5" t="s">
        <v>2300</v>
      </c>
      <c r="F950" s="42">
        <v>1</v>
      </c>
      <c r="G950" s="5">
        <v>1</v>
      </c>
      <c r="H950" s="42">
        <v>1</v>
      </c>
      <c r="I950" s="4"/>
      <c r="J950" s="4"/>
      <c r="K950" s="4"/>
      <c r="L950" s="4"/>
      <c r="M950" s="4"/>
      <c r="N950" s="4"/>
      <c r="O950" s="4"/>
      <c r="P950" s="4"/>
      <c r="Q950" s="4"/>
      <c r="R950" s="4"/>
      <c r="S950" s="4"/>
      <c r="T950" s="4"/>
      <c r="U950" s="4"/>
      <c r="V950" s="4"/>
      <c r="W950" s="4"/>
      <c r="X950" s="4"/>
      <c r="Y950" s="4"/>
      <c r="Z950" s="4"/>
    </row>
    <row r="951" spans="1:26" ht="15.75" customHeight="1" x14ac:dyDescent="0.2">
      <c r="A951" s="5">
        <v>950</v>
      </c>
      <c r="B951" s="6" t="s">
        <v>3505</v>
      </c>
      <c r="C951" s="9" t="s">
        <v>3506</v>
      </c>
      <c r="D951" s="49" t="s">
        <v>3508</v>
      </c>
      <c r="E951" s="5" t="s">
        <v>2300</v>
      </c>
      <c r="F951" s="42">
        <v>1</v>
      </c>
      <c r="G951" s="5">
        <v>1</v>
      </c>
      <c r="H951" s="42">
        <v>1</v>
      </c>
      <c r="I951" s="4"/>
      <c r="J951" s="4"/>
      <c r="K951" s="4"/>
      <c r="L951" s="4"/>
      <c r="M951" s="4"/>
      <c r="N951" s="4"/>
      <c r="O951" s="4"/>
      <c r="P951" s="4"/>
      <c r="Q951" s="4"/>
      <c r="R951" s="4"/>
      <c r="S951" s="4"/>
      <c r="T951" s="4"/>
      <c r="U951" s="4"/>
      <c r="V951" s="4"/>
      <c r="W951" s="4"/>
      <c r="X951" s="4"/>
      <c r="Y951" s="4"/>
      <c r="Z951" s="4"/>
    </row>
    <row r="952" spans="1:26" ht="15.75" customHeight="1" x14ac:dyDescent="0.2">
      <c r="A952" s="5">
        <v>951</v>
      </c>
      <c r="B952" s="6" t="s">
        <v>3505</v>
      </c>
      <c r="C952" s="9" t="s">
        <v>3506</v>
      </c>
      <c r="D952" s="49" t="s">
        <v>3509</v>
      </c>
      <c r="E952" s="5" t="s">
        <v>2300</v>
      </c>
      <c r="F952" s="42">
        <v>1</v>
      </c>
      <c r="G952" s="5">
        <v>1</v>
      </c>
      <c r="H952" s="42">
        <v>1</v>
      </c>
      <c r="I952" s="4"/>
      <c r="J952" s="4"/>
      <c r="K952" s="4"/>
      <c r="L952" s="4"/>
      <c r="M952" s="4"/>
      <c r="N952" s="4"/>
      <c r="O952" s="4"/>
      <c r="P952" s="4"/>
      <c r="Q952" s="4"/>
      <c r="R952" s="4"/>
      <c r="S952" s="4"/>
      <c r="T952" s="4"/>
      <c r="U952" s="4"/>
      <c r="V952" s="4"/>
      <c r="W952" s="4"/>
      <c r="X952" s="4"/>
      <c r="Y952" s="4"/>
      <c r="Z952" s="4"/>
    </row>
    <row r="953" spans="1:26" ht="15.75" customHeight="1" x14ac:dyDescent="0.2">
      <c r="A953" s="5">
        <v>952</v>
      </c>
      <c r="B953" s="6" t="s">
        <v>3505</v>
      </c>
      <c r="C953" s="9" t="s">
        <v>3506</v>
      </c>
      <c r="D953" s="49" t="s">
        <v>3510</v>
      </c>
      <c r="E953" s="5" t="s">
        <v>2300</v>
      </c>
      <c r="F953" s="42">
        <v>1</v>
      </c>
      <c r="G953" s="5">
        <v>1</v>
      </c>
      <c r="H953" s="42">
        <v>1</v>
      </c>
      <c r="I953" s="4"/>
      <c r="J953" s="4"/>
      <c r="K953" s="4"/>
      <c r="L953" s="4"/>
      <c r="M953" s="4"/>
      <c r="N953" s="4"/>
      <c r="O953" s="4"/>
      <c r="P953" s="4"/>
      <c r="Q953" s="4"/>
      <c r="R953" s="4"/>
      <c r="S953" s="4"/>
      <c r="T953" s="4"/>
      <c r="U953" s="4"/>
      <c r="V953" s="4"/>
      <c r="W953" s="4"/>
      <c r="X953" s="4"/>
      <c r="Y953" s="4"/>
      <c r="Z953" s="4"/>
    </row>
    <row r="954" spans="1:26" ht="15.75" customHeight="1" x14ac:dyDescent="0.2">
      <c r="A954" s="5">
        <v>953</v>
      </c>
      <c r="B954" s="6" t="s">
        <v>3505</v>
      </c>
      <c r="C954" s="9" t="s">
        <v>3506</v>
      </c>
      <c r="D954" s="49" t="s">
        <v>3511</v>
      </c>
      <c r="E954" s="5" t="s">
        <v>2300</v>
      </c>
      <c r="F954" s="42">
        <v>1</v>
      </c>
      <c r="G954" s="5">
        <v>1</v>
      </c>
      <c r="H954" s="42">
        <v>1</v>
      </c>
      <c r="I954" s="4"/>
      <c r="J954" s="4"/>
      <c r="K954" s="4"/>
      <c r="L954" s="4"/>
      <c r="M954" s="4"/>
      <c r="N954" s="4"/>
      <c r="O954" s="4"/>
      <c r="P954" s="4"/>
      <c r="Q954" s="4"/>
      <c r="R954" s="4"/>
      <c r="S954" s="4"/>
      <c r="T954" s="4"/>
      <c r="U954" s="4"/>
      <c r="V954" s="4"/>
      <c r="W954" s="4"/>
      <c r="X954" s="4"/>
      <c r="Y954" s="4"/>
      <c r="Z954" s="4"/>
    </row>
    <row r="955" spans="1:26" ht="15.75" customHeight="1" x14ac:dyDescent="0.2">
      <c r="A955" s="5">
        <v>954</v>
      </c>
      <c r="B955" s="6" t="s">
        <v>3505</v>
      </c>
      <c r="C955" s="9" t="s">
        <v>3506</v>
      </c>
      <c r="D955" s="49" t="s">
        <v>3512</v>
      </c>
      <c r="E955" s="5" t="s">
        <v>2300</v>
      </c>
      <c r="F955" s="42">
        <v>0</v>
      </c>
      <c r="G955" s="5">
        <v>1</v>
      </c>
      <c r="H955" s="42">
        <v>0</v>
      </c>
      <c r="I955" s="4"/>
      <c r="J955" s="4"/>
      <c r="K955" s="4"/>
      <c r="L955" s="4"/>
      <c r="M955" s="4"/>
      <c r="N955" s="4"/>
      <c r="O955" s="4"/>
      <c r="P955" s="4"/>
      <c r="Q955" s="4"/>
      <c r="R955" s="4"/>
      <c r="S955" s="4"/>
      <c r="T955" s="4"/>
      <c r="U955" s="4"/>
      <c r="V955" s="4"/>
      <c r="W955" s="4"/>
      <c r="X955" s="4"/>
      <c r="Y955" s="4"/>
      <c r="Z955" s="4"/>
    </row>
    <row r="956" spans="1:26" ht="15.75" customHeight="1" x14ac:dyDescent="0.2">
      <c r="A956" s="5">
        <v>955</v>
      </c>
      <c r="B956" s="6" t="s">
        <v>3505</v>
      </c>
      <c r="C956" s="9" t="s">
        <v>3506</v>
      </c>
      <c r="D956" s="49" t="s">
        <v>3513</v>
      </c>
      <c r="E956" s="5" t="s">
        <v>2300</v>
      </c>
      <c r="F956" s="42">
        <v>1</v>
      </c>
      <c r="G956" s="5">
        <v>1</v>
      </c>
      <c r="H956" s="42">
        <v>1</v>
      </c>
      <c r="I956" s="4"/>
      <c r="J956" s="4"/>
      <c r="K956" s="4"/>
      <c r="L956" s="4"/>
      <c r="M956" s="4"/>
      <c r="N956" s="4"/>
      <c r="O956" s="4"/>
      <c r="P956" s="4"/>
      <c r="Q956" s="4"/>
      <c r="R956" s="4"/>
      <c r="S956" s="4"/>
      <c r="T956" s="4"/>
      <c r="U956" s="4"/>
      <c r="V956" s="4"/>
      <c r="W956" s="4"/>
      <c r="X956" s="4"/>
      <c r="Y956" s="4"/>
      <c r="Z956" s="4"/>
    </row>
    <row r="957" spans="1:26" ht="15.75" customHeight="1" x14ac:dyDescent="0.2">
      <c r="A957" s="5">
        <v>956</v>
      </c>
      <c r="B957" s="6" t="s">
        <v>3514</v>
      </c>
      <c r="C957" s="9" t="s">
        <v>3515</v>
      </c>
      <c r="D957" s="49" t="s">
        <v>3516</v>
      </c>
      <c r="E957" s="5" t="s">
        <v>2300</v>
      </c>
      <c r="F957" s="42">
        <v>1</v>
      </c>
      <c r="G957" s="5">
        <v>1</v>
      </c>
      <c r="H957" s="42">
        <v>1</v>
      </c>
      <c r="I957" s="4"/>
      <c r="J957" s="4"/>
      <c r="K957" s="4"/>
      <c r="L957" s="4"/>
      <c r="M957" s="4"/>
      <c r="N957" s="4"/>
      <c r="O957" s="4"/>
      <c r="P957" s="4"/>
      <c r="Q957" s="4"/>
      <c r="R957" s="4"/>
      <c r="S957" s="4"/>
      <c r="T957" s="4"/>
      <c r="U957" s="4"/>
      <c r="V957" s="4"/>
      <c r="W957" s="4"/>
      <c r="X957" s="4"/>
      <c r="Y957" s="4"/>
      <c r="Z957" s="4"/>
    </row>
    <row r="958" spans="1:26" ht="15.75" customHeight="1" x14ac:dyDescent="0.2">
      <c r="A958" s="5">
        <v>957</v>
      </c>
      <c r="B958" s="6" t="s">
        <v>3514</v>
      </c>
      <c r="C958" s="9" t="s">
        <v>3515</v>
      </c>
      <c r="D958" s="49" t="s">
        <v>3517</v>
      </c>
      <c r="E958" s="5" t="s">
        <v>2300</v>
      </c>
      <c r="F958" s="42">
        <v>1</v>
      </c>
      <c r="G958" s="5">
        <v>1</v>
      </c>
      <c r="H958" s="42">
        <v>1</v>
      </c>
      <c r="I958" s="4"/>
      <c r="J958" s="4"/>
      <c r="K958" s="4"/>
      <c r="L958" s="4"/>
      <c r="M958" s="4"/>
      <c r="N958" s="4"/>
      <c r="O958" s="4"/>
      <c r="P958" s="4"/>
      <c r="Q958" s="4"/>
      <c r="R958" s="4"/>
      <c r="S958" s="4"/>
      <c r="T958" s="4"/>
      <c r="U958" s="4"/>
      <c r="V958" s="4"/>
      <c r="W958" s="4"/>
      <c r="X958" s="4"/>
      <c r="Y958" s="4"/>
      <c r="Z958" s="4"/>
    </row>
    <row r="959" spans="1:26" ht="15.75" customHeight="1" x14ac:dyDescent="0.2">
      <c r="A959" s="5">
        <v>958</v>
      </c>
      <c r="B959" s="6" t="s">
        <v>3514</v>
      </c>
      <c r="C959" s="9" t="s">
        <v>3515</v>
      </c>
      <c r="D959" s="49" t="s">
        <v>3518</v>
      </c>
      <c r="E959" s="5" t="s">
        <v>2300</v>
      </c>
      <c r="F959" s="42">
        <v>1</v>
      </c>
      <c r="G959" s="5">
        <v>1</v>
      </c>
      <c r="H959" s="42">
        <v>1</v>
      </c>
      <c r="I959" s="4"/>
      <c r="J959" s="4"/>
      <c r="K959" s="4"/>
      <c r="L959" s="4"/>
      <c r="M959" s="4"/>
      <c r="N959" s="4"/>
      <c r="O959" s="4"/>
      <c r="P959" s="4"/>
      <c r="Q959" s="4"/>
      <c r="R959" s="4"/>
      <c r="S959" s="4"/>
      <c r="T959" s="4"/>
      <c r="U959" s="4"/>
      <c r="V959" s="4"/>
      <c r="W959" s="4"/>
      <c r="X959" s="4"/>
      <c r="Y959" s="4"/>
      <c r="Z959" s="4"/>
    </row>
    <row r="960" spans="1:26" ht="15.75" customHeight="1" x14ac:dyDescent="0.2">
      <c r="A960" s="5">
        <v>959</v>
      </c>
      <c r="B960" s="6" t="s">
        <v>3514</v>
      </c>
      <c r="C960" s="9" t="s">
        <v>3515</v>
      </c>
      <c r="D960" s="49" t="s">
        <v>3519</v>
      </c>
      <c r="E960" s="5" t="s">
        <v>2300</v>
      </c>
      <c r="F960" s="42">
        <v>1</v>
      </c>
      <c r="G960" s="5">
        <v>1</v>
      </c>
      <c r="H960" s="42">
        <v>1</v>
      </c>
      <c r="I960" s="4"/>
      <c r="J960" s="4"/>
      <c r="K960" s="4"/>
      <c r="L960" s="4"/>
      <c r="M960" s="4"/>
      <c r="N960" s="4"/>
      <c r="O960" s="4"/>
      <c r="P960" s="4"/>
      <c r="Q960" s="4"/>
      <c r="R960" s="4"/>
      <c r="S960" s="4"/>
      <c r="T960" s="4"/>
      <c r="U960" s="4"/>
      <c r="V960" s="4"/>
      <c r="W960" s="4"/>
      <c r="X960" s="4"/>
      <c r="Y960" s="4"/>
      <c r="Z960" s="4"/>
    </row>
    <row r="961" spans="1:26" ht="15.75" customHeight="1" x14ac:dyDescent="0.2">
      <c r="A961" s="5">
        <v>960</v>
      </c>
      <c r="B961" s="6" t="s">
        <v>3514</v>
      </c>
      <c r="C961" s="9" t="s">
        <v>3515</v>
      </c>
      <c r="D961" s="49" t="s">
        <v>3520</v>
      </c>
      <c r="E961" s="5" t="s">
        <v>2300</v>
      </c>
      <c r="F961" s="42">
        <v>1</v>
      </c>
      <c r="G961" s="5">
        <v>1</v>
      </c>
      <c r="H961" s="42">
        <v>1</v>
      </c>
      <c r="I961" s="4"/>
      <c r="J961" s="4"/>
      <c r="K961" s="4"/>
      <c r="L961" s="4"/>
      <c r="M961" s="4"/>
      <c r="N961" s="4"/>
      <c r="O961" s="4"/>
      <c r="P961" s="4"/>
      <c r="Q961" s="4"/>
      <c r="R961" s="4"/>
      <c r="S961" s="4"/>
      <c r="T961" s="4"/>
      <c r="U961" s="4"/>
      <c r="V961" s="4"/>
      <c r="W961" s="4"/>
      <c r="X961" s="4"/>
      <c r="Y961" s="4"/>
      <c r="Z961" s="4"/>
    </row>
    <row r="962" spans="1:26" ht="15.75" customHeight="1" x14ac:dyDescent="0.2">
      <c r="A962" s="5">
        <v>961</v>
      </c>
      <c r="B962" s="6" t="s">
        <v>3514</v>
      </c>
      <c r="C962" s="9" t="s">
        <v>3515</v>
      </c>
      <c r="D962" s="49" t="s">
        <v>3521</v>
      </c>
      <c r="E962" s="5" t="s">
        <v>2300</v>
      </c>
      <c r="F962" s="42">
        <v>1</v>
      </c>
      <c r="G962" s="5">
        <v>1</v>
      </c>
      <c r="H962" s="42">
        <v>1</v>
      </c>
      <c r="I962" s="4"/>
      <c r="J962" s="4"/>
      <c r="K962" s="4"/>
      <c r="L962" s="4"/>
      <c r="M962" s="4"/>
      <c r="N962" s="4"/>
      <c r="O962" s="4"/>
      <c r="P962" s="4"/>
      <c r="Q962" s="4"/>
      <c r="R962" s="4"/>
      <c r="S962" s="4"/>
      <c r="T962" s="4"/>
      <c r="U962" s="4"/>
      <c r="V962" s="4"/>
      <c r="W962" s="4"/>
      <c r="X962" s="4"/>
      <c r="Y962" s="4"/>
      <c r="Z962" s="4"/>
    </row>
    <row r="963" spans="1:26" ht="27.75" customHeight="1" x14ac:dyDescent="0.2">
      <c r="A963" s="5">
        <v>962</v>
      </c>
      <c r="B963" s="6" t="s">
        <v>3522</v>
      </c>
      <c r="C963" s="9" t="s">
        <v>3523</v>
      </c>
      <c r="D963" s="49" t="s">
        <v>3524</v>
      </c>
      <c r="E963" s="5" t="s">
        <v>2300</v>
      </c>
      <c r="F963" s="42">
        <v>0</v>
      </c>
      <c r="G963" s="5">
        <v>1</v>
      </c>
      <c r="H963" s="42">
        <v>0</v>
      </c>
      <c r="I963" s="4"/>
      <c r="J963" s="4"/>
      <c r="K963" s="4"/>
      <c r="L963" s="4"/>
      <c r="M963" s="4"/>
      <c r="N963" s="4"/>
      <c r="O963" s="4"/>
      <c r="P963" s="4"/>
      <c r="Q963" s="4"/>
      <c r="R963" s="4"/>
      <c r="S963" s="4"/>
      <c r="T963" s="4"/>
      <c r="U963" s="4"/>
      <c r="V963" s="4"/>
      <c r="W963" s="4"/>
      <c r="X963" s="4"/>
      <c r="Y963" s="4"/>
      <c r="Z963" s="4"/>
    </row>
    <row r="964" spans="1:26" ht="42" customHeight="1" x14ac:dyDescent="0.2">
      <c r="A964" s="5">
        <v>963</v>
      </c>
      <c r="B964" s="6" t="s">
        <v>3522</v>
      </c>
      <c r="C964" s="9" t="s">
        <v>3523</v>
      </c>
      <c r="D964" s="49" t="s">
        <v>3525</v>
      </c>
      <c r="E964" s="6" t="s">
        <v>2300</v>
      </c>
      <c r="F964" s="42">
        <v>2</v>
      </c>
      <c r="G964" s="5">
        <v>2</v>
      </c>
      <c r="H964" s="42">
        <v>2</v>
      </c>
      <c r="I964" s="4"/>
      <c r="J964" s="4"/>
      <c r="K964" s="4"/>
      <c r="L964" s="4"/>
      <c r="M964" s="4"/>
      <c r="N964" s="4"/>
      <c r="O964" s="4"/>
      <c r="P964" s="4"/>
      <c r="Q964" s="4"/>
      <c r="R964" s="4"/>
      <c r="S964" s="4"/>
      <c r="T964" s="4"/>
      <c r="U964" s="4"/>
      <c r="V964" s="4"/>
      <c r="W964" s="4"/>
      <c r="X964" s="4"/>
      <c r="Y964" s="4"/>
      <c r="Z964" s="4"/>
    </row>
    <row r="965" spans="1:26" ht="15.75" customHeight="1" x14ac:dyDescent="0.2">
      <c r="A965" s="5">
        <v>964</v>
      </c>
      <c r="B965" s="6" t="s">
        <v>3522</v>
      </c>
      <c r="C965" s="9" t="s">
        <v>3523</v>
      </c>
      <c r="D965" s="49" t="s">
        <v>3526</v>
      </c>
      <c r="E965" s="6" t="s">
        <v>2300</v>
      </c>
      <c r="F965" s="42">
        <v>1</v>
      </c>
      <c r="G965" s="5">
        <v>1</v>
      </c>
      <c r="H965" s="42">
        <v>1</v>
      </c>
      <c r="I965" s="4"/>
      <c r="J965" s="4"/>
      <c r="K965" s="4"/>
      <c r="L965" s="4"/>
      <c r="M965" s="4"/>
      <c r="N965" s="4"/>
      <c r="O965" s="4"/>
      <c r="P965" s="4"/>
      <c r="Q965" s="4"/>
      <c r="R965" s="4"/>
      <c r="S965" s="4"/>
      <c r="T965" s="4"/>
      <c r="U965" s="4"/>
      <c r="V965" s="4"/>
      <c r="W965" s="4"/>
      <c r="X965" s="4"/>
      <c r="Y965" s="4"/>
      <c r="Z965" s="4"/>
    </row>
    <row r="966" spans="1:26" ht="15.75" customHeight="1" x14ac:dyDescent="0.2">
      <c r="A966" s="5">
        <v>965</v>
      </c>
      <c r="B966" s="6" t="s">
        <v>3522</v>
      </c>
      <c r="C966" s="9" t="s">
        <v>3523</v>
      </c>
      <c r="D966" s="49" t="s">
        <v>3527</v>
      </c>
      <c r="E966" s="6" t="s">
        <v>2300</v>
      </c>
      <c r="F966" s="42">
        <v>2</v>
      </c>
      <c r="G966" s="5">
        <v>2</v>
      </c>
      <c r="H966" s="42">
        <v>2</v>
      </c>
      <c r="I966" s="4"/>
      <c r="J966" s="4"/>
      <c r="K966" s="4"/>
      <c r="L966" s="4"/>
      <c r="M966" s="4"/>
      <c r="N966" s="4"/>
      <c r="O966" s="4"/>
      <c r="P966" s="4"/>
      <c r="Q966" s="4"/>
      <c r="R966" s="4"/>
      <c r="S966" s="4"/>
      <c r="T966" s="4"/>
      <c r="U966" s="4"/>
      <c r="V966" s="4"/>
      <c r="W966" s="4"/>
      <c r="X966" s="4"/>
      <c r="Y966" s="4"/>
      <c r="Z966" s="4"/>
    </row>
    <row r="967" spans="1:26" ht="15.75" customHeight="1" x14ac:dyDescent="0.2">
      <c r="A967" s="5">
        <v>966</v>
      </c>
      <c r="B967" s="6" t="s">
        <v>3528</v>
      </c>
      <c r="C967" s="9" t="s">
        <v>3529</v>
      </c>
      <c r="D967" s="49" t="s">
        <v>3530</v>
      </c>
      <c r="E967" s="6" t="s">
        <v>2300</v>
      </c>
      <c r="F967" s="42">
        <v>1</v>
      </c>
      <c r="G967" s="5">
        <v>1</v>
      </c>
      <c r="H967" s="42">
        <v>1</v>
      </c>
      <c r="I967" s="4"/>
      <c r="J967" s="4"/>
      <c r="K967" s="4"/>
      <c r="L967" s="4"/>
      <c r="M967" s="4"/>
      <c r="N967" s="4"/>
      <c r="O967" s="4"/>
      <c r="P967" s="4"/>
      <c r="Q967" s="4"/>
      <c r="R967" s="4"/>
      <c r="S967" s="4"/>
      <c r="T967" s="4"/>
      <c r="U967" s="4"/>
      <c r="V967" s="4"/>
      <c r="W967" s="4"/>
      <c r="X967" s="4"/>
      <c r="Y967" s="4"/>
      <c r="Z967" s="4"/>
    </row>
    <row r="968" spans="1:26" ht="15.75" customHeight="1" x14ac:dyDescent="0.2">
      <c r="A968" s="5">
        <v>967</v>
      </c>
      <c r="B968" s="6" t="s">
        <v>3528</v>
      </c>
      <c r="C968" s="9" t="s">
        <v>3529</v>
      </c>
      <c r="D968" s="49" t="s">
        <v>3531</v>
      </c>
      <c r="E968" s="6" t="s">
        <v>2300</v>
      </c>
      <c r="F968" s="42">
        <v>1</v>
      </c>
      <c r="G968" s="5">
        <v>1</v>
      </c>
      <c r="H968" s="42">
        <v>1</v>
      </c>
      <c r="I968" s="4"/>
      <c r="J968" s="4"/>
      <c r="K968" s="4"/>
      <c r="L968" s="4"/>
      <c r="M968" s="4"/>
      <c r="N968" s="4"/>
      <c r="O968" s="4"/>
      <c r="P968" s="4"/>
      <c r="Q968" s="4"/>
      <c r="R968" s="4"/>
      <c r="S968" s="4"/>
      <c r="T968" s="4"/>
      <c r="U968" s="4"/>
      <c r="V968" s="4"/>
      <c r="W968" s="4"/>
      <c r="X968" s="4"/>
      <c r="Y968" s="4"/>
      <c r="Z968" s="4"/>
    </row>
    <row r="969" spans="1:26" ht="15.75" customHeight="1" x14ac:dyDescent="0.2">
      <c r="A969" s="5">
        <v>968</v>
      </c>
      <c r="B969" s="6" t="s">
        <v>3528</v>
      </c>
      <c r="C969" s="9" t="s">
        <v>3529</v>
      </c>
      <c r="D969" s="49" t="s">
        <v>3532</v>
      </c>
      <c r="E969" s="6" t="s">
        <v>2300</v>
      </c>
      <c r="F969" s="42">
        <v>1</v>
      </c>
      <c r="G969" s="5">
        <v>1</v>
      </c>
      <c r="H969" s="42">
        <v>1</v>
      </c>
      <c r="I969" s="4"/>
      <c r="J969" s="4"/>
      <c r="K969" s="4"/>
      <c r="L969" s="4"/>
      <c r="M969" s="4"/>
      <c r="N969" s="4"/>
      <c r="O969" s="4"/>
      <c r="P969" s="4"/>
      <c r="Q969" s="4"/>
      <c r="R969" s="4"/>
      <c r="S969" s="4"/>
      <c r="T969" s="4"/>
      <c r="U969" s="4"/>
      <c r="V969" s="4"/>
      <c r="W969" s="4"/>
      <c r="X969" s="4"/>
      <c r="Y969" s="4"/>
      <c r="Z969" s="4"/>
    </row>
    <row r="970" spans="1:26" ht="15.75" customHeight="1" x14ac:dyDescent="0.2">
      <c r="A970" s="5">
        <v>969</v>
      </c>
      <c r="B970" s="6" t="s">
        <v>3528</v>
      </c>
      <c r="C970" s="9" t="s">
        <v>3529</v>
      </c>
      <c r="D970" s="49" t="s">
        <v>3533</v>
      </c>
      <c r="E970" s="6" t="s">
        <v>2300</v>
      </c>
      <c r="F970" s="42">
        <v>1</v>
      </c>
      <c r="G970" s="5">
        <v>1</v>
      </c>
      <c r="H970" s="42">
        <v>1</v>
      </c>
      <c r="I970" s="4"/>
      <c r="J970" s="4"/>
      <c r="K970" s="4"/>
      <c r="L970" s="4"/>
      <c r="M970" s="4"/>
      <c r="N970" s="4"/>
      <c r="O970" s="4"/>
      <c r="P970" s="4"/>
      <c r="Q970" s="4"/>
      <c r="R970" s="4"/>
      <c r="S970" s="4"/>
      <c r="T970" s="4"/>
      <c r="U970" s="4"/>
      <c r="V970" s="4"/>
      <c r="W970" s="4"/>
      <c r="X970" s="4"/>
      <c r="Y970" s="4"/>
      <c r="Z970" s="4"/>
    </row>
    <row r="971" spans="1:26" ht="15.75" customHeight="1" x14ac:dyDescent="0.2">
      <c r="A971" s="5">
        <v>970</v>
      </c>
      <c r="B971" s="6" t="s">
        <v>3528</v>
      </c>
      <c r="C971" s="9" t="s">
        <v>3529</v>
      </c>
      <c r="D971" s="49" t="s">
        <v>3534</v>
      </c>
      <c r="E971" s="6" t="s">
        <v>2300</v>
      </c>
      <c r="F971" s="42">
        <v>1</v>
      </c>
      <c r="G971" s="5">
        <v>1</v>
      </c>
      <c r="H971" s="42">
        <v>1</v>
      </c>
      <c r="I971" s="4"/>
      <c r="J971" s="4"/>
      <c r="K971" s="4"/>
      <c r="L971" s="4"/>
      <c r="M971" s="4"/>
      <c r="N971" s="4"/>
      <c r="O971" s="4"/>
      <c r="P971" s="4"/>
      <c r="Q971" s="4"/>
      <c r="R971" s="4"/>
      <c r="S971" s="4"/>
      <c r="T971" s="4"/>
      <c r="U971" s="4"/>
      <c r="V971" s="4"/>
      <c r="W971" s="4"/>
      <c r="X971" s="4"/>
      <c r="Y971" s="4"/>
      <c r="Z971" s="4"/>
    </row>
    <row r="972" spans="1:26" ht="15.75" customHeight="1" x14ac:dyDescent="0.2">
      <c r="A972" s="5">
        <v>971</v>
      </c>
      <c r="B972" s="6" t="s">
        <v>3535</v>
      </c>
      <c r="C972" s="9" t="s">
        <v>3536</v>
      </c>
      <c r="D972" s="49" t="s">
        <v>3537</v>
      </c>
      <c r="E972" s="6" t="s">
        <v>2300</v>
      </c>
      <c r="F972" s="42">
        <v>2</v>
      </c>
      <c r="G972" s="5">
        <v>2</v>
      </c>
      <c r="H972" s="42">
        <v>2</v>
      </c>
      <c r="I972" s="4"/>
      <c r="J972" s="4"/>
      <c r="K972" s="4"/>
      <c r="L972" s="4"/>
      <c r="M972" s="4"/>
      <c r="N972" s="4"/>
      <c r="O972" s="4"/>
      <c r="P972" s="4"/>
      <c r="Q972" s="4"/>
      <c r="R972" s="4"/>
      <c r="S972" s="4"/>
      <c r="T972" s="4"/>
      <c r="U972" s="4"/>
      <c r="V972" s="4"/>
      <c r="W972" s="4"/>
      <c r="X972" s="4"/>
      <c r="Y972" s="4"/>
      <c r="Z972" s="4"/>
    </row>
    <row r="973" spans="1:26" ht="15.75" customHeight="1" x14ac:dyDescent="0.2">
      <c r="A973" s="5">
        <v>972</v>
      </c>
      <c r="B973" s="6" t="s">
        <v>3535</v>
      </c>
      <c r="C973" s="9" t="s">
        <v>3536</v>
      </c>
      <c r="D973" s="49" t="s">
        <v>3538</v>
      </c>
      <c r="E973" s="6" t="s">
        <v>2300</v>
      </c>
      <c r="F973" s="42">
        <v>1</v>
      </c>
      <c r="G973" s="5">
        <v>1</v>
      </c>
      <c r="H973" s="42">
        <v>1</v>
      </c>
      <c r="I973" s="4"/>
      <c r="J973" s="4"/>
      <c r="K973" s="4"/>
      <c r="L973" s="4"/>
      <c r="M973" s="4"/>
      <c r="N973" s="4"/>
      <c r="O973" s="4"/>
      <c r="P973" s="4"/>
      <c r="Q973" s="4"/>
      <c r="R973" s="4"/>
      <c r="S973" s="4"/>
      <c r="T973" s="4"/>
      <c r="U973" s="4"/>
      <c r="V973" s="4"/>
      <c r="W973" s="4"/>
      <c r="X973" s="4"/>
      <c r="Y973" s="4"/>
      <c r="Z973" s="4"/>
    </row>
    <row r="974" spans="1:26" ht="15.75" customHeight="1" x14ac:dyDescent="0.2">
      <c r="A974" s="5">
        <v>973</v>
      </c>
      <c r="B974" s="6" t="s">
        <v>3535</v>
      </c>
      <c r="C974" s="9" t="s">
        <v>3536</v>
      </c>
      <c r="D974" s="49" t="s">
        <v>2848</v>
      </c>
      <c r="E974" s="5" t="s">
        <v>2300</v>
      </c>
      <c r="F974" s="42">
        <v>1</v>
      </c>
      <c r="G974" s="5">
        <v>1</v>
      </c>
      <c r="H974" s="42">
        <v>1</v>
      </c>
      <c r="I974" s="4"/>
      <c r="J974" s="4"/>
      <c r="K974" s="4"/>
      <c r="L974" s="4"/>
      <c r="M974" s="4"/>
      <c r="N974" s="4"/>
      <c r="O974" s="4"/>
      <c r="P974" s="4"/>
      <c r="Q974" s="4"/>
      <c r="R974" s="4"/>
      <c r="S974" s="4"/>
      <c r="T974" s="4"/>
      <c r="U974" s="4"/>
      <c r="V974" s="4"/>
      <c r="W974" s="4"/>
      <c r="X974" s="4"/>
      <c r="Y974" s="4"/>
      <c r="Z974" s="4"/>
    </row>
    <row r="975" spans="1:26" ht="15.75" customHeight="1" x14ac:dyDescent="0.2">
      <c r="A975" s="5">
        <v>974</v>
      </c>
      <c r="B975" s="6" t="s">
        <v>3535</v>
      </c>
      <c r="C975" s="9" t="s">
        <v>3536</v>
      </c>
      <c r="D975" s="49" t="s">
        <v>3539</v>
      </c>
      <c r="E975" s="6" t="s">
        <v>2300</v>
      </c>
      <c r="F975" s="42">
        <v>1</v>
      </c>
      <c r="G975" s="5">
        <v>1</v>
      </c>
      <c r="H975" s="42">
        <v>1</v>
      </c>
      <c r="I975" s="4"/>
      <c r="J975" s="4"/>
      <c r="K975" s="4"/>
      <c r="L975" s="4"/>
      <c r="M975" s="4"/>
      <c r="N975" s="4"/>
      <c r="O975" s="4"/>
      <c r="P975" s="4"/>
      <c r="Q975" s="4"/>
      <c r="R975" s="4"/>
      <c r="S975" s="4"/>
      <c r="T975" s="4"/>
      <c r="U975" s="4"/>
      <c r="V975" s="4"/>
      <c r="W975" s="4"/>
      <c r="X975" s="4"/>
      <c r="Y975" s="4"/>
      <c r="Z975" s="4"/>
    </row>
    <row r="976" spans="1:26" ht="15.75" customHeight="1" x14ac:dyDescent="0.2">
      <c r="A976" s="5">
        <v>975</v>
      </c>
      <c r="B976" s="6" t="s">
        <v>3535</v>
      </c>
      <c r="C976" s="9" t="s">
        <v>3536</v>
      </c>
      <c r="D976" s="49" t="s">
        <v>3540</v>
      </c>
      <c r="E976" s="6" t="s">
        <v>2300</v>
      </c>
      <c r="F976" s="42">
        <v>0</v>
      </c>
      <c r="G976" s="5">
        <v>1</v>
      </c>
      <c r="H976" s="42">
        <v>0</v>
      </c>
      <c r="I976" s="4"/>
      <c r="J976" s="4"/>
      <c r="K976" s="4"/>
      <c r="L976" s="4"/>
      <c r="M976" s="4"/>
      <c r="N976" s="4"/>
      <c r="O976" s="4"/>
      <c r="P976" s="4"/>
      <c r="Q976" s="4"/>
      <c r="R976" s="4"/>
      <c r="S976" s="4"/>
      <c r="T976" s="4"/>
      <c r="U976" s="4"/>
      <c r="V976" s="4"/>
      <c r="W976" s="4"/>
      <c r="X976" s="4"/>
      <c r="Y976" s="4"/>
      <c r="Z976" s="4"/>
    </row>
    <row r="977" spans="1:26" ht="15.75" customHeight="1" x14ac:dyDescent="0.2">
      <c r="A977" s="5">
        <v>976</v>
      </c>
      <c r="B977" s="6" t="s">
        <v>3541</v>
      </c>
      <c r="C977" s="9" t="s">
        <v>3542</v>
      </c>
      <c r="D977" s="49" t="s">
        <v>3543</v>
      </c>
      <c r="E977" s="6" t="s">
        <v>2300</v>
      </c>
      <c r="F977" s="42">
        <v>2</v>
      </c>
      <c r="G977" s="5">
        <v>2</v>
      </c>
      <c r="H977" s="42">
        <v>2</v>
      </c>
      <c r="I977" s="4"/>
      <c r="J977" s="4"/>
      <c r="K977" s="4"/>
      <c r="L977" s="4"/>
      <c r="M977" s="4"/>
      <c r="N977" s="4"/>
      <c r="O977" s="4"/>
      <c r="P977" s="4"/>
      <c r="Q977" s="4"/>
      <c r="R977" s="4"/>
      <c r="S977" s="4"/>
      <c r="T977" s="4"/>
      <c r="U977" s="4"/>
      <c r="V977" s="4"/>
      <c r="W977" s="4"/>
      <c r="X977" s="4"/>
      <c r="Y977" s="4"/>
      <c r="Z977" s="4"/>
    </row>
    <row r="978" spans="1:26" ht="15.75" customHeight="1" x14ac:dyDescent="0.2">
      <c r="A978" s="5">
        <v>977</v>
      </c>
      <c r="B978" s="6" t="s">
        <v>3541</v>
      </c>
      <c r="C978" s="9" t="s">
        <v>3542</v>
      </c>
      <c r="D978" s="49" t="s">
        <v>3544</v>
      </c>
      <c r="E978" s="6" t="s">
        <v>2300</v>
      </c>
      <c r="F978" s="42">
        <v>1</v>
      </c>
      <c r="G978" s="5">
        <v>1</v>
      </c>
      <c r="H978" s="42">
        <v>1</v>
      </c>
      <c r="I978" s="4"/>
      <c r="J978" s="4"/>
      <c r="K978" s="4"/>
      <c r="L978" s="4"/>
      <c r="M978" s="4"/>
      <c r="N978" s="4"/>
      <c r="O978" s="4"/>
      <c r="P978" s="4"/>
      <c r="Q978" s="4"/>
      <c r="R978" s="4"/>
      <c r="S978" s="4"/>
      <c r="T978" s="4"/>
      <c r="U978" s="4"/>
      <c r="V978" s="4"/>
      <c r="W978" s="4"/>
      <c r="X978" s="4"/>
      <c r="Y978" s="4"/>
      <c r="Z978" s="4"/>
    </row>
    <row r="979" spans="1:26" ht="15.75" customHeight="1" x14ac:dyDescent="0.2">
      <c r="A979" s="5">
        <v>978</v>
      </c>
      <c r="B979" s="6" t="s">
        <v>3541</v>
      </c>
      <c r="C979" s="9" t="s">
        <v>3542</v>
      </c>
      <c r="D979" s="49" t="s">
        <v>3545</v>
      </c>
      <c r="E979" s="5" t="s">
        <v>2300</v>
      </c>
      <c r="F979" s="42">
        <v>1</v>
      </c>
      <c r="G979" s="5">
        <v>1</v>
      </c>
      <c r="H979" s="42">
        <v>1</v>
      </c>
      <c r="I979" s="4"/>
      <c r="J979" s="4"/>
      <c r="K979" s="4"/>
      <c r="L979" s="4"/>
      <c r="M979" s="4"/>
      <c r="N979" s="4"/>
      <c r="O979" s="4"/>
      <c r="P979" s="4"/>
      <c r="Q979" s="4"/>
      <c r="R979" s="4"/>
      <c r="S979" s="4"/>
      <c r="T979" s="4"/>
      <c r="U979" s="4"/>
      <c r="V979" s="4"/>
      <c r="W979" s="4"/>
      <c r="X979" s="4"/>
      <c r="Y979" s="4"/>
      <c r="Z979" s="4"/>
    </row>
    <row r="980" spans="1:26" ht="15.75" customHeight="1" x14ac:dyDescent="0.2">
      <c r="A980" s="5">
        <v>979</v>
      </c>
      <c r="B980" s="6" t="s">
        <v>3541</v>
      </c>
      <c r="C980" s="9" t="s">
        <v>3542</v>
      </c>
      <c r="D980" s="49" t="s">
        <v>3546</v>
      </c>
      <c r="E980" s="5" t="s">
        <v>2300</v>
      </c>
      <c r="F980" s="42">
        <v>2</v>
      </c>
      <c r="G980" s="5">
        <v>2</v>
      </c>
      <c r="H980" s="42">
        <v>2</v>
      </c>
      <c r="I980" s="4"/>
      <c r="J980" s="4"/>
      <c r="K980" s="4"/>
      <c r="L980" s="4"/>
      <c r="M980" s="4"/>
      <c r="N980" s="4"/>
      <c r="O980" s="4"/>
      <c r="P980" s="4"/>
      <c r="Q980" s="4"/>
      <c r="R980" s="4"/>
      <c r="S980" s="4"/>
      <c r="T980" s="4"/>
      <c r="U980" s="4"/>
      <c r="V980" s="4"/>
      <c r="W980" s="4"/>
      <c r="X980" s="4"/>
      <c r="Y980" s="4"/>
      <c r="Z980" s="4"/>
    </row>
    <row r="981" spans="1:26" ht="27.75" customHeight="1" x14ac:dyDescent="0.2">
      <c r="A981" s="5">
        <v>980</v>
      </c>
      <c r="B981" s="6" t="s">
        <v>3541</v>
      </c>
      <c r="C981" s="9" t="s">
        <v>3542</v>
      </c>
      <c r="D981" s="49" t="s">
        <v>3547</v>
      </c>
      <c r="E981" s="5" t="s">
        <v>2300</v>
      </c>
      <c r="F981" s="42">
        <v>2</v>
      </c>
      <c r="G981" s="5">
        <v>2</v>
      </c>
      <c r="H981" s="42">
        <v>2</v>
      </c>
      <c r="I981" s="4"/>
      <c r="J981" s="4"/>
      <c r="K981" s="4"/>
      <c r="L981" s="4"/>
      <c r="M981" s="4"/>
      <c r="N981" s="4"/>
      <c r="O981" s="4"/>
      <c r="P981" s="4"/>
      <c r="Q981" s="4"/>
      <c r="R981" s="4"/>
      <c r="S981" s="4"/>
      <c r="T981" s="4"/>
      <c r="U981" s="4"/>
      <c r="V981" s="4"/>
      <c r="W981" s="4"/>
      <c r="X981" s="4"/>
      <c r="Y981" s="4"/>
      <c r="Z981" s="4"/>
    </row>
    <row r="982" spans="1:26" ht="15.75" customHeight="1" x14ac:dyDescent="0.2">
      <c r="A982" s="5">
        <v>981</v>
      </c>
      <c r="B982" s="6" t="s">
        <v>3541</v>
      </c>
      <c r="C982" s="9" t="s">
        <v>3542</v>
      </c>
      <c r="D982" s="49" t="s">
        <v>3548</v>
      </c>
      <c r="E982" s="5" t="s">
        <v>2300</v>
      </c>
      <c r="F982" s="42">
        <v>1</v>
      </c>
      <c r="G982" s="5">
        <v>1</v>
      </c>
      <c r="H982" s="42">
        <v>1</v>
      </c>
      <c r="I982" s="4"/>
      <c r="J982" s="4"/>
      <c r="K982" s="4"/>
      <c r="L982" s="4"/>
      <c r="M982" s="4"/>
      <c r="N982" s="4"/>
      <c r="O982" s="4"/>
      <c r="P982" s="4"/>
      <c r="Q982" s="4"/>
      <c r="R982" s="4"/>
      <c r="S982" s="4"/>
      <c r="T982" s="4"/>
      <c r="U982" s="4"/>
      <c r="V982" s="4"/>
      <c r="W982" s="4"/>
      <c r="X982" s="4"/>
      <c r="Y982" s="4"/>
      <c r="Z982" s="4"/>
    </row>
    <row r="983" spans="1:26" ht="15.75" customHeight="1" x14ac:dyDescent="0.2">
      <c r="A983" s="5">
        <v>982</v>
      </c>
      <c r="B983" s="6" t="s">
        <v>3549</v>
      </c>
      <c r="C983" s="9" t="s">
        <v>3550</v>
      </c>
      <c r="D983" s="49" t="s">
        <v>3551</v>
      </c>
      <c r="E983" s="5" t="s">
        <v>2300</v>
      </c>
      <c r="F983" s="42">
        <v>1</v>
      </c>
      <c r="G983" s="5">
        <v>1</v>
      </c>
      <c r="H983" s="42">
        <v>1</v>
      </c>
      <c r="I983" s="4"/>
      <c r="J983" s="4"/>
      <c r="K983" s="4"/>
      <c r="L983" s="4"/>
      <c r="M983" s="4"/>
      <c r="N983" s="4"/>
      <c r="O983" s="4"/>
      <c r="P983" s="4"/>
      <c r="Q983" s="4"/>
      <c r="R983" s="4"/>
      <c r="S983" s="4"/>
      <c r="T983" s="4"/>
      <c r="U983" s="4"/>
      <c r="V983" s="4"/>
      <c r="W983" s="4"/>
      <c r="X983" s="4"/>
      <c r="Y983" s="4"/>
      <c r="Z983" s="4"/>
    </row>
    <row r="984" spans="1:26" ht="15.75" customHeight="1" x14ac:dyDescent="0.2">
      <c r="A984" s="5">
        <v>983</v>
      </c>
      <c r="B984" s="8" t="str">
        <f>HYPERLINK("https://www.itdarasgah.com/threads/voice-changer-for-mobile.25288/","https://www.itdarasgah.com/threads/voice-changer-for-mobile.25288/")</f>
        <v>https://www.itdarasgah.com/threads/voice-changer-for-mobile.25288/</v>
      </c>
      <c r="C984" s="9" t="s">
        <v>3552</v>
      </c>
      <c r="D984" s="49" t="s">
        <v>3553</v>
      </c>
      <c r="E984" s="5" t="s">
        <v>2300</v>
      </c>
      <c r="F984" s="42">
        <v>2</v>
      </c>
      <c r="G984" s="5">
        <v>0</v>
      </c>
      <c r="H984" s="42">
        <v>2</v>
      </c>
      <c r="I984" s="4"/>
      <c r="J984" s="4"/>
      <c r="K984" s="4"/>
      <c r="L984" s="4"/>
      <c r="M984" s="4"/>
      <c r="N984" s="4"/>
      <c r="O984" s="4"/>
      <c r="P984" s="4"/>
      <c r="Q984" s="4"/>
      <c r="R984" s="4"/>
      <c r="S984" s="4"/>
      <c r="T984" s="4"/>
      <c r="U984" s="4"/>
      <c r="V984" s="4"/>
      <c r="W984" s="4"/>
      <c r="X984" s="4"/>
      <c r="Y984" s="4"/>
      <c r="Z984" s="4"/>
    </row>
    <row r="985" spans="1:26" ht="15.75" customHeight="1" x14ac:dyDescent="0.2">
      <c r="A985" s="5">
        <v>984</v>
      </c>
      <c r="B985" s="8" t="str">
        <f>HYPERLINK("https://www.itdarasgah.com/threads/voice-changer-for-mobile.25288/","https://www.itdarasgah.com/threads/voice-changer-for-mobile.25288/")</f>
        <v>https://www.itdarasgah.com/threads/voice-changer-for-mobile.25288/</v>
      </c>
      <c r="C985" s="9" t="s">
        <v>3552</v>
      </c>
      <c r="D985" s="49" t="s">
        <v>3554</v>
      </c>
      <c r="E985" s="5" t="s">
        <v>2300</v>
      </c>
      <c r="F985" s="42">
        <v>0</v>
      </c>
      <c r="G985" s="5">
        <v>1</v>
      </c>
      <c r="H985" s="42">
        <v>0</v>
      </c>
      <c r="I985" s="4"/>
      <c r="J985" s="4"/>
      <c r="K985" s="4"/>
      <c r="L985" s="4"/>
      <c r="M985" s="4"/>
      <c r="N985" s="4"/>
      <c r="O985" s="4"/>
      <c r="P985" s="4"/>
      <c r="Q985" s="4"/>
      <c r="R985" s="4"/>
      <c r="S985" s="4"/>
      <c r="T985" s="4"/>
      <c r="U985" s="4"/>
      <c r="V985" s="4"/>
      <c r="W985" s="4"/>
      <c r="X985" s="4"/>
      <c r="Y985" s="4"/>
      <c r="Z985" s="4"/>
    </row>
    <row r="986" spans="1:26" ht="15.75" customHeight="1" x14ac:dyDescent="0.2">
      <c r="A986" s="5">
        <v>985</v>
      </c>
      <c r="B986" s="8" t="str">
        <f>HYPERLINK("https://www.itdarasgah.com/threads/voice-changer-for-mobile.25288/","https://www.itdarasgah.com/threads/voice-changer-for-mobile.25288/")</f>
        <v>https://www.itdarasgah.com/threads/voice-changer-for-mobile.25288/</v>
      </c>
      <c r="C986" s="9" t="s">
        <v>3552</v>
      </c>
      <c r="D986" s="49" t="s">
        <v>3555</v>
      </c>
      <c r="E986" s="5" t="s">
        <v>2300</v>
      </c>
      <c r="F986" s="42">
        <v>2</v>
      </c>
      <c r="G986" s="5">
        <v>2</v>
      </c>
      <c r="H986" s="42">
        <v>2</v>
      </c>
      <c r="I986" s="4"/>
      <c r="J986" s="4"/>
      <c r="K986" s="4"/>
      <c r="L986" s="4"/>
      <c r="M986" s="4"/>
      <c r="N986" s="4"/>
      <c r="O986" s="4"/>
      <c r="P986" s="4"/>
      <c r="Q986" s="4"/>
      <c r="R986" s="4"/>
      <c r="S986" s="4"/>
      <c r="T986" s="4"/>
      <c r="U986" s="4"/>
      <c r="V986" s="4"/>
      <c r="W986" s="4"/>
      <c r="X986" s="4"/>
      <c r="Y986" s="4"/>
      <c r="Z986" s="4"/>
    </row>
    <row r="987" spans="1:26" ht="15.75" customHeight="1" x14ac:dyDescent="0.2">
      <c r="A987" s="5">
        <v>986</v>
      </c>
      <c r="B987" s="8" t="str">
        <f>HYPERLINK("https://www.itdarasgah.com/threads/voice-changer-for-mobile.25288/","https://www.itdarasgah.com/threads/voice-changer-for-mobile.25288/")</f>
        <v>https://www.itdarasgah.com/threads/voice-changer-for-mobile.25288/</v>
      </c>
      <c r="C987" s="9" t="s">
        <v>3552</v>
      </c>
      <c r="D987" s="49" t="s">
        <v>3556</v>
      </c>
      <c r="E987" s="5" t="s">
        <v>2300</v>
      </c>
      <c r="F987" s="42">
        <v>2</v>
      </c>
      <c r="G987" s="5">
        <v>2</v>
      </c>
      <c r="H987" s="42">
        <v>2</v>
      </c>
      <c r="I987" s="4"/>
      <c r="J987" s="4"/>
      <c r="K987" s="4"/>
      <c r="L987" s="4"/>
      <c r="M987" s="4"/>
      <c r="N987" s="4"/>
      <c r="O987" s="4"/>
      <c r="P987" s="4"/>
      <c r="Q987" s="4"/>
      <c r="R987" s="4"/>
      <c r="S987" s="4"/>
      <c r="T987" s="4"/>
      <c r="U987" s="4"/>
      <c r="V987" s="4"/>
      <c r="W987" s="4"/>
      <c r="X987" s="4"/>
      <c r="Y987" s="4"/>
      <c r="Z987" s="4"/>
    </row>
    <row r="988" spans="1:26" ht="15.75" customHeight="1" x14ac:dyDescent="0.2">
      <c r="A988" s="5">
        <v>987</v>
      </c>
      <c r="B988" s="8" t="str">
        <f>HYPERLINK("https://www.itdarasgah.com/threads/voice-changer-for-mobile.25288/","https://www.itdarasgah.com/threads/voice-changer-for-mobile.25288/")</f>
        <v>https://www.itdarasgah.com/threads/voice-changer-for-mobile.25288/</v>
      </c>
      <c r="C988" s="9" t="s">
        <v>3552</v>
      </c>
      <c r="D988" s="49" t="s">
        <v>3557</v>
      </c>
      <c r="E988" s="5" t="s">
        <v>2300</v>
      </c>
      <c r="F988" s="42">
        <v>1</v>
      </c>
      <c r="G988" s="5">
        <v>1</v>
      </c>
      <c r="H988" s="42">
        <v>1</v>
      </c>
      <c r="I988" s="4"/>
      <c r="J988" s="4"/>
      <c r="K988" s="4"/>
      <c r="L988" s="4"/>
      <c r="M988" s="4"/>
      <c r="N988" s="4"/>
      <c r="O988" s="4"/>
      <c r="P988" s="4"/>
      <c r="Q988" s="4"/>
      <c r="R988" s="4"/>
      <c r="S988" s="4"/>
      <c r="T988" s="4"/>
      <c r="U988" s="4"/>
      <c r="V988" s="4"/>
      <c r="W988" s="4"/>
      <c r="X988" s="4"/>
      <c r="Y988" s="4"/>
      <c r="Z988" s="4"/>
    </row>
    <row r="989" spans="1:26" ht="15.75" customHeight="1" x14ac:dyDescent="0.2">
      <c r="A989" s="5">
        <v>988</v>
      </c>
      <c r="B989" s="6" t="s">
        <v>3558</v>
      </c>
      <c r="C989" s="9" t="s">
        <v>3559</v>
      </c>
      <c r="D989" s="49" t="s">
        <v>3560</v>
      </c>
      <c r="E989" s="5" t="s">
        <v>2300</v>
      </c>
      <c r="F989" s="42">
        <v>1</v>
      </c>
      <c r="G989" s="5">
        <v>1</v>
      </c>
      <c r="H989" s="42">
        <v>1</v>
      </c>
      <c r="I989" s="4"/>
      <c r="J989" s="4"/>
      <c r="K989" s="4"/>
      <c r="L989" s="4"/>
      <c r="M989" s="4"/>
      <c r="N989" s="4"/>
      <c r="O989" s="4"/>
      <c r="P989" s="4"/>
      <c r="Q989" s="4"/>
      <c r="R989" s="4"/>
      <c r="S989" s="4"/>
      <c r="T989" s="4"/>
      <c r="U989" s="4"/>
      <c r="V989" s="4"/>
      <c r="W989" s="4"/>
      <c r="X989" s="4"/>
      <c r="Y989" s="4"/>
      <c r="Z989" s="4"/>
    </row>
    <row r="990" spans="1:26" ht="15.75" customHeight="1" x14ac:dyDescent="0.2">
      <c r="A990" s="5">
        <v>989</v>
      </c>
      <c r="B990" s="6" t="s">
        <v>3558</v>
      </c>
      <c r="C990" s="9" t="s">
        <v>3559</v>
      </c>
      <c r="D990" s="49" t="s">
        <v>3561</v>
      </c>
      <c r="E990" s="5" t="s">
        <v>2300</v>
      </c>
      <c r="F990" s="42">
        <v>1</v>
      </c>
      <c r="G990" s="5">
        <v>0</v>
      </c>
      <c r="H990" s="42">
        <v>1</v>
      </c>
      <c r="I990" s="4"/>
      <c r="J990" s="4"/>
      <c r="K990" s="4"/>
      <c r="L990" s="4"/>
      <c r="M990" s="4"/>
      <c r="N990" s="4"/>
      <c r="O990" s="4"/>
      <c r="P990" s="4"/>
      <c r="Q990" s="4"/>
      <c r="R990" s="4"/>
      <c r="S990" s="4"/>
      <c r="T990" s="4"/>
      <c r="U990" s="4"/>
      <c r="V990" s="4"/>
      <c r="W990" s="4"/>
      <c r="X990" s="4"/>
      <c r="Y990" s="4"/>
      <c r="Z990" s="4"/>
    </row>
    <row r="991" spans="1:26" ht="15.75" customHeight="1" x14ac:dyDescent="0.2">
      <c r="A991" s="5">
        <v>990</v>
      </c>
      <c r="B991" s="6" t="s">
        <v>3558</v>
      </c>
      <c r="C991" s="9" t="s">
        <v>3559</v>
      </c>
      <c r="D991" s="49" t="s">
        <v>3562</v>
      </c>
      <c r="E991" s="5" t="s">
        <v>2300</v>
      </c>
      <c r="F991" s="42">
        <v>1</v>
      </c>
      <c r="G991" s="5">
        <v>1</v>
      </c>
      <c r="H991" s="42">
        <v>1</v>
      </c>
      <c r="I991" s="4"/>
      <c r="J991" s="4"/>
      <c r="K991" s="4"/>
      <c r="L991" s="4"/>
      <c r="M991" s="4"/>
      <c r="N991" s="4"/>
      <c r="O991" s="4"/>
      <c r="P991" s="4"/>
      <c r="Q991" s="4"/>
      <c r="R991" s="4"/>
      <c r="S991" s="4"/>
      <c r="T991" s="4"/>
      <c r="U991" s="4"/>
      <c r="V991" s="4"/>
      <c r="W991" s="4"/>
      <c r="X991" s="4"/>
      <c r="Y991" s="4"/>
      <c r="Z991" s="4"/>
    </row>
    <row r="992" spans="1:26" ht="15.75" customHeight="1" x14ac:dyDescent="0.2">
      <c r="A992" s="5">
        <v>991</v>
      </c>
      <c r="B992" s="6" t="s">
        <v>3563</v>
      </c>
      <c r="C992" s="9" t="s">
        <v>3564</v>
      </c>
      <c r="D992" s="49" t="s">
        <v>3565</v>
      </c>
      <c r="E992" s="5" t="s">
        <v>2300</v>
      </c>
      <c r="F992" s="42">
        <v>2</v>
      </c>
      <c r="G992" s="5">
        <v>2</v>
      </c>
      <c r="H992" s="42">
        <v>2</v>
      </c>
      <c r="I992" s="4"/>
      <c r="J992" s="4"/>
      <c r="K992" s="4"/>
      <c r="L992" s="4"/>
      <c r="M992" s="4"/>
      <c r="N992" s="4"/>
      <c r="O992" s="4"/>
      <c r="P992" s="4"/>
      <c r="Q992" s="4"/>
      <c r="R992" s="4"/>
      <c r="S992" s="4"/>
      <c r="T992" s="4"/>
      <c r="U992" s="4"/>
      <c r="V992" s="4"/>
      <c r="W992" s="4"/>
      <c r="X992" s="4"/>
      <c r="Y992" s="4"/>
      <c r="Z992" s="4"/>
    </row>
    <row r="993" spans="1:26" ht="15.75" customHeight="1" x14ac:dyDescent="0.2">
      <c r="A993" s="5">
        <v>992</v>
      </c>
      <c r="B993" s="6" t="s">
        <v>3563</v>
      </c>
      <c r="C993" s="9" t="s">
        <v>3564</v>
      </c>
      <c r="D993" s="49" t="s">
        <v>3566</v>
      </c>
      <c r="E993" s="6" t="s">
        <v>2300</v>
      </c>
      <c r="F993" s="42">
        <v>2</v>
      </c>
      <c r="G993" s="5">
        <v>2</v>
      </c>
      <c r="H993" s="42">
        <v>2</v>
      </c>
      <c r="I993" s="4"/>
      <c r="J993" s="4"/>
      <c r="K993" s="4"/>
      <c r="L993" s="4"/>
      <c r="M993" s="4"/>
      <c r="N993" s="4"/>
      <c r="O993" s="4"/>
      <c r="P993" s="4"/>
      <c r="Q993" s="4"/>
      <c r="R993" s="4"/>
      <c r="S993" s="4"/>
      <c r="T993" s="4"/>
      <c r="U993" s="4"/>
      <c r="V993" s="4"/>
      <c r="W993" s="4"/>
      <c r="X993" s="4"/>
      <c r="Y993" s="4"/>
      <c r="Z993" s="4"/>
    </row>
    <row r="994" spans="1:26" ht="15.75" customHeight="1" x14ac:dyDescent="0.2">
      <c r="A994" s="5">
        <v>993</v>
      </c>
      <c r="B994" s="6" t="s">
        <v>3563</v>
      </c>
      <c r="C994" s="9" t="s">
        <v>3564</v>
      </c>
      <c r="D994" s="49" t="s">
        <v>3567</v>
      </c>
      <c r="E994" s="6" t="s">
        <v>2300</v>
      </c>
      <c r="F994" s="42">
        <v>1</v>
      </c>
      <c r="G994" s="5">
        <v>1</v>
      </c>
      <c r="H994" s="42">
        <v>1</v>
      </c>
      <c r="I994" s="4"/>
      <c r="J994" s="4"/>
      <c r="K994" s="4"/>
      <c r="L994" s="4"/>
      <c r="M994" s="4"/>
      <c r="N994" s="4"/>
      <c r="O994" s="4"/>
      <c r="P994" s="4"/>
      <c r="Q994" s="4"/>
      <c r="R994" s="4"/>
      <c r="S994" s="4"/>
      <c r="T994" s="4"/>
      <c r="U994" s="4"/>
      <c r="V994" s="4"/>
      <c r="W994" s="4"/>
      <c r="X994" s="4"/>
      <c r="Y994" s="4"/>
      <c r="Z994" s="4"/>
    </row>
    <row r="995" spans="1:26" ht="27.75" customHeight="1" x14ac:dyDescent="0.2">
      <c r="A995" s="5">
        <v>994</v>
      </c>
      <c r="B995" s="6" t="s">
        <v>3568</v>
      </c>
      <c r="C995" s="9" t="s">
        <v>3569</v>
      </c>
      <c r="D995" s="49" t="s">
        <v>3570</v>
      </c>
      <c r="E995" s="6" t="s">
        <v>2300</v>
      </c>
      <c r="F995" s="42">
        <v>1</v>
      </c>
      <c r="G995" s="5">
        <v>1</v>
      </c>
      <c r="H995" s="42">
        <v>1</v>
      </c>
      <c r="I995" s="4"/>
      <c r="J995" s="4"/>
      <c r="K995" s="4"/>
      <c r="L995" s="4"/>
      <c r="M995" s="4"/>
      <c r="N995" s="4"/>
      <c r="O995" s="4"/>
      <c r="P995" s="4"/>
      <c r="Q995" s="4"/>
      <c r="R995" s="4"/>
      <c r="S995" s="4"/>
      <c r="T995" s="4"/>
      <c r="U995" s="4"/>
      <c r="V995" s="4"/>
      <c r="W995" s="4"/>
      <c r="X995" s="4"/>
      <c r="Y995" s="4"/>
      <c r="Z995" s="4"/>
    </row>
    <row r="996" spans="1:26" ht="15.75" customHeight="1" x14ac:dyDescent="0.2">
      <c r="A996" s="5">
        <v>995</v>
      </c>
      <c r="B996" s="6" t="s">
        <v>3568</v>
      </c>
      <c r="C996" s="9" t="s">
        <v>3569</v>
      </c>
      <c r="D996" s="49" t="s">
        <v>3571</v>
      </c>
      <c r="E996" s="6" t="s">
        <v>2300</v>
      </c>
      <c r="F996" s="42">
        <v>1</v>
      </c>
      <c r="G996" s="5">
        <v>1</v>
      </c>
      <c r="H996" s="42">
        <v>1</v>
      </c>
      <c r="I996" s="4"/>
      <c r="J996" s="4"/>
      <c r="K996" s="4"/>
      <c r="L996" s="4"/>
      <c r="M996" s="4"/>
      <c r="N996" s="4"/>
      <c r="O996" s="4"/>
      <c r="P996" s="4"/>
      <c r="Q996" s="4"/>
      <c r="R996" s="4"/>
      <c r="S996" s="4"/>
      <c r="T996" s="4"/>
      <c r="U996" s="4"/>
      <c r="V996" s="4"/>
      <c r="W996" s="4"/>
      <c r="X996" s="4"/>
      <c r="Y996" s="4"/>
      <c r="Z996" s="4"/>
    </row>
    <row r="997" spans="1:26" ht="15.75" customHeight="1" x14ac:dyDescent="0.2">
      <c r="A997" s="5">
        <v>996</v>
      </c>
      <c r="B997" s="6" t="s">
        <v>3568</v>
      </c>
      <c r="C997" s="9" t="s">
        <v>3569</v>
      </c>
      <c r="D997" s="49" t="s">
        <v>2848</v>
      </c>
      <c r="E997" s="5" t="s">
        <v>2300</v>
      </c>
      <c r="F997" s="42">
        <v>1</v>
      </c>
      <c r="G997" s="5">
        <v>1</v>
      </c>
      <c r="H997" s="42">
        <v>1</v>
      </c>
      <c r="I997" s="4"/>
      <c r="J997" s="4"/>
      <c r="K997" s="4"/>
      <c r="L997" s="4"/>
      <c r="M997" s="4"/>
      <c r="N997" s="4"/>
      <c r="O997" s="4"/>
      <c r="P997" s="4"/>
      <c r="Q997" s="4"/>
      <c r="R997" s="4"/>
      <c r="S997" s="4"/>
      <c r="T997" s="4"/>
      <c r="U997" s="4"/>
      <c r="V997" s="4"/>
      <c r="W997" s="4"/>
      <c r="X997" s="4"/>
      <c r="Y997" s="4"/>
      <c r="Z997" s="4"/>
    </row>
    <row r="998" spans="1:26" ht="15.75" customHeight="1" x14ac:dyDescent="0.2">
      <c r="A998" s="5">
        <v>997</v>
      </c>
      <c r="B998" s="6" t="s">
        <v>3568</v>
      </c>
      <c r="C998" s="9" t="s">
        <v>3569</v>
      </c>
      <c r="D998" s="49" t="s">
        <v>3572</v>
      </c>
      <c r="E998" s="6" t="s">
        <v>2300</v>
      </c>
      <c r="F998" s="42">
        <v>1</v>
      </c>
      <c r="G998" s="5">
        <v>0</v>
      </c>
      <c r="H998" s="42">
        <v>1</v>
      </c>
      <c r="I998" s="4"/>
      <c r="J998" s="4"/>
      <c r="K998" s="4"/>
      <c r="L998" s="4"/>
      <c r="M998" s="4"/>
      <c r="N998" s="4"/>
      <c r="O998" s="4"/>
      <c r="P998" s="4"/>
      <c r="Q998" s="4"/>
      <c r="R998" s="4"/>
      <c r="S998" s="4"/>
      <c r="T998" s="4"/>
      <c r="U998" s="4"/>
      <c r="V998" s="4"/>
      <c r="W998" s="4"/>
      <c r="X998" s="4"/>
      <c r="Y998" s="4"/>
      <c r="Z998" s="4"/>
    </row>
    <row r="999" spans="1:26" ht="15.75" customHeight="1" x14ac:dyDescent="0.2">
      <c r="A999" s="5">
        <v>998</v>
      </c>
      <c r="B999" s="6" t="s">
        <v>3573</v>
      </c>
      <c r="C999" s="9" t="s">
        <v>3574</v>
      </c>
      <c r="D999" s="49" t="s">
        <v>3575</v>
      </c>
      <c r="E999" s="6" t="s">
        <v>2300</v>
      </c>
      <c r="F999" s="42">
        <v>1</v>
      </c>
      <c r="G999" s="5">
        <v>1</v>
      </c>
      <c r="H999" s="42">
        <v>1</v>
      </c>
      <c r="I999" s="4"/>
      <c r="J999" s="4"/>
      <c r="K999" s="4"/>
      <c r="L999" s="4"/>
      <c r="M999" s="4"/>
      <c r="N999" s="4"/>
      <c r="O999" s="4"/>
      <c r="P999" s="4"/>
      <c r="Q999" s="4"/>
      <c r="R999" s="4"/>
      <c r="S999" s="4"/>
      <c r="T999" s="4"/>
      <c r="U999" s="4"/>
      <c r="V999" s="4"/>
      <c r="W999" s="4"/>
      <c r="X999" s="4"/>
      <c r="Y999" s="4"/>
      <c r="Z999" s="4"/>
    </row>
    <row r="1000" spans="1:26" ht="15.75" customHeight="1" x14ac:dyDescent="0.2">
      <c r="A1000" s="5">
        <v>999</v>
      </c>
      <c r="B1000" s="6" t="s">
        <v>3573</v>
      </c>
      <c r="C1000" s="9" t="s">
        <v>3574</v>
      </c>
      <c r="D1000" s="49" t="s">
        <v>3576</v>
      </c>
      <c r="E1000" s="6" t="s">
        <v>2300</v>
      </c>
      <c r="F1000" s="42">
        <v>2</v>
      </c>
      <c r="G1000" s="5"/>
      <c r="H1000" s="42">
        <v>2</v>
      </c>
      <c r="I1000" s="4"/>
      <c r="J1000" s="4"/>
      <c r="K1000" s="4"/>
      <c r="L1000" s="4"/>
      <c r="M1000" s="4"/>
      <c r="N1000" s="4"/>
      <c r="O1000" s="4"/>
      <c r="P1000" s="4"/>
      <c r="Q1000" s="4"/>
      <c r="R1000" s="4"/>
      <c r="S1000" s="4"/>
      <c r="T1000" s="4"/>
      <c r="U1000" s="4"/>
      <c r="V1000" s="4"/>
      <c r="W1000" s="4"/>
      <c r="X1000" s="4"/>
      <c r="Y1000" s="4"/>
      <c r="Z1000" s="4"/>
    </row>
    <row r="1001" spans="1:26" ht="15.75" customHeight="1" x14ac:dyDescent="0.2">
      <c r="A1001" s="5">
        <v>1000</v>
      </c>
      <c r="B1001" s="6" t="s">
        <v>3573</v>
      </c>
      <c r="C1001" s="9" t="s">
        <v>3574</v>
      </c>
      <c r="D1001" s="49" t="s">
        <v>3577</v>
      </c>
      <c r="E1001" s="6" t="s">
        <v>2300</v>
      </c>
      <c r="F1001" s="42">
        <v>2</v>
      </c>
      <c r="G1001" s="5">
        <v>2</v>
      </c>
      <c r="H1001" s="42">
        <v>2</v>
      </c>
      <c r="I1001" s="4"/>
      <c r="J1001" s="4"/>
      <c r="K1001" s="4"/>
      <c r="L1001" s="4"/>
      <c r="M1001" s="4"/>
      <c r="N1001" s="4"/>
      <c r="O1001" s="4"/>
      <c r="P1001" s="4"/>
      <c r="Q1001" s="4"/>
      <c r="R1001" s="4"/>
      <c r="S1001" s="4"/>
      <c r="T1001" s="4"/>
      <c r="U1001" s="4"/>
      <c r="V1001" s="4"/>
      <c r="W1001" s="4"/>
      <c r="X1001" s="4"/>
      <c r="Y1001" s="4"/>
      <c r="Z1001" s="4"/>
    </row>
    <row r="1002" spans="1:26" ht="15.75" customHeight="1" x14ac:dyDescent="0.2">
      <c r="A1002" s="5">
        <v>1001</v>
      </c>
      <c r="B1002" s="6" t="s">
        <v>3573</v>
      </c>
      <c r="C1002" s="9" t="s">
        <v>3574</v>
      </c>
      <c r="D1002" s="49" t="s">
        <v>3578</v>
      </c>
      <c r="E1002" s="6" t="s">
        <v>2300</v>
      </c>
      <c r="F1002" s="42">
        <v>2</v>
      </c>
      <c r="G1002" s="5">
        <v>2</v>
      </c>
      <c r="H1002" s="42">
        <v>2</v>
      </c>
      <c r="I1002" s="4"/>
      <c r="J1002" s="4"/>
      <c r="K1002" s="4"/>
      <c r="L1002" s="4"/>
      <c r="M1002" s="4"/>
      <c r="N1002" s="4"/>
      <c r="O1002" s="4"/>
      <c r="P1002" s="4"/>
      <c r="Q1002" s="4"/>
      <c r="R1002" s="4"/>
      <c r="S1002" s="4"/>
      <c r="T1002" s="4"/>
      <c r="U1002" s="4"/>
      <c r="V1002" s="4"/>
      <c r="W1002" s="4"/>
      <c r="X1002" s="4"/>
      <c r="Y1002" s="4"/>
      <c r="Z1002" s="4"/>
    </row>
    <row r="1003" spans="1:26" ht="15.75" customHeight="1" x14ac:dyDescent="0.2">
      <c r="A1003" s="5">
        <v>1002</v>
      </c>
      <c r="B1003" s="6" t="s">
        <v>3573</v>
      </c>
      <c r="C1003" s="9" t="s">
        <v>3574</v>
      </c>
      <c r="D1003" s="49" t="s">
        <v>3579</v>
      </c>
      <c r="E1003" s="6" t="s">
        <v>2300</v>
      </c>
      <c r="F1003" s="42">
        <v>1</v>
      </c>
      <c r="G1003" s="5">
        <v>1</v>
      </c>
      <c r="H1003" s="42">
        <v>1</v>
      </c>
      <c r="I1003" s="4"/>
      <c r="J1003" s="4"/>
      <c r="K1003" s="4"/>
      <c r="L1003" s="4"/>
      <c r="M1003" s="4"/>
      <c r="N1003" s="4"/>
      <c r="O1003" s="4"/>
      <c r="P1003" s="4"/>
      <c r="Q1003" s="4"/>
      <c r="R1003" s="4"/>
      <c r="S1003" s="4"/>
      <c r="T1003" s="4"/>
      <c r="U1003" s="4"/>
      <c r="V1003" s="4"/>
      <c r="W1003" s="4"/>
      <c r="X1003" s="4"/>
      <c r="Y1003" s="4"/>
      <c r="Z1003" s="4"/>
    </row>
    <row r="1004" spans="1:26" ht="15.75" customHeight="1" x14ac:dyDescent="0.2">
      <c r="A1004" s="5">
        <v>1003</v>
      </c>
      <c r="B1004" s="8" t="str">
        <f>HYPERLINK("https://www.itdarasgah.com/threads/unlock-all-mobile-phones-portable.11512/","https://www.itdarasgah.com/threads/unlock-all-mobile-phones-portable.11512/")</f>
        <v>https://www.itdarasgah.com/threads/unlock-all-mobile-phones-portable.11512/</v>
      </c>
      <c r="C1004" s="9" t="s">
        <v>3580</v>
      </c>
      <c r="D1004" s="49" t="s">
        <v>3581</v>
      </c>
      <c r="E1004" s="6" t="s">
        <v>2300</v>
      </c>
      <c r="F1004" s="42">
        <v>2</v>
      </c>
      <c r="G1004" s="5">
        <v>2</v>
      </c>
      <c r="H1004" s="42">
        <v>2</v>
      </c>
      <c r="I1004" s="4"/>
      <c r="J1004" s="4"/>
      <c r="K1004" s="4"/>
      <c r="L1004" s="4"/>
      <c r="M1004" s="4"/>
      <c r="N1004" s="4"/>
      <c r="O1004" s="4"/>
      <c r="P1004" s="4"/>
      <c r="Q1004" s="4"/>
      <c r="R1004" s="4"/>
      <c r="S1004" s="4"/>
      <c r="T1004" s="4"/>
      <c r="U1004" s="4"/>
      <c r="V1004" s="4"/>
      <c r="W1004" s="4"/>
      <c r="X1004" s="4"/>
      <c r="Y1004" s="4"/>
      <c r="Z1004" s="4"/>
    </row>
    <row r="1005" spans="1:26" ht="15.75" customHeight="1" x14ac:dyDescent="0.2">
      <c r="A1005" s="5">
        <v>1004</v>
      </c>
      <c r="B1005" s="8" t="str">
        <f>HYPERLINK("https://www.itdarasgah.com/threads/unlock-all-mobile-phones-portable.11512/","https://www.itdarasgah.com/threads/unlock-all-mobile-phones-portable.11512/")</f>
        <v>https://www.itdarasgah.com/threads/unlock-all-mobile-phones-portable.11512/</v>
      </c>
      <c r="C1005" s="9" t="s">
        <v>3580</v>
      </c>
      <c r="D1005" s="49" t="s">
        <v>3582</v>
      </c>
      <c r="E1005" s="5" t="s">
        <v>2300</v>
      </c>
      <c r="F1005" s="42">
        <v>1</v>
      </c>
      <c r="G1005" s="5">
        <v>1</v>
      </c>
      <c r="H1005" s="42">
        <v>1</v>
      </c>
      <c r="I1005" s="4"/>
      <c r="J1005" s="4"/>
      <c r="K1005" s="4"/>
      <c r="L1005" s="4"/>
      <c r="M1005" s="4"/>
      <c r="N1005" s="4"/>
      <c r="O1005" s="4"/>
      <c r="P1005" s="4"/>
      <c r="Q1005" s="4"/>
      <c r="R1005" s="4"/>
      <c r="S1005" s="4"/>
      <c r="T1005" s="4"/>
      <c r="U1005" s="4"/>
      <c r="V1005" s="4"/>
      <c r="W1005" s="4"/>
      <c r="X1005" s="4"/>
      <c r="Y1005" s="4"/>
      <c r="Z1005" s="4"/>
    </row>
    <row r="1006" spans="1:26" ht="15.75" customHeight="1" x14ac:dyDescent="0.2">
      <c r="A1006" s="5">
        <v>1005</v>
      </c>
      <c r="B1006" s="8" t="str">
        <f>HYPERLINK("https://www.itdarasgah.com/threads/unlock-all-mobile-phones-portable.11512/","https://www.itdarasgah.com/threads/unlock-all-mobile-phones-portable.11512/")</f>
        <v>https://www.itdarasgah.com/threads/unlock-all-mobile-phones-portable.11512/</v>
      </c>
      <c r="C1006" s="9" t="s">
        <v>3580</v>
      </c>
      <c r="D1006" s="49" t="s">
        <v>3583</v>
      </c>
      <c r="E1006" s="6" t="s">
        <v>2300</v>
      </c>
      <c r="F1006" s="42">
        <v>1</v>
      </c>
      <c r="G1006" s="5">
        <v>0</v>
      </c>
      <c r="H1006" s="42">
        <v>1</v>
      </c>
      <c r="I1006" s="4"/>
      <c r="J1006" s="4"/>
      <c r="K1006" s="4"/>
      <c r="L1006" s="4"/>
      <c r="M1006" s="4"/>
      <c r="N1006" s="4"/>
      <c r="O1006" s="4"/>
      <c r="P1006" s="4"/>
      <c r="Q1006" s="4"/>
      <c r="R1006" s="4"/>
      <c r="S1006" s="4"/>
      <c r="T1006" s="4"/>
      <c r="U1006" s="4"/>
      <c r="V1006" s="4"/>
      <c r="W1006" s="4"/>
      <c r="X1006" s="4"/>
      <c r="Y1006" s="4"/>
      <c r="Z1006" s="4"/>
    </row>
    <row r="1007" spans="1:26" ht="15.75" customHeight="1" x14ac:dyDescent="0.2">
      <c r="A1007" s="5">
        <v>1006</v>
      </c>
      <c r="B1007" s="8" t="str">
        <f>HYPERLINK("https://www.itdarasgah.com/threads/unlock-all-mobile-phones-portable.11512/","https://www.itdarasgah.com/threads/unlock-all-mobile-phones-portable.11512/")</f>
        <v>https://www.itdarasgah.com/threads/unlock-all-mobile-phones-portable.11512/</v>
      </c>
      <c r="C1007" s="9" t="s">
        <v>3580</v>
      </c>
      <c r="D1007" s="49" t="s">
        <v>3584</v>
      </c>
      <c r="E1007" s="6" t="s">
        <v>2300</v>
      </c>
      <c r="F1007" s="42">
        <v>0</v>
      </c>
      <c r="G1007" s="5">
        <v>0</v>
      </c>
      <c r="H1007" s="42">
        <v>0</v>
      </c>
      <c r="I1007" s="4"/>
      <c r="J1007" s="4"/>
      <c r="K1007" s="4"/>
      <c r="L1007" s="4"/>
      <c r="M1007" s="4"/>
      <c r="N1007" s="4"/>
      <c r="O1007" s="4"/>
      <c r="P1007" s="4"/>
      <c r="Q1007" s="4"/>
      <c r="R1007" s="4"/>
      <c r="S1007" s="4"/>
      <c r="T1007" s="4"/>
      <c r="U1007" s="4"/>
      <c r="V1007" s="4"/>
      <c r="W1007" s="4"/>
      <c r="X1007" s="4"/>
      <c r="Y1007" s="4"/>
      <c r="Z1007" s="4"/>
    </row>
    <row r="1008" spans="1:26" ht="15.75" customHeight="1" x14ac:dyDescent="0.2">
      <c r="A1008" s="5">
        <v>1007</v>
      </c>
      <c r="B1008" s="8" t="str">
        <f>HYPERLINK("https://www.itdarasgah.com/threads/unlock-all-mobile-phones-portable.11512/","https://www.itdarasgah.com/threads/unlock-all-mobile-phones-portable.11512/")</f>
        <v>https://www.itdarasgah.com/threads/unlock-all-mobile-phones-portable.11512/</v>
      </c>
      <c r="C1008" s="9" t="s">
        <v>3580</v>
      </c>
      <c r="D1008" s="49" t="s">
        <v>3585</v>
      </c>
      <c r="E1008" s="6" t="s">
        <v>2300</v>
      </c>
      <c r="F1008" s="42">
        <v>1</v>
      </c>
      <c r="G1008" s="5">
        <v>1</v>
      </c>
      <c r="H1008" s="42">
        <v>1</v>
      </c>
      <c r="I1008" s="4"/>
      <c r="J1008" s="4"/>
      <c r="K1008" s="4"/>
      <c r="L1008" s="4"/>
      <c r="M1008" s="4"/>
      <c r="N1008" s="4"/>
      <c r="O1008" s="4"/>
      <c r="P1008" s="4"/>
      <c r="Q1008" s="4"/>
      <c r="R1008" s="4"/>
      <c r="S1008" s="4"/>
      <c r="T1008" s="4"/>
      <c r="U1008" s="4"/>
      <c r="V1008" s="4"/>
      <c r="W1008" s="4"/>
      <c r="X1008" s="4"/>
      <c r="Y1008" s="4"/>
      <c r="Z1008" s="4"/>
    </row>
    <row r="1009" spans="1:26" ht="15.75" customHeight="1" x14ac:dyDescent="0.2">
      <c r="A1009" s="5">
        <v>1008</v>
      </c>
      <c r="B1009" s="6" t="s">
        <v>3586</v>
      </c>
      <c r="C1009" s="9" t="s">
        <v>3587</v>
      </c>
      <c r="D1009" s="49" t="s">
        <v>3588</v>
      </c>
      <c r="E1009" s="6" t="s">
        <v>2300</v>
      </c>
      <c r="F1009" s="42">
        <v>1</v>
      </c>
      <c r="G1009" s="5">
        <v>1</v>
      </c>
      <c r="H1009" s="42">
        <v>1</v>
      </c>
      <c r="I1009" s="4"/>
      <c r="J1009" s="4"/>
      <c r="K1009" s="4"/>
      <c r="L1009" s="4"/>
      <c r="M1009" s="4"/>
      <c r="N1009" s="4"/>
      <c r="O1009" s="4"/>
      <c r="P1009" s="4"/>
      <c r="Q1009" s="4"/>
      <c r="R1009" s="4"/>
      <c r="S1009" s="4"/>
      <c r="T1009" s="4"/>
      <c r="U1009" s="4"/>
      <c r="V1009" s="4"/>
      <c r="W1009" s="4"/>
      <c r="X1009" s="4"/>
      <c r="Y1009" s="4"/>
      <c r="Z1009" s="4"/>
    </row>
    <row r="1010" spans="1:26" ht="15.75" customHeight="1" x14ac:dyDescent="0.2">
      <c r="A1010" s="5">
        <v>1009</v>
      </c>
      <c r="B1010" s="6" t="s">
        <v>3586</v>
      </c>
      <c r="C1010" s="9" t="s">
        <v>3587</v>
      </c>
      <c r="D1010" s="49" t="s">
        <v>3589</v>
      </c>
      <c r="E1010" s="6" t="s">
        <v>2300</v>
      </c>
      <c r="F1010" s="42">
        <v>1</v>
      </c>
      <c r="G1010" s="5">
        <v>1</v>
      </c>
      <c r="H1010" s="42">
        <v>1</v>
      </c>
      <c r="I1010" s="4"/>
      <c r="J1010" s="4"/>
      <c r="K1010" s="4"/>
      <c r="L1010" s="4"/>
      <c r="M1010" s="4"/>
      <c r="N1010" s="4"/>
      <c r="O1010" s="4"/>
      <c r="P1010" s="4"/>
      <c r="Q1010" s="4"/>
      <c r="R1010" s="4"/>
      <c r="S1010" s="4"/>
      <c r="T1010" s="4"/>
      <c r="U1010" s="4"/>
      <c r="V1010" s="4"/>
      <c r="W1010" s="4"/>
      <c r="X1010" s="4"/>
      <c r="Y1010" s="4"/>
      <c r="Z1010" s="4"/>
    </row>
    <row r="1011" spans="1:26" ht="15.75" customHeight="1" x14ac:dyDescent="0.2">
      <c r="A1011" s="5">
        <v>1010</v>
      </c>
      <c r="B1011" s="6" t="s">
        <v>3586</v>
      </c>
      <c r="C1011" s="9" t="s">
        <v>3587</v>
      </c>
      <c r="D1011" s="49" t="s">
        <v>3590</v>
      </c>
      <c r="E1011" s="6" t="s">
        <v>2300</v>
      </c>
      <c r="F1011" s="42">
        <v>1</v>
      </c>
      <c r="G1011" s="5">
        <v>1</v>
      </c>
      <c r="H1011" s="42">
        <v>1</v>
      </c>
      <c r="I1011" s="4"/>
      <c r="J1011" s="4"/>
      <c r="K1011" s="4"/>
      <c r="L1011" s="4"/>
      <c r="M1011" s="4"/>
      <c r="N1011" s="4"/>
      <c r="O1011" s="4"/>
      <c r="P1011" s="4"/>
      <c r="Q1011" s="4"/>
      <c r="R1011" s="4"/>
      <c r="S1011" s="4"/>
      <c r="T1011" s="4"/>
      <c r="U1011" s="4"/>
      <c r="V1011" s="4"/>
      <c r="W1011" s="4"/>
      <c r="X1011" s="4"/>
      <c r="Y1011" s="4"/>
      <c r="Z1011" s="4"/>
    </row>
    <row r="1012" spans="1:26" ht="15.75" customHeight="1" x14ac:dyDescent="0.2">
      <c r="A1012" s="5">
        <v>1011</v>
      </c>
      <c r="B1012" s="6" t="s">
        <v>3586</v>
      </c>
      <c r="C1012" s="9" t="s">
        <v>3587</v>
      </c>
      <c r="D1012" s="49" t="s">
        <v>3591</v>
      </c>
      <c r="E1012" s="6" t="s">
        <v>2300</v>
      </c>
      <c r="F1012" s="42">
        <v>1</v>
      </c>
      <c r="G1012" s="5">
        <v>1</v>
      </c>
      <c r="H1012" s="42">
        <v>1</v>
      </c>
      <c r="I1012" s="4"/>
      <c r="J1012" s="4"/>
      <c r="K1012" s="4"/>
      <c r="L1012" s="4"/>
      <c r="M1012" s="4"/>
      <c r="N1012" s="4"/>
      <c r="O1012" s="4"/>
      <c r="P1012" s="4"/>
      <c r="Q1012" s="4"/>
      <c r="R1012" s="4"/>
      <c r="S1012" s="4"/>
      <c r="T1012" s="4"/>
      <c r="U1012" s="4"/>
      <c r="V1012" s="4"/>
      <c r="W1012" s="4"/>
      <c r="X1012" s="4"/>
      <c r="Y1012" s="4"/>
      <c r="Z1012" s="4"/>
    </row>
    <row r="1013" spans="1:26" ht="15.75" customHeight="1" x14ac:dyDescent="0.2">
      <c r="A1013" s="5">
        <v>1012</v>
      </c>
      <c r="B1013" s="6" t="s">
        <v>3586</v>
      </c>
      <c r="C1013" s="9" t="s">
        <v>3587</v>
      </c>
      <c r="D1013" s="49" t="s">
        <v>3592</v>
      </c>
      <c r="E1013" s="6" t="s">
        <v>2300</v>
      </c>
      <c r="F1013" s="42">
        <v>2</v>
      </c>
      <c r="G1013" s="5">
        <v>2</v>
      </c>
      <c r="H1013" s="42">
        <v>2</v>
      </c>
      <c r="I1013" s="4"/>
      <c r="J1013" s="4"/>
      <c r="K1013" s="4"/>
      <c r="L1013" s="4"/>
      <c r="M1013" s="4"/>
      <c r="N1013" s="4"/>
      <c r="O1013" s="4"/>
      <c r="P1013" s="4"/>
      <c r="Q1013" s="4"/>
      <c r="R1013" s="4"/>
      <c r="S1013" s="4"/>
      <c r="T1013" s="4"/>
      <c r="U1013" s="4"/>
      <c r="V1013" s="4"/>
      <c r="W1013" s="4"/>
      <c r="X1013" s="4"/>
      <c r="Y1013" s="4"/>
      <c r="Z1013" s="4"/>
    </row>
    <row r="1014" spans="1:26" ht="15.75" customHeight="1" x14ac:dyDescent="0.2">
      <c r="A1014" s="5">
        <v>1013</v>
      </c>
      <c r="B1014" s="6" t="s">
        <v>3593</v>
      </c>
      <c r="C1014" s="9" t="s">
        <v>3594</v>
      </c>
      <c r="D1014" s="49" t="s">
        <v>3595</v>
      </c>
      <c r="E1014" s="5" t="s">
        <v>2300</v>
      </c>
      <c r="F1014" s="42">
        <v>1</v>
      </c>
      <c r="G1014" s="5">
        <v>1</v>
      </c>
      <c r="H1014" s="42">
        <v>1</v>
      </c>
      <c r="I1014" s="4"/>
      <c r="J1014" s="4"/>
      <c r="K1014" s="4"/>
      <c r="L1014" s="4"/>
      <c r="M1014" s="4"/>
      <c r="N1014" s="4"/>
      <c r="O1014" s="4"/>
      <c r="P1014" s="4"/>
      <c r="Q1014" s="4"/>
      <c r="R1014" s="4"/>
      <c r="S1014" s="4"/>
      <c r="T1014" s="4"/>
      <c r="U1014" s="4"/>
      <c r="V1014" s="4"/>
      <c r="W1014" s="4"/>
      <c r="X1014" s="4"/>
      <c r="Y1014" s="4"/>
      <c r="Z1014" s="4"/>
    </row>
    <row r="1015" spans="1:26" ht="15.75" customHeight="1" x14ac:dyDescent="0.2">
      <c r="A1015" s="5">
        <v>1014</v>
      </c>
      <c r="B1015" s="6" t="s">
        <v>3593</v>
      </c>
      <c r="C1015" s="9" t="s">
        <v>3594</v>
      </c>
      <c r="D1015" s="49" t="s">
        <v>3596</v>
      </c>
      <c r="E1015" s="6" t="s">
        <v>2300</v>
      </c>
      <c r="F1015" s="42">
        <v>0</v>
      </c>
      <c r="G1015" s="5">
        <v>0</v>
      </c>
      <c r="H1015" s="42">
        <v>0</v>
      </c>
      <c r="I1015" s="4"/>
      <c r="J1015" s="4"/>
      <c r="K1015" s="4"/>
      <c r="L1015" s="4"/>
      <c r="M1015" s="4"/>
      <c r="N1015" s="4"/>
      <c r="O1015" s="4"/>
      <c r="P1015" s="4"/>
      <c r="Q1015" s="4"/>
      <c r="R1015" s="4"/>
      <c r="S1015" s="4"/>
      <c r="T1015" s="4"/>
      <c r="U1015" s="4"/>
      <c r="V1015" s="4"/>
      <c r="W1015" s="4"/>
      <c r="X1015" s="4"/>
      <c r="Y1015" s="4"/>
      <c r="Z1015" s="4"/>
    </row>
    <row r="1016" spans="1:26" ht="15.75" customHeight="1" x14ac:dyDescent="0.2">
      <c r="A1016" s="5">
        <v>1015</v>
      </c>
      <c r="B1016" s="6" t="s">
        <v>3597</v>
      </c>
      <c r="C1016" s="9" t="s">
        <v>3598</v>
      </c>
      <c r="D1016" s="49" t="s">
        <v>3599</v>
      </c>
      <c r="E1016" s="6" t="s">
        <v>2300</v>
      </c>
      <c r="F1016" s="42">
        <v>1</v>
      </c>
      <c r="G1016" s="5">
        <v>1</v>
      </c>
      <c r="H1016" s="42">
        <v>1</v>
      </c>
      <c r="I1016" s="4"/>
      <c r="J1016" s="4"/>
      <c r="K1016" s="4"/>
      <c r="L1016" s="4"/>
      <c r="M1016" s="4"/>
      <c r="N1016" s="4"/>
      <c r="O1016" s="4"/>
      <c r="P1016" s="4"/>
      <c r="Q1016" s="4"/>
      <c r="R1016" s="4"/>
      <c r="S1016" s="4"/>
      <c r="T1016" s="4"/>
      <c r="U1016" s="4"/>
      <c r="V1016" s="4"/>
      <c r="W1016" s="4"/>
      <c r="X1016" s="4"/>
      <c r="Y1016" s="4"/>
      <c r="Z1016" s="4"/>
    </row>
    <row r="1017" spans="1:26" ht="15.75" customHeight="1" x14ac:dyDescent="0.2">
      <c r="A1017" s="5">
        <v>1016</v>
      </c>
      <c r="B1017" s="6" t="s">
        <v>3597</v>
      </c>
      <c r="C1017" s="9" t="s">
        <v>3598</v>
      </c>
      <c r="D1017" s="49" t="s">
        <v>3600</v>
      </c>
      <c r="E1017" s="6" t="s">
        <v>2300</v>
      </c>
      <c r="F1017" s="42">
        <v>2</v>
      </c>
      <c r="G1017" s="5">
        <v>2</v>
      </c>
      <c r="H1017" s="42">
        <v>2</v>
      </c>
      <c r="I1017" s="4"/>
      <c r="J1017" s="4"/>
      <c r="K1017" s="4"/>
      <c r="L1017" s="4"/>
      <c r="M1017" s="4"/>
      <c r="N1017" s="4"/>
      <c r="O1017" s="4"/>
      <c r="P1017" s="4"/>
      <c r="Q1017" s="4"/>
      <c r="R1017" s="4"/>
      <c r="S1017" s="4"/>
      <c r="T1017" s="4"/>
      <c r="U1017" s="4"/>
      <c r="V1017" s="4"/>
      <c r="W1017" s="4"/>
      <c r="X1017" s="4"/>
      <c r="Y1017" s="4"/>
      <c r="Z1017" s="4"/>
    </row>
    <row r="1018" spans="1:26" ht="15.75" customHeight="1" x14ac:dyDescent="0.2">
      <c r="A1018" s="5">
        <v>1017</v>
      </c>
      <c r="B1018" s="6" t="s">
        <v>3601</v>
      </c>
      <c r="C1018" s="9" t="s">
        <v>3602</v>
      </c>
      <c r="D1018" s="49" t="s">
        <v>3603</v>
      </c>
      <c r="E1018" s="6" t="s">
        <v>2300</v>
      </c>
      <c r="F1018" s="42">
        <v>1</v>
      </c>
      <c r="G1018" s="5">
        <v>1</v>
      </c>
      <c r="H1018" s="42">
        <v>1</v>
      </c>
      <c r="I1018" s="4"/>
      <c r="J1018" s="4"/>
      <c r="K1018" s="4"/>
      <c r="L1018" s="4"/>
      <c r="M1018" s="4"/>
      <c r="N1018" s="4"/>
      <c r="O1018" s="4"/>
      <c r="P1018" s="4"/>
      <c r="Q1018" s="4"/>
      <c r="R1018" s="4"/>
      <c r="S1018" s="4"/>
      <c r="T1018" s="4"/>
      <c r="U1018" s="4"/>
      <c r="V1018" s="4"/>
      <c r="W1018" s="4"/>
      <c r="X1018" s="4"/>
      <c r="Y1018" s="4"/>
      <c r="Z1018" s="4"/>
    </row>
    <row r="1019" spans="1:26" ht="15.75" customHeight="1" x14ac:dyDescent="0.2">
      <c r="A1019" s="5">
        <v>1018</v>
      </c>
      <c r="B1019" s="6" t="s">
        <v>3601</v>
      </c>
      <c r="C1019" s="9" t="s">
        <v>3602</v>
      </c>
      <c r="D1019" s="49" t="s">
        <v>2848</v>
      </c>
      <c r="E1019" s="6" t="s">
        <v>2300</v>
      </c>
      <c r="F1019" s="42">
        <v>1</v>
      </c>
      <c r="G1019" s="5">
        <v>1</v>
      </c>
      <c r="H1019" s="42">
        <v>1</v>
      </c>
      <c r="I1019" s="4"/>
      <c r="J1019" s="4"/>
      <c r="K1019" s="4"/>
      <c r="L1019" s="4"/>
      <c r="M1019" s="4"/>
      <c r="N1019" s="4"/>
      <c r="O1019" s="4"/>
      <c r="P1019" s="4"/>
      <c r="Q1019" s="4"/>
      <c r="R1019" s="4"/>
      <c r="S1019" s="4"/>
      <c r="T1019" s="4"/>
      <c r="U1019" s="4"/>
      <c r="V1019" s="4"/>
      <c r="W1019" s="4"/>
      <c r="X1019" s="4"/>
      <c r="Y1019" s="4"/>
      <c r="Z1019" s="4"/>
    </row>
    <row r="1020" spans="1:26" ht="15.75" customHeight="1" x14ac:dyDescent="0.2">
      <c r="A1020" s="5">
        <v>1019</v>
      </c>
      <c r="B1020" s="6" t="s">
        <v>3601</v>
      </c>
      <c r="C1020" s="9" t="s">
        <v>3602</v>
      </c>
      <c r="D1020" s="49" t="s">
        <v>3604</v>
      </c>
      <c r="E1020" s="6" t="s">
        <v>2300</v>
      </c>
      <c r="F1020" s="42">
        <v>1</v>
      </c>
      <c r="G1020" s="5">
        <v>1</v>
      </c>
      <c r="H1020" s="42">
        <v>1</v>
      </c>
      <c r="I1020" s="4"/>
      <c r="J1020" s="4"/>
      <c r="K1020" s="4"/>
      <c r="L1020" s="4"/>
      <c r="M1020" s="4"/>
      <c r="N1020" s="4"/>
      <c r="O1020" s="4"/>
      <c r="P1020" s="4"/>
      <c r="Q1020" s="4"/>
      <c r="R1020" s="4"/>
      <c r="S1020" s="4"/>
      <c r="T1020" s="4"/>
      <c r="U1020" s="4"/>
      <c r="V1020" s="4"/>
      <c r="W1020" s="4"/>
      <c r="X1020" s="4"/>
      <c r="Y1020" s="4"/>
      <c r="Z1020" s="4"/>
    </row>
    <row r="1021" spans="1:26" ht="15.75" customHeight="1" x14ac:dyDescent="0.2">
      <c r="A1021" s="5">
        <v>1020</v>
      </c>
      <c r="B1021" s="6" t="s">
        <v>3601</v>
      </c>
      <c r="C1021" s="9" t="s">
        <v>3602</v>
      </c>
      <c r="D1021" s="49" t="s">
        <v>3605</v>
      </c>
      <c r="E1021" s="6" t="s">
        <v>2300</v>
      </c>
      <c r="F1021" s="42">
        <v>1</v>
      </c>
      <c r="G1021" s="5">
        <v>1</v>
      </c>
      <c r="H1021" s="42">
        <v>1</v>
      </c>
      <c r="I1021" s="4"/>
      <c r="J1021" s="4"/>
      <c r="K1021" s="4"/>
      <c r="L1021" s="4"/>
      <c r="M1021" s="4"/>
      <c r="N1021" s="4"/>
      <c r="O1021" s="4"/>
      <c r="P1021" s="4"/>
      <c r="Q1021" s="4"/>
      <c r="R1021" s="4"/>
      <c r="S1021" s="4"/>
      <c r="T1021" s="4"/>
      <c r="U1021" s="4"/>
      <c r="V1021" s="4"/>
      <c r="W1021" s="4"/>
      <c r="X1021" s="4"/>
      <c r="Y1021" s="4"/>
      <c r="Z1021" s="4"/>
    </row>
    <row r="1022" spans="1:26" ht="15.75" customHeight="1" x14ac:dyDescent="0.2">
      <c r="A1022" s="5">
        <v>1021</v>
      </c>
      <c r="B1022" s="6" t="s">
        <v>3606</v>
      </c>
      <c r="C1022" s="9" t="s">
        <v>3607</v>
      </c>
      <c r="D1022" s="49" t="s">
        <v>3608</v>
      </c>
      <c r="E1022" s="6" t="s">
        <v>2300</v>
      </c>
      <c r="F1022" s="42">
        <v>1</v>
      </c>
      <c r="G1022" s="5">
        <v>1</v>
      </c>
      <c r="H1022" s="42">
        <v>1</v>
      </c>
      <c r="I1022" s="4"/>
      <c r="J1022" s="4"/>
      <c r="K1022" s="4"/>
      <c r="L1022" s="4"/>
      <c r="M1022" s="4"/>
      <c r="N1022" s="4"/>
      <c r="O1022" s="4"/>
      <c r="P1022" s="4"/>
      <c r="Q1022" s="4"/>
      <c r="R1022" s="4"/>
      <c r="S1022" s="4"/>
      <c r="T1022" s="4"/>
      <c r="U1022" s="4"/>
      <c r="V1022" s="4"/>
      <c r="W1022" s="4"/>
      <c r="X1022" s="4"/>
      <c r="Y1022" s="4"/>
      <c r="Z1022" s="4"/>
    </row>
    <row r="1023" spans="1:26" ht="15.75" customHeight="1" x14ac:dyDescent="0.2">
      <c r="A1023" s="5">
        <v>1022</v>
      </c>
      <c r="B1023" s="6" t="s">
        <v>3606</v>
      </c>
      <c r="C1023" s="9" t="s">
        <v>3607</v>
      </c>
      <c r="D1023" s="49" t="s">
        <v>3609</v>
      </c>
      <c r="E1023" s="6" t="s">
        <v>2300</v>
      </c>
      <c r="F1023" s="42">
        <v>1</v>
      </c>
      <c r="G1023" s="5">
        <v>1</v>
      </c>
      <c r="H1023" s="42">
        <v>1</v>
      </c>
      <c r="I1023" s="4"/>
      <c r="J1023" s="4"/>
      <c r="K1023" s="4"/>
      <c r="L1023" s="4"/>
      <c r="M1023" s="4"/>
      <c r="N1023" s="4"/>
      <c r="O1023" s="4"/>
      <c r="P1023" s="4"/>
      <c r="Q1023" s="4"/>
      <c r="R1023" s="4"/>
      <c r="S1023" s="4"/>
      <c r="T1023" s="4"/>
      <c r="U1023" s="4"/>
      <c r="V1023" s="4"/>
      <c r="W1023" s="4"/>
      <c r="X1023" s="4"/>
      <c r="Y1023" s="4"/>
      <c r="Z1023" s="4"/>
    </row>
    <row r="1024" spans="1:26" ht="15.75" customHeight="1" x14ac:dyDescent="0.2">
      <c r="A1024" s="5">
        <v>1023</v>
      </c>
      <c r="B1024" s="6" t="s">
        <v>3606</v>
      </c>
      <c r="C1024" s="9" t="s">
        <v>3607</v>
      </c>
      <c r="D1024" s="49" t="s">
        <v>3610</v>
      </c>
      <c r="E1024" s="6" t="s">
        <v>2300</v>
      </c>
      <c r="F1024" s="42">
        <v>0</v>
      </c>
      <c r="G1024" s="5">
        <v>0</v>
      </c>
      <c r="H1024" s="42">
        <v>0</v>
      </c>
      <c r="I1024" s="4"/>
      <c r="J1024" s="4"/>
      <c r="K1024" s="4"/>
      <c r="L1024" s="4"/>
      <c r="M1024" s="4"/>
      <c r="N1024" s="4"/>
      <c r="O1024" s="4"/>
      <c r="P1024" s="4"/>
      <c r="Q1024" s="4"/>
      <c r="R1024" s="4"/>
      <c r="S1024" s="4"/>
      <c r="T1024" s="4"/>
      <c r="U1024" s="4"/>
      <c r="V1024" s="4"/>
      <c r="W1024" s="4"/>
      <c r="X1024" s="4"/>
      <c r="Y1024" s="4"/>
      <c r="Z1024" s="4"/>
    </row>
    <row r="1025" spans="1:26" ht="15.75" customHeight="1" x14ac:dyDescent="0.2">
      <c r="A1025" s="5">
        <v>1024</v>
      </c>
      <c r="B1025" s="6" t="s">
        <v>3606</v>
      </c>
      <c r="C1025" s="9" t="s">
        <v>3607</v>
      </c>
      <c r="D1025" s="49" t="s">
        <v>3611</v>
      </c>
      <c r="E1025" s="6" t="s">
        <v>2300</v>
      </c>
      <c r="F1025" s="42">
        <v>1</v>
      </c>
      <c r="G1025" s="5">
        <v>1</v>
      </c>
      <c r="H1025" s="42">
        <v>1</v>
      </c>
      <c r="I1025" s="4"/>
      <c r="J1025" s="4"/>
      <c r="K1025" s="4"/>
      <c r="L1025" s="4"/>
      <c r="M1025" s="4"/>
      <c r="N1025" s="4"/>
      <c r="O1025" s="4"/>
      <c r="P1025" s="4"/>
      <c r="Q1025" s="4"/>
      <c r="R1025" s="4"/>
      <c r="S1025" s="4"/>
      <c r="T1025" s="4"/>
      <c r="U1025" s="4"/>
      <c r="V1025" s="4"/>
      <c r="W1025" s="4"/>
      <c r="X1025" s="4"/>
      <c r="Y1025" s="4"/>
      <c r="Z1025" s="4"/>
    </row>
    <row r="1026" spans="1:26" ht="15.75" customHeight="1" x14ac:dyDescent="0.2">
      <c r="A1026" s="5">
        <v>1025</v>
      </c>
      <c r="B1026" s="6" t="s">
        <v>3606</v>
      </c>
      <c r="C1026" s="9" t="s">
        <v>3607</v>
      </c>
      <c r="D1026" s="49" t="s">
        <v>3612</v>
      </c>
      <c r="E1026" s="6" t="s">
        <v>2300</v>
      </c>
      <c r="F1026" s="42">
        <v>1</v>
      </c>
      <c r="G1026" s="5">
        <v>1</v>
      </c>
      <c r="H1026" s="42">
        <v>1</v>
      </c>
      <c r="I1026" s="4"/>
      <c r="J1026" s="4"/>
      <c r="K1026" s="4"/>
      <c r="L1026" s="4"/>
      <c r="M1026" s="4"/>
      <c r="N1026" s="4"/>
      <c r="O1026" s="4"/>
      <c r="P1026" s="4"/>
      <c r="Q1026" s="4"/>
      <c r="R1026" s="4"/>
      <c r="S1026" s="4"/>
      <c r="T1026" s="4"/>
      <c r="U1026" s="4"/>
      <c r="V1026" s="4"/>
      <c r="W1026" s="4"/>
      <c r="X1026" s="4"/>
      <c r="Y1026" s="4"/>
      <c r="Z1026" s="4"/>
    </row>
    <row r="1027" spans="1:26" ht="15.75" customHeight="1" x14ac:dyDescent="0.2">
      <c r="A1027" s="5">
        <v>1026</v>
      </c>
      <c r="B1027" s="6" t="s">
        <v>3606</v>
      </c>
      <c r="C1027" s="9" t="s">
        <v>3607</v>
      </c>
      <c r="D1027" s="49" t="s">
        <v>3613</v>
      </c>
      <c r="E1027" s="6" t="s">
        <v>2300</v>
      </c>
      <c r="F1027" s="42">
        <v>0</v>
      </c>
      <c r="G1027" s="5">
        <v>2</v>
      </c>
      <c r="H1027" s="42">
        <v>0</v>
      </c>
      <c r="I1027" s="4"/>
      <c r="J1027" s="4"/>
      <c r="K1027" s="4"/>
      <c r="L1027" s="4"/>
      <c r="M1027" s="4"/>
      <c r="N1027" s="4"/>
      <c r="O1027" s="4"/>
      <c r="P1027" s="4"/>
      <c r="Q1027" s="4"/>
      <c r="R1027" s="4"/>
      <c r="S1027" s="4"/>
      <c r="T1027" s="4"/>
      <c r="U1027" s="4"/>
      <c r="V1027" s="4"/>
      <c r="W1027" s="4"/>
      <c r="X1027" s="4"/>
      <c r="Y1027" s="4"/>
      <c r="Z1027" s="4"/>
    </row>
    <row r="1028" spans="1:26" ht="15.75" customHeight="1" x14ac:dyDescent="0.2">
      <c r="A1028" s="5">
        <v>1027</v>
      </c>
      <c r="B1028" s="6" t="s">
        <v>3614</v>
      </c>
      <c r="C1028" s="9" t="s">
        <v>3615</v>
      </c>
      <c r="D1028" s="49" t="s">
        <v>3616</v>
      </c>
      <c r="E1028" s="6" t="s">
        <v>2300</v>
      </c>
      <c r="F1028" s="42">
        <v>1</v>
      </c>
      <c r="G1028" s="5">
        <v>1</v>
      </c>
      <c r="H1028" s="42">
        <v>1</v>
      </c>
      <c r="I1028" s="4"/>
      <c r="J1028" s="4"/>
      <c r="K1028" s="4"/>
      <c r="L1028" s="4"/>
      <c r="M1028" s="4"/>
      <c r="N1028" s="4"/>
      <c r="O1028" s="4"/>
      <c r="P1028" s="4"/>
      <c r="Q1028" s="4"/>
      <c r="R1028" s="4"/>
      <c r="S1028" s="4"/>
      <c r="T1028" s="4"/>
      <c r="U1028" s="4"/>
      <c r="V1028" s="4"/>
      <c r="W1028" s="4"/>
      <c r="X1028" s="4"/>
      <c r="Y1028" s="4"/>
      <c r="Z1028" s="4"/>
    </row>
    <row r="1029" spans="1:26" ht="15.75" customHeight="1" x14ac:dyDescent="0.2">
      <c r="A1029" s="5">
        <v>1028</v>
      </c>
      <c r="B1029" s="6" t="s">
        <v>3614</v>
      </c>
      <c r="C1029" s="9" t="s">
        <v>3615</v>
      </c>
      <c r="D1029" s="49" t="s">
        <v>3617</v>
      </c>
      <c r="E1029" s="6" t="s">
        <v>2300</v>
      </c>
      <c r="F1029" s="42">
        <v>1</v>
      </c>
      <c r="G1029" s="5">
        <v>1</v>
      </c>
      <c r="H1029" s="42">
        <v>1</v>
      </c>
      <c r="I1029" s="4"/>
      <c r="J1029" s="4"/>
      <c r="K1029" s="4"/>
      <c r="L1029" s="4"/>
      <c r="M1029" s="4"/>
      <c r="N1029" s="4"/>
      <c r="O1029" s="4"/>
      <c r="P1029" s="4"/>
      <c r="Q1029" s="4"/>
      <c r="R1029" s="4"/>
      <c r="S1029" s="4"/>
      <c r="T1029" s="4"/>
      <c r="U1029" s="4"/>
      <c r="V1029" s="4"/>
      <c r="W1029" s="4"/>
      <c r="X1029" s="4"/>
      <c r="Y1029" s="4"/>
      <c r="Z1029" s="4"/>
    </row>
    <row r="1030" spans="1:26" ht="15.75" customHeight="1" x14ac:dyDescent="0.2">
      <c r="A1030" s="5">
        <v>1029</v>
      </c>
      <c r="B1030" s="6" t="s">
        <v>3614</v>
      </c>
      <c r="C1030" s="9" t="s">
        <v>3615</v>
      </c>
      <c r="D1030" s="49" t="s">
        <v>3618</v>
      </c>
      <c r="E1030" s="6" t="s">
        <v>2300</v>
      </c>
      <c r="F1030" s="42">
        <v>1</v>
      </c>
      <c r="G1030" s="5">
        <v>1</v>
      </c>
      <c r="H1030" s="42">
        <v>1</v>
      </c>
      <c r="I1030" s="4"/>
      <c r="J1030" s="4"/>
      <c r="K1030" s="4"/>
      <c r="L1030" s="4"/>
      <c r="M1030" s="4"/>
      <c r="N1030" s="4"/>
      <c r="O1030" s="4"/>
      <c r="P1030" s="4"/>
      <c r="Q1030" s="4"/>
      <c r="R1030" s="4"/>
      <c r="S1030" s="4"/>
      <c r="T1030" s="4"/>
      <c r="U1030" s="4"/>
      <c r="V1030" s="4"/>
      <c r="W1030" s="4"/>
      <c r="X1030" s="4"/>
      <c r="Y1030" s="4"/>
      <c r="Z1030" s="4"/>
    </row>
    <row r="1031" spans="1:26" ht="15.75" customHeight="1" x14ac:dyDescent="0.2">
      <c r="A1031" s="5">
        <v>1030</v>
      </c>
      <c r="B1031" s="6" t="s">
        <v>3614</v>
      </c>
      <c r="C1031" s="9" t="s">
        <v>3615</v>
      </c>
      <c r="D1031" s="49" t="s">
        <v>3619</v>
      </c>
      <c r="E1031" s="6" t="s">
        <v>2300</v>
      </c>
      <c r="F1031" s="42">
        <v>1</v>
      </c>
      <c r="G1031" s="5">
        <v>1</v>
      </c>
      <c r="H1031" s="42">
        <v>1</v>
      </c>
      <c r="I1031" s="4"/>
      <c r="J1031" s="4"/>
      <c r="K1031" s="4"/>
      <c r="L1031" s="4"/>
      <c r="M1031" s="4"/>
      <c r="N1031" s="4"/>
      <c r="O1031" s="4"/>
      <c r="P1031" s="4"/>
      <c r="Q1031" s="4"/>
      <c r="R1031" s="4"/>
      <c r="S1031" s="4"/>
      <c r="T1031" s="4"/>
      <c r="U1031" s="4"/>
      <c r="V1031" s="4"/>
      <c r="W1031" s="4"/>
      <c r="X1031" s="4"/>
      <c r="Y1031" s="4"/>
      <c r="Z1031" s="4"/>
    </row>
    <row r="1032" spans="1:26" ht="15.75" customHeight="1" x14ac:dyDescent="0.2">
      <c r="A1032" s="5">
        <v>1031</v>
      </c>
      <c r="B1032" s="6" t="s">
        <v>3614</v>
      </c>
      <c r="C1032" s="9" t="s">
        <v>3615</v>
      </c>
      <c r="D1032" s="49" t="s">
        <v>3620</v>
      </c>
      <c r="E1032" s="6" t="s">
        <v>2300</v>
      </c>
      <c r="F1032" s="42">
        <v>0</v>
      </c>
      <c r="G1032" s="5">
        <v>1</v>
      </c>
      <c r="H1032" s="42">
        <v>0</v>
      </c>
      <c r="I1032" s="4"/>
      <c r="J1032" s="4"/>
      <c r="K1032" s="4"/>
      <c r="L1032" s="4"/>
      <c r="M1032" s="4"/>
      <c r="N1032" s="4"/>
      <c r="O1032" s="4"/>
      <c r="P1032" s="4"/>
      <c r="Q1032" s="4"/>
      <c r="R1032" s="4"/>
      <c r="S1032" s="4"/>
      <c r="T1032" s="4"/>
      <c r="U1032" s="4"/>
      <c r="V1032" s="4"/>
      <c r="W1032" s="4"/>
      <c r="X1032" s="4"/>
      <c r="Y1032" s="4"/>
      <c r="Z1032" s="4"/>
    </row>
    <row r="1033" spans="1:26" ht="15.75" customHeight="1" x14ac:dyDescent="0.2">
      <c r="A1033" s="5">
        <v>1032</v>
      </c>
      <c r="B1033" s="6" t="s">
        <v>3621</v>
      </c>
      <c r="C1033" s="9" t="s">
        <v>3622</v>
      </c>
      <c r="D1033" s="49" t="s">
        <v>3623</v>
      </c>
      <c r="E1033" s="5" t="s">
        <v>2300</v>
      </c>
      <c r="F1033" s="42">
        <v>0</v>
      </c>
      <c r="G1033" s="5">
        <v>0</v>
      </c>
      <c r="H1033" s="42">
        <v>0</v>
      </c>
      <c r="I1033" s="4"/>
      <c r="J1033" s="4"/>
      <c r="K1033" s="4"/>
      <c r="L1033" s="4"/>
      <c r="M1033" s="4"/>
      <c r="N1033" s="4"/>
      <c r="O1033" s="4"/>
      <c r="P1033" s="4"/>
      <c r="Q1033" s="4"/>
      <c r="R1033" s="4"/>
      <c r="S1033" s="4"/>
      <c r="T1033" s="4"/>
      <c r="U1033" s="4"/>
      <c r="V1033" s="4"/>
      <c r="W1033" s="4"/>
      <c r="X1033" s="4"/>
      <c r="Y1033" s="4"/>
      <c r="Z1033" s="4"/>
    </row>
    <row r="1034" spans="1:26" ht="15.75" customHeight="1" x14ac:dyDescent="0.2">
      <c r="A1034" s="5">
        <v>1033</v>
      </c>
      <c r="B1034" s="6" t="s">
        <v>3624</v>
      </c>
      <c r="C1034" s="9" t="s">
        <v>3622</v>
      </c>
      <c r="D1034" s="49" t="s">
        <v>3625</v>
      </c>
      <c r="E1034" s="5" t="s">
        <v>2300</v>
      </c>
      <c r="F1034" s="42">
        <v>0</v>
      </c>
      <c r="G1034" s="5">
        <v>1</v>
      </c>
      <c r="H1034" s="42">
        <v>0</v>
      </c>
      <c r="I1034" s="4"/>
      <c r="J1034" s="4"/>
      <c r="K1034" s="4"/>
      <c r="L1034" s="4"/>
      <c r="M1034" s="4"/>
      <c r="N1034" s="4"/>
      <c r="O1034" s="4"/>
      <c r="P1034" s="4"/>
      <c r="Q1034" s="4"/>
      <c r="R1034" s="4"/>
      <c r="S1034" s="4"/>
      <c r="T1034" s="4"/>
      <c r="U1034" s="4"/>
      <c r="V1034" s="4"/>
      <c r="W1034" s="4"/>
      <c r="X1034" s="4"/>
      <c r="Y1034" s="4"/>
      <c r="Z1034" s="4"/>
    </row>
    <row r="1035" spans="1:26" ht="15.75" customHeight="1" x14ac:dyDescent="0.2">
      <c r="A1035" s="5">
        <v>1034</v>
      </c>
      <c r="B1035" s="6" t="s">
        <v>3626</v>
      </c>
      <c r="C1035" s="9" t="s">
        <v>3622</v>
      </c>
      <c r="D1035" s="49" t="s">
        <v>3627</v>
      </c>
      <c r="E1035" s="5" t="s">
        <v>2300</v>
      </c>
      <c r="F1035" s="42">
        <v>1</v>
      </c>
      <c r="G1035" s="5">
        <v>1</v>
      </c>
      <c r="H1035" s="42">
        <v>1</v>
      </c>
      <c r="I1035" s="4"/>
      <c r="J1035" s="4"/>
      <c r="K1035" s="4"/>
      <c r="L1035" s="4"/>
      <c r="M1035" s="4"/>
      <c r="N1035" s="4"/>
      <c r="O1035" s="4"/>
      <c r="P1035" s="4"/>
      <c r="Q1035" s="4"/>
      <c r="R1035" s="4"/>
      <c r="S1035" s="4"/>
      <c r="T1035" s="4"/>
      <c r="U1035" s="4"/>
      <c r="V1035" s="4"/>
      <c r="W1035" s="4"/>
      <c r="X1035" s="4"/>
      <c r="Y1035" s="4"/>
      <c r="Z1035" s="4"/>
    </row>
    <row r="1036" spans="1:26" ht="15.75" customHeight="1" x14ac:dyDescent="0.2">
      <c r="A1036" s="5">
        <v>1035</v>
      </c>
      <c r="B1036" s="6" t="s">
        <v>3628</v>
      </c>
      <c r="C1036" s="9" t="s">
        <v>3622</v>
      </c>
      <c r="D1036" s="49" t="s">
        <v>3629</v>
      </c>
      <c r="E1036" s="5" t="s">
        <v>2300</v>
      </c>
      <c r="F1036" s="42">
        <v>1</v>
      </c>
      <c r="G1036" s="5">
        <v>1</v>
      </c>
      <c r="H1036" s="42">
        <v>1</v>
      </c>
      <c r="I1036" s="4"/>
      <c r="J1036" s="4"/>
      <c r="K1036" s="4"/>
      <c r="L1036" s="4"/>
      <c r="M1036" s="4"/>
      <c r="N1036" s="4"/>
      <c r="O1036" s="4"/>
      <c r="P1036" s="4"/>
      <c r="Q1036" s="4"/>
      <c r="R1036" s="4"/>
      <c r="S1036" s="4"/>
      <c r="T1036" s="4"/>
      <c r="U1036" s="4"/>
      <c r="V1036" s="4"/>
      <c r="W1036" s="4"/>
      <c r="X1036" s="4"/>
      <c r="Y1036" s="4"/>
      <c r="Z1036" s="4"/>
    </row>
    <row r="1037" spans="1:26" ht="15.75" customHeight="1" x14ac:dyDescent="0.2">
      <c r="A1037" s="5">
        <v>1036</v>
      </c>
      <c r="B1037" s="6" t="s">
        <v>3630</v>
      </c>
      <c r="C1037" s="9" t="s">
        <v>3631</v>
      </c>
      <c r="D1037" s="49" t="s">
        <v>3632</v>
      </c>
      <c r="E1037" s="5" t="s">
        <v>2300</v>
      </c>
      <c r="F1037" s="42">
        <v>1</v>
      </c>
      <c r="G1037" s="5">
        <v>1</v>
      </c>
      <c r="H1037" s="42">
        <v>1</v>
      </c>
      <c r="I1037" s="4"/>
      <c r="J1037" s="4"/>
      <c r="K1037" s="4"/>
      <c r="L1037" s="4"/>
      <c r="M1037" s="4"/>
      <c r="N1037" s="4"/>
      <c r="O1037" s="4"/>
      <c r="P1037" s="4"/>
      <c r="Q1037" s="4"/>
      <c r="R1037" s="4"/>
      <c r="S1037" s="4"/>
      <c r="T1037" s="4"/>
      <c r="U1037" s="4"/>
      <c r="V1037" s="4"/>
      <c r="W1037" s="4"/>
      <c r="X1037" s="4"/>
      <c r="Y1037" s="4"/>
      <c r="Z1037" s="4"/>
    </row>
    <row r="1038" spans="1:26" ht="15.75" customHeight="1" x14ac:dyDescent="0.2">
      <c r="A1038" s="5">
        <v>1037</v>
      </c>
      <c r="B1038" s="6" t="s">
        <v>3630</v>
      </c>
      <c r="C1038" s="9" t="s">
        <v>3631</v>
      </c>
      <c r="D1038" s="49" t="s">
        <v>3633</v>
      </c>
      <c r="E1038" s="5" t="s">
        <v>2300</v>
      </c>
      <c r="F1038" s="42">
        <v>2</v>
      </c>
      <c r="G1038" s="5">
        <v>2</v>
      </c>
      <c r="H1038" s="42">
        <v>2</v>
      </c>
      <c r="I1038" s="4"/>
      <c r="J1038" s="4"/>
      <c r="K1038" s="4"/>
      <c r="L1038" s="4"/>
      <c r="M1038" s="4"/>
      <c r="N1038" s="4"/>
      <c r="O1038" s="4"/>
      <c r="P1038" s="4"/>
      <c r="Q1038" s="4"/>
      <c r="R1038" s="4"/>
      <c r="S1038" s="4"/>
      <c r="T1038" s="4"/>
      <c r="U1038" s="4"/>
      <c r="V1038" s="4"/>
      <c r="W1038" s="4"/>
      <c r="X1038" s="4"/>
      <c r="Y1038" s="4"/>
      <c r="Z1038" s="4"/>
    </row>
    <row r="1039" spans="1:26" ht="15.75" customHeight="1" x14ac:dyDescent="0.2">
      <c r="A1039" s="5">
        <v>1038</v>
      </c>
      <c r="B1039" s="6" t="s">
        <v>3630</v>
      </c>
      <c r="C1039" s="9" t="s">
        <v>3631</v>
      </c>
      <c r="D1039" s="49" t="s">
        <v>3634</v>
      </c>
      <c r="E1039" s="5" t="s">
        <v>2300</v>
      </c>
      <c r="F1039" s="42">
        <v>0</v>
      </c>
      <c r="G1039" s="5">
        <v>0</v>
      </c>
      <c r="H1039" s="42">
        <v>0</v>
      </c>
      <c r="I1039" s="4"/>
      <c r="J1039" s="4"/>
      <c r="K1039" s="4"/>
      <c r="L1039" s="4"/>
      <c r="M1039" s="4"/>
      <c r="N1039" s="4"/>
      <c r="O1039" s="4"/>
      <c r="P1039" s="4"/>
      <c r="Q1039" s="4"/>
      <c r="R1039" s="4"/>
      <c r="S1039" s="4"/>
      <c r="T1039" s="4"/>
      <c r="U1039" s="4"/>
      <c r="V1039" s="4"/>
      <c r="W1039" s="4"/>
      <c r="X1039" s="4"/>
      <c r="Y1039" s="4"/>
      <c r="Z1039" s="4"/>
    </row>
    <row r="1040" spans="1:26" ht="15.75" customHeight="1" x14ac:dyDescent="0.2">
      <c r="A1040" s="5">
        <v>1039</v>
      </c>
      <c r="B1040" s="6" t="s">
        <v>3630</v>
      </c>
      <c r="C1040" s="9" t="s">
        <v>3631</v>
      </c>
      <c r="D1040" s="49" t="s">
        <v>3635</v>
      </c>
      <c r="E1040" s="5" t="s">
        <v>2300</v>
      </c>
      <c r="F1040" s="42">
        <v>1</v>
      </c>
      <c r="G1040" s="5">
        <v>1</v>
      </c>
      <c r="H1040" s="42">
        <v>1</v>
      </c>
      <c r="I1040" s="4"/>
      <c r="J1040" s="4"/>
      <c r="K1040" s="4"/>
      <c r="L1040" s="4"/>
      <c r="M1040" s="4"/>
      <c r="N1040" s="4"/>
      <c r="O1040" s="4"/>
      <c r="P1040" s="4"/>
      <c r="Q1040" s="4"/>
      <c r="R1040" s="4"/>
      <c r="S1040" s="4"/>
      <c r="T1040" s="4"/>
      <c r="U1040" s="4"/>
      <c r="V1040" s="4"/>
      <c r="W1040" s="4"/>
      <c r="X1040" s="4"/>
      <c r="Y1040" s="4"/>
      <c r="Z1040" s="4"/>
    </row>
    <row r="1041" spans="1:26" ht="15.75" customHeight="1" x14ac:dyDescent="0.2">
      <c r="A1041" s="5">
        <v>1040</v>
      </c>
      <c r="B1041" s="6" t="s">
        <v>3636</v>
      </c>
      <c r="C1041" s="9" t="s">
        <v>3637</v>
      </c>
      <c r="D1041" s="49" t="s">
        <v>3638</v>
      </c>
      <c r="E1041" s="5" t="s">
        <v>2300</v>
      </c>
      <c r="F1041" s="42">
        <v>1</v>
      </c>
      <c r="G1041" s="5">
        <v>1</v>
      </c>
      <c r="H1041" s="42">
        <v>1</v>
      </c>
      <c r="I1041" s="4"/>
      <c r="J1041" s="4"/>
      <c r="K1041" s="4"/>
      <c r="L1041" s="4"/>
      <c r="M1041" s="4"/>
      <c r="N1041" s="4"/>
      <c r="O1041" s="4"/>
      <c r="P1041" s="4"/>
      <c r="Q1041" s="4"/>
      <c r="R1041" s="4"/>
      <c r="S1041" s="4"/>
      <c r="T1041" s="4"/>
      <c r="U1041" s="4"/>
      <c r="V1041" s="4"/>
      <c r="W1041" s="4"/>
      <c r="X1041" s="4"/>
      <c r="Y1041" s="4"/>
      <c r="Z1041" s="4"/>
    </row>
    <row r="1042" spans="1:26" ht="27.75" customHeight="1" x14ac:dyDescent="0.2">
      <c r="A1042" s="5">
        <v>1041</v>
      </c>
      <c r="B1042" s="6" t="s">
        <v>3639</v>
      </c>
      <c r="C1042" s="9" t="s">
        <v>3640</v>
      </c>
      <c r="D1042" s="49" t="s">
        <v>3641</v>
      </c>
      <c r="E1042" s="5" t="s">
        <v>2300</v>
      </c>
      <c r="F1042" s="42">
        <v>2</v>
      </c>
      <c r="G1042" s="5">
        <v>2</v>
      </c>
      <c r="H1042" s="42">
        <v>2</v>
      </c>
      <c r="I1042" s="4"/>
      <c r="J1042" s="4"/>
      <c r="K1042" s="4"/>
      <c r="L1042" s="4"/>
      <c r="M1042" s="4"/>
      <c r="N1042" s="4"/>
      <c r="O1042" s="4"/>
      <c r="P1042" s="4"/>
      <c r="Q1042" s="4"/>
      <c r="R1042" s="4"/>
      <c r="S1042" s="4"/>
      <c r="T1042" s="4"/>
      <c r="U1042" s="4"/>
      <c r="V1042" s="4"/>
      <c r="W1042" s="4"/>
      <c r="X1042" s="4"/>
      <c r="Y1042" s="4"/>
      <c r="Z1042" s="4"/>
    </row>
    <row r="1043" spans="1:26" ht="15.75" customHeight="1" x14ac:dyDescent="0.2">
      <c r="A1043" s="5">
        <v>1042</v>
      </c>
      <c r="B1043" s="6" t="s">
        <v>3639</v>
      </c>
      <c r="C1043" s="9" t="s">
        <v>3640</v>
      </c>
      <c r="D1043" s="49" t="s">
        <v>3642</v>
      </c>
      <c r="E1043" s="5" t="s">
        <v>2300</v>
      </c>
      <c r="F1043" s="42">
        <v>2</v>
      </c>
      <c r="G1043" s="5">
        <v>2</v>
      </c>
      <c r="H1043" s="42">
        <v>2</v>
      </c>
      <c r="I1043" s="4"/>
      <c r="J1043" s="4"/>
      <c r="K1043" s="4"/>
      <c r="L1043" s="4"/>
      <c r="M1043" s="4"/>
      <c r="N1043" s="4"/>
      <c r="O1043" s="4"/>
      <c r="P1043" s="4"/>
      <c r="Q1043" s="4"/>
      <c r="R1043" s="4"/>
      <c r="S1043" s="4"/>
      <c r="T1043" s="4"/>
      <c r="U1043" s="4"/>
      <c r="V1043" s="4"/>
      <c r="W1043" s="4"/>
      <c r="X1043" s="4"/>
      <c r="Y1043" s="4"/>
      <c r="Z1043" s="4"/>
    </row>
    <row r="1044" spans="1:26" ht="27.75" customHeight="1" x14ac:dyDescent="0.2">
      <c r="A1044" s="5">
        <v>1043</v>
      </c>
      <c r="B1044" s="6" t="s">
        <v>3639</v>
      </c>
      <c r="C1044" s="9" t="s">
        <v>3640</v>
      </c>
      <c r="D1044" s="49" t="s">
        <v>3643</v>
      </c>
      <c r="E1044" s="5" t="s">
        <v>2300</v>
      </c>
      <c r="F1044" s="42">
        <v>1</v>
      </c>
      <c r="G1044" s="5">
        <v>1</v>
      </c>
      <c r="H1044" s="42">
        <v>1</v>
      </c>
      <c r="I1044" s="4"/>
      <c r="J1044" s="4"/>
      <c r="K1044" s="4"/>
      <c r="L1044" s="4"/>
      <c r="M1044" s="4"/>
      <c r="N1044" s="4"/>
      <c r="O1044" s="4"/>
      <c r="P1044" s="4"/>
      <c r="Q1044" s="4"/>
      <c r="R1044" s="4"/>
      <c r="S1044" s="4"/>
      <c r="T1044" s="4"/>
      <c r="U1044" s="4"/>
      <c r="V1044" s="4"/>
      <c r="W1044" s="4"/>
      <c r="X1044" s="4"/>
      <c r="Y1044" s="4"/>
      <c r="Z1044" s="4"/>
    </row>
    <row r="1045" spans="1:26" ht="55.5" customHeight="1" x14ac:dyDescent="0.2">
      <c r="A1045" s="5">
        <v>1044</v>
      </c>
      <c r="B1045" s="6" t="s">
        <v>3644</v>
      </c>
      <c r="C1045" s="9" t="s">
        <v>3645</v>
      </c>
      <c r="D1045" s="49" t="s">
        <v>3646</v>
      </c>
      <c r="E1045" s="5" t="s">
        <v>2300</v>
      </c>
      <c r="F1045" s="42">
        <v>1</v>
      </c>
      <c r="G1045" s="5">
        <v>1</v>
      </c>
      <c r="H1045" s="42">
        <v>1</v>
      </c>
      <c r="I1045" s="4"/>
      <c r="J1045" s="4"/>
      <c r="K1045" s="4"/>
      <c r="L1045" s="4"/>
      <c r="M1045" s="4"/>
      <c r="N1045" s="4"/>
      <c r="O1045" s="4"/>
      <c r="P1045" s="4"/>
      <c r="Q1045" s="4"/>
      <c r="R1045" s="4"/>
      <c r="S1045" s="4"/>
      <c r="T1045" s="4"/>
      <c r="U1045" s="4"/>
      <c r="V1045" s="4"/>
      <c r="W1045" s="4"/>
      <c r="X1045" s="4"/>
      <c r="Y1045" s="4"/>
      <c r="Z1045" s="4"/>
    </row>
    <row r="1046" spans="1:26" ht="15.75" customHeight="1" x14ac:dyDescent="0.2">
      <c r="A1046" s="5">
        <v>1045</v>
      </c>
      <c r="B1046" s="6" t="s">
        <v>3647</v>
      </c>
      <c r="C1046" s="9" t="s">
        <v>3648</v>
      </c>
      <c r="D1046" s="49" t="s">
        <v>3649</v>
      </c>
      <c r="E1046" s="5" t="s">
        <v>2300</v>
      </c>
      <c r="F1046" s="42">
        <v>1</v>
      </c>
      <c r="G1046" s="5">
        <v>1</v>
      </c>
      <c r="H1046" s="42">
        <v>1</v>
      </c>
      <c r="I1046" s="4"/>
      <c r="J1046" s="4"/>
      <c r="K1046" s="4"/>
      <c r="L1046" s="4"/>
      <c r="M1046" s="4"/>
      <c r="N1046" s="4"/>
      <c r="O1046" s="4"/>
      <c r="P1046" s="4"/>
      <c r="Q1046" s="4"/>
      <c r="R1046" s="4"/>
      <c r="S1046" s="4"/>
      <c r="T1046" s="4"/>
      <c r="U1046" s="4"/>
      <c r="V1046" s="4"/>
      <c r="W1046" s="4"/>
      <c r="X1046" s="4"/>
      <c r="Y1046" s="4"/>
      <c r="Z1046" s="4"/>
    </row>
    <row r="1047" spans="1:26" ht="15.75" customHeight="1" x14ac:dyDescent="0.2">
      <c r="A1047" s="5">
        <v>1046</v>
      </c>
      <c r="B1047" s="6" t="s">
        <v>3647</v>
      </c>
      <c r="C1047" s="9" t="s">
        <v>3648</v>
      </c>
      <c r="D1047" s="49" t="s">
        <v>3650</v>
      </c>
      <c r="E1047" s="5" t="s">
        <v>2300</v>
      </c>
      <c r="F1047" s="42">
        <v>1</v>
      </c>
      <c r="G1047" s="5">
        <v>1</v>
      </c>
      <c r="H1047" s="42">
        <v>1</v>
      </c>
      <c r="I1047" s="4"/>
      <c r="J1047" s="4"/>
      <c r="K1047" s="4"/>
      <c r="L1047" s="4"/>
      <c r="M1047" s="4"/>
      <c r="N1047" s="4"/>
      <c r="O1047" s="4"/>
      <c r="P1047" s="4"/>
      <c r="Q1047" s="4"/>
      <c r="R1047" s="4"/>
      <c r="S1047" s="4"/>
      <c r="T1047" s="4"/>
      <c r="U1047" s="4"/>
      <c r="V1047" s="4"/>
      <c r="W1047" s="4"/>
      <c r="X1047" s="4"/>
      <c r="Y1047" s="4"/>
      <c r="Z1047" s="4"/>
    </row>
    <row r="1048" spans="1:26" ht="27.75" customHeight="1" x14ac:dyDescent="0.2">
      <c r="A1048" s="5">
        <v>1047</v>
      </c>
      <c r="B1048" s="6" t="s">
        <v>3651</v>
      </c>
      <c r="C1048" s="9" t="s">
        <v>3652</v>
      </c>
      <c r="D1048" s="49" t="s">
        <v>3653</v>
      </c>
      <c r="E1048" s="5" t="s">
        <v>2300</v>
      </c>
      <c r="F1048" s="42">
        <v>2</v>
      </c>
      <c r="G1048" s="5">
        <v>2</v>
      </c>
      <c r="H1048" s="42">
        <v>2</v>
      </c>
      <c r="I1048" s="4"/>
      <c r="J1048" s="4"/>
      <c r="K1048" s="4"/>
      <c r="L1048" s="4"/>
      <c r="M1048" s="4"/>
      <c r="N1048" s="4"/>
      <c r="O1048" s="4"/>
      <c r="P1048" s="4"/>
      <c r="Q1048" s="4"/>
      <c r="R1048" s="4"/>
      <c r="S1048" s="4"/>
      <c r="T1048" s="4"/>
      <c r="U1048" s="4"/>
      <c r="V1048" s="4"/>
      <c r="W1048" s="4"/>
      <c r="X1048" s="4"/>
      <c r="Y1048" s="4"/>
      <c r="Z1048" s="4"/>
    </row>
    <row r="1049" spans="1:26" ht="15.75" customHeight="1" x14ac:dyDescent="0.2">
      <c r="A1049" s="5">
        <v>1048</v>
      </c>
      <c r="B1049" s="8" t="str">
        <f>HYPERLINK("http://urdudaan.blogspot.com/2006/10/blog-post_05.html","http://urdudaan.blogspot.com/2006/10/blog-post_05.html")</f>
        <v>http://urdudaan.blogspot.com/2006/10/blog-post_05.html</v>
      </c>
      <c r="C1049" s="9" t="s">
        <v>3654</v>
      </c>
      <c r="D1049" s="49" t="s">
        <v>3655</v>
      </c>
      <c r="E1049" s="5" t="s">
        <v>2300</v>
      </c>
      <c r="F1049" s="42">
        <v>1</v>
      </c>
      <c r="G1049" s="5">
        <v>1</v>
      </c>
      <c r="H1049" s="42">
        <v>1</v>
      </c>
      <c r="I1049" s="4"/>
      <c r="J1049" s="4"/>
      <c r="K1049" s="4"/>
      <c r="L1049" s="4"/>
      <c r="M1049" s="4"/>
      <c r="N1049" s="4"/>
      <c r="O1049" s="4"/>
      <c r="P1049" s="4"/>
      <c r="Q1049" s="4"/>
      <c r="R1049" s="4"/>
      <c r="S1049" s="4"/>
      <c r="T1049" s="4"/>
      <c r="U1049" s="4"/>
      <c r="V1049" s="4"/>
      <c r="W1049" s="4"/>
      <c r="X1049" s="4"/>
      <c r="Y1049" s="4"/>
      <c r="Z1049" s="4"/>
    </row>
    <row r="1050" spans="1:26" ht="15.75" customHeight="1" x14ac:dyDescent="0.2">
      <c r="A1050" s="5">
        <v>1049</v>
      </c>
      <c r="B1050" s="8" t="str">
        <f>HYPERLINK("http://urdudaan.blogspot.com/2006/10/blog-post_05.html","http://urdudaan.blogspot.com/2006/10/blog-post_05.html")</f>
        <v>http://urdudaan.blogspot.com/2006/10/blog-post_05.html</v>
      </c>
      <c r="C1050" s="9" t="s">
        <v>3654</v>
      </c>
      <c r="D1050" s="49" t="s">
        <v>3656</v>
      </c>
      <c r="E1050" s="5" t="s">
        <v>2300</v>
      </c>
      <c r="F1050" s="42">
        <v>1</v>
      </c>
      <c r="G1050" s="5">
        <v>1</v>
      </c>
      <c r="H1050" s="42">
        <v>1</v>
      </c>
      <c r="I1050" s="4"/>
      <c r="J1050" s="4"/>
      <c r="K1050" s="4"/>
      <c r="L1050" s="4"/>
      <c r="M1050" s="4"/>
      <c r="N1050" s="4"/>
      <c r="O1050" s="4"/>
      <c r="P1050" s="4"/>
      <c r="Q1050" s="4"/>
      <c r="R1050" s="4"/>
      <c r="S1050" s="4"/>
      <c r="T1050" s="4"/>
      <c r="U1050" s="4"/>
      <c r="V1050" s="4"/>
      <c r="W1050" s="4"/>
      <c r="X1050" s="4"/>
      <c r="Y1050" s="4"/>
      <c r="Z1050" s="4"/>
    </row>
    <row r="1051" spans="1:26" ht="15.75" customHeight="1" x14ac:dyDescent="0.2">
      <c r="A1051" s="5">
        <v>1050</v>
      </c>
      <c r="B1051" s="6" t="s">
        <v>3657</v>
      </c>
      <c r="C1051" s="9" t="s">
        <v>3658</v>
      </c>
      <c r="D1051" s="49" t="s">
        <v>3659</v>
      </c>
      <c r="E1051" s="5" t="s">
        <v>2300</v>
      </c>
      <c r="F1051" s="42">
        <v>2</v>
      </c>
      <c r="G1051" s="5">
        <v>2</v>
      </c>
      <c r="H1051" s="42">
        <v>2</v>
      </c>
      <c r="I1051" s="4"/>
      <c r="J1051" s="4"/>
      <c r="K1051" s="4"/>
      <c r="L1051" s="4"/>
      <c r="M1051" s="4"/>
      <c r="N1051" s="4"/>
      <c r="O1051" s="4"/>
      <c r="P1051" s="4"/>
      <c r="Q1051" s="4"/>
      <c r="R1051" s="4"/>
      <c r="S1051" s="4"/>
      <c r="T1051" s="4"/>
      <c r="U1051" s="4"/>
      <c r="V1051" s="4"/>
      <c r="W1051" s="4"/>
      <c r="X1051" s="4"/>
      <c r="Y1051" s="4"/>
      <c r="Z1051" s="4"/>
    </row>
    <row r="1052" spans="1:26" ht="27.75" customHeight="1" x14ac:dyDescent="0.2">
      <c r="A1052" s="5">
        <v>1051</v>
      </c>
      <c r="B1052" s="6" t="s">
        <v>3657</v>
      </c>
      <c r="C1052" s="9" t="s">
        <v>3658</v>
      </c>
      <c r="D1052" s="49" t="s">
        <v>3660</v>
      </c>
      <c r="E1052" s="5" t="s">
        <v>2300</v>
      </c>
      <c r="F1052" s="42">
        <v>2</v>
      </c>
      <c r="G1052" s="5">
        <v>2</v>
      </c>
      <c r="H1052" s="42">
        <v>2</v>
      </c>
      <c r="I1052" s="4"/>
      <c r="J1052" s="4"/>
      <c r="K1052" s="4"/>
      <c r="L1052" s="4"/>
      <c r="M1052" s="4"/>
      <c r="N1052" s="4"/>
      <c r="O1052" s="4"/>
      <c r="P1052" s="4"/>
      <c r="Q1052" s="4"/>
      <c r="R1052" s="4"/>
      <c r="S1052" s="4"/>
      <c r="T1052" s="4"/>
      <c r="U1052" s="4"/>
      <c r="V1052" s="4"/>
      <c r="W1052" s="4"/>
      <c r="X1052" s="4"/>
      <c r="Y1052" s="4"/>
      <c r="Z1052" s="4"/>
    </row>
    <row r="1053" spans="1:26" ht="27.75" customHeight="1" x14ac:dyDescent="0.2">
      <c r="A1053" s="5">
        <v>1052</v>
      </c>
      <c r="B1053" s="6" t="s">
        <v>3657</v>
      </c>
      <c r="C1053" s="9" t="s">
        <v>3658</v>
      </c>
      <c r="D1053" s="49" t="s">
        <v>3661</v>
      </c>
      <c r="E1053" s="5" t="s">
        <v>2300</v>
      </c>
      <c r="F1053" s="42">
        <v>2</v>
      </c>
      <c r="G1053" s="5">
        <v>0</v>
      </c>
      <c r="H1053" s="42">
        <v>2</v>
      </c>
      <c r="I1053" s="4"/>
      <c r="J1053" s="4"/>
      <c r="K1053" s="4"/>
      <c r="L1053" s="4"/>
      <c r="M1053" s="4"/>
      <c r="N1053" s="4"/>
      <c r="O1053" s="4"/>
      <c r="P1053" s="4"/>
      <c r="Q1053" s="4"/>
      <c r="R1053" s="4"/>
      <c r="S1053" s="4"/>
      <c r="T1053" s="4"/>
      <c r="U1053" s="4"/>
      <c r="V1053" s="4"/>
      <c r="W1053" s="4"/>
      <c r="X1053" s="4"/>
      <c r="Y1053" s="4"/>
      <c r="Z1053" s="4"/>
    </row>
    <row r="1054" spans="1:26" ht="27.75" customHeight="1" x14ac:dyDescent="0.2">
      <c r="A1054" s="5">
        <v>1053</v>
      </c>
      <c r="B1054" s="6" t="s">
        <v>3657</v>
      </c>
      <c r="C1054" s="9" t="s">
        <v>3658</v>
      </c>
      <c r="D1054" s="49" t="s">
        <v>3662</v>
      </c>
      <c r="E1054" s="5" t="s">
        <v>2300</v>
      </c>
      <c r="F1054" s="42">
        <v>0</v>
      </c>
      <c r="G1054" s="5">
        <v>0</v>
      </c>
      <c r="H1054" s="42">
        <v>0</v>
      </c>
      <c r="I1054" s="4"/>
      <c r="J1054" s="4"/>
      <c r="K1054" s="4"/>
      <c r="L1054" s="4"/>
      <c r="M1054" s="4"/>
      <c r="N1054" s="4"/>
      <c r="O1054" s="4"/>
      <c r="P1054" s="4"/>
      <c r="Q1054" s="4"/>
      <c r="R1054" s="4"/>
      <c r="S1054" s="4"/>
      <c r="T1054" s="4"/>
      <c r="U1054" s="4"/>
      <c r="V1054" s="4"/>
      <c r="W1054" s="4"/>
      <c r="X1054" s="4"/>
      <c r="Y1054" s="4"/>
      <c r="Z1054" s="4"/>
    </row>
    <row r="1055" spans="1:26" ht="15.75" customHeight="1" x14ac:dyDescent="0.2">
      <c r="A1055" s="5">
        <v>1054</v>
      </c>
      <c r="B1055" s="6" t="s">
        <v>3657</v>
      </c>
      <c r="C1055" s="9" t="s">
        <v>3658</v>
      </c>
      <c r="D1055" s="49" t="s">
        <v>3663</v>
      </c>
      <c r="E1055" s="5" t="s">
        <v>2300</v>
      </c>
      <c r="F1055" s="42">
        <v>0</v>
      </c>
      <c r="G1055" s="5">
        <v>0</v>
      </c>
      <c r="H1055" s="42">
        <v>0</v>
      </c>
      <c r="I1055" s="4"/>
      <c r="J1055" s="4"/>
      <c r="K1055" s="4"/>
      <c r="L1055" s="4"/>
      <c r="M1055" s="4"/>
      <c r="N1055" s="4"/>
      <c r="O1055" s="4"/>
      <c r="P1055" s="4"/>
      <c r="Q1055" s="4"/>
      <c r="R1055" s="4"/>
      <c r="S1055" s="4"/>
      <c r="T1055" s="4"/>
      <c r="U1055" s="4"/>
      <c r="V1055" s="4"/>
      <c r="W1055" s="4"/>
      <c r="X1055" s="4"/>
      <c r="Y1055" s="4"/>
      <c r="Z1055" s="4"/>
    </row>
    <row r="1056" spans="1:26" ht="69.75" customHeight="1" x14ac:dyDescent="0.2">
      <c r="A1056" s="5">
        <v>1055</v>
      </c>
      <c r="B1056" s="6" t="s">
        <v>3664</v>
      </c>
      <c r="C1056" s="9" t="s">
        <v>3665</v>
      </c>
      <c r="D1056" s="49" t="s">
        <v>3666</v>
      </c>
      <c r="E1056" s="5" t="s">
        <v>2300</v>
      </c>
      <c r="F1056" s="42">
        <v>2</v>
      </c>
      <c r="G1056" s="5">
        <v>0</v>
      </c>
      <c r="H1056" s="42">
        <v>2</v>
      </c>
      <c r="I1056" s="4"/>
      <c r="J1056" s="4"/>
      <c r="K1056" s="4"/>
      <c r="L1056" s="4"/>
      <c r="M1056" s="4"/>
      <c r="N1056" s="4"/>
      <c r="O1056" s="4"/>
      <c r="P1056" s="4"/>
      <c r="Q1056" s="4"/>
      <c r="R1056" s="4"/>
      <c r="S1056" s="4"/>
      <c r="T1056" s="4"/>
      <c r="U1056" s="4"/>
      <c r="V1056" s="4"/>
      <c r="W1056" s="4"/>
      <c r="X1056" s="4"/>
      <c r="Y1056" s="4"/>
      <c r="Z1056" s="4"/>
    </row>
    <row r="1057" spans="1:26" ht="15.75" customHeight="1" x14ac:dyDescent="0.2">
      <c r="A1057" s="5">
        <v>1056</v>
      </c>
      <c r="B1057" s="6" t="s">
        <v>3667</v>
      </c>
      <c r="C1057" s="9" t="s">
        <v>3668</v>
      </c>
      <c r="D1057" s="49" t="s">
        <v>3669</v>
      </c>
      <c r="E1057" s="5" t="s">
        <v>2300</v>
      </c>
      <c r="F1057" s="42">
        <v>0</v>
      </c>
      <c r="G1057" s="5">
        <v>1</v>
      </c>
      <c r="H1057" s="42">
        <v>0</v>
      </c>
      <c r="I1057" s="4"/>
      <c r="J1057" s="4"/>
      <c r="K1057" s="4"/>
      <c r="L1057" s="4"/>
      <c r="M1057" s="4"/>
      <c r="N1057" s="4"/>
      <c r="O1057" s="4"/>
      <c r="P1057" s="4"/>
      <c r="Q1057" s="4"/>
      <c r="R1057" s="4"/>
      <c r="S1057" s="4"/>
      <c r="T1057" s="4"/>
      <c r="U1057" s="4"/>
      <c r="V1057" s="4"/>
      <c r="W1057" s="4"/>
      <c r="X1057" s="4"/>
      <c r="Y1057" s="4"/>
      <c r="Z1057" s="4"/>
    </row>
    <row r="1058" spans="1:26" ht="55.5" customHeight="1" x14ac:dyDescent="0.2">
      <c r="A1058" s="5">
        <v>1057</v>
      </c>
      <c r="B1058" s="6" t="s">
        <v>3667</v>
      </c>
      <c r="C1058" s="9" t="s">
        <v>3668</v>
      </c>
      <c r="D1058" s="49" t="s">
        <v>3670</v>
      </c>
      <c r="E1058" s="5" t="s">
        <v>2300</v>
      </c>
      <c r="F1058" s="42">
        <v>2</v>
      </c>
      <c r="G1058" s="5">
        <v>2</v>
      </c>
      <c r="H1058" s="42">
        <v>2</v>
      </c>
      <c r="I1058" s="4"/>
      <c r="J1058" s="4"/>
      <c r="K1058" s="4"/>
      <c r="L1058" s="4"/>
      <c r="M1058" s="4"/>
      <c r="N1058" s="4"/>
      <c r="O1058" s="4"/>
      <c r="P1058" s="4"/>
      <c r="Q1058" s="4"/>
      <c r="R1058" s="4"/>
      <c r="S1058" s="4"/>
      <c r="T1058" s="4"/>
      <c r="U1058" s="4"/>
      <c r="V1058" s="4"/>
      <c r="W1058" s="4"/>
      <c r="X1058" s="4"/>
      <c r="Y1058" s="4"/>
      <c r="Z1058" s="4"/>
    </row>
    <row r="1059" spans="1:26" ht="15.75" customHeight="1" x14ac:dyDescent="0.2">
      <c r="A1059" s="5">
        <v>1058</v>
      </c>
      <c r="B1059" s="6" t="s">
        <v>3667</v>
      </c>
      <c r="C1059" s="9" t="s">
        <v>3668</v>
      </c>
      <c r="D1059" s="49" t="s">
        <v>3671</v>
      </c>
      <c r="E1059" s="5" t="s">
        <v>2300</v>
      </c>
      <c r="F1059" s="42">
        <v>0</v>
      </c>
      <c r="G1059" s="5">
        <v>0</v>
      </c>
      <c r="H1059" s="42">
        <v>0</v>
      </c>
      <c r="I1059" s="4"/>
      <c r="J1059" s="4"/>
      <c r="K1059" s="4"/>
      <c r="L1059" s="4"/>
      <c r="M1059" s="4"/>
      <c r="N1059" s="4"/>
      <c r="O1059" s="4"/>
      <c r="P1059" s="4"/>
      <c r="Q1059" s="4"/>
      <c r="R1059" s="4"/>
      <c r="S1059" s="4"/>
      <c r="T1059" s="4"/>
      <c r="U1059" s="4"/>
      <c r="V1059" s="4"/>
      <c r="W1059" s="4"/>
      <c r="X1059" s="4"/>
      <c r="Y1059" s="4"/>
      <c r="Z1059" s="4"/>
    </row>
    <row r="1060" spans="1:26" ht="15.75" customHeight="1" x14ac:dyDescent="0.2">
      <c r="A1060" s="5">
        <v>1059</v>
      </c>
      <c r="B1060" s="6" t="s">
        <v>3672</v>
      </c>
      <c r="C1060" s="9" t="s">
        <v>3673</v>
      </c>
      <c r="D1060" s="49" t="s">
        <v>3674</v>
      </c>
      <c r="E1060" s="5" t="s">
        <v>2300</v>
      </c>
      <c r="F1060" s="42">
        <v>0</v>
      </c>
      <c r="G1060" s="5">
        <v>1</v>
      </c>
      <c r="H1060" s="42">
        <v>0</v>
      </c>
      <c r="I1060" s="4"/>
      <c r="J1060" s="4"/>
      <c r="K1060" s="4"/>
      <c r="L1060" s="4"/>
      <c r="M1060" s="4"/>
      <c r="N1060" s="4"/>
      <c r="O1060" s="4"/>
      <c r="P1060" s="4"/>
      <c r="Q1060" s="4"/>
      <c r="R1060" s="4"/>
      <c r="S1060" s="4"/>
      <c r="T1060" s="4"/>
      <c r="U1060" s="4"/>
      <c r="V1060" s="4"/>
      <c r="W1060" s="4"/>
      <c r="X1060" s="4"/>
      <c r="Y1060" s="4"/>
      <c r="Z1060" s="4"/>
    </row>
    <row r="1061" spans="1:26" ht="15.75" customHeight="1" x14ac:dyDescent="0.2">
      <c r="A1061" s="5">
        <v>1060</v>
      </c>
      <c r="B1061" s="6" t="s">
        <v>3675</v>
      </c>
      <c r="C1061" s="9" t="s">
        <v>3676</v>
      </c>
      <c r="D1061" s="49" t="s">
        <v>3677</v>
      </c>
      <c r="E1061" s="5" t="s">
        <v>2300</v>
      </c>
      <c r="F1061" s="42">
        <v>1</v>
      </c>
      <c r="G1061" s="5">
        <v>1</v>
      </c>
      <c r="H1061" s="42">
        <v>1</v>
      </c>
      <c r="I1061" s="4"/>
      <c r="J1061" s="4"/>
      <c r="K1061" s="4"/>
      <c r="L1061" s="4"/>
      <c r="M1061" s="4"/>
      <c r="N1061" s="4"/>
      <c r="O1061" s="4"/>
      <c r="P1061" s="4"/>
      <c r="Q1061" s="4"/>
      <c r="R1061" s="4"/>
      <c r="S1061" s="4"/>
      <c r="T1061" s="4"/>
      <c r="U1061" s="4"/>
      <c r="V1061" s="4"/>
      <c r="W1061" s="4"/>
      <c r="X1061" s="4"/>
      <c r="Y1061" s="4"/>
      <c r="Z1061" s="4"/>
    </row>
    <row r="1062" spans="1:26" ht="15.75" customHeight="1" x14ac:dyDescent="0.2">
      <c r="A1062" s="5">
        <v>1061</v>
      </c>
      <c r="B1062" s="6" t="s">
        <v>3675</v>
      </c>
      <c r="C1062" s="9" t="s">
        <v>3676</v>
      </c>
      <c r="D1062" s="49" t="s">
        <v>3678</v>
      </c>
      <c r="E1062" s="5" t="s">
        <v>2300</v>
      </c>
      <c r="F1062" s="42">
        <v>0</v>
      </c>
      <c r="G1062" s="5">
        <v>1</v>
      </c>
      <c r="H1062" s="42">
        <v>0</v>
      </c>
      <c r="I1062" s="4"/>
      <c r="J1062" s="4"/>
      <c r="K1062" s="4"/>
      <c r="L1062" s="4"/>
      <c r="M1062" s="4"/>
      <c r="N1062" s="4"/>
      <c r="O1062" s="4"/>
      <c r="P1062" s="4"/>
      <c r="Q1062" s="4"/>
      <c r="R1062" s="4"/>
      <c r="S1062" s="4"/>
      <c r="T1062" s="4"/>
      <c r="U1062" s="4"/>
      <c r="V1062" s="4"/>
      <c r="W1062" s="4"/>
      <c r="X1062" s="4"/>
      <c r="Y1062" s="4"/>
      <c r="Z1062" s="4"/>
    </row>
    <row r="1063" spans="1:26" ht="15.75" customHeight="1" x14ac:dyDescent="0.2">
      <c r="A1063" s="5">
        <v>1062</v>
      </c>
      <c r="B1063" s="6" t="s">
        <v>3675</v>
      </c>
      <c r="C1063" s="9" t="s">
        <v>3676</v>
      </c>
      <c r="D1063" s="49" t="s">
        <v>3679</v>
      </c>
      <c r="E1063" s="5" t="s">
        <v>2300</v>
      </c>
      <c r="F1063" s="42">
        <v>1</v>
      </c>
      <c r="G1063" s="5">
        <v>1</v>
      </c>
      <c r="H1063" s="42">
        <v>1</v>
      </c>
      <c r="I1063" s="4"/>
      <c r="J1063" s="4"/>
      <c r="K1063" s="4"/>
      <c r="L1063" s="4"/>
      <c r="M1063" s="4"/>
      <c r="N1063" s="4"/>
      <c r="O1063" s="4"/>
      <c r="P1063" s="4"/>
      <c r="Q1063" s="4"/>
      <c r="R1063" s="4"/>
      <c r="S1063" s="4"/>
      <c r="T1063" s="4"/>
      <c r="U1063" s="4"/>
      <c r="V1063" s="4"/>
      <c r="W1063" s="4"/>
      <c r="X1063" s="4"/>
      <c r="Y1063" s="4"/>
      <c r="Z1063" s="4"/>
    </row>
    <row r="1064" spans="1:26" ht="15.75" customHeight="1" x14ac:dyDescent="0.2">
      <c r="A1064" s="5">
        <v>1063</v>
      </c>
      <c r="B1064" s="6" t="s">
        <v>3675</v>
      </c>
      <c r="C1064" s="9" t="s">
        <v>3676</v>
      </c>
      <c r="D1064" s="49" t="s">
        <v>3680</v>
      </c>
      <c r="E1064" s="5" t="s">
        <v>2300</v>
      </c>
      <c r="F1064" s="42">
        <v>1</v>
      </c>
      <c r="G1064" s="5">
        <v>1</v>
      </c>
      <c r="H1064" s="42">
        <v>1</v>
      </c>
      <c r="I1064" s="4"/>
      <c r="J1064" s="4"/>
      <c r="K1064" s="4"/>
      <c r="L1064" s="4"/>
      <c r="M1064" s="4"/>
      <c r="N1064" s="4"/>
      <c r="O1064" s="4"/>
      <c r="P1064" s="4"/>
      <c r="Q1064" s="4"/>
      <c r="R1064" s="4"/>
      <c r="S1064" s="4"/>
      <c r="T1064" s="4"/>
      <c r="U1064" s="4"/>
      <c r="V1064" s="4"/>
      <c r="W1064" s="4"/>
      <c r="X1064" s="4"/>
      <c r="Y1064" s="4"/>
      <c r="Z1064" s="4"/>
    </row>
    <row r="1065" spans="1:26" ht="15.75" customHeight="1" x14ac:dyDescent="0.2">
      <c r="A1065" s="5">
        <v>1064</v>
      </c>
      <c r="B1065" s="6" t="s">
        <v>3675</v>
      </c>
      <c r="C1065" s="9" t="s">
        <v>3676</v>
      </c>
      <c r="D1065" s="49" t="s">
        <v>3681</v>
      </c>
      <c r="E1065" s="5" t="s">
        <v>2300</v>
      </c>
      <c r="F1065" s="42">
        <v>1</v>
      </c>
      <c r="G1065" s="5">
        <v>1</v>
      </c>
      <c r="H1065" s="42">
        <v>1</v>
      </c>
      <c r="I1065" s="4"/>
      <c r="J1065" s="4"/>
      <c r="K1065" s="4"/>
      <c r="L1065" s="4"/>
      <c r="M1065" s="4"/>
      <c r="N1065" s="4"/>
      <c r="O1065" s="4"/>
      <c r="P1065" s="4"/>
      <c r="Q1065" s="4"/>
      <c r="R1065" s="4"/>
      <c r="S1065" s="4"/>
      <c r="T1065" s="4"/>
      <c r="U1065" s="4"/>
      <c r="V1065" s="4"/>
      <c r="W1065" s="4"/>
      <c r="X1065" s="4"/>
      <c r="Y1065" s="4"/>
      <c r="Z1065" s="4"/>
    </row>
    <row r="1066" spans="1:26" ht="15.75" customHeight="1" x14ac:dyDescent="0.2">
      <c r="A1066" s="5">
        <v>1065</v>
      </c>
      <c r="B1066" s="6" t="s">
        <v>3675</v>
      </c>
      <c r="C1066" s="9" t="s">
        <v>3676</v>
      </c>
      <c r="D1066" s="49" t="s">
        <v>3682</v>
      </c>
      <c r="E1066" s="5" t="s">
        <v>2300</v>
      </c>
      <c r="F1066" s="42">
        <v>0</v>
      </c>
      <c r="G1066" s="5">
        <v>0</v>
      </c>
      <c r="H1066" s="42">
        <v>0</v>
      </c>
      <c r="I1066" s="4"/>
      <c r="J1066" s="4"/>
      <c r="K1066" s="4"/>
      <c r="L1066" s="4"/>
      <c r="M1066" s="4"/>
      <c r="N1066" s="4"/>
      <c r="O1066" s="4"/>
      <c r="P1066" s="4"/>
      <c r="Q1066" s="4"/>
      <c r="R1066" s="4"/>
      <c r="S1066" s="4"/>
      <c r="T1066" s="4"/>
      <c r="U1066" s="4"/>
      <c r="V1066" s="4"/>
      <c r="W1066" s="4"/>
      <c r="X1066" s="4"/>
      <c r="Y1066" s="4"/>
      <c r="Z1066" s="4"/>
    </row>
    <row r="1067" spans="1:26" ht="15.75" customHeight="1" x14ac:dyDescent="0.2">
      <c r="A1067" s="5">
        <v>1066</v>
      </c>
      <c r="B1067" s="6" t="s">
        <v>3675</v>
      </c>
      <c r="C1067" s="9" t="s">
        <v>3676</v>
      </c>
      <c r="D1067" s="49" t="s">
        <v>3683</v>
      </c>
      <c r="E1067" s="5" t="s">
        <v>2300</v>
      </c>
      <c r="F1067" s="42">
        <v>0</v>
      </c>
      <c r="G1067" s="5">
        <v>1</v>
      </c>
      <c r="H1067" s="42">
        <v>0</v>
      </c>
      <c r="I1067" s="4"/>
      <c r="J1067" s="4"/>
      <c r="K1067" s="4"/>
      <c r="L1067" s="4"/>
      <c r="M1067" s="4"/>
      <c r="N1067" s="4"/>
      <c r="O1067" s="4"/>
      <c r="P1067" s="4"/>
      <c r="Q1067" s="4"/>
      <c r="R1067" s="4"/>
      <c r="S1067" s="4"/>
      <c r="T1067" s="4"/>
      <c r="U1067" s="4"/>
      <c r="V1067" s="4"/>
      <c r="W1067" s="4"/>
      <c r="X1067" s="4"/>
      <c r="Y1067" s="4"/>
      <c r="Z1067" s="4"/>
    </row>
    <row r="1068" spans="1:26" ht="15.75" customHeight="1" x14ac:dyDescent="0.2">
      <c r="A1068" s="5">
        <v>1067</v>
      </c>
      <c r="B1068" s="6" t="s">
        <v>3675</v>
      </c>
      <c r="C1068" s="9" t="s">
        <v>3676</v>
      </c>
      <c r="D1068" s="49" t="s">
        <v>3684</v>
      </c>
      <c r="E1068" s="5" t="s">
        <v>2300</v>
      </c>
      <c r="F1068" s="42">
        <v>1</v>
      </c>
      <c r="G1068" s="5">
        <v>1</v>
      </c>
      <c r="H1068" s="42">
        <v>1</v>
      </c>
      <c r="I1068" s="4"/>
      <c r="J1068" s="4"/>
      <c r="K1068" s="4"/>
      <c r="L1068" s="4"/>
      <c r="M1068" s="4"/>
      <c r="N1068" s="4"/>
      <c r="O1068" s="4"/>
      <c r="P1068" s="4"/>
      <c r="Q1068" s="4"/>
      <c r="R1068" s="4"/>
      <c r="S1068" s="4"/>
      <c r="T1068" s="4"/>
      <c r="U1068" s="4"/>
      <c r="V1068" s="4"/>
      <c r="W1068" s="4"/>
      <c r="X1068" s="4"/>
      <c r="Y1068" s="4"/>
      <c r="Z1068" s="4"/>
    </row>
    <row r="1069" spans="1:26" ht="15.75" customHeight="1" x14ac:dyDescent="0.2">
      <c r="A1069" s="5">
        <v>1068</v>
      </c>
      <c r="B1069" s="6" t="s">
        <v>3675</v>
      </c>
      <c r="C1069" s="9" t="s">
        <v>3676</v>
      </c>
      <c r="D1069" s="49" t="s">
        <v>3685</v>
      </c>
      <c r="E1069" s="5" t="s">
        <v>2300</v>
      </c>
      <c r="F1069" s="42">
        <v>0</v>
      </c>
      <c r="G1069" s="5">
        <v>2</v>
      </c>
      <c r="H1069" s="42">
        <v>0</v>
      </c>
      <c r="I1069" s="4"/>
      <c r="J1069" s="4"/>
      <c r="K1069" s="4"/>
      <c r="L1069" s="4"/>
      <c r="M1069" s="4"/>
      <c r="N1069" s="4"/>
      <c r="O1069" s="4"/>
      <c r="P1069" s="4"/>
      <c r="Q1069" s="4"/>
      <c r="R1069" s="4"/>
      <c r="S1069" s="4"/>
      <c r="T1069" s="4"/>
      <c r="U1069" s="4"/>
      <c r="V1069" s="4"/>
      <c r="W1069" s="4"/>
      <c r="X1069" s="4"/>
      <c r="Y1069" s="4"/>
      <c r="Z1069" s="4"/>
    </row>
    <row r="1070" spans="1:26" ht="27.75" customHeight="1" x14ac:dyDescent="0.2">
      <c r="A1070" s="5">
        <v>1069</v>
      </c>
      <c r="B1070" s="6" t="s">
        <v>3675</v>
      </c>
      <c r="C1070" s="9" t="s">
        <v>3676</v>
      </c>
      <c r="D1070" s="49" t="s">
        <v>3686</v>
      </c>
      <c r="E1070" s="5" t="s">
        <v>2300</v>
      </c>
      <c r="F1070" s="42">
        <v>1</v>
      </c>
      <c r="G1070" s="5">
        <v>1</v>
      </c>
      <c r="H1070" s="42">
        <v>1</v>
      </c>
      <c r="I1070" s="4"/>
      <c r="J1070" s="4"/>
      <c r="K1070" s="4"/>
      <c r="L1070" s="4"/>
      <c r="M1070" s="4"/>
      <c r="N1070" s="4"/>
      <c r="O1070" s="4"/>
      <c r="P1070" s="4"/>
      <c r="Q1070" s="4"/>
      <c r="R1070" s="4"/>
      <c r="S1070" s="4"/>
      <c r="T1070" s="4"/>
      <c r="U1070" s="4"/>
      <c r="V1070" s="4"/>
      <c r="W1070" s="4"/>
      <c r="X1070" s="4"/>
      <c r="Y1070" s="4"/>
      <c r="Z1070" s="4"/>
    </row>
    <row r="1071" spans="1:26" ht="27.75" customHeight="1" x14ac:dyDescent="0.2">
      <c r="A1071" s="5">
        <v>1070</v>
      </c>
      <c r="B1071" s="6" t="s">
        <v>3675</v>
      </c>
      <c r="C1071" s="9" t="s">
        <v>3676</v>
      </c>
      <c r="D1071" s="49" t="s">
        <v>3687</v>
      </c>
      <c r="E1071" s="5" t="s">
        <v>2300</v>
      </c>
      <c r="F1071" s="42">
        <v>2</v>
      </c>
      <c r="G1071" s="5">
        <v>2</v>
      </c>
      <c r="H1071" s="42">
        <v>2</v>
      </c>
      <c r="I1071" s="4"/>
      <c r="J1071" s="4"/>
      <c r="K1071" s="4"/>
      <c r="L1071" s="4"/>
      <c r="M1071" s="4"/>
      <c r="N1071" s="4"/>
      <c r="O1071" s="4"/>
      <c r="P1071" s="4"/>
      <c r="Q1071" s="4"/>
      <c r="R1071" s="4"/>
      <c r="S1071" s="4"/>
      <c r="T1071" s="4"/>
      <c r="U1071" s="4"/>
      <c r="V1071" s="4"/>
      <c r="W1071" s="4"/>
      <c r="X1071" s="4"/>
      <c r="Y1071" s="4"/>
      <c r="Z1071" s="4"/>
    </row>
    <row r="1072" spans="1:26" ht="15.75" customHeight="1" x14ac:dyDescent="0.2">
      <c r="A1072" s="5">
        <v>1071</v>
      </c>
      <c r="B1072" s="6" t="s">
        <v>3675</v>
      </c>
      <c r="C1072" s="9" t="s">
        <v>3676</v>
      </c>
      <c r="D1072" s="49" t="s">
        <v>3688</v>
      </c>
      <c r="E1072" s="5" t="s">
        <v>2300</v>
      </c>
      <c r="F1072" s="42">
        <v>0</v>
      </c>
      <c r="G1072" s="5">
        <v>0</v>
      </c>
      <c r="H1072" s="42">
        <v>0</v>
      </c>
      <c r="I1072" s="4"/>
      <c r="J1072" s="4"/>
      <c r="K1072" s="4"/>
      <c r="L1072" s="4"/>
      <c r="M1072" s="4"/>
      <c r="N1072" s="4"/>
      <c r="O1072" s="4"/>
      <c r="P1072" s="4"/>
      <c r="Q1072" s="4"/>
      <c r="R1072" s="4"/>
      <c r="S1072" s="4"/>
      <c r="T1072" s="4"/>
      <c r="U1072" s="4"/>
      <c r="V1072" s="4"/>
      <c r="W1072" s="4"/>
      <c r="X1072" s="4"/>
      <c r="Y1072" s="4"/>
      <c r="Z1072" s="4"/>
    </row>
    <row r="1073" spans="1:26" ht="27.75" customHeight="1" x14ac:dyDescent="0.2">
      <c r="A1073" s="5">
        <v>1072</v>
      </c>
      <c r="B1073" s="6" t="s">
        <v>3675</v>
      </c>
      <c r="C1073" s="9" t="s">
        <v>3676</v>
      </c>
      <c r="D1073" s="49" t="s">
        <v>3689</v>
      </c>
      <c r="E1073" s="5" t="s">
        <v>2300</v>
      </c>
      <c r="F1073" s="42">
        <v>2</v>
      </c>
      <c r="G1073" s="5">
        <v>1</v>
      </c>
      <c r="H1073" s="42">
        <v>2</v>
      </c>
      <c r="I1073" s="4"/>
      <c r="J1073" s="4"/>
      <c r="K1073" s="4"/>
      <c r="L1073" s="4"/>
      <c r="M1073" s="4"/>
      <c r="N1073" s="4"/>
      <c r="O1073" s="4"/>
      <c r="P1073" s="4"/>
      <c r="Q1073" s="4"/>
      <c r="R1073" s="4"/>
      <c r="S1073" s="4"/>
      <c r="T1073" s="4"/>
      <c r="U1073" s="4"/>
      <c r="V1073" s="4"/>
      <c r="W1073" s="4"/>
      <c r="X1073" s="4"/>
      <c r="Y1073" s="4"/>
      <c r="Z1073" s="4"/>
    </row>
    <row r="1074" spans="1:26" ht="27.75" customHeight="1" x14ac:dyDescent="0.2">
      <c r="A1074" s="5">
        <v>1073</v>
      </c>
      <c r="B1074" s="6" t="s">
        <v>3675</v>
      </c>
      <c r="C1074" s="9" t="s">
        <v>3676</v>
      </c>
      <c r="D1074" s="49" t="s">
        <v>3690</v>
      </c>
      <c r="E1074" s="5" t="s">
        <v>2300</v>
      </c>
      <c r="F1074" s="42">
        <v>2</v>
      </c>
      <c r="G1074" s="5">
        <v>2</v>
      </c>
      <c r="H1074" s="42">
        <v>2</v>
      </c>
      <c r="I1074" s="4"/>
      <c r="J1074" s="4"/>
      <c r="K1074" s="4"/>
      <c r="L1074" s="4"/>
      <c r="M1074" s="4"/>
      <c r="N1074" s="4"/>
      <c r="O1074" s="4"/>
      <c r="P1074" s="4"/>
      <c r="Q1074" s="4"/>
      <c r="R1074" s="4"/>
      <c r="S1074" s="4"/>
      <c r="T1074" s="4"/>
      <c r="U1074" s="4"/>
      <c r="V1074" s="4"/>
      <c r="W1074" s="4"/>
      <c r="X1074" s="4"/>
      <c r="Y1074" s="4"/>
      <c r="Z1074" s="4"/>
    </row>
    <row r="1075" spans="1:26" ht="15.75" customHeight="1" x14ac:dyDescent="0.2">
      <c r="A1075" s="5">
        <v>1074</v>
      </c>
      <c r="B1075" s="6" t="s">
        <v>3675</v>
      </c>
      <c r="C1075" s="9" t="s">
        <v>3676</v>
      </c>
      <c r="D1075" s="49" t="s">
        <v>3691</v>
      </c>
      <c r="E1075" s="5" t="s">
        <v>2300</v>
      </c>
      <c r="F1075" s="42">
        <v>0</v>
      </c>
      <c r="G1075" s="5">
        <v>0</v>
      </c>
      <c r="H1075" s="42">
        <v>0</v>
      </c>
      <c r="I1075" s="4"/>
      <c r="J1075" s="4"/>
      <c r="K1075" s="4"/>
      <c r="L1075" s="4"/>
      <c r="M1075" s="4"/>
      <c r="N1075" s="4"/>
      <c r="O1075" s="4"/>
      <c r="P1075" s="4"/>
      <c r="Q1075" s="4"/>
      <c r="R1075" s="4"/>
      <c r="S1075" s="4"/>
      <c r="T1075" s="4"/>
      <c r="U1075" s="4"/>
      <c r="V1075" s="4"/>
      <c r="W1075" s="4"/>
      <c r="X1075" s="4"/>
      <c r="Y1075" s="4"/>
      <c r="Z1075" s="4"/>
    </row>
    <row r="1076" spans="1:26" ht="15.75" customHeight="1" x14ac:dyDescent="0.2">
      <c r="A1076" s="5">
        <v>1075</v>
      </c>
      <c r="B1076" s="6" t="s">
        <v>3675</v>
      </c>
      <c r="C1076" s="9" t="s">
        <v>3676</v>
      </c>
      <c r="D1076" s="49" t="s">
        <v>3692</v>
      </c>
      <c r="E1076" s="5" t="s">
        <v>2300</v>
      </c>
      <c r="F1076" s="42">
        <v>0</v>
      </c>
      <c r="G1076" s="5">
        <v>0</v>
      </c>
      <c r="H1076" s="42">
        <v>0</v>
      </c>
      <c r="I1076" s="4"/>
      <c r="J1076" s="4"/>
      <c r="K1076" s="4"/>
      <c r="L1076" s="4"/>
      <c r="M1076" s="4"/>
      <c r="N1076" s="4"/>
      <c r="O1076" s="4"/>
      <c r="P1076" s="4"/>
      <c r="Q1076" s="4"/>
      <c r="R1076" s="4"/>
      <c r="S1076" s="4"/>
      <c r="T1076" s="4"/>
      <c r="U1076" s="4"/>
      <c r="V1076" s="4"/>
      <c r="W1076" s="4"/>
      <c r="X1076" s="4"/>
      <c r="Y1076" s="4"/>
      <c r="Z1076" s="4"/>
    </row>
    <row r="1077" spans="1:26" ht="15.75" customHeight="1" x14ac:dyDescent="0.2">
      <c r="A1077" s="5">
        <v>1076</v>
      </c>
      <c r="B1077" s="6" t="s">
        <v>3675</v>
      </c>
      <c r="C1077" s="9" t="s">
        <v>3676</v>
      </c>
      <c r="D1077" s="49" t="s">
        <v>3693</v>
      </c>
      <c r="E1077" s="5" t="s">
        <v>2300</v>
      </c>
      <c r="F1077" s="42">
        <v>2</v>
      </c>
      <c r="G1077" s="5">
        <v>2</v>
      </c>
      <c r="H1077" s="42">
        <v>2</v>
      </c>
      <c r="I1077" s="4"/>
      <c r="J1077" s="4"/>
      <c r="K1077" s="4"/>
      <c r="L1077" s="4"/>
      <c r="M1077" s="4"/>
      <c r="N1077" s="4"/>
      <c r="O1077" s="4"/>
      <c r="P1077" s="4"/>
      <c r="Q1077" s="4"/>
      <c r="R1077" s="4"/>
      <c r="S1077" s="4"/>
      <c r="T1077" s="4"/>
      <c r="U1077" s="4"/>
      <c r="V1077" s="4"/>
      <c r="W1077" s="4"/>
      <c r="X1077" s="4"/>
      <c r="Y1077" s="4"/>
      <c r="Z1077" s="4"/>
    </row>
    <row r="1078" spans="1:26" ht="27.75" customHeight="1" x14ac:dyDescent="0.2">
      <c r="A1078" s="5">
        <v>1077</v>
      </c>
      <c r="B1078" s="6" t="s">
        <v>3675</v>
      </c>
      <c r="C1078" s="9" t="s">
        <v>3676</v>
      </c>
      <c r="D1078" s="49" t="s">
        <v>3694</v>
      </c>
      <c r="E1078" s="5" t="s">
        <v>2300</v>
      </c>
      <c r="F1078" s="42">
        <v>1</v>
      </c>
      <c r="G1078" s="5">
        <v>1</v>
      </c>
      <c r="H1078" s="42">
        <v>1</v>
      </c>
      <c r="I1078" s="4"/>
      <c r="J1078" s="4"/>
      <c r="K1078" s="4"/>
      <c r="L1078" s="4"/>
      <c r="M1078" s="4"/>
      <c r="N1078" s="4"/>
      <c r="O1078" s="4"/>
      <c r="P1078" s="4"/>
      <c r="Q1078" s="4"/>
      <c r="R1078" s="4"/>
      <c r="S1078" s="4"/>
      <c r="T1078" s="4"/>
      <c r="U1078" s="4"/>
      <c r="V1078" s="4"/>
      <c r="W1078" s="4"/>
      <c r="X1078" s="4"/>
      <c r="Y1078" s="4"/>
      <c r="Z1078" s="4"/>
    </row>
    <row r="1079" spans="1:26" ht="15.75" customHeight="1" x14ac:dyDescent="0.2">
      <c r="A1079" s="5">
        <v>1078</v>
      </c>
      <c r="B1079" s="6" t="s">
        <v>3675</v>
      </c>
      <c r="C1079" s="9" t="s">
        <v>3676</v>
      </c>
      <c r="D1079" s="49" t="s">
        <v>3695</v>
      </c>
      <c r="E1079" s="5" t="s">
        <v>2300</v>
      </c>
      <c r="F1079" s="42">
        <v>0</v>
      </c>
      <c r="G1079" s="5">
        <v>0</v>
      </c>
      <c r="H1079" s="42">
        <v>0</v>
      </c>
      <c r="I1079" s="4"/>
      <c r="J1079" s="4"/>
      <c r="K1079" s="4"/>
      <c r="L1079" s="4"/>
      <c r="M1079" s="4"/>
      <c r="N1079" s="4"/>
      <c r="O1079" s="4"/>
      <c r="P1079" s="4"/>
      <c r="Q1079" s="4"/>
      <c r="R1079" s="4"/>
      <c r="S1079" s="4"/>
      <c r="T1079" s="4"/>
      <c r="U1079" s="4"/>
      <c r="V1079" s="4"/>
      <c r="W1079" s="4"/>
      <c r="X1079" s="4"/>
      <c r="Y1079" s="4"/>
      <c r="Z1079" s="4"/>
    </row>
    <row r="1080" spans="1:26" ht="15.75" customHeight="1" x14ac:dyDescent="0.2">
      <c r="A1080" s="5">
        <v>1079</v>
      </c>
      <c r="B1080" s="6" t="s">
        <v>3675</v>
      </c>
      <c r="C1080" s="9" t="s">
        <v>3676</v>
      </c>
      <c r="D1080" s="49" t="s">
        <v>3696</v>
      </c>
      <c r="E1080" s="5" t="s">
        <v>2300</v>
      </c>
      <c r="F1080" s="42">
        <v>0</v>
      </c>
      <c r="G1080" s="5">
        <v>2</v>
      </c>
      <c r="H1080" s="42">
        <v>0</v>
      </c>
      <c r="I1080" s="4"/>
      <c r="J1080" s="4"/>
      <c r="K1080" s="4"/>
      <c r="L1080" s="4"/>
      <c r="M1080" s="4"/>
      <c r="N1080" s="4"/>
      <c r="O1080" s="4"/>
      <c r="P1080" s="4"/>
      <c r="Q1080" s="4"/>
      <c r="R1080" s="4"/>
      <c r="S1080" s="4"/>
      <c r="T1080" s="4"/>
      <c r="U1080" s="4"/>
      <c r="V1080" s="4"/>
      <c r="W1080" s="4"/>
      <c r="X1080" s="4"/>
      <c r="Y1080" s="4"/>
      <c r="Z1080" s="4"/>
    </row>
    <row r="1081" spans="1:26" ht="27.75" customHeight="1" x14ac:dyDescent="0.2">
      <c r="A1081" s="5">
        <v>1080</v>
      </c>
      <c r="B1081" s="6" t="s">
        <v>3675</v>
      </c>
      <c r="C1081" s="9" t="s">
        <v>3676</v>
      </c>
      <c r="D1081" s="49" t="s">
        <v>3697</v>
      </c>
      <c r="E1081" s="5" t="s">
        <v>2300</v>
      </c>
      <c r="F1081" s="42">
        <v>0</v>
      </c>
      <c r="G1081" s="5">
        <v>0</v>
      </c>
      <c r="H1081" s="42">
        <v>0</v>
      </c>
      <c r="I1081" s="4"/>
      <c r="J1081" s="4"/>
      <c r="K1081" s="4"/>
      <c r="L1081" s="4"/>
      <c r="M1081" s="4"/>
      <c r="N1081" s="4"/>
      <c r="O1081" s="4"/>
      <c r="P1081" s="4"/>
      <c r="Q1081" s="4"/>
      <c r="R1081" s="4"/>
      <c r="S1081" s="4"/>
      <c r="T1081" s="4"/>
      <c r="U1081" s="4"/>
      <c r="V1081" s="4"/>
      <c r="W1081" s="4"/>
      <c r="X1081" s="4"/>
      <c r="Y1081" s="4"/>
      <c r="Z1081" s="4"/>
    </row>
    <row r="1082" spans="1:26" ht="15.75" customHeight="1" x14ac:dyDescent="0.2">
      <c r="A1082" s="5">
        <v>1081</v>
      </c>
      <c r="B1082" s="6" t="s">
        <v>3675</v>
      </c>
      <c r="C1082" s="9" t="s">
        <v>3676</v>
      </c>
      <c r="D1082" s="49" t="s">
        <v>3698</v>
      </c>
      <c r="E1082" s="5" t="s">
        <v>2300</v>
      </c>
      <c r="F1082" s="42">
        <v>2</v>
      </c>
      <c r="G1082" s="5">
        <v>1</v>
      </c>
      <c r="H1082" s="42">
        <v>2</v>
      </c>
      <c r="I1082" s="4"/>
      <c r="J1082" s="4"/>
      <c r="K1082" s="4"/>
      <c r="L1082" s="4"/>
      <c r="M1082" s="4"/>
      <c r="N1082" s="4"/>
      <c r="O1082" s="4"/>
      <c r="P1082" s="4"/>
      <c r="Q1082" s="4"/>
      <c r="R1082" s="4"/>
      <c r="S1082" s="4"/>
      <c r="T1082" s="4"/>
      <c r="U1082" s="4"/>
      <c r="V1082" s="4"/>
      <c r="W1082" s="4"/>
      <c r="X1082" s="4"/>
      <c r="Y1082" s="4"/>
      <c r="Z1082" s="4"/>
    </row>
    <row r="1083" spans="1:26" ht="15.75" customHeight="1" x14ac:dyDescent="0.2">
      <c r="A1083" s="5">
        <v>1082</v>
      </c>
      <c r="B1083" s="6" t="s">
        <v>3675</v>
      </c>
      <c r="C1083" s="9" t="s">
        <v>3676</v>
      </c>
      <c r="D1083" s="49" t="s">
        <v>3699</v>
      </c>
      <c r="E1083" s="5" t="s">
        <v>2300</v>
      </c>
      <c r="F1083" s="42">
        <v>0</v>
      </c>
      <c r="G1083" s="5">
        <v>0</v>
      </c>
      <c r="H1083" s="42">
        <v>0</v>
      </c>
      <c r="I1083" s="4"/>
      <c r="J1083" s="4"/>
      <c r="K1083" s="4"/>
      <c r="L1083" s="4"/>
      <c r="M1083" s="4"/>
      <c r="N1083" s="4"/>
      <c r="O1083" s="4"/>
      <c r="P1083" s="4"/>
      <c r="Q1083" s="4"/>
      <c r="R1083" s="4"/>
      <c r="S1083" s="4"/>
      <c r="T1083" s="4"/>
      <c r="U1083" s="4"/>
      <c r="V1083" s="4"/>
      <c r="W1083" s="4"/>
      <c r="X1083" s="4"/>
      <c r="Y1083" s="4"/>
      <c r="Z1083" s="4"/>
    </row>
    <row r="1084" spans="1:26" ht="15.75" customHeight="1" x14ac:dyDescent="0.2">
      <c r="A1084" s="5">
        <v>1083</v>
      </c>
      <c r="B1084" s="6" t="s">
        <v>3675</v>
      </c>
      <c r="C1084" s="9" t="s">
        <v>3676</v>
      </c>
      <c r="D1084" s="49" t="s">
        <v>3700</v>
      </c>
      <c r="E1084" s="5" t="s">
        <v>2300</v>
      </c>
      <c r="F1084" s="42">
        <v>1</v>
      </c>
      <c r="G1084" s="5">
        <v>1</v>
      </c>
      <c r="H1084" s="42">
        <v>1</v>
      </c>
      <c r="I1084" s="4"/>
      <c r="J1084" s="4"/>
      <c r="K1084" s="4"/>
      <c r="L1084" s="4"/>
      <c r="M1084" s="4"/>
      <c r="N1084" s="4"/>
      <c r="O1084" s="4"/>
      <c r="P1084" s="4"/>
      <c r="Q1084" s="4"/>
      <c r="R1084" s="4"/>
      <c r="S1084" s="4"/>
      <c r="T1084" s="4"/>
      <c r="U1084" s="4"/>
      <c r="V1084" s="4"/>
      <c r="W1084" s="4"/>
      <c r="X1084" s="4"/>
      <c r="Y1084" s="4"/>
      <c r="Z1084" s="4"/>
    </row>
    <row r="1085" spans="1:26" ht="15.75" customHeight="1" x14ac:dyDescent="0.2">
      <c r="A1085" s="5">
        <v>1084</v>
      </c>
      <c r="B1085" s="6" t="s">
        <v>3675</v>
      </c>
      <c r="C1085" s="9" t="s">
        <v>3676</v>
      </c>
      <c r="D1085" s="49" t="s">
        <v>3701</v>
      </c>
      <c r="E1085" s="5" t="s">
        <v>2300</v>
      </c>
      <c r="F1085" s="42">
        <v>2</v>
      </c>
      <c r="G1085" s="5">
        <v>2</v>
      </c>
      <c r="H1085" s="42">
        <v>2</v>
      </c>
      <c r="I1085" s="4"/>
      <c r="J1085" s="4"/>
      <c r="K1085" s="4"/>
      <c r="L1085" s="4"/>
      <c r="M1085" s="4"/>
      <c r="N1085" s="4"/>
      <c r="O1085" s="4"/>
      <c r="P1085" s="4"/>
      <c r="Q1085" s="4"/>
      <c r="R1085" s="4"/>
      <c r="S1085" s="4"/>
      <c r="T1085" s="4"/>
      <c r="U1085" s="4"/>
      <c r="V1085" s="4"/>
      <c r="W1085" s="4"/>
      <c r="X1085" s="4"/>
      <c r="Y1085" s="4"/>
      <c r="Z1085" s="4"/>
    </row>
    <row r="1086" spans="1:26" ht="15.75" customHeight="1" x14ac:dyDescent="0.2">
      <c r="A1086" s="5">
        <v>1085</v>
      </c>
      <c r="B1086" s="6" t="s">
        <v>3675</v>
      </c>
      <c r="C1086" s="9" t="s">
        <v>3676</v>
      </c>
      <c r="D1086" s="49" t="s">
        <v>3702</v>
      </c>
      <c r="E1086" s="5" t="s">
        <v>2300</v>
      </c>
      <c r="F1086" s="42">
        <v>0</v>
      </c>
      <c r="G1086" s="5">
        <v>0</v>
      </c>
      <c r="H1086" s="42">
        <v>0</v>
      </c>
      <c r="I1086" s="4"/>
      <c r="J1086" s="4"/>
      <c r="K1086" s="4"/>
      <c r="L1086" s="4"/>
      <c r="M1086" s="4"/>
      <c r="N1086" s="4"/>
      <c r="O1086" s="4"/>
      <c r="P1086" s="4"/>
      <c r="Q1086" s="4"/>
      <c r="R1086" s="4"/>
      <c r="S1086" s="4"/>
      <c r="T1086" s="4"/>
      <c r="U1086" s="4"/>
      <c r="V1086" s="4"/>
      <c r="W1086" s="4"/>
      <c r="X1086" s="4"/>
      <c r="Y1086" s="4"/>
      <c r="Z1086" s="4"/>
    </row>
    <row r="1087" spans="1:26" ht="27.75" customHeight="1" x14ac:dyDescent="0.2">
      <c r="A1087" s="5">
        <v>1086</v>
      </c>
      <c r="B1087" s="6" t="s">
        <v>3675</v>
      </c>
      <c r="C1087" s="9" t="s">
        <v>3676</v>
      </c>
      <c r="D1087" s="49" t="s">
        <v>3703</v>
      </c>
      <c r="E1087" s="5" t="s">
        <v>2300</v>
      </c>
      <c r="F1087" s="42">
        <v>2</v>
      </c>
      <c r="G1087" s="5">
        <v>2</v>
      </c>
      <c r="H1087" s="42">
        <v>2</v>
      </c>
      <c r="I1087" s="4"/>
      <c r="J1087" s="4"/>
      <c r="K1087" s="4"/>
      <c r="L1087" s="4"/>
      <c r="M1087" s="4"/>
      <c r="N1087" s="4"/>
      <c r="O1087" s="4"/>
      <c r="P1087" s="4"/>
      <c r="Q1087" s="4"/>
      <c r="R1087" s="4"/>
      <c r="S1087" s="4"/>
      <c r="T1087" s="4"/>
      <c r="U1087" s="4"/>
      <c r="V1087" s="4"/>
      <c r="W1087" s="4"/>
      <c r="X1087" s="4"/>
      <c r="Y1087" s="4"/>
      <c r="Z1087" s="4"/>
    </row>
    <row r="1088" spans="1:26" ht="15.75" customHeight="1" x14ac:dyDescent="0.2">
      <c r="A1088" s="5">
        <v>1087</v>
      </c>
      <c r="B1088" s="6" t="s">
        <v>3675</v>
      </c>
      <c r="C1088" s="9" t="s">
        <v>3676</v>
      </c>
      <c r="D1088" s="49" t="s">
        <v>3704</v>
      </c>
      <c r="E1088" s="5" t="s">
        <v>2300</v>
      </c>
      <c r="F1088" s="42">
        <v>0</v>
      </c>
      <c r="G1088" s="5">
        <v>0</v>
      </c>
      <c r="H1088" s="42">
        <v>0</v>
      </c>
      <c r="I1088" s="4"/>
      <c r="J1088" s="4"/>
      <c r="K1088" s="4"/>
      <c r="L1088" s="4"/>
      <c r="M1088" s="4"/>
      <c r="N1088" s="4"/>
      <c r="O1088" s="4"/>
      <c r="P1088" s="4"/>
      <c r="Q1088" s="4"/>
      <c r="R1088" s="4"/>
      <c r="S1088" s="4"/>
      <c r="T1088" s="4"/>
      <c r="U1088" s="4"/>
      <c r="V1088" s="4"/>
      <c r="W1088" s="4"/>
      <c r="X1088" s="4"/>
      <c r="Y1088" s="4"/>
      <c r="Z1088" s="4"/>
    </row>
    <row r="1089" spans="1:26" ht="27.75" customHeight="1" x14ac:dyDescent="0.2">
      <c r="A1089" s="5">
        <v>1088</v>
      </c>
      <c r="B1089" s="6" t="s">
        <v>3675</v>
      </c>
      <c r="C1089" s="9" t="s">
        <v>3676</v>
      </c>
      <c r="D1089" s="49" t="s">
        <v>3705</v>
      </c>
      <c r="E1089" s="5" t="s">
        <v>2300</v>
      </c>
      <c r="F1089" s="42">
        <v>0</v>
      </c>
      <c r="G1089" s="5">
        <v>0</v>
      </c>
      <c r="H1089" s="42">
        <v>0</v>
      </c>
      <c r="I1089" s="4"/>
      <c r="J1089" s="4"/>
      <c r="K1089" s="4"/>
      <c r="L1089" s="4"/>
      <c r="M1089" s="4"/>
      <c r="N1089" s="4"/>
      <c r="O1089" s="4"/>
      <c r="P1089" s="4"/>
      <c r="Q1089" s="4"/>
      <c r="R1089" s="4"/>
      <c r="S1089" s="4"/>
      <c r="T1089" s="4"/>
      <c r="U1089" s="4"/>
      <c r="V1089" s="4"/>
      <c r="W1089" s="4"/>
      <c r="X1089" s="4"/>
      <c r="Y1089" s="4"/>
      <c r="Z1089" s="4"/>
    </row>
    <row r="1090" spans="1:26" ht="15.75" customHeight="1" x14ac:dyDescent="0.2">
      <c r="A1090" s="5">
        <v>1089</v>
      </c>
      <c r="B1090" s="6" t="s">
        <v>3675</v>
      </c>
      <c r="C1090" s="9" t="s">
        <v>3676</v>
      </c>
      <c r="D1090" s="49" t="s">
        <v>3706</v>
      </c>
      <c r="E1090" s="5" t="s">
        <v>2300</v>
      </c>
      <c r="F1090" s="42">
        <v>2</v>
      </c>
      <c r="G1090" s="5">
        <v>2</v>
      </c>
      <c r="H1090" s="42">
        <v>2</v>
      </c>
      <c r="I1090" s="4"/>
      <c r="J1090" s="4"/>
      <c r="K1090" s="4"/>
      <c r="L1090" s="4"/>
      <c r="M1090" s="4"/>
      <c r="N1090" s="4"/>
      <c r="O1090" s="4"/>
      <c r="P1090" s="4"/>
      <c r="Q1090" s="4"/>
      <c r="R1090" s="4"/>
      <c r="S1090" s="4"/>
      <c r="T1090" s="4"/>
      <c r="U1090" s="4"/>
      <c r="V1090" s="4"/>
      <c r="W1090" s="4"/>
      <c r="X1090" s="4"/>
      <c r="Y1090" s="4"/>
      <c r="Z1090" s="4"/>
    </row>
    <row r="1091" spans="1:26" ht="15.75" customHeight="1" x14ac:dyDescent="0.2">
      <c r="A1091" s="5">
        <v>1090</v>
      </c>
      <c r="B1091" s="6" t="s">
        <v>3675</v>
      </c>
      <c r="C1091" s="9" t="s">
        <v>3676</v>
      </c>
      <c r="D1091" s="49" t="s">
        <v>3707</v>
      </c>
      <c r="E1091" s="5" t="s">
        <v>2300</v>
      </c>
      <c r="F1091" s="42">
        <v>1</v>
      </c>
      <c r="G1091" s="5">
        <v>1</v>
      </c>
      <c r="H1091" s="42">
        <v>1</v>
      </c>
      <c r="I1091" s="4"/>
      <c r="J1091" s="4"/>
      <c r="K1091" s="4"/>
      <c r="L1091" s="4"/>
      <c r="M1091" s="4"/>
      <c r="N1091" s="4"/>
      <c r="O1091" s="4"/>
      <c r="P1091" s="4"/>
      <c r="Q1091" s="4"/>
      <c r="R1091" s="4"/>
      <c r="S1091" s="4"/>
      <c r="T1091" s="4"/>
      <c r="U1091" s="4"/>
      <c r="V1091" s="4"/>
      <c r="W1091" s="4"/>
      <c r="X1091" s="4"/>
      <c r="Y1091" s="4"/>
      <c r="Z1091" s="4"/>
    </row>
    <row r="1092" spans="1:26" ht="15.75" customHeight="1" x14ac:dyDescent="0.2">
      <c r="A1092" s="5">
        <v>1091</v>
      </c>
      <c r="B1092" s="6" t="s">
        <v>3675</v>
      </c>
      <c r="C1092" s="9" t="s">
        <v>3676</v>
      </c>
      <c r="D1092" s="49" t="s">
        <v>3708</v>
      </c>
      <c r="E1092" s="5" t="s">
        <v>2300</v>
      </c>
      <c r="F1092" s="42">
        <v>0</v>
      </c>
      <c r="G1092" s="5">
        <v>0</v>
      </c>
      <c r="H1092" s="42">
        <v>0</v>
      </c>
      <c r="I1092" s="4"/>
      <c r="J1092" s="4"/>
      <c r="K1092" s="4"/>
      <c r="L1092" s="4"/>
      <c r="M1092" s="4"/>
      <c r="N1092" s="4"/>
      <c r="O1092" s="4"/>
      <c r="P1092" s="4"/>
      <c r="Q1092" s="4"/>
      <c r="R1092" s="4"/>
      <c r="S1092" s="4"/>
      <c r="T1092" s="4"/>
      <c r="U1092" s="4"/>
      <c r="V1092" s="4"/>
      <c r="W1092" s="4"/>
      <c r="X1092" s="4"/>
      <c r="Y1092" s="4"/>
      <c r="Z1092" s="4"/>
    </row>
    <row r="1093" spans="1:26" ht="15.75" customHeight="1" x14ac:dyDescent="0.2">
      <c r="A1093" s="5">
        <v>1092</v>
      </c>
      <c r="B1093" s="6" t="s">
        <v>3709</v>
      </c>
      <c r="C1093" s="9" t="s">
        <v>3710</v>
      </c>
      <c r="D1093" s="49" t="s">
        <v>3711</v>
      </c>
      <c r="E1093" s="5" t="s">
        <v>2300</v>
      </c>
      <c r="F1093" s="42">
        <v>2</v>
      </c>
      <c r="G1093" s="5">
        <v>2</v>
      </c>
      <c r="H1093" s="42">
        <v>2</v>
      </c>
      <c r="I1093" s="4"/>
      <c r="J1093" s="4"/>
      <c r="K1093" s="4"/>
      <c r="L1093" s="4"/>
      <c r="M1093" s="4"/>
      <c r="N1093" s="4"/>
      <c r="O1093" s="4"/>
      <c r="P1093" s="4"/>
      <c r="Q1093" s="4"/>
      <c r="R1093" s="4"/>
      <c r="S1093" s="4"/>
      <c r="T1093" s="4"/>
      <c r="U1093" s="4"/>
      <c r="V1093" s="4"/>
      <c r="W1093" s="4"/>
      <c r="X1093" s="4"/>
      <c r="Y1093" s="4"/>
      <c r="Z1093" s="4"/>
    </row>
    <row r="1094" spans="1:26" ht="15.75" customHeight="1" x14ac:dyDescent="0.2">
      <c r="A1094" s="5">
        <v>1093</v>
      </c>
      <c r="B1094" s="6" t="s">
        <v>3709</v>
      </c>
      <c r="C1094" s="9" t="s">
        <v>3710</v>
      </c>
      <c r="D1094" s="49" t="s">
        <v>3712</v>
      </c>
      <c r="E1094" s="5" t="s">
        <v>2300</v>
      </c>
      <c r="F1094" s="42">
        <v>2</v>
      </c>
      <c r="G1094" s="5">
        <v>2</v>
      </c>
      <c r="H1094" s="42">
        <v>2</v>
      </c>
      <c r="I1094" s="4"/>
      <c r="J1094" s="4"/>
      <c r="K1094" s="4"/>
      <c r="L1094" s="4"/>
      <c r="M1094" s="4"/>
      <c r="N1094" s="4"/>
      <c r="O1094" s="4"/>
      <c r="P1094" s="4"/>
      <c r="Q1094" s="4"/>
      <c r="R1094" s="4"/>
      <c r="S1094" s="4"/>
      <c r="T1094" s="4"/>
      <c r="U1094" s="4"/>
      <c r="V1094" s="4"/>
      <c r="W1094" s="4"/>
      <c r="X1094" s="4"/>
      <c r="Y1094" s="4"/>
      <c r="Z1094" s="4"/>
    </row>
    <row r="1095" spans="1:26" ht="15.75" customHeight="1" x14ac:dyDescent="0.2">
      <c r="A1095" s="5">
        <v>1094</v>
      </c>
      <c r="B1095" s="6" t="s">
        <v>3709</v>
      </c>
      <c r="C1095" s="9" t="s">
        <v>3710</v>
      </c>
      <c r="D1095" s="49" t="s">
        <v>3713</v>
      </c>
      <c r="E1095" s="5" t="s">
        <v>2300</v>
      </c>
      <c r="F1095" s="42">
        <v>0</v>
      </c>
      <c r="G1095" s="5">
        <v>0</v>
      </c>
      <c r="H1095" s="42">
        <v>0</v>
      </c>
      <c r="I1095" s="4"/>
      <c r="J1095" s="4"/>
      <c r="K1095" s="4"/>
      <c r="L1095" s="4"/>
      <c r="M1095" s="4"/>
      <c r="N1095" s="4"/>
      <c r="O1095" s="4"/>
      <c r="P1095" s="4"/>
      <c r="Q1095" s="4"/>
      <c r="R1095" s="4"/>
      <c r="S1095" s="4"/>
      <c r="T1095" s="4"/>
      <c r="U1095" s="4"/>
      <c r="V1095" s="4"/>
      <c r="W1095" s="4"/>
      <c r="X1095" s="4"/>
      <c r="Y1095" s="4"/>
      <c r="Z1095" s="4"/>
    </row>
    <row r="1096" spans="1:26" ht="15.75" customHeight="1" x14ac:dyDescent="0.2">
      <c r="A1096" s="5">
        <v>1095</v>
      </c>
      <c r="B1096" s="6" t="s">
        <v>3709</v>
      </c>
      <c r="C1096" s="9" t="s">
        <v>3710</v>
      </c>
      <c r="D1096" s="49" t="s">
        <v>3714</v>
      </c>
      <c r="E1096" s="5" t="s">
        <v>2300</v>
      </c>
      <c r="F1096" s="42">
        <v>2</v>
      </c>
      <c r="G1096" s="5">
        <v>2</v>
      </c>
      <c r="H1096" s="42">
        <v>2</v>
      </c>
      <c r="I1096" s="4"/>
      <c r="J1096" s="4"/>
      <c r="K1096" s="4"/>
      <c r="L1096" s="4"/>
      <c r="M1096" s="4"/>
      <c r="N1096" s="4"/>
      <c r="O1096" s="4"/>
      <c r="P1096" s="4"/>
      <c r="Q1096" s="4"/>
      <c r="R1096" s="4"/>
      <c r="S1096" s="4"/>
      <c r="T1096" s="4"/>
      <c r="U1096" s="4"/>
      <c r="V1096" s="4"/>
      <c r="W1096" s="4"/>
      <c r="X1096" s="4"/>
      <c r="Y1096" s="4"/>
      <c r="Z1096" s="4"/>
    </row>
    <row r="1097" spans="1:26" ht="15.75" customHeight="1" x14ac:dyDescent="0.2">
      <c r="A1097" s="5">
        <v>1096</v>
      </c>
      <c r="B1097" s="6" t="s">
        <v>3709</v>
      </c>
      <c r="C1097" s="9" t="s">
        <v>3710</v>
      </c>
      <c r="D1097" s="49" t="s">
        <v>3715</v>
      </c>
      <c r="E1097" s="5" t="s">
        <v>2300</v>
      </c>
      <c r="F1097" s="42">
        <v>2</v>
      </c>
      <c r="G1097" s="5">
        <v>2</v>
      </c>
      <c r="H1097" s="42">
        <v>2</v>
      </c>
      <c r="I1097" s="4"/>
      <c r="J1097" s="4"/>
      <c r="K1097" s="4"/>
      <c r="L1097" s="4"/>
      <c r="M1097" s="4"/>
      <c r="N1097" s="4"/>
      <c r="O1097" s="4"/>
      <c r="P1097" s="4"/>
      <c r="Q1097" s="4"/>
      <c r="R1097" s="4"/>
      <c r="S1097" s="4"/>
      <c r="T1097" s="4"/>
      <c r="U1097" s="4"/>
      <c r="V1097" s="4"/>
      <c r="W1097" s="4"/>
      <c r="X1097" s="4"/>
      <c r="Y1097" s="4"/>
      <c r="Z1097" s="4"/>
    </row>
    <row r="1098" spans="1:26" ht="15.75" customHeight="1" x14ac:dyDescent="0.2">
      <c r="A1098" s="5">
        <v>1097</v>
      </c>
      <c r="B1098" s="6" t="s">
        <v>3709</v>
      </c>
      <c r="C1098" s="9" t="s">
        <v>3710</v>
      </c>
      <c r="D1098" s="49" t="s">
        <v>3716</v>
      </c>
      <c r="E1098" s="5" t="s">
        <v>2300</v>
      </c>
      <c r="F1098" s="42">
        <v>0</v>
      </c>
      <c r="G1098" s="5">
        <v>0</v>
      </c>
      <c r="H1098" s="42">
        <v>0</v>
      </c>
      <c r="I1098" s="4"/>
      <c r="J1098" s="4"/>
      <c r="K1098" s="4"/>
      <c r="L1098" s="4"/>
      <c r="M1098" s="4"/>
      <c r="N1098" s="4"/>
      <c r="O1098" s="4"/>
      <c r="P1098" s="4"/>
      <c r="Q1098" s="4"/>
      <c r="R1098" s="4"/>
      <c r="S1098" s="4"/>
      <c r="T1098" s="4"/>
      <c r="U1098" s="4"/>
      <c r="V1098" s="4"/>
      <c r="W1098" s="4"/>
      <c r="X1098" s="4"/>
      <c r="Y1098" s="4"/>
      <c r="Z1098" s="4"/>
    </row>
    <row r="1099" spans="1:26" ht="15.75" customHeight="1" x14ac:dyDescent="0.2">
      <c r="A1099" s="5">
        <v>1098</v>
      </c>
      <c r="B1099" s="6" t="s">
        <v>3709</v>
      </c>
      <c r="C1099" s="9" t="s">
        <v>3710</v>
      </c>
      <c r="D1099" s="49" t="s">
        <v>3717</v>
      </c>
      <c r="E1099" s="5" t="s">
        <v>2300</v>
      </c>
      <c r="F1099" s="42">
        <v>0</v>
      </c>
      <c r="G1099" s="5">
        <v>2</v>
      </c>
      <c r="H1099" s="42">
        <v>0</v>
      </c>
      <c r="I1099" s="4"/>
      <c r="J1099" s="4"/>
      <c r="K1099" s="4"/>
      <c r="L1099" s="4"/>
      <c r="M1099" s="4"/>
      <c r="N1099" s="4"/>
      <c r="O1099" s="4"/>
      <c r="P1099" s="4"/>
      <c r="Q1099" s="4"/>
      <c r="R1099" s="4"/>
      <c r="S1099" s="4"/>
      <c r="T1099" s="4"/>
      <c r="U1099" s="4"/>
      <c r="V1099" s="4"/>
      <c r="W1099" s="4"/>
      <c r="X1099" s="4"/>
      <c r="Y1099" s="4"/>
      <c r="Z1099" s="4"/>
    </row>
    <row r="1100" spans="1:26" ht="27.75" customHeight="1" x14ac:dyDescent="0.2">
      <c r="A1100" s="5">
        <v>1099</v>
      </c>
      <c r="B1100" s="6" t="s">
        <v>3709</v>
      </c>
      <c r="C1100" s="9" t="s">
        <v>3710</v>
      </c>
      <c r="D1100" s="49" t="s">
        <v>3718</v>
      </c>
      <c r="E1100" s="5" t="s">
        <v>2300</v>
      </c>
      <c r="F1100" s="42">
        <v>0</v>
      </c>
      <c r="G1100" s="5">
        <v>0</v>
      </c>
      <c r="H1100" s="42">
        <v>0</v>
      </c>
      <c r="I1100" s="4"/>
      <c r="J1100" s="4"/>
      <c r="K1100" s="4"/>
      <c r="L1100" s="4"/>
      <c r="M1100" s="4"/>
      <c r="N1100" s="4"/>
      <c r="O1100" s="4"/>
      <c r="P1100" s="4"/>
      <c r="Q1100" s="4"/>
      <c r="R1100" s="4"/>
      <c r="S1100" s="4"/>
      <c r="T1100" s="4"/>
      <c r="U1100" s="4"/>
      <c r="V1100" s="4"/>
      <c r="W1100" s="4"/>
      <c r="X1100" s="4"/>
      <c r="Y1100" s="4"/>
      <c r="Z1100" s="4"/>
    </row>
    <row r="1101" spans="1:26" ht="27.75" customHeight="1" x14ac:dyDescent="0.2">
      <c r="A1101" s="5">
        <v>1100</v>
      </c>
      <c r="B1101" s="6" t="s">
        <v>3709</v>
      </c>
      <c r="C1101" s="9" t="s">
        <v>3710</v>
      </c>
      <c r="D1101" s="49" t="s">
        <v>3719</v>
      </c>
      <c r="E1101" s="5" t="s">
        <v>2300</v>
      </c>
      <c r="F1101" s="42">
        <v>2</v>
      </c>
      <c r="G1101" s="5">
        <v>2</v>
      </c>
      <c r="H1101" s="42">
        <v>2</v>
      </c>
      <c r="I1101" s="4"/>
      <c r="J1101" s="4"/>
      <c r="K1101" s="4"/>
      <c r="L1101" s="4"/>
      <c r="M1101" s="4"/>
      <c r="N1101" s="4"/>
      <c r="O1101" s="4"/>
      <c r="P1101" s="4"/>
      <c r="Q1101" s="4"/>
      <c r="R1101" s="4"/>
      <c r="S1101" s="4"/>
      <c r="T1101" s="4"/>
      <c r="U1101" s="4"/>
      <c r="V1101" s="4"/>
      <c r="W1101" s="4"/>
      <c r="X1101" s="4"/>
      <c r="Y1101" s="4"/>
      <c r="Z1101" s="4"/>
    </row>
    <row r="1102" spans="1:26" ht="15.75" customHeight="1" x14ac:dyDescent="0.2">
      <c r="A1102" s="5">
        <v>1101</v>
      </c>
      <c r="B1102" s="6" t="s">
        <v>3709</v>
      </c>
      <c r="C1102" s="9" t="s">
        <v>3710</v>
      </c>
      <c r="D1102" s="49" t="s">
        <v>3720</v>
      </c>
      <c r="E1102" s="5" t="s">
        <v>2300</v>
      </c>
      <c r="F1102" s="42">
        <v>0</v>
      </c>
      <c r="G1102" s="5">
        <v>0</v>
      </c>
      <c r="H1102" s="42">
        <v>0</v>
      </c>
      <c r="I1102" s="4"/>
      <c r="J1102" s="4"/>
      <c r="K1102" s="4"/>
      <c r="L1102" s="4"/>
      <c r="M1102" s="4"/>
      <c r="N1102" s="4"/>
      <c r="O1102" s="4"/>
      <c r="P1102" s="4"/>
      <c r="Q1102" s="4"/>
      <c r="R1102" s="4"/>
      <c r="S1102" s="4"/>
      <c r="T1102" s="4"/>
      <c r="U1102" s="4"/>
      <c r="V1102" s="4"/>
      <c r="W1102" s="4"/>
      <c r="X1102" s="4"/>
      <c r="Y1102" s="4"/>
      <c r="Z1102" s="4"/>
    </row>
    <row r="1103" spans="1:26" ht="42" customHeight="1" x14ac:dyDescent="0.2">
      <c r="A1103" s="5">
        <v>1102</v>
      </c>
      <c r="B1103" s="6" t="s">
        <v>3709</v>
      </c>
      <c r="C1103" s="9" t="s">
        <v>3710</v>
      </c>
      <c r="D1103" s="49" t="s">
        <v>3721</v>
      </c>
      <c r="E1103" s="5" t="s">
        <v>2300</v>
      </c>
      <c r="F1103" s="42">
        <v>2</v>
      </c>
      <c r="G1103" s="5">
        <v>2</v>
      </c>
      <c r="H1103" s="42">
        <v>2</v>
      </c>
      <c r="I1103" s="4"/>
      <c r="J1103" s="4"/>
      <c r="K1103" s="4"/>
      <c r="L1103" s="4"/>
      <c r="M1103" s="4"/>
      <c r="N1103" s="4"/>
      <c r="O1103" s="4"/>
      <c r="P1103" s="4"/>
      <c r="Q1103" s="4"/>
      <c r="R1103" s="4"/>
      <c r="S1103" s="4"/>
      <c r="T1103" s="4"/>
      <c r="U1103" s="4"/>
      <c r="V1103" s="4"/>
      <c r="W1103" s="4"/>
      <c r="X1103" s="4"/>
      <c r="Y1103" s="4"/>
      <c r="Z1103" s="4"/>
    </row>
    <row r="1104" spans="1:26" ht="27.75" customHeight="1" x14ac:dyDescent="0.2">
      <c r="A1104" s="5">
        <v>1103</v>
      </c>
      <c r="B1104" s="6" t="s">
        <v>3709</v>
      </c>
      <c r="C1104" s="9" t="s">
        <v>3710</v>
      </c>
      <c r="D1104" s="49" t="s">
        <v>3722</v>
      </c>
      <c r="E1104" s="5" t="s">
        <v>2300</v>
      </c>
      <c r="F1104" s="42">
        <v>2</v>
      </c>
      <c r="G1104" s="5">
        <v>2</v>
      </c>
      <c r="H1104" s="42">
        <v>2</v>
      </c>
      <c r="I1104" s="4"/>
      <c r="J1104" s="4"/>
      <c r="K1104" s="4"/>
      <c r="L1104" s="4"/>
      <c r="M1104" s="4"/>
      <c r="N1104" s="4"/>
      <c r="O1104" s="4"/>
      <c r="P1104" s="4"/>
      <c r="Q1104" s="4"/>
      <c r="R1104" s="4"/>
      <c r="S1104" s="4"/>
      <c r="T1104" s="4"/>
      <c r="U1104" s="4"/>
      <c r="V1104" s="4"/>
      <c r="W1104" s="4"/>
      <c r="X1104" s="4"/>
      <c r="Y1104" s="4"/>
      <c r="Z1104" s="4"/>
    </row>
    <row r="1105" spans="1:26" ht="15.75" customHeight="1" x14ac:dyDescent="0.2">
      <c r="A1105" s="5">
        <v>1104</v>
      </c>
      <c r="B1105" s="6" t="s">
        <v>3709</v>
      </c>
      <c r="C1105" s="9" t="s">
        <v>3710</v>
      </c>
      <c r="D1105" s="49" t="s">
        <v>3723</v>
      </c>
      <c r="E1105" s="5" t="s">
        <v>2300</v>
      </c>
      <c r="F1105" s="42">
        <v>1</v>
      </c>
      <c r="G1105" s="5">
        <v>0</v>
      </c>
      <c r="H1105" s="42">
        <v>1</v>
      </c>
      <c r="I1105" s="4"/>
      <c r="J1105" s="4"/>
      <c r="K1105" s="4"/>
      <c r="L1105" s="4"/>
      <c r="M1105" s="4"/>
      <c r="N1105" s="4"/>
      <c r="O1105" s="4"/>
      <c r="P1105" s="4"/>
      <c r="Q1105" s="4"/>
      <c r="R1105" s="4"/>
      <c r="S1105" s="4"/>
      <c r="T1105" s="4"/>
      <c r="U1105" s="4"/>
      <c r="V1105" s="4"/>
      <c r="W1105" s="4"/>
      <c r="X1105" s="4"/>
      <c r="Y1105" s="4"/>
      <c r="Z1105" s="4"/>
    </row>
    <row r="1106" spans="1:26" ht="15.75" customHeight="1" x14ac:dyDescent="0.2">
      <c r="A1106" s="5">
        <v>1105</v>
      </c>
      <c r="B1106" s="6" t="s">
        <v>3724</v>
      </c>
      <c r="C1106" s="9" t="s">
        <v>3725</v>
      </c>
      <c r="D1106" s="49" t="s">
        <v>3726</v>
      </c>
      <c r="E1106" s="5" t="s">
        <v>2300</v>
      </c>
      <c r="F1106" s="42">
        <v>2</v>
      </c>
      <c r="G1106" s="5">
        <v>2</v>
      </c>
      <c r="H1106" s="42">
        <v>2</v>
      </c>
      <c r="I1106" s="4"/>
      <c r="J1106" s="4"/>
      <c r="K1106" s="4"/>
      <c r="L1106" s="4"/>
      <c r="M1106" s="4"/>
      <c r="N1106" s="4"/>
      <c r="O1106" s="4"/>
      <c r="P1106" s="4"/>
      <c r="Q1106" s="4"/>
      <c r="R1106" s="4"/>
      <c r="S1106" s="4"/>
      <c r="T1106" s="4"/>
      <c r="U1106" s="4"/>
      <c r="V1106" s="4"/>
      <c r="W1106" s="4"/>
      <c r="X1106" s="4"/>
      <c r="Y1106" s="4"/>
      <c r="Z1106" s="4"/>
    </row>
    <row r="1107" spans="1:26" ht="15.75" customHeight="1" x14ac:dyDescent="0.2">
      <c r="A1107" s="5">
        <v>1106</v>
      </c>
      <c r="B1107" s="6" t="s">
        <v>3724</v>
      </c>
      <c r="C1107" s="9" t="s">
        <v>3725</v>
      </c>
      <c r="D1107" s="49" t="s">
        <v>3727</v>
      </c>
      <c r="E1107" s="5" t="s">
        <v>2300</v>
      </c>
      <c r="F1107" s="42">
        <v>0</v>
      </c>
      <c r="G1107" s="5">
        <v>1</v>
      </c>
      <c r="H1107" s="42">
        <v>0</v>
      </c>
      <c r="I1107" s="4"/>
      <c r="J1107" s="4"/>
      <c r="K1107" s="4"/>
      <c r="L1107" s="4"/>
      <c r="M1107" s="4"/>
      <c r="N1107" s="4"/>
      <c r="O1107" s="4"/>
      <c r="P1107" s="4"/>
      <c r="Q1107" s="4"/>
      <c r="R1107" s="4"/>
      <c r="S1107" s="4"/>
      <c r="T1107" s="4"/>
      <c r="U1107" s="4"/>
      <c r="V1107" s="4"/>
      <c r="W1107" s="4"/>
      <c r="X1107" s="4"/>
      <c r="Y1107" s="4"/>
      <c r="Z1107" s="4"/>
    </row>
    <row r="1108" spans="1:26" ht="15.75" customHeight="1" x14ac:dyDescent="0.2">
      <c r="A1108" s="5">
        <v>1107</v>
      </c>
      <c r="B1108" s="6" t="s">
        <v>3724</v>
      </c>
      <c r="C1108" s="9" t="s">
        <v>3725</v>
      </c>
      <c r="D1108" s="49" t="s">
        <v>3728</v>
      </c>
      <c r="E1108" s="5" t="s">
        <v>2300</v>
      </c>
      <c r="F1108" s="42">
        <v>0</v>
      </c>
      <c r="G1108" s="5">
        <v>1</v>
      </c>
      <c r="H1108" s="42">
        <v>0</v>
      </c>
      <c r="I1108" s="4"/>
      <c r="J1108" s="4"/>
      <c r="K1108" s="4"/>
      <c r="L1108" s="4"/>
      <c r="M1108" s="4"/>
      <c r="N1108" s="4"/>
      <c r="O1108" s="4"/>
      <c r="P1108" s="4"/>
      <c r="Q1108" s="4"/>
      <c r="R1108" s="4"/>
      <c r="S1108" s="4"/>
      <c r="T1108" s="4"/>
      <c r="U1108" s="4"/>
      <c r="V1108" s="4"/>
      <c r="W1108" s="4"/>
      <c r="X1108" s="4"/>
      <c r="Y1108" s="4"/>
      <c r="Z1108" s="4"/>
    </row>
    <row r="1109" spans="1:26" ht="15.75" customHeight="1" x14ac:dyDescent="0.2">
      <c r="A1109" s="5">
        <v>1108</v>
      </c>
      <c r="B1109" s="6" t="s">
        <v>3729</v>
      </c>
      <c r="C1109" s="9" t="s">
        <v>3730</v>
      </c>
      <c r="D1109" s="49" t="s">
        <v>3731</v>
      </c>
      <c r="E1109" s="5" t="s">
        <v>2300</v>
      </c>
      <c r="F1109" s="42">
        <v>2</v>
      </c>
      <c r="G1109" s="5">
        <v>2</v>
      </c>
      <c r="H1109" s="42">
        <v>2</v>
      </c>
      <c r="I1109" s="4"/>
      <c r="J1109" s="4"/>
      <c r="K1109" s="4"/>
      <c r="L1109" s="4"/>
      <c r="M1109" s="4"/>
      <c r="N1109" s="4"/>
      <c r="O1109" s="4"/>
      <c r="P1109" s="4"/>
      <c r="Q1109" s="4"/>
      <c r="R1109" s="4"/>
      <c r="S1109" s="4"/>
      <c r="T1109" s="4"/>
      <c r="U1109" s="4"/>
      <c r="V1109" s="4"/>
      <c r="W1109" s="4"/>
      <c r="X1109" s="4"/>
      <c r="Y1109" s="4"/>
      <c r="Z1109" s="4"/>
    </row>
    <row r="1110" spans="1:26" ht="15.75" customHeight="1" x14ac:dyDescent="0.2">
      <c r="A1110" s="5">
        <v>1109</v>
      </c>
      <c r="B1110" s="6" t="s">
        <v>3729</v>
      </c>
      <c r="C1110" s="9" t="s">
        <v>3730</v>
      </c>
      <c r="D1110" s="49" t="s">
        <v>3732</v>
      </c>
      <c r="E1110" s="5" t="s">
        <v>2300</v>
      </c>
      <c r="F1110" s="42">
        <v>2</v>
      </c>
      <c r="G1110" s="5">
        <v>2</v>
      </c>
      <c r="H1110" s="42">
        <v>2</v>
      </c>
      <c r="I1110" s="4"/>
      <c r="J1110" s="4"/>
      <c r="K1110" s="4"/>
      <c r="L1110" s="4"/>
      <c r="M1110" s="4"/>
      <c r="N1110" s="4"/>
      <c r="O1110" s="4"/>
      <c r="P1110" s="4"/>
      <c r="Q1110" s="4"/>
      <c r="R1110" s="4"/>
      <c r="S1110" s="4"/>
      <c r="T1110" s="4"/>
      <c r="U1110" s="4"/>
      <c r="V1110" s="4"/>
      <c r="W1110" s="4"/>
      <c r="X1110" s="4"/>
      <c r="Y1110" s="4"/>
      <c r="Z1110" s="4"/>
    </row>
    <row r="1111" spans="1:26" ht="15.75" customHeight="1" x14ac:dyDescent="0.2">
      <c r="A1111" s="5">
        <v>1110</v>
      </c>
      <c r="B1111" s="6" t="s">
        <v>3733</v>
      </c>
      <c r="C1111" s="9" t="s">
        <v>3734</v>
      </c>
      <c r="D1111" s="49" t="s">
        <v>3735</v>
      </c>
      <c r="E1111" s="5" t="s">
        <v>2300</v>
      </c>
      <c r="F1111" s="42">
        <v>0</v>
      </c>
      <c r="G1111" s="5">
        <v>0</v>
      </c>
      <c r="H1111" s="42">
        <v>0</v>
      </c>
      <c r="I1111" s="4"/>
      <c r="J1111" s="4"/>
      <c r="K1111" s="4"/>
      <c r="L1111" s="4"/>
      <c r="M1111" s="4"/>
      <c r="N1111" s="4"/>
      <c r="O1111" s="4"/>
      <c r="P1111" s="4"/>
      <c r="Q1111" s="4"/>
      <c r="R1111" s="4"/>
      <c r="S1111" s="4"/>
      <c r="T1111" s="4"/>
      <c r="U1111" s="4"/>
      <c r="V1111" s="4"/>
      <c r="W1111" s="4"/>
      <c r="X1111" s="4"/>
      <c r="Y1111" s="4"/>
      <c r="Z1111" s="4"/>
    </row>
    <row r="1112" spans="1:26" ht="15.75" customHeight="1" x14ac:dyDescent="0.2">
      <c r="A1112" s="5">
        <v>1111</v>
      </c>
      <c r="B1112" s="6" t="s">
        <v>3733</v>
      </c>
      <c r="C1112" s="9" t="s">
        <v>3734</v>
      </c>
      <c r="D1112" s="49" t="s">
        <v>3736</v>
      </c>
      <c r="E1112" s="5" t="s">
        <v>2300</v>
      </c>
      <c r="F1112" s="42">
        <v>0</v>
      </c>
      <c r="G1112" s="5">
        <v>0</v>
      </c>
      <c r="H1112" s="42">
        <v>0</v>
      </c>
      <c r="I1112" s="4"/>
      <c r="J1112" s="4"/>
      <c r="K1112" s="4"/>
      <c r="L1112" s="4"/>
      <c r="M1112" s="4"/>
      <c r="N1112" s="4"/>
      <c r="O1112" s="4"/>
      <c r="P1112" s="4"/>
      <c r="Q1112" s="4"/>
      <c r="R1112" s="4"/>
      <c r="S1112" s="4"/>
      <c r="T1112" s="4"/>
      <c r="U1112" s="4"/>
      <c r="V1112" s="4"/>
      <c r="W1112" s="4"/>
      <c r="X1112" s="4"/>
      <c r="Y1112" s="4"/>
      <c r="Z1112" s="4"/>
    </row>
    <row r="1113" spans="1:26" ht="15.75" customHeight="1" x14ac:dyDescent="0.2">
      <c r="A1113" s="5">
        <v>1112</v>
      </c>
      <c r="B1113" s="6" t="s">
        <v>3733</v>
      </c>
      <c r="C1113" s="9" t="s">
        <v>3734</v>
      </c>
      <c r="D1113" s="49" t="s">
        <v>3737</v>
      </c>
      <c r="E1113" s="5" t="s">
        <v>2300</v>
      </c>
      <c r="F1113" s="42">
        <v>0</v>
      </c>
      <c r="G1113" s="5">
        <v>0</v>
      </c>
      <c r="H1113" s="42">
        <v>0</v>
      </c>
      <c r="I1113" s="4"/>
      <c r="J1113" s="4"/>
      <c r="K1113" s="4"/>
      <c r="L1113" s="4"/>
      <c r="M1113" s="4"/>
      <c r="N1113" s="4"/>
      <c r="O1113" s="4"/>
      <c r="P1113" s="4"/>
      <c r="Q1113" s="4"/>
      <c r="R1113" s="4"/>
      <c r="S1113" s="4"/>
      <c r="T1113" s="4"/>
      <c r="U1113" s="4"/>
      <c r="V1113" s="4"/>
      <c r="W1113" s="4"/>
      <c r="X1113" s="4"/>
      <c r="Y1113" s="4"/>
      <c r="Z1113" s="4"/>
    </row>
    <row r="1114" spans="1:26" ht="15.75" customHeight="1" x14ac:dyDescent="0.2">
      <c r="A1114" s="5">
        <v>1113</v>
      </c>
      <c r="B1114" s="6" t="s">
        <v>3733</v>
      </c>
      <c r="C1114" s="9" t="s">
        <v>3734</v>
      </c>
      <c r="D1114" s="49" t="s">
        <v>3738</v>
      </c>
      <c r="E1114" s="5" t="s">
        <v>2300</v>
      </c>
      <c r="F1114" s="42">
        <v>0</v>
      </c>
      <c r="G1114" s="5">
        <v>0</v>
      </c>
      <c r="H1114" s="42">
        <v>0</v>
      </c>
      <c r="I1114" s="4"/>
      <c r="J1114" s="4"/>
      <c r="K1114" s="4"/>
      <c r="L1114" s="4"/>
      <c r="M1114" s="4"/>
      <c r="N1114" s="4"/>
      <c r="O1114" s="4"/>
      <c r="P1114" s="4"/>
      <c r="Q1114" s="4"/>
      <c r="R1114" s="4"/>
      <c r="S1114" s="4"/>
      <c r="T1114" s="4"/>
      <c r="U1114" s="4"/>
      <c r="V1114" s="4"/>
      <c r="W1114" s="4"/>
      <c r="X1114" s="4"/>
      <c r="Y1114" s="4"/>
      <c r="Z1114" s="4"/>
    </row>
    <row r="1115" spans="1:26" ht="15.75" customHeight="1" x14ac:dyDescent="0.2">
      <c r="A1115" s="5">
        <v>1114</v>
      </c>
      <c r="B1115" s="6" t="s">
        <v>3739</v>
      </c>
      <c r="C1115" s="9" t="s">
        <v>3740</v>
      </c>
      <c r="D1115" s="49" t="s">
        <v>3741</v>
      </c>
      <c r="E1115" s="5" t="s">
        <v>2300</v>
      </c>
      <c r="F1115" s="42">
        <v>0</v>
      </c>
      <c r="G1115" s="5">
        <v>0</v>
      </c>
      <c r="H1115" s="42">
        <v>0</v>
      </c>
      <c r="I1115" s="4"/>
      <c r="J1115" s="4"/>
      <c r="K1115" s="4"/>
      <c r="L1115" s="4"/>
      <c r="M1115" s="4"/>
      <c r="N1115" s="4"/>
      <c r="O1115" s="4"/>
      <c r="P1115" s="4"/>
      <c r="Q1115" s="4"/>
      <c r="R1115" s="4"/>
      <c r="S1115" s="4"/>
      <c r="T1115" s="4"/>
      <c r="U1115" s="4"/>
      <c r="V1115" s="4"/>
      <c r="W1115" s="4"/>
      <c r="X1115" s="4"/>
      <c r="Y1115" s="4"/>
      <c r="Z1115" s="4"/>
    </row>
    <row r="1116" spans="1:26" ht="15.75" customHeight="1" x14ac:dyDescent="0.2">
      <c r="A1116" s="5">
        <v>1115</v>
      </c>
      <c r="B1116" s="6" t="s">
        <v>3739</v>
      </c>
      <c r="C1116" s="9" t="s">
        <v>3740</v>
      </c>
      <c r="D1116" s="49" t="s">
        <v>3742</v>
      </c>
      <c r="E1116" s="5" t="s">
        <v>2300</v>
      </c>
      <c r="F1116" s="42">
        <v>0</v>
      </c>
      <c r="G1116" s="5">
        <v>0</v>
      </c>
      <c r="H1116" s="42">
        <v>0</v>
      </c>
      <c r="I1116" s="4"/>
      <c r="J1116" s="4"/>
      <c r="K1116" s="4"/>
      <c r="L1116" s="4"/>
      <c r="M1116" s="4"/>
      <c r="N1116" s="4"/>
      <c r="O1116" s="4"/>
      <c r="P1116" s="4"/>
      <c r="Q1116" s="4"/>
      <c r="R1116" s="4"/>
      <c r="S1116" s="4"/>
      <c r="T1116" s="4"/>
      <c r="U1116" s="4"/>
      <c r="V1116" s="4"/>
      <c r="W1116" s="4"/>
      <c r="X1116" s="4"/>
      <c r="Y1116" s="4"/>
      <c r="Z1116" s="4"/>
    </row>
    <row r="1117" spans="1:26" ht="15.75" customHeight="1" x14ac:dyDescent="0.2">
      <c r="A1117" s="5">
        <v>1116</v>
      </c>
      <c r="B1117" s="6" t="s">
        <v>3739</v>
      </c>
      <c r="C1117" s="9" t="s">
        <v>3740</v>
      </c>
      <c r="D1117" s="49" t="s">
        <v>3743</v>
      </c>
      <c r="E1117" s="5" t="s">
        <v>2300</v>
      </c>
      <c r="F1117" s="42">
        <v>0</v>
      </c>
      <c r="G1117" s="5">
        <v>0</v>
      </c>
      <c r="H1117" s="42">
        <v>0</v>
      </c>
      <c r="I1117" s="4"/>
      <c r="J1117" s="4"/>
      <c r="K1117" s="4"/>
      <c r="L1117" s="4"/>
      <c r="M1117" s="4"/>
      <c r="N1117" s="4"/>
      <c r="O1117" s="4"/>
      <c r="P1117" s="4"/>
      <c r="Q1117" s="4"/>
      <c r="R1117" s="4"/>
      <c r="S1117" s="4"/>
      <c r="T1117" s="4"/>
      <c r="U1117" s="4"/>
      <c r="V1117" s="4"/>
      <c r="W1117" s="4"/>
      <c r="X1117" s="4"/>
      <c r="Y1117" s="4"/>
      <c r="Z1117" s="4"/>
    </row>
    <row r="1118" spans="1:26" ht="27.75" customHeight="1" x14ac:dyDescent="0.2">
      <c r="A1118" s="5">
        <v>1117</v>
      </c>
      <c r="B1118" s="6" t="s">
        <v>3744</v>
      </c>
      <c r="C1118" s="9" t="s">
        <v>3745</v>
      </c>
      <c r="D1118" s="49" t="s">
        <v>3746</v>
      </c>
      <c r="E1118" s="5" t="s">
        <v>2300</v>
      </c>
      <c r="F1118" s="42">
        <v>0</v>
      </c>
      <c r="G1118" s="5">
        <v>2</v>
      </c>
      <c r="H1118" s="42">
        <v>0</v>
      </c>
      <c r="I1118" s="4"/>
      <c r="J1118" s="4"/>
      <c r="K1118" s="4"/>
      <c r="L1118" s="4"/>
      <c r="M1118" s="4"/>
      <c r="N1118" s="4"/>
      <c r="O1118" s="4"/>
      <c r="P1118" s="4"/>
      <c r="Q1118" s="4"/>
      <c r="R1118" s="4"/>
      <c r="S1118" s="4"/>
      <c r="T1118" s="4"/>
      <c r="U1118" s="4"/>
      <c r="V1118" s="4"/>
      <c r="W1118" s="4"/>
      <c r="X1118" s="4"/>
      <c r="Y1118" s="4"/>
      <c r="Z1118" s="4"/>
    </row>
    <row r="1119" spans="1:26" ht="15.75" customHeight="1" x14ac:dyDescent="0.2">
      <c r="A1119" s="5">
        <v>1118</v>
      </c>
      <c r="B1119" s="6" t="s">
        <v>3744</v>
      </c>
      <c r="C1119" s="9" t="s">
        <v>3745</v>
      </c>
      <c r="D1119" s="49" t="s">
        <v>3747</v>
      </c>
      <c r="E1119" s="5" t="s">
        <v>2300</v>
      </c>
      <c r="F1119" s="42">
        <v>1</v>
      </c>
      <c r="G1119" s="5">
        <v>1</v>
      </c>
      <c r="H1119" s="42">
        <v>1</v>
      </c>
      <c r="I1119" s="4"/>
      <c r="J1119" s="4"/>
      <c r="K1119" s="4"/>
      <c r="L1119" s="4"/>
      <c r="M1119" s="4"/>
      <c r="N1119" s="4"/>
      <c r="O1119" s="4"/>
      <c r="P1119" s="4"/>
      <c r="Q1119" s="4"/>
      <c r="R1119" s="4"/>
      <c r="S1119" s="4"/>
      <c r="T1119" s="4"/>
      <c r="U1119" s="4"/>
      <c r="V1119" s="4"/>
      <c r="W1119" s="4"/>
      <c r="X1119" s="4"/>
      <c r="Y1119" s="4"/>
      <c r="Z1119" s="4"/>
    </row>
    <row r="1120" spans="1:26" ht="15.75" customHeight="1" x14ac:dyDescent="0.2">
      <c r="A1120" s="5">
        <v>1119</v>
      </c>
      <c r="B1120" s="6" t="s">
        <v>3744</v>
      </c>
      <c r="C1120" s="9" t="s">
        <v>3745</v>
      </c>
      <c r="D1120" s="49" t="s">
        <v>3748</v>
      </c>
      <c r="E1120" s="5" t="s">
        <v>2300</v>
      </c>
      <c r="F1120" s="42">
        <v>1</v>
      </c>
      <c r="G1120" s="5">
        <v>1</v>
      </c>
      <c r="H1120" s="42">
        <v>1</v>
      </c>
      <c r="I1120" s="4"/>
      <c r="J1120" s="4"/>
      <c r="K1120" s="4"/>
      <c r="L1120" s="4"/>
      <c r="M1120" s="4"/>
      <c r="N1120" s="4"/>
      <c r="O1120" s="4"/>
      <c r="P1120" s="4"/>
      <c r="Q1120" s="4"/>
      <c r="R1120" s="4"/>
      <c r="S1120" s="4"/>
      <c r="T1120" s="4"/>
      <c r="U1120" s="4"/>
      <c r="V1120" s="4"/>
      <c r="W1120" s="4"/>
      <c r="X1120" s="4"/>
      <c r="Y1120" s="4"/>
      <c r="Z1120" s="4"/>
    </row>
    <row r="1121" spans="1:26" ht="27.75" customHeight="1" x14ac:dyDescent="0.2">
      <c r="A1121" s="5">
        <v>1120</v>
      </c>
      <c r="B1121" s="6" t="s">
        <v>3744</v>
      </c>
      <c r="C1121" s="9" t="s">
        <v>3745</v>
      </c>
      <c r="D1121" s="49" t="s">
        <v>3749</v>
      </c>
      <c r="E1121" s="5" t="s">
        <v>2300</v>
      </c>
      <c r="F1121" s="42">
        <v>2</v>
      </c>
      <c r="G1121" s="5">
        <v>0</v>
      </c>
      <c r="H1121" s="42">
        <v>2</v>
      </c>
      <c r="I1121" s="4"/>
      <c r="J1121" s="4"/>
      <c r="K1121" s="4"/>
      <c r="L1121" s="4"/>
      <c r="M1121" s="4"/>
      <c r="N1121" s="4"/>
      <c r="O1121" s="4"/>
      <c r="P1121" s="4"/>
      <c r="Q1121" s="4"/>
      <c r="R1121" s="4"/>
      <c r="S1121" s="4"/>
      <c r="T1121" s="4"/>
      <c r="U1121" s="4"/>
      <c r="V1121" s="4"/>
      <c r="W1121" s="4"/>
      <c r="X1121" s="4"/>
      <c r="Y1121" s="4"/>
      <c r="Z1121" s="4"/>
    </row>
    <row r="1122" spans="1:26" ht="15.75" customHeight="1" x14ac:dyDescent="0.2">
      <c r="A1122" s="5">
        <v>1121</v>
      </c>
      <c r="B1122" s="6" t="s">
        <v>3744</v>
      </c>
      <c r="C1122" s="9" t="s">
        <v>3745</v>
      </c>
      <c r="D1122" s="49" t="s">
        <v>3750</v>
      </c>
      <c r="E1122" s="5" t="s">
        <v>2300</v>
      </c>
      <c r="F1122" s="42">
        <v>0</v>
      </c>
      <c r="G1122" s="5">
        <v>0</v>
      </c>
      <c r="H1122" s="42">
        <v>0</v>
      </c>
      <c r="I1122" s="4"/>
      <c r="J1122" s="4"/>
      <c r="K1122" s="4"/>
      <c r="L1122" s="4"/>
      <c r="M1122" s="4"/>
      <c r="N1122" s="4"/>
      <c r="O1122" s="4"/>
      <c r="P1122" s="4"/>
      <c r="Q1122" s="4"/>
      <c r="R1122" s="4"/>
      <c r="S1122" s="4"/>
      <c r="T1122" s="4"/>
      <c r="U1122" s="4"/>
      <c r="V1122" s="4"/>
      <c r="W1122" s="4"/>
      <c r="X1122" s="4"/>
      <c r="Y1122" s="4"/>
      <c r="Z1122" s="4"/>
    </row>
    <row r="1123" spans="1:26" ht="15.75" customHeight="1" x14ac:dyDescent="0.2">
      <c r="A1123" s="5">
        <v>1122</v>
      </c>
      <c r="B1123" s="6" t="s">
        <v>3744</v>
      </c>
      <c r="C1123" s="9" t="s">
        <v>3745</v>
      </c>
      <c r="D1123" s="49" t="s">
        <v>3751</v>
      </c>
      <c r="E1123" s="5" t="s">
        <v>2300</v>
      </c>
      <c r="F1123" s="42">
        <v>0</v>
      </c>
      <c r="G1123" s="5">
        <v>0</v>
      </c>
      <c r="H1123" s="42">
        <v>0</v>
      </c>
      <c r="I1123" s="4"/>
      <c r="J1123" s="4"/>
      <c r="K1123" s="4"/>
      <c r="L1123" s="4"/>
      <c r="M1123" s="4"/>
      <c r="N1123" s="4"/>
      <c r="O1123" s="4"/>
      <c r="P1123" s="4"/>
      <c r="Q1123" s="4"/>
      <c r="R1123" s="4"/>
      <c r="S1123" s="4"/>
      <c r="T1123" s="4"/>
      <c r="U1123" s="4"/>
      <c r="V1123" s="4"/>
      <c r="W1123" s="4"/>
      <c r="X1123" s="4"/>
      <c r="Y1123" s="4"/>
      <c r="Z1123" s="4"/>
    </row>
    <row r="1124" spans="1:26" ht="27.75" customHeight="1" x14ac:dyDescent="0.2">
      <c r="A1124" s="5">
        <v>1123</v>
      </c>
      <c r="B1124" s="6" t="s">
        <v>3744</v>
      </c>
      <c r="C1124" s="9" t="s">
        <v>3745</v>
      </c>
      <c r="D1124" s="49" t="s">
        <v>3752</v>
      </c>
      <c r="E1124" s="5" t="s">
        <v>2300</v>
      </c>
      <c r="F1124" s="42">
        <v>0</v>
      </c>
      <c r="G1124" s="5">
        <v>0</v>
      </c>
      <c r="H1124" s="42">
        <v>0</v>
      </c>
      <c r="I1124" s="4"/>
      <c r="J1124" s="4"/>
      <c r="K1124" s="4"/>
      <c r="L1124" s="4"/>
      <c r="M1124" s="4"/>
      <c r="N1124" s="4"/>
      <c r="O1124" s="4"/>
      <c r="P1124" s="4"/>
      <c r="Q1124" s="4"/>
      <c r="R1124" s="4"/>
      <c r="S1124" s="4"/>
      <c r="T1124" s="4"/>
      <c r="U1124" s="4"/>
      <c r="V1124" s="4"/>
      <c r="W1124" s="4"/>
      <c r="X1124" s="4"/>
      <c r="Y1124" s="4"/>
      <c r="Z1124" s="4"/>
    </row>
    <row r="1125" spans="1:26" ht="15.75" customHeight="1" x14ac:dyDescent="0.2">
      <c r="A1125" s="5">
        <v>1124</v>
      </c>
      <c r="B1125" s="6" t="s">
        <v>3744</v>
      </c>
      <c r="C1125" s="9" t="s">
        <v>3745</v>
      </c>
      <c r="D1125" s="49" t="s">
        <v>3753</v>
      </c>
      <c r="E1125" s="5" t="s">
        <v>2300</v>
      </c>
      <c r="F1125" s="42">
        <v>1</v>
      </c>
      <c r="G1125" s="5">
        <v>1</v>
      </c>
      <c r="H1125" s="42">
        <v>1</v>
      </c>
      <c r="I1125" s="4"/>
      <c r="J1125" s="4"/>
      <c r="K1125" s="4"/>
      <c r="L1125" s="4"/>
      <c r="M1125" s="4"/>
      <c r="N1125" s="4"/>
      <c r="O1125" s="4"/>
      <c r="P1125" s="4"/>
      <c r="Q1125" s="4"/>
      <c r="R1125" s="4"/>
      <c r="S1125" s="4"/>
      <c r="T1125" s="4"/>
      <c r="U1125" s="4"/>
      <c r="V1125" s="4"/>
      <c r="W1125" s="4"/>
      <c r="X1125" s="4"/>
      <c r="Y1125" s="4"/>
      <c r="Z1125" s="4"/>
    </row>
    <row r="1126" spans="1:26" ht="15.75" customHeight="1" x14ac:dyDescent="0.2">
      <c r="A1126" s="5">
        <v>1125</v>
      </c>
      <c r="B1126" s="6" t="s">
        <v>3744</v>
      </c>
      <c r="C1126" s="9" t="s">
        <v>3745</v>
      </c>
      <c r="D1126" s="49" t="s">
        <v>3754</v>
      </c>
      <c r="E1126" s="5" t="s">
        <v>2300</v>
      </c>
      <c r="F1126" s="42">
        <v>0</v>
      </c>
      <c r="G1126" s="5">
        <v>0</v>
      </c>
      <c r="H1126" s="42">
        <v>0</v>
      </c>
      <c r="I1126" s="4"/>
      <c r="J1126" s="4"/>
      <c r="K1126" s="4"/>
      <c r="L1126" s="4"/>
      <c r="M1126" s="4"/>
      <c r="N1126" s="4"/>
      <c r="O1126" s="4"/>
      <c r="P1126" s="4"/>
      <c r="Q1126" s="4"/>
      <c r="R1126" s="4"/>
      <c r="S1126" s="4"/>
      <c r="T1126" s="4"/>
      <c r="U1126" s="4"/>
      <c r="V1126" s="4"/>
      <c r="W1126" s="4"/>
      <c r="X1126" s="4"/>
      <c r="Y1126" s="4"/>
      <c r="Z1126" s="4"/>
    </row>
    <row r="1127" spans="1:26" ht="15.75" customHeight="1" x14ac:dyDescent="0.2">
      <c r="A1127" s="5">
        <v>1126</v>
      </c>
      <c r="B1127" s="6" t="s">
        <v>3744</v>
      </c>
      <c r="C1127" s="9" t="s">
        <v>3745</v>
      </c>
      <c r="D1127" s="49" t="s">
        <v>3755</v>
      </c>
      <c r="E1127" s="5" t="s">
        <v>2300</v>
      </c>
      <c r="F1127" s="42">
        <v>1</v>
      </c>
      <c r="G1127" s="5">
        <v>1</v>
      </c>
      <c r="H1127" s="42">
        <v>1</v>
      </c>
      <c r="I1127" s="4"/>
      <c r="J1127" s="4"/>
      <c r="K1127" s="4"/>
      <c r="L1127" s="4"/>
      <c r="M1127" s="4"/>
      <c r="N1127" s="4"/>
      <c r="O1127" s="4"/>
      <c r="P1127" s="4"/>
      <c r="Q1127" s="4"/>
      <c r="R1127" s="4"/>
      <c r="S1127" s="4"/>
      <c r="T1127" s="4"/>
      <c r="U1127" s="4"/>
      <c r="V1127" s="4"/>
      <c r="W1127" s="4"/>
      <c r="X1127" s="4"/>
      <c r="Y1127" s="4"/>
      <c r="Z1127" s="4"/>
    </row>
    <row r="1128" spans="1:26" ht="15.75" customHeight="1" x14ac:dyDescent="0.2">
      <c r="A1128" s="5">
        <v>1127</v>
      </c>
      <c r="B1128" s="6" t="s">
        <v>3744</v>
      </c>
      <c r="C1128" s="9" t="s">
        <v>3745</v>
      </c>
      <c r="D1128" s="49" t="s">
        <v>3756</v>
      </c>
      <c r="E1128" s="5" t="s">
        <v>2300</v>
      </c>
      <c r="F1128" s="42">
        <v>0</v>
      </c>
      <c r="G1128" s="5">
        <v>0</v>
      </c>
      <c r="H1128" s="42">
        <v>0</v>
      </c>
      <c r="I1128" s="4"/>
      <c r="J1128" s="4"/>
      <c r="K1128" s="4"/>
      <c r="L1128" s="4"/>
      <c r="M1128" s="4"/>
      <c r="N1128" s="4"/>
      <c r="O1128" s="4"/>
      <c r="P1128" s="4"/>
      <c r="Q1128" s="4"/>
      <c r="R1128" s="4"/>
      <c r="S1128" s="4"/>
      <c r="T1128" s="4"/>
      <c r="U1128" s="4"/>
      <c r="V1128" s="4"/>
      <c r="W1128" s="4"/>
      <c r="X1128" s="4"/>
      <c r="Y1128" s="4"/>
      <c r="Z1128" s="4"/>
    </row>
    <row r="1129" spans="1:26" ht="15.75" customHeight="1" x14ac:dyDescent="0.2">
      <c r="A1129" s="5">
        <v>1128</v>
      </c>
      <c r="B1129" s="6" t="s">
        <v>3744</v>
      </c>
      <c r="C1129" s="9" t="s">
        <v>3745</v>
      </c>
      <c r="D1129" s="49" t="s">
        <v>3757</v>
      </c>
      <c r="E1129" s="5" t="s">
        <v>2300</v>
      </c>
      <c r="F1129" s="42">
        <v>0</v>
      </c>
      <c r="G1129" s="5">
        <v>0</v>
      </c>
      <c r="H1129" s="42">
        <v>0</v>
      </c>
      <c r="I1129" s="4"/>
      <c r="J1129" s="4"/>
      <c r="K1129" s="4"/>
      <c r="L1129" s="4"/>
      <c r="M1129" s="4"/>
      <c r="N1129" s="4"/>
      <c r="O1129" s="4"/>
      <c r="P1129" s="4"/>
      <c r="Q1129" s="4"/>
      <c r="R1129" s="4"/>
      <c r="S1129" s="4"/>
      <c r="T1129" s="4"/>
      <c r="U1129" s="4"/>
      <c r="V1129" s="4"/>
      <c r="W1129" s="4"/>
      <c r="X1129" s="4"/>
      <c r="Y1129" s="4"/>
      <c r="Z1129" s="4"/>
    </row>
    <row r="1130" spans="1:26" ht="15.75" customHeight="1" x14ac:dyDescent="0.2">
      <c r="A1130" s="5">
        <v>1129</v>
      </c>
      <c r="B1130" s="6" t="s">
        <v>3744</v>
      </c>
      <c r="C1130" s="9" t="s">
        <v>3745</v>
      </c>
      <c r="D1130" s="49" t="s">
        <v>3758</v>
      </c>
      <c r="E1130" s="5" t="s">
        <v>2300</v>
      </c>
      <c r="F1130" s="42">
        <v>0</v>
      </c>
      <c r="G1130" s="5">
        <v>0</v>
      </c>
      <c r="H1130" s="42">
        <v>0</v>
      </c>
      <c r="I1130" s="4"/>
      <c r="J1130" s="4"/>
      <c r="K1130" s="4"/>
      <c r="L1130" s="4"/>
      <c r="M1130" s="4"/>
      <c r="N1130" s="4"/>
      <c r="O1130" s="4"/>
      <c r="P1130" s="4"/>
      <c r="Q1130" s="4"/>
      <c r="R1130" s="4"/>
      <c r="S1130" s="4"/>
      <c r="T1130" s="4"/>
      <c r="U1130" s="4"/>
      <c r="V1130" s="4"/>
      <c r="W1130" s="4"/>
      <c r="X1130" s="4"/>
      <c r="Y1130" s="4"/>
      <c r="Z1130" s="4"/>
    </row>
    <row r="1131" spans="1:26" ht="15.75" customHeight="1" x14ac:dyDescent="0.2">
      <c r="A1131" s="5">
        <v>1130</v>
      </c>
      <c r="B1131" s="6" t="s">
        <v>3744</v>
      </c>
      <c r="C1131" s="9" t="s">
        <v>3745</v>
      </c>
      <c r="D1131" s="49" t="s">
        <v>3759</v>
      </c>
      <c r="E1131" s="5" t="s">
        <v>2300</v>
      </c>
      <c r="F1131" s="42">
        <v>0</v>
      </c>
      <c r="G1131" s="5">
        <v>0</v>
      </c>
      <c r="H1131" s="42">
        <v>0</v>
      </c>
      <c r="I1131" s="4"/>
      <c r="J1131" s="4"/>
      <c r="K1131" s="4"/>
      <c r="L1131" s="4"/>
      <c r="M1131" s="4"/>
      <c r="N1131" s="4"/>
      <c r="O1131" s="4"/>
      <c r="P1131" s="4"/>
      <c r="Q1131" s="4"/>
      <c r="R1131" s="4"/>
      <c r="S1131" s="4"/>
      <c r="T1131" s="4"/>
      <c r="U1131" s="4"/>
      <c r="V1131" s="4"/>
      <c r="W1131" s="4"/>
      <c r="X1131" s="4"/>
      <c r="Y1131" s="4"/>
      <c r="Z1131" s="4"/>
    </row>
    <row r="1132" spans="1:26" ht="15.75" customHeight="1" x14ac:dyDescent="0.2">
      <c r="A1132" s="5">
        <v>1131</v>
      </c>
      <c r="B1132" s="6" t="s">
        <v>3744</v>
      </c>
      <c r="C1132" s="9" t="s">
        <v>3745</v>
      </c>
      <c r="D1132" s="49" t="s">
        <v>3760</v>
      </c>
      <c r="E1132" s="5" t="s">
        <v>2300</v>
      </c>
      <c r="F1132" s="42">
        <v>0</v>
      </c>
      <c r="G1132" s="5">
        <v>0</v>
      </c>
      <c r="H1132" s="42">
        <v>0</v>
      </c>
      <c r="I1132" s="4"/>
      <c r="J1132" s="4"/>
      <c r="K1132" s="4"/>
      <c r="L1132" s="4"/>
      <c r="M1132" s="4"/>
      <c r="N1132" s="4"/>
      <c r="O1132" s="4"/>
      <c r="P1132" s="4"/>
      <c r="Q1132" s="4"/>
      <c r="R1132" s="4"/>
      <c r="S1132" s="4"/>
      <c r="T1132" s="4"/>
      <c r="U1132" s="4"/>
      <c r="V1132" s="4"/>
      <c r="W1132" s="4"/>
      <c r="X1132" s="4"/>
      <c r="Y1132" s="4"/>
      <c r="Z1132" s="4"/>
    </row>
    <row r="1133" spans="1:26" ht="15.75" customHeight="1" x14ac:dyDescent="0.2">
      <c r="A1133" s="5">
        <v>1132</v>
      </c>
      <c r="B1133" s="6" t="s">
        <v>3744</v>
      </c>
      <c r="C1133" s="9" t="s">
        <v>3745</v>
      </c>
      <c r="D1133" s="49" t="s">
        <v>3761</v>
      </c>
      <c r="E1133" s="5" t="s">
        <v>2300</v>
      </c>
      <c r="F1133" s="42">
        <v>0</v>
      </c>
      <c r="G1133" s="5">
        <v>0</v>
      </c>
      <c r="H1133" s="42">
        <v>0</v>
      </c>
      <c r="I1133" s="4"/>
      <c r="J1133" s="4"/>
      <c r="K1133" s="4"/>
      <c r="L1133" s="4"/>
      <c r="M1133" s="4"/>
      <c r="N1133" s="4"/>
      <c r="O1133" s="4"/>
      <c r="P1133" s="4"/>
      <c r="Q1133" s="4"/>
      <c r="R1133" s="4"/>
      <c r="S1133" s="4"/>
      <c r="T1133" s="4"/>
      <c r="U1133" s="4"/>
      <c r="V1133" s="4"/>
      <c r="W1133" s="4"/>
      <c r="X1133" s="4"/>
      <c r="Y1133" s="4"/>
      <c r="Z1133" s="4"/>
    </row>
    <row r="1134" spans="1:26" ht="15.75" customHeight="1" x14ac:dyDescent="0.2">
      <c r="A1134" s="5">
        <v>1133</v>
      </c>
      <c r="B1134" s="6" t="s">
        <v>3744</v>
      </c>
      <c r="C1134" s="9" t="s">
        <v>3745</v>
      </c>
      <c r="D1134" s="49" t="s">
        <v>3762</v>
      </c>
      <c r="E1134" s="5" t="s">
        <v>2300</v>
      </c>
      <c r="F1134" s="42">
        <v>1</v>
      </c>
      <c r="G1134" s="5">
        <v>1</v>
      </c>
      <c r="H1134" s="42">
        <v>1</v>
      </c>
      <c r="I1134" s="4"/>
      <c r="J1134" s="4"/>
      <c r="K1134" s="4"/>
      <c r="L1134" s="4"/>
      <c r="M1134" s="4"/>
      <c r="N1134" s="4"/>
      <c r="O1134" s="4"/>
      <c r="P1134" s="4"/>
      <c r="Q1134" s="4"/>
      <c r="R1134" s="4"/>
      <c r="S1134" s="4"/>
      <c r="T1134" s="4"/>
      <c r="U1134" s="4"/>
      <c r="V1134" s="4"/>
      <c r="W1134" s="4"/>
      <c r="X1134" s="4"/>
      <c r="Y1134" s="4"/>
      <c r="Z1134" s="4"/>
    </row>
    <row r="1135" spans="1:26" ht="15.75" customHeight="1" x14ac:dyDescent="0.2">
      <c r="A1135" s="5">
        <v>1134</v>
      </c>
      <c r="B1135" s="6" t="s">
        <v>3744</v>
      </c>
      <c r="C1135" s="9" t="s">
        <v>3745</v>
      </c>
      <c r="D1135" s="49" t="s">
        <v>3763</v>
      </c>
      <c r="E1135" s="5" t="s">
        <v>2300</v>
      </c>
      <c r="F1135" s="42">
        <v>1</v>
      </c>
      <c r="G1135" s="5">
        <v>1</v>
      </c>
      <c r="H1135" s="42">
        <v>1</v>
      </c>
      <c r="I1135" s="4"/>
      <c r="J1135" s="4"/>
      <c r="K1135" s="4"/>
      <c r="L1135" s="4"/>
      <c r="M1135" s="4"/>
      <c r="N1135" s="4"/>
      <c r="O1135" s="4"/>
      <c r="P1135" s="4"/>
      <c r="Q1135" s="4"/>
      <c r="R1135" s="4"/>
      <c r="S1135" s="4"/>
      <c r="T1135" s="4"/>
      <c r="U1135" s="4"/>
      <c r="V1135" s="4"/>
      <c r="W1135" s="4"/>
      <c r="X1135" s="4"/>
      <c r="Y1135" s="4"/>
      <c r="Z1135" s="4"/>
    </row>
    <row r="1136" spans="1:26" ht="97.5" customHeight="1" x14ac:dyDescent="0.2">
      <c r="A1136" s="5">
        <v>1135</v>
      </c>
      <c r="B1136" s="6" t="s">
        <v>3744</v>
      </c>
      <c r="C1136" s="9" t="s">
        <v>3745</v>
      </c>
      <c r="D1136" s="49" t="s">
        <v>3764</v>
      </c>
      <c r="E1136" s="5" t="s">
        <v>2300</v>
      </c>
      <c r="F1136" s="42">
        <v>2</v>
      </c>
      <c r="G1136" s="5">
        <v>2</v>
      </c>
      <c r="H1136" s="42">
        <v>2</v>
      </c>
      <c r="I1136" s="4"/>
      <c r="J1136" s="4"/>
      <c r="K1136" s="4"/>
      <c r="L1136" s="4"/>
      <c r="M1136" s="4"/>
      <c r="N1136" s="4"/>
      <c r="O1136" s="4"/>
      <c r="P1136" s="4"/>
      <c r="Q1136" s="4"/>
      <c r="R1136" s="4"/>
      <c r="S1136" s="4"/>
      <c r="T1136" s="4"/>
      <c r="U1136" s="4"/>
      <c r="V1136" s="4"/>
      <c r="W1136" s="4"/>
      <c r="X1136" s="4"/>
      <c r="Y1136" s="4"/>
      <c r="Z1136" s="4"/>
    </row>
    <row r="1137" spans="1:26" ht="15.75" customHeight="1" x14ac:dyDescent="0.2">
      <c r="A1137" s="5">
        <v>1136</v>
      </c>
      <c r="B1137" s="6" t="s">
        <v>3765</v>
      </c>
      <c r="C1137" s="9" t="s">
        <v>3766</v>
      </c>
      <c r="D1137" s="49" t="s">
        <v>3767</v>
      </c>
      <c r="E1137" s="5" t="s">
        <v>2300</v>
      </c>
      <c r="F1137" s="42">
        <v>0</v>
      </c>
      <c r="G1137" s="5">
        <v>0</v>
      </c>
      <c r="H1137" s="42">
        <v>0</v>
      </c>
      <c r="I1137" s="4"/>
      <c r="J1137" s="4"/>
      <c r="K1137" s="4"/>
      <c r="L1137" s="4"/>
      <c r="M1137" s="4"/>
      <c r="N1137" s="4"/>
      <c r="O1137" s="4"/>
      <c r="P1137" s="4"/>
      <c r="Q1137" s="4"/>
      <c r="R1137" s="4"/>
      <c r="S1137" s="4"/>
      <c r="T1137" s="4"/>
      <c r="U1137" s="4"/>
      <c r="V1137" s="4"/>
      <c r="W1137" s="4"/>
      <c r="X1137" s="4"/>
      <c r="Y1137" s="4"/>
      <c r="Z1137" s="4"/>
    </row>
    <row r="1138" spans="1:26" ht="15.75" customHeight="1" x14ac:dyDescent="0.2">
      <c r="A1138" s="5">
        <v>1137</v>
      </c>
      <c r="B1138" s="6" t="s">
        <v>3765</v>
      </c>
      <c r="C1138" s="9" t="s">
        <v>3766</v>
      </c>
      <c r="D1138" s="49" t="s">
        <v>3768</v>
      </c>
      <c r="E1138" s="5" t="s">
        <v>2300</v>
      </c>
      <c r="F1138" s="42">
        <v>1</v>
      </c>
      <c r="G1138" s="5">
        <v>1</v>
      </c>
      <c r="H1138" s="42">
        <v>1</v>
      </c>
      <c r="I1138" s="4"/>
      <c r="J1138" s="4"/>
      <c r="K1138" s="4"/>
      <c r="L1138" s="4"/>
      <c r="M1138" s="4"/>
      <c r="N1138" s="4"/>
      <c r="O1138" s="4"/>
      <c r="P1138" s="4"/>
      <c r="Q1138" s="4"/>
      <c r="R1138" s="4"/>
      <c r="S1138" s="4"/>
      <c r="T1138" s="4"/>
      <c r="U1138" s="4"/>
      <c r="V1138" s="4"/>
      <c r="W1138" s="4"/>
      <c r="X1138" s="4"/>
      <c r="Y1138" s="4"/>
      <c r="Z1138" s="4"/>
    </row>
    <row r="1139" spans="1:26" ht="15.75" customHeight="1" x14ac:dyDescent="0.2">
      <c r="A1139" s="5">
        <v>1138</v>
      </c>
      <c r="B1139" s="6" t="s">
        <v>3765</v>
      </c>
      <c r="C1139" s="9" t="s">
        <v>3766</v>
      </c>
      <c r="D1139" s="49" t="s">
        <v>3769</v>
      </c>
      <c r="E1139" s="5" t="s">
        <v>2300</v>
      </c>
      <c r="F1139" s="42">
        <v>1</v>
      </c>
      <c r="G1139" s="5">
        <v>2</v>
      </c>
      <c r="H1139" s="42">
        <v>1</v>
      </c>
      <c r="I1139" s="4"/>
      <c r="J1139" s="4"/>
      <c r="K1139" s="4"/>
      <c r="L1139" s="4"/>
      <c r="M1139" s="4"/>
      <c r="N1139" s="4"/>
      <c r="O1139" s="4"/>
      <c r="P1139" s="4"/>
      <c r="Q1139" s="4"/>
      <c r="R1139" s="4"/>
      <c r="S1139" s="4"/>
      <c r="T1139" s="4"/>
      <c r="U1139" s="4"/>
      <c r="V1139" s="4"/>
      <c r="W1139" s="4"/>
      <c r="X1139" s="4"/>
      <c r="Y1139" s="4"/>
      <c r="Z1139" s="4"/>
    </row>
    <row r="1140" spans="1:26" ht="15.75" customHeight="1" x14ac:dyDescent="0.2">
      <c r="A1140" s="5">
        <v>1139</v>
      </c>
      <c r="B1140" s="6" t="s">
        <v>3765</v>
      </c>
      <c r="C1140" s="9" t="s">
        <v>3766</v>
      </c>
      <c r="D1140" s="49" t="s">
        <v>3770</v>
      </c>
      <c r="E1140" s="5" t="s">
        <v>2300</v>
      </c>
      <c r="F1140" s="42">
        <v>2</v>
      </c>
      <c r="G1140" s="5">
        <v>1</v>
      </c>
      <c r="H1140" s="42">
        <v>2</v>
      </c>
      <c r="I1140" s="4"/>
      <c r="J1140" s="4"/>
      <c r="K1140" s="4"/>
      <c r="L1140" s="4"/>
      <c r="M1140" s="4"/>
      <c r="N1140" s="4"/>
      <c r="O1140" s="4"/>
      <c r="P1140" s="4"/>
      <c r="Q1140" s="4"/>
      <c r="R1140" s="4"/>
      <c r="S1140" s="4"/>
      <c r="T1140" s="4"/>
      <c r="U1140" s="4"/>
      <c r="V1140" s="4"/>
      <c r="W1140" s="4"/>
      <c r="X1140" s="4"/>
      <c r="Y1140" s="4"/>
      <c r="Z1140" s="4"/>
    </row>
    <row r="1141" spans="1:26" ht="15.75" customHeight="1" x14ac:dyDescent="0.2">
      <c r="A1141" s="5">
        <v>1140</v>
      </c>
      <c r="B1141" s="6" t="s">
        <v>3765</v>
      </c>
      <c r="C1141" s="9" t="s">
        <v>3766</v>
      </c>
      <c r="D1141" s="49" t="s">
        <v>3771</v>
      </c>
      <c r="E1141" s="5" t="s">
        <v>2300</v>
      </c>
      <c r="F1141" s="42">
        <v>0</v>
      </c>
      <c r="G1141" s="5">
        <v>0</v>
      </c>
      <c r="H1141" s="42">
        <v>0</v>
      </c>
      <c r="I1141" s="4"/>
      <c r="J1141" s="4"/>
      <c r="K1141" s="4"/>
      <c r="L1141" s="4"/>
      <c r="M1141" s="4"/>
      <c r="N1141" s="4"/>
      <c r="O1141" s="4"/>
      <c r="P1141" s="4"/>
      <c r="Q1141" s="4"/>
      <c r="R1141" s="4"/>
      <c r="S1141" s="4"/>
      <c r="T1141" s="4"/>
      <c r="U1141" s="4"/>
      <c r="V1141" s="4"/>
      <c r="W1141" s="4"/>
      <c r="X1141" s="4"/>
      <c r="Y1141" s="4"/>
      <c r="Z1141" s="4"/>
    </row>
    <row r="1142" spans="1:26" ht="15.75" customHeight="1" x14ac:dyDescent="0.2">
      <c r="A1142" s="5">
        <v>1141</v>
      </c>
      <c r="B1142" s="6" t="s">
        <v>3765</v>
      </c>
      <c r="C1142" s="9" t="s">
        <v>3766</v>
      </c>
      <c r="D1142" s="49" t="s">
        <v>3772</v>
      </c>
      <c r="E1142" s="5" t="s">
        <v>2300</v>
      </c>
      <c r="F1142" s="42">
        <v>0</v>
      </c>
      <c r="G1142" s="5">
        <v>0</v>
      </c>
      <c r="H1142" s="42">
        <v>0</v>
      </c>
      <c r="I1142" s="4"/>
      <c r="J1142" s="4"/>
      <c r="K1142" s="4"/>
      <c r="L1142" s="4"/>
      <c r="M1142" s="4"/>
      <c r="N1142" s="4"/>
      <c r="O1142" s="4"/>
      <c r="P1142" s="4"/>
      <c r="Q1142" s="4"/>
      <c r="R1142" s="4"/>
      <c r="S1142" s="4"/>
      <c r="T1142" s="4"/>
      <c r="U1142" s="4"/>
      <c r="V1142" s="4"/>
      <c r="W1142" s="4"/>
      <c r="X1142" s="4"/>
      <c r="Y1142" s="4"/>
      <c r="Z1142" s="4"/>
    </row>
    <row r="1143" spans="1:26" ht="15.75" customHeight="1" x14ac:dyDescent="0.2">
      <c r="A1143" s="5">
        <v>1142</v>
      </c>
      <c r="B1143" s="6" t="s">
        <v>3765</v>
      </c>
      <c r="C1143" s="9" t="s">
        <v>3766</v>
      </c>
      <c r="D1143" s="49" t="s">
        <v>3773</v>
      </c>
      <c r="E1143" s="5" t="s">
        <v>2300</v>
      </c>
      <c r="F1143" s="42">
        <v>0</v>
      </c>
      <c r="G1143" s="5">
        <v>0</v>
      </c>
      <c r="H1143" s="42">
        <v>0</v>
      </c>
      <c r="I1143" s="4"/>
      <c r="J1143" s="4"/>
      <c r="K1143" s="4"/>
      <c r="L1143" s="4"/>
      <c r="M1143" s="4"/>
      <c r="N1143" s="4"/>
      <c r="O1143" s="4"/>
      <c r="P1143" s="4"/>
      <c r="Q1143" s="4"/>
      <c r="R1143" s="4"/>
      <c r="S1143" s="4"/>
      <c r="T1143" s="4"/>
      <c r="U1143" s="4"/>
      <c r="V1143" s="4"/>
      <c r="W1143" s="4"/>
      <c r="X1143" s="4"/>
      <c r="Y1143" s="4"/>
      <c r="Z1143" s="4"/>
    </row>
    <row r="1144" spans="1:26" ht="15.75" customHeight="1" x14ac:dyDescent="0.2">
      <c r="A1144" s="5">
        <v>1143</v>
      </c>
      <c r="B1144" s="6" t="s">
        <v>3765</v>
      </c>
      <c r="C1144" s="9" t="s">
        <v>3766</v>
      </c>
      <c r="D1144" s="49" t="s">
        <v>3774</v>
      </c>
      <c r="E1144" s="5" t="s">
        <v>2300</v>
      </c>
      <c r="F1144" s="42">
        <v>0</v>
      </c>
      <c r="G1144" s="5">
        <v>0</v>
      </c>
      <c r="H1144" s="42">
        <v>0</v>
      </c>
      <c r="I1144" s="4"/>
      <c r="J1144" s="4"/>
      <c r="K1144" s="4"/>
      <c r="L1144" s="4"/>
      <c r="M1144" s="4"/>
      <c r="N1144" s="4"/>
      <c r="O1144" s="4"/>
      <c r="P1144" s="4"/>
      <c r="Q1144" s="4"/>
      <c r="R1144" s="4"/>
      <c r="S1144" s="4"/>
      <c r="T1144" s="4"/>
      <c r="U1144" s="4"/>
      <c r="V1144" s="4"/>
      <c r="W1144" s="4"/>
      <c r="X1144" s="4"/>
      <c r="Y1144" s="4"/>
      <c r="Z1144" s="4"/>
    </row>
    <row r="1145" spans="1:26" ht="15.75" customHeight="1" x14ac:dyDescent="0.2">
      <c r="A1145" s="5">
        <v>1144</v>
      </c>
      <c r="B1145" s="6" t="s">
        <v>3765</v>
      </c>
      <c r="C1145" s="9" t="s">
        <v>3766</v>
      </c>
      <c r="D1145" s="49" t="s">
        <v>3775</v>
      </c>
      <c r="E1145" s="5" t="s">
        <v>2300</v>
      </c>
      <c r="F1145" s="42">
        <v>0</v>
      </c>
      <c r="G1145" s="5">
        <v>0</v>
      </c>
      <c r="H1145" s="42">
        <v>0</v>
      </c>
      <c r="I1145" s="4"/>
      <c r="J1145" s="4"/>
      <c r="K1145" s="4"/>
      <c r="L1145" s="4"/>
      <c r="M1145" s="4"/>
      <c r="N1145" s="4"/>
      <c r="O1145" s="4"/>
      <c r="P1145" s="4"/>
      <c r="Q1145" s="4"/>
      <c r="R1145" s="4"/>
      <c r="S1145" s="4"/>
      <c r="T1145" s="4"/>
      <c r="U1145" s="4"/>
      <c r="V1145" s="4"/>
      <c r="W1145" s="4"/>
      <c r="X1145" s="4"/>
      <c r="Y1145" s="4"/>
      <c r="Z1145" s="4"/>
    </row>
    <row r="1146" spans="1:26" ht="15.75" customHeight="1" x14ac:dyDescent="0.2">
      <c r="A1146" s="5">
        <v>1145</v>
      </c>
      <c r="B1146" s="6" t="s">
        <v>3765</v>
      </c>
      <c r="C1146" s="9" t="s">
        <v>3766</v>
      </c>
      <c r="D1146" s="49" t="s">
        <v>3776</v>
      </c>
      <c r="E1146" s="5" t="s">
        <v>2300</v>
      </c>
      <c r="F1146" s="42">
        <v>0</v>
      </c>
      <c r="G1146" s="5">
        <v>2</v>
      </c>
      <c r="H1146" s="42">
        <v>0</v>
      </c>
      <c r="I1146" s="4"/>
      <c r="J1146" s="4"/>
      <c r="K1146" s="4"/>
      <c r="L1146" s="4"/>
      <c r="M1146" s="4"/>
      <c r="N1146" s="4"/>
      <c r="O1146" s="4"/>
      <c r="P1146" s="4"/>
      <c r="Q1146" s="4"/>
      <c r="R1146" s="4"/>
      <c r="S1146" s="4"/>
      <c r="T1146" s="4"/>
      <c r="U1146" s="4"/>
      <c r="V1146" s="4"/>
      <c r="W1146" s="4"/>
      <c r="X1146" s="4"/>
      <c r="Y1146" s="4"/>
      <c r="Z1146" s="4"/>
    </row>
    <row r="1147" spans="1:26" ht="15.75" customHeight="1" x14ac:dyDescent="0.2">
      <c r="A1147" s="5">
        <v>1146</v>
      </c>
      <c r="B1147" s="6" t="s">
        <v>3765</v>
      </c>
      <c r="C1147" s="9" t="s">
        <v>3766</v>
      </c>
      <c r="D1147" s="49" t="s">
        <v>3777</v>
      </c>
      <c r="E1147" s="5" t="s">
        <v>2300</v>
      </c>
      <c r="F1147" s="42">
        <v>2</v>
      </c>
      <c r="G1147" s="5">
        <v>2</v>
      </c>
      <c r="H1147" s="42">
        <v>2</v>
      </c>
      <c r="I1147" s="4"/>
      <c r="J1147" s="4"/>
      <c r="K1147" s="4"/>
      <c r="L1147" s="4"/>
      <c r="M1147" s="4"/>
      <c r="N1147" s="4"/>
      <c r="O1147" s="4"/>
      <c r="P1147" s="4"/>
      <c r="Q1147" s="4"/>
      <c r="R1147" s="4"/>
      <c r="S1147" s="4"/>
      <c r="T1147" s="4"/>
      <c r="U1147" s="4"/>
      <c r="V1147" s="4"/>
      <c r="W1147" s="4"/>
      <c r="X1147" s="4"/>
      <c r="Y1147" s="4"/>
      <c r="Z1147" s="4"/>
    </row>
    <row r="1148" spans="1:26" ht="15.75" customHeight="1" x14ac:dyDescent="0.2">
      <c r="A1148" s="5">
        <v>1147</v>
      </c>
      <c r="B1148" s="6" t="s">
        <v>3778</v>
      </c>
      <c r="C1148" s="9" t="s">
        <v>3779</v>
      </c>
      <c r="D1148" s="49" t="s">
        <v>3780</v>
      </c>
      <c r="E1148" s="5" t="s">
        <v>2300</v>
      </c>
      <c r="F1148" s="42">
        <v>0</v>
      </c>
      <c r="G1148" s="5">
        <v>2</v>
      </c>
      <c r="H1148" s="42">
        <v>0</v>
      </c>
      <c r="I1148" s="4"/>
      <c r="J1148" s="4"/>
      <c r="K1148" s="4"/>
      <c r="L1148" s="4"/>
      <c r="M1148" s="4"/>
      <c r="N1148" s="4"/>
      <c r="O1148" s="4"/>
      <c r="P1148" s="4"/>
      <c r="Q1148" s="4"/>
      <c r="R1148" s="4"/>
      <c r="S1148" s="4"/>
      <c r="T1148" s="4"/>
      <c r="U1148" s="4"/>
      <c r="V1148" s="4"/>
      <c r="W1148" s="4"/>
      <c r="X1148" s="4"/>
      <c r="Y1148" s="4"/>
      <c r="Z1148" s="4"/>
    </row>
    <row r="1149" spans="1:26" ht="15.75" customHeight="1" x14ac:dyDescent="0.2">
      <c r="A1149" s="5">
        <v>1148</v>
      </c>
      <c r="B1149" s="6" t="s">
        <v>3778</v>
      </c>
      <c r="C1149" s="9" t="s">
        <v>3779</v>
      </c>
      <c r="D1149" s="49" t="s">
        <v>3781</v>
      </c>
      <c r="E1149" s="5" t="s">
        <v>2300</v>
      </c>
      <c r="F1149" s="42">
        <v>1</v>
      </c>
      <c r="G1149" s="5">
        <v>0</v>
      </c>
      <c r="H1149" s="42">
        <v>1</v>
      </c>
      <c r="I1149" s="4"/>
      <c r="J1149" s="4"/>
      <c r="K1149" s="4"/>
      <c r="L1149" s="4"/>
      <c r="M1149" s="4"/>
      <c r="N1149" s="4"/>
      <c r="O1149" s="4"/>
      <c r="P1149" s="4"/>
      <c r="Q1149" s="4"/>
      <c r="R1149" s="4"/>
      <c r="S1149" s="4"/>
      <c r="T1149" s="4"/>
      <c r="U1149" s="4"/>
      <c r="V1149" s="4"/>
      <c r="W1149" s="4"/>
      <c r="X1149" s="4"/>
      <c r="Y1149" s="4"/>
      <c r="Z1149" s="4"/>
    </row>
    <row r="1150" spans="1:26" ht="15.75" customHeight="1" x14ac:dyDescent="0.2">
      <c r="A1150" s="5">
        <v>1149</v>
      </c>
      <c r="B1150" s="6" t="s">
        <v>3778</v>
      </c>
      <c r="C1150" s="9" t="s">
        <v>3779</v>
      </c>
      <c r="D1150" s="49" t="s">
        <v>3782</v>
      </c>
      <c r="E1150" s="5" t="s">
        <v>2300</v>
      </c>
      <c r="F1150" s="42">
        <v>0</v>
      </c>
      <c r="G1150" s="5">
        <v>0</v>
      </c>
      <c r="H1150" s="42">
        <v>0</v>
      </c>
      <c r="I1150" s="4"/>
      <c r="J1150" s="4"/>
      <c r="K1150" s="4"/>
      <c r="L1150" s="4"/>
      <c r="M1150" s="4"/>
      <c r="N1150" s="4"/>
      <c r="O1150" s="4"/>
      <c r="P1150" s="4"/>
      <c r="Q1150" s="4"/>
      <c r="R1150" s="4"/>
      <c r="S1150" s="4"/>
      <c r="T1150" s="4"/>
      <c r="U1150" s="4"/>
      <c r="V1150" s="4"/>
      <c r="W1150" s="4"/>
      <c r="X1150" s="4"/>
      <c r="Y1150" s="4"/>
      <c r="Z1150" s="4"/>
    </row>
    <row r="1151" spans="1:26" ht="15.75" customHeight="1" x14ac:dyDescent="0.2">
      <c r="A1151" s="5">
        <v>1150</v>
      </c>
      <c r="B1151" s="6" t="s">
        <v>3783</v>
      </c>
      <c r="C1151" s="9" t="s">
        <v>3784</v>
      </c>
      <c r="D1151" s="49" t="s">
        <v>3785</v>
      </c>
      <c r="E1151" s="5" t="s">
        <v>2300</v>
      </c>
      <c r="F1151" s="42">
        <v>2</v>
      </c>
      <c r="G1151" s="5">
        <v>2</v>
      </c>
      <c r="H1151" s="42">
        <v>2</v>
      </c>
      <c r="I1151" s="4"/>
      <c r="J1151" s="4"/>
      <c r="K1151" s="4"/>
      <c r="L1151" s="4"/>
      <c r="M1151" s="4"/>
      <c r="N1151" s="4"/>
      <c r="O1151" s="4"/>
      <c r="P1151" s="4"/>
      <c r="Q1151" s="4"/>
      <c r="R1151" s="4"/>
      <c r="S1151" s="4"/>
      <c r="T1151" s="4"/>
      <c r="U1151" s="4"/>
      <c r="V1151" s="4"/>
      <c r="W1151" s="4"/>
      <c r="X1151" s="4"/>
      <c r="Y1151" s="4"/>
      <c r="Z1151" s="4"/>
    </row>
    <row r="1152" spans="1:26" ht="27.75" customHeight="1" x14ac:dyDescent="0.2">
      <c r="A1152" s="5">
        <v>1151</v>
      </c>
      <c r="B1152" s="6" t="s">
        <v>3783</v>
      </c>
      <c r="C1152" s="9" t="s">
        <v>3784</v>
      </c>
      <c r="D1152" s="49" t="s">
        <v>3786</v>
      </c>
      <c r="E1152" s="5" t="s">
        <v>2300</v>
      </c>
      <c r="F1152" s="42">
        <v>0</v>
      </c>
      <c r="G1152" s="5">
        <v>2</v>
      </c>
      <c r="H1152" s="42">
        <v>0</v>
      </c>
      <c r="I1152" s="4"/>
      <c r="J1152" s="4"/>
      <c r="K1152" s="4"/>
      <c r="L1152" s="4"/>
      <c r="M1152" s="4"/>
      <c r="N1152" s="4"/>
      <c r="O1152" s="4"/>
      <c r="P1152" s="4"/>
      <c r="Q1152" s="4"/>
      <c r="R1152" s="4"/>
      <c r="S1152" s="4"/>
      <c r="T1152" s="4"/>
      <c r="U1152" s="4"/>
      <c r="V1152" s="4"/>
      <c r="W1152" s="4"/>
      <c r="X1152" s="4"/>
      <c r="Y1152" s="4"/>
      <c r="Z1152" s="4"/>
    </row>
    <row r="1153" spans="1:26" ht="15.75" customHeight="1" x14ac:dyDescent="0.2">
      <c r="A1153" s="5">
        <v>1152</v>
      </c>
      <c r="B1153" s="6" t="s">
        <v>3783</v>
      </c>
      <c r="C1153" s="9" t="s">
        <v>3784</v>
      </c>
      <c r="D1153" s="49" t="s">
        <v>3787</v>
      </c>
      <c r="E1153" s="5" t="s">
        <v>2300</v>
      </c>
      <c r="F1153" s="42">
        <v>0</v>
      </c>
      <c r="G1153" s="5">
        <v>0</v>
      </c>
      <c r="H1153" s="42">
        <v>0</v>
      </c>
      <c r="I1153" s="4"/>
      <c r="J1153" s="4"/>
      <c r="K1153" s="4"/>
      <c r="L1153" s="4"/>
      <c r="M1153" s="4"/>
      <c r="N1153" s="4"/>
      <c r="O1153" s="4"/>
      <c r="P1153" s="4"/>
      <c r="Q1153" s="4"/>
      <c r="R1153" s="4"/>
      <c r="S1153" s="4"/>
      <c r="T1153" s="4"/>
      <c r="U1153" s="4"/>
      <c r="V1153" s="4"/>
      <c r="W1153" s="4"/>
      <c r="X1153" s="4"/>
      <c r="Y1153" s="4"/>
      <c r="Z1153" s="4"/>
    </row>
    <row r="1154" spans="1:26" ht="15.75" customHeight="1" x14ac:dyDescent="0.2">
      <c r="A1154" s="5">
        <v>1153</v>
      </c>
      <c r="B1154" s="6" t="s">
        <v>3783</v>
      </c>
      <c r="C1154" s="9" t="s">
        <v>3784</v>
      </c>
      <c r="D1154" s="49" t="s">
        <v>3788</v>
      </c>
      <c r="E1154" s="5" t="s">
        <v>2300</v>
      </c>
      <c r="F1154" s="42">
        <v>2</v>
      </c>
      <c r="G1154" s="5">
        <v>1</v>
      </c>
      <c r="H1154" s="42">
        <v>2</v>
      </c>
      <c r="I1154" s="4"/>
      <c r="J1154" s="4"/>
      <c r="K1154" s="4"/>
      <c r="L1154" s="4"/>
      <c r="M1154" s="4"/>
      <c r="N1154" s="4"/>
      <c r="O1154" s="4"/>
      <c r="P1154" s="4"/>
      <c r="Q1154" s="4"/>
      <c r="R1154" s="4"/>
      <c r="S1154" s="4"/>
      <c r="T1154" s="4"/>
      <c r="U1154" s="4"/>
      <c r="V1154" s="4"/>
      <c r="W1154" s="4"/>
      <c r="X1154" s="4"/>
      <c r="Y1154" s="4"/>
      <c r="Z1154" s="4"/>
    </row>
    <row r="1155" spans="1:26" ht="15.75" customHeight="1" x14ac:dyDescent="0.2">
      <c r="A1155" s="5">
        <v>1154</v>
      </c>
      <c r="B1155" s="6" t="s">
        <v>3789</v>
      </c>
      <c r="C1155" s="9" t="s">
        <v>3790</v>
      </c>
      <c r="D1155" s="49" t="s">
        <v>3791</v>
      </c>
      <c r="E1155" s="5" t="s">
        <v>2300</v>
      </c>
      <c r="F1155" s="42">
        <v>2</v>
      </c>
      <c r="G1155" s="5">
        <v>2</v>
      </c>
      <c r="H1155" s="42">
        <v>2</v>
      </c>
      <c r="I1155" s="4"/>
      <c r="J1155" s="4"/>
      <c r="K1155" s="4"/>
      <c r="L1155" s="4"/>
      <c r="M1155" s="4"/>
      <c r="N1155" s="4"/>
      <c r="O1155" s="4"/>
      <c r="P1155" s="4"/>
      <c r="Q1155" s="4"/>
      <c r="R1155" s="4"/>
      <c r="S1155" s="4"/>
      <c r="T1155" s="4"/>
      <c r="U1155" s="4"/>
      <c r="V1155" s="4"/>
      <c r="W1155" s="4"/>
      <c r="X1155" s="4"/>
      <c r="Y1155" s="4"/>
      <c r="Z1155" s="4"/>
    </row>
    <row r="1156" spans="1:26" ht="15.75" customHeight="1" x14ac:dyDescent="0.2">
      <c r="A1156" s="5">
        <v>1155</v>
      </c>
      <c r="B1156" s="6" t="s">
        <v>3789</v>
      </c>
      <c r="C1156" s="9" t="s">
        <v>3790</v>
      </c>
      <c r="D1156" s="49" t="s">
        <v>3792</v>
      </c>
      <c r="E1156" s="5" t="s">
        <v>2300</v>
      </c>
      <c r="F1156" s="42">
        <v>0</v>
      </c>
      <c r="G1156" s="5">
        <v>2</v>
      </c>
      <c r="H1156" s="42">
        <v>0</v>
      </c>
      <c r="I1156" s="4"/>
      <c r="J1156" s="4"/>
      <c r="K1156" s="4"/>
      <c r="L1156" s="4"/>
      <c r="M1156" s="4"/>
      <c r="N1156" s="4"/>
      <c r="O1156" s="4"/>
      <c r="P1156" s="4"/>
      <c r="Q1156" s="4"/>
      <c r="R1156" s="4"/>
      <c r="S1156" s="4"/>
      <c r="T1156" s="4"/>
      <c r="U1156" s="4"/>
      <c r="V1156" s="4"/>
      <c r="W1156" s="4"/>
      <c r="X1156" s="4"/>
      <c r="Y1156" s="4"/>
      <c r="Z1156" s="4"/>
    </row>
    <row r="1157" spans="1:26" ht="15.75" customHeight="1" x14ac:dyDescent="0.2">
      <c r="A1157" s="5">
        <v>1156</v>
      </c>
      <c r="B1157" s="6" t="s">
        <v>3789</v>
      </c>
      <c r="C1157" s="9" t="s">
        <v>3790</v>
      </c>
      <c r="D1157" s="49" t="s">
        <v>3793</v>
      </c>
      <c r="E1157" s="5" t="s">
        <v>2300</v>
      </c>
      <c r="F1157" s="42">
        <v>0</v>
      </c>
      <c r="G1157" s="5">
        <v>0</v>
      </c>
      <c r="H1157" s="42">
        <v>0</v>
      </c>
      <c r="I1157" s="4"/>
      <c r="J1157" s="4"/>
      <c r="K1157" s="4"/>
      <c r="L1157" s="4"/>
      <c r="M1157" s="4"/>
      <c r="N1157" s="4"/>
      <c r="O1157" s="4"/>
      <c r="P1157" s="4"/>
      <c r="Q1157" s="4"/>
      <c r="R1157" s="4"/>
      <c r="S1157" s="4"/>
      <c r="T1157" s="4"/>
      <c r="U1157" s="4"/>
      <c r="V1157" s="4"/>
      <c r="W1157" s="4"/>
      <c r="X1157" s="4"/>
      <c r="Y1157" s="4"/>
      <c r="Z1157" s="4"/>
    </row>
    <row r="1158" spans="1:26" ht="15.75" customHeight="1" x14ac:dyDescent="0.2">
      <c r="A1158" s="5">
        <v>1157</v>
      </c>
      <c r="B1158" s="6" t="s">
        <v>3789</v>
      </c>
      <c r="C1158" s="9" t="s">
        <v>3790</v>
      </c>
      <c r="D1158" s="49" t="s">
        <v>3794</v>
      </c>
      <c r="E1158" s="5" t="s">
        <v>2300</v>
      </c>
      <c r="F1158" s="42">
        <v>0</v>
      </c>
      <c r="G1158" s="5">
        <v>2</v>
      </c>
      <c r="H1158" s="42">
        <v>0</v>
      </c>
      <c r="I1158" s="4"/>
      <c r="J1158" s="4"/>
      <c r="K1158" s="4"/>
      <c r="L1158" s="4"/>
      <c r="M1158" s="4"/>
      <c r="N1158" s="4"/>
      <c r="O1158" s="4"/>
      <c r="P1158" s="4"/>
      <c r="Q1158" s="4"/>
      <c r="R1158" s="4"/>
      <c r="S1158" s="4"/>
      <c r="T1158" s="4"/>
      <c r="U1158" s="4"/>
      <c r="V1158" s="4"/>
      <c r="W1158" s="4"/>
      <c r="X1158" s="4"/>
      <c r="Y1158" s="4"/>
      <c r="Z1158" s="4"/>
    </row>
    <row r="1159" spans="1:26" ht="15.75" customHeight="1" x14ac:dyDescent="0.2">
      <c r="A1159" s="5">
        <v>1158</v>
      </c>
      <c r="B1159" s="6" t="s">
        <v>3789</v>
      </c>
      <c r="C1159" s="9" t="s">
        <v>3790</v>
      </c>
      <c r="D1159" s="49" t="s">
        <v>3795</v>
      </c>
      <c r="E1159" s="5" t="s">
        <v>2300</v>
      </c>
      <c r="F1159" s="42">
        <v>0</v>
      </c>
      <c r="G1159" s="5">
        <v>0</v>
      </c>
      <c r="H1159" s="42">
        <v>0</v>
      </c>
      <c r="I1159" s="4"/>
      <c r="J1159" s="4"/>
      <c r="K1159" s="4"/>
      <c r="L1159" s="4"/>
      <c r="M1159" s="4"/>
      <c r="N1159" s="4"/>
      <c r="O1159" s="4"/>
      <c r="P1159" s="4"/>
      <c r="Q1159" s="4"/>
      <c r="R1159" s="4"/>
      <c r="S1159" s="4"/>
      <c r="T1159" s="4"/>
      <c r="U1159" s="4"/>
      <c r="V1159" s="4"/>
      <c r="W1159" s="4"/>
      <c r="X1159" s="4"/>
      <c r="Y1159" s="4"/>
      <c r="Z1159" s="4"/>
    </row>
    <row r="1160" spans="1:26" ht="15.75" customHeight="1" x14ac:dyDescent="0.2">
      <c r="A1160" s="5">
        <v>1159</v>
      </c>
      <c r="B1160" s="6" t="s">
        <v>3789</v>
      </c>
      <c r="C1160" s="9" t="s">
        <v>3790</v>
      </c>
      <c r="D1160" s="49" t="s">
        <v>3796</v>
      </c>
      <c r="E1160" s="5" t="s">
        <v>2300</v>
      </c>
      <c r="F1160" s="42">
        <v>1</v>
      </c>
      <c r="G1160" s="5">
        <v>1</v>
      </c>
      <c r="H1160" s="42">
        <v>1</v>
      </c>
      <c r="I1160" s="4"/>
      <c r="J1160" s="4"/>
      <c r="K1160" s="4"/>
      <c r="L1160" s="4"/>
      <c r="M1160" s="4"/>
      <c r="N1160" s="4"/>
      <c r="O1160" s="4"/>
      <c r="P1160" s="4"/>
      <c r="Q1160" s="4"/>
      <c r="R1160" s="4"/>
      <c r="S1160" s="4"/>
      <c r="T1160" s="4"/>
      <c r="U1160" s="4"/>
      <c r="V1160" s="4"/>
      <c r="W1160" s="4"/>
      <c r="X1160" s="4"/>
      <c r="Y1160" s="4"/>
      <c r="Z1160" s="4"/>
    </row>
    <row r="1161" spans="1:26" ht="15.75" customHeight="1" x14ac:dyDescent="0.2">
      <c r="A1161" s="5">
        <v>1160</v>
      </c>
      <c r="B1161" s="6" t="s">
        <v>3789</v>
      </c>
      <c r="C1161" s="9" t="s">
        <v>3790</v>
      </c>
      <c r="D1161" s="49" t="s">
        <v>3797</v>
      </c>
      <c r="E1161" s="5" t="s">
        <v>2300</v>
      </c>
      <c r="F1161" s="42">
        <v>0</v>
      </c>
      <c r="G1161" s="5">
        <v>0</v>
      </c>
      <c r="H1161" s="42">
        <v>0</v>
      </c>
      <c r="I1161" s="4"/>
      <c r="J1161" s="4"/>
      <c r="K1161" s="4"/>
      <c r="L1161" s="4"/>
      <c r="M1161" s="4"/>
      <c r="N1161" s="4"/>
      <c r="O1161" s="4"/>
      <c r="P1161" s="4"/>
      <c r="Q1161" s="4"/>
      <c r="R1161" s="4"/>
      <c r="S1161" s="4"/>
      <c r="T1161" s="4"/>
      <c r="U1161" s="4"/>
      <c r="V1161" s="4"/>
      <c r="W1161" s="4"/>
      <c r="X1161" s="4"/>
      <c r="Y1161" s="4"/>
      <c r="Z1161" s="4"/>
    </row>
    <row r="1162" spans="1:26" ht="15.75" customHeight="1" x14ac:dyDescent="0.2">
      <c r="A1162" s="5">
        <v>1161</v>
      </c>
      <c r="B1162" s="6" t="s">
        <v>3789</v>
      </c>
      <c r="C1162" s="9" t="s">
        <v>3790</v>
      </c>
      <c r="D1162" s="49" t="s">
        <v>3798</v>
      </c>
      <c r="E1162" s="5" t="s">
        <v>2300</v>
      </c>
      <c r="F1162" s="42">
        <v>0</v>
      </c>
      <c r="G1162" s="5">
        <v>2</v>
      </c>
      <c r="H1162" s="42">
        <v>0</v>
      </c>
      <c r="I1162" s="4"/>
      <c r="J1162" s="4"/>
      <c r="K1162" s="4"/>
      <c r="L1162" s="4"/>
      <c r="M1162" s="4"/>
      <c r="N1162" s="4"/>
      <c r="O1162" s="4"/>
      <c r="P1162" s="4"/>
      <c r="Q1162" s="4"/>
      <c r="R1162" s="4"/>
      <c r="S1162" s="4"/>
      <c r="T1162" s="4"/>
      <c r="U1162" s="4"/>
      <c r="V1162" s="4"/>
      <c r="W1162" s="4"/>
      <c r="X1162" s="4"/>
      <c r="Y1162" s="4"/>
      <c r="Z1162" s="4"/>
    </row>
    <row r="1163" spans="1:26" ht="15.75" customHeight="1" x14ac:dyDescent="0.2">
      <c r="A1163" s="5">
        <v>1162</v>
      </c>
      <c r="B1163" s="6" t="s">
        <v>3789</v>
      </c>
      <c r="C1163" s="9" t="s">
        <v>3790</v>
      </c>
      <c r="D1163" s="49" t="s">
        <v>3799</v>
      </c>
      <c r="E1163" s="5" t="s">
        <v>2300</v>
      </c>
      <c r="F1163" s="42">
        <v>2</v>
      </c>
      <c r="G1163" s="5">
        <v>0</v>
      </c>
      <c r="H1163" s="42">
        <v>2</v>
      </c>
      <c r="I1163" s="4"/>
      <c r="J1163" s="4"/>
      <c r="K1163" s="4"/>
      <c r="L1163" s="4"/>
      <c r="M1163" s="4"/>
      <c r="N1163" s="4"/>
      <c r="O1163" s="4"/>
      <c r="P1163" s="4"/>
      <c r="Q1163" s="4"/>
      <c r="R1163" s="4"/>
      <c r="S1163" s="4"/>
      <c r="T1163" s="4"/>
      <c r="U1163" s="4"/>
      <c r="V1163" s="4"/>
      <c r="W1163" s="4"/>
      <c r="X1163" s="4"/>
      <c r="Y1163" s="4"/>
      <c r="Z1163" s="4"/>
    </row>
    <row r="1164" spans="1:26" ht="15.75" customHeight="1" x14ac:dyDescent="0.2">
      <c r="A1164" s="5">
        <v>1163</v>
      </c>
      <c r="B1164" s="6" t="s">
        <v>3789</v>
      </c>
      <c r="C1164" s="9" t="s">
        <v>3790</v>
      </c>
      <c r="D1164" s="49" t="s">
        <v>3800</v>
      </c>
      <c r="E1164" s="5" t="s">
        <v>2300</v>
      </c>
      <c r="F1164" s="42">
        <v>0</v>
      </c>
      <c r="G1164" s="5">
        <v>0</v>
      </c>
      <c r="H1164" s="42">
        <v>0</v>
      </c>
      <c r="I1164" s="4"/>
      <c r="J1164" s="4"/>
      <c r="K1164" s="4"/>
      <c r="L1164" s="4"/>
      <c r="M1164" s="4"/>
      <c r="N1164" s="4"/>
      <c r="O1164" s="4"/>
      <c r="P1164" s="4"/>
      <c r="Q1164" s="4"/>
      <c r="R1164" s="4"/>
      <c r="S1164" s="4"/>
      <c r="T1164" s="4"/>
      <c r="U1164" s="4"/>
      <c r="V1164" s="4"/>
      <c r="W1164" s="4"/>
      <c r="X1164" s="4"/>
      <c r="Y1164" s="4"/>
      <c r="Z1164" s="4"/>
    </row>
    <row r="1165" spans="1:26" ht="15.75" customHeight="1" x14ac:dyDescent="0.2">
      <c r="A1165" s="5">
        <v>1164</v>
      </c>
      <c r="B1165" s="6" t="s">
        <v>3789</v>
      </c>
      <c r="C1165" s="9" t="s">
        <v>3790</v>
      </c>
      <c r="D1165" s="49" t="s">
        <v>3801</v>
      </c>
      <c r="E1165" s="5" t="s">
        <v>2300</v>
      </c>
      <c r="F1165" s="42">
        <v>2</v>
      </c>
      <c r="G1165" s="5">
        <v>1</v>
      </c>
      <c r="H1165" s="42">
        <v>2</v>
      </c>
      <c r="I1165" s="4"/>
      <c r="J1165" s="4"/>
      <c r="K1165" s="4"/>
      <c r="L1165" s="4"/>
      <c r="M1165" s="4"/>
      <c r="N1165" s="4"/>
      <c r="O1165" s="4"/>
      <c r="P1165" s="4"/>
      <c r="Q1165" s="4"/>
      <c r="R1165" s="4"/>
      <c r="S1165" s="4"/>
      <c r="T1165" s="4"/>
      <c r="U1165" s="4"/>
      <c r="V1165" s="4"/>
      <c r="W1165" s="4"/>
      <c r="X1165" s="4"/>
      <c r="Y1165" s="4"/>
      <c r="Z1165" s="4"/>
    </row>
    <row r="1166" spans="1:26" ht="15.75" customHeight="1" x14ac:dyDescent="0.2">
      <c r="A1166" s="5">
        <v>1165</v>
      </c>
      <c r="B1166" s="6" t="s">
        <v>3789</v>
      </c>
      <c r="C1166" s="9" t="s">
        <v>3790</v>
      </c>
      <c r="D1166" s="49" t="s">
        <v>3802</v>
      </c>
      <c r="E1166" s="5" t="s">
        <v>2300</v>
      </c>
      <c r="F1166" s="42">
        <v>0</v>
      </c>
      <c r="G1166" s="5">
        <v>2</v>
      </c>
      <c r="H1166" s="42">
        <v>0</v>
      </c>
      <c r="I1166" s="4"/>
      <c r="J1166" s="4"/>
      <c r="K1166" s="4"/>
      <c r="L1166" s="4"/>
      <c r="M1166" s="4"/>
      <c r="N1166" s="4"/>
      <c r="O1166" s="4"/>
      <c r="P1166" s="4"/>
      <c r="Q1166" s="4"/>
      <c r="R1166" s="4"/>
      <c r="S1166" s="4"/>
      <c r="T1166" s="4"/>
      <c r="U1166" s="4"/>
      <c r="V1166" s="4"/>
      <c r="W1166" s="4"/>
      <c r="X1166" s="4"/>
      <c r="Y1166" s="4"/>
      <c r="Z1166" s="4"/>
    </row>
    <row r="1167" spans="1:26" ht="15.75" customHeight="1" x14ac:dyDescent="0.2">
      <c r="A1167" s="5">
        <v>1166</v>
      </c>
      <c r="B1167" s="6" t="s">
        <v>3789</v>
      </c>
      <c r="C1167" s="9" t="s">
        <v>3790</v>
      </c>
      <c r="D1167" s="49" t="s">
        <v>3803</v>
      </c>
      <c r="E1167" s="5" t="s">
        <v>2300</v>
      </c>
      <c r="F1167" s="42">
        <v>1</v>
      </c>
      <c r="G1167" s="5">
        <v>0</v>
      </c>
      <c r="H1167" s="42">
        <v>1</v>
      </c>
      <c r="I1167" s="4"/>
      <c r="J1167" s="4"/>
      <c r="K1167" s="4"/>
      <c r="L1167" s="4"/>
      <c r="M1167" s="4"/>
      <c r="N1167" s="4"/>
      <c r="O1167" s="4"/>
      <c r="P1167" s="4"/>
      <c r="Q1167" s="4"/>
      <c r="R1167" s="4"/>
      <c r="S1167" s="4"/>
      <c r="T1167" s="4"/>
      <c r="U1167" s="4"/>
      <c r="V1167" s="4"/>
      <c r="W1167" s="4"/>
      <c r="X1167" s="4"/>
      <c r="Y1167" s="4"/>
      <c r="Z1167" s="4"/>
    </row>
    <row r="1168" spans="1:26" ht="15.75" customHeight="1" x14ac:dyDescent="0.2">
      <c r="A1168" s="5">
        <v>1167</v>
      </c>
      <c r="B1168" s="6" t="s">
        <v>3789</v>
      </c>
      <c r="C1168" s="9" t="s">
        <v>3790</v>
      </c>
      <c r="D1168" s="49" t="s">
        <v>3804</v>
      </c>
      <c r="E1168" s="5" t="s">
        <v>2300</v>
      </c>
      <c r="F1168" s="42">
        <v>0</v>
      </c>
      <c r="G1168" s="5">
        <v>0</v>
      </c>
      <c r="H1168" s="42">
        <v>0</v>
      </c>
      <c r="I1168" s="4"/>
      <c r="J1168" s="4"/>
      <c r="K1168" s="4"/>
      <c r="L1168" s="4"/>
      <c r="M1168" s="4"/>
      <c r="N1168" s="4"/>
      <c r="O1168" s="4"/>
      <c r="P1168" s="4"/>
      <c r="Q1168" s="4"/>
      <c r="R1168" s="4"/>
      <c r="S1168" s="4"/>
      <c r="T1168" s="4"/>
      <c r="U1168" s="4"/>
      <c r="V1168" s="4"/>
      <c r="W1168" s="4"/>
      <c r="X1168" s="4"/>
      <c r="Y1168" s="4"/>
      <c r="Z1168" s="4"/>
    </row>
    <row r="1169" spans="1:26" ht="15.75" customHeight="1" x14ac:dyDescent="0.2">
      <c r="A1169" s="5">
        <v>1168</v>
      </c>
      <c r="B1169" s="6" t="s">
        <v>3789</v>
      </c>
      <c r="C1169" s="9" t="s">
        <v>3790</v>
      </c>
      <c r="D1169" s="49" t="s">
        <v>3805</v>
      </c>
      <c r="E1169" s="5" t="s">
        <v>2300</v>
      </c>
      <c r="F1169" s="42">
        <v>0</v>
      </c>
      <c r="G1169" s="5">
        <v>0</v>
      </c>
      <c r="H1169" s="42">
        <v>0</v>
      </c>
      <c r="I1169" s="4"/>
      <c r="J1169" s="4"/>
      <c r="K1169" s="4"/>
      <c r="L1169" s="4"/>
      <c r="M1169" s="4"/>
      <c r="N1169" s="4"/>
      <c r="O1169" s="4"/>
      <c r="P1169" s="4"/>
      <c r="Q1169" s="4"/>
      <c r="R1169" s="4"/>
      <c r="S1169" s="4"/>
      <c r="T1169" s="4"/>
      <c r="U1169" s="4"/>
      <c r="V1169" s="4"/>
      <c r="W1169" s="4"/>
      <c r="X1169" s="4"/>
      <c r="Y1169" s="4"/>
      <c r="Z1169" s="4"/>
    </row>
    <row r="1170" spans="1:26" ht="15.75" customHeight="1" x14ac:dyDescent="0.2">
      <c r="A1170" s="5">
        <v>1169</v>
      </c>
      <c r="B1170" s="6" t="s">
        <v>3789</v>
      </c>
      <c r="C1170" s="9" t="s">
        <v>3790</v>
      </c>
      <c r="D1170" s="49" t="s">
        <v>3806</v>
      </c>
      <c r="E1170" s="5" t="s">
        <v>2300</v>
      </c>
      <c r="F1170" s="42">
        <v>1</v>
      </c>
      <c r="G1170" s="5">
        <v>1</v>
      </c>
      <c r="H1170" s="42">
        <v>1</v>
      </c>
      <c r="I1170" s="4"/>
      <c r="J1170" s="4"/>
      <c r="K1170" s="4"/>
      <c r="L1170" s="4"/>
      <c r="M1170" s="4"/>
      <c r="N1170" s="4"/>
      <c r="O1170" s="4"/>
      <c r="P1170" s="4"/>
      <c r="Q1170" s="4"/>
      <c r="R1170" s="4"/>
      <c r="S1170" s="4"/>
      <c r="T1170" s="4"/>
      <c r="U1170" s="4"/>
      <c r="V1170" s="4"/>
      <c r="W1170" s="4"/>
      <c r="X1170" s="4"/>
      <c r="Y1170" s="4"/>
      <c r="Z1170" s="4"/>
    </row>
    <row r="1171" spans="1:26" ht="15.75" customHeight="1" x14ac:dyDescent="0.2">
      <c r="A1171" s="5">
        <v>1170</v>
      </c>
      <c r="B1171" s="6" t="s">
        <v>3807</v>
      </c>
      <c r="C1171" s="9" t="s">
        <v>3808</v>
      </c>
      <c r="D1171" s="49" t="s">
        <v>3809</v>
      </c>
      <c r="E1171" s="5" t="s">
        <v>2300</v>
      </c>
      <c r="F1171" s="42">
        <v>0</v>
      </c>
      <c r="G1171" s="5">
        <v>0</v>
      </c>
      <c r="H1171" s="42">
        <v>0</v>
      </c>
      <c r="I1171" s="4"/>
      <c r="J1171" s="4"/>
      <c r="K1171" s="4"/>
      <c r="L1171" s="4"/>
      <c r="M1171" s="4"/>
      <c r="N1171" s="4"/>
      <c r="O1171" s="4"/>
      <c r="P1171" s="4"/>
      <c r="Q1171" s="4"/>
      <c r="R1171" s="4"/>
      <c r="S1171" s="4"/>
      <c r="T1171" s="4"/>
      <c r="U1171" s="4"/>
      <c r="V1171" s="4"/>
      <c r="W1171" s="4"/>
      <c r="X1171" s="4"/>
      <c r="Y1171" s="4"/>
      <c r="Z1171" s="4"/>
    </row>
    <row r="1172" spans="1:26" ht="15.75" customHeight="1" x14ac:dyDescent="0.2">
      <c r="A1172" s="5">
        <v>1171</v>
      </c>
      <c r="B1172" s="6" t="s">
        <v>3807</v>
      </c>
      <c r="C1172" s="9" t="s">
        <v>3808</v>
      </c>
      <c r="D1172" s="49" t="s">
        <v>3810</v>
      </c>
      <c r="E1172" s="5" t="s">
        <v>2300</v>
      </c>
      <c r="F1172" s="42">
        <v>1</v>
      </c>
      <c r="G1172" s="5">
        <v>0</v>
      </c>
      <c r="H1172" s="42">
        <v>1</v>
      </c>
      <c r="I1172" s="4"/>
      <c r="J1172" s="4"/>
      <c r="K1172" s="4"/>
      <c r="L1172" s="4"/>
      <c r="M1172" s="4"/>
      <c r="N1172" s="4"/>
      <c r="O1172" s="4"/>
      <c r="P1172" s="4"/>
      <c r="Q1172" s="4"/>
      <c r="R1172" s="4"/>
      <c r="S1172" s="4"/>
      <c r="T1172" s="4"/>
      <c r="U1172" s="4"/>
      <c r="V1172" s="4"/>
      <c r="W1172" s="4"/>
      <c r="X1172" s="4"/>
      <c r="Y1172" s="4"/>
      <c r="Z1172" s="4"/>
    </row>
    <row r="1173" spans="1:26" ht="15.75" customHeight="1" x14ac:dyDescent="0.2">
      <c r="A1173" s="5">
        <v>1172</v>
      </c>
      <c r="B1173" s="6" t="s">
        <v>3807</v>
      </c>
      <c r="C1173" s="9" t="s">
        <v>3808</v>
      </c>
      <c r="D1173" s="49" t="s">
        <v>3811</v>
      </c>
      <c r="E1173" s="5" t="s">
        <v>2300</v>
      </c>
      <c r="F1173" s="42">
        <v>1</v>
      </c>
      <c r="G1173" s="5">
        <v>0</v>
      </c>
      <c r="H1173" s="42">
        <v>1</v>
      </c>
      <c r="I1173" s="4"/>
      <c r="J1173" s="4"/>
      <c r="K1173" s="4"/>
      <c r="L1173" s="4"/>
      <c r="M1173" s="4"/>
      <c r="N1173" s="4"/>
      <c r="O1173" s="4"/>
      <c r="P1173" s="4"/>
      <c r="Q1173" s="4"/>
      <c r="R1173" s="4"/>
      <c r="S1173" s="4"/>
      <c r="T1173" s="4"/>
      <c r="U1173" s="4"/>
      <c r="V1173" s="4"/>
      <c r="W1173" s="4"/>
      <c r="X1173" s="4"/>
      <c r="Y1173" s="4"/>
      <c r="Z1173" s="4"/>
    </row>
    <row r="1174" spans="1:26" ht="15.75" customHeight="1" x14ac:dyDescent="0.2">
      <c r="A1174" s="5">
        <v>1173</v>
      </c>
      <c r="B1174" s="6" t="s">
        <v>3807</v>
      </c>
      <c r="C1174" s="9" t="s">
        <v>3808</v>
      </c>
      <c r="D1174" s="49" t="s">
        <v>3812</v>
      </c>
      <c r="E1174" s="5" t="s">
        <v>2300</v>
      </c>
      <c r="F1174" s="42">
        <v>1</v>
      </c>
      <c r="G1174" s="5">
        <v>0</v>
      </c>
      <c r="H1174" s="42">
        <v>1</v>
      </c>
      <c r="I1174" s="4"/>
      <c r="J1174" s="4"/>
      <c r="K1174" s="4"/>
      <c r="L1174" s="4"/>
      <c r="M1174" s="4"/>
      <c r="N1174" s="4"/>
      <c r="O1174" s="4"/>
      <c r="P1174" s="4"/>
      <c r="Q1174" s="4"/>
      <c r="R1174" s="4"/>
      <c r="S1174" s="4"/>
      <c r="T1174" s="4"/>
      <c r="U1174" s="4"/>
      <c r="V1174" s="4"/>
      <c r="W1174" s="4"/>
      <c r="X1174" s="4"/>
      <c r="Y1174" s="4"/>
      <c r="Z1174" s="4"/>
    </row>
    <row r="1175" spans="1:26" ht="15.75" customHeight="1" x14ac:dyDescent="0.2">
      <c r="A1175" s="5">
        <v>1174</v>
      </c>
      <c r="B1175" s="6" t="s">
        <v>3807</v>
      </c>
      <c r="C1175" s="9" t="s">
        <v>3808</v>
      </c>
      <c r="D1175" s="49" t="s">
        <v>3813</v>
      </c>
      <c r="E1175" s="5" t="s">
        <v>2300</v>
      </c>
      <c r="F1175" s="42">
        <v>2</v>
      </c>
      <c r="G1175" s="5">
        <v>2</v>
      </c>
      <c r="H1175" s="42">
        <v>2</v>
      </c>
      <c r="I1175" s="4"/>
      <c r="J1175" s="4"/>
      <c r="K1175" s="4"/>
      <c r="L1175" s="4"/>
      <c r="M1175" s="4"/>
      <c r="N1175" s="4"/>
      <c r="O1175" s="4"/>
      <c r="P1175" s="4"/>
      <c r="Q1175" s="4"/>
      <c r="R1175" s="4"/>
      <c r="S1175" s="4"/>
      <c r="T1175" s="4"/>
      <c r="U1175" s="4"/>
      <c r="V1175" s="4"/>
      <c r="W1175" s="4"/>
      <c r="X1175" s="4"/>
      <c r="Y1175" s="4"/>
      <c r="Z1175" s="4"/>
    </row>
    <row r="1176" spans="1:26" ht="15.75" customHeight="1" x14ac:dyDescent="0.2">
      <c r="A1176" s="5">
        <v>1175</v>
      </c>
      <c r="B1176" s="6" t="s">
        <v>3807</v>
      </c>
      <c r="C1176" s="9" t="s">
        <v>3808</v>
      </c>
      <c r="D1176" s="49" t="s">
        <v>3814</v>
      </c>
      <c r="E1176" s="5" t="s">
        <v>2300</v>
      </c>
      <c r="F1176" s="42">
        <v>2</v>
      </c>
      <c r="G1176" s="5">
        <v>2</v>
      </c>
      <c r="H1176" s="42">
        <v>2</v>
      </c>
      <c r="I1176" s="4"/>
      <c r="J1176" s="4"/>
      <c r="K1176" s="4"/>
      <c r="L1176" s="4"/>
      <c r="M1176" s="4"/>
      <c r="N1176" s="4"/>
      <c r="O1176" s="4"/>
      <c r="P1176" s="4"/>
      <c r="Q1176" s="4"/>
      <c r="R1176" s="4"/>
      <c r="S1176" s="4"/>
      <c r="T1176" s="4"/>
      <c r="U1176" s="4"/>
      <c r="V1176" s="4"/>
      <c r="W1176" s="4"/>
      <c r="X1176" s="4"/>
      <c r="Y1176" s="4"/>
      <c r="Z1176" s="4"/>
    </row>
    <row r="1177" spans="1:26" ht="15.75" customHeight="1" x14ac:dyDescent="0.2">
      <c r="A1177" s="5">
        <v>1176</v>
      </c>
      <c r="B1177" s="6" t="s">
        <v>3807</v>
      </c>
      <c r="C1177" s="9" t="s">
        <v>3808</v>
      </c>
      <c r="D1177" s="49" t="s">
        <v>3815</v>
      </c>
      <c r="E1177" s="5" t="s">
        <v>2300</v>
      </c>
      <c r="F1177" s="42">
        <v>1</v>
      </c>
      <c r="G1177" s="5">
        <v>2</v>
      </c>
      <c r="H1177" s="42">
        <v>1</v>
      </c>
      <c r="I1177" s="4"/>
      <c r="J1177" s="4"/>
      <c r="K1177" s="4"/>
      <c r="L1177" s="4"/>
      <c r="M1177" s="4"/>
      <c r="N1177" s="4"/>
      <c r="O1177" s="4"/>
      <c r="P1177" s="4"/>
      <c r="Q1177" s="4"/>
      <c r="R1177" s="4"/>
      <c r="S1177" s="4"/>
      <c r="T1177" s="4"/>
      <c r="U1177" s="4"/>
      <c r="V1177" s="4"/>
      <c r="W1177" s="4"/>
      <c r="X1177" s="4"/>
      <c r="Y1177" s="4"/>
      <c r="Z1177" s="4"/>
    </row>
    <row r="1178" spans="1:26" ht="15.75" customHeight="1" x14ac:dyDescent="0.2">
      <c r="A1178" s="5">
        <v>1177</v>
      </c>
      <c r="B1178" s="6" t="s">
        <v>3807</v>
      </c>
      <c r="C1178" s="9" t="s">
        <v>3808</v>
      </c>
      <c r="D1178" s="49" t="s">
        <v>3816</v>
      </c>
      <c r="E1178" s="5" t="s">
        <v>2300</v>
      </c>
      <c r="F1178" s="42">
        <v>0</v>
      </c>
      <c r="G1178" s="5">
        <v>0</v>
      </c>
      <c r="H1178" s="42">
        <v>0</v>
      </c>
      <c r="I1178" s="4"/>
      <c r="J1178" s="4"/>
      <c r="K1178" s="4"/>
      <c r="L1178" s="4"/>
      <c r="M1178" s="4"/>
      <c r="N1178" s="4"/>
      <c r="O1178" s="4"/>
      <c r="P1178" s="4"/>
      <c r="Q1178" s="4"/>
      <c r="R1178" s="4"/>
      <c r="S1178" s="4"/>
      <c r="T1178" s="4"/>
      <c r="U1178" s="4"/>
      <c r="V1178" s="4"/>
      <c r="W1178" s="4"/>
      <c r="X1178" s="4"/>
      <c r="Y1178" s="4"/>
      <c r="Z1178" s="4"/>
    </row>
    <row r="1179" spans="1:26" ht="15.75" customHeight="1" x14ac:dyDescent="0.2">
      <c r="A1179" s="5">
        <v>1178</v>
      </c>
      <c r="B1179" s="6" t="s">
        <v>3807</v>
      </c>
      <c r="C1179" s="9" t="s">
        <v>3808</v>
      </c>
      <c r="D1179" s="49" t="s">
        <v>3815</v>
      </c>
      <c r="E1179" s="5" t="s">
        <v>2300</v>
      </c>
      <c r="F1179" s="42">
        <v>1</v>
      </c>
      <c r="G1179" s="5">
        <v>2</v>
      </c>
      <c r="H1179" s="42">
        <v>1</v>
      </c>
      <c r="I1179" s="4"/>
      <c r="J1179" s="4"/>
      <c r="K1179" s="4"/>
      <c r="L1179" s="4"/>
      <c r="M1179" s="4"/>
      <c r="N1179" s="4"/>
      <c r="O1179" s="4"/>
      <c r="P1179" s="4"/>
      <c r="Q1179" s="4"/>
      <c r="R1179" s="4"/>
      <c r="S1179" s="4"/>
      <c r="T1179" s="4"/>
      <c r="U1179" s="4"/>
      <c r="V1179" s="4"/>
      <c r="W1179" s="4"/>
      <c r="X1179" s="4"/>
      <c r="Y1179" s="4"/>
      <c r="Z1179" s="4"/>
    </row>
    <row r="1180" spans="1:26" ht="15.75" customHeight="1" x14ac:dyDescent="0.2">
      <c r="A1180" s="5">
        <v>1179</v>
      </c>
      <c r="B1180" s="6" t="s">
        <v>3807</v>
      </c>
      <c r="C1180" s="9" t="s">
        <v>3808</v>
      </c>
      <c r="D1180" s="49" t="s">
        <v>3817</v>
      </c>
      <c r="E1180" s="5" t="s">
        <v>2300</v>
      </c>
      <c r="F1180" s="42">
        <v>2</v>
      </c>
      <c r="G1180" s="5">
        <v>2</v>
      </c>
      <c r="H1180" s="42">
        <v>2</v>
      </c>
      <c r="I1180" s="4"/>
      <c r="J1180" s="4"/>
      <c r="K1180" s="4"/>
      <c r="L1180" s="4"/>
      <c r="M1180" s="4"/>
      <c r="N1180" s="4"/>
      <c r="O1180" s="4"/>
      <c r="P1180" s="4"/>
      <c r="Q1180" s="4"/>
      <c r="R1180" s="4"/>
      <c r="S1180" s="4"/>
      <c r="T1180" s="4"/>
      <c r="U1180" s="4"/>
      <c r="V1180" s="4"/>
      <c r="W1180" s="4"/>
      <c r="X1180" s="4"/>
      <c r="Y1180" s="4"/>
      <c r="Z1180" s="4"/>
    </row>
    <row r="1181" spans="1:26" ht="15.75" customHeight="1" x14ac:dyDescent="0.2">
      <c r="A1181" s="5">
        <v>1180</v>
      </c>
      <c r="B1181" s="6" t="s">
        <v>3807</v>
      </c>
      <c r="C1181" s="9" t="s">
        <v>3808</v>
      </c>
      <c r="D1181" s="49" t="s">
        <v>3818</v>
      </c>
      <c r="E1181" s="5" t="s">
        <v>2300</v>
      </c>
      <c r="F1181" s="42">
        <v>1</v>
      </c>
      <c r="G1181" s="5">
        <v>1</v>
      </c>
      <c r="H1181" s="42">
        <v>1</v>
      </c>
      <c r="I1181" s="4"/>
      <c r="J1181" s="4"/>
      <c r="K1181" s="4"/>
      <c r="L1181" s="4"/>
      <c r="M1181" s="4"/>
      <c r="N1181" s="4"/>
      <c r="O1181" s="4"/>
      <c r="P1181" s="4"/>
      <c r="Q1181" s="4"/>
      <c r="R1181" s="4"/>
      <c r="S1181" s="4"/>
      <c r="T1181" s="4"/>
      <c r="U1181" s="4"/>
      <c r="V1181" s="4"/>
      <c r="W1181" s="4"/>
      <c r="X1181" s="4"/>
      <c r="Y1181" s="4"/>
      <c r="Z1181" s="4"/>
    </row>
    <row r="1182" spans="1:26" ht="15.75" customHeight="1" x14ac:dyDescent="0.2">
      <c r="A1182" s="5">
        <v>1181</v>
      </c>
      <c r="B1182" s="6" t="s">
        <v>3807</v>
      </c>
      <c r="C1182" s="9" t="s">
        <v>3808</v>
      </c>
      <c r="D1182" s="49" t="s">
        <v>3819</v>
      </c>
      <c r="E1182" s="5" t="s">
        <v>2300</v>
      </c>
      <c r="F1182" s="42">
        <v>0</v>
      </c>
      <c r="G1182" s="5">
        <v>0</v>
      </c>
      <c r="H1182" s="42">
        <v>0</v>
      </c>
      <c r="I1182" s="4"/>
      <c r="J1182" s="4"/>
      <c r="K1182" s="4"/>
      <c r="L1182" s="4"/>
      <c r="M1182" s="4"/>
      <c r="N1182" s="4"/>
      <c r="O1182" s="4"/>
      <c r="P1182" s="4"/>
      <c r="Q1182" s="4"/>
      <c r="R1182" s="4"/>
      <c r="S1182" s="4"/>
      <c r="T1182" s="4"/>
      <c r="U1182" s="4"/>
      <c r="V1182" s="4"/>
      <c r="W1182" s="4"/>
      <c r="X1182" s="4"/>
      <c r="Y1182" s="4"/>
      <c r="Z1182" s="4"/>
    </row>
    <row r="1183" spans="1:26" ht="15.75" customHeight="1" x14ac:dyDescent="0.2">
      <c r="A1183" s="5">
        <v>1182</v>
      </c>
      <c r="B1183" s="6" t="s">
        <v>3820</v>
      </c>
      <c r="C1183" s="9" t="s">
        <v>3821</v>
      </c>
      <c r="D1183" s="49" t="s">
        <v>3822</v>
      </c>
      <c r="E1183" s="5" t="s">
        <v>2300</v>
      </c>
      <c r="F1183" s="42">
        <v>0</v>
      </c>
      <c r="G1183" s="5">
        <v>0</v>
      </c>
      <c r="H1183" s="42">
        <v>0</v>
      </c>
      <c r="I1183" s="4"/>
      <c r="J1183" s="4"/>
      <c r="K1183" s="4"/>
      <c r="L1183" s="4"/>
      <c r="M1183" s="4"/>
      <c r="N1183" s="4"/>
      <c r="O1183" s="4"/>
      <c r="P1183" s="4"/>
      <c r="Q1183" s="4"/>
      <c r="R1183" s="4"/>
      <c r="S1183" s="4"/>
      <c r="T1183" s="4"/>
      <c r="U1183" s="4"/>
      <c r="V1183" s="4"/>
      <c r="W1183" s="4"/>
      <c r="X1183" s="4"/>
      <c r="Y1183" s="4"/>
      <c r="Z1183" s="4"/>
    </row>
    <row r="1184" spans="1:26" ht="15.75" customHeight="1" x14ac:dyDescent="0.2">
      <c r="A1184" s="5">
        <v>1183</v>
      </c>
      <c r="B1184" s="6" t="s">
        <v>3820</v>
      </c>
      <c r="C1184" s="9" t="s">
        <v>3821</v>
      </c>
      <c r="D1184" s="49" t="s">
        <v>3823</v>
      </c>
      <c r="E1184" s="5" t="s">
        <v>2300</v>
      </c>
      <c r="F1184" s="42">
        <v>0</v>
      </c>
      <c r="G1184" s="5">
        <v>0</v>
      </c>
      <c r="H1184" s="42">
        <v>0</v>
      </c>
      <c r="I1184" s="4"/>
      <c r="J1184" s="4"/>
      <c r="K1184" s="4"/>
      <c r="L1184" s="4"/>
      <c r="M1184" s="4"/>
      <c r="N1184" s="4"/>
      <c r="O1184" s="4"/>
      <c r="P1184" s="4"/>
      <c r="Q1184" s="4"/>
      <c r="R1184" s="4"/>
      <c r="S1184" s="4"/>
      <c r="T1184" s="4"/>
      <c r="U1184" s="4"/>
      <c r="V1184" s="4"/>
      <c r="W1184" s="4"/>
      <c r="X1184" s="4"/>
      <c r="Y1184" s="4"/>
      <c r="Z1184" s="4"/>
    </row>
    <row r="1185" spans="1:26" ht="15.75" customHeight="1" x14ac:dyDescent="0.2">
      <c r="A1185" s="5">
        <v>1184</v>
      </c>
      <c r="B1185" s="6" t="s">
        <v>3820</v>
      </c>
      <c r="C1185" s="9" t="s">
        <v>3821</v>
      </c>
      <c r="D1185" s="49" t="s">
        <v>3824</v>
      </c>
      <c r="E1185" s="5" t="s">
        <v>2300</v>
      </c>
      <c r="F1185" s="42">
        <v>2</v>
      </c>
      <c r="G1185" s="5">
        <v>2</v>
      </c>
      <c r="H1185" s="42">
        <v>2</v>
      </c>
      <c r="I1185" s="4"/>
      <c r="J1185" s="4"/>
      <c r="K1185" s="4"/>
      <c r="L1185" s="4"/>
      <c r="M1185" s="4"/>
      <c r="N1185" s="4"/>
      <c r="O1185" s="4"/>
      <c r="P1185" s="4"/>
      <c r="Q1185" s="4"/>
      <c r="R1185" s="4"/>
      <c r="S1185" s="4"/>
      <c r="T1185" s="4"/>
      <c r="U1185" s="4"/>
      <c r="V1185" s="4"/>
      <c r="W1185" s="4"/>
      <c r="X1185" s="4"/>
      <c r="Y1185" s="4"/>
      <c r="Z1185" s="4"/>
    </row>
    <row r="1186" spans="1:26" ht="15.75" customHeight="1" x14ac:dyDescent="0.2">
      <c r="A1186" s="5">
        <v>1185</v>
      </c>
      <c r="B1186" s="6" t="s">
        <v>3820</v>
      </c>
      <c r="C1186" s="9" t="s">
        <v>3821</v>
      </c>
      <c r="D1186" s="49" t="s">
        <v>3825</v>
      </c>
      <c r="E1186" s="5" t="s">
        <v>2300</v>
      </c>
      <c r="F1186" s="42">
        <v>0</v>
      </c>
      <c r="G1186" s="5">
        <v>0</v>
      </c>
      <c r="H1186" s="42">
        <v>0</v>
      </c>
      <c r="I1186" s="4"/>
      <c r="J1186" s="4"/>
      <c r="K1186" s="4"/>
      <c r="L1186" s="4"/>
      <c r="M1186" s="4"/>
      <c r="N1186" s="4"/>
      <c r="O1186" s="4"/>
      <c r="P1186" s="4"/>
      <c r="Q1186" s="4"/>
      <c r="R1186" s="4"/>
      <c r="S1186" s="4"/>
      <c r="T1186" s="4"/>
      <c r="U1186" s="4"/>
      <c r="V1186" s="4"/>
      <c r="W1186" s="4"/>
      <c r="X1186" s="4"/>
      <c r="Y1186" s="4"/>
      <c r="Z1186" s="4"/>
    </row>
    <row r="1187" spans="1:26" ht="15.75" customHeight="1" x14ac:dyDescent="0.2">
      <c r="A1187" s="5">
        <v>1186</v>
      </c>
      <c r="B1187" s="6" t="s">
        <v>3820</v>
      </c>
      <c r="C1187" s="9" t="s">
        <v>3821</v>
      </c>
      <c r="D1187" s="49" t="s">
        <v>3826</v>
      </c>
      <c r="E1187" s="5" t="s">
        <v>2300</v>
      </c>
      <c r="F1187" s="42">
        <v>1</v>
      </c>
      <c r="G1187" s="5">
        <v>0</v>
      </c>
      <c r="H1187" s="42">
        <v>1</v>
      </c>
      <c r="I1187" s="4"/>
      <c r="J1187" s="4"/>
      <c r="K1187" s="4"/>
      <c r="L1187" s="4"/>
      <c r="M1187" s="4"/>
      <c r="N1187" s="4"/>
      <c r="O1187" s="4"/>
      <c r="P1187" s="4"/>
      <c r="Q1187" s="4"/>
      <c r="R1187" s="4"/>
      <c r="S1187" s="4"/>
      <c r="T1187" s="4"/>
      <c r="U1187" s="4"/>
      <c r="V1187" s="4"/>
      <c r="W1187" s="4"/>
      <c r="X1187" s="4"/>
      <c r="Y1187" s="4"/>
      <c r="Z1187" s="4"/>
    </row>
    <row r="1188" spans="1:26" ht="15.75" customHeight="1" x14ac:dyDescent="0.2">
      <c r="A1188" s="5">
        <v>1187</v>
      </c>
      <c r="B1188" s="6" t="s">
        <v>3820</v>
      </c>
      <c r="C1188" s="9" t="s">
        <v>3821</v>
      </c>
      <c r="D1188" s="49" t="s">
        <v>3827</v>
      </c>
      <c r="E1188" s="5" t="s">
        <v>2300</v>
      </c>
      <c r="F1188" s="42">
        <v>1</v>
      </c>
      <c r="G1188" s="5">
        <v>1</v>
      </c>
      <c r="H1188" s="42">
        <v>1</v>
      </c>
      <c r="I1188" s="4"/>
      <c r="J1188" s="4"/>
      <c r="K1188" s="4"/>
      <c r="L1188" s="4"/>
      <c r="M1188" s="4"/>
      <c r="N1188" s="4"/>
      <c r="O1188" s="4"/>
      <c r="P1188" s="4"/>
      <c r="Q1188" s="4"/>
      <c r="R1188" s="4"/>
      <c r="S1188" s="4"/>
      <c r="T1188" s="4"/>
      <c r="U1188" s="4"/>
      <c r="V1188" s="4"/>
      <c r="W1188" s="4"/>
      <c r="X1188" s="4"/>
      <c r="Y1188" s="4"/>
      <c r="Z1188" s="4"/>
    </row>
    <row r="1189" spans="1:26" ht="15.75" customHeight="1" x14ac:dyDescent="0.2">
      <c r="A1189" s="5">
        <v>1188</v>
      </c>
      <c r="B1189" s="6" t="s">
        <v>3820</v>
      </c>
      <c r="C1189" s="9" t="s">
        <v>3821</v>
      </c>
      <c r="D1189" s="49" t="s">
        <v>3828</v>
      </c>
      <c r="E1189" s="5" t="s">
        <v>2300</v>
      </c>
      <c r="F1189" s="42">
        <v>1</v>
      </c>
      <c r="G1189" s="5">
        <v>1</v>
      </c>
      <c r="H1189" s="42">
        <v>1</v>
      </c>
      <c r="I1189" s="4"/>
      <c r="J1189" s="4"/>
      <c r="K1189" s="4"/>
      <c r="L1189" s="4"/>
      <c r="M1189" s="4"/>
      <c r="N1189" s="4"/>
      <c r="O1189" s="4"/>
      <c r="P1189" s="4"/>
      <c r="Q1189" s="4"/>
      <c r="R1189" s="4"/>
      <c r="S1189" s="4"/>
      <c r="T1189" s="4"/>
      <c r="U1189" s="4"/>
      <c r="V1189" s="4"/>
      <c r="W1189" s="4"/>
      <c r="X1189" s="4"/>
      <c r="Y1189" s="4"/>
      <c r="Z1189" s="4"/>
    </row>
    <row r="1190" spans="1:26" ht="15.75" customHeight="1" x14ac:dyDescent="0.2">
      <c r="A1190" s="5">
        <v>1189</v>
      </c>
      <c r="B1190" s="6" t="s">
        <v>3820</v>
      </c>
      <c r="C1190" s="9" t="s">
        <v>3821</v>
      </c>
      <c r="D1190" s="49" t="s">
        <v>3829</v>
      </c>
      <c r="E1190" s="5" t="s">
        <v>2300</v>
      </c>
      <c r="F1190" s="42">
        <v>0</v>
      </c>
      <c r="G1190" s="5">
        <v>0</v>
      </c>
      <c r="H1190" s="42">
        <v>0</v>
      </c>
      <c r="I1190" s="4"/>
      <c r="J1190" s="4"/>
      <c r="K1190" s="4"/>
      <c r="L1190" s="4"/>
      <c r="M1190" s="4"/>
      <c r="N1190" s="4"/>
      <c r="O1190" s="4"/>
      <c r="P1190" s="4"/>
      <c r="Q1190" s="4"/>
      <c r="R1190" s="4"/>
      <c r="S1190" s="4"/>
      <c r="T1190" s="4"/>
      <c r="U1190" s="4"/>
      <c r="V1190" s="4"/>
      <c r="W1190" s="4"/>
      <c r="X1190" s="4"/>
      <c r="Y1190" s="4"/>
      <c r="Z1190" s="4"/>
    </row>
    <row r="1191" spans="1:26" ht="15.75" customHeight="1" x14ac:dyDescent="0.2">
      <c r="A1191" s="5">
        <v>1190</v>
      </c>
      <c r="B1191" s="6" t="s">
        <v>3820</v>
      </c>
      <c r="C1191" s="9" t="s">
        <v>3821</v>
      </c>
      <c r="D1191" s="49" t="s">
        <v>3830</v>
      </c>
      <c r="E1191" s="5" t="s">
        <v>2300</v>
      </c>
      <c r="F1191" s="42">
        <v>1</v>
      </c>
      <c r="G1191" s="5">
        <v>1</v>
      </c>
      <c r="H1191" s="42">
        <v>1</v>
      </c>
      <c r="I1191" s="4"/>
      <c r="J1191" s="4"/>
      <c r="K1191" s="4"/>
      <c r="L1191" s="4"/>
      <c r="M1191" s="4"/>
      <c r="N1191" s="4"/>
      <c r="O1191" s="4"/>
      <c r="P1191" s="4"/>
      <c r="Q1191" s="4"/>
      <c r="R1191" s="4"/>
      <c r="S1191" s="4"/>
      <c r="T1191" s="4"/>
      <c r="U1191" s="4"/>
      <c r="V1191" s="4"/>
      <c r="W1191" s="4"/>
      <c r="X1191" s="4"/>
      <c r="Y1191" s="4"/>
      <c r="Z1191" s="4"/>
    </row>
    <row r="1192" spans="1:26" ht="27.75" customHeight="1" x14ac:dyDescent="0.2">
      <c r="A1192" s="5">
        <v>1191</v>
      </c>
      <c r="B1192" s="6" t="s">
        <v>3820</v>
      </c>
      <c r="C1192" s="9" t="s">
        <v>3821</v>
      </c>
      <c r="D1192" s="49" t="s">
        <v>3831</v>
      </c>
      <c r="E1192" s="5" t="s">
        <v>2300</v>
      </c>
      <c r="F1192" s="42">
        <v>1</v>
      </c>
      <c r="G1192" s="5">
        <v>0</v>
      </c>
      <c r="H1192" s="42">
        <v>1</v>
      </c>
      <c r="I1192" s="4"/>
      <c r="J1192" s="4"/>
      <c r="K1192" s="4"/>
      <c r="L1192" s="4"/>
      <c r="M1192" s="4"/>
      <c r="N1192" s="4"/>
      <c r="O1192" s="4"/>
      <c r="P1192" s="4"/>
      <c r="Q1192" s="4"/>
      <c r="R1192" s="4"/>
      <c r="S1192" s="4"/>
      <c r="T1192" s="4"/>
      <c r="U1192" s="4"/>
      <c r="V1192" s="4"/>
      <c r="W1192" s="4"/>
      <c r="X1192" s="4"/>
      <c r="Y1192" s="4"/>
      <c r="Z1192" s="4"/>
    </row>
    <row r="1193" spans="1:26" ht="15.75" customHeight="1" x14ac:dyDescent="0.2">
      <c r="A1193" s="5">
        <v>1192</v>
      </c>
      <c r="B1193" s="6" t="s">
        <v>3820</v>
      </c>
      <c r="C1193" s="9" t="s">
        <v>3821</v>
      </c>
      <c r="D1193" s="49" t="s">
        <v>3832</v>
      </c>
      <c r="E1193" s="5" t="s">
        <v>2300</v>
      </c>
      <c r="F1193" s="42">
        <v>1</v>
      </c>
      <c r="G1193" s="5">
        <v>1</v>
      </c>
      <c r="H1193" s="42">
        <v>1</v>
      </c>
      <c r="I1193" s="4"/>
      <c r="J1193" s="4"/>
      <c r="K1193" s="4"/>
      <c r="L1193" s="4"/>
      <c r="M1193" s="4"/>
      <c r="N1193" s="4"/>
      <c r="O1193" s="4"/>
      <c r="P1193" s="4"/>
      <c r="Q1193" s="4"/>
      <c r="R1193" s="4"/>
      <c r="S1193" s="4"/>
      <c r="T1193" s="4"/>
      <c r="U1193" s="4"/>
      <c r="V1193" s="4"/>
      <c r="W1193" s="4"/>
      <c r="X1193" s="4"/>
      <c r="Y1193" s="4"/>
      <c r="Z1193" s="4"/>
    </row>
    <row r="1194" spans="1:26" ht="15.75" customHeight="1" x14ac:dyDescent="0.2">
      <c r="A1194" s="5">
        <v>1193</v>
      </c>
      <c r="B1194" s="6" t="s">
        <v>3820</v>
      </c>
      <c r="C1194" s="9" t="s">
        <v>3821</v>
      </c>
      <c r="D1194" s="49" t="s">
        <v>3833</v>
      </c>
      <c r="E1194" s="5" t="s">
        <v>2300</v>
      </c>
      <c r="F1194" s="42">
        <v>1</v>
      </c>
      <c r="G1194" s="5">
        <v>1</v>
      </c>
      <c r="H1194" s="42">
        <v>1</v>
      </c>
      <c r="I1194" s="4"/>
      <c r="J1194" s="4"/>
      <c r="K1194" s="4"/>
      <c r="L1194" s="4"/>
      <c r="M1194" s="4"/>
      <c r="N1194" s="4"/>
      <c r="O1194" s="4"/>
      <c r="P1194" s="4"/>
      <c r="Q1194" s="4"/>
      <c r="R1194" s="4"/>
      <c r="S1194" s="4"/>
      <c r="T1194" s="4"/>
      <c r="U1194" s="4"/>
      <c r="V1194" s="4"/>
      <c r="W1194" s="4"/>
      <c r="X1194" s="4"/>
      <c r="Y1194" s="4"/>
      <c r="Z1194" s="4"/>
    </row>
    <row r="1195" spans="1:26" ht="15.75" customHeight="1" x14ac:dyDescent="0.2">
      <c r="A1195" s="5">
        <v>1194</v>
      </c>
      <c r="B1195" s="6" t="s">
        <v>3820</v>
      </c>
      <c r="C1195" s="9" t="s">
        <v>3821</v>
      </c>
      <c r="D1195" s="49" t="s">
        <v>3834</v>
      </c>
      <c r="E1195" s="5" t="s">
        <v>2300</v>
      </c>
      <c r="F1195" s="42">
        <v>0</v>
      </c>
      <c r="G1195" s="5">
        <v>0</v>
      </c>
      <c r="H1195" s="42">
        <v>0</v>
      </c>
      <c r="I1195" s="4"/>
      <c r="J1195" s="4"/>
      <c r="K1195" s="4"/>
      <c r="L1195" s="4"/>
      <c r="M1195" s="4"/>
      <c r="N1195" s="4"/>
      <c r="O1195" s="4"/>
      <c r="P1195" s="4"/>
      <c r="Q1195" s="4"/>
      <c r="R1195" s="4"/>
      <c r="S1195" s="4"/>
      <c r="T1195" s="4"/>
      <c r="U1195" s="4"/>
      <c r="V1195" s="4"/>
      <c r="W1195" s="4"/>
      <c r="X1195" s="4"/>
      <c r="Y1195" s="4"/>
      <c r="Z1195" s="4"/>
    </row>
    <row r="1196" spans="1:26" ht="15.75" customHeight="1" x14ac:dyDescent="0.2">
      <c r="A1196" s="5">
        <v>1195</v>
      </c>
      <c r="B1196" s="6" t="s">
        <v>3820</v>
      </c>
      <c r="C1196" s="9" t="s">
        <v>3821</v>
      </c>
      <c r="D1196" s="49" t="s">
        <v>3835</v>
      </c>
      <c r="E1196" s="5" t="s">
        <v>2300</v>
      </c>
      <c r="F1196" s="42">
        <v>2</v>
      </c>
      <c r="G1196" s="5">
        <v>2</v>
      </c>
      <c r="H1196" s="42">
        <v>2</v>
      </c>
      <c r="I1196" s="4"/>
      <c r="J1196" s="4"/>
      <c r="K1196" s="4"/>
      <c r="L1196" s="4"/>
      <c r="M1196" s="4"/>
      <c r="N1196" s="4"/>
      <c r="O1196" s="4"/>
      <c r="P1196" s="4"/>
      <c r="Q1196" s="4"/>
      <c r="R1196" s="4"/>
      <c r="S1196" s="4"/>
      <c r="T1196" s="4"/>
      <c r="U1196" s="4"/>
      <c r="V1196" s="4"/>
      <c r="W1196" s="4"/>
      <c r="X1196" s="4"/>
      <c r="Y1196" s="4"/>
      <c r="Z1196" s="4"/>
    </row>
    <row r="1197" spans="1:26" ht="15.75" customHeight="1" x14ac:dyDescent="0.2">
      <c r="A1197" s="5">
        <v>1196</v>
      </c>
      <c r="B1197" s="6" t="s">
        <v>3820</v>
      </c>
      <c r="C1197" s="9" t="s">
        <v>3821</v>
      </c>
      <c r="D1197" s="49" t="s">
        <v>3836</v>
      </c>
      <c r="E1197" s="5" t="s">
        <v>2300</v>
      </c>
      <c r="F1197" s="42">
        <v>1</v>
      </c>
      <c r="G1197" s="5">
        <v>0</v>
      </c>
      <c r="H1197" s="42">
        <v>1</v>
      </c>
      <c r="I1197" s="4"/>
      <c r="J1197" s="4"/>
      <c r="K1197" s="4"/>
      <c r="L1197" s="4"/>
      <c r="M1197" s="4"/>
      <c r="N1197" s="4"/>
      <c r="O1197" s="4"/>
      <c r="P1197" s="4"/>
      <c r="Q1197" s="4"/>
      <c r="R1197" s="4"/>
      <c r="S1197" s="4"/>
      <c r="T1197" s="4"/>
      <c r="U1197" s="4"/>
      <c r="V1197" s="4"/>
      <c r="W1197" s="4"/>
      <c r="X1197" s="4"/>
      <c r="Y1197" s="4"/>
      <c r="Z1197" s="4"/>
    </row>
    <row r="1198" spans="1:26" ht="15.75" customHeight="1" x14ac:dyDescent="0.2">
      <c r="A1198" s="5">
        <v>1197</v>
      </c>
      <c r="B1198" s="6" t="s">
        <v>3820</v>
      </c>
      <c r="C1198" s="9" t="s">
        <v>3821</v>
      </c>
      <c r="D1198" s="49" t="s">
        <v>3837</v>
      </c>
      <c r="E1198" s="5" t="s">
        <v>2300</v>
      </c>
      <c r="F1198" s="42">
        <v>1</v>
      </c>
      <c r="G1198" s="5">
        <v>1</v>
      </c>
      <c r="H1198" s="42">
        <v>1</v>
      </c>
      <c r="I1198" s="4"/>
      <c r="J1198" s="4"/>
      <c r="K1198" s="4"/>
      <c r="L1198" s="4"/>
      <c r="M1198" s="4"/>
      <c r="N1198" s="4"/>
      <c r="O1198" s="4"/>
      <c r="P1198" s="4"/>
      <c r="Q1198" s="4"/>
      <c r="R1198" s="4"/>
      <c r="S1198" s="4"/>
      <c r="T1198" s="4"/>
      <c r="U1198" s="4"/>
      <c r="V1198" s="4"/>
      <c r="W1198" s="4"/>
      <c r="X1198" s="4"/>
      <c r="Y1198" s="4"/>
      <c r="Z1198" s="4"/>
    </row>
    <row r="1199" spans="1:26" ht="15.75" customHeight="1" x14ac:dyDescent="0.2">
      <c r="A1199" s="5">
        <v>1198</v>
      </c>
      <c r="B1199" s="6" t="s">
        <v>3820</v>
      </c>
      <c r="C1199" s="9" t="s">
        <v>3821</v>
      </c>
      <c r="D1199" s="49" t="s">
        <v>3838</v>
      </c>
      <c r="E1199" s="5" t="s">
        <v>2300</v>
      </c>
      <c r="F1199" s="42">
        <v>1</v>
      </c>
      <c r="G1199" s="5">
        <v>1</v>
      </c>
      <c r="H1199" s="42">
        <v>1</v>
      </c>
      <c r="I1199" s="4"/>
      <c r="J1199" s="4"/>
      <c r="K1199" s="4"/>
      <c r="L1199" s="4"/>
      <c r="M1199" s="4"/>
      <c r="N1199" s="4"/>
      <c r="O1199" s="4"/>
      <c r="P1199" s="4"/>
      <c r="Q1199" s="4"/>
      <c r="R1199" s="4"/>
      <c r="S1199" s="4"/>
      <c r="T1199" s="4"/>
      <c r="U1199" s="4"/>
      <c r="V1199" s="4"/>
      <c r="W1199" s="4"/>
      <c r="X1199" s="4"/>
      <c r="Y1199" s="4"/>
      <c r="Z1199" s="4"/>
    </row>
    <row r="1200" spans="1:26" ht="27.75" customHeight="1" x14ac:dyDescent="0.2">
      <c r="A1200" s="5">
        <v>1199</v>
      </c>
      <c r="B1200" s="6" t="s">
        <v>3839</v>
      </c>
      <c r="C1200" s="9" t="s">
        <v>3840</v>
      </c>
      <c r="D1200" s="49" t="s">
        <v>3841</v>
      </c>
      <c r="E1200" s="5" t="s">
        <v>2300</v>
      </c>
      <c r="F1200" s="42">
        <v>1</v>
      </c>
      <c r="G1200" s="5">
        <v>1</v>
      </c>
      <c r="H1200" s="42">
        <v>1</v>
      </c>
      <c r="I1200" s="4"/>
      <c r="J1200" s="4"/>
      <c r="K1200" s="4"/>
      <c r="L1200" s="4"/>
      <c r="M1200" s="4"/>
      <c r="N1200" s="4"/>
      <c r="O1200" s="4"/>
      <c r="P1200" s="4"/>
      <c r="Q1200" s="4"/>
      <c r="R1200" s="4"/>
      <c r="S1200" s="4"/>
      <c r="T1200" s="4"/>
      <c r="U1200" s="4"/>
      <c r="V1200" s="4"/>
      <c r="W1200" s="4"/>
      <c r="X1200" s="4"/>
      <c r="Y1200" s="4"/>
      <c r="Z1200" s="4"/>
    </row>
    <row r="1201" spans="1:26" ht="15.75" customHeight="1" x14ac:dyDescent="0.2">
      <c r="A1201" s="5">
        <v>1200</v>
      </c>
      <c r="B1201" s="6" t="s">
        <v>3839</v>
      </c>
      <c r="C1201" s="9" t="s">
        <v>3842</v>
      </c>
      <c r="D1201" s="49" t="s">
        <v>3843</v>
      </c>
      <c r="E1201" s="5" t="s">
        <v>2300</v>
      </c>
      <c r="F1201" s="42">
        <v>0</v>
      </c>
      <c r="G1201" s="5">
        <v>0</v>
      </c>
      <c r="H1201" s="42">
        <v>0</v>
      </c>
      <c r="I1201" s="4"/>
      <c r="J1201" s="4"/>
      <c r="K1201" s="4"/>
      <c r="L1201" s="4"/>
      <c r="M1201" s="4"/>
      <c r="N1201" s="4"/>
      <c r="O1201" s="4"/>
      <c r="P1201" s="4"/>
      <c r="Q1201" s="4"/>
      <c r="R1201" s="4"/>
      <c r="S1201" s="4"/>
      <c r="T1201" s="4"/>
      <c r="U1201" s="4"/>
      <c r="V1201" s="4"/>
      <c r="W1201" s="4"/>
      <c r="X1201" s="4"/>
      <c r="Y1201" s="4"/>
      <c r="Z1201" s="4"/>
    </row>
    <row r="1202" spans="1:26" ht="15.75" customHeight="1" x14ac:dyDescent="0.2">
      <c r="A1202" s="5">
        <v>1201</v>
      </c>
      <c r="B1202" s="6" t="s">
        <v>3839</v>
      </c>
      <c r="C1202" s="9" t="s">
        <v>3844</v>
      </c>
      <c r="D1202" s="49" t="s">
        <v>3845</v>
      </c>
      <c r="E1202" s="5" t="s">
        <v>2300</v>
      </c>
      <c r="F1202" s="42">
        <v>2</v>
      </c>
      <c r="G1202" s="5">
        <v>2</v>
      </c>
      <c r="H1202" s="42">
        <v>2</v>
      </c>
      <c r="I1202" s="4"/>
      <c r="J1202" s="4"/>
      <c r="K1202" s="4"/>
      <c r="L1202" s="4"/>
      <c r="M1202" s="4"/>
      <c r="N1202" s="4"/>
      <c r="O1202" s="4"/>
      <c r="P1202" s="4"/>
      <c r="Q1202" s="4"/>
      <c r="R1202" s="4"/>
      <c r="S1202" s="4"/>
      <c r="T1202" s="4"/>
      <c r="U1202" s="4"/>
      <c r="V1202" s="4"/>
      <c r="W1202" s="4"/>
      <c r="X1202" s="4"/>
      <c r="Y1202" s="4"/>
      <c r="Z1202" s="4"/>
    </row>
    <row r="1203" spans="1:26" ht="15.75" customHeight="1" x14ac:dyDescent="0.2">
      <c r="A1203" s="5">
        <v>1202</v>
      </c>
      <c r="B1203" s="6" t="s">
        <v>3839</v>
      </c>
      <c r="C1203" s="9" t="s">
        <v>3846</v>
      </c>
      <c r="D1203" s="49" t="s">
        <v>3847</v>
      </c>
      <c r="E1203" s="5" t="s">
        <v>2300</v>
      </c>
      <c r="F1203" s="42">
        <v>1</v>
      </c>
      <c r="G1203" s="5">
        <v>0</v>
      </c>
      <c r="H1203" s="42">
        <v>1</v>
      </c>
      <c r="I1203" s="4"/>
      <c r="J1203" s="4"/>
      <c r="K1203" s="4"/>
      <c r="L1203" s="4"/>
      <c r="M1203" s="4"/>
      <c r="N1203" s="4"/>
      <c r="O1203" s="4"/>
      <c r="P1203" s="4"/>
      <c r="Q1203" s="4"/>
      <c r="R1203" s="4"/>
      <c r="S1203" s="4"/>
      <c r="T1203" s="4"/>
      <c r="U1203" s="4"/>
      <c r="V1203" s="4"/>
      <c r="W1203" s="4"/>
      <c r="X1203" s="4"/>
      <c r="Y1203" s="4"/>
      <c r="Z1203" s="4"/>
    </row>
    <row r="1204" spans="1:26" ht="15.75" customHeight="1" x14ac:dyDescent="0.2">
      <c r="A1204" s="5">
        <v>1203</v>
      </c>
      <c r="B1204" s="8" t="str">
        <f t="shared" ref="B1204:B1241" si="7">HYPERLINK("http://www.itforumpk.com/f164/important-4-all-about-life-event-competition-13501/index6.html","http://www.itforumpk.com/f164/important-4-all-about-life-event-competition-13501/index6.html")</f>
        <v>http://www.itforumpk.com/f164/important-4-all-about-life-event-competition-13501/index6.html</v>
      </c>
      <c r="C1204" s="9" t="s">
        <v>3848</v>
      </c>
      <c r="D1204" s="49" t="s">
        <v>3849</v>
      </c>
      <c r="E1204" s="5" t="s">
        <v>2300</v>
      </c>
      <c r="F1204" s="42">
        <v>0</v>
      </c>
      <c r="G1204" s="5">
        <v>0</v>
      </c>
      <c r="H1204" s="42">
        <v>0</v>
      </c>
      <c r="I1204" s="4"/>
      <c r="J1204" s="4"/>
      <c r="K1204" s="4"/>
      <c r="L1204" s="4"/>
      <c r="M1204" s="4"/>
      <c r="N1204" s="4"/>
      <c r="O1204" s="4"/>
      <c r="P1204" s="4"/>
      <c r="Q1204" s="4"/>
      <c r="R1204" s="4"/>
      <c r="S1204" s="4"/>
      <c r="T1204" s="4"/>
      <c r="U1204" s="4"/>
      <c r="V1204" s="4"/>
      <c r="W1204" s="4"/>
      <c r="X1204" s="4"/>
      <c r="Y1204" s="4"/>
      <c r="Z1204" s="4"/>
    </row>
    <row r="1205" spans="1:26" ht="15.75" customHeight="1" x14ac:dyDescent="0.2">
      <c r="A1205" s="5">
        <v>1204</v>
      </c>
      <c r="B1205" s="8" t="str">
        <f t="shared" si="7"/>
        <v>http://www.itforumpk.com/f164/important-4-all-about-life-event-competition-13501/index6.html</v>
      </c>
      <c r="C1205" s="9" t="s">
        <v>3848</v>
      </c>
      <c r="D1205" s="49" t="s">
        <v>3850</v>
      </c>
      <c r="E1205" s="5" t="s">
        <v>2300</v>
      </c>
      <c r="F1205" s="42">
        <v>1</v>
      </c>
      <c r="G1205" s="5">
        <v>0</v>
      </c>
      <c r="H1205" s="42">
        <v>1</v>
      </c>
      <c r="I1205" s="4"/>
      <c r="J1205" s="4"/>
      <c r="K1205" s="4"/>
      <c r="L1205" s="4"/>
      <c r="M1205" s="4"/>
      <c r="N1205" s="4"/>
      <c r="O1205" s="4"/>
      <c r="P1205" s="4"/>
      <c r="Q1205" s="4"/>
      <c r="R1205" s="4"/>
      <c r="S1205" s="4"/>
      <c r="T1205" s="4"/>
      <c r="U1205" s="4"/>
      <c r="V1205" s="4"/>
      <c r="W1205" s="4"/>
      <c r="X1205" s="4"/>
      <c r="Y1205" s="4"/>
      <c r="Z1205" s="4"/>
    </row>
    <row r="1206" spans="1:26" ht="15.75" customHeight="1" x14ac:dyDescent="0.2">
      <c r="A1206" s="5">
        <v>1205</v>
      </c>
      <c r="B1206" s="8" t="str">
        <f t="shared" si="7"/>
        <v>http://www.itforumpk.com/f164/important-4-all-about-life-event-competition-13501/index6.html</v>
      </c>
      <c r="C1206" s="9" t="s">
        <v>3848</v>
      </c>
      <c r="D1206" s="49" t="s">
        <v>3851</v>
      </c>
      <c r="E1206" s="5" t="s">
        <v>2300</v>
      </c>
      <c r="F1206" s="42">
        <v>0</v>
      </c>
      <c r="G1206" s="5">
        <v>0</v>
      </c>
      <c r="H1206" s="42">
        <v>0</v>
      </c>
      <c r="I1206" s="4"/>
      <c r="J1206" s="4"/>
      <c r="K1206" s="4"/>
      <c r="L1206" s="4"/>
      <c r="M1206" s="4"/>
      <c r="N1206" s="4"/>
      <c r="O1206" s="4"/>
      <c r="P1206" s="4"/>
      <c r="Q1206" s="4"/>
      <c r="R1206" s="4"/>
      <c r="S1206" s="4"/>
      <c r="T1206" s="4"/>
      <c r="U1206" s="4"/>
      <c r="V1206" s="4"/>
      <c r="W1206" s="4"/>
      <c r="X1206" s="4"/>
      <c r="Y1206" s="4"/>
      <c r="Z1206" s="4"/>
    </row>
    <row r="1207" spans="1:26" ht="27.75" customHeight="1" x14ac:dyDescent="0.2">
      <c r="A1207" s="5">
        <v>1206</v>
      </c>
      <c r="B1207" s="8" t="str">
        <f t="shared" si="7"/>
        <v>http://www.itforumpk.com/f164/important-4-all-about-life-event-competition-13501/index6.html</v>
      </c>
      <c r="C1207" s="9" t="s">
        <v>3848</v>
      </c>
      <c r="D1207" s="49" t="s">
        <v>3852</v>
      </c>
      <c r="E1207" s="5" t="s">
        <v>2300</v>
      </c>
      <c r="F1207" s="42">
        <v>2</v>
      </c>
      <c r="G1207" s="5">
        <v>2</v>
      </c>
      <c r="H1207" s="42">
        <v>2</v>
      </c>
      <c r="I1207" s="4"/>
      <c r="J1207" s="4"/>
      <c r="K1207" s="4"/>
      <c r="L1207" s="4"/>
      <c r="M1207" s="4"/>
      <c r="N1207" s="4"/>
      <c r="O1207" s="4"/>
      <c r="P1207" s="4"/>
      <c r="Q1207" s="4"/>
      <c r="R1207" s="4"/>
      <c r="S1207" s="4"/>
      <c r="T1207" s="4"/>
      <c r="U1207" s="4"/>
      <c r="V1207" s="4"/>
      <c r="W1207" s="4"/>
      <c r="X1207" s="4"/>
      <c r="Y1207" s="4"/>
      <c r="Z1207" s="4"/>
    </row>
    <row r="1208" spans="1:26" ht="15.75" customHeight="1" x14ac:dyDescent="0.2">
      <c r="A1208" s="5">
        <v>1207</v>
      </c>
      <c r="B1208" s="8" t="str">
        <f t="shared" si="7"/>
        <v>http://www.itforumpk.com/f164/important-4-all-about-life-event-competition-13501/index6.html</v>
      </c>
      <c r="C1208" s="9" t="s">
        <v>3848</v>
      </c>
      <c r="D1208" s="49" t="s">
        <v>3853</v>
      </c>
      <c r="E1208" s="5" t="s">
        <v>2300</v>
      </c>
      <c r="F1208" s="42">
        <v>2</v>
      </c>
      <c r="G1208" s="5">
        <v>2</v>
      </c>
      <c r="H1208" s="42">
        <v>2</v>
      </c>
      <c r="I1208" s="4"/>
      <c r="J1208" s="4"/>
      <c r="K1208" s="4"/>
      <c r="L1208" s="4"/>
      <c r="M1208" s="4"/>
      <c r="N1208" s="4"/>
      <c r="O1208" s="4"/>
      <c r="P1208" s="4"/>
      <c r="Q1208" s="4"/>
      <c r="R1208" s="4"/>
      <c r="S1208" s="4"/>
      <c r="T1208" s="4"/>
      <c r="U1208" s="4"/>
      <c r="V1208" s="4"/>
      <c r="W1208" s="4"/>
      <c r="X1208" s="4"/>
      <c r="Y1208" s="4"/>
      <c r="Z1208" s="4"/>
    </row>
    <row r="1209" spans="1:26" ht="27.75" customHeight="1" x14ac:dyDescent="0.2">
      <c r="A1209" s="5">
        <v>1208</v>
      </c>
      <c r="B1209" s="8" t="str">
        <f t="shared" si="7"/>
        <v>http://www.itforumpk.com/f164/important-4-all-about-life-event-competition-13501/index6.html</v>
      </c>
      <c r="C1209" s="9" t="s">
        <v>3848</v>
      </c>
      <c r="D1209" s="49" t="s">
        <v>3854</v>
      </c>
      <c r="E1209" s="5" t="s">
        <v>2300</v>
      </c>
      <c r="F1209" s="42">
        <v>0</v>
      </c>
      <c r="G1209" s="5">
        <v>2</v>
      </c>
      <c r="H1209" s="42">
        <v>0</v>
      </c>
      <c r="I1209" s="4"/>
      <c r="J1209" s="4"/>
      <c r="K1209" s="4"/>
      <c r="L1209" s="4"/>
      <c r="M1209" s="4"/>
      <c r="N1209" s="4"/>
      <c r="O1209" s="4"/>
      <c r="P1209" s="4"/>
      <c r="Q1209" s="4"/>
      <c r="R1209" s="4"/>
      <c r="S1209" s="4"/>
      <c r="T1209" s="4"/>
      <c r="U1209" s="4"/>
      <c r="V1209" s="4"/>
      <c r="W1209" s="4"/>
      <c r="X1209" s="4"/>
      <c r="Y1209" s="4"/>
      <c r="Z1209" s="4"/>
    </row>
    <row r="1210" spans="1:26" ht="15.75" customHeight="1" x14ac:dyDescent="0.2">
      <c r="A1210" s="5">
        <v>1209</v>
      </c>
      <c r="B1210" s="8" t="str">
        <f t="shared" si="7"/>
        <v>http://www.itforumpk.com/f164/important-4-all-about-life-event-competition-13501/index6.html</v>
      </c>
      <c r="C1210" s="9" t="s">
        <v>3848</v>
      </c>
      <c r="D1210" s="49" t="s">
        <v>3855</v>
      </c>
      <c r="E1210" s="5" t="s">
        <v>2300</v>
      </c>
      <c r="F1210" s="42">
        <v>0</v>
      </c>
      <c r="G1210" s="5">
        <v>0</v>
      </c>
      <c r="H1210" s="42">
        <v>0</v>
      </c>
      <c r="I1210" s="4"/>
      <c r="J1210" s="4"/>
      <c r="K1210" s="4"/>
      <c r="L1210" s="4"/>
      <c r="M1210" s="4"/>
      <c r="N1210" s="4"/>
      <c r="O1210" s="4"/>
      <c r="P1210" s="4"/>
      <c r="Q1210" s="4"/>
      <c r="R1210" s="4"/>
      <c r="S1210" s="4"/>
      <c r="T1210" s="4"/>
      <c r="U1210" s="4"/>
      <c r="V1210" s="4"/>
      <c r="W1210" s="4"/>
      <c r="X1210" s="4"/>
      <c r="Y1210" s="4"/>
      <c r="Z1210" s="4"/>
    </row>
    <row r="1211" spans="1:26" ht="15.75" customHeight="1" x14ac:dyDescent="0.2">
      <c r="A1211" s="5">
        <v>1210</v>
      </c>
      <c r="B1211" s="8" t="str">
        <f t="shared" si="7"/>
        <v>http://www.itforumpk.com/f164/important-4-all-about-life-event-competition-13501/index6.html</v>
      </c>
      <c r="C1211" s="9" t="s">
        <v>3848</v>
      </c>
      <c r="D1211" s="49" t="s">
        <v>3856</v>
      </c>
      <c r="E1211" s="5" t="s">
        <v>2300</v>
      </c>
      <c r="F1211" s="42">
        <v>0</v>
      </c>
      <c r="G1211" s="5">
        <v>2</v>
      </c>
      <c r="H1211" s="42">
        <v>0</v>
      </c>
      <c r="I1211" s="4"/>
      <c r="J1211" s="4"/>
      <c r="K1211" s="4"/>
      <c r="L1211" s="4"/>
      <c r="M1211" s="4"/>
      <c r="N1211" s="4"/>
      <c r="O1211" s="4"/>
      <c r="P1211" s="4"/>
      <c r="Q1211" s="4"/>
      <c r="R1211" s="4"/>
      <c r="S1211" s="4"/>
      <c r="T1211" s="4"/>
      <c r="U1211" s="4"/>
      <c r="V1211" s="4"/>
      <c r="W1211" s="4"/>
      <c r="X1211" s="4"/>
      <c r="Y1211" s="4"/>
      <c r="Z1211" s="4"/>
    </row>
    <row r="1212" spans="1:26" ht="15.75" customHeight="1" x14ac:dyDescent="0.2">
      <c r="A1212" s="5">
        <v>1211</v>
      </c>
      <c r="B1212" s="8" t="str">
        <f t="shared" si="7"/>
        <v>http://www.itforumpk.com/f164/important-4-all-about-life-event-competition-13501/index6.html</v>
      </c>
      <c r="C1212" s="9" t="s">
        <v>3848</v>
      </c>
      <c r="D1212" s="49" t="s">
        <v>3857</v>
      </c>
      <c r="E1212" s="5" t="s">
        <v>2300</v>
      </c>
      <c r="F1212" s="42">
        <v>0</v>
      </c>
      <c r="G1212" s="5">
        <v>0</v>
      </c>
      <c r="H1212" s="42">
        <v>0</v>
      </c>
      <c r="I1212" s="4"/>
      <c r="J1212" s="4"/>
      <c r="K1212" s="4"/>
      <c r="L1212" s="4"/>
      <c r="M1212" s="4"/>
      <c r="N1212" s="4"/>
      <c r="O1212" s="4"/>
      <c r="P1212" s="4"/>
      <c r="Q1212" s="4"/>
      <c r="R1212" s="4"/>
      <c r="S1212" s="4"/>
      <c r="T1212" s="4"/>
      <c r="U1212" s="4"/>
      <c r="V1212" s="4"/>
      <c r="W1212" s="4"/>
      <c r="X1212" s="4"/>
      <c r="Y1212" s="4"/>
      <c r="Z1212" s="4"/>
    </row>
    <row r="1213" spans="1:26" ht="15.75" customHeight="1" x14ac:dyDescent="0.2">
      <c r="A1213" s="5">
        <v>1212</v>
      </c>
      <c r="B1213" s="8" t="str">
        <f t="shared" si="7"/>
        <v>http://www.itforumpk.com/f164/important-4-all-about-life-event-competition-13501/index6.html</v>
      </c>
      <c r="C1213" s="9" t="s">
        <v>3848</v>
      </c>
      <c r="D1213" s="49" t="s">
        <v>3858</v>
      </c>
      <c r="E1213" s="5" t="s">
        <v>2300</v>
      </c>
      <c r="F1213" s="42">
        <v>1</v>
      </c>
      <c r="G1213" s="5">
        <v>1</v>
      </c>
      <c r="H1213" s="42">
        <v>1</v>
      </c>
      <c r="I1213" s="4"/>
      <c r="J1213" s="4"/>
      <c r="K1213" s="4"/>
      <c r="L1213" s="4"/>
      <c r="M1213" s="4"/>
      <c r="N1213" s="4"/>
      <c r="O1213" s="4"/>
      <c r="P1213" s="4"/>
      <c r="Q1213" s="4"/>
      <c r="R1213" s="4"/>
      <c r="S1213" s="4"/>
      <c r="T1213" s="4"/>
      <c r="U1213" s="4"/>
      <c r="V1213" s="4"/>
      <c r="W1213" s="4"/>
      <c r="X1213" s="4"/>
      <c r="Y1213" s="4"/>
      <c r="Z1213" s="4"/>
    </row>
    <row r="1214" spans="1:26" ht="27.75" customHeight="1" x14ac:dyDescent="0.2">
      <c r="A1214" s="5">
        <v>1213</v>
      </c>
      <c r="B1214" s="8" t="str">
        <f t="shared" si="7"/>
        <v>http://www.itforumpk.com/f164/important-4-all-about-life-event-competition-13501/index6.html</v>
      </c>
      <c r="C1214" s="9" t="s">
        <v>3848</v>
      </c>
      <c r="D1214" s="49" t="s">
        <v>3859</v>
      </c>
      <c r="E1214" s="5" t="s">
        <v>2300</v>
      </c>
      <c r="F1214" s="42">
        <v>2</v>
      </c>
      <c r="G1214" s="5">
        <v>2</v>
      </c>
      <c r="H1214" s="42">
        <v>2</v>
      </c>
      <c r="I1214" s="4"/>
      <c r="J1214" s="4"/>
      <c r="K1214" s="4"/>
      <c r="L1214" s="4"/>
      <c r="M1214" s="4"/>
      <c r="N1214" s="4"/>
      <c r="O1214" s="4"/>
      <c r="P1214" s="4"/>
      <c r="Q1214" s="4"/>
      <c r="R1214" s="4"/>
      <c r="S1214" s="4"/>
      <c r="T1214" s="4"/>
      <c r="U1214" s="4"/>
      <c r="V1214" s="4"/>
      <c r="W1214" s="4"/>
      <c r="X1214" s="4"/>
      <c r="Y1214" s="4"/>
      <c r="Z1214" s="4"/>
    </row>
    <row r="1215" spans="1:26" ht="15.75" customHeight="1" x14ac:dyDescent="0.2">
      <c r="A1215" s="5">
        <v>1214</v>
      </c>
      <c r="B1215" s="8" t="str">
        <f t="shared" si="7"/>
        <v>http://www.itforumpk.com/f164/important-4-all-about-life-event-competition-13501/index6.html</v>
      </c>
      <c r="C1215" s="9" t="s">
        <v>3848</v>
      </c>
      <c r="D1215" s="49" t="s">
        <v>3860</v>
      </c>
      <c r="E1215" s="5" t="s">
        <v>2300</v>
      </c>
      <c r="F1215" s="42">
        <v>1</v>
      </c>
      <c r="G1215" s="5">
        <v>1</v>
      </c>
      <c r="H1215" s="42">
        <v>1</v>
      </c>
      <c r="I1215" s="4"/>
      <c r="J1215" s="4"/>
      <c r="K1215" s="4"/>
      <c r="L1215" s="4"/>
      <c r="M1215" s="4"/>
      <c r="N1215" s="4"/>
      <c r="O1215" s="4"/>
      <c r="P1215" s="4"/>
      <c r="Q1215" s="4"/>
      <c r="R1215" s="4"/>
      <c r="S1215" s="4"/>
      <c r="T1215" s="4"/>
      <c r="U1215" s="4"/>
      <c r="V1215" s="4"/>
      <c r="W1215" s="4"/>
      <c r="X1215" s="4"/>
      <c r="Y1215" s="4"/>
      <c r="Z1215" s="4"/>
    </row>
    <row r="1216" spans="1:26" ht="15.75" customHeight="1" x14ac:dyDescent="0.2">
      <c r="A1216" s="5">
        <v>1215</v>
      </c>
      <c r="B1216" s="8" t="str">
        <f t="shared" si="7"/>
        <v>http://www.itforumpk.com/f164/important-4-all-about-life-event-competition-13501/index6.html</v>
      </c>
      <c r="C1216" s="9" t="s">
        <v>3848</v>
      </c>
      <c r="D1216" s="49" t="s">
        <v>3861</v>
      </c>
      <c r="E1216" s="5" t="s">
        <v>2300</v>
      </c>
      <c r="F1216" s="42">
        <v>0</v>
      </c>
      <c r="G1216" s="5">
        <v>0</v>
      </c>
      <c r="H1216" s="42">
        <v>0</v>
      </c>
      <c r="I1216" s="4"/>
      <c r="J1216" s="4"/>
      <c r="K1216" s="4"/>
      <c r="L1216" s="4"/>
      <c r="M1216" s="4"/>
      <c r="N1216" s="4"/>
      <c r="O1216" s="4"/>
      <c r="P1216" s="4"/>
      <c r="Q1216" s="4"/>
      <c r="R1216" s="4"/>
      <c r="S1216" s="4"/>
      <c r="T1216" s="4"/>
      <c r="U1216" s="4"/>
      <c r="V1216" s="4"/>
      <c r="W1216" s="4"/>
      <c r="X1216" s="4"/>
      <c r="Y1216" s="4"/>
      <c r="Z1216" s="4"/>
    </row>
    <row r="1217" spans="1:26" ht="15.75" customHeight="1" x14ac:dyDescent="0.2">
      <c r="A1217" s="5">
        <v>1216</v>
      </c>
      <c r="B1217" s="8" t="str">
        <f t="shared" si="7"/>
        <v>http://www.itforumpk.com/f164/important-4-all-about-life-event-competition-13501/index6.html</v>
      </c>
      <c r="C1217" s="9" t="s">
        <v>3848</v>
      </c>
      <c r="D1217" s="49" t="s">
        <v>3862</v>
      </c>
      <c r="E1217" s="5" t="s">
        <v>2300</v>
      </c>
      <c r="F1217" s="42">
        <v>2</v>
      </c>
      <c r="G1217" s="5">
        <v>2</v>
      </c>
      <c r="H1217" s="42">
        <v>2</v>
      </c>
      <c r="I1217" s="4"/>
      <c r="J1217" s="4"/>
      <c r="K1217" s="4"/>
      <c r="L1217" s="4"/>
      <c r="M1217" s="4"/>
      <c r="N1217" s="4"/>
      <c r="O1217" s="4"/>
      <c r="P1217" s="4"/>
      <c r="Q1217" s="4"/>
      <c r="R1217" s="4"/>
      <c r="S1217" s="4"/>
      <c r="T1217" s="4"/>
      <c r="U1217" s="4"/>
      <c r="V1217" s="4"/>
      <c r="W1217" s="4"/>
      <c r="X1217" s="4"/>
      <c r="Y1217" s="4"/>
      <c r="Z1217" s="4"/>
    </row>
    <row r="1218" spans="1:26" ht="15.75" customHeight="1" x14ac:dyDescent="0.2">
      <c r="A1218" s="5">
        <v>1217</v>
      </c>
      <c r="B1218" s="8" t="str">
        <f t="shared" si="7"/>
        <v>http://www.itforumpk.com/f164/important-4-all-about-life-event-competition-13501/index6.html</v>
      </c>
      <c r="C1218" s="9" t="s">
        <v>3848</v>
      </c>
      <c r="D1218" s="49" t="s">
        <v>3863</v>
      </c>
      <c r="E1218" s="5" t="s">
        <v>2300</v>
      </c>
      <c r="F1218" s="42">
        <v>1</v>
      </c>
      <c r="G1218" s="5">
        <v>0</v>
      </c>
      <c r="H1218" s="42">
        <v>1</v>
      </c>
      <c r="I1218" s="4"/>
      <c r="J1218" s="4"/>
      <c r="K1218" s="4"/>
      <c r="L1218" s="4"/>
      <c r="M1218" s="4"/>
      <c r="N1218" s="4"/>
      <c r="O1218" s="4"/>
      <c r="P1218" s="4"/>
      <c r="Q1218" s="4"/>
      <c r="R1218" s="4"/>
      <c r="S1218" s="4"/>
      <c r="T1218" s="4"/>
      <c r="U1218" s="4"/>
      <c r="V1218" s="4"/>
      <c r="W1218" s="4"/>
      <c r="X1218" s="4"/>
      <c r="Y1218" s="4"/>
      <c r="Z1218" s="4"/>
    </row>
    <row r="1219" spans="1:26" ht="27.75" customHeight="1" x14ac:dyDescent="0.2">
      <c r="A1219" s="5">
        <v>1218</v>
      </c>
      <c r="B1219" s="8" t="str">
        <f t="shared" si="7"/>
        <v>http://www.itforumpk.com/f164/important-4-all-about-life-event-competition-13501/index6.html</v>
      </c>
      <c r="C1219" s="9" t="s">
        <v>3848</v>
      </c>
      <c r="D1219" s="49" t="s">
        <v>3864</v>
      </c>
      <c r="E1219" s="5" t="s">
        <v>2300</v>
      </c>
      <c r="F1219" s="42">
        <v>1</v>
      </c>
      <c r="G1219" s="5">
        <v>1</v>
      </c>
      <c r="H1219" s="42">
        <v>1</v>
      </c>
      <c r="I1219" s="4"/>
      <c r="J1219" s="4"/>
      <c r="K1219" s="4"/>
      <c r="L1219" s="4"/>
      <c r="M1219" s="4"/>
      <c r="N1219" s="4"/>
      <c r="O1219" s="4"/>
      <c r="P1219" s="4"/>
      <c r="Q1219" s="4"/>
      <c r="R1219" s="4"/>
      <c r="S1219" s="4"/>
      <c r="T1219" s="4"/>
      <c r="U1219" s="4"/>
      <c r="V1219" s="4"/>
      <c r="W1219" s="4"/>
      <c r="X1219" s="4"/>
      <c r="Y1219" s="4"/>
      <c r="Z1219" s="4"/>
    </row>
    <row r="1220" spans="1:26" ht="15.75" customHeight="1" x14ac:dyDescent="0.2">
      <c r="A1220" s="5">
        <v>1219</v>
      </c>
      <c r="B1220" s="8" t="str">
        <f t="shared" si="7"/>
        <v>http://www.itforumpk.com/f164/important-4-all-about-life-event-competition-13501/index6.html</v>
      </c>
      <c r="C1220" s="9" t="s">
        <v>3848</v>
      </c>
      <c r="D1220" s="49" t="s">
        <v>3865</v>
      </c>
      <c r="E1220" s="5" t="s">
        <v>2300</v>
      </c>
      <c r="F1220" s="42">
        <v>2</v>
      </c>
      <c r="G1220" s="5">
        <v>2</v>
      </c>
      <c r="H1220" s="42">
        <v>2</v>
      </c>
      <c r="I1220" s="4"/>
      <c r="J1220" s="4"/>
      <c r="K1220" s="4"/>
      <c r="L1220" s="4"/>
      <c r="M1220" s="4"/>
      <c r="N1220" s="4"/>
      <c r="O1220" s="4"/>
      <c r="P1220" s="4"/>
      <c r="Q1220" s="4"/>
      <c r="R1220" s="4"/>
      <c r="S1220" s="4"/>
      <c r="T1220" s="4"/>
      <c r="U1220" s="4"/>
      <c r="V1220" s="4"/>
      <c r="W1220" s="4"/>
      <c r="X1220" s="4"/>
      <c r="Y1220" s="4"/>
      <c r="Z1220" s="4"/>
    </row>
    <row r="1221" spans="1:26" ht="15.75" customHeight="1" x14ac:dyDescent="0.2">
      <c r="A1221" s="5">
        <v>1220</v>
      </c>
      <c r="B1221" s="8" t="str">
        <f t="shared" si="7"/>
        <v>http://www.itforumpk.com/f164/important-4-all-about-life-event-competition-13501/index6.html</v>
      </c>
      <c r="C1221" s="9" t="s">
        <v>3848</v>
      </c>
      <c r="D1221" s="49" t="s">
        <v>3866</v>
      </c>
      <c r="E1221" s="5" t="s">
        <v>2300</v>
      </c>
      <c r="F1221" s="42">
        <v>1</v>
      </c>
      <c r="G1221" s="5">
        <v>1</v>
      </c>
      <c r="H1221" s="42">
        <v>1</v>
      </c>
      <c r="I1221" s="4"/>
      <c r="J1221" s="4"/>
      <c r="K1221" s="4"/>
      <c r="L1221" s="4"/>
      <c r="M1221" s="4"/>
      <c r="N1221" s="4"/>
      <c r="O1221" s="4"/>
      <c r="P1221" s="4"/>
      <c r="Q1221" s="4"/>
      <c r="R1221" s="4"/>
      <c r="S1221" s="4"/>
      <c r="T1221" s="4"/>
      <c r="U1221" s="4"/>
      <c r="V1221" s="4"/>
      <c r="W1221" s="4"/>
      <c r="X1221" s="4"/>
      <c r="Y1221" s="4"/>
      <c r="Z1221" s="4"/>
    </row>
    <row r="1222" spans="1:26" ht="15.75" customHeight="1" x14ac:dyDescent="0.2">
      <c r="A1222" s="5">
        <v>1221</v>
      </c>
      <c r="B1222" s="8" t="str">
        <f t="shared" si="7"/>
        <v>http://www.itforumpk.com/f164/important-4-all-about-life-event-competition-13501/index6.html</v>
      </c>
      <c r="C1222" s="9" t="s">
        <v>3848</v>
      </c>
      <c r="D1222" s="49" t="s">
        <v>3867</v>
      </c>
      <c r="E1222" s="5" t="s">
        <v>2300</v>
      </c>
      <c r="F1222" s="42">
        <v>2</v>
      </c>
      <c r="G1222" s="5">
        <v>2</v>
      </c>
      <c r="H1222" s="42">
        <v>2</v>
      </c>
      <c r="I1222" s="4"/>
      <c r="J1222" s="4"/>
      <c r="K1222" s="4"/>
      <c r="L1222" s="4"/>
      <c r="M1222" s="4"/>
      <c r="N1222" s="4"/>
      <c r="O1222" s="4"/>
      <c r="P1222" s="4"/>
      <c r="Q1222" s="4"/>
      <c r="R1222" s="4"/>
      <c r="S1222" s="4"/>
      <c r="T1222" s="4"/>
      <c r="U1222" s="4"/>
      <c r="V1222" s="4"/>
      <c r="W1222" s="4"/>
      <c r="X1222" s="4"/>
      <c r="Y1222" s="4"/>
      <c r="Z1222" s="4"/>
    </row>
    <row r="1223" spans="1:26" ht="15.75" customHeight="1" x14ac:dyDescent="0.2">
      <c r="A1223" s="5">
        <v>1222</v>
      </c>
      <c r="B1223" s="8" t="str">
        <f t="shared" si="7"/>
        <v>http://www.itforumpk.com/f164/important-4-all-about-life-event-competition-13501/index6.html</v>
      </c>
      <c r="C1223" s="9" t="s">
        <v>3848</v>
      </c>
      <c r="D1223" s="49" t="s">
        <v>3868</v>
      </c>
      <c r="E1223" s="5" t="s">
        <v>2300</v>
      </c>
      <c r="F1223" s="42">
        <v>0</v>
      </c>
      <c r="G1223" s="5">
        <v>1</v>
      </c>
      <c r="H1223" s="42">
        <v>0</v>
      </c>
      <c r="I1223" s="4"/>
      <c r="J1223" s="4"/>
      <c r="K1223" s="4"/>
      <c r="L1223" s="4"/>
      <c r="M1223" s="4"/>
      <c r="N1223" s="4"/>
      <c r="O1223" s="4"/>
      <c r="P1223" s="4"/>
      <c r="Q1223" s="4"/>
      <c r="R1223" s="4"/>
      <c r="S1223" s="4"/>
      <c r="T1223" s="4"/>
      <c r="U1223" s="4"/>
      <c r="V1223" s="4"/>
      <c r="W1223" s="4"/>
      <c r="X1223" s="4"/>
      <c r="Y1223" s="4"/>
      <c r="Z1223" s="4"/>
    </row>
    <row r="1224" spans="1:26" ht="15.75" customHeight="1" x14ac:dyDescent="0.2">
      <c r="A1224" s="5">
        <v>1223</v>
      </c>
      <c r="B1224" s="8" t="str">
        <f t="shared" si="7"/>
        <v>http://www.itforumpk.com/f164/important-4-all-about-life-event-competition-13501/index6.html</v>
      </c>
      <c r="C1224" s="9" t="s">
        <v>3848</v>
      </c>
      <c r="D1224" s="49" t="s">
        <v>3869</v>
      </c>
      <c r="E1224" s="5" t="s">
        <v>2300</v>
      </c>
      <c r="F1224" s="42">
        <v>1</v>
      </c>
      <c r="G1224" s="5">
        <v>1</v>
      </c>
      <c r="H1224" s="42">
        <v>1</v>
      </c>
      <c r="I1224" s="4"/>
      <c r="J1224" s="4"/>
      <c r="K1224" s="4"/>
      <c r="L1224" s="4"/>
      <c r="M1224" s="4"/>
      <c r="N1224" s="4"/>
      <c r="O1224" s="4"/>
      <c r="P1224" s="4"/>
      <c r="Q1224" s="4"/>
      <c r="R1224" s="4"/>
      <c r="S1224" s="4"/>
      <c r="T1224" s="4"/>
      <c r="U1224" s="4"/>
      <c r="V1224" s="4"/>
      <c r="W1224" s="4"/>
      <c r="X1224" s="4"/>
      <c r="Y1224" s="4"/>
      <c r="Z1224" s="4"/>
    </row>
    <row r="1225" spans="1:26" ht="15.75" customHeight="1" x14ac:dyDescent="0.2">
      <c r="A1225" s="5">
        <v>1224</v>
      </c>
      <c r="B1225" s="8" t="str">
        <f t="shared" si="7"/>
        <v>http://www.itforumpk.com/f164/important-4-all-about-life-event-competition-13501/index6.html</v>
      </c>
      <c r="C1225" s="9" t="s">
        <v>3848</v>
      </c>
      <c r="D1225" s="49" t="s">
        <v>3870</v>
      </c>
      <c r="E1225" s="5" t="s">
        <v>2300</v>
      </c>
      <c r="F1225" s="42">
        <v>0</v>
      </c>
      <c r="G1225" s="5">
        <v>2</v>
      </c>
      <c r="H1225" s="42">
        <v>0</v>
      </c>
      <c r="I1225" s="4"/>
      <c r="J1225" s="4"/>
      <c r="K1225" s="4"/>
      <c r="L1225" s="4"/>
      <c r="M1225" s="4"/>
      <c r="N1225" s="4"/>
      <c r="O1225" s="4"/>
      <c r="P1225" s="4"/>
      <c r="Q1225" s="4"/>
      <c r="R1225" s="4"/>
      <c r="S1225" s="4"/>
      <c r="T1225" s="4"/>
      <c r="U1225" s="4"/>
      <c r="V1225" s="4"/>
      <c r="W1225" s="4"/>
      <c r="X1225" s="4"/>
      <c r="Y1225" s="4"/>
      <c r="Z1225" s="4"/>
    </row>
    <row r="1226" spans="1:26" ht="15.75" customHeight="1" x14ac:dyDescent="0.2">
      <c r="A1226" s="5">
        <v>1225</v>
      </c>
      <c r="B1226" s="8" t="str">
        <f t="shared" si="7"/>
        <v>http://www.itforumpk.com/f164/important-4-all-about-life-event-competition-13501/index6.html</v>
      </c>
      <c r="C1226" s="9" t="s">
        <v>3848</v>
      </c>
      <c r="D1226" s="49" t="s">
        <v>3871</v>
      </c>
      <c r="E1226" s="5" t="s">
        <v>2300</v>
      </c>
      <c r="F1226" s="42">
        <v>2</v>
      </c>
      <c r="G1226" s="5">
        <v>2</v>
      </c>
      <c r="H1226" s="42">
        <v>2</v>
      </c>
      <c r="I1226" s="4"/>
      <c r="J1226" s="4"/>
      <c r="K1226" s="4"/>
      <c r="L1226" s="4"/>
      <c r="M1226" s="4"/>
      <c r="N1226" s="4"/>
      <c r="O1226" s="4"/>
      <c r="P1226" s="4"/>
      <c r="Q1226" s="4"/>
      <c r="R1226" s="4"/>
      <c r="S1226" s="4"/>
      <c r="T1226" s="4"/>
      <c r="U1226" s="4"/>
      <c r="V1226" s="4"/>
      <c r="W1226" s="4"/>
      <c r="X1226" s="4"/>
      <c r="Y1226" s="4"/>
      <c r="Z1226" s="4"/>
    </row>
    <row r="1227" spans="1:26" ht="15.75" customHeight="1" x14ac:dyDescent="0.2">
      <c r="A1227" s="5">
        <v>1226</v>
      </c>
      <c r="B1227" s="8" t="str">
        <f t="shared" si="7"/>
        <v>http://www.itforumpk.com/f164/important-4-all-about-life-event-competition-13501/index6.html</v>
      </c>
      <c r="C1227" s="9" t="s">
        <v>3848</v>
      </c>
      <c r="D1227" s="49" t="s">
        <v>3872</v>
      </c>
      <c r="E1227" s="5" t="s">
        <v>2300</v>
      </c>
      <c r="F1227" s="42">
        <v>0</v>
      </c>
      <c r="G1227" s="5">
        <v>0</v>
      </c>
      <c r="H1227" s="42">
        <v>0</v>
      </c>
      <c r="I1227" s="4"/>
      <c r="J1227" s="4"/>
      <c r="K1227" s="4"/>
      <c r="L1227" s="4"/>
      <c r="M1227" s="4"/>
      <c r="N1227" s="4"/>
      <c r="O1227" s="4"/>
      <c r="P1227" s="4"/>
      <c r="Q1227" s="4"/>
      <c r="R1227" s="4"/>
      <c r="S1227" s="4"/>
      <c r="T1227" s="4"/>
      <c r="U1227" s="4"/>
      <c r="V1227" s="4"/>
      <c r="W1227" s="4"/>
      <c r="X1227" s="4"/>
      <c r="Y1227" s="4"/>
      <c r="Z1227" s="4"/>
    </row>
    <row r="1228" spans="1:26" ht="15.75" customHeight="1" x14ac:dyDescent="0.2">
      <c r="A1228" s="5">
        <v>1227</v>
      </c>
      <c r="B1228" s="8" t="str">
        <f t="shared" si="7"/>
        <v>http://www.itforumpk.com/f164/important-4-all-about-life-event-competition-13501/index6.html</v>
      </c>
      <c r="C1228" s="9" t="s">
        <v>3848</v>
      </c>
      <c r="D1228" s="49" t="s">
        <v>3873</v>
      </c>
      <c r="E1228" s="5" t="s">
        <v>2300</v>
      </c>
      <c r="F1228" s="42">
        <v>2</v>
      </c>
      <c r="G1228" s="5">
        <v>2</v>
      </c>
      <c r="H1228" s="42">
        <v>2</v>
      </c>
      <c r="I1228" s="4"/>
      <c r="J1228" s="4"/>
      <c r="K1228" s="4"/>
      <c r="L1228" s="4"/>
      <c r="M1228" s="4"/>
      <c r="N1228" s="4"/>
      <c r="O1228" s="4"/>
      <c r="P1228" s="4"/>
      <c r="Q1228" s="4"/>
      <c r="R1228" s="4"/>
      <c r="S1228" s="4"/>
      <c r="T1228" s="4"/>
      <c r="U1228" s="4"/>
      <c r="V1228" s="4"/>
      <c r="W1228" s="4"/>
      <c r="X1228" s="4"/>
      <c r="Y1228" s="4"/>
      <c r="Z1228" s="4"/>
    </row>
    <row r="1229" spans="1:26" ht="15.75" customHeight="1" x14ac:dyDescent="0.2">
      <c r="A1229" s="5">
        <v>1228</v>
      </c>
      <c r="B1229" s="8" t="str">
        <f t="shared" si="7"/>
        <v>http://www.itforumpk.com/f164/important-4-all-about-life-event-competition-13501/index6.html</v>
      </c>
      <c r="C1229" s="9" t="s">
        <v>3848</v>
      </c>
      <c r="D1229" s="49" t="s">
        <v>3874</v>
      </c>
      <c r="E1229" s="5" t="s">
        <v>2300</v>
      </c>
      <c r="F1229" s="42">
        <v>2</v>
      </c>
      <c r="G1229" s="5">
        <v>2</v>
      </c>
      <c r="H1229" s="42">
        <v>2</v>
      </c>
      <c r="I1229" s="4"/>
      <c r="J1229" s="4"/>
      <c r="K1229" s="4"/>
      <c r="L1229" s="4"/>
      <c r="M1229" s="4"/>
      <c r="N1229" s="4"/>
      <c r="O1229" s="4"/>
      <c r="P1229" s="4"/>
      <c r="Q1229" s="4"/>
      <c r="R1229" s="4"/>
      <c r="S1229" s="4"/>
      <c r="T1229" s="4"/>
      <c r="U1229" s="4"/>
      <c r="V1229" s="4"/>
      <c r="W1229" s="4"/>
      <c r="X1229" s="4"/>
      <c r="Y1229" s="4"/>
      <c r="Z1229" s="4"/>
    </row>
    <row r="1230" spans="1:26" ht="15.75" customHeight="1" x14ac:dyDescent="0.2">
      <c r="A1230" s="5">
        <v>1229</v>
      </c>
      <c r="B1230" s="8" t="str">
        <f t="shared" si="7"/>
        <v>http://www.itforumpk.com/f164/important-4-all-about-life-event-competition-13501/index6.html</v>
      </c>
      <c r="C1230" s="9" t="s">
        <v>3848</v>
      </c>
      <c r="D1230" s="49" t="s">
        <v>3875</v>
      </c>
      <c r="E1230" s="5" t="s">
        <v>2300</v>
      </c>
      <c r="F1230" s="42">
        <v>2</v>
      </c>
      <c r="G1230" s="5">
        <v>2</v>
      </c>
      <c r="H1230" s="42">
        <v>2</v>
      </c>
      <c r="I1230" s="4"/>
      <c r="J1230" s="4"/>
      <c r="K1230" s="4"/>
      <c r="L1230" s="4"/>
      <c r="M1230" s="4"/>
      <c r="N1230" s="4"/>
      <c r="O1230" s="4"/>
      <c r="P1230" s="4"/>
      <c r="Q1230" s="4"/>
      <c r="R1230" s="4"/>
      <c r="S1230" s="4"/>
      <c r="T1230" s="4"/>
      <c r="U1230" s="4"/>
      <c r="V1230" s="4"/>
      <c r="W1230" s="4"/>
      <c r="X1230" s="4"/>
      <c r="Y1230" s="4"/>
      <c r="Z1230" s="4"/>
    </row>
    <row r="1231" spans="1:26" ht="15.75" customHeight="1" x14ac:dyDescent="0.2">
      <c r="A1231" s="5">
        <v>1230</v>
      </c>
      <c r="B1231" s="8" t="str">
        <f t="shared" si="7"/>
        <v>http://www.itforumpk.com/f164/important-4-all-about-life-event-competition-13501/index6.html</v>
      </c>
      <c r="C1231" s="9" t="s">
        <v>3848</v>
      </c>
      <c r="D1231" s="49" t="s">
        <v>3876</v>
      </c>
      <c r="E1231" s="5" t="s">
        <v>2300</v>
      </c>
      <c r="F1231" s="42">
        <v>2</v>
      </c>
      <c r="G1231" s="5">
        <v>2</v>
      </c>
      <c r="H1231" s="42">
        <v>2</v>
      </c>
      <c r="I1231" s="4"/>
      <c r="J1231" s="4"/>
      <c r="K1231" s="4"/>
      <c r="L1231" s="4"/>
      <c r="M1231" s="4"/>
      <c r="N1231" s="4"/>
      <c r="O1231" s="4"/>
      <c r="P1231" s="4"/>
      <c r="Q1231" s="4"/>
      <c r="R1231" s="4"/>
      <c r="S1231" s="4"/>
      <c r="T1231" s="4"/>
      <c r="U1231" s="4"/>
      <c r="V1231" s="4"/>
      <c r="W1231" s="4"/>
      <c r="X1231" s="4"/>
      <c r="Y1231" s="4"/>
      <c r="Z1231" s="4"/>
    </row>
    <row r="1232" spans="1:26" ht="15.75" customHeight="1" x14ac:dyDescent="0.2">
      <c r="A1232" s="5">
        <v>1231</v>
      </c>
      <c r="B1232" s="8" t="str">
        <f t="shared" si="7"/>
        <v>http://www.itforumpk.com/f164/important-4-all-about-life-event-competition-13501/index6.html</v>
      </c>
      <c r="C1232" s="9" t="s">
        <v>3848</v>
      </c>
      <c r="D1232" s="49" t="s">
        <v>3877</v>
      </c>
      <c r="E1232" s="5" t="s">
        <v>2300</v>
      </c>
      <c r="F1232" s="42">
        <v>1</v>
      </c>
      <c r="G1232" s="5">
        <v>1</v>
      </c>
      <c r="H1232" s="42">
        <v>1</v>
      </c>
      <c r="I1232" s="4"/>
      <c r="J1232" s="4"/>
      <c r="K1232" s="4"/>
      <c r="L1232" s="4"/>
      <c r="M1232" s="4"/>
      <c r="N1232" s="4"/>
      <c r="O1232" s="4"/>
      <c r="P1232" s="4"/>
      <c r="Q1232" s="4"/>
      <c r="R1232" s="4"/>
      <c r="S1232" s="4"/>
      <c r="T1232" s="4"/>
      <c r="U1232" s="4"/>
      <c r="V1232" s="4"/>
      <c r="W1232" s="4"/>
      <c r="X1232" s="4"/>
      <c r="Y1232" s="4"/>
      <c r="Z1232" s="4"/>
    </row>
    <row r="1233" spans="1:26" ht="15.75" customHeight="1" x14ac:dyDescent="0.2">
      <c r="A1233" s="5">
        <v>1232</v>
      </c>
      <c r="B1233" s="8" t="str">
        <f t="shared" si="7"/>
        <v>http://www.itforumpk.com/f164/important-4-all-about-life-event-competition-13501/index6.html</v>
      </c>
      <c r="C1233" s="9" t="s">
        <v>3848</v>
      </c>
      <c r="D1233" s="49" t="s">
        <v>3878</v>
      </c>
      <c r="E1233" s="5" t="s">
        <v>2300</v>
      </c>
      <c r="F1233" s="42">
        <v>0</v>
      </c>
      <c r="G1233" s="5">
        <v>2</v>
      </c>
      <c r="H1233" s="42">
        <v>0</v>
      </c>
      <c r="I1233" s="4"/>
      <c r="J1233" s="4"/>
      <c r="K1233" s="4"/>
      <c r="L1233" s="4"/>
      <c r="M1233" s="4"/>
      <c r="N1233" s="4"/>
      <c r="O1233" s="4"/>
      <c r="P1233" s="4"/>
      <c r="Q1233" s="4"/>
      <c r="R1233" s="4"/>
      <c r="S1233" s="4"/>
      <c r="T1233" s="4"/>
      <c r="U1233" s="4"/>
      <c r="V1233" s="4"/>
      <c r="W1233" s="4"/>
      <c r="X1233" s="4"/>
      <c r="Y1233" s="4"/>
      <c r="Z1233" s="4"/>
    </row>
    <row r="1234" spans="1:26" ht="15.75" customHeight="1" x14ac:dyDescent="0.2">
      <c r="A1234" s="5">
        <v>1233</v>
      </c>
      <c r="B1234" s="8" t="str">
        <f t="shared" si="7"/>
        <v>http://www.itforumpk.com/f164/important-4-all-about-life-event-competition-13501/index6.html</v>
      </c>
      <c r="C1234" s="9" t="s">
        <v>3848</v>
      </c>
      <c r="D1234" s="49" t="s">
        <v>3879</v>
      </c>
      <c r="E1234" s="5" t="s">
        <v>2300</v>
      </c>
      <c r="F1234" s="42">
        <v>0</v>
      </c>
      <c r="G1234" s="5">
        <v>0</v>
      </c>
      <c r="H1234" s="42">
        <v>0</v>
      </c>
      <c r="I1234" s="4"/>
      <c r="J1234" s="4"/>
      <c r="K1234" s="4"/>
      <c r="L1234" s="4"/>
      <c r="M1234" s="4"/>
      <c r="N1234" s="4"/>
      <c r="O1234" s="4"/>
      <c r="P1234" s="4"/>
      <c r="Q1234" s="4"/>
      <c r="R1234" s="4"/>
      <c r="S1234" s="4"/>
      <c r="T1234" s="4"/>
      <c r="U1234" s="4"/>
      <c r="V1234" s="4"/>
      <c r="W1234" s="4"/>
      <c r="X1234" s="4"/>
      <c r="Y1234" s="4"/>
      <c r="Z1234" s="4"/>
    </row>
    <row r="1235" spans="1:26" ht="15.75" customHeight="1" x14ac:dyDescent="0.2">
      <c r="A1235" s="5">
        <v>1234</v>
      </c>
      <c r="B1235" s="8" t="str">
        <f t="shared" si="7"/>
        <v>http://www.itforumpk.com/f164/important-4-all-about-life-event-competition-13501/index6.html</v>
      </c>
      <c r="C1235" s="9" t="s">
        <v>3848</v>
      </c>
      <c r="D1235" s="49" t="s">
        <v>3880</v>
      </c>
      <c r="E1235" s="5" t="s">
        <v>2300</v>
      </c>
      <c r="F1235" s="42">
        <v>0</v>
      </c>
      <c r="G1235" s="5">
        <v>1</v>
      </c>
      <c r="H1235" s="42">
        <v>0</v>
      </c>
      <c r="I1235" s="4"/>
      <c r="J1235" s="4"/>
      <c r="K1235" s="4"/>
      <c r="L1235" s="4"/>
      <c r="M1235" s="4"/>
      <c r="N1235" s="4"/>
      <c r="O1235" s="4"/>
      <c r="P1235" s="4"/>
      <c r="Q1235" s="4"/>
      <c r="R1235" s="4"/>
      <c r="S1235" s="4"/>
      <c r="T1235" s="4"/>
      <c r="U1235" s="4"/>
      <c r="V1235" s="4"/>
      <c r="W1235" s="4"/>
      <c r="X1235" s="4"/>
      <c r="Y1235" s="4"/>
      <c r="Z1235" s="4"/>
    </row>
    <row r="1236" spans="1:26" ht="15.75" customHeight="1" x14ac:dyDescent="0.2">
      <c r="A1236" s="5">
        <v>1235</v>
      </c>
      <c r="B1236" s="8" t="str">
        <f t="shared" si="7"/>
        <v>http://www.itforumpk.com/f164/important-4-all-about-life-event-competition-13501/index6.html</v>
      </c>
      <c r="C1236" s="9" t="s">
        <v>3848</v>
      </c>
      <c r="D1236" s="49" t="s">
        <v>3881</v>
      </c>
      <c r="E1236" s="5" t="s">
        <v>2300</v>
      </c>
      <c r="F1236" s="42">
        <v>0</v>
      </c>
      <c r="G1236" s="5">
        <v>1</v>
      </c>
      <c r="H1236" s="42">
        <v>0</v>
      </c>
      <c r="I1236" s="4"/>
      <c r="J1236" s="4"/>
      <c r="K1236" s="4"/>
      <c r="L1236" s="4"/>
      <c r="M1236" s="4"/>
      <c r="N1236" s="4"/>
      <c r="O1236" s="4"/>
      <c r="P1236" s="4"/>
      <c r="Q1236" s="4"/>
      <c r="R1236" s="4"/>
      <c r="S1236" s="4"/>
      <c r="T1236" s="4"/>
      <c r="U1236" s="4"/>
      <c r="V1236" s="4"/>
      <c r="W1236" s="4"/>
      <c r="X1236" s="4"/>
      <c r="Y1236" s="4"/>
      <c r="Z1236" s="4"/>
    </row>
    <row r="1237" spans="1:26" ht="15.75" customHeight="1" x14ac:dyDescent="0.2">
      <c r="A1237" s="5">
        <v>1236</v>
      </c>
      <c r="B1237" s="8" t="str">
        <f t="shared" si="7"/>
        <v>http://www.itforumpk.com/f164/important-4-all-about-life-event-competition-13501/index6.html</v>
      </c>
      <c r="C1237" s="9" t="s">
        <v>3848</v>
      </c>
      <c r="D1237" s="49" t="s">
        <v>3882</v>
      </c>
      <c r="E1237" s="5" t="s">
        <v>2300</v>
      </c>
      <c r="F1237" s="42">
        <v>2</v>
      </c>
      <c r="G1237" s="5">
        <v>2</v>
      </c>
      <c r="H1237" s="42">
        <v>2</v>
      </c>
      <c r="I1237" s="4"/>
      <c r="J1237" s="4"/>
      <c r="K1237" s="4"/>
      <c r="L1237" s="4"/>
      <c r="M1237" s="4"/>
      <c r="N1237" s="4"/>
      <c r="O1237" s="4"/>
      <c r="P1237" s="4"/>
      <c r="Q1237" s="4"/>
      <c r="R1237" s="4"/>
      <c r="S1237" s="4"/>
      <c r="T1237" s="4"/>
      <c r="U1237" s="4"/>
      <c r="V1237" s="4"/>
      <c r="W1237" s="4"/>
      <c r="X1237" s="4"/>
      <c r="Y1237" s="4"/>
      <c r="Z1237" s="4"/>
    </row>
    <row r="1238" spans="1:26" ht="15.75" customHeight="1" x14ac:dyDescent="0.2">
      <c r="A1238" s="5">
        <v>1237</v>
      </c>
      <c r="B1238" s="8" t="str">
        <f t="shared" si="7"/>
        <v>http://www.itforumpk.com/f164/important-4-all-about-life-event-competition-13501/index6.html</v>
      </c>
      <c r="C1238" s="9" t="s">
        <v>3848</v>
      </c>
      <c r="D1238" s="49" t="s">
        <v>3883</v>
      </c>
      <c r="E1238" s="5" t="s">
        <v>2300</v>
      </c>
      <c r="F1238" s="42">
        <v>2</v>
      </c>
      <c r="G1238" s="5">
        <v>2</v>
      </c>
      <c r="H1238" s="42">
        <v>2</v>
      </c>
      <c r="I1238" s="4"/>
      <c r="J1238" s="4"/>
      <c r="K1238" s="4"/>
      <c r="L1238" s="4"/>
      <c r="M1238" s="4"/>
      <c r="N1238" s="4"/>
      <c r="O1238" s="4"/>
      <c r="P1238" s="4"/>
      <c r="Q1238" s="4"/>
      <c r="R1238" s="4"/>
      <c r="S1238" s="4"/>
      <c r="T1238" s="4"/>
      <c r="U1238" s="4"/>
      <c r="V1238" s="4"/>
      <c r="W1238" s="4"/>
      <c r="X1238" s="4"/>
      <c r="Y1238" s="4"/>
      <c r="Z1238" s="4"/>
    </row>
    <row r="1239" spans="1:26" ht="15.75" customHeight="1" x14ac:dyDescent="0.2">
      <c r="A1239" s="5">
        <v>1238</v>
      </c>
      <c r="B1239" s="8" t="str">
        <f t="shared" si="7"/>
        <v>http://www.itforumpk.com/f164/important-4-all-about-life-event-competition-13501/index6.html</v>
      </c>
      <c r="C1239" s="9" t="s">
        <v>3848</v>
      </c>
      <c r="D1239" s="49" t="s">
        <v>3884</v>
      </c>
      <c r="E1239" s="5" t="s">
        <v>2300</v>
      </c>
      <c r="F1239" s="42">
        <v>1</v>
      </c>
      <c r="G1239" s="5">
        <v>1</v>
      </c>
      <c r="H1239" s="42">
        <v>1</v>
      </c>
      <c r="I1239" s="4"/>
      <c r="J1239" s="4"/>
      <c r="K1239" s="4"/>
      <c r="L1239" s="4"/>
      <c r="M1239" s="4"/>
      <c r="N1239" s="4"/>
      <c r="O1239" s="4"/>
      <c r="P1239" s="4"/>
      <c r="Q1239" s="4"/>
      <c r="R1239" s="4"/>
      <c r="S1239" s="4"/>
      <c r="T1239" s="4"/>
      <c r="U1239" s="4"/>
      <c r="V1239" s="4"/>
      <c r="W1239" s="4"/>
      <c r="X1239" s="4"/>
      <c r="Y1239" s="4"/>
      <c r="Z1239" s="4"/>
    </row>
    <row r="1240" spans="1:26" ht="15.75" customHeight="1" x14ac:dyDescent="0.2">
      <c r="A1240" s="5">
        <v>1239</v>
      </c>
      <c r="B1240" s="8" t="str">
        <f t="shared" si="7"/>
        <v>http://www.itforumpk.com/f164/important-4-all-about-life-event-competition-13501/index6.html</v>
      </c>
      <c r="C1240" s="9" t="s">
        <v>3848</v>
      </c>
      <c r="D1240" s="49" t="s">
        <v>3885</v>
      </c>
      <c r="E1240" s="5" t="s">
        <v>2300</v>
      </c>
      <c r="F1240" s="42">
        <v>1</v>
      </c>
      <c r="G1240" s="5">
        <v>0</v>
      </c>
      <c r="H1240" s="42">
        <v>1</v>
      </c>
      <c r="I1240" s="4"/>
      <c r="J1240" s="4"/>
      <c r="K1240" s="4"/>
      <c r="L1240" s="4"/>
      <c r="M1240" s="4"/>
      <c r="N1240" s="4"/>
      <c r="O1240" s="4"/>
      <c r="P1240" s="4"/>
      <c r="Q1240" s="4"/>
      <c r="R1240" s="4"/>
      <c r="S1240" s="4"/>
      <c r="T1240" s="4"/>
      <c r="U1240" s="4"/>
      <c r="V1240" s="4"/>
      <c r="W1240" s="4"/>
      <c r="X1240" s="4"/>
      <c r="Y1240" s="4"/>
      <c r="Z1240" s="4"/>
    </row>
    <row r="1241" spans="1:26" ht="15.75" customHeight="1" x14ac:dyDescent="0.2">
      <c r="A1241" s="5">
        <v>1240</v>
      </c>
      <c r="B1241" s="8" t="str">
        <f t="shared" si="7"/>
        <v>http://www.itforumpk.com/f164/important-4-all-about-life-event-competition-13501/index6.html</v>
      </c>
      <c r="C1241" s="9" t="s">
        <v>3848</v>
      </c>
      <c r="D1241" s="49" t="s">
        <v>3886</v>
      </c>
      <c r="E1241" s="5" t="s">
        <v>2300</v>
      </c>
      <c r="F1241" s="42">
        <v>0</v>
      </c>
      <c r="G1241" s="5">
        <v>0</v>
      </c>
      <c r="H1241" s="42">
        <v>0</v>
      </c>
      <c r="I1241" s="4"/>
      <c r="J1241" s="4"/>
      <c r="K1241" s="4"/>
      <c r="L1241" s="4"/>
      <c r="M1241" s="4"/>
      <c r="N1241" s="4"/>
      <c r="O1241" s="4"/>
      <c r="P1241" s="4"/>
      <c r="Q1241" s="4"/>
      <c r="R1241" s="4"/>
      <c r="S1241" s="4"/>
      <c r="T1241" s="4"/>
      <c r="U1241" s="4"/>
      <c r="V1241" s="4"/>
      <c r="W1241" s="4"/>
      <c r="X1241" s="4"/>
      <c r="Y1241" s="4"/>
      <c r="Z1241" s="4"/>
    </row>
    <row r="1242" spans="1:26" ht="27.75" customHeight="1" x14ac:dyDescent="0.2">
      <c r="A1242" s="5">
        <v>1241</v>
      </c>
      <c r="B1242" s="6" t="s">
        <v>3887</v>
      </c>
      <c r="C1242" s="9" t="s">
        <v>3888</v>
      </c>
      <c r="D1242" s="49" t="s">
        <v>3889</v>
      </c>
      <c r="E1242" s="5" t="s">
        <v>2300</v>
      </c>
      <c r="F1242" s="42">
        <v>1</v>
      </c>
      <c r="G1242" s="5">
        <v>1</v>
      </c>
      <c r="H1242" s="42">
        <v>1</v>
      </c>
      <c r="I1242" s="4"/>
      <c r="J1242" s="4"/>
      <c r="K1242" s="4"/>
      <c r="L1242" s="4"/>
      <c r="M1242" s="4"/>
      <c r="N1242" s="4"/>
      <c r="O1242" s="4"/>
      <c r="P1242" s="4"/>
      <c r="Q1242" s="4"/>
      <c r="R1242" s="4"/>
      <c r="S1242" s="4"/>
      <c r="T1242" s="4"/>
      <c r="U1242" s="4"/>
      <c r="V1242" s="4"/>
      <c r="W1242" s="4"/>
      <c r="X1242" s="4"/>
      <c r="Y1242" s="4"/>
      <c r="Z1242" s="4"/>
    </row>
    <row r="1243" spans="1:26" ht="27.75" customHeight="1" x14ac:dyDescent="0.2">
      <c r="A1243" s="5">
        <v>1242</v>
      </c>
      <c r="B1243" s="6" t="s">
        <v>3887</v>
      </c>
      <c r="C1243" s="9" t="s">
        <v>3888</v>
      </c>
      <c r="D1243" s="49" t="s">
        <v>3890</v>
      </c>
      <c r="E1243" s="5" t="s">
        <v>2300</v>
      </c>
      <c r="F1243" s="42">
        <v>1</v>
      </c>
      <c r="G1243" s="5">
        <v>1</v>
      </c>
      <c r="H1243" s="42">
        <v>1</v>
      </c>
      <c r="I1243" s="4"/>
      <c r="J1243" s="4"/>
      <c r="K1243" s="4"/>
      <c r="L1243" s="4"/>
      <c r="M1243" s="4"/>
      <c r="N1243" s="4"/>
      <c r="O1243" s="4"/>
      <c r="P1243" s="4"/>
      <c r="Q1243" s="4"/>
      <c r="R1243" s="4"/>
      <c r="S1243" s="4"/>
      <c r="T1243" s="4"/>
      <c r="U1243" s="4"/>
      <c r="V1243" s="4"/>
      <c r="W1243" s="4"/>
      <c r="X1243" s="4"/>
      <c r="Y1243" s="4"/>
      <c r="Z1243" s="4"/>
    </row>
    <row r="1244" spans="1:26" ht="27.75" customHeight="1" x14ac:dyDescent="0.2">
      <c r="A1244" s="5">
        <v>1243</v>
      </c>
      <c r="B1244" s="6" t="s">
        <v>3887</v>
      </c>
      <c r="C1244" s="9" t="s">
        <v>3888</v>
      </c>
      <c r="D1244" s="49" t="s">
        <v>3891</v>
      </c>
      <c r="E1244" s="5" t="s">
        <v>2300</v>
      </c>
      <c r="F1244" s="42">
        <v>1</v>
      </c>
      <c r="G1244" s="5">
        <v>1</v>
      </c>
      <c r="H1244" s="42">
        <v>1</v>
      </c>
      <c r="I1244" s="4"/>
      <c r="J1244" s="4"/>
      <c r="K1244" s="4"/>
      <c r="L1244" s="4"/>
      <c r="M1244" s="4"/>
      <c r="N1244" s="4"/>
      <c r="O1244" s="4"/>
      <c r="P1244" s="4"/>
      <c r="Q1244" s="4"/>
      <c r="R1244" s="4"/>
      <c r="S1244" s="4"/>
      <c r="T1244" s="4"/>
      <c r="U1244" s="4"/>
      <c r="V1244" s="4"/>
      <c r="W1244" s="4"/>
      <c r="X1244" s="4"/>
      <c r="Y1244" s="4"/>
      <c r="Z1244" s="4"/>
    </row>
    <row r="1245" spans="1:26" ht="15.75" customHeight="1" x14ac:dyDescent="0.2">
      <c r="A1245" s="5">
        <v>1244</v>
      </c>
      <c r="B1245" s="6" t="s">
        <v>3887</v>
      </c>
      <c r="C1245" s="9" t="s">
        <v>3888</v>
      </c>
      <c r="D1245" s="49" t="s">
        <v>3892</v>
      </c>
      <c r="E1245" s="5" t="s">
        <v>2300</v>
      </c>
      <c r="F1245" s="42">
        <v>1</v>
      </c>
      <c r="G1245" s="5">
        <v>1</v>
      </c>
      <c r="H1245" s="42">
        <v>1</v>
      </c>
      <c r="I1245" s="4"/>
      <c r="J1245" s="4"/>
      <c r="K1245" s="4"/>
      <c r="L1245" s="4"/>
      <c r="M1245" s="4"/>
      <c r="N1245" s="4"/>
      <c r="O1245" s="4"/>
      <c r="P1245" s="4"/>
      <c r="Q1245" s="4"/>
      <c r="R1245" s="4"/>
      <c r="S1245" s="4"/>
      <c r="T1245" s="4"/>
      <c r="U1245" s="4"/>
      <c r="V1245" s="4"/>
      <c r="W1245" s="4"/>
      <c r="X1245" s="4"/>
      <c r="Y1245" s="4"/>
      <c r="Z1245" s="4"/>
    </row>
    <row r="1246" spans="1:26" ht="15.75" customHeight="1" x14ac:dyDescent="0.2">
      <c r="A1246" s="5">
        <v>1245</v>
      </c>
      <c r="B1246" s="6" t="s">
        <v>3887</v>
      </c>
      <c r="C1246" s="9" t="s">
        <v>3888</v>
      </c>
      <c r="D1246" s="49" t="s">
        <v>3893</v>
      </c>
      <c r="E1246" s="5" t="s">
        <v>2300</v>
      </c>
      <c r="F1246" s="42">
        <v>2</v>
      </c>
      <c r="G1246" s="5">
        <v>2</v>
      </c>
      <c r="H1246" s="42">
        <v>2</v>
      </c>
      <c r="I1246" s="4"/>
      <c r="J1246" s="4"/>
      <c r="K1246" s="4"/>
      <c r="L1246" s="4"/>
      <c r="M1246" s="4"/>
      <c r="N1246" s="4"/>
      <c r="O1246" s="4"/>
      <c r="P1246" s="4"/>
      <c r="Q1246" s="4"/>
      <c r="R1246" s="4"/>
      <c r="S1246" s="4"/>
      <c r="T1246" s="4"/>
      <c r="U1246" s="4"/>
      <c r="V1246" s="4"/>
      <c r="W1246" s="4"/>
      <c r="X1246" s="4"/>
      <c r="Y1246" s="4"/>
      <c r="Z1246" s="4"/>
    </row>
    <row r="1247" spans="1:26" ht="15.75" customHeight="1" x14ac:dyDescent="0.2">
      <c r="A1247" s="5">
        <v>1246</v>
      </c>
      <c r="B1247" s="6" t="s">
        <v>3887</v>
      </c>
      <c r="C1247" s="9" t="s">
        <v>3888</v>
      </c>
      <c r="D1247" s="49" t="s">
        <v>3894</v>
      </c>
      <c r="E1247" s="5" t="s">
        <v>2300</v>
      </c>
      <c r="F1247" s="42">
        <v>1</v>
      </c>
      <c r="G1247" s="5">
        <v>1</v>
      </c>
      <c r="H1247" s="42">
        <v>1</v>
      </c>
      <c r="I1247" s="4"/>
      <c r="J1247" s="4"/>
      <c r="K1247" s="4"/>
      <c r="L1247" s="4"/>
      <c r="M1247" s="4"/>
      <c r="N1247" s="4"/>
      <c r="O1247" s="4"/>
      <c r="P1247" s="4"/>
      <c r="Q1247" s="4"/>
      <c r="R1247" s="4"/>
      <c r="S1247" s="4"/>
      <c r="T1247" s="4"/>
      <c r="U1247" s="4"/>
      <c r="V1247" s="4"/>
      <c r="W1247" s="4"/>
      <c r="X1247" s="4"/>
      <c r="Y1247" s="4"/>
      <c r="Z1247" s="4"/>
    </row>
    <row r="1248" spans="1:26" ht="15.75" customHeight="1" x14ac:dyDescent="0.2">
      <c r="A1248" s="5">
        <v>1247</v>
      </c>
      <c r="B1248" s="6" t="s">
        <v>3887</v>
      </c>
      <c r="C1248" s="9" t="s">
        <v>3888</v>
      </c>
      <c r="D1248" s="49" t="s">
        <v>3895</v>
      </c>
      <c r="E1248" s="5" t="s">
        <v>2300</v>
      </c>
      <c r="F1248" s="42">
        <v>1</v>
      </c>
      <c r="G1248" s="5">
        <v>1</v>
      </c>
      <c r="H1248" s="42">
        <v>1</v>
      </c>
      <c r="I1248" s="4"/>
      <c r="J1248" s="4"/>
      <c r="K1248" s="4"/>
      <c r="L1248" s="4"/>
      <c r="M1248" s="4"/>
      <c r="N1248" s="4"/>
      <c r="O1248" s="4"/>
      <c r="P1248" s="4"/>
      <c r="Q1248" s="4"/>
      <c r="R1248" s="4"/>
      <c r="S1248" s="4"/>
      <c r="T1248" s="4"/>
      <c r="U1248" s="4"/>
      <c r="V1248" s="4"/>
      <c r="W1248" s="4"/>
      <c r="X1248" s="4"/>
      <c r="Y1248" s="4"/>
      <c r="Z1248" s="4"/>
    </row>
    <row r="1249" spans="1:26" ht="15.75" customHeight="1" x14ac:dyDescent="0.2">
      <c r="A1249" s="5">
        <v>1248</v>
      </c>
      <c r="B1249" s="6" t="s">
        <v>3887</v>
      </c>
      <c r="C1249" s="9" t="s">
        <v>3888</v>
      </c>
      <c r="D1249" s="49" t="s">
        <v>3896</v>
      </c>
      <c r="E1249" s="5" t="s">
        <v>2300</v>
      </c>
      <c r="F1249" s="42">
        <v>1</v>
      </c>
      <c r="G1249" s="5">
        <v>1</v>
      </c>
      <c r="H1249" s="42">
        <v>1</v>
      </c>
      <c r="I1249" s="4"/>
      <c r="J1249" s="4"/>
      <c r="K1249" s="4"/>
      <c r="L1249" s="4"/>
      <c r="M1249" s="4"/>
      <c r="N1249" s="4"/>
      <c r="O1249" s="4"/>
      <c r="P1249" s="4"/>
      <c r="Q1249" s="4"/>
      <c r="R1249" s="4"/>
      <c r="S1249" s="4"/>
      <c r="T1249" s="4"/>
      <c r="U1249" s="4"/>
      <c r="V1249" s="4"/>
      <c r="W1249" s="4"/>
      <c r="X1249" s="4"/>
      <c r="Y1249" s="4"/>
      <c r="Z1249" s="4"/>
    </row>
    <row r="1250" spans="1:26" ht="27.75" customHeight="1" x14ac:dyDescent="0.2">
      <c r="A1250" s="5">
        <v>1249</v>
      </c>
      <c r="B1250" s="6" t="s">
        <v>3887</v>
      </c>
      <c r="C1250" s="9" t="s">
        <v>3888</v>
      </c>
      <c r="D1250" s="49" t="s">
        <v>3897</v>
      </c>
      <c r="E1250" s="5" t="s">
        <v>2300</v>
      </c>
      <c r="F1250" s="42">
        <v>2</v>
      </c>
      <c r="G1250" s="5">
        <v>2</v>
      </c>
      <c r="H1250" s="42">
        <v>2</v>
      </c>
      <c r="I1250" s="4"/>
      <c r="J1250" s="4"/>
      <c r="K1250" s="4"/>
      <c r="L1250" s="4"/>
      <c r="M1250" s="4"/>
      <c r="N1250" s="4"/>
      <c r="O1250" s="4"/>
      <c r="P1250" s="4"/>
      <c r="Q1250" s="4"/>
      <c r="R1250" s="4"/>
      <c r="S1250" s="4"/>
      <c r="T1250" s="4"/>
      <c r="U1250" s="4"/>
      <c r="V1250" s="4"/>
      <c r="W1250" s="4"/>
      <c r="X1250" s="4"/>
      <c r="Y1250" s="4"/>
      <c r="Z1250" s="4"/>
    </row>
    <row r="1251" spans="1:26" ht="27.75" customHeight="1" x14ac:dyDescent="0.2">
      <c r="A1251" s="5">
        <v>1250</v>
      </c>
      <c r="B1251" s="6" t="s">
        <v>3887</v>
      </c>
      <c r="C1251" s="9" t="s">
        <v>3888</v>
      </c>
      <c r="D1251" s="49" t="s">
        <v>3898</v>
      </c>
      <c r="E1251" s="5" t="s">
        <v>2300</v>
      </c>
      <c r="F1251" s="42">
        <v>2</v>
      </c>
      <c r="G1251" s="5">
        <v>2</v>
      </c>
      <c r="H1251" s="42">
        <v>2</v>
      </c>
      <c r="I1251" s="4"/>
      <c r="J1251" s="4"/>
      <c r="K1251" s="4"/>
      <c r="L1251" s="4"/>
      <c r="M1251" s="4"/>
      <c r="N1251" s="4"/>
      <c r="O1251" s="4"/>
      <c r="P1251" s="4"/>
      <c r="Q1251" s="4"/>
      <c r="R1251" s="4"/>
      <c r="S1251" s="4"/>
      <c r="T1251" s="4"/>
      <c r="U1251" s="4"/>
      <c r="V1251" s="4"/>
      <c r="W1251" s="4"/>
      <c r="X1251" s="4"/>
      <c r="Y1251" s="4"/>
      <c r="Z1251" s="4"/>
    </row>
    <row r="1252" spans="1:26" ht="15.75" customHeight="1" x14ac:dyDescent="0.2">
      <c r="A1252" s="5">
        <v>1251</v>
      </c>
      <c r="B1252" s="6" t="s">
        <v>3887</v>
      </c>
      <c r="C1252" s="9" t="s">
        <v>3888</v>
      </c>
      <c r="D1252" s="49" t="s">
        <v>3899</v>
      </c>
      <c r="E1252" s="5" t="s">
        <v>2300</v>
      </c>
      <c r="F1252" s="42">
        <v>0</v>
      </c>
      <c r="G1252" s="5">
        <v>0</v>
      </c>
      <c r="H1252" s="42">
        <v>0</v>
      </c>
      <c r="I1252" s="4"/>
      <c r="J1252" s="4"/>
      <c r="K1252" s="4"/>
      <c r="L1252" s="4"/>
      <c r="M1252" s="4"/>
      <c r="N1252" s="4"/>
      <c r="O1252" s="4"/>
      <c r="P1252" s="4"/>
      <c r="Q1252" s="4"/>
      <c r="R1252" s="4"/>
      <c r="S1252" s="4"/>
      <c r="T1252" s="4"/>
      <c r="U1252" s="4"/>
      <c r="V1252" s="4"/>
      <c r="W1252" s="4"/>
      <c r="X1252" s="4"/>
      <c r="Y1252" s="4"/>
      <c r="Z1252" s="4"/>
    </row>
    <row r="1253" spans="1:26" ht="15.75" customHeight="1" x14ac:dyDescent="0.2">
      <c r="A1253" s="5">
        <v>1252</v>
      </c>
      <c r="B1253" s="6" t="s">
        <v>3887</v>
      </c>
      <c r="C1253" s="9" t="s">
        <v>3888</v>
      </c>
      <c r="D1253" s="49" t="s">
        <v>3900</v>
      </c>
      <c r="E1253" s="5" t="s">
        <v>2300</v>
      </c>
      <c r="F1253" s="42">
        <v>1</v>
      </c>
      <c r="G1253" s="5">
        <v>1</v>
      </c>
      <c r="H1253" s="42">
        <v>1</v>
      </c>
      <c r="I1253" s="4"/>
      <c r="J1253" s="4"/>
      <c r="K1253" s="4"/>
      <c r="L1253" s="4"/>
      <c r="M1253" s="4"/>
      <c r="N1253" s="4"/>
      <c r="O1253" s="4"/>
      <c r="P1253" s="4"/>
      <c r="Q1253" s="4"/>
      <c r="R1253" s="4"/>
      <c r="S1253" s="4"/>
      <c r="T1253" s="4"/>
      <c r="U1253" s="4"/>
      <c r="V1253" s="4"/>
      <c r="W1253" s="4"/>
      <c r="X1253" s="4"/>
      <c r="Y1253" s="4"/>
      <c r="Z1253" s="4"/>
    </row>
    <row r="1254" spans="1:26" ht="15.75" customHeight="1" x14ac:dyDescent="0.2">
      <c r="A1254" s="5">
        <v>1253</v>
      </c>
      <c r="B1254" s="6" t="s">
        <v>3887</v>
      </c>
      <c r="C1254" s="9" t="s">
        <v>3888</v>
      </c>
      <c r="D1254" s="49" t="s">
        <v>3901</v>
      </c>
      <c r="E1254" s="5" t="s">
        <v>2300</v>
      </c>
      <c r="F1254" s="42">
        <v>1</v>
      </c>
      <c r="G1254" s="5">
        <v>1</v>
      </c>
      <c r="H1254" s="42">
        <v>1</v>
      </c>
      <c r="I1254" s="4"/>
      <c r="J1254" s="4"/>
      <c r="K1254" s="4"/>
      <c r="L1254" s="4"/>
      <c r="M1254" s="4"/>
      <c r="N1254" s="4"/>
      <c r="O1254" s="4"/>
      <c r="P1254" s="4"/>
      <c r="Q1254" s="4"/>
      <c r="R1254" s="4"/>
      <c r="S1254" s="4"/>
      <c r="T1254" s="4"/>
      <c r="U1254" s="4"/>
      <c r="V1254" s="4"/>
      <c r="W1254" s="4"/>
      <c r="X1254" s="4"/>
      <c r="Y1254" s="4"/>
      <c r="Z1254" s="4"/>
    </row>
    <row r="1255" spans="1:26" ht="15.75" customHeight="1" x14ac:dyDescent="0.2">
      <c r="A1255" s="5">
        <v>1254</v>
      </c>
      <c r="B1255" s="6" t="s">
        <v>3887</v>
      </c>
      <c r="C1255" s="9" t="s">
        <v>3888</v>
      </c>
      <c r="D1255" s="49" t="s">
        <v>3902</v>
      </c>
      <c r="E1255" s="5" t="s">
        <v>2300</v>
      </c>
      <c r="F1255" s="42">
        <v>0</v>
      </c>
      <c r="G1255" s="5">
        <v>1</v>
      </c>
      <c r="H1255" s="42">
        <v>0</v>
      </c>
      <c r="I1255" s="4"/>
      <c r="J1255" s="4"/>
      <c r="K1255" s="4"/>
      <c r="L1255" s="4"/>
      <c r="M1255" s="4"/>
      <c r="N1255" s="4"/>
      <c r="O1255" s="4"/>
      <c r="P1255" s="4"/>
      <c r="Q1255" s="4"/>
      <c r="R1255" s="4"/>
      <c r="S1255" s="4"/>
      <c r="T1255" s="4"/>
      <c r="U1255" s="4"/>
      <c r="V1255" s="4"/>
      <c r="W1255" s="4"/>
      <c r="X1255" s="4"/>
      <c r="Y1255" s="4"/>
      <c r="Z1255" s="4"/>
    </row>
    <row r="1256" spans="1:26" ht="15.75" customHeight="1" x14ac:dyDescent="0.2">
      <c r="A1256" s="5">
        <v>1255</v>
      </c>
      <c r="B1256" s="6" t="s">
        <v>3887</v>
      </c>
      <c r="C1256" s="9" t="s">
        <v>3888</v>
      </c>
      <c r="D1256" s="49" t="s">
        <v>3903</v>
      </c>
      <c r="E1256" s="5" t="s">
        <v>2300</v>
      </c>
      <c r="F1256" s="42">
        <v>1</v>
      </c>
      <c r="G1256" s="5">
        <v>1</v>
      </c>
      <c r="H1256" s="42">
        <v>1</v>
      </c>
      <c r="I1256" s="4"/>
      <c r="J1256" s="4"/>
      <c r="K1256" s="4"/>
      <c r="L1256" s="4"/>
      <c r="M1256" s="4"/>
      <c r="N1256" s="4"/>
      <c r="O1256" s="4"/>
      <c r="P1256" s="4"/>
      <c r="Q1256" s="4"/>
      <c r="R1256" s="4"/>
      <c r="S1256" s="4"/>
      <c r="T1256" s="4"/>
      <c r="U1256" s="4"/>
      <c r="V1256" s="4"/>
      <c r="W1256" s="4"/>
      <c r="X1256" s="4"/>
      <c r="Y1256" s="4"/>
      <c r="Z1256" s="4"/>
    </row>
    <row r="1257" spans="1:26" ht="15.75" customHeight="1" x14ac:dyDescent="0.2">
      <c r="A1257" s="5">
        <v>1256</v>
      </c>
      <c r="B1257" s="6" t="s">
        <v>3887</v>
      </c>
      <c r="C1257" s="9" t="s">
        <v>3888</v>
      </c>
      <c r="D1257" s="49" t="s">
        <v>3904</v>
      </c>
      <c r="E1257" s="5" t="s">
        <v>2300</v>
      </c>
      <c r="F1257" s="42">
        <v>0</v>
      </c>
      <c r="G1257" s="5">
        <v>0</v>
      </c>
      <c r="H1257" s="42">
        <v>0</v>
      </c>
      <c r="I1257" s="4"/>
      <c r="J1257" s="4"/>
      <c r="K1257" s="4"/>
      <c r="L1257" s="4"/>
      <c r="M1257" s="4"/>
      <c r="N1257" s="4"/>
      <c r="O1257" s="4"/>
      <c r="P1257" s="4"/>
      <c r="Q1257" s="4"/>
      <c r="R1257" s="4"/>
      <c r="S1257" s="4"/>
      <c r="T1257" s="4"/>
      <c r="U1257" s="4"/>
      <c r="V1257" s="4"/>
      <c r="W1257" s="4"/>
      <c r="X1257" s="4"/>
      <c r="Y1257" s="4"/>
      <c r="Z1257" s="4"/>
    </row>
    <row r="1258" spans="1:26" ht="15.75" customHeight="1" x14ac:dyDescent="0.2">
      <c r="A1258" s="5">
        <v>1257</v>
      </c>
      <c r="B1258" s="6" t="s">
        <v>3887</v>
      </c>
      <c r="C1258" s="9" t="s">
        <v>3888</v>
      </c>
      <c r="D1258" s="49" t="s">
        <v>3905</v>
      </c>
      <c r="E1258" s="5" t="s">
        <v>2300</v>
      </c>
      <c r="F1258" s="42">
        <v>0</v>
      </c>
      <c r="G1258" s="5">
        <v>0</v>
      </c>
      <c r="H1258" s="42">
        <v>0</v>
      </c>
      <c r="I1258" s="4"/>
      <c r="J1258" s="4"/>
      <c r="K1258" s="4"/>
      <c r="L1258" s="4"/>
      <c r="M1258" s="4"/>
      <c r="N1258" s="4"/>
      <c r="O1258" s="4"/>
      <c r="P1258" s="4"/>
      <c r="Q1258" s="4"/>
      <c r="R1258" s="4"/>
      <c r="S1258" s="4"/>
      <c r="T1258" s="4"/>
      <c r="U1258" s="4"/>
      <c r="V1258" s="4"/>
      <c r="W1258" s="4"/>
      <c r="X1258" s="4"/>
      <c r="Y1258" s="4"/>
      <c r="Z1258" s="4"/>
    </row>
    <row r="1259" spans="1:26" ht="15.75" customHeight="1" x14ac:dyDescent="0.2">
      <c r="A1259" s="5">
        <v>1258</v>
      </c>
      <c r="B1259" s="6" t="s">
        <v>3887</v>
      </c>
      <c r="C1259" s="9" t="s">
        <v>3888</v>
      </c>
      <c r="D1259" s="49" t="s">
        <v>3906</v>
      </c>
      <c r="E1259" s="5" t="s">
        <v>2300</v>
      </c>
      <c r="F1259" s="42">
        <v>0</v>
      </c>
      <c r="G1259" s="5">
        <v>0</v>
      </c>
      <c r="H1259" s="42">
        <v>0</v>
      </c>
      <c r="I1259" s="4"/>
      <c r="J1259" s="4"/>
      <c r="K1259" s="4"/>
      <c r="L1259" s="4"/>
      <c r="M1259" s="4"/>
      <c r="N1259" s="4"/>
      <c r="O1259" s="4"/>
      <c r="P1259" s="4"/>
      <c r="Q1259" s="4"/>
      <c r="R1259" s="4"/>
      <c r="S1259" s="4"/>
      <c r="T1259" s="4"/>
      <c r="U1259" s="4"/>
      <c r="V1259" s="4"/>
      <c r="W1259" s="4"/>
      <c r="X1259" s="4"/>
      <c r="Y1259" s="4"/>
      <c r="Z1259" s="4"/>
    </row>
    <row r="1260" spans="1:26" ht="15.75" customHeight="1" x14ac:dyDescent="0.2">
      <c r="A1260" s="5">
        <v>1259</v>
      </c>
      <c r="B1260" s="6" t="s">
        <v>3887</v>
      </c>
      <c r="C1260" s="9" t="s">
        <v>3888</v>
      </c>
      <c r="D1260" s="49" t="s">
        <v>3907</v>
      </c>
      <c r="E1260" s="5" t="s">
        <v>2300</v>
      </c>
      <c r="F1260" s="42">
        <v>2</v>
      </c>
      <c r="G1260" s="5">
        <v>2</v>
      </c>
      <c r="H1260" s="42">
        <v>2</v>
      </c>
      <c r="I1260" s="4"/>
      <c r="J1260" s="4"/>
      <c r="K1260" s="4"/>
      <c r="L1260" s="4"/>
      <c r="M1260" s="4"/>
      <c r="N1260" s="4"/>
      <c r="O1260" s="4"/>
      <c r="P1260" s="4"/>
      <c r="Q1260" s="4"/>
      <c r="R1260" s="4"/>
      <c r="S1260" s="4"/>
      <c r="T1260" s="4"/>
      <c r="U1260" s="4"/>
      <c r="V1260" s="4"/>
      <c r="W1260" s="4"/>
      <c r="X1260" s="4"/>
      <c r="Y1260" s="4"/>
      <c r="Z1260" s="4"/>
    </row>
    <row r="1261" spans="1:26" ht="15.75" customHeight="1" x14ac:dyDescent="0.2">
      <c r="A1261" s="5">
        <v>1260</v>
      </c>
      <c r="B1261" s="6" t="s">
        <v>3887</v>
      </c>
      <c r="C1261" s="9" t="s">
        <v>3888</v>
      </c>
      <c r="D1261" s="49" t="s">
        <v>3908</v>
      </c>
      <c r="E1261" s="5" t="s">
        <v>2300</v>
      </c>
      <c r="F1261" s="42">
        <v>2</v>
      </c>
      <c r="G1261" s="5">
        <v>1</v>
      </c>
      <c r="H1261" s="42">
        <v>2</v>
      </c>
      <c r="I1261" s="4"/>
      <c r="J1261" s="4"/>
      <c r="K1261" s="4"/>
      <c r="L1261" s="4"/>
      <c r="M1261" s="4"/>
      <c r="N1261" s="4"/>
      <c r="O1261" s="4"/>
      <c r="P1261" s="4"/>
      <c r="Q1261" s="4"/>
      <c r="R1261" s="4"/>
      <c r="S1261" s="4"/>
      <c r="T1261" s="4"/>
      <c r="U1261" s="4"/>
      <c r="V1261" s="4"/>
      <c r="W1261" s="4"/>
      <c r="X1261" s="4"/>
      <c r="Y1261" s="4"/>
      <c r="Z1261" s="4"/>
    </row>
    <row r="1262" spans="1:26" ht="15.75" customHeight="1" x14ac:dyDescent="0.2">
      <c r="A1262" s="5">
        <v>1261</v>
      </c>
      <c r="B1262" s="6" t="s">
        <v>3887</v>
      </c>
      <c r="C1262" s="9" t="s">
        <v>3888</v>
      </c>
      <c r="D1262" s="49" t="s">
        <v>3909</v>
      </c>
      <c r="E1262" s="5" t="s">
        <v>2300</v>
      </c>
      <c r="F1262" s="42">
        <v>0</v>
      </c>
      <c r="G1262" s="5">
        <v>0</v>
      </c>
      <c r="H1262" s="42">
        <v>0</v>
      </c>
      <c r="I1262" s="4"/>
      <c r="J1262" s="4"/>
      <c r="K1262" s="4"/>
      <c r="L1262" s="4"/>
      <c r="M1262" s="4"/>
      <c r="N1262" s="4"/>
      <c r="O1262" s="4"/>
      <c r="P1262" s="4"/>
      <c r="Q1262" s="4"/>
      <c r="R1262" s="4"/>
      <c r="S1262" s="4"/>
      <c r="T1262" s="4"/>
      <c r="U1262" s="4"/>
      <c r="V1262" s="4"/>
      <c r="W1262" s="4"/>
      <c r="X1262" s="4"/>
      <c r="Y1262" s="4"/>
      <c r="Z1262" s="4"/>
    </row>
    <row r="1263" spans="1:26" ht="15.75" customHeight="1" x14ac:dyDescent="0.2">
      <c r="A1263" s="5">
        <v>1262</v>
      </c>
      <c r="B1263" s="6" t="s">
        <v>3887</v>
      </c>
      <c r="C1263" s="9" t="s">
        <v>3888</v>
      </c>
      <c r="D1263" s="49" t="s">
        <v>3910</v>
      </c>
      <c r="E1263" s="5" t="s">
        <v>2300</v>
      </c>
      <c r="F1263" s="42">
        <v>1</v>
      </c>
      <c r="G1263" s="5">
        <v>1</v>
      </c>
      <c r="H1263" s="42">
        <v>1</v>
      </c>
      <c r="I1263" s="4"/>
      <c r="J1263" s="4"/>
      <c r="K1263" s="4"/>
      <c r="L1263" s="4"/>
      <c r="M1263" s="4"/>
      <c r="N1263" s="4"/>
      <c r="O1263" s="4"/>
      <c r="P1263" s="4"/>
      <c r="Q1263" s="4"/>
      <c r="R1263" s="4"/>
      <c r="S1263" s="4"/>
      <c r="T1263" s="4"/>
      <c r="U1263" s="4"/>
      <c r="V1263" s="4"/>
      <c r="W1263" s="4"/>
      <c r="X1263" s="4"/>
      <c r="Y1263" s="4"/>
      <c r="Z1263" s="4"/>
    </row>
    <row r="1264" spans="1:26" ht="27.75" customHeight="1" x14ac:dyDescent="0.2">
      <c r="A1264" s="5">
        <v>1263</v>
      </c>
      <c r="B1264" s="6" t="s">
        <v>3887</v>
      </c>
      <c r="C1264" s="9" t="s">
        <v>3888</v>
      </c>
      <c r="D1264" s="49" t="s">
        <v>3911</v>
      </c>
      <c r="E1264" s="5" t="s">
        <v>2300</v>
      </c>
      <c r="F1264" s="42">
        <v>1</v>
      </c>
      <c r="G1264" s="5">
        <v>1</v>
      </c>
      <c r="H1264" s="42">
        <v>1</v>
      </c>
      <c r="I1264" s="4"/>
      <c r="J1264" s="4"/>
      <c r="K1264" s="4"/>
      <c r="L1264" s="4"/>
      <c r="M1264" s="4"/>
      <c r="N1264" s="4"/>
      <c r="O1264" s="4"/>
      <c r="P1264" s="4"/>
      <c r="Q1264" s="4"/>
      <c r="R1264" s="4"/>
      <c r="S1264" s="4"/>
      <c r="T1264" s="4"/>
      <c r="U1264" s="4"/>
      <c r="V1264" s="4"/>
      <c r="W1264" s="4"/>
      <c r="X1264" s="4"/>
      <c r="Y1264" s="4"/>
      <c r="Z1264" s="4"/>
    </row>
    <row r="1265" spans="1:26" ht="27.75" customHeight="1" x14ac:dyDescent="0.2">
      <c r="A1265" s="5">
        <v>1264</v>
      </c>
      <c r="B1265" s="6" t="s">
        <v>3887</v>
      </c>
      <c r="C1265" s="9" t="s">
        <v>3888</v>
      </c>
      <c r="D1265" s="49" t="s">
        <v>3912</v>
      </c>
      <c r="E1265" s="5" t="s">
        <v>2300</v>
      </c>
      <c r="F1265" s="42">
        <v>2</v>
      </c>
      <c r="G1265" s="5">
        <v>2</v>
      </c>
      <c r="H1265" s="42">
        <v>2</v>
      </c>
      <c r="I1265" s="4"/>
      <c r="J1265" s="4"/>
      <c r="K1265" s="4"/>
      <c r="L1265" s="4"/>
      <c r="M1265" s="4"/>
      <c r="N1265" s="4"/>
      <c r="O1265" s="4"/>
      <c r="P1265" s="4"/>
      <c r="Q1265" s="4"/>
      <c r="R1265" s="4"/>
      <c r="S1265" s="4"/>
      <c r="T1265" s="4"/>
      <c r="U1265" s="4"/>
      <c r="V1265" s="4"/>
      <c r="W1265" s="4"/>
      <c r="X1265" s="4"/>
      <c r="Y1265" s="4"/>
      <c r="Z1265" s="4"/>
    </row>
    <row r="1266" spans="1:26" ht="42" customHeight="1" x14ac:dyDescent="0.2">
      <c r="A1266" s="5">
        <v>1265</v>
      </c>
      <c r="B1266" s="6" t="s">
        <v>3887</v>
      </c>
      <c r="C1266" s="9" t="s">
        <v>3888</v>
      </c>
      <c r="D1266" s="49" t="s">
        <v>3913</v>
      </c>
      <c r="E1266" s="6" t="s">
        <v>2300</v>
      </c>
      <c r="F1266" s="42">
        <v>2</v>
      </c>
      <c r="G1266" s="5">
        <v>2</v>
      </c>
      <c r="H1266" s="42">
        <v>2</v>
      </c>
      <c r="I1266" s="4"/>
      <c r="J1266" s="4"/>
      <c r="K1266" s="4"/>
      <c r="L1266" s="4"/>
      <c r="M1266" s="4"/>
      <c r="N1266" s="4"/>
      <c r="O1266" s="4"/>
      <c r="P1266" s="4"/>
      <c r="Q1266" s="4"/>
      <c r="R1266" s="4"/>
      <c r="S1266" s="4"/>
      <c r="T1266" s="4"/>
      <c r="U1266" s="4"/>
      <c r="V1266" s="4"/>
      <c r="W1266" s="4"/>
      <c r="X1266" s="4"/>
      <c r="Y1266" s="4"/>
      <c r="Z1266" s="4"/>
    </row>
    <row r="1267" spans="1:26" ht="27.75" customHeight="1" x14ac:dyDescent="0.2">
      <c r="A1267" s="5">
        <v>1266</v>
      </c>
      <c r="B1267" s="6" t="s">
        <v>3887</v>
      </c>
      <c r="C1267" s="9" t="s">
        <v>3888</v>
      </c>
      <c r="D1267" s="49" t="s">
        <v>3914</v>
      </c>
      <c r="E1267" s="6" t="s">
        <v>2300</v>
      </c>
      <c r="F1267" s="42">
        <v>2</v>
      </c>
      <c r="G1267" s="5">
        <v>2</v>
      </c>
      <c r="H1267" s="42">
        <v>2</v>
      </c>
      <c r="I1267" s="4"/>
      <c r="J1267" s="4"/>
      <c r="K1267" s="4"/>
      <c r="L1267" s="4"/>
      <c r="M1267" s="4"/>
      <c r="N1267" s="4"/>
      <c r="O1267" s="4"/>
      <c r="P1267" s="4"/>
      <c r="Q1267" s="4"/>
      <c r="R1267" s="4"/>
      <c r="S1267" s="4"/>
      <c r="T1267" s="4"/>
      <c r="U1267" s="4"/>
      <c r="V1267" s="4"/>
      <c r="W1267" s="4"/>
      <c r="X1267" s="4"/>
      <c r="Y1267" s="4"/>
      <c r="Z1267" s="4"/>
    </row>
    <row r="1268" spans="1:26" ht="15.75" customHeight="1" x14ac:dyDescent="0.2">
      <c r="A1268" s="5">
        <v>1267</v>
      </c>
      <c r="B1268" s="6" t="s">
        <v>3887</v>
      </c>
      <c r="C1268" s="9" t="s">
        <v>3888</v>
      </c>
      <c r="D1268" s="49" t="s">
        <v>3915</v>
      </c>
      <c r="E1268" s="6" t="s">
        <v>2300</v>
      </c>
      <c r="F1268" s="42">
        <v>1</v>
      </c>
      <c r="G1268" s="5">
        <v>2</v>
      </c>
      <c r="H1268" s="42">
        <v>1</v>
      </c>
      <c r="I1268" s="4"/>
      <c r="J1268" s="4"/>
      <c r="K1268" s="4"/>
      <c r="L1268" s="4"/>
      <c r="M1268" s="4"/>
      <c r="N1268" s="4"/>
      <c r="O1268" s="4"/>
      <c r="P1268" s="4"/>
      <c r="Q1268" s="4"/>
      <c r="R1268" s="4"/>
      <c r="S1268" s="4"/>
      <c r="T1268" s="4"/>
      <c r="U1268" s="4"/>
      <c r="V1268" s="4"/>
      <c r="W1268" s="4"/>
      <c r="X1268" s="4"/>
      <c r="Y1268" s="4"/>
      <c r="Z1268" s="4"/>
    </row>
    <row r="1269" spans="1:26" ht="15.75" customHeight="1" x14ac:dyDescent="0.2">
      <c r="A1269" s="5">
        <v>1268</v>
      </c>
      <c r="B1269" s="6" t="s">
        <v>3887</v>
      </c>
      <c r="C1269" s="9" t="s">
        <v>3888</v>
      </c>
      <c r="D1269" s="49" t="s">
        <v>3916</v>
      </c>
      <c r="E1269" s="6" t="s">
        <v>2300</v>
      </c>
      <c r="F1269" s="42">
        <v>0</v>
      </c>
      <c r="G1269" s="5">
        <v>2</v>
      </c>
      <c r="H1269" s="42">
        <v>0</v>
      </c>
      <c r="I1269" s="4"/>
      <c r="J1269" s="4"/>
      <c r="K1269" s="4"/>
      <c r="L1269" s="4"/>
      <c r="M1269" s="4"/>
      <c r="N1269" s="4"/>
      <c r="O1269" s="4"/>
      <c r="P1269" s="4"/>
      <c r="Q1269" s="4"/>
      <c r="R1269" s="4"/>
      <c r="S1269" s="4"/>
      <c r="T1269" s="4"/>
      <c r="U1269" s="4"/>
      <c r="V1269" s="4"/>
      <c r="W1269" s="4"/>
      <c r="X1269" s="4"/>
      <c r="Y1269" s="4"/>
      <c r="Z1269" s="4"/>
    </row>
    <row r="1270" spans="1:26" ht="27.75" customHeight="1" x14ac:dyDescent="0.2">
      <c r="A1270" s="5">
        <v>1269</v>
      </c>
      <c r="B1270" s="6" t="s">
        <v>3887</v>
      </c>
      <c r="C1270" s="9" t="s">
        <v>3888</v>
      </c>
      <c r="D1270" s="49" t="s">
        <v>3917</v>
      </c>
      <c r="E1270" s="6" t="s">
        <v>2300</v>
      </c>
      <c r="F1270" s="42">
        <v>2</v>
      </c>
      <c r="G1270" s="5">
        <v>2</v>
      </c>
      <c r="H1270" s="42">
        <v>2</v>
      </c>
      <c r="I1270" s="4"/>
      <c r="J1270" s="4"/>
      <c r="K1270" s="4"/>
      <c r="L1270" s="4"/>
      <c r="M1270" s="4"/>
      <c r="N1270" s="4"/>
      <c r="O1270" s="4"/>
      <c r="P1270" s="4"/>
      <c r="Q1270" s="4"/>
      <c r="R1270" s="4"/>
      <c r="S1270" s="4"/>
      <c r="T1270" s="4"/>
      <c r="U1270" s="4"/>
      <c r="V1270" s="4"/>
      <c r="W1270" s="4"/>
      <c r="X1270" s="4"/>
      <c r="Y1270" s="4"/>
      <c r="Z1270" s="4"/>
    </row>
    <row r="1271" spans="1:26" ht="15.75" customHeight="1" x14ac:dyDescent="0.2">
      <c r="A1271" s="5">
        <v>1270</v>
      </c>
      <c r="B1271" s="6" t="s">
        <v>3887</v>
      </c>
      <c r="C1271" s="9" t="s">
        <v>3888</v>
      </c>
      <c r="D1271" s="49" t="s">
        <v>3918</v>
      </c>
      <c r="E1271" s="5" t="s">
        <v>2300</v>
      </c>
      <c r="F1271" s="42">
        <v>2</v>
      </c>
      <c r="G1271" s="5">
        <v>2</v>
      </c>
      <c r="H1271" s="42">
        <v>2</v>
      </c>
      <c r="I1271" s="4"/>
      <c r="J1271" s="4"/>
      <c r="K1271" s="4"/>
      <c r="L1271" s="4"/>
      <c r="M1271" s="4"/>
      <c r="N1271" s="4"/>
      <c r="O1271" s="4"/>
      <c r="P1271" s="4"/>
      <c r="Q1271" s="4"/>
      <c r="R1271" s="4"/>
      <c r="S1271" s="4"/>
      <c r="T1271" s="4"/>
      <c r="U1271" s="4"/>
      <c r="V1271" s="4"/>
      <c r="W1271" s="4"/>
      <c r="X1271" s="4"/>
      <c r="Y1271" s="4"/>
      <c r="Z1271" s="4"/>
    </row>
    <row r="1272" spans="1:26" ht="27.75" customHeight="1" x14ac:dyDescent="0.2">
      <c r="A1272" s="5">
        <v>1271</v>
      </c>
      <c r="B1272" s="6" t="s">
        <v>3887</v>
      </c>
      <c r="C1272" s="9" t="s">
        <v>3888</v>
      </c>
      <c r="D1272" s="49" t="s">
        <v>3919</v>
      </c>
      <c r="E1272" s="5" t="s">
        <v>2300</v>
      </c>
      <c r="F1272" s="42">
        <v>0</v>
      </c>
      <c r="G1272" s="5">
        <v>1</v>
      </c>
      <c r="H1272" s="42">
        <v>0</v>
      </c>
      <c r="I1272" s="4"/>
      <c r="J1272" s="4"/>
      <c r="K1272" s="4"/>
      <c r="L1272" s="4"/>
      <c r="M1272" s="4"/>
      <c r="N1272" s="4"/>
      <c r="O1272" s="4"/>
      <c r="P1272" s="4"/>
      <c r="Q1272" s="4"/>
      <c r="R1272" s="4"/>
      <c r="S1272" s="4"/>
      <c r="T1272" s="4"/>
      <c r="U1272" s="4"/>
      <c r="V1272" s="4"/>
      <c r="W1272" s="4"/>
      <c r="X1272" s="4"/>
      <c r="Y1272" s="4"/>
      <c r="Z1272" s="4"/>
    </row>
    <row r="1273" spans="1:26" ht="27.75" customHeight="1" x14ac:dyDescent="0.2">
      <c r="A1273" s="5">
        <v>1272</v>
      </c>
      <c r="B1273" s="6" t="s">
        <v>3887</v>
      </c>
      <c r="C1273" s="9" t="s">
        <v>3888</v>
      </c>
      <c r="D1273" s="49" t="s">
        <v>3920</v>
      </c>
      <c r="E1273" s="5" t="s">
        <v>2300</v>
      </c>
      <c r="F1273" s="42">
        <v>2</v>
      </c>
      <c r="G1273" s="5">
        <v>2</v>
      </c>
      <c r="H1273" s="42">
        <v>2</v>
      </c>
      <c r="I1273" s="4"/>
      <c r="J1273" s="4"/>
      <c r="K1273" s="4"/>
      <c r="L1273" s="4"/>
      <c r="M1273" s="4"/>
      <c r="N1273" s="4"/>
      <c r="O1273" s="4"/>
      <c r="P1273" s="4"/>
      <c r="Q1273" s="4"/>
      <c r="R1273" s="4"/>
      <c r="S1273" s="4"/>
      <c r="T1273" s="4"/>
      <c r="U1273" s="4"/>
      <c r="V1273" s="4"/>
      <c r="W1273" s="4"/>
      <c r="X1273" s="4"/>
      <c r="Y1273" s="4"/>
      <c r="Z1273" s="4"/>
    </row>
    <row r="1274" spans="1:26" ht="15.75" customHeight="1" x14ac:dyDescent="0.2">
      <c r="A1274" s="5">
        <v>1273</v>
      </c>
      <c r="B1274" s="6" t="s">
        <v>3887</v>
      </c>
      <c r="C1274" s="9" t="s">
        <v>3888</v>
      </c>
      <c r="D1274" s="49" t="s">
        <v>3921</v>
      </c>
      <c r="E1274" s="5" t="s">
        <v>2300</v>
      </c>
      <c r="F1274" s="42">
        <v>0</v>
      </c>
      <c r="G1274" s="5">
        <v>0</v>
      </c>
      <c r="H1274" s="42">
        <v>0</v>
      </c>
      <c r="I1274" s="4"/>
      <c r="J1274" s="4"/>
      <c r="K1274" s="4"/>
      <c r="L1274" s="4"/>
      <c r="M1274" s="4"/>
      <c r="N1274" s="4"/>
      <c r="O1274" s="4"/>
      <c r="P1274" s="4"/>
      <c r="Q1274" s="4"/>
      <c r="R1274" s="4"/>
      <c r="S1274" s="4"/>
      <c r="T1274" s="4"/>
      <c r="U1274" s="4"/>
      <c r="V1274" s="4"/>
      <c r="W1274" s="4"/>
      <c r="X1274" s="4"/>
      <c r="Y1274" s="4"/>
      <c r="Z1274" s="4"/>
    </row>
    <row r="1275" spans="1:26" ht="15.75" customHeight="1" x14ac:dyDescent="0.2">
      <c r="A1275" s="5">
        <v>1274</v>
      </c>
      <c r="B1275" s="6" t="s">
        <v>3887</v>
      </c>
      <c r="C1275" s="9" t="s">
        <v>3888</v>
      </c>
      <c r="D1275" s="49" t="s">
        <v>3922</v>
      </c>
      <c r="E1275" s="5" t="s">
        <v>2300</v>
      </c>
      <c r="F1275" s="42">
        <v>1</v>
      </c>
      <c r="G1275" s="5">
        <v>1</v>
      </c>
      <c r="H1275" s="42">
        <v>1</v>
      </c>
      <c r="I1275" s="4"/>
      <c r="J1275" s="4"/>
      <c r="K1275" s="4"/>
      <c r="L1275" s="4"/>
      <c r="M1275" s="4"/>
      <c r="N1275" s="4"/>
      <c r="O1275" s="4"/>
      <c r="P1275" s="4"/>
      <c r="Q1275" s="4"/>
      <c r="R1275" s="4"/>
      <c r="S1275" s="4"/>
      <c r="T1275" s="4"/>
      <c r="U1275" s="4"/>
      <c r="V1275" s="4"/>
      <c r="W1275" s="4"/>
      <c r="X1275" s="4"/>
      <c r="Y1275" s="4"/>
      <c r="Z1275" s="4"/>
    </row>
    <row r="1276" spans="1:26" ht="15.75" customHeight="1" x14ac:dyDescent="0.2">
      <c r="A1276" s="5">
        <v>1275</v>
      </c>
      <c r="B1276" s="6" t="s">
        <v>3887</v>
      </c>
      <c r="C1276" s="9" t="s">
        <v>3888</v>
      </c>
      <c r="D1276" s="49" t="s">
        <v>3923</v>
      </c>
      <c r="E1276" s="5" t="s">
        <v>2300</v>
      </c>
      <c r="F1276" s="42">
        <v>0</v>
      </c>
      <c r="G1276" s="5">
        <v>0</v>
      </c>
      <c r="H1276" s="42">
        <v>0</v>
      </c>
      <c r="I1276" s="4"/>
      <c r="J1276" s="4"/>
      <c r="K1276" s="4"/>
      <c r="L1276" s="4"/>
      <c r="M1276" s="4"/>
      <c r="N1276" s="4"/>
      <c r="O1276" s="4"/>
      <c r="P1276" s="4"/>
      <c r="Q1276" s="4"/>
      <c r="R1276" s="4"/>
      <c r="S1276" s="4"/>
      <c r="T1276" s="4"/>
      <c r="U1276" s="4"/>
      <c r="V1276" s="4"/>
      <c r="W1276" s="4"/>
      <c r="X1276" s="4"/>
      <c r="Y1276" s="4"/>
      <c r="Z1276" s="4"/>
    </row>
    <row r="1277" spans="1:26" ht="15.75" customHeight="1" x14ac:dyDescent="0.2">
      <c r="A1277" s="5">
        <v>1276</v>
      </c>
      <c r="B1277" s="6" t="s">
        <v>3887</v>
      </c>
      <c r="C1277" s="9" t="s">
        <v>3888</v>
      </c>
      <c r="D1277" s="49" t="s">
        <v>3924</v>
      </c>
      <c r="E1277" s="5" t="s">
        <v>2300</v>
      </c>
      <c r="F1277" s="42">
        <v>1</v>
      </c>
      <c r="G1277" s="5">
        <v>1</v>
      </c>
      <c r="H1277" s="42">
        <v>1</v>
      </c>
      <c r="I1277" s="4"/>
      <c r="J1277" s="4"/>
      <c r="K1277" s="4"/>
      <c r="L1277" s="4"/>
      <c r="M1277" s="4"/>
      <c r="N1277" s="4"/>
      <c r="O1277" s="4"/>
      <c r="P1277" s="4"/>
      <c r="Q1277" s="4"/>
      <c r="R1277" s="4"/>
      <c r="S1277" s="4"/>
      <c r="T1277" s="4"/>
      <c r="U1277" s="4"/>
      <c r="V1277" s="4"/>
      <c r="W1277" s="4"/>
      <c r="X1277" s="4"/>
      <c r="Y1277" s="4"/>
      <c r="Z1277" s="4"/>
    </row>
    <row r="1278" spans="1:26" ht="27.75" customHeight="1" x14ac:dyDescent="0.2">
      <c r="A1278" s="5">
        <v>1277</v>
      </c>
      <c r="B1278" s="6" t="s">
        <v>3887</v>
      </c>
      <c r="C1278" s="9" t="s">
        <v>3888</v>
      </c>
      <c r="D1278" s="49" t="s">
        <v>3925</v>
      </c>
      <c r="E1278" s="5" t="s">
        <v>2300</v>
      </c>
      <c r="F1278" s="42">
        <v>2</v>
      </c>
      <c r="G1278" s="5">
        <v>1</v>
      </c>
      <c r="H1278" s="42">
        <v>2</v>
      </c>
      <c r="I1278" s="4"/>
      <c r="J1278" s="4"/>
      <c r="K1278" s="4"/>
      <c r="L1278" s="4"/>
      <c r="M1278" s="4"/>
      <c r="N1278" s="4"/>
      <c r="O1278" s="4"/>
      <c r="P1278" s="4"/>
      <c r="Q1278" s="4"/>
      <c r="R1278" s="4"/>
      <c r="S1278" s="4"/>
      <c r="T1278" s="4"/>
      <c r="U1278" s="4"/>
      <c r="V1278" s="4"/>
      <c r="W1278" s="4"/>
      <c r="X1278" s="4"/>
      <c r="Y1278" s="4"/>
      <c r="Z1278" s="4"/>
    </row>
    <row r="1279" spans="1:26" ht="15.75" customHeight="1" x14ac:dyDescent="0.2">
      <c r="A1279" s="5">
        <v>1278</v>
      </c>
      <c r="B1279" s="6" t="s">
        <v>3887</v>
      </c>
      <c r="C1279" s="9" t="s">
        <v>3888</v>
      </c>
      <c r="D1279" s="49" t="s">
        <v>3926</v>
      </c>
      <c r="E1279" s="5" t="s">
        <v>2300</v>
      </c>
      <c r="F1279" s="42">
        <v>1</v>
      </c>
      <c r="G1279" s="5">
        <v>1</v>
      </c>
      <c r="H1279" s="42">
        <v>1</v>
      </c>
      <c r="I1279" s="4"/>
      <c r="J1279" s="4"/>
      <c r="K1279" s="4"/>
      <c r="L1279" s="4"/>
      <c r="M1279" s="4"/>
      <c r="N1279" s="4"/>
      <c r="O1279" s="4"/>
      <c r="P1279" s="4"/>
      <c r="Q1279" s="4"/>
      <c r="R1279" s="4"/>
      <c r="S1279" s="4"/>
      <c r="T1279" s="4"/>
      <c r="U1279" s="4"/>
      <c r="V1279" s="4"/>
      <c r="W1279" s="4"/>
      <c r="X1279" s="4"/>
      <c r="Y1279" s="4"/>
      <c r="Z1279" s="4"/>
    </row>
    <row r="1280" spans="1:26" ht="15.75" customHeight="1" x14ac:dyDescent="0.2">
      <c r="A1280" s="5">
        <v>1279</v>
      </c>
      <c r="B1280" s="6" t="s">
        <v>3887</v>
      </c>
      <c r="C1280" s="9" t="s">
        <v>3888</v>
      </c>
      <c r="D1280" s="49" t="s">
        <v>3927</v>
      </c>
      <c r="E1280" s="5" t="s">
        <v>2300</v>
      </c>
      <c r="F1280" s="42">
        <v>1</v>
      </c>
      <c r="G1280" s="5">
        <v>1</v>
      </c>
      <c r="H1280" s="42">
        <v>1</v>
      </c>
      <c r="I1280" s="4"/>
      <c r="J1280" s="4"/>
      <c r="K1280" s="4"/>
      <c r="L1280" s="4"/>
      <c r="M1280" s="4"/>
      <c r="N1280" s="4"/>
      <c r="O1280" s="4"/>
      <c r="P1280" s="4"/>
      <c r="Q1280" s="4"/>
      <c r="R1280" s="4"/>
      <c r="S1280" s="4"/>
      <c r="T1280" s="4"/>
      <c r="U1280" s="4"/>
      <c r="V1280" s="4"/>
      <c r="W1280" s="4"/>
      <c r="X1280" s="4"/>
      <c r="Y1280" s="4"/>
      <c r="Z1280" s="4"/>
    </row>
    <row r="1281" spans="1:26" ht="15.75" customHeight="1" x14ac:dyDescent="0.2">
      <c r="A1281" s="5">
        <v>1280</v>
      </c>
      <c r="B1281" s="6" t="s">
        <v>3887</v>
      </c>
      <c r="C1281" s="9" t="s">
        <v>3888</v>
      </c>
      <c r="D1281" s="49" t="s">
        <v>3928</v>
      </c>
      <c r="E1281" s="5" t="s">
        <v>2300</v>
      </c>
      <c r="F1281" s="42">
        <v>0</v>
      </c>
      <c r="G1281" s="5">
        <v>2</v>
      </c>
      <c r="H1281" s="42">
        <v>0</v>
      </c>
      <c r="I1281" s="4"/>
      <c r="J1281" s="4"/>
      <c r="K1281" s="4"/>
      <c r="L1281" s="4"/>
      <c r="M1281" s="4"/>
      <c r="N1281" s="4"/>
      <c r="O1281" s="4"/>
      <c r="P1281" s="4"/>
      <c r="Q1281" s="4"/>
      <c r="R1281" s="4"/>
      <c r="S1281" s="4"/>
      <c r="T1281" s="4"/>
      <c r="U1281" s="4"/>
      <c r="V1281" s="4"/>
      <c r="W1281" s="4"/>
      <c r="X1281" s="4"/>
      <c r="Y1281" s="4"/>
      <c r="Z1281" s="4"/>
    </row>
    <row r="1282" spans="1:26" ht="15.75" customHeight="1" x14ac:dyDescent="0.2">
      <c r="A1282" s="5">
        <v>1281</v>
      </c>
      <c r="B1282" s="6" t="s">
        <v>3887</v>
      </c>
      <c r="C1282" s="9" t="s">
        <v>3888</v>
      </c>
      <c r="D1282" s="49" t="s">
        <v>3929</v>
      </c>
      <c r="E1282" s="5" t="s">
        <v>2300</v>
      </c>
      <c r="F1282" s="42">
        <v>0</v>
      </c>
      <c r="G1282" s="5">
        <v>0</v>
      </c>
      <c r="H1282" s="42">
        <v>0</v>
      </c>
      <c r="I1282" s="4"/>
      <c r="J1282" s="4"/>
      <c r="K1282" s="4"/>
      <c r="L1282" s="4"/>
      <c r="M1282" s="4"/>
      <c r="N1282" s="4"/>
      <c r="O1282" s="4"/>
      <c r="P1282" s="4"/>
      <c r="Q1282" s="4"/>
      <c r="R1282" s="4"/>
      <c r="S1282" s="4"/>
      <c r="T1282" s="4"/>
      <c r="U1282" s="4"/>
      <c r="V1282" s="4"/>
      <c r="W1282" s="4"/>
      <c r="X1282" s="4"/>
      <c r="Y1282" s="4"/>
      <c r="Z1282" s="4"/>
    </row>
    <row r="1283" spans="1:26" ht="15.75" customHeight="1" x14ac:dyDescent="0.2">
      <c r="A1283" s="5">
        <v>1282</v>
      </c>
      <c r="B1283" s="6" t="s">
        <v>3887</v>
      </c>
      <c r="C1283" s="9" t="s">
        <v>3888</v>
      </c>
      <c r="D1283" s="49" t="s">
        <v>3930</v>
      </c>
      <c r="E1283" s="5" t="s">
        <v>2300</v>
      </c>
      <c r="F1283" s="42">
        <v>0</v>
      </c>
      <c r="G1283" s="5">
        <v>2</v>
      </c>
      <c r="H1283" s="42">
        <v>0</v>
      </c>
      <c r="I1283" s="4"/>
      <c r="J1283" s="4"/>
      <c r="K1283" s="4"/>
      <c r="L1283" s="4"/>
      <c r="M1283" s="4"/>
      <c r="N1283" s="4"/>
      <c r="O1283" s="4"/>
      <c r="P1283" s="4"/>
      <c r="Q1283" s="4"/>
      <c r="R1283" s="4"/>
      <c r="S1283" s="4"/>
      <c r="T1283" s="4"/>
      <c r="U1283" s="4"/>
      <c r="V1283" s="4"/>
      <c r="W1283" s="4"/>
      <c r="X1283" s="4"/>
      <c r="Y1283" s="4"/>
      <c r="Z1283" s="4"/>
    </row>
    <row r="1284" spans="1:26" ht="15.75" customHeight="1" x14ac:dyDescent="0.2">
      <c r="A1284" s="5">
        <v>1283</v>
      </c>
      <c r="B1284" s="6" t="s">
        <v>3887</v>
      </c>
      <c r="C1284" s="9" t="s">
        <v>3888</v>
      </c>
      <c r="D1284" s="49" t="s">
        <v>3931</v>
      </c>
      <c r="E1284" s="5" t="s">
        <v>2300</v>
      </c>
      <c r="F1284" s="42">
        <v>2</v>
      </c>
      <c r="G1284" s="5">
        <v>2</v>
      </c>
      <c r="H1284" s="42">
        <v>2</v>
      </c>
      <c r="I1284" s="4"/>
      <c r="J1284" s="4"/>
      <c r="K1284" s="4"/>
      <c r="L1284" s="4"/>
      <c r="M1284" s="4"/>
      <c r="N1284" s="4"/>
      <c r="O1284" s="4"/>
      <c r="P1284" s="4"/>
      <c r="Q1284" s="4"/>
      <c r="R1284" s="4"/>
      <c r="S1284" s="4"/>
      <c r="T1284" s="4"/>
      <c r="U1284" s="4"/>
      <c r="V1284" s="4"/>
      <c r="W1284" s="4"/>
      <c r="X1284" s="4"/>
      <c r="Y1284" s="4"/>
      <c r="Z1284" s="4"/>
    </row>
    <row r="1285" spans="1:26" ht="15.75" customHeight="1" x14ac:dyDescent="0.2">
      <c r="A1285" s="5">
        <v>1284</v>
      </c>
      <c r="B1285" s="6" t="s">
        <v>3887</v>
      </c>
      <c r="C1285" s="9" t="s">
        <v>3888</v>
      </c>
      <c r="D1285" s="49" t="s">
        <v>3932</v>
      </c>
      <c r="E1285" s="5" t="s">
        <v>2300</v>
      </c>
      <c r="F1285" s="42">
        <v>2</v>
      </c>
      <c r="G1285" s="5">
        <v>2</v>
      </c>
      <c r="H1285" s="42">
        <v>2</v>
      </c>
      <c r="I1285" s="4"/>
      <c r="J1285" s="4"/>
      <c r="K1285" s="4"/>
      <c r="L1285" s="4"/>
      <c r="M1285" s="4"/>
      <c r="N1285" s="4"/>
      <c r="O1285" s="4"/>
      <c r="P1285" s="4"/>
      <c r="Q1285" s="4"/>
      <c r="R1285" s="4"/>
      <c r="S1285" s="4"/>
      <c r="T1285" s="4"/>
      <c r="U1285" s="4"/>
      <c r="V1285" s="4"/>
      <c r="W1285" s="4"/>
      <c r="X1285" s="4"/>
      <c r="Y1285" s="4"/>
      <c r="Z1285" s="4"/>
    </row>
    <row r="1286" spans="1:26" ht="15.75" customHeight="1" x14ac:dyDescent="0.2">
      <c r="A1286" s="5">
        <v>1285</v>
      </c>
      <c r="B1286" s="6" t="s">
        <v>3887</v>
      </c>
      <c r="C1286" s="9" t="s">
        <v>3888</v>
      </c>
      <c r="D1286" s="49" t="s">
        <v>3933</v>
      </c>
      <c r="E1286" s="5" t="s">
        <v>2300</v>
      </c>
      <c r="F1286" s="42">
        <v>2</v>
      </c>
      <c r="G1286" s="5">
        <v>2</v>
      </c>
      <c r="H1286" s="42">
        <v>2</v>
      </c>
      <c r="I1286" s="4"/>
      <c r="J1286" s="4"/>
      <c r="K1286" s="4"/>
      <c r="L1286" s="4"/>
      <c r="M1286" s="4"/>
      <c r="N1286" s="4"/>
      <c r="O1286" s="4"/>
      <c r="P1286" s="4"/>
      <c r="Q1286" s="4"/>
      <c r="R1286" s="4"/>
      <c r="S1286" s="4"/>
      <c r="T1286" s="4"/>
      <c r="U1286" s="4"/>
      <c r="V1286" s="4"/>
      <c r="W1286" s="4"/>
      <c r="X1286" s="4"/>
      <c r="Y1286" s="4"/>
      <c r="Z1286" s="4"/>
    </row>
    <row r="1287" spans="1:26" ht="15.75" customHeight="1" x14ac:dyDescent="0.2">
      <c r="A1287" s="5">
        <v>1286</v>
      </c>
      <c r="B1287" s="6" t="s">
        <v>3887</v>
      </c>
      <c r="C1287" s="9" t="s">
        <v>3888</v>
      </c>
      <c r="D1287" s="49" t="s">
        <v>3934</v>
      </c>
      <c r="E1287" s="5" t="s">
        <v>2300</v>
      </c>
      <c r="F1287" s="42">
        <v>1</v>
      </c>
      <c r="G1287" s="5">
        <v>1</v>
      </c>
      <c r="H1287" s="42">
        <v>1</v>
      </c>
      <c r="I1287" s="4"/>
      <c r="J1287" s="4"/>
      <c r="K1287" s="4"/>
      <c r="L1287" s="4"/>
      <c r="M1287" s="4"/>
      <c r="N1287" s="4"/>
      <c r="O1287" s="4"/>
      <c r="P1287" s="4"/>
      <c r="Q1287" s="4"/>
      <c r="R1287" s="4"/>
      <c r="S1287" s="4"/>
      <c r="T1287" s="4"/>
      <c r="U1287" s="4"/>
      <c r="V1287" s="4"/>
      <c r="W1287" s="4"/>
      <c r="X1287" s="4"/>
      <c r="Y1287" s="4"/>
      <c r="Z1287" s="4"/>
    </row>
    <row r="1288" spans="1:26" ht="27.75" customHeight="1" x14ac:dyDescent="0.2">
      <c r="A1288" s="5">
        <v>1287</v>
      </c>
      <c r="B1288" s="6" t="s">
        <v>3887</v>
      </c>
      <c r="C1288" s="9" t="s">
        <v>3888</v>
      </c>
      <c r="D1288" s="49" t="s">
        <v>3935</v>
      </c>
      <c r="E1288" s="5" t="s">
        <v>2300</v>
      </c>
      <c r="F1288" s="42">
        <v>2</v>
      </c>
      <c r="G1288" s="5">
        <v>2</v>
      </c>
      <c r="H1288" s="42">
        <v>2</v>
      </c>
      <c r="I1288" s="4"/>
      <c r="J1288" s="4"/>
      <c r="K1288" s="4"/>
      <c r="L1288" s="4"/>
      <c r="M1288" s="4"/>
      <c r="N1288" s="4"/>
      <c r="O1288" s="4"/>
      <c r="P1288" s="4"/>
      <c r="Q1288" s="4"/>
      <c r="R1288" s="4"/>
      <c r="S1288" s="4"/>
      <c r="T1288" s="4"/>
      <c r="U1288" s="4"/>
      <c r="V1288" s="4"/>
      <c r="W1288" s="4"/>
      <c r="X1288" s="4"/>
      <c r="Y1288" s="4"/>
      <c r="Z1288" s="4"/>
    </row>
    <row r="1289" spans="1:26" ht="15.75" customHeight="1" x14ac:dyDescent="0.2">
      <c r="A1289" s="5">
        <v>1288</v>
      </c>
      <c r="B1289" s="6" t="s">
        <v>3887</v>
      </c>
      <c r="C1289" s="9" t="s">
        <v>3888</v>
      </c>
      <c r="D1289" s="49" t="s">
        <v>3936</v>
      </c>
      <c r="E1289" s="5" t="s">
        <v>2300</v>
      </c>
      <c r="F1289" s="42">
        <v>0</v>
      </c>
      <c r="G1289" s="5">
        <v>0</v>
      </c>
      <c r="H1289" s="42">
        <v>0</v>
      </c>
      <c r="I1289" s="4"/>
      <c r="J1289" s="4"/>
      <c r="K1289" s="4"/>
      <c r="L1289" s="4"/>
      <c r="M1289" s="4"/>
      <c r="N1289" s="4"/>
      <c r="O1289" s="4"/>
      <c r="P1289" s="4"/>
      <c r="Q1289" s="4"/>
      <c r="R1289" s="4"/>
      <c r="S1289" s="4"/>
      <c r="T1289" s="4"/>
      <c r="U1289" s="4"/>
      <c r="V1289" s="4"/>
      <c r="W1289" s="4"/>
      <c r="X1289" s="4"/>
      <c r="Y1289" s="4"/>
      <c r="Z1289" s="4"/>
    </row>
    <row r="1290" spans="1:26" ht="15.75" customHeight="1" x14ac:dyDescent="0.2">
      <c r="A1290" s="5">
        <v>1289</v>
      </c>
      <c r="B1290" s="6" t="s">
        <v>3887</v>
      </c>
      <c r="C1290" s="9" t="s">
        <v>3888</v>
      </c>
      <c r="D1290" s="49" t="s">
        <v>3937</v>
      </c>
      <c r="E1290" s="5" t="s">
        <v>2300</v>
      </c>
      <c r="F1290" s="42">
        <v>2</v>
      </c>
      <c r="G1290" s="5">
        <v>2</v>
      </c>
      <c r="H1290" s="42">
        <v>2</v>
      </c>
      <c r="I1290" s="4"/>
      <c r="J1290" s="4"/>
      <c r="K1290" s="4"/>
      <c r="L1290" s="4"/>
      <c r="M1290" s="4"/>
      <c r="N1290" s="4"/>
      <c r="O1290" s="4"/>
      <c r="P1290" s="4"/>
      <c r="Q1290" s="4"/>
      <c r="R1290" s="4"/>
      <c r="S1290" s="4"/>
      <c r="T1290" s="4"/>
      <c r="U1290" s="4"/>
      <c r="V1290" s="4"/>
      <c r="W1290" s="4"/>
      <c r="X1290" s="4"/>
      <c r="Y1290" s="4"/>
      <c r="Z1290" s="4"/>
    </row>
    <row r="1291" spans="1:26" ht="15.75" customHeight="1" x14ac:dyDescent="0.2">
      <c r="A1291" s="5">
        <v>1290</v>
      </c>
      <c r="B1291" s="6" t="s">
        <v>3887</v>
      </c>
      <c r="C1291" s="9" t="s">
        <v>3888</v>
      </c>
      <c r="D1291" s="49" t="s">
        <v>3938</v>
      </c>
      <c r="E1291" s="5" t="s">
        <v>2300</v>
      </c>
      <c r="F1291" s="42">
        <v>0</v>
      </c>
      <c r="G1291" s="5">
        <v>0</v>
      </c>
      <c r="H1291" s="42">
        <v>0</v>
      </c>
      <c r="I1291" s="4"/>
      <c r="J1291" s="4"/>
      <c r="K1291" s="4"/>
      <c r="L1291" s="4"/>
      <c r="M1291" s="4"/>
      <c r="N1291" s="4"/>
      <c r="O1291" s="4"/>
      <c r="P1291" s="4"/>
      <c r="Q1291" s="4"/>
      <c r="R1291" s="4"/>
      <c r="S1291" s="4"/>
      <c r="T1291" s="4"/>
      <c r="U1291" s="4"/>
      <c r="V1291" s="4"/>
      <c r="W1291" s="4"/>
      <c r="X1291" s="4"/>
      <c r="Y1291" s="4"/>
      <c r="Z1291" s="4"/>
    </row>
    <row r="1292" spans="1:26" ht="15.75" customHeight="1" x14ac:dyDescent="0.2">
      <c r="A1292" s="5">
        <v>1291</v>
      </c>
      <c r="B1292" s="6" t="s">
        <v>3887</v>
      </c>
      <c r="C1292" s="9" t="s">
        <v>3888</v>
      </c>
      <c r="D1292" s="49" t="s">
        <v>3939</v>
      </c>
      <c r="E1292" s="5" t="s">
        <v>2300</v>
      </c>
      <c r="F1292" s="42">
        <v>1</v>
      </c>
      <c r="G1292" s="5">
        <v>1</v>
      </c>
      <c r="H1292" s="42">
        <v>1</v>
      </c>
      <c r="I1292" s="4"/>
      <c r="J1292" s="4"/>
      <c r="K1292" s="4"/>
      <c r="L1292" s="4"/>
      <c r="M1292" s="4"/>
      <c r="N1292" s="4"/>
      <c r="O1292" s="4"/>
      <c r="P1292" s="4"/>
      <c r="Q1292" s="4"/>
      <c r="R1292" s="4"/>
      <c r="S1292" s="4"/>
      <c r="T1292" s="4"/>
      <c r="U1292" s="4"/>
      <c r="V1292" s="4"/>
      <c r="W1292" s="4"/>
      <c r="X1292" s="4"/>
      <c r="Y1292" s="4"/>
      <c r="Z1292" s="4"/>
    </row>
    <row r="1293" spans="1:26" ht="27.75" customHeight="1" x14ac:dyDescent="0.2">
      <c r="A1293" s="5">
        <v>1292</v>
      </c>
      <c r="B1293" s="6" t="s">
        <v>3887</v>
      </c>
      <c r="C1293" s="9" t="s">
        <v>3888</v>
      </c>
      <c r="D1293" s="49" t="s">
        <v>3940</v>
      </c>
      <c r="E1293" s="5" t="s">
        <v>2300</v>
      </c>
      <c r="F1293" s="42">
        <v>2</v>
      </c>
      <c r="G1293" s="5">
        <v>0</v>
      </c>
      <c r="H1293" s="42">
        <v>2</v>
      </c>
      <c r="I1293" s="4"/>
      <c r="J1293" s="4"/>
      <c r="K1293" s="4"/>
      <c r="L1293" s="4"/>
      <c r="M1293" s="4"/>
      <c r="N1293" s="4"/>
      <c r="O1293" s="4"/>
      <c r="P1293" s="4"/>
      <c r="Q1293" s="4"/>
      <c r="R1293" s="4"/>
      <c r="S1293" s="4"/>
      <c r="T1293" s="4"/>
      <c r="U1293" s="4"/>
      <c r="V1293" s="4"/>
      <c r="W1293" s="4"/>
      <c r="X1293" s="4"/>
      <c r="Y1293" s="4"/>
      <c r="Z1293" s="4"/>
    </row>
    <row r="1294" spans="1:26" ht="15.75" customHeight="1" x14ac:dyDescent="0.2">
      <c r="A1294" s="5">
        <v>1293</v>
      </c>
      <c r="B1294" s="6" t="s">
        <v>3887</v>
      </c>
      <c r="C1294" s="9" t="s">
        <v>3888</v>
      </c>
      <c r="D1294" s="49" t="s">
        <v>3941</v>
      </c>
      <c r="E1294" s="5" t="s">
        <v>2300</v>
      </c>
      <c r="F1294" s="42">
        <v>2</v>
      </c>
      <c r="G1294" s="5">
        <v>1</v>
      </c>
      <c r="H1294" s="42">
        <v>2</v>
      </c>
      <c r="I1294" s="4"/>
      <c r="J1294" s="4"/>
      <c r="K1294" s="4"/>
      <c r="L1294" s="4"/>
      <c r="M1294" s="4"/>
      <c r="N1294" s="4"/>
      <c r="O1294" s="4"/>
      <c r="P1294" s="4"/>
      <c r="Q1294" s="4"/>
      <c r="R1294" s="4"/>
      <c r="S1294" s="4"/>
      <c r="T1294" s="4"/>
      <c r="U1294" s="4"/>
      <c r="V1294" s="4"/>
      <c r="W1294" s="4"/>
      <c r="X1294" s="4"/>
      <c r="Y1294" s="4"/>
      <c r="Z1294" s="4"/>
    </row>
    <row r="1295" spans="1:26" ht="15.75" customHeight="1" x14ac:dyDescent="0.2">
      <c r="A1295" s="5">
        <v>1294</v>
      </c>
      <c r="B1295" s="6" t="s">
        <v>3887</v>
      </c>
      <c r="C1295" s="9" t="s">
        <v>3888</v>
      </c>
      <c r="D1295" s="49" t="s">
        <v>3942</v>
      </c>
      <c r="E1295" s="5" t="s">
        <v>2300</v>
      </c>
      <c r="F1295" s="42">
        <v>1</v>
      </c>
      <c r="G1295" s="5">
        <v>1</v>
      </c>
      <c r="H1295" s="42">
        <v>1</v>
      </c>
      <c r="I1295" s="4"/>
      <c r="J1295" s="4"/>
      <c r="K1295" s="4"/>
      <c r="L1295" s="4"/>
      <c r="M1295" s="4"/>
      <c r="N1295" s="4"/>
      <c r="O1295" s="4"/>
      <c r="P1295" s="4"/>
      <c r="Q1295" s="4"/>
      <c r="R1295" s="4"/>
      <c r="S1295" s="4"/>
      <c r="T1295" s="4"/>
      <c r="U1295" s="4"/>
      <c r="V1295" s="4"/>
      <c r="W1295" s="4"/>
      <c r="X1295" s="4"/>
      <c r="Y1295" s="4"/>
      <c r="Z1295" s="4"/>
    </row>
    <row r="1296" spans="1:26" ht="15.75" customHeight="1" x14ac:dyDescent="0.2">
      <c r="A1296" s="5">
        <v>1295</v>
      </c>
      <c r="B1296" s="6" t="s">
        <v>3887</v>
      </c>
      <c r="C1296" s="9" t="s">
        <v>3888</v>
      </c>
      <c r="D1296" s="49" t="s">
        <v>3943</v>
      </c>
      <c r="E1296" s="5" t="s">
        <v>2300</v>
      </c>
      <c r="F1296" s="42">
        <v>1</v>
      </c>
      <c r="G1296" s="5">
        <v>1</v>
      </c>
      <c r="H1296" s="42">
        <v>1</v>
      </c>
      <c r="I1296" s="4"/>
      <c r="J1296" s="4"/>
      <c r="K1296" s="4"/>
      <c r="L1296" s="4"/>
      <c r="M1296" s="4"/>
      <c r="N1296" s="4"/>
      <c r="O1296" s="4"/>
      <c r="P1296" s="4"/>
      <c r="Q1296" s="4"/>
      <c r="R1296" s="4"/>
      <c r="S1296" s="4"/>
      <c r="T1296" s="4"/>
      <c r="U1296" s="4"/>
      <c r="V1296" s="4"/>
      <c r="W1296" s="4"/>
      <c r="X1296" s="4"/>
      <c r="Y1296" s="4"/>
      <c r="Z1296" s="4"/>
    </row>
    <row r="1297" spans="1:26" ht="15.75" customHeight="1" x14ac:dyDescent="0.2">
      <c r="A1297" s="5">
        <v>1296</v>
      </c>
      <c r="B1297" s="6" t="s">
        <v>3887</v>
      </c>
      <c r="C1297" s="9" t="s">
        <v>3888</v>
      </c>
      <c r="D1297" s="49" t="s">
        <v>3944</v>
      </c>
      <c r="E1297" s="5" t="s">
        <v>2300</v>
      </c>
      <c r="F1297" s="42">
        <v>1</v>
      </c>
      <c r="G1297" s="5">
        <v>1</v>
      </c>
      <c r="H1297" s="42">
        <v>1</v>
      </c>
      <c r="I1297" s="4"/>
      <c r="J1297" s="4"/>
      <c r="K1297" s="4"/>
      <c r="L1297" s="4"/>
      <c r="M1297" s="4"/>
      <c r="N1297" s="4"/>
      <c r="O1297" s="4"/>
      <c r="P1297" s="4"/>
      <c r="Q1297" s="4"/>
      <c r="R1297" s="4"/>
      <c r="S1297" s="4"/>
      <c r="T1297" s="4"/>
      <c r="U1297" s="4"/>
      <c r="V1297" s="4"/>
      <c r="W1297" s="4"/>
      <c r="X1297" s="4"/>
      <c r="Y1297" s="4"/>
      <c r="Z1297" s="4"/>
    </row>
    <row r="1298" spans="1:26" ht="15.75" customHeight="1" x14ac:dyDescent="0.2">
      <c r="A1298" s="5">
        <v>1297</v>
      </c>
      <c r="B1298" s="6" t="s">
        <v>3887</v>
      </c>
      <c r="C1298" s="9" t="s">
        <v>3888</v>
      </c>
      <c r="D1298" s="49" t="s">
        <v>3945</v>
      </c>
      <c r="E1298" s="5" t="s">
        <v>2300</v>
      </c>
      <c r="F1298" s="42">
        <v>0</v>
      </c>
      <c r="G1298" s="5">
        <v>1</v>
      </c>
      <c r="H1298" s="42">
        <v>0</v>
      </c>
      <c r="I1298" s="4"/>
      <c r="J1298" s="4"/>
      <c r="K1298" s="4"/>
      <c r="L1298" s="4"/>
      <c r="M1298" s="4"/>
      <c r="N1298" s="4"/>
      <c r="O1298" s="4"/>
      <c r="P1298" s="4"/>
      <c r="Q1298" s="4"/>
      <c r="R1298" s="4"/>
      <c r="S1298" s="4"/>
      <c r="T1298" s="4"/>
      <c r="U1298" s="4"/>
      <c r="V1298" s="4"/>
      <c r="W1298" s="4"/>
      <c r="X1298" s="4"/>
      <c r="Y1298" s="4"/>
      <c r="Z1298" s="4"/>
    </row>
    <row r="1299" spans="1:26" ht="15.75" customHeight="1" x14ac:dyDescent="0.2">
      <c r="A1299" s="5">
        <v>1298</v>
      </c>
      <c r="B1299" s="6" t="s">
        <v>3887</v>
      </c>
      <c r="C1299" s="9" t="s">
        <v>3888</v>
      </c>
      <c r="D1299" s="49" t="s">
        <v>3946</v>
      </c>
      <c r="E1299" s="5" t="s">
        <v>2300</v>
      </c>
      <c r="F1299" s="42">
        <v>0</v>
      </c>
      <c r="G1299" s="5">
        <v>0</v>
      </c>
      <c r="H1299" s="42">
        <v>0</v>
      </c>
      <c r="I1299" s="4"/>
      <c r="J1299" s="4"/>
      <c r="K1299" s="4"/>
      <c r="L1299" s="4"/>
      <c r="M1299" s="4"/>
      <c r="N1299" s="4"/>
      <c r="O1299" s="4"/>
      <c r="P1299" s="4"/>
      <c r="Q1299" s="4"/>
      <c r="R1299" s="4"/>
      <c r="S1299" s="4"/>
      <c r="T1299" s="4"/>
      <c r="U1299" s="4"/>
      <c r="V1299" s="4"/>
      <c r="W1299" s="4"/>
      <c r="X1299" s="4"/>
      <c r="Y1299" s="4"/>
      <c r="Z1299" s="4"/>
    </row>
    <row r="1300" spans="1:26" ht="15.75" customHeight="1" x14ac:dyDescent="0.2">
      <c r="A1300" s="5">
        <v>1299</v>
      </c>
      <c r="B1300" s="6" t="s">
        <v>3887</v>
      </c>
      <c r="C1300" s="9" t="s">
        <v>3888</v>
      </c>
      <c r="D1300" s="49" t="s">
        <v>3947</v>
      </c>
      <c r="E1300" s="5" t="s">
        <v>2300</v>
      </c>
      <c r="F1300" s="42">
        <v>2</v>
      </c>
      <c r="G1300" s="5">
        <v>2</v>
      </c>
      <c r="H1300" s="42">
        <v>2</v>
      </c>
      <c r="I1300" s="4"/>
      <c r="J1300" s="4"/>
      <c r="K1300" s="4"/>
      <c r="L1300" s="4"/>
      <c r="M1300" s="4"/>
      <c r="N1300" s="4"/>
      <c r="O1300" s="4"/>
      <c r="P1300" s="4"/>
      <c r="Q1300" s="4"/>
      <c r="R1300" s="4"/>
      <c r="S1300" s="4"/>
      <c r="T1300" s="4"/>
      <c r="U1300" s="4"/>
      <c r="V1300" s="4"/>
      <c r="W1300" s="4"/>
      <c r="X1300" s="4"/>
      <c r="Y1300" s="4"/>
      <c r="Z1300" s="4"/>
    </row>
    <row r="1301" spans="1:26" ht="15.75" customHeight="1" x14ac:dyDescent="0.2">
      <c r="A1301" s="5">
        <v>1300</v>
      </c>
      <c r="B1301" s="6" t="s">
        <v>3887</v>
      </c>
      <c r="C1301" s="9" t="s">
        <v>3888</v>
      </c>
      <c r="D1301" s="49" t="s">
        <v>3948</v>
      </c>
      <c r="E1301" s="5" t="s">
        <v>2300</v>
      </c>
      <c r="F1301" s="42">
        <v>0</v>
      </c>
      <c r="G1301" s="5">
        <v>1</v>
      </c>
      <c r="H1301" s="42">
        <v>0</v>
      </c>
      <c r="I1301" s="4"/>
      <c r="J1301" s="4"/>
      <c r="K1301" s="4"/>
      <c r="L1301" s="4"/>
      <c r="M1301" s="4"/>
      <c r="N1301" s="4"/>
      <c r="O1301" s="4"/>
      <c r="P1301" s="4"/>
      <c r="Q1301" s="4"/>
      <c r="R1301" s="4"/>
      <c r="S1301" s="4"/>
      <c r="T1301" s="4"/>
      <c r="U1301" s="4"/>
      <c r="V1301" s="4"/>
      <c r="W1301" s="4"/>
      <c r="X1301" s="4"/>
      <c r="Y1301" s="4"/>
      <c r="Z1301" s="4"/>
    </row>
    <row r="1302" spans="1:26" ht="15.75" customHeight="1" x14ac:dyDescent="0.2">
      <c r="A1302" s="5">
        <v>1301</v>
      </c>
      <c r="B1302" s="6" t="s">
        <v>3887</v>
      </c>
      <c r="C1302" s="9" t="s">
        <v>3888</v>
      </c>
      <c r="D1302" s="49" t="s">
        <v>3949</v>
      </c>
      <c r="E1302" s="5" t="s">
        <v>2300</v>
      </c>
      <c r="F1302" s="42">
        <v>1</v>
      </c>
      <c r="G1302" s="5">
        <v>1</v>
      </c>
      <c r="H1302" s="42">
        <v>1</v>
      </c>
      <c r="I1302" s="4"/>
      <c r="J1302" s="4"/>
      <c r="K1302" s="4"/>
      <c r="L1302" s="4"/>
      <c r="M1302" s="4"/>
      <c r="N1302" s="4"/>
      <c r="O1302" s="4"/>
      <c r="P1302" s="4"/>
      <c r="Q1302" s="4"/>
      <c r="R1302" s="4"/>
      <c r="S1302" s="4"/>
      <c r="T1302" s="4"/>
      <c r="U1302" s="4"/>
      <c r="V1302" s="4"/>
      <c r="W1302" s="4"/>
      <c r="X1302" s="4"/>
      <c r="Y1302" s="4"/>
      <c r="Z1302" s="4"/>
    </row>
    <row r="1303" spans="1:26" ht="15.75" customHeight="1" x14ac:dyDescent="0.2">
      <c r="A1303" s="5">
        <v>1302</v>
      </c>
      <c r="B1303" s="6" t="s">
        <v>3887</v>
      </c>
      <c r="C1303" s="9" t="s">
        <v>3888</v>
      </c>
      <c r="D1303" s="49" t="s">
        <v>3950</v>
      </c>
      <c r="E1303" s="5" t="s">
        <v>2300</v>
      </c>
      <c r="F1303" s="42">
        <v>2</v>
      </c>
      <c r="G1303" s="5">
        <v>2</v>
      </c>
      <c r="H1303" s="42">
        <v>2</v>
      </c>
      <c r="I1303" s="4"/>
      <c r="J1303" s="4"/>
      <c r="K1303" s="4"/>
      <c r="L1303" s="4"/>
      <c r="M1303" s="4"/>
      <c r="N1303" s="4"/>
      <c r="O1303" s="4"/>
      <c r="P1303" s="4"/>
      <c r="Q1303" s="4"/>
      <c r="R1303" s="4"/>
      <c r="S1303" s="4"/>
      <c r="T1303" s="4"/>
      <c r="U1303" s="4"/>
      <c r="V1303" s="4"/>
      <c r="W1303" s="4"/>
      <c r="X1303" s="4"/>
      <c r="Y1303" s="4"/>
      <c r="Z1303" s="4"/>
    </row>
    <row r="1304" spans="1:26" ht="55.5" customHeight="1" x14ac:dyDescent="0.2">
      <c r="A1304" s="5">
        <v>1303</v>
      </c>
      <c r="B1304" s="6" t="s">
        <v>3887</v>
      </c>
      <c r="C1304" s="9" t="s">
        <v>3888</v>
      </c>
      <c r="D1304" s="49" t="s">
        <v>3951</v>
      </c>
      <c r="E1304" s="5" t="s">
        <v>2300</v>
      </c>
      <c r="F1304" s="42">
        <v>2</v>
      </c>
      <c r="G1304" s="5">
        <v>2</v>
      </c>
      <c r="H1304" s="42">
        <v>2</v>
      </c>
      <c r="I1304" s="4"/>
      <c r="J1304" s="4"/>
      <c r="K1304" s="4"/>
      <c r="L1304" s="4"/>
      <c r="M1304" s="4"/>
      <c r="N1304" s="4"/>
      <c r="O1304" s="4"/>
      <c r="P1304" s="4"/>
      <c r="Q1304" s="4"/>
      <c r="R1304" s="4"/>
      <c r="S1304" s="4"/>
      <c r="T1304" s="4"/>
      <c r="U1304" s="4"/>
      <c r="V1304" s="4"/>
      <c r="W1304" s="4"/>
      <c r="X1304" s="4"/>
      <c r="Y1304" s="4"/>
      <c r="Z1304" s="4"/>
    </row>
    <row r="1305" spans="1:26" ht="15.75" customHeight="1" x14ac:dyDescent="0.2">
      <c r="A1305" s="5">
        <v>1304</v>
      </c>
      <c r="B1305" s="6" t="s">
        <v>3887</v>
      </c>
      <c r="C1305" s="9" t="s">
        <v>3888</v>
      </c>
      <c r="D1305" s="49" t="s">
        <v>3952</v>
      </c>
      <c r="E1305" s="5" t="s">
        <v>2300</v>
      </c>
      <c r="F1305" s="42">
        <v>2</v>
      </c>
      <c r="G1305" s="5">
        <v>2</v>
      </c>
      <c r="H1305" s="42">
        <v>2</v>
      </c>
      <c r="I1305" s="4"/>
      <c r="J1305" s="4"/>
      <c r="K1305" s="4"/>
      <c r="L1305" s="4"/>
      <c r="M1305" s="4"/>
      <c r="N1305" s="4"/>
      <c r="O1305" s="4"/>
      <c r="P1305" s="4"/>
      <c r="Q1305" s="4"/>
      <c r="R1305" s="4"/>
      <c r="S1305" s="4"/>
      <c r="T1305" s="4"/>
      <c r="U1305" s="4"/>
      <c r="V1305" s="4"/>
      <c r="W1305" s="4"/>
      <c r="X1305" s="4"/>
      <c r="Y1305" s="4"/>
      <c r="Z1305" s="4"/>
    </row>
    <row r="1306" spans="1:26" ht="27.75" customHeight="1" x14ac:dyDescent="0.2">
      <c r="A1306" s="5">
        <v>1305</v>
      </c>
      <c r="B1306" s="6" t="s">
        <v>3887</v>
      </c>
      <c r="C1306" s="9" t="s">
        <v>3888</v>
      </c>
      <c r="D1306" s="49" t="s">
        <v>3953</v>
      </c>
      <c r="E1306" s="5" t="s">
        <v>2300</v>
      </c>
      <c r="F1306" s="42">
        <v>2</v>
      </c>
      <c r="G1306" s="5">
        <v>2</v>
      </c>
      <c r="H1306" s="42">
        <v>2</v>
      </c>
      <c r="I1306" s="4"/>
      <c r="J1306" s="4"/>
      <c r="K1306" s="4"/>
      <c r="L1306" s="4"/>
      <c r="M1306" s="4"/>
      <c r="N1306" s="4"/>
      <c r="O1306" s="4"/>
      <c r="P1306" s="4"/>
      <c r="Q1306" s="4"/>
      <c r="R1306" s="4"/>
      <c r="S1306" s="4"/>
      <c r="T1306" s="4"/>
      <c r="U1306" s="4"/>
      <c r="V1306" s="4"/>
      <c r="W1306" s="4"/>
      <c r="X1306" s="4"/>
      <c r="Y1306" s="4"/>
      <c r="Z1306" s="4"/>
    </row>
    <row r="1307" spans="1:26" ht="15.75" customHeight="1" x14ac:dyDescent="0.2">
      <c r="A1307" s="5">
        <v>1306</v>
      </c>
      <c r="B1307" s="6" t="s">
        <v>3887</v>
      </c>
      <c r="C1307" s="9" t="s">
        <v>3888</v>
      </c>
      <c r="D1307" s="49" t="s">
        <v>3954</v>
      </c>
      <c r="E1307" s="5" t="s">
        <v>2300</v>
      </c>
      <c r="F1307" s="42">
        <v>0</v>
      </c>
      <c r="G1307" s="5">
        <v>2</v>
      </c>
      <c r="H1307" s="42">
        <v>0</v>
      </c>
      <c r="I1307" s="4"/>
      <c r="J1307" s="4"/>
      <c r="K1307" s="4"/>
      <c r="L1307" s="4"/>
      <c r="M1307" s="4"/>
      <c r="N1307" s="4"/>
      <c r="O1307" s="4"/>
      <c r="P1307" s="4"/>
      <c r="Q1307" s="4"/>
      <c r="R1307" s="4"/>
      <c r="S1307" s="4"/>
      <c r="T1307" s="4"/>
      <c r="U1307" s="4"/>
      <c r="V1307" s="4"/>
      <c r="W1307" s="4"/>
      <c r="X1307" s="4"/>
      <c r="Y1307" s="4"/>
      <c r="Z1307" s="4"/>
    </row>
    <row r="1308" spans="1:26" ht="15.75" customHeight="1" x14ac:dyDescent="0.2">
      <c r="A1308" s="5">
        <v>1307</v>
      </c>
      <c r="B1308" s="6" t="s">
        <v>3887</v>
      </c>
      <c r="C1308" s="9" t="s">
        <v>3888</v>
      </c>
      <c r="D1308" s="49" t="s">
        <v>3955</v>
      </c>
      <c r="E1308" s="5" t="s">
        <v>2300</v>
      </c>
      <c r="F1308" s="42">
        <v>0</v>
      </c>
      <c r="G1308" s="5">
        <v>2</v>
      </c>
      <c r="H1308" s="42">
        <v>0</v>
      </c>
      <c r="I1308" s="4"/>
      <c r="J1308" s="4"/>
      <c r="K1308" s="4"/>
      <c r="L1308" s="4"/>
      <c r="M1308" s="4"/>
      <c r="N1308" s="4"/>
      <c r="O1308" s="4"/>
      <c r="P1308" s="4"/>
      <c r="Q1308" s="4"/>
      <c r="R1308" s="4"/>
      <c r="S1308" s="4"/>
      <c r="T1308" s="4"/>
      <c r="U1308" s="4"/>
      <c r="V1308" s="4"/>
      <c r="W1308" s="4"/>
      <c r="X1308" s="4"/>
      <c r="Y1308" s="4"/>
      <c r="Z1308" s="4"/>
    </row>
    <row r="1309" spans="1:26" ht="15.75" customHeight="1" x14ac:dyDescent="0.2">
      <c r="A1309" s="5">
        <v>1308</v>
      </c>
      <c r="B1309" s="6" t="s">
        <v>3887</v>
      </c>
      <c r="C1309" s="9" t="s">
        <v>3888</v>
      </c>
      <c r="D1309" s="49" t="s">
        <v>3956</v>
      </c>
      <c r="E1309" s="5" t="s">
        <v>2300</v>
      </c>
      <c r="F1309" s="42">
        <v>0</v>
      </c>
      <c r="G1309" s="5">
        <v>0</v>
      </c>
      <c r="H1309" s="42">
        <v>0</v>
      </c>
      <c r="I1309" s="4"/>
      <c r="J1309" s="4"/>
      <c r="K1309" s="4"/>
      <c r="L1309" s="4"/>
      <c r="M1309" s="4"/>
      <c r="N1309" s="4"/>
      <c r="O1309" s="4"/>
      <c r="P1309" s="4"/>
      <c r="Q1309" s="4"/>
      <c r="R1309" s="4"/>
      <c r="S1309" s="4"/>
      <c r="T1309" s="4"/>
      <c r="U1309" s="4"/>
      <c r="V1309" s="4"/>
      <c r="W1309" s="4"/>
      <c r="X1309" s="4"/>
      <c r="Y1309" s="4"/>
      <c r="Z1309" s="4"/>
    </row>
    <row r="1310" spans="1:26" ht="15.75" customHeight="1" x14ac:dyDescent="0.2">
      <c r="A1310" s="5">
        <v>1309</v>
      </c>
      <c r="B1310" s="6" t="s">
        <v>3887</v>
      </c>
      <c r="C1310" s="9" t="s">
        <v>3888</v>
      </c>
      <c r="D1310" s="49" t="s">
        <v>3957</v>
      </c>
      <c r="E1310" s="5" t="s">
        <v>2300</v>
      </c>
      <c r="F1310" s="42">
        <v>2</v>
      </c>
      <c r="G1310" s="5">
        <v>2</v>
      </c>
      <c r="H1310" s="42">
        <v>2</v>
      </c>
      <c r="I1310" s="4"/>
      <c r="J1310" s="4"/>
      <c r="K1310" s="4"/>
      <c r="L1310" s="4"/>
      <c r="M1310" s="4"/>
      <c r="N1310" s="4"/>
      <c r="O1310" s="4"/>
      <c r="P1310" s="4"/>
      <c r="Q1310" s="4"/>
      <c r="R1310" s="4"/>
      <c r="S1310" s="4"/>
      <c r="T1310" s="4"/>
      <c r="U1310" s="4"/>
      <c r="V1310" s="4"/>
      <c r="W1310" s="4"/>
      <c r="X1310" s="4"/>
      <c r="Y1310" s="4"/>
      <c r="Z1310" s="4"/>
    </row>
    <row r="1311" spans="1:26" ht="27.75" customHeight="1" x14ac:dyDescent="0.2">
      <c r="A1311" s="5">
        <v>1310</v>
      </c>
      <c r="B1311" s="6" t="s">
        <v>3887</v>
      </c>
      <c r="C1311" s="9" t="s">
        <v>3888</v>
      </c>
      <c r="D1311" s="49" t="s">
        <v>3958</v>
      </c>
      <c r="E1311" s="5" t="s">
        <v>2300</v>
      </c>
      <c r="F1311" s="42">
        <v>0</v>
      </c>
      <c r="G1311" s="5">
        <v>1</v>
      </c>
      <c r="H1311" s="42">
        <v>0</v>
      </c>
      <c r="I1311" s="4"/>
      <c r="J1311" s="4"/>
      <c r="K1311" s="4"/>
      <c r="L1311" s="4"/>
      <c r="M1311" s="4"/>
      <c r="N1311" s="4"/>
      <c r="O1311" s="4"/>
      <c r="P1311" s="4"/>
      <c r="Q1311" s="4"/>
      <c r="R1311" s="4"/>
      <c r="S1311" s="4"/>
      <c r="T1311" s="4"/>
      <c r="U1311" s="4"/>
      <c r="V1311" s="4"/>
      <c r="W1311" s="4"/>
      <c r="X1311" s="4"/>
      <c r="Y1311" s="4"/>
      <c r="Z1311" s="4"/>
    </row>
    <row r="1312" spans="1:26" ht="15.75" customHeight="1" x14ac:dyDescent="0.2">
      <c r="A1312" s="5">
        <v>1311</v>
      </c>
      <c r="B1312" s="6" t="s">
        <v>3887</v>
      </c>
      <c r="C1312" s="9" t="s">
        <v>3888</v>
      </c>
      <c r="D1312" s="49" t="s">
        <v>3959</v>
      </c>
      <c r="E1312" s="5" t="s">
        <v>2300</v>
      </c>
      <c r="F1312" s="42">
        <v>0</v>
      </c>
      <c r="G1312" s="5">
        <v>2</v>
      </c>
      <c r="H1312" s="42">
        <v>0</v>
      </c>
      <c r="I1312" s="4"/>
      <c r="J1312" s="4"/>
      <c r="K1312" s="4"/>
      <c r="L1312" s="4"/>
      <c r="M1312" s="4"/>
      <c r="N1312" s="4"/>
      <c r="O1312" s="4"/>
      <c r="P1312" s="4"/>
      <c r="Q1312" s="4"/>
      <c r="R1312" s="4"/>
      <c r="S1312" s="4"/>
      <c r="T1312" s="4"/>
      <c r="U1312" s="4"/>
      <c r="V1312" s="4"/>
      <c r="W1312" s="4"/>
      <c r="X1312" s="4"/>
      <c r="Y1312" s="4"/>
      <c r="Z1312" s="4"/>
    </row>
    <row r="1313" spans="1:26" ht="15.75" customHeight="1" x14ac:dyDescent="0.2">
      <c r="A1313" s="5">
        <v>1312</v>
      </c>
      <c r="B1313" s="6" t="s">
        <v>3887</v>
      </c>
      <c r="C1313" s="9" t="s">
        <v>3888</v>
      </c>
      <c r="D1313" s="49" t="s">
        <v>3960</v>
      </c>
      <c r="E1313" s="5" t="s">
        <v>2300</v>
      </c>
      <c r="F1313" s="42">
        <v>0</v>
      </c>
      <c r="G1313" s="5">
        <v>0</v>
      </c>
      <c r="H1313" s="42">
        <v>0</v>
      </c>
      <c r="I1313" s="4"/>
      <c r="J1313" s="4"/>
      <c r="K1313" s="4"/>
      <c r="L1313" s="4"/>
      <c r="M1313" s="4"/>
      <c r="N1313" s="4"/>
      <c r="O1313" s="4"/>
      <c r="P1313" s="4"/>
      <c r="Q1313" s="4"/>
      <c r="R1313" s="4"/>
      <c r="S1313" s="4"/>
      <c r="T1313" s="4"/>
      <c r="U1313" s="4"/>
      <c r="V1313" s="4"/>
      <c r="W1313" s="4"/>
      <c r="X1313" s="4"/>
      <c r="Y1313" s="4"/>
      <c r="Z1313" s="4"/>
    </row>
    <row r="1314" spans="1:26" ht="27.75" customHeight="1" x14ac:dyDescent="0.2">
      <c r="A1314" s="5">
        <v>1313</v>
      </c>
      <c r="B1314" s="6" t="s">
        <v>3887</v>
      </c>
      <c r="C1314" s="9" t="s">
        <v>3888</v>
      </c>
      <c r="D1314" s="49" t="s">
        <v>3961</v>
      </c>
      <c r="E1314" s="5" t="s">
        <v>2300</v>
      </c>
      <c r="F1314" s="42">
        <v>2</v>
      </c>
      <c r="G1314" s="5">
        <v>0</v>
      </c>
      <c r="H1314" s="42">
        <v>2</v>
      </c>
      <c r="I1314" s="4"/>
      <c r="J1314" s="4"/>
      <c r="K1314" s="4"/>
      <c r="L1314" s="4"/>
      <c r="M1314" s="4"/>
      <c r="N1314" s="4"/>
      <c r="O1314" s="4"/>
      <c r="P1314" s="4"/>
      <c r="Q1314" s="4"/>
      <c r="R1314" s="4"/>
      <c r="S1314" s="4"/>
      <c r="T1314" s="4"/>
      <c r="U1314" s="4"/>
      <c r="V1314" s="4"/>
      <c r="W1314" s="4"/>
      <c r="X1314" s="4"/>
      <c r="Y1314" s="4"/>
      <c r="Z1314" s="4"/>
    </row>
    <row r="1315" spans="1:26" ht="15.75" customHeight="1" x14ac:dyDescent="0.2">
      <c r="A1315" s="5">
        <v>1314</v>
      </c>
      <c r="B1315" s="6" t="s">
        <v>3887</v>
      </c>
      <c r="C1315" s="9" t="s">
        <v>3888</v>
      </c>
      <c r="D1315" s="49" t="s">
        <v>3962</v>
      </c>
      <c r="E1315" s="5" t="s">
        <v>2300</v>
      </c>
      <c r="F1315" s="42">
        <v>2</v>
      </c>
      <c r="G1315" s="5">
        <v>2</v>
      </c>
      <c r="H1315" s="42">
        <v>2</v>
      </c>
      <c r="I1315" s="4"/>
      <c r="J1315" s="4"/>
      <c r="K1315" s="4"/>
      <c r="L1315" s="4"/>
      <c r="M1315" s="4"/>
      <c r="N1315" s="4"/>
      <c r="O1315" s="4"/>
      <c r="P1315" s="4"/>
      <c r="Q1315" s="4"/>
      <c r="R1315" s="4"/>
      <c r="S1315" s="4"/>
      <c r="T1315" s="4"/>
      <c r="U1315" s="4"/>
      <c r="V1315" s="4"/>
      <c r="W1315" s="4"/>
      <c r="X1315" s="4"/>
      <c r="Y1315" s="4"/>
      <c r="Z1315" s="4"/>
    </row>
    <row r="1316" spans="1:26" ht="15.75" customHeight="1" x14ac:dyDescent="0.2">
      <c r="A1316" s="5">
        <v>1315</v>
      </c>
      <c r="B1316" s="6" t="s">
        <v>3887</v>
      </c>
      <c r="C1316" s="9" t="s">
        <v>3888</v>
      </c>
      <c r="D1316" s="49" t="s">
        <v>3963</v>
      </c>
      <c r="E1316" s="5" t="s">
        <v>2300</v>
      </c>
      <c r="F1316" s="42">
        <v>2</v>
      </c>
      <c r="G1316" s="5">
        <v>2</v>
      </c>
      <c r="H1316" s="42">
        <v>2</v>
      </c>
      <c r="I1316" s="4"/>
      <c r="J1316" s="4"/>
      <c r="K1316" s="4"/>
      <c r="L1316" s="4"/>
      <c r="M1316" s="4"/>
      <c r="N1316" s="4"/>
      <c r="O1316" s="4"/>
      <c r="P1316" s="4"/>
      <c r="Q1316" s="4"/>
      <c r="R1316" s="4"/>
      <c r="S1316" s="4"/>
      <c r="T1316" s="4"/>
      <c r="U1316" s="4"/>
      <c r="V1316" s="4"/>
      <c r="W1316" s="4"/>
      <c r="X1316" s="4"/>
      <c r="Y1316" s="4"/>
      <c r="Z1316" s="4"/>
    </row>
    <row r="1317" spans="1:26" ht="15.75" customHeight="1" x14ac:dyDescent="0.2">
      <c r="A1317" s="5">
        <v>1316</v>
      </c>
      <c r="B1317" s="6" t="s">
        <v>3887</v>
      </c>
      <c r="C1317" s="9" t="s">
        <v>3888</v>
      </c>
      <c r="D1317" s="49" t="s">
        <v>3964</v>
      </c>
      <c r="E1317" s="5" t="s">
        <v>2300</v>
      </c>
      <c r="F1317" s="42">
        <v>1</v>
      </c>
      <c r="G1317" s="5">
        <v>1</v>
      </c>
      <c r="H1317" s="42">
        <v>1</v>
      </c>
      <c r="I1317" s="4"/>
      <c r="J1317" s="4"/>
      <c r="K1317" s="4"/>
      <c r="L1317" s="4"/>
      <c r="M1317" s="4"/>
      <c r="N1317" s="4"/>
      <c r="O1317" s="4"/>
      <c r="P1317" s="4"/>
      <c r="Q1317" s="4"/>
      <c r="R1317" s="4"/>
      <c r="S1317" s="4"/>
      <c r="T1317" s="4"/>
      <c r="U1317" s="4"/>
      <c r="V1317" s="4"/>
      <c r="W1317" s="4"/>
      <c r="X1317" s="4"/>
      <c r="Y1317" s="4"/>
      <c r="Z1317" s="4"/>
    </row>
    <row r="1318" spans="1:26" ht="15.75" customHeight="1" x14ac:dyDescent="0.2">
      <c r="A1318" s="5">
        <v>1317</v>
      </c>
      <c r="B1318" s="6" t="s">
        <v>3887</v>
      </c>
      <c r="C1318" s="9" t="s">
        <v>3888</v>
      </c>
      <c r="D1318" s="49" t="s">
        <v>3965</v>
      </c>
      <c r="E1318" s="5" t="s">
        <v>2300</v>
      </c>
      <c r="F1318" s="42">
        <v>0</v>
      </c>
      <c r="G1318" s="5">
        <v>2</v>
      </c>
      <c r="H1318" s="42">
        <v>0</v>
      </c>
      <c r="I1318" s="4"/>
      <c r="J1318" s="4"/>
      <c r="K1318" s="4"/>
      <c r="L1318" s="4"/>
      <c r="M1318" s="4"/>
      <c r="N1318" s="4"/>
      <c r="O1318" s="4"/>
      <c r="P1318" s="4"/>
      <c r="Q1318" s="4"/>
      <c r="R1318" s="4"/>
      <c r="S1318" s="4"/>
      <c r="T1318" s="4"/>
      <c r="U1318" s="4"/>
      <c r="V1318" s="4"/>
      <c r="W1318" s="4"/>
      <c r="X1318" s="4"/>
      <c r="Y1318" s="4"/>
      <c r="Z1318" s="4"/>
    </row>
    <row r="1319" spans="1:26" ht="27.75" customHeight="1" x14ac:dyDescent="0.2">
      <c r="A1319" s="5">
        <v>1318</v>
      </c>
      <c r="B1319" s="6" t="s">
        <v>3887</v>
      </c>
      <c r="C1319" s="9" t="s">
        <v>3888</v>
      </c>
      <c r="D1319" s="49" t="s">
        <v>3966</v>
      </c>
      <c r="E1319" s="5" t="s">
        <v>2300</v>
      </c>
      <c r="F1319" s="42">
        <v>2</v>
      </c>
      <c r="G1319" s="5">
        <v>2</v>
      </c>
      <c r="H1319" s="42">
        <v>2</v>
      </c>
      <c r="I1319" s="4"/>
      <c r="J1319" s="4"/>
      <c r="K1319" s="4"/>
      <c r="L1319" s="4"/>
      <c r="M1319" s="4"/>
      <c r="N1319" s="4"/>
      <c r="O1319" s="4"/>
      <c r="P1319" s="4"/>
      <c r="Q1319" s="4"/>
      <c r="R1319" s="4"/>
      <c r="S1319" s="4"/>
      <c r="T1319" s="4"/>
      <c r="U1319" s="4"/>
      <c r="V1319" s="4"/>
      <c r="W1319" s="4"/>
      <c r="X1319" s="4"/>
      <c r="Y1319" s="4"/>
      <c r="Z1319" s="4"/>
    </row>
    <row r="1320" spans="1:26" ht="15.75" customHeight="1" x14ac:dyDescent="0.2">
      <c r="A1320" s="5">
        <v>1319</v>
      </c>
      <c r="B1320" s="6" t="s">
        <v>3887</v>
      </c>
      <c r="C1320" s="9" t="s">
        <v>3888</v>
      </c>
      <c r="D1320" s="49" t="s">
        <v>3967</v>
      </c>
      <c r="E1320" s="5" t="s">
        <v>2300</v>
      </c>
      <c r="F1320" s="42">
        <v>0</v>
      </c>
      <c r="G1320" s="5">
        <v>2</v>
      </c>
      <c r="H1320" s="42">
        <v>0</v>
      </c>
      <c r="I1320" s="4"/>
      <c r="J1320" s="4"/>
      <c r="K1320" s="4"/>
      <c r="L1320" s="4"/>
      <c r="M1320" s="4"/>
      <c r="N1320" s="4"/>
      <c r="O1320" s="4"/>
      <c r="P1320" s="4"/>
      <c r="Q1320" s="4"/>
      <c r="R1320" s="4"/>
      <c r="S1320" s="4"/>
      <c r="T1320" s="4"/>
      <c r="U1320" s="4"/>
      <c r="V1320" s="4"/>
      <c r="W1320" s="4"/>
      <c r="X1320" s="4"/>
      <c r="Y1320" s="4"/>
      <c r="Z1320" s="4"/>
    </row>
    <row r="1321" spans="1:26" ht="27.75" customHeight="1" x14ac:dyDescent="0.2">
      <c r="A1321" s="5">
        <v>1320</v>
      </c>
      <c r="B1321" s="6" t="s">
        <v>3887</v>
      </c>
      <c r="C1321" s="9" t="s">
        <v>3888</v>
      </c>
      <c r="D1321" s="49" t="s">
        <v>3968</v>
      </c>
      <c r="E1321" s="5" t="s">
        <v>2300</v>
      </c>
      <c r="F1321" s="42">
        <v>1</v>
      </c>
      <c r="G1321" s="5">
        <v>1</v>
      </c>
      <c r="H1321" s="42">
        <v>1</v>
      </c>
      <c r="I1321" s="4"/>
      <c r="J1321" s="4"/>
      <c r="K1321" s="4"/>
      <c r="L1321" s="4"/>
      <c r="M1321" s="4"/>
      <c r="N1321" s="4"/>
      <c r="O1321" s="4"/>
      <c r="P1321" s="4"/>
      <c r="Q1321" s="4"/>
      <c r="R1321" s="4"/>
      <c r="S1321" s="4"/>
      <c r="T1321" s="4"/>
      <c r="U1321" s="4"/>
      <c r="V1321" s="4"/>
      <c r="W1321" s="4"/>
      <c r="X1321" s="4"/>
      <c r="Y1321" s="4"/>
      <c r="Z1321" s="4"/>
    </row>
    <row r="1322" spans="1:26" ht="15.75" customHeight="1" x14ac:dyDescent="0.2">
      <c r="A1322" s="5">
        <v>1321</v>
      </c>
      <c r="B1322" s="6" t="s">
        <v>3887</v>
      </c>
      <c r="C1322" s="9" t="s">
        <v>3888</v>
      </c>
      <c r="D1322" s="49" t="s">
        <v>3969</v>
      </c>
      <c r="E1322" s="5" t="s">
        <v>2300</v>
      </c>
      <c r="F1322" s="42">
        <v>1</v>
      </c>
      <c r="G1322" s="5">
        <v>1</v>
      </c>
      <c r="H1322" s="42">
        <v>1</v>
      </c>
      <c r="I1322" s="4"/>
      <c r="J1322" s="4"/>
      <c r="K1322" s="4"/>
      <c r="L1322" s="4"/>
      <c r="M1322" s="4"/>
      <c r="N1322" s="4"/>
      <c r="O1322" s="4"/>
      <c r="P1322" s="4"/>
      <c r="Q1322" s="4"/>
      <c r="R1322" s="4"/>
      <c r="S1322" s="4"/>
      <c r="T1322" s="4"/>
      <c r="U1322" s="4"/>
      <c r="V1322" s="4"/>
      <c r="W1322" s="4"/>
      <c r="X1322" s="4"/>
      <c r="Y1322" s="4"/>
      <c r="Z1322" s="4"/>
    </row>
    <row r="1323" spans="1:26" ht="15.75" customHeight="1" x14ac:dyDescent="0.2">
      <c r="A1323" s="5">
        <v>1322</v>
      </c>
      <c r="B1323" s="6" t="s">
        <v>3887</v>
      </c>
      <c r="C1323" s="9" t="s">
        <v>3888</v>
      </c>
      <c r="D1323" s="49" t="s">
        <v>3970</v>
      </c>
      <c r="E1323" s="5" t="s">
        <v>2300</v>
      </c>
      <c r="F1323" s="42">
        <v>2</v>
      </c>
      <c r="G1323" s="5">
        <v>2</v>
      </c>
      <c r="H1323" s="42">
        <v>2</v>
      </c>
      <c r="I1323" s="4"/>
      <c r="J1323" s="4"/>
      <c r="K1323" s="4"/>
      <c r="L1323" s="4"/>
      <c r="M1323" s="4"/>
      <c r="N1323" s="4"/>
      <c r="O1323" s="4"/>
      <c r="P1323" s="4"/>
      <c r="Q1323" s="4"/>
      <c r="R1323" s="4"/>
      <c r="S1323" s="4"/>
      <c r="T1323" s="4"/>
      <c r="U1323" s="4"/>
      <c r="V1323" s="4"/>
      <c r="W1323" s="4"/>
      <c r="X1323" s="4"/>
      <c r="Y1323" s="4"/>
      <c r="Z1323" s="4"/>
    </row>
    <row r="1324" spans="1:26" ht="27.75" customHeight="1" x14ac:dyDescent="0.2">
      <c r="A1324" s="5">
        <v>1323</v>
      </c>
      <c r="B1324" s="6" t="s">
        <v>3887</v>
      </c>
      <c r="C1324" s="9" t="s">
        <v>3888</v>
      </c>
      <c r="D1324" s="49" t="s">
        <v>3971</v>
      </c>
      <c r="E1324" s="5" t="s">
        <v>2300</v>
      </c>
      <c r="F1324" s="42">
        <v>2</v>
      </c>
      <c r="G1324" s="5">
        <v>2</v>
      </c>
      <c r="H1324" s="42">
        <v>2</v>
      </c>
      <c r="I1324" s="4"/>
      <c r="J1324" s="4"/>
      <c r="K1324" s="4"/>
      <c r="L1324" s="4"/>
      <c r="M1324" s="4"/>
      <c r="N1324" s="4"/>
      <c r="O1324" s="4"/>
      <c r="P1324" s="4"/>
      <c r="Q1324" s="4"/>
      <c r="R1324" s="4"/>
      <c r="S1324" s="4"/>
      <c r="T1324" s="4"/>
      <c r="U1324" s="4"/>
      <c r="V1324" s="4"/>
      <c r="W1324" s="4"/>
      <c r="X1324" s="4"/>
      <c r="Y1324" s="4"/>
      <c r="Z1324" s="4"/>
    </row>
    <row r="1325" spans="1:26" ht="15.75" customHeight="1" x14ac:dyDescent="0.2">
      <c r="A1325" s="5">
        <v>1324</v>
      </c>
      <c r="B1325" s="6" t="s">
        <v>3887</v>
      </c>
      <c r="C1325" s="9" t="s">
        <v>3888</v>
      </c>
      <c r="D1325" s="49" t="s">
        <v>3972</v>
      </c>
      <c r="E1325" s="5" t="s">
        <v>2300</v>
      </c>
      <c r="F1325" s="42">
        <v>2</v>
      </c>
      <c r="G1325" s="5">
        <v>2</v>
      </c>
      <c r="H1325" s="42">
        <v>2</v>
      </c>
      <c r="I1325" s="4"/>
      <c r="J1325" s="4"/>
      <c r="K1325" s="4"/>
      <c r="L1325" s="4"/>
      <c r="M1325" s="4"/>
      <c r="N1325" s="4"/>
      <c r="O1325" s="4"/>
      <c r="P1325" s="4"/>
      <c r="Q1325" s="4"/>
      <c r="R1325" s="4"/>
      <c r="S1325" s="4"/>
      <c r="T1325" s="4"/>
      <c r="U1325" s="4"/>
      <c r="V1325" s="4"/>
      <c r="W1325" s="4"/>
      <c r="X1325" s="4"/>
      <c r="Y1325" s="4"/>
      <c r="Z1325" s="4"/>
    </row>
    <row r="1326" spans="1:26" ht="27.75" customHeight="1" x14ac:dyDescent="0.2">
      <c r="A1326" s="5">
        <v>1325</v>
      </c>
      <c r="B1326" s="6" t="s">
        <v>3887</v>
      </c>
      <c r="C1326" s="9" t="s">
        <v>3888</v>
      </c>
      <c r="D1326" s="49" t="s">
        <v>3973</v>
      </c>
      <c r="E1326" s="5" t="s">
        <v>2300</v>
      </c>
      <c r="F1326" s="42">
        <v>0</v>
      </c>
      <c r="G1326" s="5">
        <v>2</v>
      </c>
      <c r="H1326" s="42">
        <v>0</v>
      </c>
      <c r="I1326" s="4"/>
      <c r="J1326" s="4"/>
      <c r="K1326" s="4"/>
      <c r="L1326" s="4"/>
      <c r="M1326" s="4"/>
      <c r="N1326" s="4"/>
      <c r="O1326" s="4"/>
      <c r="P1326" s="4"/>
      <c r="Q1326" s="4"/>
      <c r="R1326" s="4"/>
      <c r="S1326" s="4"/>
      <c r="T1326" s="4"/>
      <c r="U1326" s="4"/>
      <c r="V1326" s="4"/>
      <c r="W1326" s="4"/>
      <c r="X1326" s="4"/>
      <c r="Y1326" s="4"/>
      <c r="Z1326" s="4"/>
    </row>
    <row r="1327" spans="1:26" ht="27.75" customHeight="1" x14ac:dyDescent="0.2">
      <c r="A1327" s="5">
        <v>1326</v>
      </c>
      <c r="B1327" s="6" t="s">
        <v>3887</v>
      </c>
      <c r="C1327" s="9" t="s">
        <v>3888</v>
      </c>
      <c r="D1327" s="49" t="s">
        <v>3974</v>
      </c>
      <c r="E1327" s="5" t="s">
        <v>2300</v>
      </c>
      <c r="F1327" s="42">
        <v>2</v>
      </c>
      <c r="G1327" s="5">
        <v>2</v>
      </c>
      <c r="H1327" s="42">
        <v>2</v>
      </c>
      <c r="I1327" s="4"/>
      <c r="J1327" s="4"/>
      <c r="K1327" s="4"/>
      <c r="L1327" s="4"/>
      <c r="M1327" s="4"/>
      <c r="N1327" s="4"/>
      <c r="O1327" s="4"/>
      <c r="P1327" s="4"/>
      <c r="Q1327" s="4"/>
      <c r="R1327" s="4"/>
      <c r="S1327" s="4"/>
      <c r="T1327" s="4"/>
      <c r="U1327" s="4"/>
      <c r="V1327" s="4"/>
      <c r="W1327" s="4"/>
      <c r="X1327" s="4"/>
      <c r="Y1327" s="4"/>
      <c r="Z1327" s="4"/>
    </row>
    <row r="1328" spans="1:26" ht="15.75" customHeight="1" x14ac:dyDescent="0.2">
      <c r="A1328" s="5">
        <v>1327</v>
      </c>
      <c r="B1328" s="6" t="s">
        <v>3887</v>
      </c>
      <c r="C1328" s="9" t="s">
        <v>3888</v>
      </c>
      <c r="D1328" s="49" t="s">
        <v>3975</v>
      </c>
      <c r="E1328" s="5" t="s">
        <v>2300</v>
      </c>
      <c r="F1328" s="42">
        <v>2</v>
      </c>
      <c r="G1328" s="5">
        <v>2</v>
      </c>
      <c r="H1328" s="42">
        <v>2</v>
      </c>
      <c r="I1328" s="4"/>
      <c r="J1328" s="4"/>
      <c r="K1328" s="4"/>
      <c r="L1328" s="4"/>
      <c r="M1328" s="4"/>
      <c r="N1328" s="4"/>
      <c r="O1328" s="4"/>
      <c r="P1328" s="4"/>
      <c r="Q1328" s="4"/>
      <c r="R1328" s="4"/>
      <c r="S1328" s="4"/>
      <c r="T1328" s="4"/>
      <c r="U1328" s="4"/>
      <c r="V1328" s="4"/>
      <c r="W1328" s="4"/>
      <c r="X1328" s="4"/>
      <c r="Y1328" s="4"/>
      <c r="Z1328" s="4"/>
    </row>
    <row r="1329" spans="1:26" ht="15.75" customHeight="1" x14ac:dyDescent="0.2">
      <c r="A1329" s="5">
        <v>1328</v>
      </c>
      <c r="B1329" s="6" t="s">
        <v>3887</v>
      </c>
      <c r="C1329" s="9" t="s">
        <v>3888</v>
      </c>
      <c r="D1329" s="49" t="s">
        <v>3976</v>
      </c>
      <c r="E1329" s="5" t="s">
        <v>2300</v>
      </c>
      <c r="F1329" s="42">
        <v>1</v>
      </c>
      <c r="G1329" s="5">
        <v>1</v>
      </c>
      <c r="H1329" s="42">
        <v>1</v>
      </c>
      <c r="I1329" s="4"/>
      <c r="J1329" s="4"/>
      <c r="K1329" s="4"/>
      <c r="L1329" s="4"/>
      <c r="M1329" s="4"/>
      <c r="N1329" s="4"/>
      <c r="O1329" s="4"/>
      <c r="P1329" s="4"/>
      <c r="Q1329" s="4"/>
      <c r="R1329" s="4"/>
      <c r="S1329" s="4"/>
      <c r="T1329" s="4"/>
      <c r="U1329" s="4"/>
      <c r="V1329" s="4"/>
      <c r="W1329" s="4"/>
      <c r="X1329" s="4"/>
      <c r="Y1329" s="4"/>
      <c r="Z1329" s="4"/>
    </row>
    <row r="1330" spans="1:26" ht="55.5" customHeight="1" x14ac:dyDescent="0.2">
      <c r="A1330" s="5">
        <v>1329</v>
      </c>
      <c r="B1330" s="6" t="s">
        <v>3887</v>
      </c>
      <c r="C1330" s="9" t="s">
        <v>3888</v>
      </c>
      <c r="D1330" s="49" t="s">
        <v>3977</v>
      </c>
      <c r="E1330" s="5" t="s">
        <v>2300</v>
      </c>
      <c r="F1330" s="42">
        <v>0</v>
      </c>
      <c r="G1330" s="5">
        <v>0</v>
      </c>
      <c r="H1330" s="42">
        <v>0</v>
      </c>
      <c r="I1330" s="4"/>
      <c r="J1330" s="4"/>
      <c r="K1330" s="4"/>
      <c r="L1330" s="4"/>
      <c r="M1330" s="4"/>
      <c r="N1330" s="4"/>
      <c r="O1330" s="4"/>
      <c r="P1330" s="4"/>
      <c r="Q1330" s="4"/>
      <c r="R1330" s="4"/>
      <c r="S1330" s="4"/>
      <c r="T1330" s="4"/>
      <c r="U1330" s="4"/>
      <c r="V1330" s="4"/>
      <c r="W1330" s="4"/>
      <c r="X1330" s="4"/>
      <c r="Y1330" s="4"/>
      <c r="Z1330" s="4"/>
    </row>
    <row r="1331" spans="1:26" ht="15.75" customHeight="1" x14ac:dyDescent="0.2">
      <c r="A1331" s="5">
        <v>1330</v>
      </c>
      <c r="B1331" s="6" t="s">
        <v>3887</v>
      </c>
      <c r="C1331" s="9" t="s">
        <v>3888</v>
      </c>
      <c r="D1331" s="49" t="s">
        <v>3978</v>
      </c>
      <c r="E1331" s="5" t="s">
        <v>2300</v>
      </c>
      <c r="F1331" s="42">
        <v>0</v>
      </c>
      <c r="G1331" s="5">
        <v>0</v>
      </c>
      <c r="H1331" s="42">
        <v>0</v>
      </c>
      <c r="I1331" s="4"/>
      <c r="J1331" s="4"/>
      <c r="K1331" s="4"/>
      <c r="L1331" s="4"/>
      <c r="M1331" s="4"/>
      <c r="N1331" s="4"/>
      <c r="O1331" s="4"/>
      <c r="P1331" s="4"/>
      <c r="Q1331" s="4"/>
      <c r="R1331" s="4"/>
      <c r="S1331" s="4"/>
      <c r="T1331" s="4"/>
      <c r="U1331" s="4"/>
      <c r="V1331" s="4"/>
      <c r="W1331" s="4"/>
      <c r="X1331" s="4"/>
      <c r="Y1331" s="4"/>
      <c r="Z1331" s="4"/>
    </row>
    <row r="1332" spans="1:26" ht="15.75" customHeight="1" x14ac:dyDescent="0.2">
      <c r="A1332" s="5">
        <v>1331</v>
      </c>
      <c r="B1332" s="6" t="s">
        <v>3887</v>
      </c>
      <c r="C1332" s="9" t="s">
        <v>3888</v>
      </c>
      <c r="D1332" s="49" t="s">
        <v>3979</v>
      </c>
      <c r="E1332" s="5" t="s">
        <v>2300</v>
      </c>
      <c r="F1332" s="42">
        <v>2</v>
      </c>
      <c r="G1332" s="5">
        <v>2</v>
      </c>
      <c r="H1332" s="42">
        <v>2</v>
      </c>
      <c r="I1332" s="4"/>
      <c r="J1332" s="4"/>
      <c r="K1332" s="4"/>
      <c r="L1332" s="4"/>
      <c r="M1332" s="4"/>
      <c r="N1332" s="4"/>
      <c r="O1332" s="4"/>
      <c r="P1332" s="4"/>
      <c r="Q1332" s="4"/>
      <c r="R1332" s="4"/>
      <c r="S1332" s="4"/>
      <c r="T1332" s="4"/>
      <c r="U1332" s="4"/>
      <c r="V1332" s="4"/>
      <c r="W1332" s="4"/>
      <c r="X1332" s="4"/>
      <c r="Y1332" s="4"/>
      <c r="Z1332" s="4"/>
    </row>
    <row r="1333" spans="1:26" ht="27.75" customHeight="1" x14ac:dyDescent="0.2">
      <c r="A1333" s="5">
        <v>1332</v>
      </c>
      <c r="B1333" s="6" t="s">
        <v>3887</v>
      </c>
      <c r="C1333" s="9" t="s">
        <v>3888</v>
      </c>
      <c r="D1333" s="49" t="s">
        <v>3980</v>
      </c>
      <c r="E1333" s="5" t="s">
        <v>2300</v>
      </c>
      <c r="F1333" s="42">
        <v>1</v>
      </c>
      <c r="G1333" s="5">
        <v>2</v>
      </c>
      <c r="H1333" s="42">
        <v>1</v>
      </c>
      <c r="I1333" s="4"/>
      <c r="J1333" s="4"/>
      <c r="K1333" s="4"/>
      <c r="L1333" s="4"/>
      <c r="M1333" s="4"/>
      <c r="N1333" s="4"/>
      <c r="O1333" s="4"/>
      <c r="P1333" s="4"/>
      <c r="Q1333" s="4"/>
      <c r="R1333" s="4"/>
      <c r="S1333" s="4"/>
      <c r="T1333" s="4"/>
      <c r="U1333" s="4"/>
      <c r="V1333" s="4"/>
      <c r="W1333" s="4"/>
      <c r="X1333" s="4"/>
      <c r="Y1333" s="4"/>
      <c r="Z1333" s="4"/>
    </row>
    <row r="1334" spans="1:26" ht="27.75" customHeight="1" x14ac:dyDescent="0.2">
      <c r="A1334" s="5">
        <v>1333</v>
      </c>
      <c r="B1334" s="6" t="s">
        <v>3887</v>
      </c>
      <c r="C1334" s="9" t="s">
        <v>3888</v>
      </c>
      <c r="D1334" s="49" t="s">
        <v>3981</v>
      </c>
      <c r="E1334" s="5" t="s">
        <v>2300</v>
      </c>
      <c r="F1334" s="42">
        <v>2</v>
      </c>
      <c r="G1334" s="5">
        <v>2</v>
      </c>
      <c r="H1334" s="42">
        <v>2</v>
      </c>
      <c r="I1334" s="4"/>
      <c r="J1334" s="4"/>
      <c r="K1334" s="4"/>
      <c r="L1334" s="4"/>
      <c r="M1334" s="4"/>
      <c r="N1334" s="4"/>
      <c r="O1334" s="4"/>
      <c r="P1334" s="4"/>
      <c r="Q1334" s="4"/>
      <c r="R1334" s="4"/>
      <c r="S1334" s="4"/>
      <c r="T1334" s="4"/>
      <c r="U1334" s="4"/>
      <c r="V1334" s="4"/>
      <c r="W1334" s="4"/>
      <c r="X1334" s="4"/>
      <c r="Y1334" s="4"/>
      <c r="Z1334" s="4"/>
    </row>
    <row r="1335" spans="1:26" ht="15.75" customHeight="1" x14ac:dyDescent="0.2">
      <c r="A1335" s="5">
        <v>1334</v>
      </c>
      <c r="B1335" s="6" t="s">
        <v>3887</v>
      </c>
      <c r="C1335" s="9" t="s">
        <v>3888</v>
      </c>
      <c r="D1335" s="49" t="s">
        <v>3982</v>
      </c>
      <c r="E1335" s="5" t="s">
        <v>2300</v>
      </c>
      <c r="F1335" s="42">
        <v>1</v>
      </c>
      <c r="G1335" s="5">
        <v>1</v>
      </c>
      <c r="H1335" s="42">
        <v>1</v>
      </c>
      <c r="I1335" s="4"/>
      <c r="J1335" s="4"/>
      <c r="K1335" s="4"/>
      <c r="L1335" s="4"/>
      <c r="M1335" s="4"/>
      <c r="N1335" s="4"/>
      <c r="O1335" s="4"/>
      <c r="P1335" s="4"/>
      <c r="Q1335" s="4"/>
      <c r="R1335" s="4"/>
      <c r="S1335" s="4"/>
      <c r="T1335" s="4"/>
      <c r="U1335" s="4"/>
      <c r="V1335" s="4"/>
      <c r="W1335" s="4"/>
      <c r="X1335" s="4"/>
      <c r="Y1335" s="4"/>
      <c r="Z1335" s="4"/>
    </row>
    <row r="1336" spans="1:26" ht="15.75" customHeight="1" x14ac:dyDescent="0.2">
      <c r="A1336" s="5">
        <v>1335</v>
      </c>
      <c r="B1336" s="6" t="s">
        <v>3887</v>
      </c>
      <c r="C1336" s="9" t="s">
        <v>3888</v>
      </c>
      <c r="D1336" s="49" t="s">
        <v>3983</v>
      </c>
      <c r="E1336" s="5" t="s">
        <v>2300</v>
      </c>
      <c r="F1336" s="42">
        <v>1</v>
      </c>
      <c r="G1336" s="5">
        <v>0</v>
      </c>
      <c r="H1336" s="42">
        <v>1</v>
      </c>
      <c r="I1336" s="4"/>
      <c r="J1336" s="4"/>
      <c r="K1336" s="4"/>
      <c r="L1336" s="4"/>
      <c r="M1336" s="4"/>
      <c r="N1336" s="4"/>
      <c r="O1336" s="4"/>
      <c r="P1336" s="4"/>
      <c r="Q1336" s="4"/>
      <c r="R1336" s="4"/>
      <c r="S1336" s="4"/>
      <c r="T1336" s="4"/>
      <c r="U1336" s="4"/>
      <c r="V1336" s="4"/>
      <c r="W1336" s="4"/>
      <c r="X1336" s="4"/>
      <c r="Y1336" s="4"/>
      <c r="Z1336" s="4"/>
    </row>
    <row r="1337" spans="1:26" ht="15.75" customHeight="1" x14ac:dyDescent="0.2">
      <c r="A1337" s="5">
        <v>1336</v>
      </c>
      <c r="B1337" s="6" t="s">
        <v>3887</v>
      </c>
      <c r="C1337" s="9" t="s">
        <v>3888</v>
      </c>
      <c r="D1337" s="49" t="s">
        <v>3984</v>
      </c>
      <c r="E1337" s="5" t="s">
        <v>2300</v>
      </c>
      <c r="F1337" s="42">
        <v>1</v>
      </c>
      <c r="G1337" s="5">
        <v>1</v>
      </c>
      <c r="H1337" s="42">
        <v>1</v>
      </c>
      <c r="I1337" s="4"/>
      <c r="J1337" s="4"/>
      <c r="K1337" s="4"/>
      <c r="L1337" s="4"/>
      <c r="M1337" s="4"/>
      <c r="N1337" s="4"/>
      <c r="O1337" s="4"/>
      <c r="P1337" s="4"/>
      <c r="Q1337" s="4"/>
      <c r="R1337" s="4"/>
      <c r="S1337" s="4"/>
      <c r="T1337" s="4"/>
      <c r="U1337" s="4"/>
      <c r="V1337" s="4"/>
      <c r="W1337" s="4"/>
      <c r="X1337" s="4"/>
      <c r="Y1337" s="4"/>
      <c r="Z1337" s="4"/>
    </row>
    <row r="1338" spans="1:26" ht="15.75" customHeight="1" x14ac:dyDescent="0.2">
      <c r="A1338" s="5">
        <v>1337</v>
      </c>
      <c r="B1338" s="6" t="s">
        <v>3887</v>
      </c>
      <c r="C1338" s="9" t="s">
        <v>3888</v>
      </c>
      <c r="D1338" s="49" t="s">
        <v>3985</v>
      </c>
      <c r="E1338" s="5" t="s">
        <v>2300</v>
      </c>
      <c r="F1338" s="42">
        <v>0</v>
      </c>
      <c r="G1338" s="5">
        <v>2</v>
      </c>
      <c r="H1338" s="42">
        <v>0</v>
      </c>
      <c r="I1338" s="4"/>
      <c r="J1338" s="4"/>
      <c r="K1338" s="4"/>
      <c r="L1338" s="4"/>
      <c r="M1338" s="4"/>
      <c r="N1338" s="4"/>
      <c r="O1338" s="4"/>
      <c r="P1338" s="4"/>
      <c r="Q1338" s="4"/>
      <c r="R1338" s="4"/>
      <c r="S1338" s="4"/>
      <c r="T1338" s="4"/>
      <c r="U1338" s="4"/>
      <c r="V1338" s="4"/>
      <c r="W1338" s="4"/>
      <c r="X1338" s="4"/>
      <c r="Y1338" s="4"/>
      <c r="Z1338" s="4"/>
    </row>
    <row r="1339" spans="1:26" ht="27.75" customHeight="1" x14ac:dyDescent="0.2">
      <c r="A1339" s="5">
        <v>1338</v>
      </c>
      <c r="B1339" s="6" t="s">
        <v>3887</v>
      </c>
      <c r="C1339" s="9" t="s">
        <v>3888</v>
      </c>
      <c r="D1339" s="49" t="s">
        <v>3986</v>
      </c>
      <c r="E1339" s="5" t="s">
        <v>2300</v>
      </c>
      <c r="F1339" s="42">
        <v>0</v>
      </c>
      <c r="G1339" s="5">
        <v>2</v>
      </c>
      <c r="H1339" s="42">
        <v>0</v>
      </c>
      <c r="I1339" s="4"/>
      <c r="J1339" s="4"/>
      <c r="K1339" s="4"/>
      <c r="L1339" s="4"/>
      <c r="M1339" s="4"/>
      <c r="N1339" s="4"/>
      <c r="O1339" s="4"/>
      <c r="P1339" s="4"/>
      <c r="Q1339" s="4"/>
      <c r="R1339" s="4"/>
      <c r="S1339" s="4"/>
      <c r="T1339" s="4"/>
      <c r="U1339" s="4"/>
      <c r="V1339" s="4"/>
      <c r="W1339" s="4"/>
      <c r="X1339" s="4"/>
      <c r="Y1339" s="4"/>
      <c r="Z1339" s="4"/>
    </row>
    <row r="1340" spans="1:26" ht="15.75" customHeight="1" x14ac:dyDescent="0.2">
      <c r="A1340" s="5">
        <v>1339</v>
      </c>
      <c r="B1340" s="6" t="s">
        <v>3887</v>
      </c>
      <c r="C1340" s="9" t="s">
        <v>3888</v>
      </c>
      <c r="D1340" s="49" t="s">
        <v>3987</v>
      </c>
      <c r="E1340" s="5" t="s">
        <v>2300</v>
      </c>
      <c r="F1340" s="42">
        <v>2</v>
      </c>
      <c r="G1340" s="5">
        <v>2</v>
      </c>
      <c r="H1340" s="42">
        <v>2</v>
      </c>
      <c r="I1340" s="4"/>
      <c r="J1340" s="4"/>
      <c r="K1340" s="4"/>
      <c r="L1340" s="4"/>
      <c r="M1340" s="4"/>
      <c r="N1340" s="4"/>
      <c r="O1340" s="4"/>
      <c r="P1340" s="4"/>
      <c r="Q1340" s="4"/>
      <c r="R1340" s="4"/>
      <c r="S1340" s="4"/>
      <c r="T1340" s="4"/>
      <c r="U1340" s="4"/>
      <c r="V1340" s="4"/>
      <c r="W1340" s="4"/>
      <c r="X1340" s="4"/>
      <c r="Y1340" s="4"/>
      <c r="Z1340" s="4"/>
    </row>
    <row r="1341" spans="1:26" ht="15.75" customHeight="1" x14ac:dyDescent="0.2">
      <c r="A1341" s="5">
        <v>1340</v>
      </c>
      <c r="B1341" s="6" t="s">
        <v>3887</v>
      </c>
      <c r="C1341" s="9" t="s">
        <v>3888</v>
      </c>
      <c r="D1341" s="49" t="s">
        <v>3988</v>
      </c>
      <c r="E1341" s="5" t="s">
        <v>2300</v>
      </c>
      <c r="F1341" s="42">
        <v>0</v>
      </c>
      <c r="G1341" s="5">
        <v>1</v>
      </c>
      <c r="H1341" s="42">
        <v>0</v>
      </c>
      <c r="I1341" s="4"/>
      <c r="J1341" s="4"/>
      <c r="K1341" s="4"/>
      <c r="L1341" s="4"/>
      <c r="M1341" s="4"/>
      <c r="N1341" s="4"/>
      <c r="O1341" s="4"/>
      <c r="P1341" s="4"/>
      <c r="Q1341" s="4"/>
      <c r="R1341" s="4"/>
      <c r="S1341" s="4"/>
      <c r="T1341" s="4"/>
      <c r="U1341" s="4"/>
      <c r="V1341" s="4"/>
      <c r="W1341" s="4"/>
      <c r="X1341" s="4"/>
      <c r="Y1341" s="4"/>
      <c r="Z1341" s="4"/>
    </row>
    <row r="1342" spans="1:26" ht="15.75" customHeight="1" x14ac:dyDescent="0.2">
      <c r="A1342" s="5">
        <v>1341</v>
      </c>
      <c r="B1342" s="6" t="s">
        <v>3989</v>
      </c>
      <c r="C1342" s="9" t="s">
        <v>3990</v>
      </c>
      <c r="D1342" s="49" t="s">
        <v>3991</v>
      </c>
      <c r="E1342" s="5" t="s">
        <v>2300</v>
      </c>
      <c r="F1342" s="42">
        <v>1</v>
      </c>
      <c r="G1342" s="5">
        <v>1</v>
      </c>
      <c r="H1342" s="42">
        <v>1</v>
      </c>
      <c r="I1342" s="4"/>
      <c r="J1342" s="4"/>
      <c r="K1342" s="4"/>
      <c r="L1342" s="4"/>
      <c r="M1342" s="4"/>
      <c r="N1342" s="4"/>
      <c r="O1342" s="4"/>
      <c r="P1342" s="4"/>
      <c r="Q1342" s="4"/>
      <c r="R1342" s="4"/>
      <c r="S1342" s="4"/>
      <c r="T1342" s="4"/>
      <c r="U1342" s="4"/>
      <c r="V1342" s="4"/>
      <c r="W1342" s="4"/>
      <c r="X1342" s="4"/>
      <c r="Y1342" s="4"/>
      <c r="Z1342" s="4"/>
    </row>
    <row r="1343" spans="1:26" ht="15.75" customHeight="1" x14ac:dyDescent="0.2">
      <c r="A1343" s="5">
        <v>1342</v>
      </c>
      <c r="B1343" s="6" t="s">
        <v>3989</v>
      </c>
      <c r="C1343" s="9" t="s">
        <v>3992</v>
      </c>
      <c r="D1343" s="49" t="s">
        <v>3993</v>
      </c>
      <c r="E1343" s="5" t="s">
        <v>2300</v>
      </c>
      <c r="F1343" s="42">
        <v>0</v>
      </c>
      <c r="G1343" s="5">
        <v>1</v>
      </c>
      <c r="H1343" s="42">
        <v>0</v>
      </c>
      <c r="I1343" s="4"/>
      <c r="J1343" s="4"/>
      <c r="K1343" s="4"/>
      <c r="L1343" s="4"/>
      <c r="M1343" s="4"/>
      <c r="N1343" s="4"/>
      <c r="O1343" s="4"/>
      <c r="P1343" s="4"/>
      <c r="Q1343" s="4"/>
      <c r="R1343" s="4"/>
      <c r="S1343" s="4"/>
      <c r="T1343" s="4"/>
      <c r="U1343" s="4"/>
      <c r="V1343" s="4"/>
      <c r="W1343" s="4"/>
      <c r="X1343" s="4"/>
      <c r="Y1343" s="4"/>
      <c r="Z1343" s="4"/>
    </row>
    <row r="1344" spans="1:26" ht="15.75" customHeight="1" x14ac:dyDescent="0.2">
      <c r="A1344" s="5">
        <v>1343</v>
      </c>
      <c r="B1344" s="6" t="s">
        <v>3989</v>
      </c>
      <c r="C1344" s="9" t="s">
        <v>3994</v>
      </c>
      <c r="D1344" s="49" t="s">
        <v>3995</v>
      </c>
      <c r="E1344" s="5" t="s">
        <v>2300</v>
      </c>
      <c r="F1344" s="42">
        <v>1</v>
      </c>
      <c r="G1344" s="5">
        <v>1</v>
      </c>
      <c r="H1344" s="42">
        <v>1</v>
      </c>
      <c r="I1344" s="4"/>
      <c r="J1344" s="4"/>
      <c r="K1344" s="4"/>
      <c r="L1344" s="4"/>
      <c r="M1344" s="4"/>
      <c r="N1344" s="4"/>
      <c r="O1344" s="4"/>
      <c r="P1344" s="4"/>
      <c r="Q1344" s="4"/>
      <c r="R1344" s="4"/>
      <c r="S1344" s="4"/>
      <c r="T1344" s="4"/>
      <c r="U1344" s="4"/>
      <c r="V1344" s="4"/>
      <c r="W1344" s="4"/>
      <c r="X1344" s="4"/>
      <c r="Y1344" s="4"/>
      <c r="Z1344" s="4"/>
    </row>
    <row r="1345" spans="1:26" ht="15.75" customHeight="1" x14ac:dyDescent="0.2">
      <c r="A1345" s="5">
        <v>1344</v>
      </c>
      <c r="B1345" s="6" t="s">
        <v>3989</v>
      </c>
      <c r="C1345" s="9" t="s">
        <v>3996</v>
      </c>
      <c r="D1345" s="49" t="s">
        <v>3997</v>
      </c>
      <c r="E1345" s="5" t="s">
        <v>2300</v>
      </c>
      <c r="F1345" s="42">
        <v>2</v>
      </c>
      <c r="G1345" s="5">
        <v>2</v>
      </c>
      <c r="H1345" s="42">
        <v>2</v>
      </c>
      <c r="I1345" s="4"/>
      <c r="J1345" s="4"/>
      <c r="K1345" s="4"/>
      <c r="L1345" s="4"/>
      <c r="M1345" s="4"/>
      <c r="N1345" s="4"/>
      <c r="O1345" s="4"/>
      <c r="P1345" s="4"/>
      <c r="Q1345" s="4"/>
      <c r="R1345" s="4"/>
      <c r="S1345" s="4"/>
      <c r="T1345" s="4"/>
      <c r="U1345" s="4"/>
      <c r="V1345" s="4"/>
      <c r="W1345" s="4"/>
      <c r="X1345" s="4"/>
      <c r="Y1345" s="4"/>
      <c r="Z1345" s="4"/>
    </row>
    <row r="1346" spans="1:26" ht="15.75" customHeight="1" x14ac:dyDescent="0.2">
      <c r="A1346" s="5">
        <v>1345</v>
      </c>
      <c r="B1346" s="6" t="s">
        <v>3989</v>
      </c>
      <c r="C1346" s="9" t="s">
        <v>3998</v>
      </c>
      <c r="D1346" s="49" t="s">
        <v>3999</v>
      </c>
      <c r="E1346" s="5" t="s">
        <v>2300</v>
      </c>
      <c r="F1346" s="42">
        <v>2</v>
      </c>
      <c r="G1346" s="5">
        <v>2</v>
      </c>
      <c r="H1346" s="42">
        <v>2</v>
      </c>
      <c r="I1346" s="4"/>
      <c r="J1346" s="4"/>
      <c r="K1346" s="4"/>
      <c r="L1346" s="4"/>
      <c r="M1346" s="4"/>
      <c r="N1346" s="4"/>
      <c r="O1346" s="4"/>
      <c r="P1346" s="4"/>
      <c r="Q1346" s="4"/>
      <c r="R1346" s="4"/>
      <c r="S1346" s="4"/>
      <c r="T1346" s="4"/>
      <c r="U1346" s="4"/>
      <c r="V1346" s="4"/>
      <c r="W1346" s="4"/>
      <c r="X1346" s="4"/>
      <c r="Y1346" s="4"/>
      <c r="Z1346" s="4"/>
    </row>
    <row r="1347" spans="1:26" ht="15.75" customHeight="1" x14ac:dyDescent="0.2">
      <c r="A1347" s="5">
        <v>1346</v>
      </c>
      <c r="B1347" s="6" t="s">
        <v>3989</v>
      </c>
      <c r="C1347" s="9" t="s">
        <v>4000</v>
      </c>
      <c r="D1347" s="49" t="s">
        <v>4001</v>
      </c>
      <c r="E1347" s="5" t="s">
        <v>2300</v>
      </c>
      <c r="F1347" s="42">
        <v>0</v>
      </c>
      <c r="G1347" s="5">
        <v>0</v>
      </c>
      <c r="H1347" s="42">
        <v>0</v>
      </c>
      <c r="I1347" s="4"/>
      <c r="J1347" s="4"/>
      <c r="K1347" s="4"/>
      <c r="L1347" s="4"/>
      <c r="M1347" s="4"/>
      <c r="N1347" s="4"/>
      <c r="O1347" s="4"/>
      <c r="P1347" s="4"/>
      <c r="Q1347" s="4"/>
      <c r="R1347" s="4"/>
      <c r="S1347" s="4"/>
      <c r="T1347" s="4"/>
      <c r="U1347" s="4"/>
      <c r="V1347" s="4"/>
      <c r="W1347" s="4"/>
      <c r="X1347" s="4"/>
      <c r="Y1347" s="4"/>
      <c r="Z1347" s="4"/>
    </row>
    <row r="1348" spans="1:26" ht="15.75" customHeight="1" x14ac:dyDescent="0.2">
      <c r="A1348" s="5">
        <v>1347</v>
      </c>
      <c r="B1348" s="6" t="s">
        <v>3989</v>
      </c>
      <c r="C1348" s="9" t="s">
        <v>4002</v>
      </c>
      <c r="D1348" s="49" t="s">
        <v>4003</v>
      </c>
      <c r="E1348" s="5" t="s">
        <v>2300</v>
      </c>
      <c r="F1348" s="42">
        <v>1</v>
      </c>
      <c r="G1348" s="5">
        <v>1</v>
      </c>
      <c r="H1348" s="42">
        <v>1</v>
      </c>
      <c r="I1348" s="4"/>
      <c r="J1348" s="4"/>
      <c r="K1348" s="4"/>
      <c r="L1348" s="4"/>
      <c r="M1348" s="4"/>
      <c r="N1348" s="4"/>
      <c r="O1348" s="4"/>
      <c r="P1348" s="4"/>
      <c r="Q1348" s="4"/>
      <c r="R1348" s="4"/>
      <c r="S1348" s="4"/>
      <c r="T1348" s="4"/>
      <c r="U1348" s="4"/>
      <c r="V1348" s="4"/>
      <c r="W1348" s="4"/>
      <c r="X1348" s="4"/>
      <c r="Y1348" s="4"/>
      <c r="Z1348" s="4"/>
    </row>
    <row r="1349" spans="1:26" ht="27.75" customHeight="1" x14ac:dyDescent="0.2">
      <c r="A1349" s="5">
        <v>1348</v>
      </c>
      <c r="B1349" s="6" t="s">
        <v>3989</v>
      </c>
      <c r="C1349" s="9" t="s">
        <v>4004</v>
      </c>
      <c r="D1349" s="49" t="s">
        <v>4005</v>
      </c>
      <c r="E1349" s="5" t="s">
        <v>2300</v>
      </c>
      <c r="F1349" s="42">
        <v>2</v>
      </c>
      <c r="G1349" s="5">
        <v>2</v>
      </c>
      <c r="H1349" s="42">
        <v>2</v>
      </c>
      <c r="I1349" s="4"/>
      <c r="J1349" s="4"/>
      <c r="K1349" s="4"/>
      <c r="L1349" s="4"/>
      <c r="M1349" s="4"/>
      <c r="N1349" s="4"/>
      <c r="O1349" s="4"/>
      <c r="P1349" s="4"/>
      <c r="Q1349" s="4"/>
      <c r="R1349" s="4"/>
      <c r="S1349" s="4"/>
      <c r="T1349" s="4"/>
      <c r="U1349" s="4"/>
      <c r="V1349" s="4"/>
      <c r="W1349" s="4"/>
      <c r="X1349" s="4"/>
      <c r="Y1349" s="4"/>
      <c r="Z1349" s="4"/>
    </row>
    <row r="1350" spans="1:26" ht="15.75" customHeight="1" x14ac:dyDescent="0.2">
      <c r="A1350" s="5">
        <v>1349</v>
      </c>
      <c r="B1350" s="6" t="s">
        <v>3989</v>
      </c>
      <c r="C1350" s="9" t="s">
        <v>4006</v>
      </c>
      <c r="D1350" s="49" t="s">
        <v>4007</v>
      </c>
      <c r="E1350" s="5" t="s">
        <v>2300</v>
      </c>
      <c r="F1350" s="42">
        <v>2</v>
      </c>
      <c r="G1350" s="5">
        <v>2</v>
      </c>
      <c r="H1350" s="42">
        <v>2</v>
      </c>
      <c r="I1350" s="4"/>
      <c r="J1350" s="4"/>
      <c r="K1350" s="4"/>
      <c r="L1350" s="4"/>
      <c r="M1350" s="4"/>
      <c r="N1350" s="4"/>
      <c r="O1350" s="4"/>
      <c r="P1350" s="4"/>
      <c r="Q1350" s="4"/>
      <c r="R1350" s="4"/>
      <c r="S1350" s="4"/>
      <c r="T1350" s="4"/>
      <c r="U1350" s="4"/>
      <c r="V1350" s="4"/>
      <c r="W1350" s="4"/>
      <c r="X1350" s="4"/>
      <c r="Y1350" s="4"/>
      <c r="Z1350" s="4"/>
    </row>
    <row r="1351" spans="1:26" ht="15.75" customHeight="1" x14ac:dyDescent="0.2">
      <c r="A1351" s="5">
        <v>1350</v>
      </c>
      <c r="B1351" s="6" t="s">
        <v>3989</v>
      </c>
      <c r="C1351" s="9" t="s">
        <v>4008</v>
      </c>
      <c r="D1351" s="49" t="s">
        <v>4009</v>
      </c>
      <c r="E1351" s="5" t="s">
        <v>2300</v>
      </c>
      <c r="F1351" s="42">
        <v>1</v>
      </c>
      <c r="G1351" s="5">
        <v>1</v>
      </c>
      <c r="H1351" s="42">
        <v>1</v>
      </c>
      <c r="I1351" s="4"/>
      <c r="J1351" s="4"/>
      <c r="K1351" s="4"/>
      <c r="L1351" s="4"/>
      <c r="M1351" s="4"/>
      <c r="N1351" s="4"/>
      <c r="O1351" s="4"/>
      <c r="P1351" s="4"/>
      <c r="Q1351" s="4"/>
      <c r="R1351" s="4"/>
      <c r="S1351" s="4"/>
      <c r="T1351" s="4"/>
      <c r="U1351" s="4"/>
      <c r="V1351" s="4"/>
      <c r="W1351" s="4"/>
      <c r="X1351" s="4"/>
      <c r="Y1351" s="4"/>
      <c r="Z1351" s="4"/>
    </row>
    <row r="1352" spans="1:26" ht="15.75" customHeight="1" x14ac:dyDescent="0.2">
      <c r="A1352" s="5">
        <v>1351</v>
      </c>
      <c r="B1352" s="6" t="s">
        <v>3989</v>
      </c>
      <c r="C1352" s="9" t="s">
        <v>4010</v>
      </c>
      <c r="D1352" s="49" t="s">
        <v>4011</v>
      </c>
      <c r="E1352" s="5" t="s">
        <v>2300</v>
      </c>
      <c r="F1352" s="42">
        <v>0</v>
      </c>
      <c r="G1352" s="5">
        <v>0</v>
      </c>
      <c r="H1352" s="42">
        <v>0</v>
      </c>
      <c r="I1352" s="4"/>
      <c r="J1352" s="4"/>
      <c r="K1352" s="4"/>
      <c r="L1352" s="4"/>
      <c r="M1352" s="4"/>
      <c r="N1352" s="4"/>
      <c r="O1352" s="4"/>
      <c r="P1352" s="4"/>
      <c r="Q1352" s="4"/>
      <c r="R1352" s="4"/>
      <c r="S1352" s="4"/>
      <c r="T1352" s="4"/>
      <c r="U1352" s="4"/>
      <c r="V1352" s="4"/>
      <c r="W1352" s="4"/>
      <c r="X1352" s="4"/>
      <c r="Y1352" s="4"/>
      <c r="Z1352" s="4"/>
    </row>
    <row r="1353" spans="1:26" ht="15.75" customHeight="1" x14ac:dyDescent="0.2">
      <c r="A1353" s="5">
        <v>1352</v>
      </c>
      <c r="B1353" s="6" t="s">
        <v>3989</v>
      </c>
      <c r="C1353" s="9" t="s">
        <v>4012</v>
      </c>
      <c r="D1353" s="49" t="s">
        <v>4013</v>
      </c>
      <c r="E1353" s="5" t="s">
        <v>2300</v>
      </c>
      <c r="F1353" s="42">
        <v>2</v>
      </c>
      <c r="G1353" s="5">
        <v>2</v>
      </c>
      <c r="H1353" s="42">
        <v>2</v>
      </c>
      <c r="I1353" s="4"/>
      <c r="J1353" s="4"/>
      <c r="K1353" s="4"/>
      <c r="L1353" s="4"/>
      <c r="M1353" s="4"/>
      <c r="N1353" s="4"/>
      <c r="O1353" s="4"/>
      <c r="P1353" s="4"/>
      <c r="Q1353" s="4"/>
      <c r="R1353" s="4"/>
      <c r="S1353" s="4"/>
      <c r="T1353" s="4"/>
      <c r="U1353" s="4"/>
      <c r="V1353" s="4"/>
      <c r="W1353" s="4"/>
      <c r="X1353" s="4"/>
      <c r="Y1353" s="4"/>
      <c r="Z1353" s="4"/>
    </row>
    <row r="1354" spans="1:26" ht="15.75" customHeight="1" x14ac:dyDescent="0.2">
      <c r="A1354" s="5">
        <v>1353</v>
      </c>
      <c r="B1354" s="6" t="s">
        <v>3989</v>
      </c>
      <c r="C1354" s="9" t="s">
        <v>4014</v>
      </c>
      <c r="D1354" s="49" t="s">
        <v>4015</v>
      </c>
      <c r="E1354" s="5" t="s">
        <v>2300</v>
      </c>
      <c r="F1354" s="42">
        <v>2</v>
      </c>
      <c r="G1354" s="5">
        <v>2</v>
      </c>
      <c r="H1354" s="42">
        <v>2</v>
      </c>
      <c r="I1354" s="4"/>
      <c r="J1354" s="4"/>
      <c r="K1354" s="4"/>
      <c r="L1354" s="4"/>
      <c r="M1354" s="4"/>
      <c r="N1354" s="4"/>
      <c r="O1354" s="4"/>
      <c r="P1354" s="4"/>
      <c r="Q1354" s="4"/>
      <c r="R1354" s="4"/>
      <c r="S1354" s="4"/>
      <c r="T1354" s="4"/>
      <c r="U1354" s="4"/>
      <c r="V1354" s="4"/>
      <c r="W1354" s="4"/>
      <c r="X1354" s="4"/>
      <c r="Y1354" s="4"/>
      <c r="Z1354" s="4"/>
    </row>
    <row r="1355" spans="1:26" ht="15.75" customHeight="1" x14ac:dyDescent="0.2">
      <c r="A1355" s="5">
        <v>1354</v>
      </c>
      <c r="B1355" s="6" t="s">
        <v>3989</v>
      </c>
      <c r="C1355" s="9" t="s">
        <v>4016</v>
      </c>
      <c r="D1355" s="49" t="s">
        <v>4017</v>
      </c>
      <c r="E1355" s="5" t="s">
        <v>2300</v>
      </c>
      <c r="F1355" s="42">
        <v>0</v>
      </c>
      <c r="G1355" s="5">
        <v>2</v>
      </c>
      <c r="H1355" s="42">
        <v>0</v>
      </c>
      <c r="I1355" s="4"/>
      <c r="J1355" s="4"/>
      <c r="K1355" s="4"/>
      <c r="L1355" s="4"/>
      <c r="M1355" s="4"/>
      <c r="N1355" s="4"/>
      <c r="O1355" s="4"/>
      <c r="P1355" s="4"/>
      <c r="Q1355" s="4"/>
      <c r="R1355" s="4"/>
      <c r="S1355" s="4"/>
      <c r="T1355" s="4"/>
      <c r="U1355" s="4"/>
      <c r="V1355" s="4"/>
      <c r="W1355" s="4"/>
      <c r="X1355" s="4"/>
      <c r="Y1355" s="4"/>
      <c r="Z1355" s="4"/>
    </row>
    <row r="1356" spans="1:26" ht="15.75" customHeight="1" x14ac:dyDescent="0.2">
      <c r="A1356" s="5">
        <v>1355</v>
      </c>
      <c r="B1356" s="6" t="s">
        <v>3989</v>
      </c>
      <c r="C1356" s="9" t="s">
        <v>4018</v>
      </c>
      <c r="D1356" s="49" t="s">
        <v>4019</v>
      </c>
      <c r="E1356" s="5" t="s">
        <v>2300</v>
      </c>
      <c r="F1356" s="42">
        <v>0</v>
      </c>
      <c r="G1356" s="5">
        <v>0</v>
      </c>
      <c r="H1356" s="42">
        <v>0</v>
      </c>
      <c r="I1356" s="4"/>
      <c r="J1356" s="4"/>
      <c r="K1356" s="4"/>
      <c r="L1356" s="4"/>
      <c r="M1356" s="4"/>
      <c r="N1356" s="4"/>
      <c r="O1356" s="4"/>
      <c r="P1356" s="4"/>
      <c r="Q1356" s="4"/>
      <c r="R1356" s="4"/>
      <c r="S1356" s="4"/>
      <c r="T1356" s="4"/>
      <c r="U1356" s="4"/>
      <c r="V1356" s="4"/>
      <c r="W1356" s="4"/>
      <c r="X1356" s="4"/>
      <c r="Y1356" s="4"/>
      <c r="Z1356" s="4"/>
    </row>
    <row r="1357" spans="1:26" ht="15.75" customHeight="1" x14ac:dyDescent="0.2">
      <c r="A1357" s="5">
        <v>1356</v>
      </c>
      <c r="B1357" s="6" t="s">
        <v>3989</v>
      </c>
      <c r="C1357" s="9" t="s">
        <v>4020</v>
      </c>
      <c r="D1357" s="49" t="s">
        <v>4021</v>
      </c>
      <c r="E1357" s="5" t="s">
        <v>2300</v>
      </c>
      <c r="F1357" s="42">
        <v>2</v>
      </c>
      <c r="G1357" s="5">
        <v>2</v>
      </c>
      <c r="H1357" s="42">
        <v>2</v>
      </c>
      <c r="I1357" s="4"/>
      <c r="J1357" s="4"/>
      <c r="K1357" s="4"/>
      <c r="L1357" s="4"/>
      <c r="M1357" s="4"/>
      <c r="N1357" s="4"/>
      <c r="O1357" s="4"/>
      <c r="P1357" s="4"/>
      <c r="Q1357" s="4"/>
      <c r="R1357" s="4"/>
      <c r="S1357" s="4"/>
      <c r="T1357" s="4"/>
      <c r="U1357" s="4"/>
      <c r="V1357" s="4"/>
      <c r="W1357" s="4"/>
      <c r="X1357" s="4"/>
      <c r="Y1357" s="4"/>
      <c r="Z1357" s="4"/>
    </row>
    <row r="1358" spans="1:26" ht="15.75" customHeight="1" x14ac:dyDescent="0.2">
      <c r="A1358" s="5">
        <v>1357</v>
      </c>
      <c r="B1358" s="6" t="s">
        <v>3989</v>
      </c>
      <c r="C1358" s="9" t="s">
        <v>4022</v>
      </c>
      <c r="D1358" s="49" t="s">
        <v>4023</v>
      </c>
      <c r="E1358" s="5" t="s">
        <v>2300</v>
      </c>
      <c r="F1358" s="42">
        <v>0</v>
      </c>
      <c r="G1358" s="5">
        <v>2</v>
      </c>
      <c r="H1358" s="42">
        <v>0</v>
      </c>
      <c r="I1358" s="4"/>
      <c r="J1358" s="4"/>
      <c r="K1358" s="4"/>
      <c r="L1358" s="4"/>
      <c r="M1358" s="4"/>
      <c r="N1358" s="4"/>
      <c r="O1358" s="4"/>
      <c r="P1358" s="4"/>
      <c r="Q1358" s="4"/>
      <c r="R1358" s="4"/>
      <c r="S1358" s="4"/>
      <c r="T1358" s="4"/>
      <c r="U1358" s="4"/>
      <c r="V1358" s="4"/>
      <c r="W1358" s="4"/>
      <c r="X1358" s="4"/>
      <c r="Y1358" s="4"/>
      <c r="Z1358" s="4"/>
    </row>
    <row r="1359" spans="1:26" ht="15.75" customHeight="1" x14ac:dyDescent="0.2">
      <c r="A1359" s="5">
        <v>1358</v>
      </c>
      <c r="B1359" s="6" t="s">
        <v>4024</v>
      </c>
      <c r="C1359" s="9" t="s">
        <v>4025</v>
      </c>
      <c r="D1359" s="49" t="s">
        <v>4026</v>
      </c>
      <c r="E1359" s="5" t="s">
        <v>2300</v>
      </c>
      <c r="F1359" s="42">
        <v>2</v>
      </c>
      <c r="G1359" s="5">
        <v>2</v>
      </c>
      <c r="H1359" s="42">
        <v>2</v>
      </c>
      <c r="I1359" s="4"/>
      <c r="J1359" s="4"/>
      <c r="K1359" s="4"/>
      <c r="L1359" s="4"/>
      <c r="M1359" s="4"/>
      <c r="N1359" s="4"/>
      <c r="O1359" s="4"/>
      <c r="P1359" s="4"/>
      <c r="Q1359" s="4"/>
      <c r="R1359" s="4"/>
      <c r="S1359" s="4"/>
      <c r="T1359" s="4"/>
      <c r="U1359" s="4"/>
      <c r="V1359" s="4"/>
      <c r="W1359" s="4"/>
      <c r="X1359" s="4"/>
      <c r="Y1359" s="4"/>
      <c r="Z1359" s="4"/>
    </row>
    <row r="1360" spans="1:26" ht="27.75" customHeight="1" x14ac:dyDescent="0.2">
      <c r="A1360" s="5">
        <v>1359</v>
      </c>
      <c r="B1360" s="6" t="s">
        <v>4024</v>
      </c>
      <c r="C1360" s="9" t="s">
        <v>4025</v>
      </c>
      <c r="D1360" s="49" t="s">
        <v>4027</v>
      </c>
      <c r="E1360" s="5" t="s">
        <v>2300</v>
      </c>
      <c r="F1360" s="42">
        <v>2</v>
      </c>
      <c r="G1360" s="5">
        <v>2</v>
      </c>
      <c r="H1360" s="42">
        <v>2</v>
      </c>
      <c r="I1360" s="4"/>
      <c r="J1360" s="4"/>
      <c r="K1360" s="4"/>
      <c r="L1360" s="4"/>
      <c r="M1360" s="4"/>
      <c r="N1360" s="4"/>
      <c r="O1360" s="4"/>
      <c r="P1360" s="4"/>
      <c r="Q1360" s="4"/>
      <c r="R1360" s="4"/>
      <c r="S1360" s="4"/>
      <c r="T1360" s="4"/>
      <c r="U1360" s="4"/>
      <c r="V1360" s="4"/>
      <c r="W1360" s="4"/>
      <c r="X1360" s="4"/>
      <c r="Y1360" s="4"/>
      <c r="Z1360" s="4"/>
    </row>
    <row r="1361" spans="1:26" ht="15.75" customHeight="1" x14ac:dyDescent="0.2">
      <c r="A1361" s="5">
        <v>1360</v>
      </c>
      <c r="B1361" s="6" t="s">
        <v>4024</v>
      </c>
      <c r="C1361" s="9" t="s">
        <v>4025</v>
      </c>
      <c r="D1361" s="49" t="s">
        <v>4028</v>
      </c>
      <c r="E1361" s="5" t="s">
        <v>2300</v>
      </c>
      <c r="F1361" s="42">
        <v>0</v>
      </c>
      <c r="G1361" s="5">
        <v>0</v>
      </c>
      <c r="H1361" s="42">
        <v>0</v>
      </c>
      <c r="I1361" s="4"/>
      <c r="J1361" s="4"/>
      <c r="K1361" s="4"/>
      <c r="L1361" s="4"/>
      <c r="M1361" s="4"/>
      <c r="N1361" s="4"/>
      <c r="O1361" s="4"/>
      <c r="P1361" s="4"/>
      <c r="Q1361" s="4"/>
      <c r="R1361" s="4"/>
      <c r="S1361" s="4"/>
      <c r="T1361" s="4"/>
      <c r="U1361" s="4"/>
      <c r="V1361" s="4"/>
      <c r="W1361" s="4"/>
      <c r="X1361" s="4"/>
      <c r="Y1361" s="4"/>
      <c r="Z1361" s="4"/>
    </row>
    <row r="1362" spans="1:26" ht="15.75" customHeight="1" x14ac:dyDescent="0.2">
      <c r="A1362" s="5">
        <v>1361</v>
      </c>
      <c r="B1362" s="6" t="s">
        <v>4024</v>
      </c>
      <c r="C1362" s="9" t="s">
        <v>4025</v>
      </c>
      <c r="D1362" s="49" t="s">
        <v>4029</v>
      </c>
      <c r="E1362" s="5" t="s">
        <v>2300</v>
      </c>
      <c r="F1362" s="42">
        <v>1</v>
      </c>
      <c r="G1362" s="5">
        <v>1</v>
      </c>
      <c r="H1362" s="42">
        <v>1</v>
      </c>
      <c r="I1362" s="4"/>
      <c r="J1362" s="4"/>
      <c r="K1362" s="4"/>
      <c r="L1362" s="4"/>
      <c r="M1362" s="4"/>
      <c r="N1362" s="4"/>
      <c r="O1362" s="4"/>
      <c r="P1362" s="4"/>
      <c r="Q1362" s="4"/>
      <c r="R1362" s="4"/>
      <c r="S1362" s="4"/>
      <c r="T1362" s="4"/>
      <c r="U1362" s="4"/>
      <c r="V1362" s="4"/>
      <c r="W1362" s="4"/>
      <c r="X1362" s="4"/>
      <c r="Y1362" s="4"/>
      <c r="Z1362" s="4"/>
    </row>
    <row r="1363" spans="1:26" ht="27.75" customHeight="1" x14ac:dyDescent="0.2">
      <c r="A1363" s="5">
        <v>1362</v>
      </c>
      <c r="B1363" s="6" t="s">
        <v>4024</v>
      </c>
      <c r="C1363" s="9" t="s">
        <v>4025</v>
      </c>
      <c r="D1363" s="49" t="s">
        <v>4030</v>
      </c>
      <c r="E1363" s="5" t="s">
        <v>2300</v>
      </c>
      <c r="F1363" s="42">
        <v>2</v>
      </c>
      <c r="G1363" s="5">
        <v>2</v>
      </c>
      <c r="H1363" s="42">
        <v>2</v>
      </c>
      <c r="I1363" s="4"/>
      <c r="J1363" s="4"/>
      <c r="K1363" s="4"/>
      <c r="L1363" s="4"/>
      <c r="M1363" s="4"/>
      <c r="N1363" s="4"/>
      <c r="O1363" s="4"/>
      <c r="P1363" s="4"/>
      <c r="Q1363" s="4"/>
      <c r="R1363" s="4"/>
      <c r="S1363" s="4"/>
      <c r="T1363" s="4"/>
      <c r="U1363" s="4"/>
      <c r="V1363" s="4"/>
      <c r="W1363" s="4"/>
      <c r="X1363" s="4"/>
      <c r="Y1363" s="4"/>
      <c r="Z1363" s="4"/>
    </row>
    <row r="1364" spans="1:26" ht="15.75" customHeight="1" x14ac:dyDescent="0.2">
      <c r="A1364" s="5">
        <v>1363</v>
      </c>
      <c r="B1364" s="6" t="s">
        <v>4024</v>
      </c>
      <c r="C1364" s="9" t="s">
        <v>4025</v>
      </c>
      <c r="D1364" s="49" t="s">
        <v>4031</v>
      </c>
      <c r="E1364" s="5" t="s">
        <v>2300</v>
      </c>
      <c r="F1364" s="42">
        <v>0</v>
      </c>
      <c r="G1364" s="5">
        <v>2</v>
      </c>
      <c r="H1364" s="42">
        <v>0</v>
      </c>
      <c r="I1364" s="4"/>
      <c r="J1364" s="4"/>
      <c r="K1364" s="4"/>
      <c r="L1364" s="4"/>
      <c r="M1364" s="4"/>
      <c r="N1364" s="4"/>
      <c r="O1364" s="4"/>
      <c r="P1364" s="4"/>
      <c r="Q1364" s="4"/>
      <c r="R1364" s="4"/>
      <c r="S1364" s="4"/>
      <c r="T1364" s="4"/>
      <c r="U1364" s="4"/>
      <c r="V1364" s="4"/>
      <c r="W1364" s="4"/>
      <c r="X1364" s="4"/>
      <c r="Y1364" s="4"/>
      <c r="Z1364" s="4"/>
    </row>
    <row r="1365" spans="1:26" ht="15.75" customHeight="1" x14ac:dyDescent="0.2">
      <c r="A1365" s="5">
        <v>1364</v>
      </c>
      <c r="B1365" s="6" t="s">
        <v>4032</v>
      </c>
      <c r="C1365" s="9" t="s">
        <v>4033</v>
      </c>
      <c r="D1365" s="49" t="s">
        <v>4034</v>
      </c>
      <c r="E1365" s="5" t="s">
        <v>2300</v>
      </c>
      <c r="F1365" s="42">
        <v>1</v>
      </c>
      <c r="G1365" s="5">
        <v>1</v>
      </c>
      <c r="H1365" s="42">
        <v>1</v>
      </c>
      <c r="I1365" s="4"/>
      <c r="J1365" s="4"/>
      <c r="K1365" s="4"/>
      <c r="L1365" s="4"/>
      <c r="M1365" s="4"/>
      <c r="N1365" s="4"/>
      <c r="O1365" s="4"/>
      <c r="P1365" s="4"/>
      <c r="Q1365" s="4"/>
      <c r="R1365" s="4"/>
      <c r="S1365" s="4"/>
      <c r="T1365" s="4"/>
      <c r="U1365" s="4"/>
      <c r="V1365" s="4"/>
      <c r="W1365" s="4"/>
      <c r="X1365" s="4"/>
      <c r="Y1365" s="4"/>
      <c r="Z1365" s="4"/>
    </row>
    <row r="1366" spans="1:26" ht="15.75" customHeight="1" x14ac:dyDescent="0.2">
      <c r="A1366" s="5">
        <v>1365</v>
      </c>
      <c r="B1366" s="6" t="s">
        <v>4032</v>
      </c>
      <c r="C1366" s="9" t="s">
        <v>4033</v>
      </c>
      <c r="D1366" s="49" t="s">
        <v>4035</v>
      </c>
      <c r="E1366" s="5" t="s">
        <v>2300</v>
      </c>
      <c r="F1366" s="42">
        <v>1</v>
      </c>
      <c r="G1366" s="5">
        <v>1</v>
      </c>
      <c r="H1366" s="42">
        <v>1</v>
      </c>
      <c r="I1366" s="4"/>
      <c r="J1366" s="4"/>
      <c r="K1366" s="4"/>
      <c r="L1366" s="4"/>
      <c r="M1366" s="4"/>
      <c r="N1366" s="4"/>
      <c r="O1366" s="4"/>
      <c r="P1366" s="4"/>
      <c r="Q1366" s="4"/>
      <c r="R1366" s="4"/>
      <c r="S1366" s="4"/>
      <c r="T1366" s="4"/>
      <c r="U1366" s="4"/>
      <c r="V1366" s="4"/>
      <c r="W1366" s="4"/>
      <c r="X1366" s="4"/>
      <c r="Y1366" s="4"/>
      <c r="Z1366" s="4"/>
    </row>
    <row r="1367" spans="1:26" ht="15.75" customHeight="1" x14ac:dyDescent="0.2">
      <c r="A1367" s="5">
        <v>1366</v>
      </c>
      <c r="B1367" s="6" t="s">
        <v>4032</v>
      </c>
      <c r="C1367" s="9" t="s">
        <v>4033</v>
      </c>
      <c r="D1367" s="49" t="s">
        <v>4036</v>
      </c>
      <c r="E1367" s="6" t="s">
        <v>2300</v>
      </c>
      <c r="F1367" s="42">
        <v>1</v>
      </c>
      <c r="G1367" s="5">
        <v>1</v>
      </c>
      <c r="H1367" s="42">
        <v>1</v>
      </c>
      <c r="I1367" s="4"/>
      <c r="J1367" s="4"/>
      <c r="K1367" s="4"/>
      <c r="L1367" s="4"/>
      <c r="M1367" s="4"/>
      <c r="N1367" s="4"/>
      <c r="O1367" s="4"/>
      <c r="P1367" s="4"/>
      <c r="Q1367" s="4"/>
      <c r="R1367" s="4"/>
      <c r="S1367" s="4"/>
      <c r="T1367" s="4"/>
      <c r="U1367" s="4"/>
      <c r="V1367" s="4"/>
      <c r="W1367" s="4"/>
      <c r="X1367" s="4"/>
      <c r="Y1367" s="4"/>
      <c r="Z1367" s="4"/>
    </row>
    <row r="1368" spans="1:26" ht="15.75" customHeight="1" x14ac:dyDescent="0.2">
      <c r="A1368" s="5">
        <v>1367</v>
      </c>
      <c r="B1368" s="6" t="s">
        <v>4032</v>
      </c>
      <c r="C1368" s="9" t="s">
        <v>4033</v>
      </c>
      <c r="D1368" s="49" t="s">
        <v>4037</v>
      </c>
      <c r="E1368" s="6" t="s">
        <v>2300</v>
      </c>
      <c r="F1368" s="42">
        <v>1</v>
      </c>
      <c r="G1368" s="5">
        <v>1</v>
      </c>
      <c r="H1368" s="42">
        <v>1</v>
      </c>
      <c r="I1368" s="4"/>
      <c r="J1368" s="4"/>
      <c r="K1368" s="4"/>
      <c r="L1368" s="4"/>
      <c r="M1368" s="4"/>
      <c r="N1368" s="4"/>
      <c r="O1368" s="4"/>
      <c r="P1368" s="4"/>
      <c r="Q1368" s="4"/>
      <c r="R1368" s="4"/>
      <c r="S1368" s="4"/>
      <c r="T1368" s="4"/>
      <c r="U1368" s="4"/>
      <c r="V1368" s="4"/>
      <c r="W1368" s="4"/>
      <c r="X1368" s="4"/>
      <c r="Y1368" s="4"/>
      <c r="Z1368" s="4"/>
    </row>
    <row r="1369" spans="1:26" ht="15.75" customHeight="1" x14ac:dyDescent="0.2">
      <c r="A1369" s="5">
        <v>1368</v>
      </c>
      <c r="B1369" s="6" t="s">
        <v>4038</v>
      </c>
      <c r="C1369" s="9" t="s">
        <v>4039</v>
      </c>
      <c r="D1369" s="49" t="s">
        <v>4040</v>
      </c>
      <c r="E1369" s="5" t="s">
        <v>2300</v>
      </c>
      <c r="F1369" s="42">
        <v>1</v>
      </c>
      <c r="G1369" s="5">
        <v>1</v>
      </c>
      <c r="H1369" s="42">
        <v>1</v>
      </c>
      <c r="I1369" s="4"/>
      <c r="J1369" s="4"/>
      <c r="K1369" s="4"/>
      <c r="L1369" s="4"/>
      <c r="M1369" s="4"/>
      <c r="N1369" s="4"/>
      <c r="O1369" s="4"/>
      <c r="P1369" s="4"/>
      <c r="Q1369" s="4"/>
      <c r="R1369" s="4"/>
      <c r="S1369" s="4"/>
      <c r="T1369" s="4"/>
      <c r="U1369" s="4"/>
      <c r="V1369" s="4"/>
      <c r="W1369" s="4"/>
      <c r="X1369" s="4"/>
      <c r="Y1369" s="4"/>
      <c r="Z1369" s="4"/>
    </row>
    <row r="1370" spans="1:26" ht="15.75" customHeight="1" x14ac:dyDescent="0.2">
      <c r="A1370" s="5">
        <v>1369</v>
      </c>
      <c r="B1370" s="6" t="s">
        <v>4038</v>
      </c>
      <c r="C1370" s="9" t="s">
        <v>4039</v>
      </c>
      <c r="D1370" s="49" t="s">
        <v>4041</v>
      </c>
      <c r="E1370" s="5" t="s">
        <v>2300</v>
      </c>
      <c r="F1370" s="42">
        <v>1</v>
      </c>
      <c r="G1370" s="5">
        <v>1</v>
      </c>
      <c r="H1370" s="42">
        <v>1</v>
      </c>
      <c r="I1370" s="4"/>
      <c r="J1370" s="4"/>
      <c r="K1370" s="4"/>
      <c r="L1370" s="4"/>
      <c r="M1370" s="4"/>
      <c r="N1370" s="4"/>
      <c r="O1370" s="4"/>
      <c r="P1370" s="4"/>
      <c r="Q1370" s="4"/>
      <c r="R1370" s="4"/>
      <c r="S1370" s="4"/>
      <c r="T1370" s="4"/>
      <c r="U1370" s="4"/>
      <c r="V1370" s="4"/>
      <c r="W1370" s="4"/>
      <c r="X1370" s="4"/>
      <c r="Y1370" s="4"/>
      <c r="Z1370" s="4"/>
    </row>
    <row r="1371" spans="1:26" ht="15.75" customHeight="1" x14ac:dyDescent="0.2">
      <c r="A1371" s="5">
        <v>1370</v>
      </c>
      <c r="B1371" s="6" t="s">
        <v>4038</v>
      </c>
      <c r="C1371" s="9" t="s">
        <v>4039</v>
      </c>
      <c r="D1371" s="49" t="s">
        <v>4042</v>
      </c>
      <c r="E1371" s="5" t="s">
        <v>2300</v>
      </c>
      <c r="F1371" s="42">
        <v>1</v>
      </c>
      <c r="G1371" s="5">
        <v>1</v>
      </c>
      <c r="H1371" s="42">
        <v>1</v>
      </c>
      <c r="I1371" s="4"/>
      <c r="J1371" s="4"/>
      <c r="K1371" s="4"/>
      <c r="L1371" s="4"/>
      <c r="M1371" s="4"/>
      <c r="N1371" s="4"/>
      <c r="O1371" s="4"/>
      <c r="P1371" s="4"/>
      <c r="Q1371" s="4"/>
      <c r="R1371" s="4"/>
      <c r="S1371" s="4"/>
      <c r="T1371" s="4"/>
      <c r="U1371" s="4"/>
      <c r="V1371" s="4"/>
      <c r="W1371" s="4"/>
      <c r="X1371" s="4"/>
      <c r="Y1371" s="4"/>
      <c r="Z1371" s="4"/>
    </row>
    <row r="1372" spans="1:26" ht="15.75" customHeight="1" x14ac:dyDescent="0.2">
      <c r="A1372" s="5">
        <v>1371</v>
      </c>
      <c r="B1372" s="6" t="s">
        <v>4038</v>
      </c>
      <c r="C1372" s="9" t="s">
        <v>4039</v>
      </c>
      <c r="D1372" s="49" t="s">
        <v>4043</v>
      </c>
      <c r="E1372" s="5" t="s">
        <v>2300</v>
      </c>
      <c r="F1372" s="42">
        <v>0</v>
      </c>
      <c r="G1372" s="5">
        <v>0</v>
      </c>
      <c r="H1372" s="42">
        <v>0</v>
      </c>
      <c r="I1372" s="4"/>
      <c r="J1372" s="4"/>
      <c r="K1372" s="4"/>
      <c r="L1372" s="4"/>
      <c r="M1372" s="4"/>
      <c r="N1372" s="4"/>
      <c r="O1372" s="4"/>
      <c r="P1372" s="4"/>
      <c r="Q1372" s="4"/>
      <c r="R1372" s="4"/>
      <c r="S1372" s="4"/>
      <c r="T1372" s="4"/>
      <c r="U1372" s="4"/>
      <c r="V1372" s="4"/>
      <c r="W1372" s="4"/>
      <c r="X1372" s="4"/>
      <c r="Y1372" s="4"/>
      <c r="Z1372" s="4"/>
    </row>
    <row r="1373" spans="1:26" ht="15.75" customHeight="1" x14ac:dyDescent="0.2">
      <c r="A1373" s="5">
        <v>1372</v>
      </c>
      <c r="B1373" s="6" t="s">
        <v>4038</v>
      </c>
      <c r="C1373" s="9" t="s">
        <v>4039</v>
      </c>
      <c r="D1373" s="49" t="s">
        <v>4044</v>
      </c>
      <c r="E1373" s="5" t="s">
        <v>2300</v>
      </c>
      <c r="F1373" s="42">
        <v>0</v>
      </c>
      <c r="G1373" s="5">
        <v>0</v>
      </c>
      <c r="H1373" s="42">
        <v>0</v>
      </c>
      <c r="I1373" s="4"/>
      <c r="J1373" s="4"/>
      <c r="K1373" s="4"/>
      <c r="L1373" s="4"/>
      <c r="M1373" s="4"/>
      <c r="N1373" s="4"/>
      <c r="O1373" s="4"/>
      <c r="P1373" s="4"/>
      <c r="Q1373" s="4"/>
      <c r="R1373" s="4"/>
      <c r="S1373" s="4"/>
      <c r="T1373" s="4"/>
      <c r="U1373" s="4"/>
      <c r="V1373" s="4"/>
      <c r="W1373" s="4"/>
      <c r="X1373" s="4"/>
      <c r="Y1373" s="4"/>
      <c r="Z1373" s="4"/>
    </row>
    <row r="1374" spans="1:26" ht="15.75" customHeight="1" x14ac:dyDescent="0.2">
      <c r="A1374" s="5">
        <v>1373</v>
      </c>
      <c r="B1374" s="6" t="s">
        <v>4038</v>
      </c>
      <c r="C1374" s="9" t="s">
        <v>4039</v>
      </c>
      <c r="D1374" s="49" t="s">
        <v>4045</v>
      </c>
      <c r="E1374" s="5" t="s">
        <v>2300</v>
      </c>
      <c r="F1374" s="42">
        <v>1</v>
      </c>
      <c r="G1374" s="5">
        <v>1</v>
      </c>
      <c r="H1374" s="42">
        <v>1</v>
      </c>
      <c r="I1374" s="4"/>
      <c r="J1374" s="4"/>
      <c r="K1374" s="4"/>
      <c r="L1374" s="4"/>
      <c r="M1374" s="4"/>
      <c r="N1374" s="4"/>
      <c r="O1374" s="4"/>
      <c r="P1374" s="4"/>
      <c r="Q1374" s="4"/>
      <c r="R1374" s="4"/>
      <c r="S1374" s="4"/>
      <c r="T1374" s="4"/>
      <c r="U1374" s="4"/>
      <c r="V1374" s="4"/>
      <c r="W1374" s="4"/>
      <c r="X1374" s="4"/>
      <c r="Y1374" s="4"/>
      <c r="Z1374" s="4"/>
    </row>
    <row r="1375" spans="1:26" ht="15.75" customHeight="1" x14ac:dyDescent="0.2">
      <c r="A1375" s="5">
        <v>1374</v>
      </c>
      <c r="B1375" s="6" t="s">
        <v>4038</v>
      </c>
      <c r="C1375" s="9" t="s">
        <v>4039</v>
      </c>
      <c r="D1375" s="49" t="s">
        <v>4046</v>
      </c>
      <c r="E1375" s="5" t="s">
        <v>2300</v>
      </c>
      <c r="F1375" s="42">
        <v>1</v>
      </c>
      <c r="G1375" s="5">
        <v>1</v>
      </c>
      <c r="H1375" s="42">
        <v>1</v>
      </c>
      <c r="I1375" s="4"/>
      <c r="J1375" s="4"/>
      <c r="K1375" s="4"/>
      <c r="L1375" s="4"/>
      <c r="M1375" s="4"/>
      <c r="N1375" s="4"/>
      <c r="O1375" s="4"/>
      <c r="P1375" s="4"/>
      <c r="Q1375" s="4"/>
      <c r="R1375" s="4"/>
      <c r="S1375" s="4"/>
      <c r="T1375" s="4"/>
      <c r="U1375" s="4"/>
      <c r="V1375" s="4"/>
      <c r="W1375" s="4"/>
      <c r="X1375" s="4"/>
      <c r="Y1375" s="4"/>
      <c r="Z1375" s="4"/>
    </row>
    <row r="1376" spans="1:26" ht="15.75" customHeight="1" x14ac:dyDescent="0.2">
      <c r="A1376" s="5">
        <v>1375</v>
      </c>
      <c r="B1376" s="6" t="s">
        <v>4038</v>
      </c>
      <c r="C1376" s="9" t="s">
        <v>4039</v>
      </c>
      <c r="D1376" s="49" t="s">
        <v>4047</v>
      </c>
      <c r="E1376" s="5" t="s">
        <v>2300</v>
      </c>
      <c r="F1376" s="42">
        <v>0</v>
      </c>
      <c r="G1376" s="5">
        <v>0</v>
      </c>
      <c r="H1376" s="42">
        <v>0</v>
      </c>
      <c r="I1376" s="4"/>
      <c r="J1376" s="4"/>
      <c r="K1376" s="4"/>
      <c r="L1376" s="4"/>
      <c r="M1376" s="4"/>
      <c r="N1376" s="4"/>
      <c r="O1376" s="4"/>
      <c r="P1376" s="4"/>
      <c r="Q1376" s="4"/>
      <c r="R1376" s="4"/>
      <c r="S1376" s="4"/>
      <c r="T1376" s="4"/>
      <c r="U1376" s="4"/>
      <c r="V1376" s="4"/>
      <c r="W1376" s="4"/>
      <c r="X1376" s="4"/>
      <c r="Y1376" s="4"/>
      <c r="Z1376" s="4"/>
    </row>
    <row r="1377" spans="1:26" ht="15.75" customHeight="1" x14ac:dyDescent="0.2">
      <c r="A1377" s="5">
        <v>1376</v>
      </c>
      <c r="B1377" s="6" t="s">
        <v>4038</v>
      </c>
      <c r="C1377" s="9" t="s">
        <v>4039</v>
      </c>
      <c r="D1377" s="49" t="s">
        <v>4048</v>
      </c>
      <c r="E1377" s="5" t="s">
        <v>2300</v>
      </c>
      <c r="F1377" s="42">
        <v>0</v>
      </c>
      <c r="G1377" s="5">
        <v>0</v>
      </c>
      <c r="H1377" s="42">
        <v>0</v>
      </c>
      <c r="I1377" s="4"/>
      <c r="J1377" s="4"/>
      <c r="K1377" s="4"/>
      <c r="L1377" s="4"/>
      <c r="M1377" s="4"/>
      <c r="N1377" s="4"/>
      <c r="O1377" s="4"/>
      <c r="P1377" s="4"/>
      <c r="Q1377" s="4"/>
      <c r="R1377" s="4"/>
      <c r="S1377" s="4"/>
      <c r="T1377" s="4"/>
      <c r="U1377" s="4"/>
      <c r="V1377" s="4"/>
      <c r="W1377" s="4"/>
      <c r="X1377" s="4"/>
      <c r="Y1377" s="4"/>
      <c r="Z1377" s="4"/>
    </row>
    <row r="1378" spans="1:26" ht="15.75" customHeight="1" x14ac:dyDescent="0.2">
      <c r="A1378" s="5">
        <v>1377</v>
      </c>
      <c r="B1378" s="6" t="s">
        <v>4038</v>
      </c>
      <c r="C1378" s="9" t="s">
        <v>4039</v>
      </c>
      <c r="D1378" s="49" t="s">
        <v>4049</v>
      </c>
      <c r="E1378" s="5" t="s">
        <v>2300</v>
      </c>
      <c r="F1378" s="42">
        <v>2</v>
      </c>
      <c r="G1378" s="5">
        <v>2</v>
      </c>
      <c r="H1378" s="42">
        <v>2</v>
      </c>
      <c r="I1378" s="4"/>
      <c r="J1378" s="4"/>
      <c r="K1378" s="4"/>
      <c r="L1378" s="4"/>
      <c r="M1378" s="4"/>
      <c r="N1378" s="4"/>
      <c r="O1378" s="4"/>
      <c r="P1378" s="4"/>
      <c r="Q1378" s="4"/>
      <c r="R1378" s="4"/>
      <c r="S1378" s="4"/>
      <c r="T1378" s="4"/>
      <c r="U1378" s="4"/>
      <c r="V1378" s="4"/>
      <c r="W1378" s="4"/>
      <c r="X1378" s="4"/>
      <c r="Y1378" s="4"/>
      <c r="Z1378" s="4"/>
    </row>
    <row r="1379" spans="1:26" ht="15.75" customHeight="1" x14ac:dyDescent="0.2">
      <c r="A1379" s="5">
        <v>1378</v>
      </c>
      <c r="B1379" s="6" t="s">
        <v>4038</v>
      </c>
      <c r="C1379" s="9" t="s">
        <v>4039</v>
      </c>
      <c r="D1379" s="49" t="s">
        <v>4050</v>
      </c>
      <c r="E1379" s="5" t="s">
        <v>2300</v>
      </c>
      <c r="F1379" s="42">
        <v>2</v>
      </c>
      <c r="G1379" s="5">
        <v>2</v>
      </c>
      <c r="H1379" s="42">
        <v>2</v>
      </c>
      <c r="I1379" s="4"/>
      <c r="J1379" s="4"/>
      <c r="K1379" s="4"/>
      <c r="L1379" s="4"/>
      <c r="M1379" s="4"/>
      <c r="N1379" s="4"/>
      <c r="O1379" s="4"/>
      <c r="P1379" s="4"/>
      <c r="Q1379" s="4"/>
      <c r="R1379" s="4"/>
      <c r="S1379" s="4"/>
      <c r="T1379" s="4"/>
      <c r="U1379" s="4"/>
      <c r="V1379" s="4"/>
      <c r="W1379" s="4"/>
      <c r="X1379" s="4"/>
      <c r="Y1379" s="4"/>
      <c r="Z1379" s="4"/>
    </row>
    <row r="1380" spans="1:26" ht="15.75" customHeight="1" x14ac:dyDescent="0.2">
      <c r="A1380" s="5">
        <v>1379</v>
      </c>
      <c r="B1380" s="6" t="s">
        <v>4038</v>
      </c>
      <c r="C1380" s="9" t="s">
        <v>4039</v>
      </c>
      <c r="D1380" s="49" t="s">
        <v>4051</v>
      </c>
      <c r="E1380" s="5" t="s">
        <v>2300</v>
      </c>
      <c r="F1380" s="42">
        <v>2</v>
      </c>
      <c r="G1380" s="5">
        <v>2</v>
      </c>
      <c r="H1380" s="42">
        <v>2</v>
      </c>
      <c r="I1380" s="4"/>
      <c r="J1380" s="4"/>
      <c r="K1380" s="4"/>
      <c r="L1380" s="4"/>
      <c r="M1380" s="4"/>
      <c r="N1380" s="4"/>
      <c r="O1380" s="4"/>
      <c r="P1380" s="4"/>
      <c r="Q1380" s="4"/>
      <c r="R1380" s="4"/>
      <c r="S1380" s="4"/>
      <c r="T1380" s="4"/>
      <c r="U1380" s="4"/>
      <c r="V1380" s="4"/>
      <c r="W1380" s="4"/>
      <c r="X1380" s="4"/>
      <c r="Y1380" s="4"/>
      <c r="Z1380" s="4"/>
    </row>
    <row r="1381" spans="1:26" ht="27.75" customHeight="1" x14ac:dyDescent="0.2">
      <c r="A1381" s="5">
        <v>1380</v>
      </c>
      <c r="B1381" s="6" t="s">
        <v>4038</v>
      </c>
      <c r="C1381" s="9" t="s">
        <v>4039</v>
      </c>
      <c r="D1381" s="49" t="s">
        <v>4052</v>
      </c>
      <c r="E1381" s="5" t="s">
        <v>2300</v>
      </c>
      <c r="F1381" s="42">
        <v>2</v>
      </c>
      <c r="G1381" s="5">
        <v>2</v>
      </c>
      <c r="H1381" s="42">
        <v>2</v>
      </c>
      <c r="I1381" s="4"/>
      <c r="J1381" s="4"/>
      <c r="K1381" s="4"/>
      <c r="L1381" s="4"/>
      <c r="M1381" s="4"/>
      <c r="N1381" s="4"/>
      <c r="O1381" s="4"/>
      <c r="P1381" s="4"/>
      <c r="Q1381" s="4"/>
      <c r="R1381" s="4"/>
      <c r="S1381" s="4"/>
      <c r="T1381" s="4"/>
      <c r="U1381" s="4"/>
      <c r="V1381" s="4"/>
      <c r="W1381" s="4"/>
      <c r="X1381" s="4"/>
      <c r="Y1381" s="4"/>
      <c r="Z1381" s="4"/>
    </row>
    <row r="1382" spans="1:26" ht="15.75" customHeight="1" x14ac:dyDescent="0.2">
      <c r="A1382" s="5">
        <v>1381</v>
      </c>
      <c r="B1382" s="6" t="s">
        <v>4038</v>
      </c>
      <c r="C1382" s="9" t="s">
        <v>4039</v>
      </c>
      <c r="D1382" s="49" t="s">
        <v>4053</v>
      </c>
      <c r="E1382" s="5" t="s">
        <v>2300</v>
      </c>
      <c r="F1382" s="42">
        <v>0</v>
      </c>
      <c r="G1382" s="5">
        <v>1</v>
      </c>
      <c r="H1382" s="42">
        <v>0</v>
      </c>
      <c r="I1382" s="4"/>
      <c r="J1382" s="4"/>
      <c r="K1382" s="4"/>
      <c r="L1382" s="4"/>
      <c r="M1382" s="4"/>
      <c r="N1382" s="4"/>
      <c r="O1382" s="4"/>
      <c r="P1382" s="4"/>
      <c r="Q1382" s="4"/>
      <c r="R1382" s="4"/>
      <c r="S1382" s="4"/>
      <c r="T1382" s="4"/>
      <c r="U1382" s="4"/>
      <c r="V1382" s="4"/>
      <c r="W1382" s="4"/>
      <c r="X1382" s="4"/>
      <c r="Y1382" s="4"/>
      <c r="Z1382" s="4"/>
    </row>
    <row r="1383" spans="1:26" ht="27.75" customHeight="1" x14ac:dyDescent="0.2">
      <c r="A1383" s="5">
        <v>1382</v>
      </c>
      <c r="B1383" s="6" t="s">
        <v>4038</v>
      </c>
      <c r="C1383" s="9" t="s">
        <v>4039</v>
      </c>
      <c r="D1383" s="49" t="s">
        <v>4054</v>
      </c>
      <c r="E1383" s="5" t="s">
        <v>2300</v>
      </c>
      <c r="F1383" s="42">
        <v>1</v>
      </c>
      <c r="G1383" s="5">
        <v>1</v>
      </c>
      <c r="H1383" s="42">
        <v>1</v>
      </c>
      <c r="I1383" s="4"/>
      <c r="J1383" s="4"/>
      <c r="K1383" s="4"/>
      <c r="L1383" s="4"/>
      <c r="M1383" s="4"/>
      <c r="N1383" s="4"/>
      <c r="O1383" s="4"/>
      <c r="P1383" s="4"/>
      <c r="Q1383" s="4"/>
      <c r="R1383" s="4"/>
      <c r="S1383" s="4"/>
      <c r="T1383" s="4"/>
      <c r="U1383" s="4"/>
      <c r="V1383" s="4"/>
      <c r="W1383" s="4"/>
      <c r="X1383" s="4"/>
      <c r="Y1383" s="4"/>
      <c r="Z1383" s="4"/>
    </row>
    <row r="1384" spans="1:26" ht="15.75" customHeight="1" x14ac:dyDescent="0.2">
      <c r="A1384" s="5">
        <v>1383</v>
      </c>
      <c r="B1384" s="6" t="s">
        <v>4038</v>
      </c>
      <c r="C1384" s="9" t="s">
        <v>4039</v>
      </c>
      <c r="D1384" s="49" t="s">
        <v>4055</v>
      </c>
      <c r="E1384" s="5" t="s">
        <v>2300</v>
      </c>
      <c r="F1384" s="42">
        <v>1</v>
      </c>
      <c r="G1384" s="5">
        <v>1</v>
      </c>
      <c r="H1384" s="42">
        <v>1</v>
      </c>
      <c r="I1384" s="4"/>
      <c r="J1384" s="4"/>
      <c r="K1384" s="4"/>
      <c r="L1384" s="4"/>
      <c r="M1384" s="4"/>
      <c r="N1384" s="4"/>
      <c r="O1384" s="4"/>
      <c r="P1384" s="4"/>
      <c r="Q1384" s="4"/>
      <c r="R1384" s="4"/>
      <c r="S1384" s="4"/>
      <c r="T1384" s="4"/>
      <c r="U1384" s="4"/>
      <c r="V1384" s="4"/>
      <c r="W1384" s="4"/>
      <c r="X1384" s="4"/>
      <c r="Y1384" s="4"/>
      <c r="Z1384" s="4"/>
    </row>
    <row r="1385" spans="1:26" ht="15.75" customHeight="1" x14ac:dyDescent="0.2">
      <c r="A1385" s="5">
        <v>1384</v>
      </c>
      <c r="B1385" s="6" t="s">
        <v>4038</v>
      </c>
      <c r="C1385" s="9" t="s">
        <v>4039</v>
      </c>
      <c r="D1385" s="49" t="s">
        <v>4056</v>
      </c>
      <c r="E1385" s="5" t="s">
        <v>2300</v>
      </c>
      <c r="F1385" s="42">
        <v>1</v>
      </c>
      <c r="G1385" s="5">
        <v>1</v>
      </c>
      <c r="H1385" s="42">
        <v>1</v>
      </c>
      <c r="I1385" s="4"/>
      <c r="J1385" s="4"/>
      <c r="K1385" s="4"/>
      <c r="L1385" s="4"/>
      <c r="M1385" s="4"/>
      <c r="N1385" s="4"/>
      <c r="O1385" s="4"/>
      <c r="P1385" s="4"/>
      <c r="Q1385" s="4"/>
      <c r="R1385" s="4"/>
      <c r="S1385" s="4"/>
      <c r="T1385" s="4"/>
      <c r="U1385" s="4"/>
      <c r="V1385" s="4"/>
      <c r="W1385" s="4"/>
      <c r="X1385" s="4"/>
      <c r="Y1385" s="4"/>
      <c r="Z1385" s="4"/>
    </row>
    <row r="1386" spans="1:26" ht="15.75" customHeight="1" x14ac:dyDescent="0.2">
      <c r="A1386" s="5">
        <v>1385</v>
      </c>
      <c r="B1386" s="6" t="s">
        <v>4038</v>
      </c>
      <c r="C1386" s="9" t="s">
        <v>4039</v>
      </c>
      <c r="D1386" s="49" t="s">
        <v>4057</v>
      </c>
      <c r="E1386" s="5" t="s">
        <v>2300</v>
      </c>
      <c r="F1386" s="42">
        <v>0</v>
      </c>
      <c r="G1386" s="5">
        <v>0</v>
      </c>
      <c r="H1386" s="42">
        <v>0</v>
      </c>
      <c r="I1386" s="4"/>
      <c r="J1386" s="4"/>
      <c r="K1386" s="4"/>
      <c r="L1386" s="4"/>
      <c r="M1386" s="4"/>
      <c r="N1386" s="4"/>
      <c r="O1386" s="4"/>
      <c r="P1386" s="4"/>
      <c r="Q1386" s="4"/>
      <c r="R1386" s="4"/>
      <c r="S1386" s="4"/>
      <c r="T1386" s="4"/>
      <c r="U1386" s="4"/>
      <c r="V1386" s="4"/>
      <c r="W1386" s="4"/>
      <c r="X1386" s="4"/>
      <c r="Y1386" s="4"/>
      <c r="Z1386" s="4"/>
    </row>
    <row r="1387" spans="1:26" ht="15.75" customHeight="1" x14ac:dyDescent="0.2">
      <c r="A1387" s="5">
        <v>1386</v>
      </c>
      <c r="B1387" s="6" t="s">
        <v>4058</v>
      </c>
      <c r="C1387" s="9" t="s">
        <v>4059</v>
      </c>
      <c r="D1387" s="49" t="s">
        <v>4060</v>
      </c>
      <c r="E1387" s="5" t="s">
        <v>2300</v>
      </c>
      <c r="F1387" s="42">
        <v>0</v>
      </c>
      <c r="G1387" s="5">
        <v>0</v>
      </c>
      <c r="H1387" s="42">
        <v>0</v>
      </c>
      <c r="I1387" s="4"/>
      <c r="J1387" s="4"/>
      <c r="K1387" s="4"/>
      <c r="L1387" s="4"/>
      <c r="M1387" s="4"/>
      <c r="N1387" s="4"/>
      <c r="O1387" s="4"/>
      <c r="P1387" s="4"/>
      <c r="Q1387" s="4"/>
      <c r="R1387" s="4"/>
      <c r="S1387" s="4"/>
      <c r="T1387" s="4"/>
      <c r="U1387" s="4"/>
      <c r="V1387" s="4"/>
      <c r="W1387" s="4"/>
      <c r="X1387" s="4"/>
      <c r="Y1387" s="4"/>
      <c r="Z1387" s="4"/>
    </row>
    <row r="1388" spans="1:26" ht="15.75" customHeight="1" x14ac:dyDescent="0.2">
      <c r="A1388" s="5">
        <v>1387</v>
      </c>
      <c r="B1388" s="6" t="s">
        <v>4058</v>
      </c>
      <c r="C1388" s="9" t="s">
        <v>4059</v>
      </c>
      <c r="D1388" s="49" t="s">
        <v>4061</v>
      </c>
      <c r="E1388" s="5" t="s">
        <v>2300</v>
      </c>
      <c r="F1388" s="42">
        <v>2</v>
      </c>
      <c r="G1388" s="5">
        <v>1</v>
      </c>
      <c r="H1388" s="42">
        <v>2</v>
      </c>
      <c r="I1388" s="4"/>
      <c r="J1388" s="4"/>
      <c r="K1388" s="4"/>
      <c r="L1388" s="4"/>
      <c r="M1388" s="4"/>
      <c r="N1388" s="4"/>
      <c r="O1388" s="4"/>
      <c r="P1388" s="4"/>
      <c r="Q1388" s="4"/>
      <c r="R1388" s="4"/>
      <c r="S1388" s="4"/>
      <c r="T1388" s="4"/>
      <c r="U1388" s="4"/>
      <c r="V1388" s="4"/>
      <c r="W1388" s="4"/>
      <c r="X1388" s="4"/>
      <c r="Y1388" s="4"/>
      <c r="Z1388" s="4"/>
    </row>
    <row r="1389" spans="1:26" ht="15.75" customHeight="1" x14ac:dyDescent="0.2">
      <c r="A1389" s="5">
        <v>1388</v>
      </c>
      <c r="B1389" s="6" t="s">
        <v>4058</v>
      </c>
      <c r="C1389" s="9" t="s">
        <v>4059</v>
      </c>
      <c r="D1389" s="49" t="s">
        <v>4062</v>
      </c>
      <c r="E1389" s="5" t="s">
        <v>2300</v>
      </c>
      <c r="F1389" s="42">
        <v>0</v>
      </c>
      <c r="G1389" s="5">
        <v>1</v>
      </c>
      <c r="H1389" s="42">
        <v>0</v>
      </c>
      <c r="I1389" s="4"/>
      <c r="J1389" s="4"/>
      <c r="K1389" s="4"/>
      <c r="L1389" s="4"/>
      <c r="M1389" s="4"/>
      <c r="N1389" s="4"/>
      <c r="O1389" s="4"/>
      <c r="P1389" s="4"/>
      <c r="Q1389" s="4"/>
      <c r="R1389" s="4"/>
      <c r="S1389" s="4"/>
      <c r="T1389" s="4"/>
      <c r="U1389" s="4"/>
      <c r="V1389" s="4"/>
      <c r="W1389" s="4"/>
      <c r="X1389" s="4"/>
      <c r="Y1389" s="4"/>
      <c r="Z1389" s="4"/>
    </row>
    <row r="1390" spans="1:26" ht="15.75" customHeight="1" x14ac:dyDescent="0.2">
      <c r="A1390" s="5">
        <v>1389</v>
      </c>
      <c r="B1390" s="6" t="s">
        <v>4058</v>
      </c>
      <c r="C1390" s="9" t="s">
        <v>4059</v>
      </c>
      <c r="D1390" s="49" t="s">
        <v>4063</v>
      </c>
      <c r="E1390" s="5" t="s">
        <v>2300</v>
      </c>
      <c r="F1390" s="42">
        <v>0</v>
      </c>
      <c r="G1390" s="5">
        <v>0</v>
      </c>
      <c r="H1390" s="42">
        <v>0</v>
      </c>
      <c r="I1390" s="4"/>
      <c r="J1390" s="4"/>
      <c r="K1390" s="4"/>
      <c r="L1390" s="4"/>
      <c r="M1390" s="4"/>
      <c r="N1390" s="4"/>
      <c r="O1390" s="4"/>
      <c r="P1390" s="4"/>
      <c r="Q1390" s="4"/>
      <c r="R1390" s="4"/>
      <c r="S1390" s="4"/>
      <c r="T1390" s="4"/>
      <c r="U1390" s="4"/>
      <c r="V1390" s="4"/>
      <c r="W1390" s="4"/>
      <c r="X1390" s="4"/>
      <c r="Y1390" s="4"/>
      <c r="Z1390" s="4"/>
    </row>
    <row r="1391" spans="1:26" ht="15.75" customHeight="1" x14ac:dyDescent="0.2">
      <c r="A1391" s="5">
        <v>1390</v>
      </c>
      <c r="B1391" s="6" t="s">
        <v>4058</v>
      </c>
      <c r="C1391" s="9" t="s">
        <v>4059</v>
      </c>
      <c r="D1391" s="49" t="s">
        <v>4064</v>
      </c>
      <c r="E1391" s="5" t="s">
        <v>2300</v>
      </c>
      <c r="F1391" s="42">
        <v>1</v>
      </c>
      <c r="G1391" s="5">
        <v>1</v>
      </c>
      <c r="H1391" s="42">
        <v>1</v>
      </c>
      <c r="I1391" s="4"/>
      <c r="J1391" s="4"/>
      <c r="K1391" s="4"/>
      <c r="L1391" s="4"/>
      <c r="M1391" s="4"/>
      <c r="N1391" s="4"/>
      <c r="O1391" s="4"/>
      <c r="P1391" s="4"/>
      <c r="Q1391" s="4"/>
      <c r="R1391" s="4"/>
      <c r="S1391" s="4"/>
      <c r="T1391" s="4"/>
      <c r="U1391" s="4"/>
      <c r="V1391" s="4"/>
      <c r="W1391" s="4"/>
      <c r="X1391" s="4"/>
      <c r="Y1391" s="4"/>
      <c r="Z1391" s="4"/>
    </row>
    <row r="1392" spans="1:26" ht="15.75" customHeight="1" x14ac:dyDescent="0.2">
      <c r="A1392" s="5">
        <v>1391</v>
      </c>
      <c r="B1392" s="6" t="s">
        <v>4065</v>
      </c>
      <c r="C1392" s="9" t="s">
        <v>4066</v>
      </c>
      <c r="D1392" s="49" t="s">
        <v>4067</v>
      </c>
      <c r="E1392" s="5" t="s">
        <v>2300</v>
      </c>
      <c r="F1392" s="42">
        <v>1</v>
      </c>
      <c r="G1392" s="5">
        <v>1</v>
      </c>
      <c r="H1392" s="42">
        <v>1</v>
      </c>
      <c r="I1392" s="4"/>
      <c r="J1392" s="4"/>
      <c r="K1392" s="4"/>
      <c r="L1392" s="4"/>
      <c r="M1392" s="4"/>
      <c r="N1392" s="4"/>
      <c r="O1392" s="4"/>
      <c r="P1392" s="4"/>
      <c r="Q1392" s="4"/>
      <c r="R1392" s="4"/>
      <c r="S1392" s="4"/>
      <c r="T1392" s="4"/>
      <c r="U1392" s="4"/>
      <c r="V1392" s="4"/>
      <c r="W1392" s="4"/>
      <c r="X1392" s="4"/>
      <c r="Y1392" s="4"/>
      <c r="Z1392" s="4"/>
    </row>
    <row r="1393" spans="1:26" ht="15.75" customHeight="1" x14ac:dyDescent="0.2">
      <c r="A1393" s="5">
        <v>1392</v>
      </c>
      <c r="B1393" s="6" t="s">
        <v>4065</v>
      </c>
      <c r="C1393" s="9" t="s">
        <v>4066</v>
      </c>
      <c r="D1393" s="49" t="s">
        <v>4068</v>
      </c>
      <c r="E1393" s="5" t="s">
        <v>2300</v>
      </c>
      <c r="F1393" s="42">
        <v>1</v>
      </c>
      <c r="G1393" s="5">
        <v>1</v>
      </c>
      <c r="H1393" s="42">
        <v>1</v>
      </c>
      <c r="I1393" s="4"/>
      <c r="J1393" s="4"/>
      <c r="K1393" s="4"/>
      <c r="L1393" s="4"/>
      <c r="M1393" s="4"/>
      <c r="N1393" s="4"/>
      <c r="O1393" s="4"/>
      <c r="P1393" s="4"/>
      <c r="Q1393" s="4"/>
      <c r="R1393" s="4"/>
      <c r="S1393" s="4"/>
      <c r="T1393" s="4"/>
      <c r="U1393" s="4"/>
      <c r="V1393" s="4"/>
      <c r="W1393" s="4"/>
      <c r="X1393" s="4"/>
      <c r="Y1393" s="4"/>
      <c r="Z1393" s="4"/>
    </row>
    <row r="1394" spans="1:26" ht="15.75" customHeight="1" x14ac:dyDescent="0.2">
      <c r="A1394" s="5">
        <v>1393</v>
      </c>
      <c r="B1394" s="6" t="s">
        <v>4065</v>
      </c>
      <c r="C1394" s="9" t="s">
        <v>4066</v>
      </c>
      <c r="D1394" s="49" t="s">
        <v>4069</v>
      </c>
      <c r="E1394" s="5" t="s">
        <v>2300</v>
      </c>
      <c r="F1394" s="42">
        <v>0</v>
      </c>
      <c r="G1394" s="5">
        <v>0</v>
      </c>
      <c r="H1394" s="42">
        <v>0</v>
      </c>
      <c r="I1394" s="4"/>
      <c r="J1394" s="4"/>
      <c r="K1394" s="4"/>
      <c r="L1394" s="4"/>
      <c r="M1394" s="4"/>
      <c r="N1394" s="4"/>
      <c r="O1394" s="4"/>
      <c r="P1394" s="4"/>
      <c r="Q1394" s="4"/>
      <c r="R1394" s="4"/>
      <c r="S1394" s="4"/>
      <c r="T1394" s="4"/>
      <c r="U1394" s="4"/>
      <c r="V1394" s="4"/>
      <c r="W1394" s="4"/>
      <c r="X1394" s="4"/>
      <c r="Y1394" s="4"/>
      <c r="Z1394" s="4"/>
    </row>
    <row r="1395" spans="1:26" ht="15.75" customHeight="1" x14ac:dyDescent="0.2">
      <c r="A1395" s="5">
        <v>1394</v>
      </c>
      <c r="B1395" s="6" t="s">
        <v>4065</v>
      </c>
      <c r="C1395" s="9" t="s">
        <v>4066</v>
      </c>
      <c r="D1395" s="49" t="s">
        <v>4070</v>
      </c>
      <c r="E1395" s="5" t="s">
        <v>2300</v>
      </c>
      <c r="F1395" s="42">
        <v>1</v>
      </c>
      <c r="G1395" s="5">
        <v>1</v>
      </c>
      <c r="H1395" s="42">
        <v>1</v>
      </c>
      <c r="I1395" s="4"/>
      <c r="J1395" s="4"/>
      <c r="K1395" s="4"/>
      <c r="L1395" s="4"/>
      <c r="M1395" s="4"/>
      <c r="N1395" s="4"/>
      <c r="O1395" s="4"/>
      <c r="P1395" s="4"/>
      <c r="Q1395" s="4"/>
      <c r="R1395" s="4"/>
      <c r="S1395" s="4"/>
      <c r="T1395" s="4"/>
      <c r="U1395" s="4"/>
      <c r="V1395" s="4"/>
      <c r="W1395" s="4"/>
      <c r="X1395" s="4"/>
      <c r="Y1395" s="4"/>
      <c r="Z1395" s="4"/>
    </row>
    <row r="1396" spans="1:26" ht="15.75" customHeight="1" x14ac:dyDescent="0.2">
      <c r="A1396" s="5">
        <v>1395</v>
      </c>
      <c r="B1396" s="6" t="s">
        <v>4065</v>
      </c>
      <c r="C1396" s="9" t="s">
        <v>4066</v>
      </c>
      <c r="D1396" s="49" t="s">
        <v>4071</v>
      </c>
      <c r="E1396" s="5" t="s">
        <v>2300</v>
      </c>
      <c r="F1396" s="42">
        <v>1</v>
      </c>
      <c r="G1396" s="5">
        <v>0</v>
      </c>
      <c r="H1396" s="42">
        <v>1</v>
      </c>
      <c r="I1396" s="4"/>
      <c r="J1396" s="4"/>
      <c r="K1396" s="4"/>
      <c r="L1396" s="4"/>
      <c r="M1396" s="4"/>
      <c r="N1396" s="4"/>
      <c r="O1396" s="4"/>
      <c r="P1396" s="4"/>
      <c r="Q1396" s="4"/>
      <c r="R1396" s="4"/>
      <c r="S1396" s="4"/>
      <c r="T1396" s="4"/>
      <c r="U1396" s="4"/>
      <c r="V1396" s="4"/>
      <c r="W1396" s="4"/>
      <c r="X1396" s="4"/>
      <c r="Y1396" s="4"/>
      <c r="Z1396" s="4"/>
    </row>
    <row r="1397" spans="1:26" ht="15.75" customHeight="1" x14ac:dyDescent="0.2">
      <c r="A1397" s="5">
        <v>1396</v>
      </c>
      <c r="B1397" s="6" t="s">
        <v>4065</v>
      </c>
      <c r="C1397" s="9" t="s">
        <v>4066</v>
      </c>
      <c r="D1397" s="49" t="s">
        <v>4072</v>
      </c>
      <c r="E1397" s="5" t="s">
        <v>2300</v>
      </c>
      <c r="F1397" s="42">
        <v>0</v>
      </c>
      <c r="G1397" s="5">
        <v>0</v>
      </c>
      <c r="H1397" s="42">
        <v>0</v>
      </c>
      <c r="I1397" s="4"/>
      <c r="J1397" s="4"/>
      <c r="K1397" s="4"/>
      <c r="L1397" s="4"/>
      <c r="M1397" s="4"/>
      <c r="N1397" s="4"/>
      <c r="O1397" s="4"/>
      <c r="P1397" s="4"/>
      <c r="Q1397" s="4"/>
      <c r="R1397" s="4"/>
      <c r="S1397" s="4"/>
      <c r="T1397" s="4"/>
      <c r="U1397" s="4"/>
      <c r="V1397" s="4"/>
      <c r="W1397" s="4"/>
      <c r="X1397" s="4"/>
      <c r="Y1397" s="4"/>
      <c r="Z1397" s="4"/>
    </row>
    <row r="1398" spans="1:26" ht="15.75" customHeight="1" x14ac:dyDescent="0.2">
      <c r="A1398" s="5">
        <v>1397</v>
      </c>
      <c r="B1398" s="6" t="s">
        <v>4065</v>
      </c>
      <c r="C1398" s="9" t="s">
        <v>4066</v>
      </c>
      <c r="D1398" s="49" t="s">
        <v>4073</v>
      </c>
      <c r="E1398" s="5" t="s">
        <v>2300</v>
      </c>
      <c r="F1398" s="42">
        <v>0</v>
      </c>
      <c r="G1398" s="5">
        <v>0</v>
      </c>
      <c r="H1398" s="42">
        <v>0</v>
      </c>
      <c r="I1398" s="4"/>
      <c r="J1398" s="4"/>
      <c r="K1398" s="4"/>
      <c r="L1398" s="4"/>
      <c r="M1398" s="4"/>
      <c r="N1398" s="4"/>
      <c r="O1398" s="4"/>
      <c r="P1398" s="4"/>
      <c r="Q1398" s="4"/>
      <c r="R1398" s="4"/>
      <c r="S1398" s="4"/>
      <c r="T1398" s="4"/>
      <c r="U1398" s="4"/>
      <c r="V1398" s="4"/>
      <c r="W1398" s="4"/>
      <c r="X1398" s="4"/>
      <c r="Y1398" s="4"/>
      <c r="Z1398" s="4"/>
    </row>
    <row r="1399" spans="1:26" ht="15.75" customHeight="1" x14ac:dyDescent="0.2">
      <c r="A1399" s="5">
        <v>1398</v>
      </c>
      <c r="B1399" s="6" t="s">
        <v>4065</v>
      </c>
      <c r="C1399" s="9" t="s">
        <v>4066</v>
      </c>
      <c r="D1399" s="49" t="s">
        <v>4074</v>
      </c>
      <c r="E1399" s="5" t="s">
        <v>2300</v>
      </c>
      <c r="F1399" s="42">
        <v>2</v>
      </c>
      <c r="G1399" s="5">
        <v>2</v>
      </c>
      <c r="H1399" s="42">
        <v>2</v>
      </c>
      <c r="I1399" s="4"/>
      <c r="J1399" s="4"/>
      <c r="K1399" s="4"/>
      <c r="L1399" s="4"/>
      <c r="M1399" s="4"/>
      <c r="N1399" s="4"/>
      <c r="O1399" s="4"/>
      <c r="P1399" s="4"/>
      <c r="Q1399" s="4"/>
      <c r="R1399" s="4"/>
      <c r="S1399" s="4"/>
      <c r="T1399" s="4"/>
      <c r="U1399" s="4"/>
      <c r="V1399" s="4"/>
      <c r="W1399" s="4"/>
      <c r="X1399" s="4"/>
      <c r="Y1399" s="4"/>
      <c r="Z1399" s="4"/>
    </row>
    <row r="1400" spans="1:26" ht="15.75" customHeight="1" x14ac:dyDescent="0.2">
      <c r="A1400" s="5">
        <v>1399</v>
      </c>
      <c r="B1400" s="6" t="s">
        <v>4065</v>
      </c>
      <c r="C1400" s="9" t="s">
        <v>4066</v>
      </c>
      <c r="D1400" s="49" t="s">
        <v>4075</v>
      </c>
      <c r="E1400" s="5" t="s">
        <v>2300</v>
      </c>
      <c r="F1400" s="42">
        <v>0</v>
      </c>
      <c r="G1400" s="5">
        <v>0</v>
      </c>
      <c r="H1400" s="42">
        <v>0</v>
      </c>
      <c r="I1400" s="4"/>
      <c r="J1400" s="4"/>
      <c r="K1400" s="4"/>
      <c r="L1400" s="4"/>
      <c r="M1400" s="4"/>
      <c r="N1400" s="4"/>
      <c r="O1400" s="4"/>
      <c r="P1400" s="4"/>
      <c r="Q1400" s="4"/>
      <c r="R1400" s="4"/>
      <c r="S1400" s="4"/>
      <c r="T1400" s="4"/>
      <c r="U1400" s="4"/>
      <c r="V1400" s="4"/>
      <c r="W1400" s="4"/>
      <c r="X1400" s="4"/>
      <c r="Y1400" s="4"/>
      <c r="Z1400" s="4"/>
    </row>
    <row r="1401" spans="1:26" ht="15.75" customHeight="1" x14ac:dyDescent="0.2">
      <c r="A1401" s="5">
        <v>1400</v>
      </c>
      <c r="B1401" s="6" t="s">
        <v>4065</v>
      </c>
      <c r="C1401" s="9" t="s">
        <v>4066</v>
      </c>
      <c r="D1401" s="49" t="s">
        <v>4076</v>
      </c>
      <c r="E1401" s="5" t="s">
        <v>2300</v>
      </c>
      <c r="F1401" s="42">
        <v>0</v>
      </c>
      <c r="G1401" s="5">
        <v>1</v>
      </c>
      <c r="H1401" s="42">
        <v>0</v>
      </c>
      <c r="I1401" s="4"/>
      <c r="J1401" s="4"/>
      <c r="K1401" s="4"/>
      <c r="L1401" s="4"/>
      <c r="M1401" s="4"/>
      <c r="N1401" s="4"/>
      <c r="O1401" s="4"/>
      <c r="P1401" s="4"/>
      <c r="Q1401" s="4"/>
      <c r="R1401" s="4"/>
      <c r="S1401" s="4"/>
      <c r="T1401" s="4"/>
      <c r="U1401" s="4"/>
      <c r="V1401" s="4"/>
      <c r="W1401" s="4"/>
      <c r="X1401" s="4"/>
      <c r="Y1401" s="4"/>
      <c r="Z1401" s="4"/>
    </row>
    <row r="1402" spans="1:26" ht="15.75" customHeight="1" x14ac:dyDescent="0.2">
      <c r="A1402" s="5">
        <v>1401</v>
      </c>
      <c r="B1402" s="6" t="s">
        <v>4065</v>
      </c>
      <c r="C1402" s="9" t="s">
        <v>4066</v>
      </c>
      <c r="D1402" s="49" t="s">
        <v>4077</v>
      </c>
      <c r="E1402" s="5" t="s">
        <v>2300</v>
      </c>
      <c r="F1402" s="42">
        <v>0</v>
      </c>
      <c r="G1402" s="5">
        <v>0</v>
      </c>
      <c r="H1402" s="42">
        <v>0</v>
      </c>
      <c r="I1402" s="4"/>
      <c r="J1402" s="4"/>
      <c r="K1402" s="4"/>
      <c r="L1402" s="4"/>
      <c r="M1402" s="4"/>
      <c r="N1402" s="4"/>
      <c r="O1402" s="4"/>
      <c r="P1402" s="4"/>
      <c r="Q1402" s="4"/>
      <c r="R1402" s="4"/>
      <c r="S1402" s="4"/>
      <c r="T1402" s="4"/>
      <c r="U1402" s="4"/>
      <c r="V1402" s="4"/>
      <c r="W1402" s="4"/>
      <c r="X1402" s="4"/>
      <c r="Y1402" s="4"/>
      <c r="Z1402" s="4"/>
    </row>
    <row r="1403" spans="1:26" ht="27.75" customHeight="1" x14ac:dyDescent="0.2">
      <c r="A1403" s="5">
        <v>1402</v>
      </c>
      <c r="B1403" s="6" t="s">
        <v>4078</v>
      </c>
      <c r="C1403" s="9" t="s">
        <v>4079</v>
      </c>
      <c r="D1403" s="49" t="s">
        <v>4080</v>
      </c>
      <c r="E1403" s="5" t="s">
        <v>2300</v>
      </c>
      <c r="F1403" s="42">
        <v>1</v>
      </c>
      <c r="G1403" s="5">
        <v>1</v>
      </c>
      <c r="H1403" s="42">
        <v>1</v>
      </c>
      <c r="I1403" s="4"/>
      <c r="J1403" s="4"/>
      <c r="K1403" s="4"/>
      <c r="L1403" s="4"/>
      <c r="M1403" s="4"/>
      <c r="N1403" s="4"/>
      <c r="O1403" s="4"/>
      <c r="P1403" s="4"/>
      <c r="Q1403" s="4"/>
      <c r="R1403" s="4"/>
      <c r="S1403" s="4"/>
      <c r="T1403" s="4"/>
      <c r="U1403" s="4"/>
      <c r="V1403" s="4"/>
      <c r="W1403" s="4"/>
      <c r="X1403" s="4"/>
      <c r="Y1403" s="4"/>
      <c r="Z1403" s="4"/>
    </row>
    <row r="1404" spans="1:26" ht="15.75" customHeight="1" x14ac:dyDescent="0.2">
      <c r="A1404" s="5">
        <v>1403</v>
      </c>
      <c r="B1404" s="6" t="s">
        <v>4078</v>
      </c>
      <c r="C1404" s="9" t="s">
        <v>4079</v>
      </c>
      <c r="D1404" s="49" t="s">
        <v>4081</v>
      </c>
      <c r="E1404" s="5" t="s">
        <v>2300</v>
      </c>
      <c r="F1404" s="42">
        <v>1</v>
      </c>
      <c r="G1404" s="5">
        <v>1</v>
      </c>
      <c r="H1404" s="42">
        <v>1</v>
      </c>
      <c r="I1404" s="4"/>
      <c r="J1404" s="4"/>
      <c r="K1404" s="4"/>
      <c r="L1404" s="4"/>
      <c r="M1404" s="4"/>
      <c r="N1404" s="4"/>
      <c r="O1404" s="4"/>
      <c r="P1404" s="4"/>
      <c r="Q1404" s="4"/>
      <c r="R1404" s="4"/>
      <c r="S1404" s="4"/>
      <c r="T1404" s="4"/>
      <c r="U1404" s="4"/>
      <c r="V1404" s="4"/>
      <c r="W1404" s="4"/>
      <c r="X1404" s="4"/>
      <c r="Y1404" s="4"/>
      <c r="Z1404" s="4"/>
    </row>
    <row r="1405" spans="1:26" ht="15.75" customHeight="1" x14ac:dyDescent="0.2">
      <c r="A1405" s="5">
        <v>1404</v>
      </c>
      <c r="B1405" s="6" t="s">
        <v>4078</v>
      </c>
      <c r="C1405" s="9" t="s">
        <v>4079</v>
      </c>
      <c r="D1405" s="49" t="s">
        <v>4082</v>
      </c>
      <c r="E1405" s="5" t="s">
        <v>2300</v>
      </c>
      <c r="F1405" s="42">
        <v>1</v>
      </c>
      <c r="G1405" s="5">
        <v>1</v>
      </c>
      <c r="H1405" s="42">
        <v>1</v>
      </c>
      <c r="I1405" s="4"/>
      <c r="J1405" s="4"/>
      <c r="K1405" s="4"/>
      <c r="L1405" s="4"/>
      <c r="M1405" s="4"/>
      <c r="N1405" s="4"/>
      <c r="O1405" s="4"/>
      <c r="P1405" s="4"/>
      <c r="Q1405" s="4"/>
      <c r="R1405" s="4"/>
      <c r="S1405" s="4"/>
      <c r="T1405" s="4"/>
      <c r="U1405" s="4"/>
      <c r="V1405" s="4"/>
      <c r="W1405" s="4"/>
      <c r="X1405" s="4"/>
      <c r="Y1405" s="4"/>
      <c r="Z1405" s="4"/>
    </row>
    <row r="1406" spans="1:26" ht="15.75" customHeight="1" x14ac:dyDescent="0.2">
      <c r="A1406" s="5">
        <v>1405</v>
      </c>
      <c r="B1406" s="6" t="s">
        <v>4078</v>
      </c>
      <c r="C1406" s="9" t="s">
        <v>4079</v>
      </c>
      <c r="D1406" s="49" t="s">
        <v>4083</v>
      </c>
      <c r="E1406" s="5" t="s">
        <v>2300</v>
      </c>
      <c r="F1406" s="42">
        <v>1</v>
      </c>
      <c r="G1406" s="5">
        <v>1</v>
      </c>
      <c r="H1406" s="42">
        <v>1</v>
      </c>
      <c r="I1406" s="4"/>
      <c r="J1406" s="4"/>
      <c r="K1406" s="4"/>
      <c r="L1406" s="4"/>
      <c r="M1406" s="4"/>
      <c r="N1406" s="4"/>
      <c r="O1406" s="4"/>
      <c r="P1406" s="4"/>
      <c r="Q1406" s="4"/>
      <c r="R1406" s="4"/>
      <c r="S1406" s="4"/>
      <c r="T1406" s="4"/>
      <c r="U1406" s="4"/>
      <c r="V1406" s="4"/>
      <c r="W1406" s="4"/>
      <c r="X1406" s="4"/>
      <c r="Y1406" s="4"/>
      <c r="Z1406" s="4"/>
    </row>
    <row r="1407" spans="1:26" ht="15.75" customHeight="1" x14ac:dyDescent="0.2">
      <c r="A1407" s="5">
        <v>1406</v>
      </c>
      <c r="B1407" s="6" t="s">
        <v>4078</v>
      </c>
      <c r="C1407" s="9" t="s">
        <v>4079</v>
      </c>
      <c r="D1407" s="49" t="s">
        <v>4084</v>
      </c>
      <c r="E1407" s="5" t="s">
        <v>2300</v>
      </c>
      <c r="F1407" s="42">
        <v>1</v>
      </c>
      <c r="G1407" s="5">
        <v>1</v>
      </c>
      <c r="H1407" s="42">
        <v>1</v>
      </c>
      <c r="I1407" s="4"/>
      <c r="J1407" s="4"/>
      <c r="K1407" s="4"/>
      <c r="L1407" s="4"/>
      <c r="M1407" s="4"/>
      <c r="N1407" s="4"/>
      <c r="O1407" s="4"/>
      <c r="P1407" s="4"/>
      <c r="Q1407" s="4"/>
      <c r="R1407" s="4"/>
      <c r="S1407" s="4"/>
      <c r="T1407" s="4"/>
      <c r="U1407" s="4"/>
      <c r="V1407" s="4"/>
      <c r="W1407" s="4"/>
      <c r="X1407" s="4"/>
      <c r="Y1407" s="4"/>
      <c r="Z1407" s="4"/>
    </row>
    <row r="1408" spans="1:26" ht="15.75" customHeight="1" x14ac:dyDescent="0.2">
      <c r="A1408" s="5">
        <v>1407</v>
      </c>
      <c r="B1408" s="6" t="s">
        <v>4078</v>
      </c>
      <c r="C1408" s="9" t="s">
        <v>4079</v>
      </c>
      <c r="D1408" s="49" t="s">
        <v>4085</v>
      </c>
      <c r="E1408" s="5" t="s">
        <v>2300</v>
      </c>
      <c r="F1408" s="42">
        <v>1</v>
      </c>
      <c r="G1408" s="5">
        <v>1</v>
      </c>
      <c r="H1408" s="42">
        <v>1</v>
      </c>
      <c r="I1408" s="4"/>
      <c r="J1408" s="4"/>
      <c r="K1408" s="4"/>
      <c r="L1408" s="4"/>
      <c r="M1408" s="4"/>
      <c r="N1408" s="4"/>
      <c r="O1408" s="4"/>
      <c r="P1408" s="4"/>
      <c r="Q1408" s="4"/>
      <c r="R1408" s="4"/>
      <c r="S1408" s="4"/>
      <c r="T1408" s="4"/>
      <c r="U1408" s="4"/>
      <c r="V1408" s="4"/>
      <c r="W1408" s="4"/>
      <c r="X1408" s="4"/>
      <c r="Y1408" s="4"/>
      <c r="Z1408" s="4"/>
    </row>
    <row r="1409" spans="1:26" ht="15.75" customHeight="1" x14ac:dyDescent="0.2">
      <c r="A1409" s="5">
        <v>1408</v>
      </c>
      <c r="B1409" s="6" t="s">
        <v>4078</v>
      </c>
      <c r="C1409" s="9" t="s">
        <v>4079</v>
      </c>
      <c r="D1409" s="49" t="s">
        <v>4086</v>
      </c>
      <c r="E1409" s="5" t="s">
        <v>2300</v>
      </c>
      <c r="F1409" s="42">
        <v>1</v>
      </c>
      <c r="G1409" s="5">
        <v>1</v>
      </c>
      <c r="H1409" s="42">
        <v>1</v>
      </c>
      <c r="I1409" s="4"/>
      <c r="J1409" s="4"/>
      <c r="K1409" s="4"/>
      <c r="L1409" s="4"/>
      <c r="M1409" s="4"/>
      <c r="N1409" s="4"/>
      <c r="O1409" s="4"/>
      <c r="P1409" s="4"/>
      <c r="Q1409" s="4"/>
      <c r="R1409" s="4"/>
      <c r="S1409" s="4"/>
      <c r="T1409" s="4"/>
      <c r="U1409" s="4"/>
      <c r="V1409" s="4"/>
      <c r="W1409" s="4"/>
      <c r="X1409" s="4"/>
      <c r="Y1409" s="4"/>
      <c r="Z1409" s="4"/>
    </row>
    <row r="1410" spans="1:26" ht="15.75" customHeight="1" x14ac:dyDescent="0.2">
      <c r="A1410" s="5">
        <v>1409</v>
      </c>
      <c r="B1410" s="6" t="s">
        <v>4078</v>
      </c>
      <c r="C1410" s="9" t="s">
        <v>4079</v>
      </c>
      <c r="D1410" s="49" t="s">
        <v>4087</v>
      </c>
      <c r="E1410" s="5" t="s">
        <v>2300</v>
      </c>
      <c r="F1410" s="42">
        <v>0</v>
      </c>
      <c r="G1410" s="5">
        <v>2</v>
      </c>
      <c r="H1410" s="42">
        <v>0</v>
      </c>
      <c r="I1410" s="4"/>
      <c r="J1410" s="4"/>
      <c r="K1410" s="4"/>
      <c r="L1410" s="4"/>
      <c r="M1410" s="4"/>
      <c r="N1410" s="4"/>
      <c r="O1410" s="4"/>
      <c r="P1410" s="4"/>
      <c r="Q1410" s="4"/>
      <c r="R1410" s="4"/>
      <c r="S1410" s="4"/>
      <c r="T1410" s="4"/>
      <c r="U1410" s="4"/>
      <c r="V1410" s="4"/>
      <c r="W1410" s="4"/>
      <c r="X1410" s="4"/>
      <c r="Y1410" s="4"/>
      <c r="Z1410" s="4"/>
    </row>
    <row r="1411" spans="1:26" ht="15.75" customHeight="1" x14ac:dyDescent="0.2">
      <c r="A1411" s="5">
        <v>1410</v>
      </c>
      <c r="B1411" s="6" t="s">
        <v>4078</v>
      </c>
      <c r="C1411" s="9" t="s">
        <v>4079</v>
      </c>
      <c r="D1411" s="49" t="s">
        <v>4088</v>
      </c>
      <c r="E1411" s="5" t="s">
        <v>2300</v>
      </c>
      <c r="F1411" s="42">
        <v>1</v>
      </c>
      <c r="G1411" s="5">
        <v>1</v>
      </c>
      <c r="H1411" s="42">
        <v>1</v>
      </c>
      <c r="I1411" s="4"/>
      <c r="J1411" s="4"/>
      <c r="K1411" s="4"/>
      <c r="L1411" s="4"/>
      <c r="M1411" s="4"/>
      <c r="N1411" s="4"/>
      <c r="O1411" s="4"/>
      <c r="P1411" s="4"/>
      <c r="Q1411" s="4"/>
      <c r="R1411" s="4"/>
      <c r="S1411" s="4"/>
      <c r="T1411" s="4"/>
      <c r="U1411" s="4"/>
      <c r="V1411" s="4"/>
      <c r="W1411" s="4"/>
      <c r="X1411" s="4"/>
      <c r="Y1411" s="4"/>
      <c r="Z1411" s="4"/>
    </row>
    <row r="1412" spans="1:26" ht="15.75" customHeight="1" x14ac:dyDescent="0.2">
      <c r="A1412" s="5">
        <v>1411</v>
      </c>
      <c r="B1412" s="6" t="s">
        <v>4078</v>
      </c>
      <c r="C1412" s="9" t="s">
        <v>4079</v>
      </c>
      <c r="D1412" s="49" t="s">
        <v>4089</v>
      </c>
      <c r="E1412" s="5" t="s">
        <v>2300</v>
      </c>
      <c r="F1412" s="42">
        <v>1</v>
      </c>
      <c r="G1412" s="5">
        <v>1</v>
      </c>
      <c r="H1412" s="42">
        <v>1</v>
      </c>
      <c r="I1412" s="4"/>
      <c r="J1412" s="4"/>
      <c r="K1412" s="4"/>
      <c r="L1412" s="4"/>
      <c r="M1412" s="4"/>
      <c r="N1412" s="4"/>
      <c r="O1412" s="4"/>
      <c r="P1412" s="4"/>
      <c r="Q1412" s="4"/>
      <c r="R1412" s="4"/>
      <c r="S1412" s="4"/>
      <c r="T1412" s="4"/>
      <c r="U1412" s="4"/>
      <c r="V1412" s="4"/>
      <c r="W1412" s="4"/>
      <c r="X1412" s="4"/>
      <c r="Y1412" s="4"/>
      <c r="Z1412" s="4"/>
    </row>
    <row r="1413" spans="1:26" ht="15.75" customHeight="1" x14ac:dyDescent="0.2">
      <c r="A1413" s="5">
        <v>1412</v>
      </c>
      <c r="B1413" s="6" t="s">
        <v>4078</v>
      </c>
      <c r="C1413" s="9" t="s">
        <v>4079</v>
      </c>
      <c r="D1413" s="49" t="s">
        <v>4090</v>
      </c>
      <c r="E1413" s="5" t="s">
        <v>2300</v>
      </c>
      <c r="F1413" s="42">
        <v>0</v>
      </c>
      <c r="G1413" s="5">
        <v>1</v>
      </c>
      <c r="H1413" s="42">
        <v>0</v>
      </c>
      <c r="I1413" s="4"/>
      <c r="J1413" s="4"/>
      <c r="K1413" s="4"/>
      <c r="L1413" s="4"/>
      <c r="M1413" s="4"/>
      <c r="N1413" s="4"/>
      <c r="O1413" s="4"/>
      <c r="P1413" s="4"/>
      <c r="Q1413" s="4"/>
      <c r="R1413" s="4"/>
      <c r="S1413" s="4"/>
      <c r="T1413" s="4"/>
      <c r="U1413" s="4"/>
      <c r="V1413" s="4"/>
      <c r="W1413" s="4"/>
      <c r="X1413" s="4"/>
      <c r="Y1413" s="4"/>
      <c r="Z1413" s="4"/>
    </row>
    <row r="1414" spans="1:26" ht="15.75" customHeight="1" x14ac:dyDescent="0.2">
      <c r="A1414" s="5">
        <v>1413</v>
      </c>
      <c r="B1414" s="6" t="s">
        <v>4078</v>
      </c>
      <c r="C1414" s="9" t="s">
        <v>4079</v>
      </c>
      <c r="D1414" s="49" t="s">
        <v>4091</v>
      </c>
      <c r="E1414" s="5" t="s">
        <v>2300</v>
      </c>
      <c r="F1414" s="42">
        <v>1</v>
      </c>
      <c r="G1414" s="5">
        <v>1</v>
      </c>
      <c r="H1414" s="42">
        <v>1</v>
      </c>
      <c r="I1414" s="4"/>
      <c r="J1414" s="4"/>
      <c r="K1414" s="4"/>
      <c r="L1414" s="4"/>
      <c r="M1414" s="4"/>
      <c r="N1414" s="4"/>
      <c r="O1414" s="4"/>
      <c r="P1414" s="4"/>
      <c r="Q1414" s="4"/>
      <c r="R1414" s="4"/>
      <c r="S1414" s="4"/>
      <c r="T1414" s="4"/>
      <c r="U1414" s="4"/>
      <c r="V1414" s="4"/>
      <c r="W1414" s="4"/>
      <c r="X1414" s="4"/>
      <c r="Y1414" s="4"/>
      <c r="Z1414" s="4"/>
    </row>
    <row r="1415" spans="1:26" ht="15.75" customHeight="1" x14ac:dyDescent="0.2">
      <c r="A1415" s="5">
        <v>1414</v>
      </c>
      <c r="B1415" s="6" t="s">
        <v>4092</v>
      </c>
      <c r="C1415" s="9" t="s">
        <v>4093</v>
      </c>
      <c r="D1415" s="49" t="s">
        <v>4094</v>
      </c>
      <c r="E1415" s="5" t="s">
        <v>2300</v>
      </c>
      <c r="F1415" s="42">
        <v>0</v>
      </c>
      <c r="G1415" s="5">
        <v>1</v>
      </c>
      <c r="H1415" s="42">
        <v>0</v>
      </c>
      <c r="I1415" s="4"/>
      <c r="J1415" s="4"/>
      <c r="K1415" s="4"/>
      <c r="L1415" s="4"/>
      <c r="M1415" s="4"/>
      <c r="N1415" s="4"/>
      <c r="O1415" s="4"/>
      <c r="P1415" s="4"/>
      <c r="Q1415" s="4"/>
      <c r="R1415" s="4"/>
      <c r="S1415" s="4"/>
      <c r="T1415" s="4"/>
      <c r="U1415" s="4"/>
      <c r="V1415" s="4"/>
      <c r="W1415" s="4"/>
      <c r="X1415" s="4"/>
      <c r="Y1415" s="4"/>
      <c r="Z1415" s="4"/>
    </row>
    <row r="1416" spans="1:26" ht="15.75" customHeight="1" x14ac:dyDescent="0.2">
      <c r="A1416" s="5">
        <v>1415</v>
      </c>
      <c r="B1416" s="6" t="s">
        <v>4092</v>
      </c>
      <c r="C1416" s="9" t="s">
        <v>4093</v>
      </c>
      <c r="D1416" s="49" t="s">
        <v>4095</v>
      </c>
      <c r="E1416" s="5" t="s">
        <v>2300</v>
      </c>
      <c r="F1416" s="42">
        <v>0</v>
      </c>
      <c r="G1416" s="5">
        <v>2</v>
      </c>
      <c r="H1416" s="42">
        <v>0</v>
      </c>
      <c r="I1416" s="4"/>
      <c r="J1416" s="4"/>
      <c r="K1416" s="4"/>
      <c r="L1416" s="4"/>
      <c r="M1416" s="4"/>
      <c r="N1416" s="4"/>
      <c r="O1416" s="4"/>
      <c r="P1416" s="4"/>
      <c r="Q1416" s="4"/>
      <c r="R1416" s="4"/>
      <c r="S1416" s="4"/>
      <c r="T1416" s="4"/>
      <c r="U1416" s="4"/>
      <c r="V1416" s="4"/>
      <c r="W1416" s="4"/>
      <c r="X1416" s="4"/>
      <c r="Y1416" s="4"/>
      <c r="Z1416" s="4"/>
    </row>
    <row r="1417" spans="1:26" ht="15.75" customHeight="1" x14ac:dyDescent="0.2">
      <c r="A1417" s="5">
        <v>1416</v>
      </c>
      <c r="B1417" s="6" t="s">
        <v>4092</v>
      </c>
      <c r="C1417" s="9" t="s">
        <v>4093</v>
      </c>
      <c r="D1417" s="49" t="s">
        <v>4096</v>
      </c>
      <c r="E1417" s="5" t="s">
        <v>2300</v>
      </c>
      <c r="F1417" s="42">
        <v>1</v>
      </c>
      <c r="G1417" s="5">
        <v>1</v>
      </c>
      <c r="H1417" s="42">
        <v>1</v>
      </c>
      <c r="I1417" s="4"/>
      <c r="J1417" s="4"/>
      <c r="K1417" s="4"/>
      <c r="L1417" s="4"/>
      <c r="M1417" s="4"/>
      <c r="N1417" s="4"/>
      <c r="O1417" s="4"/>
      <c r="P1417" s="4"/>
      <c r="Q1417" s="4"/>
      <c r="R1417" s="4"/>
      <c r="S1417" s="4"/>
      <c r="T1417" s="4"/>
      <c r="U1417" s="4"/>
      <c r="V1417" s="4"/>
      <c r="W1417" s="4"/>
      <c r="X1417" s="4"/>
      <c r="Y1417" s="4"/>
      <c r="Z1417" s="4"/>
    </row>
    <row r="1418" spans="1:26" ht="27.75" customHeight="1" x14ac:dyDescent="0.2">
      <c r="A1418" s="5">
        <v>1417</v>
      </c>
      <c r="B1418" s="6" t="s">
        <v>4092</v>
      </c>
      <c r="C1418" s="9" t="s">
        <v>4093</v>
      </c>
      <c r="D1418" s="49" t="s">
        <v>4097</v>
      </c>
      <c r="E1418" s="5" t="s">
        <v>2300</v>
      </c>
      <c r="F1418" s="42">
        <v>1</v>
      </c>
      <c r="G1418" s="5">
        <v>1</v>
      </c>
      <c r="H1418" s="42">
        <v>1</v>
      </c>
      <c r="I1418" s="4"/>
      <c r="J1418" s="4"/>
      <c r="K1418" s="4"/>
      <c r="L1418" s="4"/>
      <c r="M1418" s="4"/>
      <c r="N1418" s="4"/>
      <c r="O1418" s="4"/>
      <c r="P1418" s="4"/>
      <c r="Q1418" s="4"/>
      <c r="R1418" s="4"/>
      <c r="S1418" s="4"/>
      <c r="T1418" s="4"/>
      <c r="U1418" s="4"/>
      <c r="V1418" s="4"/>
      <c r="W1418" s="4"/>
      <c r="X1418" s="4"/>
      <c r="Y1418" s="4"/>
      <c r="Z1418" s="4"/>
    </row>
    <row r="1419" spans="1:26" ht="27.75" customHeight="1" x14ac:dyDescent="0.2">
      <c r="A1419" s="5">
        <v>1418</v>
      </c>
      <c r="B1419" s="6" t="s">
        <v>4092</v>
      </c>
      <c r="C1419" s="9" t="s">
        <v>4093</v>
      </c>
      <c r="D1419" s="49" t="s">
        <v>4098</v>
      </c>
      <c r="E1419" s="5" t="s">
        <v>2300</v>
      </c>
      <c r="F1419" s="42">
        <v>1</v>
      </c>
      <c r="G1419" s="5">
        <v>1</v>
      </c>
      <c r="H1419" s="42">
        <v>1</v>
      </c>
      <c r="I1419" s="4"/>
      <c r="J1419" s="4"/>
      <c r="K1419" s="4"/>
      <c r="L1419" s="4"/>
      <c r="M1419" s="4"/>
      <c r="N1419" s="4"/>
      <c r="O1419" s="4"/>
      <c r="P1419" s="4"/>
      <c r="Q1419" s="4"/>
      <c r="R1419" s="4"/>
      <c r="S1419" s="4"/>
      <c r="T1419" s="4"/>
      <c r="U1419" s="4"/>
      <c r="V1419" s="4"/>
      <c r="W1419" s="4"/>
      <c r="X1419" s="4"/>
      <c r="Y1419" s="4"/>
      <c r="Z1419" s="4"/>
    </row>
    <row r="1420" spans="1:26" ht="15.75" customHeight="1" x14ac:dyDescent="0.2">
      <c r="A1420" s="5">
        <v>1419</v>
      </c>
      <c r="B1420" s="6" t="s">
        <v>4092</v>
      </c>
      <c r="C1420" s="9" t="s">
        <v>4093</v>
      </c>
      <c r="D1420" s="49" t="s">
        <v>4099</v>
      </c>
      <c r="E1420" s="5" t="s">
        <v>2300</v>
      </c>
      <c r="F1420" s="42">
        <v>1</v>
      </c>
      <c r="G1420" s="5">
        <v>1</v>
      </c>
      <c r="H1420" s="42">
        <v>1</v>
      </c>
      <c r="I1420" s="4"/>
      <c r="J1420" s="4"/>
      <c r="K1420" s="4"/>
      <c r="L1420" s="4"/>
      <c r="M1420" s="4"/>
      <c r="N1420" s="4"/>
      <c r="O1420" s="4"/>
      <c r="P1420" s="4"/>
      <c r="Q1420" s="4"/>
      <c r="R1420" s="4"/>
      <c r="S1420" s="4"/>
      <c r="T1420" s="4"/>
      <c r="U1420" s="4"/>
      <c r="V1420" s="4"/>
      <c r="W1420" s="4"/>
      <c r="X1420" s="4"/>
      <c r="Y1420" s="4"/>
      <c r="Z1420" s="4"/>
    </row>
    <row r="1421" spans="1:26" ht="15.75" customHeight="1" x14ac:dyDescent="0.2">
      <c r="A1421" s="5">
        <v>1420</v>
      </c>
      <c r="B1421" s="6" t="s">
        <v>4092</v>
      </c>
      <c r="C1421" s="9" t="s">
        <v>4093</v>
      </c>
      <c r="D1421" s="49" t="s">
        <v>4100</v>
      </c>
      <c r="E1421" s="5" t="s">
        <v>2300</v>
      </c>
      <c r="F1421" s="42">
        <v>0</v>
      </c>
      <c r="G1421" s="5">
        <v>0</v>
      </c>
      <c r="H1421" s="42">
        <v>0</v>
      </c>
      <c r="I1421" s="4"/>
      <c r="J1421" s="4"/>
      <c r="K1421" s="4"/>
      <c r="L1421" s="4"/>
      <c r="M1421" s="4"/>
      <c r="N1421" s="4"/>
      <c r="O1421" s="4"/>
      <c r="P1421" s="4"/>
      <c r="Q1421" s="4"/>
      <c r="R1421" s="4"/>
      <c r="S1421" s="4"/>
      <c r="T1421" s="4"/>
      <c r="U1421" s="4"/>
      <c r="V1421" s="4"/>
      <c r="W1421" s="4"/>
      <c r="X1421" s="4"/>
      <c r="Y1421" s="4"/>
      <c r="Z1421" s="4"/>
    </row>
    <row r="1422" spans="1:26" ht="15.75" customHeight="1" x14ac:dyDescent="0.2">
      <c r="A1422" s="5">
        <v>1421</v>
      </c>
      <c r="B1422" s="6" t="s">
        <v>4092</v>
      </c>
      <c r="C1422" s="9" t="s">
        <v>4093</v>
      </c>
      <c r="D1422" s="49" t="s">
        <v>4101</v>
      </c>
      <c r="E1422" s="5" t="s">
        <v>2300</v>
      </c>
      <c r="F1422" s="42">
        <v>0</v>
      </c>
      <c r="G1422" s="5">
        <v>0</v>
      </c>
      <c r="H1422" s="42">
        <v>0</v>
      </c>
      <c r="I1422" s="4"/>
      <c r="J1422" s="4"/>
      <c r="K1422" s="4"/>
      <c r="L1422" s="4"/>
      <c r="M1422" s="4"/>
      <c r="N1422" s="4"/>
      <c r="O1422" s="4"/>
      <c r="P1422" s="4"/>
      <c r="Q1422" s="4"/>
      <c r="R1422" s="4"/>
      <c r="S1422" s="4"/>
      <c r="T1422" s="4"/>
      <c r="U1422" s="4"/>
      <c r="V1422" s="4"/>
      <c r="W1422" s="4"/>
      <c r="X1422" s="4"/>
      <c r="Y1422" s="4"/>
      <c r="Z1422" s="4"/>
    </row>
    <row r="1423" spans="1:26" ht="15.75" customHeight="1" x14ac:dyDescent="0.2">
      <c r="A1423" s="5">
        <v>1422</v>
      </c>
      <c r="B1423" s="6" t="s">
        <v>4092</v>
      </c>
      <c r="C1423" s="9" t="s">
        <v>4093</v>
      </c>
      <c r="D1423" s="49" t="s">
        <v>4102</v>
      </c>
      <c r="E1423" s="5" t="s">
        <v>2300</v>
      </c>
      <c r="F1423" s="42">
        <v>0</v>
      </c>
      <c r="G1423" s="5">
        <v>1</v>
      </c>
      <c r="H1423" s="42">
        <v>0</v>
      </c>
      <c r="I1423" s="4"/>
      <c r="J1423" s="4"/>
      <c r="K1423" s="4"/>
      <c r="L1423" s="4"/>
      <c r="M1423" s="4"/>
      <c r="N1423" s="4"/>
      <c r="O1423" s="4"/>
      <c r="P1423" s="4"/>
      <c r="Q1423" s="4"/>
      <c r="R1423" s="4"/>
      <c r="S1423" s="4"/>
      <c r="T1423" s="4"/>
      <c r="U1423" s="4"/>
      <c r="V1423" s="4"/>
      <c r="W1423" s="4"/>
      <c r="X1423" s="4"/>
      <c r="Y1423" s="4"/>
      <c r="Z1423" s="4"/>
    </row>
    <row r="1424" spans="1:26" ht="15.75" customHeight="1" x14ac:dyDescent="0.2">
      <c r="A1424" s="5">
        <v>1423</v>
      </c>
      <c r="B1424" s="6" t="s">
        <v>4092</v>
      </c>
      <c r="C1424" s="9" t="s">
        <v>4093</v>
      </c>
      <c r="D1424" s="49" t="s">
        <v>4103</v>
      </c>
      <c r="E1424" s="5" t="s">
        <v>2300</v>
      </c>
      <c r="F1424" s="42">
        <v>1</v>
      </c>
      <c r="G1424" s="5">
        <v>1</v>
      </c>
      <c r="H1424" s="42">
        <v>1</v>
      </c>
      <c r="I1424" s="4"/>
      <c r="J1424" s="4"/>
      <c r="K1424" s="4"/>
      <c r="L1424" s="4"/>
      <c r="M1424" s="4"/>
      <c r="N1424" s="4"/>
      <c r="O1424" s="4"/>
      <c r="P1424" s="4"/>
      <c r="Q1424" s="4"/>
      <c r="R1424" s="4"/>
      <c r="S1424" s="4"/>
      <c r="T1424" s="4"/>
      <c r="U1424" s="4"/>
      <c r="V1424" s="4"/>
      <c r="W1424" s="4"/>
      <c r="X1424" s="4"/>
      <c r="Y1424" s="4"/>
      <c r="Z1424" s="4"/>
    </row>
    <row r="1425" spans="1:26" ht="15.75" customHeight="1" x14ac:dyDescent="0.2">
      <c r="A1425" s="5">
        <v>1424</v>
      </c>
      <c r="B1425" s="6" t="s">
        <v>4092</v>
      </c>
      <c r="C1425" s="9" t="s">
        <v>4093</v>
      </c>
      <c r="D1425" s="49" t="s">
        <v>4104</v>
      </c>
      <c r="E1425" s="5" t="s">
        <v>2300</v>
      </c>
      <c r="F1425" s="42">
        <v>0</v>
      </c>
      <c r="G1425" s="5">
        <v>0</v>
      </c>
      <c r="H1425" s="42">
        <v>0</v>
      </c>
      <c r="I1425" s="4"/>
      <c r="J1425" s="4"/>
      <c r="K1425" s="4"/>
      <c r="L1425" s="4"/>
      <c r="M1425" s="4"/>
      <c r="N1425" s="4"/>
      <c r="O1425" s="4"/>
      <c r="P1425" s="4"/>
      <c r="Q1425" s="4"/>
      <c r="R1425" s="4"/>
      <c r="S1425" s="4"/>
      <c r="T1425" s="4"/>
      <c r="U1425" s="4"/>
      <c r="V1425" s="4"/>
      <c r="W1425" s="4"/>
      <c r="X1425" s="4"/>
      <c r="Y1425" s="4"/>
      <c r="Z1425" s="4"/>
    </row>
    <row r="1426" spans="1:26" ht="15.75" customHeight="1" x14ac:dyDescent="0.2">
      <c r="A1426" s="5">
        <v>1425</v>
      </c>
      <c r="B1426" s="6" t="s">
        <v>4105</v>
      </c>
      <c r="C1426" s="9" t="s">
        <v>4106</v>
      </c>
      <c r="D1426" s="49" t="s">
        <v>4107</v>
      </c>
      <c r="E1426" s="5" t="s">
        <v>2300</v>
      </c>
      <c r="F1426" s="42">
        <v>0</v>
      </c>
      <c r="G1426" s="5">
        <v>1</v>
      </c>
      <c r="H1426" s="42">
        <v>0</v>
      </c>
      <c r="I1426" s="4"/>
      <c r="J1426" s="4"/>
      <c r="K1426" s="4"/>
      <c r="L1426" s="4"/>
      <c r="M1426" s="4"/>
      <c r="N1426" s="4"/>
      <c r="O1426" s="4"/>
      <c r="P1426" s="4"/>
      <c r="Q1426" s="4"/>
      <c r="R1426" s="4"/>
      <c r="S1426" s="4"/>
      <c r="T1426" s="4"/>
      <c r="U1426" s="4"/>
      <c r="V1426" s="4"/>
      <c r="W1426" s="4"/>
      <c r="X1426" s="4"/>
      <c r="Y1426" s="4"/>
      <c r="Z1426" s="4"/>
    </row>
    <row r="1427" spans="1:26" ht="15.75" customHeight="1" x14ac:dyDescent="0.2">
      <c r="A1427" s="5">
        <v>1426</v>
      </c>
      <c r="B1427" s="6" t="s">
        <v>4105</v>
      </c>
      <c r="C1427" s="9" t="s">
        <v>4106</v>
      </c>
      <c r="D1427" s="49" t="s">
        <v>4108</v>
      </c>
      <c r="E1427" s="5" t="s">
        <v>2300</v>
      </c>
      <c r="F1427" s="42">
        <v>1</v>
      </c>
      <c r="G1427" s="5">
        <v>0</v>
      </c>
      <c r="H1427" s="42">
        <v>1</v>
      </c>
      <c r="I1427" s="4"/>
      <c r="J1427" s="4"/>
      <c r="K1427" s="4"/>
      <c r="L1427" s="4"/>
      <c r="M1427" s="4"/>
      <c r="N1427" s="4"/>
      <c r="O1427" s="4"/>
      <c r="P1427" s="4"/>
      <c r="Q1427" s="4"/>
      <c r="R1427" s="4"/>
      <c r="S1427" s="4"/>
      <c r="T1427" s="4"/>
      <c r="U1427" s="4"/>
      <c r="V1427" s="4"/>
      <c r="W1427" s="4"/>
      <c r="X1427" s="4"/>
      <c r="Y1427" s="4"/>
      <c r="Z1427" s="4"/>
    </row>
    <row r="1428" spans="1:26" ht="15.75" customHeight="1" x14ac:dyDescent="0.2">
      <c r="A1428" s="5">
        <v>1427</v>
      </c>
      <c r="B1428" s="6" t="s">
        <v>4105</v>
      </c>
      <c r="C1428" s="9" t="s">
        <v>4106</v>
      </c>
      <c r="D1428" s="49" t="s">
        <v>4109</v>
      </c>
      <c r="E1428" s="5" t="s">
        <v>2300</v>
      </c>
      <c r="F1428" s="42">
        <v>0</v>
      </c>
      <c r="G1428" s="5">
        <v>1</v>
      </c>
      <c r="H1428" s="42">
        <v>0</v>
      </c>
      <c r="I1428" s="4"/>
      <c r="J1428" s="4"/>
      <c r="K1428" s="4"/>
      <c r="L1428" s="4"/>
      <c r="M1428" s="4"/>
      <c r="N1428" s="4"/>
      <c r="O1428" s="4"/>
      <c r="P1428" s="4"/>
      <c r="Q1428" s="4"/>
      <c r="R1428" s="4"/>
      <c r="S1428" s="4"/>
      <c r="T1428" s="4"/>
      <c r="U1428" s="4"/>
      <c r="V1428" s="4"/>
      <c r="W1428" s="4"/>
      <c r="X1428" s="4"/>
      <c r="Y1428" s="4"/>
      <c r="Z1428" s="4"/>
    </row>
    <row r="1429" spans="1:26" ht="15.75" customHeight="1" x14ac:dyDescent="0.2">
      <c r="A1429" s="5">
        <v>1428</v>
      </c>
      <c r="B1429" s="6" t="s">
        <v>4105</v>
      </c>
      <c r="C1429" s="9" t="s">
        <v>4106</v>
      </c>
      <c r="D1429" s="49" t="s">
        <v>4110</v>
      </c>
      <c r="E1429" s="6" t="s">
        <v>2300</v>
      </c>
      <c r="F1429" s="42">
        <v>2</v>
      </c>
      <c r="G1429" s="5">
        <v>0</v>
      </c>
      <c r="H1429" s="42">
        <v>2</v>
      </c>
      <c r="I1429" s="4"/>
      <c r="J1429" s="4"/>
      <c r="K1429" s="4"/>
      <c r="L1429" s="4"/>
      <c r="M1429" s="4"/>
      <c r="N1429" s="4"/>
      <c r="O1429" s="4"/>
      <c r="P1429" s="4"/>
      <c r="Q1429" s="4"/>
      <c r="R1429" s="4"/>
      <c r="S1429" s="4"/>
      <c r="T1429" s="4"/>
      <c r="U1429" s="4"/>
      <c r="V1429" s="4"/>
      <c r="W1429" s="4"/>
      <c r="X1429" s="4"/>
      <c r="Y1429" s="4"/>
      <c r="Z1429" s="4"/>
    </row>
    <row r="1430" spans="1:26" ht="15.75" customHeight="1" x14ac:dyDescent="0.2">
      <c r="A1430" s="5">
        <v>1429</v>
      </c>
      <c r="B1430" s="6" t="s">
        <v>4105</v>
      </c>
      <c r="C1430" s="9" t="s">
        <v>4106</v>
      </c>
      <c r="D1430" s="49" t="s">
        <v>4111</v>
      </c>
      <c r="E1430" s="5" t="s">
        <v>2300</v>
      </c>
      <c r="F1430" s="42">
        <v>0</v>
      </c>
      <c r="G1430" s="5">
        <v>1</v>
      </c>
      <c r="H1430" s="42">
        <v>0</v>
      </c>
      <c r="I1430" s="4"/>
      <c r="J1430" s="4"/>
      <c r="K1430" s="4"/>
      <c r="L1430" s="4"/>
      <c r="M1430" s="4"/>
      <c r="N1430" s="4"/>
      <c r="O1430" s="4"/>
      <c r="P1430" s="4"/>
      <c r="Q1430" s="4"/>
      <c r="R1430" s="4"/>
      <c r="S1430" s="4"/>
      <c r="T1430" s="4"/>
      <c r="U1430" s="4"/>
      <c r="V1430" s="4"/>
      <c r="W1430" s="4"/>
      <c r="X1430" s="4"/>
      <c r="Y1430" s="4"/>
      <c r="Z1430" s="4"/>
    </row>
    <row r="1431" spans="1:26" ht="15.75" customHeight="1" x14ac:dyDescent="0.2">
      <c r="A1431" s="5">
        <v>1430</v>
      </c>
      <c r="B1431" s="6" t="s">
        <v>4105</v>
      </c>
      <c r="C1431" s="9" t="s">
        <v>4106</v>
      </c>
      <c r="D1431" s="49" t="s">
        <v>4112</v>
      </c>
      <c r="E1431" s="5" t="s">
        <v>2300</v>
      </c>
      <c r="F1431" s="42">
        <v>0</v>
      </c>
      <c r="G1431" s="5">
        <v>0</v>
      </c>
      <c r="H1431" s="42">
        <v>0</v>
      </c>
      <c r="I1431" s="4"/>
      <c r="J1431" s="4"/>
      <c r="K1431" s="4"/>
      <c r="L1431" s="4"/>
      <c r="M1431" s="4"/>
      <c r="N1431" s="4"/>
      <c r="O1431" s="4"/>
      <c r="P1431" s="4"/>
      <c r="Q1431" s="4"/>
      <c r="R1431" s="4"/>
      <c r="S1431" s="4"/>
      <c r="T1431" s="4"/>
      <c r="U1431" s="4"/>
      <c r="V1431" s="4"/>
      <c r="W1431" s="4"/>
      <c r="X1431" s="4"/>
      <c r="Y1431" s="4"/>
      <c r="Z1431" s="4"/>
    </row>
    <row r="1432" spans="1:26" ht="15.75" customHeight="1" x14ac:dyDescent="0.2">
      <c r="A1432" s="5">
        <v>1431</v>
      </c>
      <c r="B1432" s="6" t="s">
        <v>4105</v>
      </c>
      <c r="C1432" s="9" t="s">
        <v>4106</v>
      </c>
      <c r="D1432" s="49" t="s">
        <v>4113</v>
      </c>
      <c r="E1432" s="6" t="s">
        <v>2300</v>
      </c>
      <c r="F1432" s="42">
        <v>0</v>
      </c>
      <c r="G1432" s="5">
        <v>1</v>
      </c>
      <c r="H1432" s="42">
        <v>0</v>
      </c>
      <c r="I1432" s="4"/>
      <c r="J1432" s="4"/>
      <c r="K1432" s="4"/>
      <c r="L1432" s="4"/>
      <c r="M1432" s="4"/>
      <c r="N1432" s="4"/>
      <c r="O1432" s="4"/>
      <c r="P1432" s="4"/>
      <c r="Q1432" s="4"/>
      <c r="R1432" s="4"/>
      <c r="S1432" s="4"/>
      <c r="T1432" s="4"/>
      <c r="U1432" s="4"/>
      <c r="V1432" s="4"/>
      <c r="W1432" s="4"/>
      <c r="X1432" s="4"/>
      <c r="Y1432" s="4"/>
      <c r="Z1432" s="4"/>
    </row>
    <row r="1433" spans="1:26" ht="15.75" customHeight="1" x14ac:dyDescent="0.2">
      <c r="A1433" s="5">
        <v>1432</v>
      </c>
      <c r="B1433" s="6" t="s">
        <v>4105</v>
      </c>
      <c r="C1433" s="9" t="s">
        <v>4106</v>
      </c>
      <c r="D1433" s="49" t="s">
        <v>4114</v>
      </c>
      <c r="E1433" s="6" t="s">
        <v>2300</v>
      </c>
      <c r="F1433" s="42">
        <v>2</v>
      </c>
      <c r="G1433" s="5">
        <v>1</v>
      </c>
      <c r="H1433" s="42">
        <v>2</v>
      </c>
      <c r="I1433" s="4"/>
      <c r="J1433" s="4"/>
      <c r="K1433" s="4"/>
      <c r="L1433" s="4"/>
      <c r="M1433" s="4"/>
      <c r="N1433" s="4"/>
      <c r="O1433" s="4"/>
      <c r="P1433" s="4"/>
      <c r="Q1433" s="4"/>
      <c r="R1433" s="4"/>
      <c r="S1433" s="4"/>
      <c r="T1433" s="4"/>
      <c r="U1433" s="4"/>
      <c r="V1433" s="4"/>
      <c r="W1433" s="4"/>
      <c r="X1433" s="4"/>
      <c r="Y1433" s="4"/>
      <c r="Z1433" s="4"/>
    </row>
    <row r="1434" spans="1:26" ht="15.75" customHeight="1" x14ac:dyDescent="0.2">
      <c r="A1434" s="5">
        <v>1433</v>
      </c>
      <c r="B1434" s="6" t="s">
        <v>4105</v>
      </c>
      <c r="C1434" s="9" t="s">
        <v>4106</v>
      </c>
      <c r="D1434" s="49" t="s">
        <v>4115</v>
      </c>
      <c r="E1434" s="5" t="s">
        <v>2300</v>
      </c>
      <c r="F1434" s="42">
        <v>0</v>
      </c>
      <c r="G1434" s="5">
        <v>0</v>
      </c>
      <c r="H1434" s="42">
        <v>0</v>
      </c>
      <c r="I1434" s="4"/>
      <c r="J1434" s="4"/>
      <c r="K1434" s="4"/>
      <c r="L1434" s="4"/>
      <c r="M1434" s="4"/>
      <c r="N1434" s="4"/>
      <c r="O1434" s="4"/>
      <c r="P1434" s="4"/>
      <c r="Q1434" s="4"/>
      <c r="R1434" s="4"/>
      <c r="S1434" s="4"/>
      <c r="T1434" s="4"/>
      <c r="U1434" s="4"/>
      <c r="V1434" s="4"/>
      <c r="W1434" s="4"/>
      <c r="X1434" s="4"/>
      <c r="Y1434" s="4"/>
      <c r="Z1434" s="4"/>
    </row>
    <row r="1435" spans="1:26" ht="15.75" customHeight="1" x14ac:dyDescent="0.2">
      <c r="A1435" s="5">
        <v>1434</v>
      </c>
      <c r="B1435" s="6" t="s">
        <v>4105</v>
      </c>
      <c r="C1435" s="9" t="s">
        <v>4106</v>
      </c>
      <c r="D1435" s="49" t="s">
        <v>4116</v>
      </c>
      <c r="E1435" s="5" t="s">
        <v>2300</v>
      </c>
      <c r="F1435" s="42">
        <v>1</v>
      </c>
      <c r="G1435" s="5">
        <v>1</v>
      </c>
      <c r="H1435" s="42">
        <v>1</v>
      </c>
      <c r="I1435" s="4"/>
      <c r="J1435" s="4"/>
      <c r="K1435" s="4"/>
      <c r="L1435" s="4"/>
      <c r="M1435" s="4"/>
      <c r="N1435" s="4"/>
      <c r="O1435" s="4"/>
      <c r="P1435" s="4"/>
      <c r="Q1435" s="4"/>
      <c r="R1435" s="4"/>
      <c r="S1435" s="4"/>
      <c r="T1435" s="4"/>
      <c r="U1435" s="4"/>
      <c r="V1435" s="4"/>
      <c r="W1435" s="4"/>
      <c r="X1435" s="4"/>
      <c r="Y1435" s="4"/>
      <c r="Z1435" s="4"/>
    </row>
    <row r="1436" spans="1:26" ht="15.75" customHeight="1" x14ac:dyDescent="0.2">
      <c r="A1436" s="5">
        <v>1435</v>
      </c>
      <c r="B1436" s="6" t="s">
        <v>4105</v>
      </c>
      <c r="C1436" s="9" t="s">
        <v>4106</v>
      </c>
      <c r="D1436" s="49" t="s">
        <v>4117</v>
      </c>
      <c r="E1436" s="5" t="s">
        <v>2300</v>
      </c>
      <c r="F1436" s="42">
        <v>1</v>
      </c>
      <c r="G1436" s="5">
        <v>1</v>
      </c>
      <c r="H1436" s="42">
        <v>1</v>
      </c>
      <c r="I1436" s="4"/>
      <c r="J1436" s="4"/>
      <c r="K1436" s="4"/>
      <c r="L1436" s="4"/>
      <c r="M1436" s="4"/>
      <c r="N1436" s="4"/>
      <c r="O1436" s="4"/>
      <c r="P1436" s="4"/>
      <c r="Q1436" s="4"/>
      <c r="R1436" s="4"/>
      <c r="S1436" s="4"/>
      <c r="T1436" s="4"/>
      <c r="U1436" s="4"/>
      <c r="V1436" s="4"/>
      <c r="W1436" s="4"/>
      <c r="X1436" s="4"/>
      <c r="Y1436" s="4"/>
      <c r="Z1436" s="4"/>
    </row>
    <row r="1437" spans="1:26" ht="15.75" customHeight="1" x14ac:dyDescent="0.2">
      <c r="A1437" s="5">
        <v>1436</v>
      </c>
      <c r="B1437" s="6" t="s">
        <v>4105</v>
      </c>
      <c r="C1437" s="9" t="s">
        <v>4106</v>
      </c>
      <c r="D1437" s="49" t="s">
        <v>4118</v>
      </c>
      <c r="E1437" s="5" t="s">
        <v>2300</v>
      </c>
      <c r="F1437" s="42">
        <v>0</v>
      </c>
      <c r="G1437" s="5">
        <v>2</v>
      </c>
      <c r="H1437" s="42">
        <v>0</v>
      </c>
      <c r="I1437" s="4"/>
      <c r="J1437" s="4"/>
      <c r="K1437" s="4"/>
      <c r="L1437" s="4"/>
      <c r="M1437" s="4"/>
      <c r="N1437" s="4"/>
      <c r="O1437" s="4"/>
      <c r="P1437" s="4"/>
      <c r="Q1437" s="4"/>
      <c r="R1437" s="4"/>
      <c r="S1437" s="4"/>
      <c r="T1437" s="4"/>
      <c r="U1437" s="4"/>
      <c r="V1437" s="4"/>
      <c r="W1437" s="4"/>
      <c r="X1437" s="4"/>
      <c r="Y1437" s="4"/>
      <c r="Z1437" s="4"/>
    </row>
    <row r="1438" spans="1:26" ht="15.75" customHeight="1" x14ac:dyDescent="0.2">
      <c r="A1438" s="5">
        <v>1437</v>
      </c>
      <c r="B1438" s="6" t="s">
        <v>4105</v>
      </c>
      <c r="C1438" s="9" t="s">
        <v>4106</v>
      </c>
      <c r="D1438" s="49" t="s">
        <v>4119</v>
      </c>
      <c r="E1438" s="6" t="s">
        <v>2300</v>
      </c>
      <c r="F1438" s="42">
        <v>2</v>
      </c>
      <c r="G1438" s="5">
        <v>2</v>
      </c>
      <c r="H1438" s="42">
        <v>2</v>
      </c>
      <c r="I1438" s="4"/>
      <c r="J1438" s="4"/>
      <c r="K1438" s="4"/>
      <c r="L1438" s="4"/>
      <c r="M1438" s="4"/>
      <c r="N1438" s="4"/>
      <c r="O1438" s="4"/>
      <c r="P1438" s="4"/>
      <c r="Q1438" s="4"/>
      <c r="R1438" s="4"/>
      <c r="S1438" s="4"/>
      <c r="T1438" s="4"/>
      <c r="U1438" s="4"/>
      <c r="V1438" s="4"/>
      <c r="W1438" s="4"/>
      <c r="X1438" s="4"/>
      <c r="Y1438" s="4"/>
      <c r="Z1438" s="4"/>
    </row>
    <row r="1439" spans="1:26" ht="15.75" customHeight="1" x14ac:dyDescent="0.2">
      <c r="A1439" s="5">
        <v>1438</v>
      </c>
      <c r="B1439" s="6" t="s">
        <v>4105</v>
      </c>
      <c r="C1439" s="9" t="s">
        <v>4106</v>
      </c>
      <c r="D1439" s="49" t="s">
        <v>4120</v>
      </c>
      <c r="E1439" s="5" t="s">
        <v>2300</v>
      </c>
      <c r="F1439" s="42">
        <v>2</v>
      </c>
      <c r="G1439" s="5">
        <v>2</v>
      </c>
      <c r="H1439" s="42">
        <v>2</v>
      </c>
      <c r="I1439" s="4"/>
      <c r="J1439" s="4"/>
      <c r="K1439" s="4"/>
      <c r="L1439" s="4"/>
      <c r="M1439" s="4"/>
      <c r="N1439" s="4"/>
      <c r="O1439" s="4"/>
      <c r="P1439" s="4"/>
      <c r="Q1439" s="4"/>
      <c r="R1439" s="4"/>
      <c r="S1439" s="4"/>
      <c r="T1439" s="4"/>
      <c r="U1439" s="4"/>
      <c r="V1439" s="4"/>
      <c r="W1439" s="4"/>
      <c r="X1439" s="4"/>
      <c r="Y1439" s="4"/>
      <c r="Z1439" s="4"/>
    </row>
    <row r="1440" spans="1:26" ht="15.75" customHeight="1" x14ac:dyDescent="0.2">
      <c r="A1440" s="5">
        <v>1439</v>
      </c>
      <c r="B1440" s="6" t="s">
        <v>4105</v>
      </c>
      <c r="C1440" s="9" t="s">
        <v>4106</v>
      </c>
      <c r="D1440" s="49" t="s">
        <v>4121</v>
      </c>
      <c r="E1440" s="6" t="s">
        <v>2300</v>
      </c>
      <c r="F1440" s="42">
        <v>0</v>
      </c>
      <c r="G1440" s="5">
        <v>0</v>
      </c>
      <c r="H1440" s="42">
        <v>0</v>
      </c>
      <c r="I1440" s="4"/>
      <c r="J1440" s="4"/>
      <c r="K1440" s="4"/>
      <c r="L1440" s="4"/>
      <c r="M1440" s="4"/>
      <c r="N1440" s="4"/>
      <c r="O1440" s="4"/>
      <c r="P1440" s="4"/>
      <c r="Q1440" s="4"/>
      <c r="R1440" s="4"/>
      <c r="S1440" s="4"/>
      <c r="T1440" s="4"/>
      <c r="U1440" s="4"/>
      <c r="V1440" s="4"/>
      <c r="W1440" s="4"/>
      <c r="X1440" s="4"/>
      <c r="Y1440" s="4"/>
      <c r="Z1440" s="4"/>
    </row>
    <row r="1441" spans="1:26" ht="15.75" customHeight="1" x14ac:dyDescent="0.2">
      <c r="A1441" s="5">
        <v>1440</v>
      </c>
      <c r="B1441" s="6" t="s">
        <v>4105</v>
      </c>
      <c r="C1441" s="9" t="s">
        <v>4106</v>
      </c>
      <c r="D1441" s="49" t="s">
        <v>4122</v>
      </c>
      <c r="E1441" s="5" t="s">
        <v>2300</v>
      </c>
      <c r="F1441" s="42">
        <v>1</v>
      </c>
      <c r="G1441" s="5">
        <v>1</v>
      </c>
      <c r="H1441" s="42">
        <v>1</v>
      </c>
      <c r="I1441" s="4"/>
      <c r="J1441" s="4"/>
      <c r="K1441" s="4"/>
      <c r="L1441" s="4"/>
      <c r="M1441" s="4"/>
      <c r="N1441" s="4"/>
      <c r="O1441" s="4"/>
      <c r="P1441" s="4"/>
      <c r="Q1441" s="4"/>
      <c r="R1441" s="4"/>
      <c r="S1441" s="4"/>
      <c r="T1441" s="4"/>
      <c r="U1441" s="4"/>
      <c r="V1441" s="4"/>
      <c r="W1441" s="4"/>
      <c r="X1441" s="4"/>
      <c r="Y1441" s="4"/>
      <c r="Z1441" s="4"/>
    </row>
    <row r="1442" spans="1:26" ht="15.75" customHeight="1" x14ac:dyDescent="0.2">
      <c r="A1442" s="5">
        <v>1441</v>
      </c>
      <c r="B1442" s="6" t="s">
        <v>4105</v>
      </c>
      <c r="C1442" s="9" t="s">
        <v>4106</v>
      </c>
      <c r="D1442" s="49" t="s">
        <v>4123</v>
      </c>
      <c r="E1442" s="6" t="s">
        <v>2300</v>
      </c>
      <c r="F1442" s="42">
        <v>1</v>
      </c>
      <c r="G1442" s="5">
        <v>1</v>
      </c>
      <c r="H1442" s="42">
        <v>1</v>
      </c>
      <c r="I1442" s="4"/>
      <c r="J1442" s="4"/>
      <c r="K1442" s="4"/>
      <c r="L1442" s="4"/>
      <c r="M1442" s="4"/>
      <c r="N1442" s="4"/>
      <c r="O1442" s="4"/>
      <c r="P1442" s="4"/>
      <c r="Q1442" s="4"/>
      <c r="R1442" s="4"/>
      <c r="S1442" s="4"/>
      <c r="T1442" s="4"/>
      <c r="U1442" s="4"/>
      <c r="V1442" s="4"/>
      <c r="W1442" s="4"/>
      <c r="X1442" s="4"/>
      <c r="Y1442" s="4"/>
      <c r="Z1442" s="4"/>
    </row>
    <row r="1443" spans="1:26" ht="15.75" customHeight="1" x14ac:dyDescent="0.2">
      <c r="A1443" s="5">
        <v>1442</v>
      </c>
      <c r="B1443" s="6" t="s">
        <v>4105</v>
      </c>
      <c r="C1443" s="9" t="s">
        <v>4106</v>
      </c>
      <c r="D1443" s="49" t="s">
        <v>4124</v>
      </c>
      <c r="E1443" s="6" t="s">
        <v>2300</v>
      </c>
      <c r="F1443" s="42">
        <v>0</v>
      </c>
      <c r="G1443" s="5">
        <v>0</v>
      </c>
      <c r="H1443" s="42">
        <v>0</v>
      </c>
      <c r="I1443" s="4"/>
      <c r="J1443" s="4"/>
      <c r="K1443" s="4"/>
      <c r="L1443" s="4"/>
      <c r="M1443" s="4"/>
      <c r="N1443" s="4"/>
      <c r="O1443" s="4"/>
      <c r="P1443" s="4"/>
      <c r="Q1443" s="4"/>
      <c r="R1443" s="4"/>
      <c r="S1443" s="4"/>
      <c r="T1443" s="4"/>
      <c r="U1443" s="4"/>
      <c r="V1443" s="4"/>
      <c r="W1443" s="4"/>
      <c r="X1443" s="4"/>
      <c r="Y1443" s="4"/>
      <c r="Z1443" s="4"/>
    </row>
    <row r="1444" spans="1:26" ht="15.75" customHeight="1" x14ac:dyDescent="0.2">
      <c r="A1444" s="5">
        <v>1443</v>
      </c>
      <c r="B1444" s="6" t="s">
        <v>4105</v>
      </c>
      <c r="C1444" s="9" t="s">
        <v>4106</v>
      </c>
      <c r="D1444" s="49" t="s">
        <v>4125</v>
      </c>
      <c r="E1444" s="6" t="s">
        <v>2300</v>
      </c>
      <c r="F1444" s="42">
        <v>1</v>
      </c>
      <c r="G1444" s="5">
        <v>1</v>
      </c>
      <c r="H1444" s="42">
        <v>1</v>
      </c>
      <c r="I1444" s="4"/>
      <c r="J1444" s="4"/>
      <c r="K1444" s="4"/>
      <c r="L1444" s="4"/>
      <c r="M1444" s="4"/>
      <c r="N1444" s="4"/>
      <c r="O1444" s="4"/>
      <c r="P1444" s="4"/>
      <c r="Q1444" s="4"/>
      <c r="R1444" s="4"/>
      <c r="S1444" s="4"/>
      <c r="T1444" s="4"/>
      <c r="U1444" s="4"/>
      <c r="V1444" s="4"/>
      <c r="W1444" s="4"/>
      <c r="X1444" s="4"/>
      <c r="Y1444" s="4"/>
      <c r="Z1444" s="4"/>
    </row>
    <row r="1445" spans="1:26" ht="15.75" customHeight="1" x14ac:dyDescent="0.2">
      <c r="A1445" s="5">
        <v>1444</v>
      </c>
      <c r="B1445" s="6" t="s">
        <v>4105</v>
      </c>
      <c r="C1445" s="9" t="s">
        <v>4106</v>
      </c>
      <c r="D1445" s="49" t="s">
        <v>4126</v>
      </c>
      <c r="E1445" s="5" t="s">
        <v>2300</v>
      </c>
      <c r="F1445" s="42">
        <v>0</v>
      </c>
      <c r="G1445" s="5">
        <v>0</v>
      </c>
      <c r="H1445" s="42">
        <v>0</v>
      </c>
      <c r="I1445" s="4"/>
      <c r="J1445" s="4"/>
      <c r="K1445" s="4"/>
      <c r="L1445" s="4"/>
      <c r="M1445" s="4"/>
      <c r="N1445" s="4"/>
      <c r="O1445" s="4"/>
      <c r="P1445" s="4"/>
      <c r="Q1445" s="4"/>
      <c r="R1445" s="4"/>
      <c r="S1445" s="4"/>
      <c r="T1445" s="4"/>
      <c r="U1445" s="4"/>
      <c r="V1445" s="4"/>
      <c r="W1445" s="4"/>
      <c r="X1445" s="4"/>
      <c r="Y1445" s="4"/>
      <c r="Z1445" s="4"/>
    </row>
    <row r="1446" spans="1:26" ht="15.75" customHeight="1" x14ac:dyDescent="0.2">
      <c r="A1446" s="5">
        <v>1445</v>
      </c>
      <c r="B1446" s="6" t="s">
        <v>4105</v>
      </c>
      <c r="C1446" s="9" t="s">
        <v>4106</v>
      </c>
      <c r="D1446" s="49" t="s">
        <v>4127</v>
      </c>
      <c r="E1446" s="6" t="s">
        <v>2300</v>
      </c>
      <c r="F1446" s="42">
        <v>0</v>
      </c>
      <c r="G1446" s="5">
        <v>2</v>
      </c>
      <c r="H1446" s="42">
        <v>0</v>
      </c>
      <c r="I1446" s="4"/>
      <c r="J1446" s="4"/>
      <c r="K1446" s="4"/>
      <c r="L1446" s="4"/>
      <c r="M1446" s="4"/>
      <c r="N1446" s="4"/>
      <c r="O1446" s="4"/>
      <c r="P1446" s="4"/>
      <c r="Q1446" s="4"/>
      <c r="R1446" s="4"/>
      <c r="S1446" s="4"/>
      <c r="T1446" s="4"/>
      <c r="U1446" s="4"/>
      <c r="V1446" s="4"/>
      <c r="W1446" s="4"/>
      <c r="X1446" s="4"/>
      <c r="Y1446" s="4"/>
      <c r="Z1446" s="4"/>
    </row>
    <row r="1447" spans="1:26" ht="15.75" customHeight="1" x14ac:dyDescent="0.2">
      <c r="A1447" s="5">
        <v>1446</v>
      </c>
      <c r="B1447" s="6" t="s">
        <v>4105</v>
      </c>
      <c r="C1447" s="9" t="s">
        <v>4106</v>
      </c>
      <c r="D1447" s="49" t="s">
        <v>4128</v>
      </c>
      <c r="E1447" s="5" t="s">
        <v>2300</v>
      </c>
      <c r="F1447" s="42">
        <v>2</v>
      </c>
      <c r="G1447" s="5">
        <v>2</v>
      </c>
      <c r="H1447" s="42">
        <v>2</v>
      </c>
      <c r="I1447" s="4"/>
      <c r="J1447" s="4"/>
      <c r="K1447" s="4"/>
      <c r="L1447" s="4"/>
      <c r="M1447" s="4"/>
      <c r="N1447" s="4"/>
      <c r="O1447" s="4"/>
      <c r="P1447" s="4"/>
      <c r="Q1447" s="4"/>
      <c r="R1447" s="4"/>
      <c r="S1447" s="4"/>
      <c r="T1447" s="4"/>
      <c r="U1447" s="4"/>
      <c r="V1447" s="4"/>
      <c r="W1447" s="4"/>
      <c r="X1447" s="4"/>
      <c r="Y1447" s="4"/>
      <c r="Z1447" s="4"/>
    </row>
    <row r="1448" spans="1:26" ht="15.75" customHeight="1" x14ac:dyDescent="0.2">
      <c r="A1448" s="5">
        <v>1447</v>
      </c>
      <c r="B1448" s="6" t="s">
        <v>4105</v>
      </c>
      <c r="C1448" s="9" t="s">
        <v>4106</v>
      </c>
      <c r="D1448" s="49" t="s">
        <v>4129</v>
      </c>
      <c r="E1448" s="6" t="s">
        <v>2300</v>
      </c>
      <c r="F1448" s="42">
        <v>0</v>
      </c>
      <c r="G1448" s="5">
        <v>2</v>
      </c>
      <c r="H1448" s="42">
        <v>0</v>
      </c>
      <c r="I1448" s="4"/>
      <c r="J1448" s="4"/>
      <c r="K1448" s="4"/>
      <c r="L1448" s="4"/>
      <c r="M1448" s="4"/>
      <c r="N1448" s="4"/>
      <c r="O1448" s="4"/>
      <c r="P1448" s="4"/>
      <c r="Q1448" s="4"/>
      <c r="R1448" s="4"/>
      <c r="S1448" s="4"/>
      <c r="T1448" s="4"/>
      <c r="U1448" s="4"/>
      <c r="V1448" s="4"/>
      <c r="W1448" s="4"/>
      <c r="X1448" s="4"/>
      <c r="Y1448" s="4"/>
      <c r="Z1448" s="4"/>
    </row>
    <row r="1449" spans="1:26" ht="15.75" customHeight="1" x14ac:dyDescent="0.2">
      <c r="A1449" s="5">
        <v>1448</v>
      </c>
      <c r="B1449" s="6" t="s">
        <v>4105</v>
      </c>
      <c r="C1449" s="9" t="s">
        <v>4106</v>
      </c>
      <c r="D1449" s="49" t="s">
        <v>4130</v>
      </c>
      <c r="E1449" s="6" t="s">
        <v>2300</v>
      </c>
      <c r="F1449" s="42">
        <v>1</v>
      </c>
      <c r="G1449" s="5">
        <v>1</v>
      </c>
      <c r="H1449" s="42">
        <v>1</v>
      </c>
      <c r="I1449" s="4"/>
      <c r="J1449" s="4"/>
      <c r="K1449" s="4"/>
      <c r="L1449" s="4"/>
      <c r="M1449" s="4"/>
      <c r="N1449" s="4"/>
      <c r="O1449" s="4"/>
      <c r="P1449" s="4"/>
      <c r="Q1449" s="4"/>
      <c r="R1449" s="4"/>
      <c r="S1449" s="4"/>
      <c r="T1449" s="4"/>
      <c r="U1449" s="4"/>
      <c r="V1449" s="4"/>
      <c r="W1449" s="4"/>
      <c r="X1449" s="4"/>
      <c r="Y1449" s="4"/>
      <c r="Z1449" s="4"/>
    </row>
    <row r="1450" spans="1:26" ht="15.75" customHeight="1" x14ac:dyDescent="0.2">
      <c r="A1450" s="5">
        <v>1449</v>
      </c>
      <c r="B1450" s="6" t="s">
        <v>4105</v>
      </c>
      <c r="C1450" s="9" t="s">
        <v>4106</v>
      </c>
      <c r="D1450" s="49" t="s">
        <v>4131</v>
      </c>
      <c r="E1450" s="6" t="s">
        <v>2300</v>
      </c>
      <c r="F1450" s="42">
        <v>0</v>
      </c>
      <c r="G1450" s="5">
        <v>1</v>
      </c>
      <c r="H1450" s="42">
        <v>0</v>
      </c>
      <c r="I1450" s="4"/>
      <c r="J1450" s="4"/>
      <c r="K1450" s="4"/>
      <c r="L1450" s="4"/>
      <c r="M1450" s="4"/>
      <c r="N1450" s="4"/>
      <c r="O1450" s="4"/>
      <c r="P1450" s="4"/>
      <c r="Q1450" s="4"/>
      <c r="R1450" s="4"/>
      <c r="S1450" s="4"/>
      <c r="T1450" s="4"/>
      <c r="U1450" s="4"/>
      <c r="V1450" s="4"/>
      <c r="W1450" s="4"/>
      <c r="X1450" s="4"/>
      <c r="Y1450" s="4"/>
      <c r="Z1450" s="4"/>
    </row>
    <row r="1451" spans="1:26" ht="15.75" customHeight="1" x14ac:dyDescent="0.2">
      <c r="A1451" s="5">
        <v>1450</v>
      </c>
      <c r="B1451" s="6" t="s">
        <v>4105</v>
      </c>
      <c r="C1451" s="9" t="s">
        <v>4106</v>
      </c>
      <c r="D1451" s="49" t="s">
        <v>4132</v>
      </c>
      <c r="E1451" s="6" t="s">
        <v>2300</v>
      </c>
      <c r="F1451" s="42">
        <v>1</v>
      </c>
      <c r="G1451" s="5">
        <v>1</v>
      </c>
      <c r="H1451" s="42">
        <v>1</v>
      </c>
      <c r="I1451" s="4"/>
      <c r="J1451" s="4"/>
      <c r="K1451" s="4"/>
      <c r="L1451" s="4"/>
      <c r="M1451" s="4"/>
      <c r="N1451" s="4"/>
      <c r="O1451" s="4"/>
      <c r="P1451" s="4"/>
      <c r="Q1451" s="4"/>
      <c r="R1451" s="4"/>
      <c r="S1451" s="4"/>
      <c r="T1451" s="4"/>
      <c r="U1451" s="4"/>
      <c r="V1451" s="4"/>
      <c r="W1451" s="4"/>
      <c r="X1451" s="4"/>
      <c r="Y1451" s="4"/>
      <c r="Z1451" s="4"/>
    </row>
    <row r="1452" spans="1:26" ht="15.75" customHeight="1" x14ac:dyDescent="0.2">
      <c r="A1452" s="5">
        <v>1451</v>
      </c>
      <c r="B1452" s="6" t="s">
        <v>4105</v>
      </c>
      <c r="C1452" s="9" t="s">
        <v>4106</v>
      </c>
      <c r="D1452" s="49" t="s">
        <v>4133</v>
      </c>
      <c r="E1452" s="6" t="s">
        <v>2300</v>
      </c>
      <c r="F1452" s="42">
        <v>0</v>
      </c>
      <c r="G1452" s="5">
        <v>0</v>
      </c>
      <c r="H1452" s="42">
        <v>0</v>
      </c>
      <c r="I1452" s="4"/>
      <c r="J1452" s="4"/>
      <c r="K1452" s="4"/>
      <c r="L1452" s="4"/>
      <c r="M1452" s="4"/>
      <c r="N1452" s="4"/>
      <c r="O1452" s="4"/>
      <c r="P1452" s="4"/>
      <c r="Q1452" s="4"/>
      <c r="R1452" s="4"/>
      <c r="S1452" s="4"/>
      <c r="T1452" s="4"/>
      <c r="U1452" s="4"/>
      <c r="V1452" s="4"/>
      <c r="W1452" s="4"/>
      <c r="X1452" s="4"/>
      <c r="Y1452" s="4"/>
      <c r="Z1452" s="4"/>
    </row>
    <row r="1453" spans="1:26" ht="15.75" customHeight="1" x14ac:dyDescent="0.2">
      <c r="A1453" s="5">
        <v>1452</v>
      </c>
      <c r="B1453" s="6" t="s">
        <v>4105</v>
      </c>
      <c r="C1453" s="9" t="s">
        <v>4106</v>
      </c>
      <c r="D1453" s="49" t="s">
        <v>4134</v>
      </c>
      <c r="E1453" s="6" t="s">
        <v>2300</v>
      </c>
      <c r="F1453" s="42">
        <v>0</v>
      </c>
      <c r="G1453" s="5">
        <v>1</v>
      </c>
      <c r="H1453" s="42">
        <v>0</v>
      </c>
      <c r="I1453" s="4"/>
      <c r="J1453" s="4"/>
      <c r="K1453" s="4"/>
      <c r="L1453" s="4"/>
      <c r="M1453" s="4"/>
      <c r="N1453" s="4"/>
      <c r="O1453" s="4"/>
      <c r="P1453" s="4"/>
      <c r="Q1453" s="4"/>
      <c r="R1453" s="4"/>
      <c r="S1453" s="4"/>
      <c r="T1453" s="4"/>
      <c r="U1453" s="4"/>
      <c r="V1453" s="4"/>
      <c r="W1453" s="4"/>
      <c r="X1453" s="4"/>
      <c r="Y1453" s="4"/>
      <c r="Z1453" s="4"/>
    </row>
    <row r="1454" spans="1:26" ht="15.75" customHeight="1" x14ac:dyDescent="0.2">
      <c r="A1454" s="5">
        <v>1453</v>
      </c>
      <c r="B1454" s="6" t="s">
        <v>4105</v>
      </c>
      <c r="C1454" s="9" t="s">
        <v>4106</v>
      </c>
      <c r="D1454" s="49" t="s">
        <v>4135</v>
      </c>
      <c r="E1454" s="5" t="s">
        <v>2300</v>
      </c>
      <c r="F1454" s="42">
        <v>1</v>
      </c>
      <c r="G1454" s="5">
        <v>1</v>
      </c>
      <c r="H1454" s="42">
        <v>1</v>
      </c>
      <c r="I1454" s="4"/>
      <c r="J1454" s="4"/>
      <c r="K1454" s="4"/>
      <c r="L1454" s="4"/>
      <c r="M1454" s="4"/>
      <c r="N1454" s="4"/>
      <c r="O1454" s="4"/>
      <c r="P1454" s="4"/>
      <c r="Q1454" s="4"/>
      <c r="R1454" s="4"/>
      <c r="S1454" s="4"/>
      <c r="T1454" s="4"/>
      <c r="U1454" s="4"/>
      <c r="V1454" s="4"/>
      <c r="W1454" s="4"/>
      <c r="X1454" s="4"/>
      <c r="Y1454" s="4"/>
      <c r="Z1454" s="4"/>
    </row>
    <row r="1455" spans="1:26" ht="15.75" customHeight="1" x14ac:dyDescent="0.2">
      <c r="A1455" s="5">
        <v>1454</v>
      </c>
      <c r="B1455" s="6" t="s">
        <v>4105</v>
      </c>
      <c r="C1455" s="9" t="s">
        <v>4106</v>
      </c>
      <c r="D1455" s="49" t="s">
        <v>4136</v>
      </c>
      <c r="E1455" s="6" t="s">
        <v>2300</v>
      </c>
      <c r="F1455" s="42">
        <v>0</v>
      </c>
      <c r="G1455" s="5">
        <v>0</v>
      </c>
      <c r="H1455" s="42">
        <v>0</v>
      </c>
      <c r="I1455" s="4"/>
      <c r="J1455" s="4"/>
      <c r="K1455" s="4"/>
      <c r="L1455" s="4"/>
      <c r="M1455" s="4"/>
      <c r="N1455" s="4"/>
      <c r="O1455" s="4"/>
      <c r="P1455" s="4"/>
      <c r="Q1455" s="4"/>
      <c r="R1455" s="4"/>
      <c r="S1455" s="4"/>
      <c r="T1455" s="4"/>
      <c r="U1455" s="4"/>
      <c r="V1455" s="4"/>
      <c r="W1455" s="4"/>
      <c r="X1455" s="4"/>
      <c r="Y1455" s="4"/>
      <c r="Z1455" s="4"/>
    </row>
    <row r="1456" spans="1:26" ht="15.75" customHeight="1" x14ac:dyDescent="0.2">
      <c r="A1456" s="5">
        <v>1455</v>
      </c>
      <c r="B1456" s="6" t="s">
        <v>4105</v>
      </c>
      <c r="C1456" s="9" t="s">
        <v>4106</v>
      </c>
      <c r="D1456" s="49" t="s">
        <v>4137</v>
      </c>
      <c r="E1456" s="5" t="s">
        <v>2300</v>
      </c>
      <c r="F1456" s="42">
        <v>0</v>
      </c>
      <c r="G1456" s="5">
        <v>2</v>
      </c>
      <c r="H1456" s="42">
        <v>0</v>
      </c>
      <c r="I1456" s="4"/>
      <c r="J1456" s="4"/>
      <c r="K1456" s="4"/>
      <c r="L1456" s="4"/>
      <c r="M1456" s="4"/>
      <c r="N1456" s="4"/>
      <c r="O1456" s="4"/>
      <c r="P1456" s="4"/>
      <c r="Q1456" s="4"/>
      <c r="R1456" s="4"/>
      <c r="S1456" s="4"/>
      <c r="T1456" s="4"/>
      <c r="U1456" s="4"/>
      <c r="V1456" s="4"/>
      <c r="W1456" s="4"/>
      <c r="X1456" s="4"/>
      <c r="Y1456" s="4"/>
      <c r="Z1456" s="4"/>
    </row>
    <row r="1457" spans="1:26" ht="15.75" customHeight="1" x14ac:dyDescent="0.2">
      <c r="A1457" s="5">
        <v>1456</v>
      </c>
      <c r="B1457" s="6" t="s">
        <v>4105</v>
      </c>
      <c r="C1457" s="9" t="s">
        <v>4106</v>
      </c>
      <c r="D1457" s="49" t="s">
        <v>4138</v>
      </c>
      <c r="E1457" s="5" t="s">
        <v>2300</v>
      </c>
      <c r="F1457" s="42">
        <v>0</v>
      </c>
      <c r="G1457" s="5">
        <v>0</v>
      </c>
      <c r="H1457" s="42">
        <v>0</v>
      </c>
      <c r="I1457" s="4"/>
      <c r="J1457" s="4"/>
      <c r="K1457" s="4"/>
      <c r="L1457" s="4"/>
      <c r="M1457" s="4"/>
      <c r="N1457" s="4"/>
      <c r="O1457" s="4"/>
      <c r="P1457" s="4"/>
      <c r="Q1457" s="4"/>
      <c r="R1457" s="4"/>
      <c r="S1457" s="4"/>
      <c r="T1457" s="4"/>
      <c r="U1457" s="4"/>
      <c r="V1457" s="4"/>
      <c r="W1457" s="4"/>
      <c r="X1457" s="4"/>
      <c r="Y1457" s="4"/>
      <c r="Z1457" s="4"/>
    </row>
    <row r="1458" spans="1:26" ht="27.75" customHeight="1" x14ac:dyDescent="0.2">
      <c r="A1458" s="5">
        <v>1457</v>
      </c>
      <c r="B1458" s="6" t="s">
        <v>4105</v>
      </c>
      <c r="C1458" s="9" t="s">
        <v>4106</v>
      </c>
      <c r="D1458" s="49" t="s">
        <v>4139</v>
      </c>
      <c r="E1458" s="6" t="s">
        <v>2300</v>
      </c>
      <c r="F1458" s="42">
        <v>1</v>
      </c>
      <c r="G1458" s="5">
        <v>0</v>
      </c>
      <c r="H1458" s="42">
        <v>1</v>
      </c>
      <c r="I1458" s="4"/>
      <c r="J1458" s="4"/>
      <c r="K1458" s="4"/>
      <c r="L1458" s="4"/>
      <c r="M1458" s="4"/>
      <c r="N1458" s="4"/>
      <c r="O1458" s="4"/>
      <c r="P1458" s="4"/>
      <c r="Q1458" s="4"/>
      <c r="R1458" s="4"/>
      <c r="S1458" s="4"/>
      <c r="T1458" s="4"/>
      <c r="U1458" s="4"/>
      <c r="V1458" s="4"/>
      <c r="W1458" s="4"/>
      <c r="X1458" s="4"/>
      <c r="Y1458" s="4"/>
      <c r="Z1458" s="4"/>
    </row>
    <row r="1459" spans="1:26" ht="15.75" customHeight="1" x14ac:dyDescent="0.2">
      <c r="A1459" s="5">
        <v>1458</v>
      </c>
      <c r="B1459" s="6" t="s">
        <v>4105</v>
      </c>
      <c r="C1459" s="9" t="s">
        <v>4106</v>
      </c>
      <c r="D1459" s="49" t="s">
        <v>4140</v>
      </c>
      <c r="E1459" s="6" t="s">
        <v>2300</v>
      </c>
      <c r="F1459" s="42">
        <v>0</v>
      </c>
      <c r="G1459" s="5">
        <v>1</v>
      </c>
      <c r="H1459" s="42">
        <v>0</v>
      </c>
      <c r="I1459" s="4"/>
      <c r="J1459" s="4"/>
      <c r="K1459" s="4"/>
      <c r="L1459" s="4"/>
      <c r="M1459" s="4"/>
      <c r="N1459" s="4"/>
      <c r="O1459" s="4"/>
      <c r="P1459" s="4"/>
      <c r="Q1459" s="4"/>
      <c r="R1459" s="4"/>
      <c r="S1459" s="4"/>
      <c r="T1459" s="4"/>
      <c r="U1459" s="4"/>
      <c r="V1459" s="4"/>
      <c r="W1459" s="4"/>
      <c r="X1459" s="4"/>
      <c r="Y1459" s="4"/>
      <c r="Z1459" s="4"/>
    </row>
    <row r="1460" spans="1:26" ht="15.75" customHeight="1" x14ac:dyDescent="0.2">
      <c r="A1460" s="5">
        <v>1459</v>
      </c>
      <c r="B1460" s="6" t="s">
        <v>4105</v>
      </c>
      <c r="C1460" s="9" t="s">
        <v>4106</v>
      </c>
      <c r="D1460" s="49" t="s">
        <v>4141</v>
      </c>
      <c r="E1460" s="6" t="s">
        <v>2300</v>
      </c>
      <c r="F1460" s="42">
        <v>1</v>
      </c>
      <c r="G1460" s="5">
        <v>1</v>
      </c>
      <c r="H1460" s="42">
        <v>1</v>
      </c>
      <c r="I1460" s="4"/>
      <c r="J1460" s="4"/>
      <c r="K1460" s="4"/>
      <c r="L1460" s="4"/>
      <c r="M1460" s="4"/>
      <c r="N1460" s="4"/>
      <c r="O1460" s="4"/>
      <c r="P1460" s="4"/>
      <c r="Q1460" s="4"/>
      <c r="R1460" s="4"/>
      <c r="S1460" s="4"/>
      <c r="T1460" s="4"/>
      <c r="U1460" s="4"/>
      <c r="V1460" s="4"/>
      <c r="W1460" s="4"/>
      <c r="X1460" s="4"/>
      <c r="Y1460" s="4"/>
      <c r="Z1460" s="4"/>
    </row>
    <row r="1461" spans="1:26" ht="15.75" customHeight="1" x14ac:dyDescent="0.2">
      <c r="A1461" s="5">
        <v>1460</v>
      </c>
      <c r="B1461" s="6" t="s">
        <v>4105</v>
      </c>
      <c r="C1461" s="9" t="s">
        <v>4106</v>
      </c>
      <c r="D1461" s="49" t="s">
        <v>4142</v>
      </c>
      <c r="E1461" s="6" t="s">
        <v>2300</v>
      </c>
      <c r="F1461" s="42">
        <v>0</v>
      </c>
      <c r="G1461" s="5">
        <v>0</v>
      </c>
      <c r="H1461" s="42">
        <v>0</v>
      </c>
      <c r="I1461" s="4"/>
      <c r="J1461" s="4"/>
      <c r="K1461" s="4"/>
      <c r="L1461" s="4"/>
      <c r="M1461" s="4"/>
      <c r="N1461" s="4"/>
      <c r="O1461" s="4"/>
      <c r="P1461" s="4"/>
      <c r="Q1461" s="4"/>
      <c r="R1461" s="4"/>
      <c r="S1461" s="4"/>
      <c r="T1461" s="4"/>
      <c r="U1461" s="4"/>
      <c r="V1461" s="4"/>
      <c r="W1461" s="4"/>
      <c r="X1461" s="4"/>
      <c r="Y1461" s="4"/>
      <c r="Z1461" s="4"/>
    </row>
    <row r="1462" spans="1:26" ht="15.75" customHeight="1" x14ac:dyDescent="0.2">
      <c r="A1462" s="5">
        <v>1461</v>
      </c>
      <c r="B1462" s="6" t="s">
        <v>4143</v>
      </c>
      <c r="C1462" s="9" t="s">
        <v>4144</v>
      </c>
      <c r="D1462" s="49" t="s">
        <v>4145</v>
      </c>
      <c r="E1462" s="5" t="s">
        <v>2300</v>
      </c>
      <c r="F1462" s="42">
        <v>1</v>
      </c>
      <c r="G1462" s="5">
        <v>1</v>
      </c>
      <c r="H1462" s="42">
        <v>1</v>
      </c>
      <c r="I1462" s="4"/>
      <c r="J1462" s="4"/>
      <c r="K1462" s="4"/>
      <c r="L1462" s="4"/>
      <c r="M1462" s="4"/>
      <c r="N1462" s="4"/>
      <c r="O1462" s="4"/>
      <c r="P1462" s="4"/>
      <c r="Q1462" s="4"/>
      <c r="R1462" s="4"/>
      <c r="S1462" s="4"/>
      <c r="T1462" s="4"/>
      <c r="U1462" s="4"/>
      <c r="V1462" s="4"/>
      <c r="W1462" s="4"/>
      <c r="X1462" s="4"/>
      <c r="Y1462" s="4"/>
      <c r="Z1462" s="4"/>
    </row>
    <row r="1463" spans="1:26" ht="15.75" customHeight="1" x14ac:dyDescent="0.2">
      <c r="A1463" s="5">
        <v>1462</v>
      </c>
      <c r="B1463" s="6" t="s">
        <v>4143</v>
      </c>
      <c r="C1463" s="9" t="s">
        <v>4144</v>
      </c>
      <c r="D1463" s="49" t="s">
        <v>4146</v>
      </c>
      <c r="E1463" s="5" t="s">
        <v>2300</v>
      </c>
      <c r="F1463" s="42">
        <v>1</v>
      </c>
      <c r="G1463" s="5">
        <v>1</v>
      </c>
      <c r="H1463" s="42">
        <v>1</v>
      </c>
      <c r="I1463" s="4"/>
      <c r="J1463" s="4"/>
      <c r="K1463" s="4"/>
      <c r="L1463" s="4"/>
      <c r="M1463" s="4"/>
      <c r="N1463" s="4"/>
      <c r="O1463" s="4"/>
      <c r="P1463" s="4"/>
      <c r="Q1463" s="4"/>
      <c r="R1463" s="4"/>
      <c r="S1463" s="4"/>
      <c r="T1463" s="4"/>
      <c r="U1463" s="4"/>
      <c r="V1463" s="4"/>
      <c r="W1463" s="4"/>
      <c r="X1463" s="4"/>
      <c r="Y1463" s="4"/>
      <c r="Z1463" s="4"/>
    </row>
    <row r="1464" spans="1:26" ht="15.75" customHeight="1" x14ac:dyDescent="0.2">
      <c r="A1464" s="5">
        <v>1463</v>
      </c>
      <c r="B1464" s="6" t="s">
        <v>4143</v>
      </c>
      <c r="C1464" s="9" t="s">
        <v>4144</v>
      </c>
      <c r="D1464" s="49" t="s">
        <v>4147</v>
      </c>
      <c r="E1464" s="5" t="s">
        <v>2300</v>
      </c>
      <c r="F1464" s="42">
        <v>2</v>
      </c>
      <c r="G1464" s="5">
        <v>2</v>
      </c>
      <c r="H1464" s="42">
        <v>2</v>
      </c>
      <c r="I1464" s="4"/>
      <c r="J1464" s="4"/>
      <c r="K1464" s="4"/>
      <c r="L1464" s="4"/>
      <c r="M1464" s="4"/>
      <c r="N1464" s="4"/>
      <c r="O1464" s="4"/>
      <c r="P1464" s="4"/>
      <c r="Q1464" s="4"/>
      <c r="R1464" s="4"/>
      <c r="S1464" s="4"/>
      <c r="T1464" s="4"/>
      <c r="U1464" s="4"/>
      <c r="V1464" s="4"/>
      <c r="W1464" s="4"/>
      <c r="X1464" s="4"/>
      <c r="Y1464" s="4"/>
      <c r="Z1464" s="4"/>
    </row>
    <row r="1465" spans="1:26" ht="15.75" customHeight="1" x14ac:dyDescent="0.2">
      <c r="A1465" s="5">
        <v>1464</v>
      </c>
      <c r="B1465" s="6" t="s">
        <v>4143</v>
      </c>
      <c r="C1465" s="9" t="s">
        <v>4144</v>
      </c>
      <c r="D1465" s="49" t="s">
        <v>4148</v>
      </c>
      <c r="E1465" s="5" t="s">
        <v>2300</v>
      </c>
      <c r="F1465" s="42">
        <v>2</v>
      </c>
      <c r="G1465" s="5">
        <v>2</v>
      </c>
      <c r="H1465" s="42">
        <v>2</v>
      </c>
      <c r="I1465" s="4"/>
      <c r="J1465" s="4"/>
      <c r="K1465" s="4"/>
      <c r="L1465" s="4"/>
      <c r="M1465" s="4"/>
      <c r="N1465" s="4"/>
      <c r="O1465" s="4"/>
      <c r="P1465" s="4"/>
      <c r="Q1465" s="4"/>
      <c r="R1465" s="4"/>
      <c r="S1465" s="4"/>
      <c r="T1465" s="4"/>
      <c r="U1465" s="4"/>
      <c r="V1465" s="4"/>
      <c r="W1465" s="4"/>
      <c r="X1465" s="4"/>
      <c r="Y1465" s="4"/>
      <c r="Z1465" s="4"/>
    </row>
    <row r="1466" spans="1:26" ht="15.75" customHeight="1" x14ac:dyDescent="0.2">
      <c r="A1466" s="5">
        <v>1465</v>
      </c>
      <c r="B1466" s="6" t="s">
        <v>4143</v>
      </c>
      <c r="C1466" s="9" t="s">
        <v>4144</v>
      </c>
      <c r="D1466" s="49" t="s">
        <v>4149</v>
      </c>
      <c r="E1466" s="5" t="s">
        <v>2300</v>
      </c>
      <c r="F1466" s="42">
        <v>2</v>
      </c>
      <c r="G1466" s="5">
        <v>2</v>
      </c>
      <c r="H1466" s="42">
        <v>2</v>
      </c>
      <c r="I1466" s="4"/>
      <c r="J1466" s="4"/>
      <c r="K1466" s="4"/>
      <c r="L1466" s="4"/>
      <c r="M1466" s="4"/>
      <c r="N1466" s="4"/>
      <c r="O1466" s="4"/>
      <c r="P1466" s="4"/>
      <c r="Q1466" s="4"/>
      <c r="R1466" s="4"/>
      <c r="S1466" s="4"/>
      <c r="T1466" s="4"/>
      <c r="U1466" s="4"/>
      <c r="V1466" s="4"/>
      <c r="W1466" s="4"/>
      <c r="X1466" s="4"/>
      <c r="Y1466" s="4"/>
      <c r="Z1466" s="4"/>
    </row>
    <row r="1467" spans="1:26" ht="15.75" customHeight="1" x14ac:dyDescent="0.2">
      <c r="A1467" s="5">
        <v>1466</v>
      </c>
      <c r="B1467" s="6" t="s">
        <v>4143</v>
      </c>
      <c r="C1467" s="9" t="s">
        <v>4144</v>
      </c>
      <c r="D1467" s="49" t="s">
        <v>4150</v>
      </c>
      <c r="E1467" s="6" t="s">
        <v>2300</v>
      </c>
      <c r="F1467" s="42">
        <v>1</v>
      </c>
      <c r="G1467" s="5">
        <v>1</v>
      </c>
      <c r="H1467" s="42">
        <v>1</v>
      </c>
      <c r="I1467" s="4"/>
      <c r="J1467" s="4"/>
      <c r="K1467" s="4"/>
      <c r="L1467" s="4"/>
      <c r="M1467" s="4"/>
      <c r="N1467" s="4"/>
      <c r="O1467" s="4"/>
      <c r="P1467" s="4"/>
      <c r="Q1467" s="4"/>
      <c r="R1467" s="4"/>
      <c r="S1467" s="4"/>
      <c r="T1467" s="4"/>
      <c r="U1467" s="4"/>
      <c r="V1467" s="4"/>
      <c r="W1467" s="4"/>
      <c r="X1467" s="4"/>
      <c r="Y1467" s="4"/>
      <c r="Z1467" s="4"/>
    </row>
    <row r="1468" spans="1:26" ht="15.75" customHeight="1" x14ac:dyDescent="0.2">
      <c r="A1468" s="5">
        <v>1467</v>
      </c>
      <c r="B1468" s="6" t="s">
        <v>4143</v>
      </c>
      <c r="C1468" s="9" t="s">
        <v>4144</v>
      </c>
      <c r="D1468" s="49" t="s">
        <v>4151</v>
      </c>
      <c r="E1468" s="6" t="s">
        <v>2300</v>
      </c>
      <c r="F1468" s="42">
        <v>1</v>
      </c>
      <c r="G1468" s="5">
        <v>1</v>
      </c>
      <c r="H1468" s="42">
        <v>1</v>
      </c>
      <c r="I1468" s="4"/>
      <c r="J1468" s="4"/>
      <c r="K1468" s="4"/>
      <c r="L1468" s="4"/>
      <c r="M1468" s="4"/>
      <c r="N1468" s="4"/>
      <c r="O1468" s="4"/>
      <c r="P1468" s="4"/>
      <c r="Q1468" s="4"/>
      <c r="R1468" s="4"/>
      <c r="S1468" s="4"/>
      <c r="T1468" s="4"/>
      <c r="U1468" s="4"/>
      <c r="V1468" s="4"/>
      <c r="W1468" s="4"/>
      <c r="X1468" s="4"/>
      <c r="Y1468" s="4"/>
      <c r="Z1468" s="4"/>
    </row>
    <row r="1469" spans="1:26" ht="15.75" customHeight="1" x14ac:dyDescent="0.2">
      <c r="A1469" s="5">
        <v>1468</v>
      </c>
      <c r="B1469" s="8" t="str">
        <f>HYPERLINK("http://www.tafrehmella.com/threads/latest-lg-volt-smartphone-2014-price-in-pakistan-review-price-rs-16-000.260848/","http://www.tafrehmella.com/threads/latest-lg-volt-smartphone-2014-price-in-pakistan-review-price-rs-16-000.260848/")</f>
        <v>http://www.tafrehmella.com/threads/latest-lg-volt-smartphone-2014-price-in-pakistan-review-price-rs-16-000.260848/</v>
      </c>
      <c r="C1469" s="9" t="s">
        <v>4144</v>
      </c>
      <c r="D1469" s="49" t="s">
        <v>4152</v>
      </c>
      <c r="E1469" s="6" t="s">
        <v>2300</v>
      </c>
      <c r="F1469" s="42">
        <v>1</v>
      </c>
      <c r="G1469" s="5">
        <v>1</v>
      </c>
      <c r="H1469" s="42">
        <v>1</v>
      </c>
      <c r="I1469" s="4"/>
      <c r="J1469" s="4"/>
      <c r="K1469" s="4"/>
      <c r="L1469" s="4"/>
      <c r="M1469" s="4"/>
      <c r="N1469" s="4"/>
      <c r="O1469" s="4"/>
      <c r="P1469" s="4"/>
      <c r="Q1469" s="4"/>
      <c r="R1469" s="4"/>
      <c r="S1469" s="4"/>
      <c r="T1469" s="4"/>
      <c r="U1469" s="4"/>
      <c r="V1469" s="4"/>
      <c r="W1469" s="4"/>
      <c r="X1469" s="4"/>
      <c r="Y1469" s="4"/>
      <c r="Z1469" s="4"/>
    </row>
    <row r="1470" spans="1:26" ht="15.75" customHeight="1" x14ac:dyDescent="0.2">
      <c r="A1470" s="5">
        <v>1469</v>
      </c>
      <c r="B1470" s="8" t="str">
        <f>HYPERLINK("http://www.tafrehmella.com/threads/latest-lg-volt-smartphone-2014-price-in-pakistan-review-price-rs-16-000.260848/","http://www.tafrehmella.com/threads/latest-lg-volt-smartphone-2014-price-in-pakistan-review-price-rs-16-000.260848/")</f>
        <v>http://www.tafrehmella.com/threads/latest-lg-volt-smartphone-2014-price-in-pakistan-review-price-rs-16-000.260848/</v>
      </c>
      <c r="C1470" s="9" t="s">
        <v>4144</v>
      </c>
      <c r="D1470" s="49" t="s">
        <v>4153</v>
      </c>
      <c r="E1470" s="5" t="s">
        <v>2300</v>
      </c>
      <c r="F1470" s="42">
        <v>1</v>
      </c>
      <c r="G1470" s="5">
        <v>1</v>
      </c>
      <c r="H1470" s="42">
        <v>1</v>
      </c>
      <c r="I1470" s="4"/>
      <c r="J1470" s="4"/>
      <c r="K1470" s="4"/>
      <c r="L1470" s="4"/>
      <c r="M1470" s="4"/>
      <c r="N1470" s="4"/>
      <c r="O1470" s="4"/>
      <c r="P1470" s="4"/>
      <c r="Q1470" s="4"/>
      <c r="R1470" s="4"/>
      <c r="S1470" s="4"/>
      <c r="T1470" s="4"/>
      <c r="U1470" s="4"/>
      <c r="V1470" s="4"/>
      <c r="W1470" s="4"/>
      <c r="X1470" s="4"/>
      <c r="Y1470" s="4"/>
      <c r="Z1470" s="4"/>
    </row>
    <row r="1471" spans="1:26" ht="15.75" customHeight="1" x14ac:dyDescent="0.2">
      <c r="A1471" s="5">
        <v>1470</v>
      </c>
      <c r="B1471" s="8" t="str">
        <f>HYPERLINK("http://www.tafrehmella.com/threads/galaxy-s4.236185/","http://www.tafrehmella.com/threads/galaxy-s4.236185/")</f>
        <v>http://www.tafrehmella.com/threads/galaxy-s4.236185/</v>
      </c>
      <c r="C1471" s="9" t="s">
        <v>4144</v>
      </c>
      <c r="D1471" s="49" t="s">
        <v>4154</v>
      </c>
      <c r="E1471" s="5" t="s">
        <v>2300</v>
      </c>
      <c r="F1471" s="42">
        <v>1</v>
      </c>
      <c r="G1471" s="5">
        <v>1</v>
      </c>
      <c r="H1471" s="42">
        <v>1</v>
      </c>
      <c r="I1471" s="4"/>
      <c r="J1471" s="4"/>
      <c r="K1471" s="4"/>
      <c r="L1471" s="4"/>
      <c r="M1471" s="4"/>
      <c r="N1471" s="4"/>
      <c r="O1471" s="4"/>
      <c r="P1471" s="4"/>
      <c r="Q1471" s="4"/>
      <c r="R1471" s="4"/>
      <c r="S1471" s="4"/>
      <c r="T1471" s="4"/>
      <c r="U1471" s="4"/>
      <c r="V1471" s="4"/>
      <c r="W1471" s="4"/>
      <c r="X1471" s="4"/>
      <c r="Y1471" s="4"/>
      <c r="Z1471" s="4"/>
    </row>
    <row r="1472" spans="1:26" ht="15.75" customHeight="1" x14ac:dyDescent="0.2">
      <c r="A1472" s="5">
        <v>1471</v>
      </c>
      <c r="B1472" s="8" t="str">
        <f>HYPERLINK("http://www.tafrehmella.com/threads/galaxy-s4.236185/","http://www.tafrehmella.com/threads/galaxy-s4.236185/")</f>
        <v>http://www.tafrehmella.com/threads/galaxy-s4.236185/</v>
      </c>
      <c r="C1472" s="9" t="s">
        <v>4144</v>
      </c>
      <c r="D1472" s="49" t="s">
        <v>4155</v>
      </c>
      <c r="E1472" s="6" t="s">
        <v>2300</v>
      </c>
      <c r="F1472" s="42">
        <v>1</v>
      </c>
      <c r="G1472" s="5">
        <v>1</v>
      </c>
      <c r="H1472" s="42">
        <v>1</v>
      </c>
      <c r="I1472" s="4"/>
      <c r="J1472" s="4"/>
      <c r="K1472" s="4"/>
      <c r="L1472" s="4"/>
      <c r="M1472" s="4"/>
      <c r="N1472" s="4"/>
      <c r="O1472" s="4"/>
      <c r="P1472" s="4"/>
      <c r="Q1472" s="4"/>
      <c r="R1472" s="4"/>
      <c r="S1472" s="4"/>
      <c r="T1472" s="4"/>
      <c r="U1472" s="4"/>
      <c r="V1472" s="4"/>
      <c r="W1472" s="4"/>
      <c r="X1472" s="4"/>
      <c r="Y1472" s="4"/>
      <c r="Z1472" s="4"/>
    </row>
    <row r="1473" spans="1:26" ht="15.75" customHeight="1" x14ac:dyDescent="0.2">
      <c r="A1473" s="5">
        <v>1472</v>
      </c>
      <c r="B1473" s="8" t="str">
        <f>HYPERLINK("http://www.tafrehmella.com/threads/galaxy-s4.236185/","http://www.tafrehmella.com/threads/galaxy-s4.236185/")</f>
        <v>http://www.tafrehmella.com/threads/galaxy-s4.236185/</v>
      </c>
      <c r="C1473" s="9" t="s">
        <v>4144</v>
      </c>
      <c r="D1473" s="49" t="s">
        <v>4156</v>
      </c>
      <c r="E1473" s="6" t="s">
        <v>2300</v>
      </c>
      <c r="F1473" s="42">
        <v>1</v>
      </c>
      <c r="G1473" s="5">
        <v>1</v>
      </c>
      <c r="H1473" s="42">
        <v>1</v>
      </c>
      <c r="I1473" s="4"/>
      <c r="J1473" s="4"/>
      <c r="K1473" s="4"/>
      <c r="L1473" s="4"/>
      <c r="M1473" s="4"/>
      <c r="N1473" s="4"/>
      <c r="O1473" s="4"/>
      <c r="P1473" s="4"/>
      <c r="Q1473" s="4"/>
      <c r="R1473" s="4"/>
      <c r="S1473" s="4"/>
      <c r="T1473" s="4"/>
      <c r="U1473" s="4"/>
      <c r="V1473" s="4"/>
      <c r="W1473" s="4"/>
      <c r="X1473" s="4"/>
      <c r="Y1473" s="4"/>
      <c r="Z1473" s="4"/>
    </row>
    <row r="1474" spans="1:26" ht="15.75" customHeight="1" x14ac:dyDescent="0.2">
      <c r="A1474" s="5">
        <v>1473</v>
      </c>
      <c r="B1474" s="6" t="s">
        <v>4157</v>
      </c>
      <c r="C1474" s="9" t="s">
        <v>4144</v>
      </c>
      <c r="D1474" s="49" t="s">
        <v>4158</v>
      </c>
      <c r="E1474" s="5" t="s">
        <v>2300</v>
      </c>
      <c r="F1474" s="42">
        <v>1</v>
      </c>
      <c r="G1474" s="5">
        <v>1</v>
      </c>
      <c r="H1474" s="42">
        <v>1</v>
      </c>
      <c r="I1474" s="4"/>
      <c r="J1474" s="4"/>
      <c r="K1474" s="4"/>
      <c r="L1474" s="4"/>
      <c r="M1474" s="4"/>
      <c r="N1474" s="4"/>
      <c r="O1474" s="4"/>
      <c r="P1474" s="4"/>
      <c r="Q1474" s="4"/>
      <c r="R1474" s="4"/>
      <c r="S1474" s="4"/>
      <c r="T1474" s="4"/>
      <c r="U1474" s="4"/>
      <c r="V1474" s="4"/>
      <c r="W1474" s="4"/>
      <c r="X1474" s="4"/>
      <c r="Y1474" s="4"/>
      <c r="Z1474" s="4"/>
    </row>
    <row r="1475" spans="1:26" ht="15.75" customHeight="1" x14ac:dyDescent="0.2">
      <c r="A1475" s="5">
        <v>1474</v>
      </c>
      <c r="B1475" s="6" t="s">
        <v>4159</v>
      </c>
      <c r="C1475" s="9" t="s">
        <v>4144</v>
      </c>
      <c r="D1475" s="49" t="s">
        <v>4160</v>
      </c>
      <c r="E1475" s="5" t="s">
        <v>2300</v>
      </c>
      <c r="F1475" s="42">
        <v>2</v>
      </c>
      <c r="G1475" s="5">
        <v>2</v>
      </c>
      <c r="H1475" s="42">
        <v>2</v>
      </c>
      <c r="I1475" s="4"/>
      <c r="J1475" s="4"/>
      <c r="K1475" s="4"/>
      <c r="L1475" s="4"/>
      <c r="M1475" s="4"/>
      <c r="N1475" s="4"/>
      <c r="O1475" s="4"/>
      <c r="P1475" s="4"/>
      <c r="Q1475" s="4"/>
      <c r="R1475" s="4"/>
      <c r="S1475" s="4"/>
      <c r="T1475" s="4"/>
      <c r="U1475" s="4"/>
      <c r="V1475" s="4"/>
      <c r="W1475" s="4"/>
      <c r="X1475" s="4"/>
      <c r="Y1475" s="4"/>
      <c r="Z1475" s="4"/>
    </row>
    <row r="1476" spans="1:26" ht="15.75" customHeight="1" x14ac:dyDescent="0.2">
      <c r="A1476" s="5">
        <v>1475</v>
      </c>
      <c r="B1476" s="6" t="s">
        <v>4161</v>
      </c>
      <c r="C1476" s="9" t="s">
        <v>4144</v>
      </c>
      <c r="D1476" s="49" t="s">
        <v>4162</v>
      </c>
      <c r="E1476" s="5" t="s">
        <v>2300</v>
      </c>
      <c r="F1476" s="42">
        <v>0</v>
      </c>
      <c r="G1476" s="5">
        <v>2</v>
      </c>
      <c r="H1476" s="42">
        <v>0</v>
      </c>
      <c r="I1476" s="4"/>
      <c r="J1476" s="4"/>
      <c r="K1476" s="4"/>
      <c r="L1476" s="4"/>
      <c r="M1476" s="4"/>
      <c r="N1476" s="4"/>
      <c r="O1476" s="4"/>
      <c r="P1476" s="4"/>
      <c r="Q1476" s="4"/>
      <c r="R1476" s="4"/>
      <c r="S1476" s="4"/>
      <c r="T1476" s="4"/>
      <c r="U1476" s="4"/>
      <c r="V1476" s="4"/>
      <c r="W1476" s="4"/>
      <c r="X1476" s="4"/>
      <c r="Y1476" s="4"/>
      <c r="Z1476" s="4"/>
    </row>
    <row r="1477" spans="1:26" ht="15.75" customHeight="1" x14ac:dyDescent="0.2">
      <c r="A1477" s="5">
        <v>1476</v>
      </c>
      <c r="B1477" s="6" t="s">
        <v>4163</v>
      </c>
      <c r="C1477" s="6" t="s">
        <v>4164</v>
      </c>
      <c r="D1477" s="49" t="s">
        <v>4165</v>
      </c>
      <c r="E1477" s="5" t="s">
        <v>2300</v>
      </c>
      <c r="F1477" s="42">
        <v>1</v>
      </c>
      <c r="G1477" s="5">
        <v>0</v>
      </c>
      <c r="H1477" s="42">
        <v>1</v>
      </c>
      <c r="I1477" s="4"/>
      <c r="J1477" s="4"/>
      <c r="K1477" s="4"/>
      <c r="L1477" s="4"/>
      <c r="M1477" s="4"/>
      <c r="N1477" s="4"/>
      <c r="O1477" s="4"/>
      <c r="P1477" s="4"/>
      <c r="Q1477" s="4"/>
      <c r="R1477" s="4"/>
      <c r="S1477" s="4"/>
      <c r="T1477" s="4"/>
      <c r="U1477" s="4"/>
      <c r="V1477" s="4"/>
      <c r="W1477" s="4"/>
      <c r="X1477" s="4"/>
      <c r="Y1477" s="4"/>
      <c r="Z1477" s="4"/>
    </row>
    <row r="1478" spans="1:26" ht="15.75" customHeight="1" x14ac:dyDescent="0.2">
      <c r="A1478" s="5">
        <v>1477</v>
      </c>
      <c r="B1478" s="6" t="s">
        <v>4163</v>
      </c>
      <c r="C1478" s="6" t="s">
        <v>4166</v>
      </c>
      <c r="D1478" s="49" t="s">
        <v>4167</v>
      </c>
      <c r="E1478" s="5" t="s">
        <v>2300</v>
      </c>
      <c r="F1478" s="42">
        <v>1</v>
      </c>
      <c r="G1478" s="5">
        <v>1</v>
      </c>
      <c r="H1478" s="42">
        <v>1</v>
      </c>
      <c r="I1478" s="4"/>
      <c r="J1478" s="4"/>
      <c r="K1478" s="4"/>
      <c r="L1478" s="4"/>
      <c r="M1478" s="4"/>
      <c r="N1478" s="4"/>
      <c r="O1478" s="4"/>
      <c r="P1478" s="4"/>
      <c r="Q1478" s="4"/>
      <c r="R1478" s="4"/>
      <c r="S1478" s="4"/>
      <c r="T1478" s="4"/>
      <c r="U1478" s="4"/>
      <c r="V1478" s="4"/>
      <c r="W1478" s="4"/>
      <c r="X1478" s="4"/>
      <c r="Y1478" s="4"/>
      <c r="Z1478" s="4"/>
    </row>
    <row r="1479" spans="1:26" ht="15.75" customHeight="1" x14ac:dyDescent="0.2">
      <c r="A1479" s="5">
        <v>1478</v>
      </c>
      <c r="B1479" s="6" t="s">
        <v>4163</v>
      </c>
      <c r="C1479" s="6" t="s">
        <v>4168</v>
      </c>
      <c r="D1479" s="49" t="s">
        <v>4169</v>
      </c>
      <c r="E1479" s="5" t="s">
        <v>2300</v>
      </c>
      <c r="F1479" s="42">
        <v>0</v>
      </c>
      <c r="G1479" s="5">
        <v>1</v>
      </c>
      <c r="H1479" s="42">
        <v>0</v>
      </c>
      <c r="I1479" s="4"/>
      <c r="J1479" s="4"/>
      <c r="K1479" s="4"/>
      <c r="L1479" s="4"/>
      <c r="M1479" s="4"/>
      <c r="N1479" s="4"/>
      <c r="O1479" s="4"/>
      <c r="P1479" s="4"/>
      <c r="Q1479" s="4"/>
      <c r="R1479" s="4"/>
      <c r="S1479" s="4"/>
      <c r="T1479" s="4"/>
      <c r="U1479" s="4"/>
      <c r="V1479" s="4"/>
      <c r="W1479" s="4"/>
      <c r="X1479" s="4"/>
      <c r="Y1479" s="4"/>
      <c r="Z1479" s="4"/>
    </row>
    <row r="1480" spans="1:26" ht="27.75" customHeight="1" x14ac:dyDescent="0.2">
      <c r="A1480" s="5">
        <v>1479</v>
      </c>
      <c r="B1480" s="6" t="s">
        <v>4163</v>
      </c>
      <c r="C1480" s="6" t="s">
        <v>4170</v>
      </c>
      <c r="D1480" s="49" t="s">
        <v>4171</v>
      </c>
      <c r="E1480" s="5" t="s">
        <v>2300</v>
      </c>
      <c r="F1480" s="42">
        <v>1</v>
      </c>
      <c r="G1480" s="5">
        <v>0</v>
      </c>
      <c r="H1480" s="42">
        <v>1</v>
      </c>
      <c r="I1480" s="4"/>
      <c r="J1480" s="4"/>
      <c r="K1480" s="4"/>
      <c r="L1480" s="4"/>
      <c r="M1480" s="4"/>
      <c r="N1480" s="4"/>
      <c r="O1480" s="4"/>
      <c r="P1480" s="4"/>
      <c r="Q1480" s="4"/>
      <c r="R1480" s="4"/>
      <c r="S1480" s="4"/>
      <c r="T1480" s="4"/>
      <c r="U1480" s="4"/>
      <c r="V1480" s="4"/>
      <c r="W1480" s="4"/>
      <c r="X1480" s="4"/>
      <c r="Y1480" s="4"/>
      <c r="Z1480" s="4"/>
    </row>
    <row r="1481" spans="1:26" ht="15.75" customHeight="1" x14ac:dyDescent="0.2">
      <c r="A1481" s="5">
        <v>1480</v>
      </c>
      <c r="B1481" s="6" t="s">
        <v>4163</v>
      </c>
      <c r="C1481" s="6" t="s">
        <v>4172</v>
      </c>
      <c r="D1481" s="49" t="s">
        <v>4173</v>
      </c>
      <c r="E1481" s="5" t="s">
        <v>2300</v>
      </c>
      <c r="F1481" s="42">
        <v>1</v>
      </c>
      <c r="G1481" s="5">
        <v>1</v>
      </c>
      <c r="H1481" s="42">
        <v>1</v>
      </c>
      <c r="I1481" s="4"/>
      <c r="J1481" s="4"/>
      <c r="K1481" s="4"/>
      <c r="L1481" s="4"/>
      <c r="M1481" s="4"/>
      <c r="N1481" s="4"/>
      <c r="O1481" s="4"/>
      <c r="P1481" s="4"/>
      <c r="Q1481" s="4"/>
      <c r="R1481" s="4"/>
      <c r="S1481" s="4"/>
      <c r="T1481" s="4"/>
      <c r="U1481" s="4"/>
      <c r="V1481" s="4"/>
      <c r="W1481" s="4"/>
      <c r="X1481" s="4"/>
      <c r="Y1481" s="4"/>
      <c r="Z1481" s="4"/>
    </row>
    <row r="1482" spans="1:26" ht="15.75" customHeight="1" x14ac:dyDescent="0.2">
      <c r="A1482" s="5">
        <v>1481</v>
      </c>
      <c r="B1482" s="6" t="s">
        <v>4174</v>
      </c>
      <c r="C1482" s="6" t="s">
        <v>4175</v>
      </c>
      <c r="D1482" s="49" t="s">
        <v>4176</v>
      </c>
      <c r="E1482" s="5" t="s">
        <v>2300</v>
      </c>
      <c r="F1482" s="42">
        <v>1</v>
      </c>
      <c r="G1482" s="5">
        <v>1</v>
      </c>
      <c r="H1482" s="42">
        <v>1</v>
      </c>
      <c r="I1482" s="4"/>
      <c r="J1482" s="4"/>
      <c r="K1482" s="4"/>
      <c r="L1482" s="4"/>
      <c r="M1482" s="4"/>
      <c r="N1482" s="4"/>
      <c r="O1482" s="4"/>
      <c r="P1482" s="4"/>
      <c r="Q1482" s="4"/>
      <c r="R1482" s="4"/>
      <c r="S1482" s="4"/>
      <c r="T1482" s="4"/>
      <c r="U1482" s="4"/>
      <c r="V1482" s="4"/>
      <c r="W1482" s="4"/>
      <c r="X1482" s="4"/>
      <c r="Y1482" s="4"/>
      <c r="Z1482" s="4"/>
    </row>
    <row r="1483" spans="1:26" ht="15.75" customHeight="1" x14ac:dyDescent="0.2">
      <c r="A1483" s="5">
        <v>1482</v>
      </c>
      <c r="B1483" s="6" t="s">
        <v>4177</v>
      </c>
      <c r="C1483" s="6" t="s">
        <v>4175</v>
      </c>
      <c r="D1483" s="49" t="s">
        <v>4178</v>
      </c>
      <c r="E1483" s="6" t="s">
        <v>2300</v>
      </c>
      <c r="F1483" s="42">
        <v>1</v>
      </c>
      <c r="G1483" s="5">
        <v>1</v>
      </c>
      <c r="H1483" s="42">
        <v>1</v>
      </c>
      <c r="I1483" s="4"/>
      <c r="J1483" s="4"/>
      <c r="K1483" s="4"/>
      <c r="L1483" s="4"/>
      <c r="M1483" s="4"/>
      <c r="N1483" s="4"/>
      <c r="O1483" s="4"/>
      <c r="P1483" s="4"/>
      <c r="Q1483" s="4"/>
      <c r="R1483" s="4"/>
      <c r="S1483" s="4"/>
      <c r="T1483" s="4"/>
      <c r="U1483" s="4"/>
      <c r="V1483" s="4"/>
      <c r="W1483" s="4"/>
      <c r="X1483" s="4"/>
      <c r="Y1483" s="4"/>
      <c r="Z1483" s="4"/>
    </row>
    <row r="1484" spans="1:26" ht="15.75" customHeight="1" x14ac:dyDescent="0.2">
      <c r="A1484" s="5">
        <v>1483</v>
      </c>
      <c r="B1484" s="6" t="s">
        <v>4179</v>
      </c>
      <c r="C1484" s="6" t="s">
        <v>4175</v>
      </c>
      <c r="D1484" s="49" t="s">
        <v>4180</v>
      </c>
      <c r="E1484" s="6" t="s">
        <v>2300</v>
      </c>
      <c r="F1484" s="42">
        <v>1</v>
      </c>
      <c r="G1484" s="5">
        <v>1</v>
      </c>
      <c r="H1484" s="42">
        <v>1</v>
      </c>
      <c r="I1484" s="4"/>
      <c r="J1484" s="4"/>
      <c r="K1484" s="4"/>
      <c r="L1484" s="4"/>
      <c r="M1484" s="4"/>
      <c r="N1484" s="4"/>
      <c r="O1484" s="4"/>
      <c r="P1484" s="4"/>
      <c r="Q1484" s="4"/>
      <c r="R1484" s="4"/>
      <c r="S1484" s="4"/>
      <c r="T1484" s="4"/>
      <c r="U1484" s="4"/>
      <c r="V1484" s="4"/>
      <c r="W1484" s="4"/>
      <c r="X1484" s="4"/>
      <c r="Y1484" s="4"/>
      <c r="Z1484" s="4"/>
    </row>
    <row r="1485" spans="1:26" ht="15.75" customHeight="1" x14ac:dyDescent="0.2">
      <c r="A1485" s="5">
        <v>1484</v>
      </c>
      <c r="B1485" s="6" t="s">
        <v>4181</v>
      </c>
      <c r="C1485" s="6" t="s">
        <v>4175</v>
      </c>
      <c r="D1485" s="49" t="s">
        <v>4182</v>
      </c>
      <c r="E1485" s="6" t="s">
        <v>2300</v>
      </c>
      <c r="F1485" s="42">
        <v>1</v>
      </c>
      <c r="G1485" s="5">
        <v>1</v>
      </c>
      <c r="H1485" s="42">
        <v>1</v>
      </c>
      <c r="I1485" s="4"/>
      <c r="J1485" s="4"/>
      <c r="K1485" s="4"/>
      <c r="L1485" s="4"/>
      <c r="M1485" s="4"/>
      <c r="N1485" s="4"/>
      <c r="O1485" s="4"/>
      <c r="P1485" s="4"/>
      <c r="Q1485" s="4"/>
      <c r="R1485" s="4"/>
      <c r="S1485" s="4"/>
      <c r="T1485" s="4"/>
      <c r="U1485" s="4"/>
      <c r="V1485" s="4"/>
      <c r="W1485" s="4"/>
      <c r="X1485" s="4"/>
      <c r="Y1485" s="4"/>
      <c r="Z1485" s="4"/>
    </row>
    <row r="1486" spans="1:26" ht="15.75" customHeight="1" x14ac:dyDescent="0.2">
      <c r="A1486" s="5">
        <v>1485</v>
      </c>
      <c r="B1486" s="6" t="s">
        <v>4183</v>
      </c>
      <c r="C1486" s="6" t="s">
        <v>4175</v>
      </c>
      <c r="D1486" s="49" t="s">
        <v>4184</v>
      </c>
      <c r="E1486" s="6" t="s">
        <v>2300</v>
      </c>
      <c r="F1486" s="42">
        <v>1</v>
      </c>
      <c r="G1486" s="5">
        <v>1</v>
      </c>
      <c r="H1486" s="42">
        <v>1</v>
      </c>
      <c r="I1486" s="4"/>
      <c r="J1486" s="4"/>
      <c r="K1486" s="4"/>
      <c r="L1486" s="4"/>
      <c r="M1486" s="4"/>
      <c r="N1486" s="4"/>
      <c r="O1486" s="4"/>
      <c r="P1486" s="4"/>
      <c r="Q1486" s="4"/>
      <c r="R1486" s="4"/>
      <c r="S1486" s="4"/>
      <c r="T1486" s="4"/>
      <c r="U1486" s="4"/>
      <c r="V1486" s="4"/>
      <c r="W1486" s="4"/>
      <c r="X1486" s="4"/>
      <c r="Y1486" s="4"/>
      <c r="Z1486" s="4"/>
    </row>
    <row r="1487" spans="1:26" ht="15.75" customHeight="1" x14ac:dyDescent="0.2">
      <c r="A1487" s="5">
        <v>1486</v>
      </c>
      <c r="B1487" s="6" t="s">
        <v>4185</v>
      </c>
      <c r="C1487" s="6" t="s">
        <v>4175</v>
      </c>
      <c r="D1487" s="49" t="s">
        <v>3219</v>
      </c>
      <c r="E1487" s="6" t="s">
        <v>2300</v>
      </c>
      <c r="F1487" s="42">
        <v>1</v>
      </c>
      <c r="G1487" s="5">
        <v>1</v>
      </c>
      <c r="H1487" s="42">
        <v>1</v>
      </c>
      <c r="I1487" s="4"/>
      <c r="J1487" s="4"/>
      <c r="K1487" s="4"/>
      <c r="L1487" s="4"/>
      <c r="M1487" s="4"/>
      <c r="N1487" s="4"/>
      <c r="O1487" s="4"/>
      <c r="P1487" s="4"/>
      <c r="Q1487" s="4"/>
      <c r="R1487" s="4"/>
      <c r="S1487" s="4"/>
      <c r="T1487" s="4"/>
      <c r="U1487" s="4"/>
      <c r="V1487" s="4"/>
      <c r="W1487" s="4"/>
      <c r="X1487" s="4"/>
      <c r="Y1487" s="4"/>
      <c r="Z1487" s="4"/>
    </row>
    <row r="1488" spans="1:26" ht="15.75" customHeight="1" x14ac:dyDescent="0.2">
      <c r="A1488" s="5">
        <v>1487</v>
      </c>
      <c r="B1488" s="6" t="s">
        <v>4186</v>
      </c>
      <c r="C1488" s="6" t="s">
        <v>4175</v>
      </c>
      <c r="D1488" s="49" t="s">
        <v>4187</v>
      </c>
      <c r="E1488" s="6" t="s">
        <v>2300</v>
      </c>
      <c r="F1488" s="42">
        <v>1</v>
      </c>
      <c r="G1488" s="5">
        <v>1</v>
      </c>
      <c r="H1488" s="42">
        <v>1</v>
      </c>
      <c r="I1488" s="4"/>
      <c r="J1488" s="4"/>
      <c r="K1488" s="4"/>
      <c r="L1488" s="4"/>
      <c r="M1488" s="4"/>
      <c r="N1488" s="4"/>
      <c r="O1488" s="4"/>
      <c r="P1488" s="4"/>
      <c r="Q1488" s="4"/>
      <c r="R1488" s="4"/>
      <c r="S1488" s="4"/>
      <c r="T1488" s="4"/>
      <c r="U1488" s="4"/>
      <c r="V1488" s="4"/>
      <c r="W1488" s="4"/>
      <c r="X1488" s="4"/>
      <c r="Y1488" s="4"/>
      <c r="Z1488" s="4"/>
    </row>
    <row r="1489" spans="1:26" ht="15.75" customHeight="1" x14ac:dyDescent="0.2">
      <c r="A1489" s="5">
        <v>1488</v>
      </c>
      <c r="B1489" s="6" t="s">
        <v>4188</v>
      </c>
      <c r="C1489" s="6" t="s">
        <v>4189</v>
      </c>
      <c r="D1489" s="49" t="s">
        <v>4190</v>
      </c>
      <c r="E1489" s="5" t="s">
        <v>2300</v>
      </c>
      <c r="F1489" s="42">
        <v>1</v>
      </c>
      <c r="G1489" s="5">
        <v>1</v>
      </c>
      <c r="H1489" s="42">
        <v>1</v>
      </c>
      <c r="I1489" s="4"/>
      <c r="J1489" s="4"/>
      <c r="K1489" s="4"/>
      <c r="L1489" s="4"/>
      <c r="M1489" s="4"/>
      <c r="N1489" s="4"/>
      <c r="O1489" s="4"/>
      <c r="P1489" s="4"/>
      <c r="Q1489" s="4"/>
      <c r="R1489" s="4"/>
      <c r="S1489" s="4"/>
      <c r="T1489" s="4"/>
      <c r="U1489" s="4"/>
      <c r="V1489" s="4"/>
      <c r="W1489" s="4"/>
      <c r="X1489" s="4"/>
      <c r="Y1489" s="4"/>
      <c r="Z1489" s="4"/>
    </row>
    <row r="1490" spans="1:26" ht="15.75" customHeight="1" x14ac:dyDescent="0.2">
      <c r="A1490" s="5">
        <v>1489</v>
      </c>
      <c r="B1490" s="6" t="s">
        <v>4188</v>
      </c>
      <c r="C1490" s="6" t="s">
        <v>4189</v>
      </c>
      <c r="D1490" s="49" t="s">
        <v>4191</v>
      </c>
      <c r="E1490" s="5" t="s">
        <v>2300</v>
      </c>
      <c r="F1490" s="42">
        <v>1</v>
      </c>
      <c r="G1490" s="5">
        <v>1</v>
      </c>
      <c r="H1490" s="42">
        <v>1</v>
      </c>
      <c r="I1490" s="4"/>
      <c r="J1490" s="4"/>
      <c r="K1490" s="4"/>
      <c r="L1490" s="4"/>
      <c r="M1490" s="4"/>
      <c r="N1490" s="4"/>
      <c r="O1490" s="4"/>
      <c r="P1490" s="4"/>
      <c r="Q1490" s="4"/>
      <c r="R1490" s="4"/>
      <c r="S1490" s="4"/>
      <c r="T1490" s="4"/>
      <c r="U1490" s="4"/>
      <c r="V1490" s="4"/>
      <c r="W1490" s="4"/>
      <c r="X1490" s="4"/>
      <c r="Y1490" s="4"/>
      <c r="Z1490" s="4"/>
    </row>
    <row r="1491" spans="1:26" ht="27.75" customHeight="1" x14ac:dyDescent="0.2">
      <c r="A1491" s="5">
        <v>1490</v>
      </c>
      <c r="B1491" s="6" t="s">
        <v>4188</v>
      </c>
      <c r="C1491" s="6" t="s">
        <v>4189</v>
      </c>
      <c r="D1491" s="49" t="s">
        <v>4192</v>
      </c>
      <c r="E1491" s="5" t="s">
        <v>2300</v>
      </c>
      <c r="F1491" s="42">
        <v>1</v>
      </c>
      <c r="G1491" s="5">
        <v>1</v>
      </c>
      <c r="H1491" s="42">
        <v>1</v>
      </c>
      <c r="I1491" s="4"/>
      <c r="J1491" s="4"/>
      <c r="K1491" s="4"/>
      <c r="L1491" s="4"/>
      <c r="M1491" s="4"/>
      <c r="N1491" s="4"/>
      <c r="O1491" s="4"/>
      <c r="P1491" s="4"/>
      <c r="Q1491" s="4"/>
      <c r="R1491" s="4"/>
      <c r="S1491" s="4"/>
      <c r="T1491" s="4"/>
      <c r="U1491" s="4"/>
      <c r="V1491" s="4"/>
      <c r="W1491" s="4"/>
      <c r="X1491" s="4"/>
      <c r="Y1491" s="4"/>
      <c r="Z1491" s="4"/>
    </row>
    <row r="1492" spans="1:26" ht="27.75" customHeight="1" x14ac:dyDescent="0.2">
      <c r="A1492" s="5">
        <v>1491</v>
      </c>
      <c r="B1492" s="6" t="s">
        <v>4188</v>
      </c>
      <c r="C1492" s="6" t="s">
        <v>4189</v>
      </c>
      <c r="D1492" s="49" t="s">
        <v>4193</v>
      </c>
      <c r="E1492" s="5" t="s">
        <v>2300</v>
      </c>
      <c r="F1492" s="42">
        <v>1</v>
      </c>
      <c r="G1492" s="5">
        <v>1</v>
      </c>
      <c r="H1492" s="42">
        <v>1</v>
      </c>
      <c r="I1492" s="4"/>
      <c r="J1492" s="4"/>
      <c r="K1492" s="4"/>
      <c r="L1492" s="4"/>
      <c r="M1492" s="4"/>
      <c r="N1492" s="4"/>
      <c r="O1492" s="4"/>
      <c r="P1492" s="4"/>
      <c r="Q1492" s="4"/>
      <c r="R1492" s="4"/>
      <c r="S1492" s="4"/>
      <c r="T1492" s="4"/>
      <c r="U1492" s="4"/>
      <c r="V1492" s="4"/>
      <c r="W1492" s="4"/>
      <c r="X1492" s="4"/>
      <c r="Y1492" s="4"/>
      <c r="Z1492" s="4"/>
    </row>
    <row r="1493" spans="1:26" ht="42" customHeight="1" x14ac:dyDescent="0.2">
      <c r="A1493" s="5">
        <v>1492</v>
      </c>
      <c r="B1493" s="6" t="s">
        <v>4188</v>
      </c>
      <c r="C1493" s="6" t="s">
        <v>4189</v>
      </c>
      <c r="D1493" s="49" t="s">
        <v>4194</v>
      </c>
      <c r="E1493" s="5" t="s">
        <v>2300</v>
      </c>
      <c r="F1493" s="42">
        <v>1</v>
      </c>
      <c r="G1493" s="5">
        <v>1</v>
      </c>
      <c r="H1493" s="42">
        <v>1</v>
      </c>
      <c r="I1493" s="4"/>
      <c r="J1493" s="4"/>
      <c r="K1493" s="4"/>
      <c r="L1493" s="4"/>
      <c r="M1493" s="4"/>
      <c r="N1493" s="4"/>
      <c r="O1493" s="4"/>
      <c r="P1493" s="4"/>
      <c r="Q1493" s="4"/>
      <c r="R1493" s="4"/>
      <c r="S1493" s="4"/>
      <c r="T1493" s="4"/>
      <c r="U1493" s="4"/>
      <c r="V1493" s="4"/>
      <c r="W1493" s="4"/>
      <c r="X1493" s="4"/>
      <c r="Y1493" s="4"/>
      <c r="Z1493" s="4"/>
    </row>
    <row r="1494" spans="1:26" ht="27.75" customHeight="1" x14ac:dyDescent="0.2">
      <c r="A1494" s="5">
        <v>1493</v>
      </c>
      <c r="B1494" s="6" t="s">
        <v>4188</v>
      </c>
      <c r="C1494" s="6" t="s">
        <v>4189</v>
      </c>
      <c r="D1494" s="49" t="s">
        <v>4195</v>
      </c>
      <c r="E1494" s="6" t="s">
        <v>2300</v>
      </c>
      <c r="F1494" s="42">
        <v>1</v>
      </c>
      <c r="G1494" s="5">
        <v>1</v>
      </c>
      <c r="H1494" s="42">
        <v>1</v>
      </c>
      <c r="I1494" s="4"/>
      <c r="J1494" s="4"/>
      <c r="K1494" s="4"/>
      <c r="L1494" s="4"/>
      <c r="M1494" s="4"/>
      <c r="N1494" s="4"/>
      <c r="O1494" s="4"/>
      <c r="P1494" s="4"/>
      <c r="Q1494" s="4"/>
      <c r="R1494" s="4"/>
      <c r="S1494" s="4"/>
      <c r="T1494" s="4"/>
      <c r="U1494" s="4"/>
      <c r="V1494" s="4"/>
      <c r="W1494" s="4"/>
      <c r="X1494" s="4"/>
      <c r="Y1494" s="4"/>
      <c r="Z1494" s="4"/>
    </row>
    <row r="1495" spans="1:26" ht="15.75" customHeight="1" x14ac:dyDescent="0.2">
      <c r="A1495" s="5">
        <v>1494</v>
      </c>
      <c r="B1495" s="6" t="s">
        <v>4188</v>
      </c>
      <c r="C1495" s="6" t="s">
        <v>4189</v>
      </c>
      <c r="D1495" s="49" t="s">
        <v>4196</v>
      </c>
      <c r="E1495" s="6" t="s">
        <v>2300</v>
      </c>
      <c r="F1495" s="42">
        <v>1</v>
      </c>
      <c r="G1495" s="5">
        <v>1</v>
      </c>
      <c r="H1495" s="42">
        <v>1</v>
      </c>
      <c r="I1495" s="4"/>
      <c r="J1495" s="4"/>
      <c r="K1495" s="4"/>
      <c r="L1495" s="4"/>
      <c r="M1495" s="4"/>
      <c r="N1495" s="4"/>
      <c r="O1495" s="4"/>
      <c r="P1495" s="4"/>
      <c r="Q1495" s="4"/>
      <c r="R1495" s="4"/>
      <c r="S1495" s="4"/>
      <c r="T1495" s="4"/>
      <c r="U1495" s="4"/>
      <c r="V1495" s="4"/>
      <c r="W1495" s="4"/>
      <c r="X1495" s="4"/>
      <c r="Y1495" s="4"/>
      <c r="Z1495" s="4"/>
    </row>
    <row r="1496" spans="1:26" ht="15.75" customHeight="1" x14ac:dyDescent="0.2">
      <c r="A1496" s="5">
        <v>1495</v>
      </c>
      <c r="B1496" s="6" t="s">
        <v>4188</v>
      </c>
      <c r="C1496" s="6" t="s">
        <v>4189</v>
      </c>
      <c r="D1496" s="49" t="s">
        <v>4197</v>
      </c>
      <c r="E1496" s="6" t="s">
        <v>2300</v>
      </c>
      <c r="F1496" s="42">
        <v>1</v>
      </c>
      <c r="G1496" s="5">
        <v>1</v>
      </c>
      <c r="H1496" s="42">
        <v>1</v>
      </c>
      <c r="I1496" s="4"/>
      <c r="J1496" s="4"/>
      <c r="K1496" s="4"/>
      <c r="L1496" s="4"/>
      <c r="M1496" s="4"/>
      <c r="N1496" s="4"/>
      <c r="O1496" s="4"/>
      <c r="P1496" s="4"/>
      <c r="Q1496" s="4"/>
      <c r="R1496" s="4"/>
      <c r="S1496" s="4"/>
      <c r="T1496" s="4"/>
      <c r="U1496" s="4"/>
      <c r="V1496" s="4"/>
      <c r="W1496" s="4"/>
      <c r="X1496" s="4"/>
      <c r="Y1496" s="4"/>
      <c r="Z1496" s="4"/>
    </row>
    <row r="1497" spans="1:26" ht="15.75" customHeight="1" x14ac:dyDescent="0.2">
      <c r="A1497" s="5">
        <v>1496</v>
      </c>
      <c r="B1497" s="6" t="s">
        <v>4188</v>
      </c>
      <c r="C1497" s="6" t="s">
        <v>4189</v>
      </c>
      <c r="D1497" s="49" t="s">
        <v>4198</v>
      </c>
      <c r="E1497" s="6" t="s">
        <v>2300</v>
      </c>
      <c r="F1497" s="42">
        <v>1</v>
      </c>
      <c r="G1497" s="5">
        <v>1</v>
      </c>
      <c r="H1497" s="42">
        <v>1</v>
      </c>
      <c r="I1497" s="4"/>
      <c r="J1497" s="4"/>
      <c r="K1497" s="4"/>
      <c r="L1497" s="4"/>
      <c r="M1497" s="4"/>
      <c r="N1497" s="4"/>
      <c r="O1497" s="4"/>
      <c r="P1497" s="4"/>
      <c r="Q1497" s="4"/>
      <c r="R1497" s="4"/>
      <c r="S1497" s="4"/>
      <c r="T1497" s="4"/>
      <c r="U1497" s="4"/>
      <c r="V1497" s="4"/>
      <c r="W1497" s="4"/>
      <c r="X1497" s="4"/>
      <c r="Y1497" s="4"/>
      <c r="Z1497" s="4"/>
    </row>
    <row r="1498" spans="1:26" ht="15.75" customHeight="1" x14ac:dyDescent="0.2">
      <c r="A1498" s="5">
        <v>1497</v>
      </c>
      <c r="B1498" s="6" t="s">
        <v>4188</v>
      </c>
      <c r="C1498" s="6" t="s">
        <v>4189</v>
      </c>
      <c r="D1498" s="49" t="s">
        <v>4199</v>
      </c>
      <c r="E1498" s="5" t="s">
        <v>2300</v>
      </c>
      <c r="F1498" s="42">
        <v>1</v>
      </c>
      <c r="G1498" s="5">
        <v>1</v>
      </c>
      <c r="H1498" s="42">
        <v>1</v>
      </c>
      <c r="I1498" s="4"/>
      <c r="J1498" s="4"/>
      <c r="K1498" s="4"/>
      <c r="L1498" s="4"/>
      <c r="M1498" s="4"/>
      <c r="N1498" s="4"/>
      <c r="O1498" s="4"/>
      <c r="P1498" s="4"/>
      <c r="Q1498" s="4"/>
      <c r="R1498" s="4"/>
      <c r="S1498" s="4"/>
      <c r="T1498" s="4"/>
      <c r="U1498" s="4"/>
      <c r="V1498" s="4"/>
      <c r="W1498" s="4"/>
      <c r="X1498" s="4"/>
      <c r="Y1498" s="4"/>
      <c r="Z1498" s="4"/>
    </row>
    <row r="1499" spans="1:26" ht="15.75" customHeight="1" x14ac:dyDescent="0.2">
      <c r="A1499" s="5">
        <v>1498</v>
      </c>
      <c r="B1499" s="6" t="s">
        <v>4188</v>
      </c>
      <c r="C1499" s="6" t="s">
        <v>4189</v>
      </c>
      <c r="D1499" s="49" t="s">
        <v>4200</v>
      </c>
      <c r="E1499" s="5" t="s">
        <v>2300</v>
      </c>
      <c r="F1499" s="42">
        <v>1</v>
      </c>
      <c r="G1499" s="5">
        <v>1</v>
      </c>
      <c r="H1499" s="42">
        <v>1</v>
      </c>
      <c r="I1499" s="4"/>
      <c r="J1499" s="4"/>
      <c r="K1499" s="4"/>
      <c r="L1499" s="4"/>
      <c r="M1499" s="4"/>
      <c r="N1499" s="4"/>
      <c r="O1499" s="4"/>
      <c r="P1499" s="4"/>
      <c r="Q1499" s="4"/>
      <c r="R1499" s="4"/>
      <c r="S1499" s="4"/>
      <c r="T1499" s="4"/>
      <c r="U1499" s="4"/>
      <c r="V1499" s="4"/>
      <c r="W1499" s="4"/>
      <c r="X1499" s="4"/>
      <c r="Y1499" s="4"/>
      <c r="Z1499" s="4"/>
    </row>
    <row r="1500" spans="1:26" ht="15.75" customHeight="1" x14ac:dyDescent="0.2">
      <c r="A1500" s="5">
        <v>1499</v>
      </c>
      <c r="B1500" s="6" t="s">
        <v>4201</v>
      </c>
      <c r="C1500" s="6" t="s">
        <v>4202</v>
      </c>
      <c r="D1500" s="49" t="s">
        <v>4203</v>
      </c>
      <c r="E1500" s="5" t="s">
        <v>2300</v>
      </c>
      <c r="F1500" s="42">
        <v>1</v>
      </c>
      <c r="G1500" s="5">
        <v>1</v>
      </c>
      <c r="H1500" s="42">
        <v>1</v>
      </c>
      <c r="I1500" s="4"/>
      <c r="J1500" s="4"/>
      <c r="K1500" s="4"/>
      <c r="L1500" s="4"/>
      <c r="M1500" s="4"/>
      <c r="N1500" s="4"/>
      <c r="O1500" s="4"/>
      <c r="P1500" s="4"/>
      <c r="Q1500" s="4"/>
      <c r="R1500" s="4"/>
      <c r="S1500" s="4"/>
      <c r="T1500" s="4"/>
      <c r="U1500" s="4"/>
      <c r="V1500" s="4"/>
      <c r="W1500" s="4"/>
      <c r="X1500" s="4"/>
      <c r="Y1500" s="4"/>
      <c r="Z1500" s="4"/>
    </row>
    <row r="1501" spans="1:26" ht="15.75" customHeight="1" x14ac:dyDescent="0.2">
      <c r="A1501" s="5">
        <v>1500</v>
      </c>
      <c r="B1501" s="6" t="s">
        <v>4201</v>
      </c>
      <c r="C1501" s="6" t="s">
        <v>4204</v>
      </c>
      <c r="D1501" s="49" t="s">
        <v>4205</v>
      </c>
      <c r="E1501" s="5" t="s">
        <v>2300</v>
      </c>
      <c r="F1501" s="42">
        <v>0</v>
      </c>
      <c r="G1501" s="5">
        <v>2</v>
      </c>
      <c r="H1501" s="42">
        <v>0</v>
      </c>
      <c r="I1501" s="4"/>
      <c r="J1501" s="4"/>
      <c r="K1501" s="4"/>
      <c r="L1501" s="4"/>
      <c r="M1501" s="4"/>
      <c r="N1501" s="4"/>
      <c r="O1501" s="4"/>
      <c r="P1501" s="4"/>
      <c r="Q1501" s="4"/>
      <c r="R1501" s="4"/>
      <c r="S1501" s="4"/>
      <c r="T1501" s="4"/>
      <c r="U1501" s="4"/>
      <c r="V1501" s="4"/>
      <c r="W1501" s="4"/>
      <c r="X1501" s="4"/>
      <c r="Y1501" s="4"/>
      <c r="Z1501" s="4"/>
    </row>
    <row r="1502" spans="1:26" ht="15.75" customHeight="1" x14ac:dyDescent="0.2">
      <c r="A1502" s="5">
        <v>1501</v>
      </c>
      <c r="B1502" s="6" t="s">
        <v>4201</v>
      </c>
      <c r="C1502" s="6" t="s">
        <v>4206</v>
      </c>
      <c r="D1502" s="49" t="s">
        <v>4207</v>
      </c>
      <c r="E1502" s="5" t="s">
        <v>2300</v>
      </c>
      <c r="F1502" s="42">
        <v>0</v>
      </c>
      <c r="G1502" s="5">
        <v>0</v>
      </c>
      <c r="H1502" s="42">
        <v>0</v>
      </c>
      <c r="I1502" s="4"/>
      <c r="J1502" s="4"/>
      <c r="K1502" s="4"/>
      <c r="L1502" s="4"/>
      <c r="M1502" s="4"/>
      <c r="N1502" s="4"/>
      <c r="O1502" s="4"/>
      <c r="P1502" s="4"/>
      <c r="Q1502" s="4"/>
      <c r="R1502" s="4"/>
      <c r="S1502" s="4"/>
      <c r="T1502" s="4"/>
      <c r="U1502" s="4"/>
      <c r="V1502" s="4"/>
      <c r="W1502" s="4"/>
      <c r="X1502" s="4"/>
      <c r="Y1502" s="4"/>
      <c r="Z1502" s="4"/>
    </row>
    <row r="1503" spans="1:26" ht="15.75" customHeight="1" x14ac:dyDescent="0.2">
      <c r="A1503" s="5">
        <v>1502</v>
      </c>
      <c r="B1503" s="6" t="s">
        <v>4201</v>
      </c>
      <c r="C1503" s="6" t="s">
        <v>4208</v>
      </c>
      <c r="D1503" s="49" t="s">
        <v>4209</v>
      </c>
      <c r="E1503" s="5" t="s">
        <v>2300</v>
      </c>
      <c r="F1503" s="42">
        <v>1</v>
      </c>
      <c r="G1503" s="5">
        <v>1</v>
      </c>
      <c r="H1503" s="42">
        <v>1</v>
      </c>
      <c r="I1503" s="4"/>
      <c r="J1503" s="4"/>
      <c r="K1503" s="4"/>
      <c r="L1503" s="4"/>
      <c r="M1503" s="4"/>
      <c r="N1503" s="4"/>
      <c r="O1503" s="4"/>
      <c r="P1503" s="4"/>
      <c r="Q1503" s="4"/>
      <c r="R1503" s="4"/>
      <c r="S1503" s="4"/>
      <c r="T1503" s="4"/>
      <c r="U1503" s="4"/>
      <c r="V1503" s="4"/>
      <c r="W1503" s="4"/>
      <c r="X1503" s="4"/>
      <c r="Y1503" s="4"/>
      <c r="Z1503" s="4"/>
    </row>
    <row r="1504" spans="1:26" ht="15.75" customHeight="1" x14ac:dyDescent="0.2">
      <c r="A1504" s="5">
        <v>1503</v>
      </c>
      <c r="B1504" s="6" t="s">
        <v>4201</v>
      </c>
      <c r="C1504" s="6" t="s">
        <v>4210</v>
      </c>
      <c r="D1504" s="49" t="s">
        <v>4211</v>
      </c>
      <c r="E1504" s="5" t="s">
        <v>2300</v>
      </c>
      <c r="F1504" s="42">
        <v>0</v>
      </c>
      <c r="G1504" s="5">
        <v>2</v>
      </c>
      <c r="H1504" s="42">
        <v>0</v>
      </c>
      <c r="I1504" s="4"/>
      <c r="J1504" s="4"/>
      <c r="K1504" s="4"/>
      <c r="L1504" s="4"/>
      <c r="M1504" s="4"/>
      <c r="N1504" s="4"/>
      <c r="O1504" s="4"/>
      <c r="P1504" s="4"/>
      <c r="Q1504" s="4"/>
      <c r="R1504" s="4"/>
      <c r="S1504" s="4"/>
      <c r="T1504" s="4"/>
      <c r="U1504" s="4"/>
      <c r="V1504" s="4"/>
      <c r="W1504" s="4"/>
      <c r="X1504" s="4"/>
      <c r="Y1504" s="4"/>
      <c r="Z1504" s="4"/>
    </row>
    <row r="1505" spans="1:26" ht="15.75" customHeight="1" x14ac:dyDescent="0.2">
      <c r="A1505" s="5">
        <v>1504</v>
      </c>
      <c r="B1505" s="6" t="s">
        <v>4201</v>
      </c>
      <c r="C1505" s="6" t="s">
        <v>4212</v>
      </c>
      <c r="D1505" s="49" t="s">
        <v>4213</v>
      </c>
      <c r="E1505" s="5" t="s">
        <v>2300</v>
      </c>
      <c r="F1505" s="42">
        <v>0</v>
      </c>
      <c r="G1505" s="5">
        <v>2</v>
      </c>
      <c r="H1505" s="42">
        <v>0</v>
      </c>
      <c r="I1505" s="4"/>
      <c r="J1505" s="4"/>
      <c r="K1505" s="4"/>
      <c r="L1505" s="4"/>
      <c r="M1505" s="4"/>
      <c r="N1505" s="4"/>
      <c r="O1505" s="4"/>
      <c r="P1505" s="4"/>
      <c r="Q1505" s="4"/>
      <c r="R1505" s="4"/>
      <c r="S1505" s="4"/>
      <c r="T1505" s="4"/>
      <c r="U1505" s="4"/>
      <c r="V1505" s="4"/>
      <c r="W1505" s="4"/>
      <c r="X1505" s="4"/>
      <c r="Y1505" s="4"/>
      <c r="Z1505" s="4"/>
    </row>
    <row r="1506" spans="1:26" ht="15.75" customHeight="1" x14ac:dyDescent="0.2">
      <c r="A1506" s="5">
        <v>1505</v>
      </c>
      <c r="B1506" s="6" t="s">
        <v>4201</v>
      </c>
      <c r="C1506" s="6" t="s">
        <v>4214</v>
      </c>
      <c r="D1506" s="49" t="s">
        <v>4215</v>
      </c>
      <c r="E1506" s="5" t="s">
        <v>2300</v>
      </c>
      <c r="F1506" s="42">
        <v>1</v>
      </c>
      <c r="G1506" s="5">
        <v>1</v>
      </c>
      <c r="H1506" s="42">
        <v>1</v>
      </c>
      <c r="I1506" s="4"/>
      <c r="J1506" s="4"/>
      <c r="K1506" s="4"/>
      <c r="L1506" s="4"/>
      <c r="M1506" s="4"/>
      <c r="N1506" s="4"/>
      <c r="O1506" s="4"/>
      <c r="P1506" s="4"/>
      <c r="Q1506" s="4"/>
      <c r="R1506" s="4"/>
      <c r="S1506" s="4"/>
      <c r="T1506" s="4"/>
      <c r="U1506" s="4"/>
      <c r="V1506" s="4"/>
      <c r="W1506" s="4"/>
      <c r="X1506" s="4"/>
      <c r="Y1506" s="4"/>
      <c r="Z1506" s="4"/>
    </row>
    <row r="1507" spans="1:26" ht="15.75" customHeight="1" x14ac:dyDescent="0.2">
      <c r="A1507" s="5">
        <v>1506</v>
      </c>
      <c r="B1507" s="6" t="s">
        <v>4201</v>
      </c>
      <c r="C1507" s="6" t="s">
        <v>4216</v>
      </c>
      <c r="D1507" s="49" t="s">
        <v>4217</v>
      </c>
      <c r="E1507" s="5" t="s">
        <v>2300</v>
      </c>
      <c r="F1507" s="42">
        <v>1</v>
      </c>
      <c r="G1507" s="5">
        <v>1</v>
      </c>
      <c r="H1507" s="42">
        <v>1</v>
      </c>
      <c r="I1507" s="4"/>
      <c r="J1507" s="4"/>
      <c r="K1507" s="4"/>
      <c r="L1507" s="4"/>
      <c r="M1507" s="4"/>
      <c r="N1507" s="4"/>
      <c r="O1507" s="4"/>
      <c r="P1507" s="4"/>
      <c r="Q1507" s="4"/>
      <c r="R1507" s="4"/>
      <c r="S1507" s="4"/>
      <c r="T1507" s="4"/>
      <c r="U1507" s="4"/>
      <c r="V1507" s="4"/>
      <c r="W1507" s="4"/>
      <c r="X1507" s="4"/>
      <c r="Y1507" s="4"/>
      <c r="Z1507" s="4"/>
    </row>
    <row r="1508" spans="1:26" ht="15.75" customHeight="1" x14ac:dyDescent="0.2">
      <c r="A1508" s="5">
        <v>1507</v>
      </c>
      <c r="B1508" s="6" t="s">
        <v>4218</v>
      </c>
      <c r="C1508" s="6" t="s">
        <v>4219</v>
      </c>
      <c r="D1508" s="49" t="s">
        <v>4220</v>
      </c>
      <c r="E1508" s="5" t="s">
        <v>2300</v>
      </c>
      <c r="F1508" s="42">
        <v>1</v>
      </c>
      <c r="G1508" s="5">
        <v>1</v>
      </c>
      <c r="H1508" s="42">
        <v>1</v>
      </c>
      <c r="I1508" s="4"/>
      <c r="J1508" s="4"/>
      <c r="K1508" s="4"/>
      <c r="L1508" s="4"/>
      <c r="M1508" s="4"/>
      <c r="N1508" s="4"/>
      <c r="O1508" s="4"/>
      <c r="P1508" s="4"/>
      <c r="Q1508" s="4"/>
      <c r="R1508" s="4"/>
      <c r="S1508" s="4"/>
      <c r="T1508" s="4"/>
      <c r="U1508" s="4"/>
      <c r="V1508" s="4"/>
      <c r="W1508" s="4"/>
      <c r="X1508" s="4"/>
      <c r="Y1508" s="4"/>
      <c r="Z1508" s="4"/>
    </row>
    <row r="1509" spans="1:26" ht="15.75" customHeight="1" x14ac:dyDescent="0.2">
      <c r="A1509" s="5">
        <v>1508</v>
      </c>
      <c r="B1509" s="6" t="s">
        <v>4218</v>
      </c>
      <c r="C1509" s="6" t="s">
        <v>4219</v>
      </c>
      <c r="D1509" s="49" t="s">
        <v>4221</v>
      </c>
      <c r="E1509" s="5" t="s">
        <v>2300</v>
      </c>
      <c r="F1509" s="42">
        <v>1</v>
      </c>
      <c r="G1509" s="5">
        <v>0</v>
      </c>
      <c r="H1509" s="42">
        <v>1</v>
      </c>
      <c r="I1509" s="4"/>
      <c r="J1509" s="4"/>
      <c r="K1509" s="4"/>
      <c r="L1509" s="4"/>
      <c r="M1509" s="4"/>
      <c r="N1509" s="4"/>
      <c r="O1509" s="4"/>
      <c r="P1509" s="4"/>
      <c r="Q1509" s="4"/>
      <c r="R1509" s="4"/>
      <c r="S1509" s="4"/>
      <c r="T1509" s="4"/>
      <c r="U1509" s="4"/>
      <c r="V1509" s="4"/>
      <c r="W1509" s="4"/>
      <c r="X1509" s="4"/>
      <c r="Y1509" s="4"/>
      <c r="Z1509" s="4"/>
    </row>
    <row r="1510" spans="1:26" ht="15.75" customHeight="1" x14ac:dyDescent="0.2">
      <c r="A1510" s="5">
        <v>1509</v>
      </c>
      <c r="B1510" s="6" t="s">
        <v>4218</v>
      </c>
      <c r="C1510" s="6" t="s">
        <v>4219</v>
      </c>
      <c r="D1510" s="49" t="s">
        <v>4222</v>
      </c>
      <c r="E1510" s="5" t="s">
        <v>2300</v>
      </c>
      <c r="F1510" s="42">
        <v>1</v>
      </c>
      <c r="G1510" s="5">
        <v>1</v>
      </c>
      <c r="H1510" s="42">
        <v>1</v>
      </c>
      <c r="I1510" s="4"/>
      <c r="J1510" s="4"/>
      <c r="K1510" s="4"/>
      <c r="L1510" s="4"/>
      <c r="M1510" s="4"/>
      <c r="N1510" s="4"/>
      <c r="O1510" s="4"/>
      <c r="P1510" s="4"/>
      <c r="Q1510" s="4"/>
      <c r="R1510" s="4"/>
      <c r="S1510" s="4"/>
      <c r="T1510" s="4"/>
      <c r="U1510" s="4"/>
      <c r="V1510" s="4"/>
      <c r="W1510" s="4"/>
      <c r="X1510" s="4"/>
      <c r="Y1510" s="4"/>
      <c r="Z1510" s="4"/>
    </row>
    <row r="1511" spans="1:26" ht="15.75" customHeight="1" x14ac:dyDescent="0.2">
      <c r="A1511" s="5">
        <v>1510</v>
      </c>
      <c r="B1511" s="6" t="s">
        <v>4218</v>
      </c>
      <c r="C1511" s="6" t="s">
        <v>4219</v>
      </c>
      <c r="D1511" s="49" t="s">
        <v>4223</v>
      </c>
      <c r="E1511" s="5" t="s">
        <v>2300</v>
      </c>
      <c r="F1511" s="42">
        <v>1</v>
      </c>
      <c r="G1511" s="5">
        <v>0</v>
      </c>
      <c r="H1511" s="42">
        <v>1</v>
      </c>
      <c r="I1511" s="4"/>
      <c r="J1511" s="4"/>
      <c r="K1511" s="4"/>
      <c r="L1511" s="4"/>
      <c r="M1511" s="4"/>
      <c r="N1511" s="4"/>
      <c r="O1511" s="4"/>
      <c r="P1511" s="4"/>
      <c r="Q1511" s="4"/>
      <c r="R1511" s="4"/>
      <c r="S1511" s="4"/>
      <c r="T1511" s="4"/>
      <c r="U1511" s="4"/>
      <c r="V1511" s="4"/>
      <c r="W1511" s="4"/>
      <c r="X1511" s="4"/>
      <c r="Y1511" s="4"/>
      <c r="Z1511" s="4"/>
    </row>
    <row r="1512" spans="1:26" ht="15.75" customHeight="1" x14ac:dyDescent="0.2">
      <c r="A1512" s="5">
        <v>1511</v>
      </c>
      <c r="B1512" s="6" t="s">
        <v>4218</v>
      </c>
      <c r="C1512" s="6" t="s">
        <v>4219</v>
      </c>
      <c r="D1512" s="49" t="s">
        <v>4224</v>
      </c>
      <c r="E1512" s="5" t="s">
        <v>2300</v>
      </c>
      <c r="F1512" s="42">
        <v>0</v>
      </c>
      <c r="G1512" s="5">
        <v>0</v>
      </c>
      <c r="H1512" s="42">
        <v>0</v>
      </c>
      <c r="I1512" s="4"/>
      <c r="J1512" s="4"/>
      <c r="K1512" s="4"/>
      <c r="L1512" s="4"/>
      <c r="M1512" s="4"/>
      <c r="N1512" s="4"/>
      <c r="O1512" s="4"/>
      <c r="P1512" s="4"/>
      <c r="Q1512" s="4"/>
      <c r="R1512" s="4"/>
      <c r="S1512" s="4"/>
      <c r="T1512" s="4"/>
      <c r="U1512" s="4"/>
      <c r="V1512" s="4"/>
      <c r="W1512" s="4"/>
      <c r="X1512" s="4"/>
      <c r="Y1512" s="4"/>
      <c r="Z1512" s="4"/>
    </row>
    <row r="1513" spans="1:26" ht="15.75" customHeight="1" x14ac:dyDescent="0.2">
      <c r="A1513" s="5">
        <v>1512</v>
      </c>
      <c r="B1513" s="6" t="s">
        <v>4218</v>
      </c>
      <c r="C1513" s="6" t="s">
        <v>4219</v>
      </c>
      <c r="D1513" s="49" t="s">
        <v>4225</v>
      </c>
      <c r="E1513" s="5" t="s">
        <v>2300</v>
      </c>
      <c r="F1513" s="42">
        <v>2</v>
      </c>
      <c r="G1513" s="5">
        <v>0</v>
      </c>
      <c r="H1513" s="42">
        <v>2</v>
      </c>
      <c r="I1513" s="4"/>
      <c r="J1513" s="4"/>
      <c r="K1513" s="4"/>
      <c r="L1513" s="4"/>
      <c r="M1513" s="4"/>
      <c r="N1513" s="4"/>
      <c r="O1513" s="4"/>
      <c r="P1513" s="4"/>
      <c r="Q1513" s="4"/>
      <c r="R1513" s="4"/>
      <c r="S1513" s="4"/>
      <c r="T1513" s="4"/>
      <c r="U1513" s="4"/>
      <c r="V1513" s="4"/>
      <c r="W1513" s="4"/>
      <c r="X1513" s="4"/>
      <c r="Y1513" s="4"/>
      <c r="Z1513" s="4"/>
    </row>
    <row r="1514" spans="1:26" ht="15.75" customHeight="1" x14ac:dyDescent="0.2">
      <c r="A1514" s="5">
        <v>1513</v>
      </c>
      <c r="B1514" s="6" t="s">
        <v>4218</v>
      </c>
      <c r="C1514" s="6" t="s">
        <v>4219</v>
      </c>
      <c r="D1514" s="49" t="s">
        <v>4226</v>
      </c>
      <c r="E1514" s="5" t="s">
        <v>2300</v>
      </c>
      <c r="F1514" s="42">
        <v>1</v>
      </c>
      <c r="G1514" s="5">
        <v>0</v>
      </c>
      <c r="H1514" s="42">
        <v>1</v>
      </c>
      <c r="I1514" s="4"/>
      <c r="J1514" s="4"/>
      <c r="K1514" s="4"/>
      <c r="L1514" s="4"/>
      <c r="M1514" s="4"/>
      <c r="N1514" s="4"/>
      <c r="O1514" s="4"/>
      <c r="P1514" s="4"/>
      <c r="Q1514" s="4"/>
      <c r="R1514" s="4"/>
      <c r="S1514" s="4"/>
      <c r="T1514" s="4"/>
      <c r="U1514" s="4"/>
      <c r="V1514" s="4"/>
      <c r="W1514" s="4"/>
      <c r="X1514" s="4"/>
      <c r="Y1514" s="4"/>
      <c r="Z1514" s="4"/>
    </row>
    <row r="1515" spans="1:26" ht="15.75" customHeight="1" x14ac:dyDescent="0.2">
      <c r="A1515" s="5">
        <v>1514</v>
      </c>
      <c r="B1515" s="6" t="s">
        <v>4218</v>
      </c>
      <c r="C1515" s="6" t="s">
        <v>4219</v>
      </c>
      <c r="D1515" s="49" t="s">
        <v>4227</v>
      </c>
      <c r="E1515" s="5" t="s">
        <v>2300</v>
      </c>
      <c r="F1515" s="42">
        <v>0</v>
      </c>
      <c r="G1515" s="5">
        <v>2</v>
      </c>
      <c r="H1515" s="42">
        <v>0</v>
      </c>
      <c r="I1515" s="4"/>
      <c r="J1515" s="4"/>
      <c r="K1515" s="4"/>
      <c r="L1515" s="4"/>
      <c r="M1515" s="4"/>
      <c r="N1515" s="4"/>
      <c r="O1515" s="4"/>
      <c r="P1515" s="4"/>
      <c r="Q1515" s="4"/>
      <c r="R1515" s="4"/>
      <c r="S1515" s="4"/>
      <c r="T1515" s="4"/>
      <c r="U1515" s="4"/>
      <c r="V1515" s="4"/>
      <c r="W1515" s="4"/>
      <c r="X1515" s="4"/>
      <c r="Y1515" s="4"/>
      <c r="Z1515" s="4"/>
    </row>
    <row r="1516" spans="1:26" ht="27.75" customHeight="1" x14ac:dyDescent="0.2">
      <c r="A1516" s="5">
        <v>1515</v>
      </c>
      <c r="B1516" s="6" t="s">
        <v>4218</v>
      </c>
      <c r="C1516" s="6" t="s">
        <v>4219</v>
      </c>
      <c r="D1516" s="49" t="s">
        <v>4228</v>
      </c>
      <c r="E1516" s="5" t="s">
        <v>2300</v>
      </c>
      <c r="F1516" s="42">
        <v>0</v>
      </c>
      <c r="G1516" s="5">
        <v>2</v>
      </c>
      <c r="H1516" s="42">
        <v>0</v>
      </c>
      <c r="I1516" s="4"/>
      <c r="J1516" s="4"/>
      <c r="K1516" s="4"/>
      <c r="L1516" s="4"/>
      <c r="M1516" s="4"/>
      <c r="N1516" s="4"/>
      <c r="O1516" s="4"/>
      <c r="P1516" s="4"/>
      <c r="Q1516" s="4"/>
      <c r="R1516" s="4"/>
      <c r="S1516" s="4"/>
      <c r="T1516" s="4"/>
      <c r="U1516" s="4"/>
      <c r="V1516" s="4"/>
      <c r="W1516" s="4"/>
      <c r="X1516" s="4"/>
      <c r="Y1516" s="4"/>
      <c r="Z1516" s="4"/>
    </row>
    <row r="1517" spans="1:26" ht="15.75" customHeight="1" x14ac:dyDescent="0.2">
      <c r="A1517" s="5">
        <v>1516</v>
      </c>
      <c r="B1517" s="6" t="s">
        <v>4218</v>
      </c>
      <c r="C1517" s="6" t="s">
        <v>4219</v>
      </c>
      <c r="D1517" s="49" t="s">
        <v>4229</v>
      </c>
      <c r="E1517" s="5" t="s">
        <v>2300</v>
      </c>
      <c r="F1517" s="42">
        <v>2</v>
      </c>
      <c r="G1517" s="5">
        <v>1</v>
      </c>
      <c r="H1517" s="42">
        <v>2</v>
      </c>
      <c r="I1517" s="4"/>
      <c r="J1517" s="4"/>
      <c r="K1517" s="4"/>
      <c r="L1517" s="4"/>
      <c r="M1517" s="4"/>
      <c r="N1517" s="4"/>
      <c r="O1517" s="4"/>
      <c r="P1517" s="4"/>
      <c r="Q1517" s="4"/>
      <c r="R1517" s="4"/>
      <c r="S1517" s="4"/>
      <c r="T1517" s="4"/>
      <c r="U1517" s="4"/>
      <c r="V1517" s="4"/>
      <c r="W1517" s="4"/>
      <c r="X1517" s="4"/>
      <c r="Y1517" s="4"/>
      <c r="Z1517" s="4"/>
    </row>
    <row r="1518" spans="1:26" ht="15.75" customHeight="1" x14ac:dyDescent="0.2">
      <c r="A1518" s="5">
        <v>1517</v>
      </c>
      <c r="B1518" s="6" t="s">
        <v>4218</v>
      </c>
      <c r="C1518" s="6" t="s">
        <v>4219</v>
      </c>
      <c r="D1518" s="49" t="s">
        <v>4230</v>
      </c>
      <c r="E1518" s="5" t="s">
        <v>2300</v>
      </c>
      <c r="F1518" s="42">
        <v>1</v>
      </c>
      <c r="G1518" s="5">
        <v>0</v>
      </c>
      <c r="H1518" s="42">
        <v>1</v>
      </c>
      <c r="I1518" s="4"/>
      <c r="J1518" s="4"/>
      <c r="K1518" s="4"/>
      <c r="L1518" s="4"/>
      <c r="M1518" s="4"/>
      <c r="N1518" s="4"/>
      <c r="O1518" s="4"/>
      <c r="P1518" s="4"/>
      <c r="Q1518" s="4"/>
      <c r="R1518" s="4"/>
      <c r="S1518" s="4"/>
      <c r="T1518" s="4"/>
      <c r="U1518" s="4"/>
      <c r="V1518" s="4"/>
      <c r="W1518" s="4"/>
      <c r="X1518" s="4"/>
      <c r="Y1518" s="4"/>
      <c r="Z1518" s="4"/>
    </row>
    <row r="1519" spans="1:26" ht="15.75" customHeight="1" x14ac:dyDescent="0.2">
      <c r="A1519" s="5">
        <v>1518</v>
      </c>
      <c r="B1519" s="6" t="s">
        <v>4231</v>
      </c>
      <c r="C1519" s="22" t="s">
        <v>4232</v>
      </c>
      <c r="D1519" s="49" t="s">
        <v>4233</v>
      </c>
      <c r="E1519" s="5" t="s">
        <v>2300</v>
      </c>
      <c r="F1519" s="42">
        <v>1</v>
      </c>
      <c r="G1519" s="5">
        <v>1</v>
      </c>
      <c r="H1519" s="42">
        <v>1</v>
      </c>
      <c r="I1519" s="4"/>
      <c r="J1519" s="4"/>
      <c r="K1519" s="4"/>
      <c r="L1519" s="4"/>
      <c r="M1519" s="4"/>
      <c r="N1519" s="4"/>
      <c r="O1519" s="4"/>
      <c r="P1519" s="4"/>
      <c r="Q1519" s="4"/>
      <c r="R1519" s="4"/>
      <c r="S1519" s="4"/>
      <c r="T1519" s="4"/>
      <c r="U1519" s="4"/>
      <c r="V1519" s="4"/>
      <c r="W1519" s="4"/>
      <c r="X1519" s="4"/>
      <c r="Y1519" s="4"/>
      <c r="Z1519" s="4"/>
    </row>
    <row r="1520" spans="1:26" ht="15.75" customHeight="1" x14ac:dyDescent="0.2">
      <c r="A1520" s="5">
        <v>1519</v>
      </c>
      <c r="B1520" s="6" t="s">
        <v>4234</v>
      </c>
      <c r="C1520" s="22" t="s">
        <v>4232</v>
      </c>
      <c r="D1520" s="49" t="s">
        <v>4235</v>
      </c>
      <c r="E1520" s="5" t="s">
        <v>2300</v>
      </c>
      <c r="F1520" s="42">
        <v>1</v>
      </c>
      <c r="G1520" s="5">
        <v>1</v>
      </c>
      <c r="H1520" s="42">
        <v>1</v>
      </c>
      <c r="I1520" s="4"/>
      <c r="J1520" s="4"/>
      <c r="K1520" s="4"/>
      <c r="L1520" s="4"/>
      <c r="M1520" s="4"/>
      <c r="N1520" s="4"/>
      <c r="O1520" s="4"/>
      <c r="P1520" s="4"/>
      <c r="Q1520" s="4"/>
      <c r="R1520" s="4"/>
      <c r="S1520" s="4"/>
      <c r="T1520" s="4"/>
      <c r="U1520" s="4"/>
      <c r="V1520" s="4"/>
      <c r="W1520" s="4"/>
      <c r="X1520" s="4"/>
      <c r="Y1520" s="4"/>
      <c r="Z1520" s="4"/>
    </row>
    <row r="1521" spans="1:26" ht="15.75" customHeight="1" x14ac:dyDescent="0.2">
      <c r="A1521" s="5">
        <v>1520</v>
      </c>
      <c r="B1521" s="6" t="s">
        <v>4236</v>
      </c>
      <c r="C1521" s="22" t="s">
        <v>4232</v>
      </c>
      <c r="D1521" s="49" t="s">
        <v>4237</v>
      </c>
      <c r="E1521" s="5" t="s">
        <v>2300</v>
      </c>
      <c r="F1521" s="42">
        <v>0</v>
      </c>
      <c r="G1521" s="5">
        <v>0</v>
      </c>
      <c r="H1521" s="42">
        <v>0</v>
      </c>
      <c r="I1521" s="4"/>
      <c r="J1521" s="4"/>
      <c r="K1521" s="4"/>
      <c r="L1521" s="4"/>
      <c r="M1521" s="4"/>
      <c r="N1521" s="4"/>
      <c r="O1521" s="4"/>
      <c r="P1521" s="4"/>
      <c r="Q1521" s="4"/>
      <c r="R1521" s="4"/>
      <c r="S1521" s="4"/>
      <c r="T1521" s="4"/>
      <c r="U1521" s="4"/>
      <c r="V1521" s="4"/>
      <c r="W1521" s="4"/>
      <c r="X1521" s="4"/>
      <c r="Y1521" s="4"/>
      <c r="Z1521" s="4"/>
    </row>
    <row r="1522" spans="1:26" ht="15.75" customHeight="1" x14ac:dyDescent="0.2">
      <c r="A1522" s="5">
        <v>1521</v>
      </c>
      <c r="B1522" s="6" t="s">
        <v>4238</v>
      </c>
      <c r="C1522" s="22" t="s">
        <v>4232</v>
      </c>
      <c r="D1522" s="49" t="s">
        <v>4239</v>
      </c>
      <c r="E1522" s="5" t="s">
        <v>2300</v>
      </c>
      <c r="F1522" s="42">
        <v>1</v>
      </c>
      <c r="G1522" s="5">
        <v>1</v>
      </c>
      <c r="H1522" s="42">
        <v>1</v>
      </c>
      <c r="I1522" s="4"/>
      <c r="J1522" s="4"/>
      <c r="K1522" s="4"/>
      <c r="L1522" s="4"/>
      <c r="M1522" s="4"/>
      <c r="N1522" s="4"/>
      <c r="O1522" s="4"/>
      <c r="P1522" s="4"/>
      <c r="Q1522" s="4"/>
      <c r="R1522" s="4"/>
      <c r="S1522" s="4"/>
      <c r="T1522" s="4"/>
      <c r="U1522" s="4"/>
      <c r="V1522" s="4"/>
      <c r="W1522" s="4"/>
      <c r="X1522" s="4"/>
      <c r="Y1522" s="4"/>
      <c r="Z1522" s="4"/>
    </row>
    <row r="1523" spans="1:26" ht="15.75" customHeight="1" x14ac:dyDescent="0.2">
      <c r="A1523" s="5">
        <v>1522</v>
      </c>
      <c r="B1523" s="6" t="s">
        <v>4240</v>
      </c>
      <c r="C1523" s="23" t="s">
        <v>4241</v>
      </c>
      <c r="D1523" s="49" t="s">
        <v>4242</v>
      </c>
      <c r="E1523" s="5" t="s">
        <v>2300</v>
      </c>
      <c r="F1523" s="42">
        <v>0</v>
      </c>
      <c r="G1523" s="5">
        <v>2</v>
      </c>
      <c r="H1523" s="42">
        <v>0</v>
      </c>
      <c r="I1523" s="4"/>
      <c r="J1523" s="4"/>
      <c r="K1523" s="4"/>
      <c r="L1523" s="4"/>
      <c r="M1523" s="4"/>
      <c r="N1523" s="4"/>
      <c r="O1523" s="4"/>
      <c r="P1523" s="4"/>
      <c r="Q1523" s="4"/>
      <c r="R1523" s="4"/>
      <c r="S1523" s="4"/>
      <c r="T1523" s="4"/>
      <c r="U1523" s="4"/>
      <c r="V1523" s="4"/>
      <c r="W1523" s="4"/>
      <c r="X1523" s="4"/>
      <c r="Y1523" s="4"/>
      <c r="Z1523" s="4"/>
    </row>
    <row r="1524" spans="1:26" ht="15.75" customHeight="1" x14ac:dyDescent="0.2">
      <c r="A1524" s="5">
        <v>1523</v>
      </c>
      <c r="B1524" s="6" t="s">
        <v>4243</v>
      </c>
      <c r="C1524" s="23" t="s">
        <v>4241</v>
      </c>
      <c r="D1524" s="49" t="s">
        <v>4244</v>
      </c>
      <c r="E1524" s="5" t="s">
        <v>2300</v>
      </c>
      <c r="F1524" s="42">
        <v>1</v>
      </c>
      <c r="G1524" s="5">
        <v>1</v>
      </c>
      <c r="H1524" s="42">
        <v>1</v>
      </c>
      <c r="I1524" s="4"/>
      <c r="J1524" s="4"/>
      <c r="K1524" s="4"/>
      <c r="L1524" s="4"/>
      <c r="M1524" s="4"/>
      <c r="N1524" s="4"/>
      <c r="O1524" s="4"/>
      <c r="P1524" s="4"/>
      <c r="Q1524" s="4"/>
      <c r="R1524" s="4"/>
      <c r="S1524" s="4"/>
      <c r="T1524" s="4"/>
      <c r="U1524" s="4"/>
      <c r="V1524" s="4"/>
      <c r="W1524" s="4"/>
      <c r="X1524" s="4"/>
      <c r="Y1524" s="4"/>
      <c r="Z1524" s="4"/>
    </row>
    <row r="1525" spans="1:26" ht="15.75" customHeight="1" x14ac:dyDescent="0.2">
      <c r="A1525" s="5">
        <v>1524</v>
      </c>
      <c r="B1525" s="6" t="s">
        <v>4245</v>
      </c>
      <c r="C1525" s="23" t="s">
        <v>4241</v>
      </c>
      <c r="D1525" s="49" t="s">
        <v>4246</v>
      </c>
      <c r="E1525" s="5" t="s">
        <v>2300</v>
      </c>
      <c r="F1525" s="42">
        <v>1</v>
      </c>
      <c r="G1525" s="5">
        <v>1</v>
      </c>
      <c r="H1525" s="42">
        <v>1</v>
      </c>
      <c r="I1525" s="4"/>
      <c r="J1525" s="4"/>
      <c r="K1525" s="4"/>
      <c r="L1525" s="4"/>
      <c r="M1525" s="4"/>
      <c r="N1525" s="4"/>
      <c r="O1525" s="4"/>
      <c r="P1525" s="4"/>
      <c r="Q1525" s="4"/>
      <c r="R1525" s="4"/>
      <c r="S1525" s="4"/>
      <c r="T1525" s="4"/>
      <c r="U1525" s="4"/>
      <c r="V1525" s="4"/>
      <c r="W1525" s="4"/>
      <c r="X1525" s="4"/>
      <c r="Y1525" s="4"/>
      <c r="Z1525" s="4"/>
    </row>
    <row r="1526" spans="1:26" ht="15.75" customHeight="1" x14ac:dyDescent="0.2">
      <c r="A1526" s="5">
        <v>1525</v>
      </c>
      <c r="B1526" s="6" t="s">
        <v>4247</v>
      </c>
      <c r="C1526" s="23" t="s">
        <v>4241</v>
      </c>
      <c r="D1526" s="49" t="s">
        <v>4248</v>
      </c>
      <c r="E1526" s="5" t="s">
        <v>2300</v>
      </c>
      <c r="F1526" s="42">
        <v>1</v>
      </c>
      <c r="G1526" s="5">
        <v>0</v>
      </c>
      <c r="H1526" s="42">
        <v>1</v>
      </c>
      <c r="I1526" s="4"/>
      <c r="J1526" s="4"/>
      <c r="K1526" s="4"/>
      <c r="L1526" s="4"/>
      <c r="M1526" s="4"/>
      <c r="N1526" s="4"/>
      <c r="O1526" s="4"/>
      <c r="P1526" s="4"/>
      <c r="Q1526" s="4"/>
      <c r="R1526" s="4"/>
      <c r="S1526" s="4"/>
      <c r="T1526" s="4"/>
      <c r="U1526" s="4"/>
      <c r="V1526" s="4"/>
      <c r="W1526" s="4"/>
      <c r="X1526" s="4"/>
      <c r="Y1526" s="4"/>
      <c r="Z1526" s="4"/>
    </row>
    <row r="1527" spans="1:26" ht="15.75" customHeight="1" x14ac:dyDescent="0.2">
      <c r="A1527" s="5">
        <v>1526</v>
      </c>
      <c r="B1527" s="6" t="s">
        <v>4249</v>
      </c>
      <c r="C1527" s="23" t="s">
        <v>4241</v>
      </c>
      <c r="D1527" s="49" t="s">
        <v>4250</v>
      </c>
      <c r="E1527" s="5" t="s">
        <v>2300</v>
      </c>
      <c r="F1527" s="42">
        <v>0</v>
      </c>
      <c r="G1527" s="5">
        <v>0</v>
      </c>
      <c r="H1527" s="42">
        <v>0</v>
      </c>
      <c r="I1527" s="4"/>
      <c r="J1527" s="4"/>
      <c r="K1527" s="4"/>
      <c r="L1527" s="4"/>
      <c r="M1527" s="4"/>
      <c r="N1527" s="4"/>
      <c r="O1527" s="4"/>
      <c r="P1527" s="4"/>
      <c r="Q1527" s="4"/>
      <c r="R1527" s="4"/>
      <c r="S1527" s="4"/>
      <c r="T1527" s="4"/>
      <c r="U1527" s="4"/>
      <c r="V1527" s="4"/>
      <c r="W1527" s="4"/>
      <c r="X1527" s="4"/>
      <c r="Y1527" s="4"/>
      <c r="Z1527" s="4"/>
    </row>
    <row r="1528" spans="1:26" ht="15.75" customHeight="1" x14ac:dyDescent="0.2">
      <c r="A1528" s="5">
        <v>1527</v>
      </c>
      <c r="B1528" s="6" t="s">
        <v>4251</v>
      </c>
      <c r="C1528" s="23" t="s">
        <v>4241</v>
      </c>
      <c r="D1528" s="49" t="s">
        <v>4252</v>
      </c>
      <c r="E1528" s="5" t="s">
        <v>2300</v>
      </c>
      <c r="F1528" s="42">
        <v>2</v>
      </c>
      <c r="G1528" s="5">
        <v>2</v>
      </c>
      <c r="H1528" s="42">
        <v>2</v>
      </c>
      <c r="I1528" s="4"/>
      <c r="J1528" s="4"/>
      <c r="K1528" s="4"/>
      <c r="L1528" s="4"/>
      <c r="M1528" s="4"/>
      <c r="N1528" s="4"/>
      <c r="O1528" s="4"/>
      <c r="P1528" s="4"/>
      <c r="Q1528" s="4"/>
      <c r="R1528" s="4"/>
      <c r="S1528" s="4"/>
      <c r="T1528" s="4"/>
      <c r="U1528" s="4"/>
      <c r="V1528" s="4"/>
      <c r="W1528" s="4"/>
      <c r="X1528" s="4"/>
      <c r="Y1528" s="4"/>
      <c r="Z1528" s="4"/>
    </row>
    <row r="1529" spans="1:26" ht="15.75" customHeight="1" x14ac:dyDescent="0.2">
      <c r="A1529" s="5">
        <v>1528</v>
      </c>
      <c r="B1529" s="6" t="s">
        <v>4253</v>
      </c>
      <c r="C1529" s="23" t="s">
        <v>4241</v>
      </c>
      <c r="D1529" s="49" t="s">
        <v>4254</v>
      </c>
      <c r="E1529" s="5" t="s">
        <v>2300</v>
      </c>
      <c r="F1529" s="42">
        <v>2</v>
      </c>
      <c r="G1529" s="5">
        <v>2</v>
      </c>
      <c r="H1529" s="42">
        <v>2</v>
      </c>
      <c r="I1529" s="4"/>
      <c r="J1529" s="4"/>
      <c r="K1529" s="4"/>
      <c r="L1529" s="4"/>
      <c r="M1529" s="4"/>
      <c r="N1529" s="4"/>
      <c r="O1529" s="4"/>
      <c r="P1529" s="4"/>
      <c r="Q1529" s="4"/>
      <c r="R1529" s="4"/>
      <c r="S1529" s="4"/>
      <c r="T1529" s="4"/>
      <c r="U1529" s="4"/>
      <c r="V1529" s="4"/>
      <c r="W1529" s="4"/>
      <c r="X1529" s="4"/>
      <c r="Y1529" s="4"/>
      <c r="Z1529" s="4"/>
    </row>
    <row r="1530" spans="1:26" ht="15.75" customHeight="1" x14ac:dyDescent="0.2">
      <c r="A1530" s="5">
        <v>1529</v>
      </c>
      <c r="B1530" s="6" t="s">
        <v>4255</v>
      </c>
      <c r="C1530" s="23" t="s">
        <v>4241</v>
      </c>
      <c r="D1530" s="49" t="s">
        <v>4256</v>
      </c>
      <c r="E1530" s="5" t="s">
        <v>2300</v>
      </c>
      <c r="F1530" s="42">
        <v>1</v>
      </c>
      <c r="G1530" s="5">
        <v>1</v>
      </c>
      <c r="H1530" s="42">
        <v>1</v>
      </c>
      <c r="I1530" s="4"/>
      <c r="J1530" s="4"/>
      <c r="K1530" s="4"/>
      <c r="L1530" s="4"/>
      <c r="M1530" s="4"/>
      <c r="N1530" s="4"/>
      <c r="O1530" s="4"/>
      <c r="P1530" s="4"/>
      <c r="Q1530" s="4"/>
      <c r="R1530" s="4"/>
      <c r="S1530" s="4"/>
      <c r="T1530" s="4"/>
      <c r="U1530" s="4"/>
      <c r="V1530" s="4"/>
      <c r="W1530" s="4"/>
      <c r="X1530" s="4"/>
      <c r="Y1530" s="4"/>
      <c r="Z1530" s="4"/>
    </row>
    <row r="1531" spans="1:26" ht="15.75" customHeight="1" x14ac:dyDescent="0.2">
      <c r="A1531" s="5">
        <v>1530</v>
      </c>
      <c r="B1531" s="6" t="s">
        <v>4257</v>
      </c>
      <c r="C1531" s="23" t="s">
        <v>4241</v>
      </c>
      <c r="D1531" s="49" t="s">
        <v>4258</v>
      </c>
      <c r="E1531" s="5" t="s">
        <v>2300</v>
      </c>
      <c r="F1531" s="42">
        <v>1</v>
      </c>
      <c r="G1531" s="5">
        <v>0</v>
      </c>
      <c r="H1531" s="42">
        <v>1</v>
      </c>
      <c r="I1531" s="4"/>
      <c r="J1531" s="4"/>
      <c r="K1531" s="4"/>
      <c r="L1531" s="4"/>
      <c r="M1531" s="4"/>
      <c r="N1531" s="4"/>
      <c r="O1531" s="4"/>
      <c r="P1531" s="4"/>
      <c r="Q1531" s="4"/>
      <c r="R1531" s="4"/>
      <c r="S1531" s="4"/>
      <c r="T1531" s="4"/>
      <c r="U1531" s="4"/>
      <c r="V1531" s="4"/>
      <c r="W1531" s="4"/>
      <c r="X1531" s="4"/>
      <c r="Y1531" s="4"/>
      <c r="Z1531" s="4"/>
    </row>
    <row r="1532" spans="1:26" ht="15.75" customHeight="1" x14ac:dyDescent="0.2">
      <c r="A1532" s="5">
        <v>1531</v>
      </c>
      <c r="B1532" s="6" t="s">
        <v>4259</v>
      </c>
      <c r="C1532" s="23" t="s">
        <v>4241</v>
      </c>
      <c r="D1532" s="49" t="s">
        <v>4260</v>
      </c>
      <c r="E1532" s="5" t="s">
        <v>2300</v>
      </c>
      <c r="F1532" s="42">
        <v>0</v>
      </c>
      <c r="G1532" s="5">
        <v>1</v>
      </c>
      <c r="H1532" s="42">
        <v>0</v>
      </c>
      <c r="I1532" s="4"/>
      <c r="J1532" s="4"/>
      <c r="K1532" s="4"/>
      <c r="L1532" s="4"/>
      <c r="M1532" s="4"/>
      <c r="N1532" s="4"/>
      <c r="O1532" s="4"/>
      <c r="P1532" s="4"/>
      <c r="Q1532" s="4"/>
      <c r="R1532" s="4"/>
      <c r="S1532" s="4"/>
      <c r="T1532" s="4"/>
      <c r="U1532" s="4"/>
      <c r="V1532" s="4"/>
      <c r="W1532" s="4"/>
      <c r="X1532" s="4"/>
      <c r="Y1532" s="4"/>
      <c r="Z1532" s="4"/>
    </row>
    <row r="1533" spans="1:26" ht="15.75" customHeight="1" x14ac:dyDescent="0.2">
      <c r="A1533" s="5">
        <v>1532</v>
      </c>
      <c r="B1533" s="6" t="s">
        <v>4261</v>
      </c>
      <c r="C1533" s="23" t="s">
        <v>4241</v>
      </c>
      <c r="D1533" s="49" t="s">
        <v>4262</v>
      </c>
      <c r="E1533" s="6" t="s">
        <v>2300</v>
      </c>
      <c r="F1533" s="42">
        <v>2</v>
      </c>
      <c r="G1533" s="5">
        <v>0</v>
      </c>
      <c r="H1533" s="42">
        <v>2</v>
      </c>
      <c r="I1533" s="4"/>
      <c r="J1533" s="4"/>
      <c r="K1533" s="4"/>
      <c r="L1533" s="4"/>
      <c r="M1533" s="4"/>
      <c r="N1533" s="4"/>
      <c r="O1533" s="4"/>
      <c r="P1533" s="4"/>
      <c r="Q1533" s="4"/>
      <c r="R1533" s="4"/>
      <c r="S1533" s="4"/>
      <c r="T1533" s="4"/>
      <c r="U1533" s="4"/>
      <c r="V1533" s="4"/>
      <c r="W1533" s="4"/>
      <c r="X1533" s="4"/>
      <c r="Y1533" s="4"/>
      <c r="Z1533" s="4"/>
    </row>
    <row r="1534" spans="1:26" ht="15.75" customHeight="1" x14ac:dyDescent="0.2">
      <c r="A1534" s="5">
        <v>1533</v>
      </c>
      <c r="B1534" s="6" t="s">
        <v>4263</v>
      </c>
      <c r="C1534" s="23" t="s">
        <v>4241</v>
      </c>
      <c r="D1534" s="49" t="s">
        <v>4264</v>
      </c>
      <c r="E1534" s="6" t="s">
        <v>2300</v>
      </c>
      <c r="F1534" s="42">
        <v>0</v>
      </c>
      <c r="G1534" s="5">
        <v>2</v>
      </c>
      <c r="H1534" s="42">
        <v>0</v>
      </c>
      <c r="I1534" s="4"/>
      <c r="J1534" s="4"/>
      <c r="K1534" s="4"/>
      <c r="L1534" s="4"/>
      <c r="M1534" s="4"/>
      <c r="N1534" s="4"/>
      <c r="O1534" s="4"/>
      <c r="P1534" s="4"/>
      <c r="Q1534" s="4"/>
      <c r="R1534" s="4"/>
      <c r="S1534" s="4"/>
      <c r="T1534" s="4"/>
      <c r="U1534" s="4"/>
      <c r="V1534" s="4"/>
      <c r="W1534" s="4"/>
      <c r="X1534" s="4"/>
      <c r="Y1534" s="4"/>
      <c r="Z1534" s="4"/>
    </row>
    <row r="1535" spans="1:26" ht="15.75" customHeight="1" x14ac:dyDescent="0.2">
      <c r="A1535" s="5">
        <v>1534</v>
      </c>
      <c r="B1535" s="6" t="s">
        <v>4265</v>
      </c>
      <c r="C1535" s="23" t="s">
        <v>4241</v>
      </c>
      <c r="D1535" s="49" t="s">
        <v>4266</v>
      </c>
      <c r="E1535" s="6" t="s">
        <v>2300</v>
      </c>
      <c r="F1535" s="42">
        <v>2</v>
      </c>
      <c r="G1535" s="5">
        <v>2</v>
      </c>
      <c r="H1535" s="42">
        <v>2</v>
      </c>
      <c r="I1535" s="4"/>
      <c r="J1535" s="4"/>
      <c r="K1535" s="4"/>
      <c r="L1535" s="4"/>
      <c r="M1535" s="4"/>
      <c r="N1535" s="4"/>
      <c r="O1535" s="4"/>
      <c r="P1535" s="4"/>
      <c r="Q1535" s="4"/>
      <c r="R1535" s="4"/>
      <c r="S1535" s="4"/>
      <c r="T1535" s="4"/>
      <c r="U1535" s="4"/>
      <c r="V1535" s="4"/>
      <c r="W1535" s="4"/>
      <c r="X1535" s="4"/>
      <c r="Y1535" s="4"/>
      <c r="Z1535" s="4"/>
    </row>
    <row r="1536" spans="1:26" ht="15.75" customHeight="1" x14ac:dyDescent="0.2">
      <c r="A1536" s="5">
        <v>1535</v>
      </c>
      <c r="B1536" s="6" t="s">
        <v>4267</v>
      </c>
      <c r="C1536" s="23" t="s">
        <v>4241</v>
      </c>
      <c r="D1536" s="49" t="s">
        <v>4268</v>
      </c>
      <c r="E1536" s="6" t="s">
        <v>2300</v>
      </c>
      <c r="F1536" s="42">
        <v>2</v>
      </c>
      <c r="G1536" s="5">
        <v>2</v>
      </c>
      <c r="H1536" s="42">
        <v>2</v>
      </c>
      <c r="I1536" s="4"/>
      <c r="J1536" s="4"/>
      <c r="K1536" s="4"/>
      <c r="L1536" s="4"/>
      <c r="M1536" s="4"/>
      <c r="N1536" s="4"/>
      <c r="O1536" s="4"/>
      <c r="P1536" s="4"/>
      <c r="Q1536" s="4"/>
      <c r="R1536" s="4"/>
      <c r="S1536" s="4"/>
      <c r="T1536" s="4"/>
      <c r="U1536" s="4"/>
      <c r="V1536" s="4"/>
      <c r="W1536" s="4"/>
      <c r="X1536" s="4"/>
      <c r="Y1536" s="4"/>
      <c r="Z1536" s="4"/>
    </row>
    <row r="1537" spans="1:26" ht="15.75" customHeight="1" x14ac:dyDescent="0.2">
      <c r="A1537" s="5">
        <v>1536</v>
      </c>
      <c r="B1537" s="6" t="s">
        <v>4269</v>
      </c>
      <c r="C1537" s="23" t="s">
        <v>4241</v>
      </c>
      <c r="D1537" s="49" t="s">
        <v>4270</v>
      </c>
      <c r="E1537" s="6" t="s">
        <v>2300</v>
      </c>
      <c r="F1537" s="42">
        <v>2</v>
      </c>
      <c r="G1537" s="5">
        <v>2</v>
      </c>
      <c r="H1537" s="42">
        <v>2</v>
      </c>
      <c r="I1537" s="4"/>
      <c r="J1537" s="4"/>
      <c r="K1537" s="4"/>
      <c r="L1537" s="4"/>
      <c r="M1537" s="4"/>
      <c r="N1537" s="4"/>
      <c r="O1537" s="4"/>
      <c r="P1537" s="4"/>
      <c r="Q1537" s="4"/>
      <c r="R1537" s="4"/>
      <c r="S1537" s="4"/>
      <c r="T1537" s="4"/>
      <c r="U1537" s="4"/>
      <c r="V1537" s="4"/>
      <c r="W1537" s="4"/>
      <c r="X1537" s="4"/>
      <c r="Y1537" s="4"/>
      <c r="Z1537" s="4"/>
    </row>
    <row r="1538" spans="1:26" ht="15.75" customHeight="1" x14ac:dyDescent="0.2">
      <c r="A1538" s="5">
        <v>1537</v>
      </c>
      <c r="B1538" s="6" t="s">
        <v>4271</v>
      </c>
      <c r="C1538" s="9" t="s">
        <v>4272</v>
      </c>
      <c r="D1538" s="49" t="s">
        <v>4273</v>
      </c>
      <c r="E1538" s="6" t="s">
        <v>2300</v>
      </c>
      <c r="F1538" s="42">
        <v>1</v>
      </c>
      <c r="G1538" s="5">
        <v>1</v>
      </c>
      <c r="H1538" s="42">
        <v>1</v>
      </c>
      <c r="I1538" s="4"/>
      <c r="J1538" s="4"/>
      <c r="K1538" s="4"/>
      <c r="L1538" s="4"/>
      <c r="M1538" s="4"/>
      <c r="N1538" s="4"/>
      <c r="O1538" s="4"/>
      <c r="P1538" s="4"/>
      <c r="Q1538" s="4"/>
      <c r="R1538" s="4"/>
      <c r="S1538" s="4"/>
      <c r="T1538" s="4"/>
      <c r="U1538" s="4"/>
      <c r="V1538" s="4"/>
      <c r="W1538" s="4"/>
      <c r="X1538" s="4"/>
      <c r="Y1538" s="4"/>
      <c r="Z1538" s="4"/>
    </row>
    <row r="1539" spans="1:26" ht="15.75" customHeight="1" x14ac:dyDescent="0.2">
      <c r="A1539" s="5">
        <v>1538</v>
      </c>
      <c r="B1539" s="6" t="s">
        <v>4274</v>
      </c>
      <c r="C1539" s="9" t="s">
        <v>4272</v>
      </c>
      <c r="D1539" s="49" t="s">
        <v>4275</v>
      </c>
      <c r="E1539" s="6" t="s">
        <v>2300</v>
      </c>
      <c r="F1539" s="42">
        <v>0</v>
      </c>
      <c r="G1539" s="5">
        <v>0</v>
      </c>
      <c r="H1539" s="42">
        <v>0</v>
      </c>
      <c r="I1539" s="4"/>
      <c r="J1539" s="4"/>
      <c r="K1539" s="4"/>
      <c r="L1539" s="4"/>
      <c r="M1539" s="4"/>
      <c r="N1539" s="4"/>
      <c r="O1539" s="4"/>
      <c r="P1539" s="4"/>
      <c r="Q1539" s="4"/>
      <c r="R1539" s="4"/>
      <c r="S1539" s="4"/>
      <c r="T1539" s="4"/>
      <c r="U1539" s="4"/>
      <c r="V1539" s="4"/>
      <c r="W1539" s="4"/>
      <c r="X1539" s="4"/>
      <c r="Y1539" s="4"/>
      <c r="Z1539" s="4"/>
    </row>
    <row r="1540" spans="1:26" ht="15.75" customHeight="1" x14ac:dyDescent="0.2">
      <c r="A1540" s="5">
        <v>1539</v>
      </c>
      <c r="B1540" s="6" t="s">
        <v>4276</v>
      </c>
      <c r="C1540" s="9" t="s">
        <v>4272</v>
      </c>
      <c r="D1540" s="49" t="s">
        <v>4277</v>
      </c>
      <c r="E1540" s="5" t="s">
        <v>2300</v>
      </c>
      <c r="F1540" s="42">
        <v>0</v>
      </c>
      <c r="G1540" s="5">
        <v>0</v>
      </c>
      <c r="H1540" s="42">
        <v>0</v>
      </c>
      <c r="I1540" s="4"/>
      <c r="J1540" s="4"/>
      <c r="K1540" s="4"/>
      <c r="L1540" s="4"/>
      <c r="M1540" s="4"/>
      <c r="N1540" s="4"/>
      <c r="O1540" s="4"/>
      <c r="P1540" s="4"/>
      <c r="Q1540" s="4"/>
      <c r="R1540" s="4"/>
      <c r="S1540" s="4"/>
      <c r="T1540" s="4"/>
      <c r="U1540" s="4"/>
      <c r="V1540" s="4"/>
      <c r="W1540" s="4"/>
      <c r="X1540" s="4"/>
      <c r="Y1540" s="4"/>
      <c r="Z1540" s="4"/>
    </row>
    <row r="1541" spans="1:26" ht="15.75" customHeight="1" x14ac:dyDescent="0.2">
      <c r="A1541" s="5">
        <v>1540</v>
      </c>
      <c r="B1541" s="6" t="s">
        <v>4278</v>
      </c>
      <c r="C1541" s="9" t="s">
        <v>4272</v>
      </c>
      <c r="D1541" s="49" t="s">
        <v>4279</v>
      </c>
      <c r="E1541" s="6" t="s">
        <v>2300</v>
      </c>
      <c r="F1541" s="42">
        <v>0</v>
      </c>
      <c r="G1541" s="5">
        <v>0</v>
      </c>
      <c r="H1541" s="42">
        <v>0</v>
      </c>
      <c r="I1541" s="4"/>
      <c r="J1541" s="4"/>
      <c r="K1541" s="4"/>
      <c r="L1541" s="4"/>
      <c r="M1541" s="4"/>
      <c r="N1541" s="4"/>
      <c r="O1541" s="4"/>
      <c r="P1541" s="4"/>
      <c r="Q1541" s="4"/>
      <c r="R1541" s="4"/>
      <c r="S1541" s="4"/>
      <c r="T1541" s="4"/>
      <c r="U1541" s="4"/>
      <c r="V1541" s="4"/>
      <c r="W1541" s="4"/>
      <c r="X1541" s="4"/>
      <c r="Y1541" s="4"/>
      <c r="Z1541" s="4"/>
    </row>
    <row r="1542" spans="1:26" ht="15.75" customHeight="1" x14ac:dyDescent="0.2">
      <c r="A1542" s="5">
        <v>1541</v>
      </c>
      <c r="B1542" s="6" t="s">
        <v>4280</v>
      </c>
      <c r="C1542" s="9" t="s">
        <v>4272</v>
      </c>
      <c r="D1542" s="49" t="s">
        <v>4281</v>
      </c>
      <c r="E1542" s="6" t="s">
        <v>2300</v>
      </c>
      <c r="F1542" s="42">
        <v>1</v>
      </c>
      <c r="G1542" s="5">
        <v>1</v>
      </c>
      <c r="H1542" s="42">
        <v>1</v>
      </c>
      <c r="I1542" s="4"/>
      <c r="J1542" s="4"/>
      <c r="K1542" s="4"/>
      <c r="L1542" s="4"/>
      <c r="M1542" s="4"/>
      <c r="N1542" s="4"/>
      <c r="O1542" s="4"/>
      <c r="P1542" s="4"/>
      <c r="Q1542" s="4"/>
      <c r="R1542" s="4"/>
      <c r="S1542" s="4"/>
      <c r="T1542" s="4"/>
      <c r="U1542" s="4"/>
      <c r="V1542" s="4"/>
      <c r="W1542" s="4"/>
      <c r="X1542" s="4"/>
      <c r="Y1542" s="4"/>
      <c r="Z1542" s="4"/>
    </row>
    <row r="1543" spans="1:26" ht="15.75" customHeight="1" x14ac:dyDescent="0.2">
      <c r="A1543" s="5">
        <v>1542</v>
      </c>
      <c r="B1543" s="6" t="s">
        <v>4282</v>
      </c>
      <c r="C1543" s="9" t="s">
        <v>4272</v>
      </c>
      <c r="D1543" s="49" t="s">
        <v>4283</v>
      </c>
      <c r="E1543" s="6" t="s">
        <v>2300</v>
      </c>
      <c r="F1543" s="42">
        <v>1</v>
      </c>
      <c r="G1543" s="5">
        <v>1</v>
      </c>
      <c r="H1543" s="42">
        <v>1</v>
      </c>
      <c r="I1543" s="4"/>
      <c r="J1543" s="4"/>
      <c r="K1543" s="4"/>
      <c r="L1543" s="4"/>
      <c r="M1543" s="4"/>
      <c r="N1543" s="4"/>
      <c r="O1543" s="4"/>
      <c r="P1543" s="4"/>
      <c r="Q1543" s="4"/>
      <c r="R1543" s="4"/>
      <c r="S1543" s="4"/>
      <c r="T1543" s="4"/>
      <c r="U1543" s="4"/>
      <c r="V1543" s="4"/>
      <c r="W1543" s="4"/>
      <c r="X1543" s="4"/>
      <c r="Y1543" s="4"/>
      <c r="Z1543" s="4"/>
    </row>
    <row r="1544" spans="1:26" ht="15.75" customHeight="1" x14ac:dyDescent="0.2">
      <c r="A1544" s="5">
        <v>1543</v>
      </c>
      <c r="B1544" s="6" t="s">
        <v>4284</v>
      </c>
      <c r="C1544" s="9" t="s">
        <v>4272</v>
      </c>
      <c r="D1544" s="49" t="s">
        <v>4285</v>
      </c>
      <c r="E1544" s="6" t="s">
        <v>2300</v>
      </c>
      <c r="F1544" s="42">
        <v>0</v>
      </c>
      <c r="G1544" s="5">
        <v>2</v>
      </c>
      <c r="H1544" s="42">
        <v>0</v>
      </c>
      <c r="I1544" s="4"/>
      <c r="J1544" s="4"/>
      <c r="K1544" s="4"/>
      <c r="L1544" s="4"/>
      <c r="M1544" s="4"/>
      <c r="N1544" s="4"/>
      <c r="O1544" s="4"/>
      <c r="P1544" s="4"/>
      <c r="Q1544" s="4"/>
      <c r="R1544" s="4"/>
      <c r="S1544" s="4"/>
      <c r="T1544" s="4"/>
      <c r="U1544" s="4"/>
      <c r="V1544" s="4"/>
      <c r="W1544" s="4"/>
      <c r="X1544" s="4"/>
      <c r="Y1544" s="4"/>
      <c r="Z1544" s="4"/>
    </row>
    <row r="1545" spans="1:26" ht="15.75" customHeight="1" x14ac:dyDescent="0.2">
      <c r="A1545" s="5">
        <v>1544</v>
      </c>
      <c r="B1545" s="6" t="s">
        <v>4286</v>
      </c>
      <c r="C1545" s="9" t="s">
        <v>4272</v>
      </c>
      <c r="D1545" s="49" t="s">
        <v>4287</v>
      </c>
      <c r="E1545" s="6" t="s">
        <v>2300</v>
      </c>
      <c r="F1545" s="42">
        <v>1</v>
      </c>
      <c r="G1545" s="5">
        <v>1</v>
      </c>
      <c r="H1545" s="42">
        <v>1</v>
      </c>
      <c r="I1545" s="4"/>
      <c r="J1545" s="4"/>
      <c r="K1545" s="4"/>
      <c r="L1545" s="4"/>
      <c r="M1545" s="4"/>
      <c r="N1545" s="4"/>
      <c r="O1545" s="4"/>
      <c r="P1545" s="4"/>
      <c r="Q1545" s="4"/>
      <c r="R1545" s="4"/>
      <c r="S1545" s="4"/>
      <c r="T1545" s="4"/>
      <c r="U1545" s="4"/>
      <c r="V1545" s="4"/>
      <c r="W1545" s="4"/>
      <c r="X1545" s="4"/>
      <c r="Y1545" s="4"/>
      <c r="Z1545" s="4"/>
    </row>
    <row r="1546" spans="1:26" ht="15.75" customHeight="1" x14ac:dyDescent="0.2">
      <c r="A1546" s="5">
        <v>1545</v>
      </c>
      <c r="B1546" s="6" t="s">
        <v>4288</v>
      </c>
      <c r="C1546" s="9" t="s">
        <v>4272</v>
      </c>
      <c r="D1546" s="49" t="s">
        <v>4289</v>
      </c>
      <c r="E1546" s="6" t="s">
        <v>2300</v>
      </c>
      <c r="F1546" s="42">
        <v>0</v>
      </c>
      <c r="G1546" s="5">
        <v>1</v>
      </c>
      <c r="H1546" s="42">
        <v>0</v>
      </c>
      <c r="I1546" s="4"/>
      <c r="J1546" s="4"/>
      <c r="K1546" s="4"/>
      <c r="L1546" s="4"/>
      <c r="M1546" s="4"/>
      <c r="N1546" s="4"/>
      <c r="O1546" s="4"/>
      <c r="P1546" s="4"/>
      <c r="Q1546" s="4"/>
      <c r="R1546" s="4"/>
      <c r="S1546" s="4"/>
      <c r="T1546" s="4"/>
      <c r="U1546" s="4"/>
      <c r="V1546" s="4"/>
      <c r="W1546" s="4"/>
      <c r="X1546" s="4"/>
      <c r="Y1546" s="4"/>
      <c r="Z1546" s="4"/>
    </row>
    <row r="1547" spans="1:26" ht="15.75" customHeight="1" x14ac:dyDescent="0.2">
      <c r="A1547" s="5">
        <v>1546</v>
      </c>
      <c r="B1547" s="6" t="s">
        <v>4290</v>
      </c>
      <c r="C1547" s="9" t="s">
        <v>4272</v>
      </c>
      <c r="D1547" s="49" t="s">
        <v>4291</v>
      </c>
      <c r="E1547" s="6" t="s">
        <v>2300</v>
      </c>
      <c r="F1547" s="42">
        <v>0</v>
      </c>
      <c r="G1547" s="5">
        <v>0</v>
      </c>
      <c r="H1547" s="42">
        <v>0</v>
      </c>
      <c r="I1547" s="4"/>
      <c r="J1547" s="4"/>
      <c r="K1547" s="4"/>
      <c r="L1547" s="4"/>
      <c r="M1547" s="4"/>
      <c r="N1547" s="4"/>
      <c r="O1547" s="4"/>
      <c r="P1547" s="4"/>
      <c r="Q1547" s="4"/>
      <c r="R1547" s="4"/>
      <c r="S1547" s="4"/>
      <c r="T1547" s="4"/>
      <c r="U1547" s="4"/>
      <c r="V1547" s="4"/>
      <c r="W1547" s="4"/>
      <c r="X1547" s="4"/>
      <c r="Y1547" s="4"/>
      <c r="Z1547" s="4"/>
    </row>
    <row r="1548" spans="1:26" ht="15.75" customHeight="1" x14ac:dyDescent="0.2">
      <c r="A1548" s="5">
        <v>1547</v>
      </c>
      <c r="B1548" s="6" t="s">
        <v>4292</v>
      </c>
      <c r="C1548" s="9" t="s">
        <v>4293</v>
      </c>
      <c r="D1548" s="49" t="s">
        <v>4294</v>
      </c>
      <c r="E1548" s="6" t="s">
        <v>2300</v>
      </c>
      <c r="F1548" s="42">
        <v>1</v>
      </c>
      <c r="G1548" s="5">
        <v>0</v>
      </c>
      <c r="H1548" s="42">
        <v>1</v>
      </c>
      <c r="I1548" s="4"/>
      <c r="J1548" s="4"/>
      <c r="K1548" s="4"/>
      <c r="L1548" s="4"/>
      <c r="M1548" s="4"/>
      <c r="N1548" s="4"/>
      <c r="O1548" s="4"/>
      <c r="P1548" s="4"/>
      <c r="Q1548" s="4"/>
      <c r="R1548" s="4"/>
      <c r="S1548" s="4"/>
      <c r="T1548" s="4"/>
      <c r="U1548" s="4"/>
      <c r="V1548" s="4"/>
      <c r="W1548" s="4"/>
      <c r="X1548" s="4"/>
      <c r="Y1548" s="4"/>
      <c r="Z1548" s="4"/>
    </row>
    <row r="1549" spans="1:26" ht="15.75" customHeight="1" x14ac:dyDescent="0.2">
      <c r="A1549" s="5">
        <v>1548</v>
      </c>
      <c r="B1549" s="6" t="s">
        <v>4295</v>
      </c>
      <c r="C1549" s="9" t="s">
        <v>4293</v>
      </c>
      <c r="D1549" s="49" t="s">
        <v>4296</v>
      </c>
      <c r="E1549" s="6" t="s">
        <v>2300</v>
      </c>
      <c r="F1549" s="42">
        <v>1</v>
      </c>
      <c r="G1549" s="5">
        <v>1</v>
      </c>
      <c r="H1549" s="42">
        <v>1</v>
      </c>
      <c r="I1549" s="4"/>
      <c r="J1549" s="4"/>
      <c r="K1549" s="4"/>
      <c r="L1549" s="4"/>
      <c r="M1549" s="4"/>
      <c r="N1549" s="4"/>
      <c r="O1549" s="4"/>
      <c r="P1549" s="4"/>
      <c r="Q1549" s="4"/>
      <c r="R1549" s="4"/>
      <c r="S1549" s="4"/>
      <c r="T1549" s="4"/>
      <c r="U1549" s="4"/>
      <c r="V1549" s="4"/>
      <c r="W1549" s="4"/>
      <c r="X1549" s="4"/>
      <c r="Y1549" s="4"/>
      <c r="Z1549" s="4"/>
    </row>
    <row r="1550" spans="1:26" ht="15.75" customHeight="1" x14ac:dyDescent="0.2">
      <c r="A1550" s="5">
        <v>1549</v>
      </c>
      <c r="B1550" s="6" t="s">
        <v>4297</v>
      </c>
      <c r="C1550" s="9" t="s">
        <v>4293</v>
      </c>
      <c r="D1550" s="49" t="s">
        <v>4298</v>
      </c>
      <c r="E1550" s="6" t="s">
        <v>2300</v>
      </c>
      <c r="F1550" s="42">
        <v>0</v>
      </c>
      <c r="G1550" s="5">
        <v>0</v>
      </c>
      <c r="H1550" s="42">
        <v>0</v>
      </c>
      <c r="I1550" s="4"/>
      <c r="J1550" s="4"/>
      <c r="K1550" s="4"/>
      <c r="L1550" s="4"/>
      <c r="M1550" s="4"/>
      <c r="N1550" s="4"/>
      <c r="O1550" s="4"/>
      <c r="P1550" s="4"/>
      <c r="Q1550" s="4"/>
      <c r="R1550" s="4"/>
      <c r="S1550" s="4"/>
      <c r="T1550" s="4"/>
      <c r="U1550" s="4"/>
      <c r="V1550" s="4"/>
      <c r="W1550" s="4"/>
      <c r="X1550" s="4"/>
      <c r="Y1550" s="4"/>
      <c r="Z1550" s="4"/>
    </row>
    <row r="1551" spans="1:26" ht="15.75" customHeight="1" x14ac:dyDescent="0.2">
      <c r="A1551" s="5">
        <v>1550</v>
      </c>
      <c r="B1551" s="6" t="s">
        <v>4299</v>
      </c>
      <c r="C1551" s="9" t="s">
        <v>4293</v>
      </c>
      <c r="D1551" s="49" t="s">
        <v>4300</v>
      </c>
      <c r="E1551" s="6" t="s">
        <v>2300</v>
      </c>
      <c r="F1551" s="42">
        <v>1</v>
      </c>
      <c r="G1551" s="5">
        <v>0</v>
      </c>
      <c r="H1551" s="42">
        <v>1</v>
      </c>
      <c r="I1551" s="4"/>
      <c r="J1551" s="4"/>
      <c r="K1551" s="4"/>
      <c r="L1551" s="4"/>
      <c r="M1551" s="4"/>
      <c r="N1551" s="4"/>
      <c r="O1551" s="4"/>
      <c r="P1551" s="4"/>
      <c r="Q1551" s="4"/>
      <c r="R1551" s="4"/>
      <c r="S1551" s="4"/>
      <c r="T1551" s="4"/>
      <c r="U1551" s="4"/>
      <c r="V1551" s="4"/>
      <c r="W1551" s="4"/>
      <c r="X1551" s="4"/>
      <c r="Y1551" s="4"/>
      <c r="Z1551" s="4"/>
    </row>
    <row r="1552" spans="1:26" ht="15.75" customHeight="1" x14ac:dyDescent="0.2">
      <c r="A1552" s="5">
        <v>1551</v>
      </c>
      <c r="B1552" s="6" t="s">
        <v>4301</v>
      </c>
      <c r="C1552" s="9" t="s">
        <v>4293</v>
      </c>
      <c r="D1552" s="49" t="s">
        <v>4302</v>
      </c>
      <c r="E1552" s="6" t="s">
        <v>2300</v>
      </c>
      <c r="F1552" s="42">
        <v>1</v>
      </c>
      <c r="G1552" s="5">
        <v>1</v>
      </c>
      <c r="H1552" s="42">
        <v>1</v>
      </c>
      <c r="I1552" s="4"/>
      <c r="J1552" s="4"/>
      <c r="K1552" s="4"/>
      <c r="L1552" s="4"/>
      <c r="M1552" s="4"/>
      <c r="N1552" s="4"/>
      <c r="O1552" s="4"/>
      <c r="P1552" s="4"/>
      <c r="Q1552" s="4"/>
      <c r="R1552" s="4"/>
      <c r="S1552" s="4"/>
      <c r="T1552" s="4"/>
      <c r="U1552" s="4"/>
      <c r="V1552" s="4"/>
      <c r="W1552" s="4"/>
      <c r="X1552" s="4"/>
      <c r="Y1552" s="4"/>
      <c r="Z1552" s="4"/>
    </row>
    <row r="1553" spans="1:26" ht="15.75" customHeight="1" x14ac:dyDescent="0.2">
      <c r="A1553" s="5">
        <v>1552</v>
      </c>
      <c r="B1553" s="6" t="s">
        <v>4303</v>
      </c>
      <c r="C1553" s="9" t="s">
        <v>4293</v>
      </c>
      <c r="D1553" s="49" t="s">
        <v>4304</v>
      </c>
      <c r="E1553" s="6" t="s">
        <v>2300</v>
      </c>
      <c r="F1553" s="42">
        <v>1</v>
      </c>
      <c r="G1553" s="5">
        <v>1</v>
      </c>
      <c r="H1553" s="42">
        <v>1</v>
      </c>
      <c r="I1553" s="4"/>
      <c r="J1553" s="4"/>
      <c r="K1553" s="4"/>
      <c r="L1553" s="4"/>
      <c r="M1553" s="4"/>
      <c r="N1553" s="4"/>
      <c r="O1553" s="4"/>
      <c r="P1553" s="4"/>
      <c r="Q1553" s="4"/>
      <c r="R1553" s="4"/>
      <c r="S1553" s="4"/>
      <c r="T1553" s="4"/>
      <c r="U1553" s="4"/>
      <c r="V1553" s="4"/>
      <c r="W1553" s="4"/>
      <c r="X1553" s="4"/>
      <c r="Y1553" s="4"/>
      <c r="Z1553" s="4"/>
    </row>
    <row r="1554" spans="1:26" ht="15.75" customHeight="1" x14ac:dyDescent="0.2">
      <c r="A1554" s="5">
        <v>1553</v>
      </c>
      <c r="B1554" s="6" t="s">
        <v>4305</v>
      </c>
      <c r="C1554" s="9" t="s">
        <v>4293</v>
      </c>
      <c r="D1554" s="49" t="s">
        <v>4306</v>
      </c>
      <c r="E1554" s="6" t="s">
        <v>2300</v>
      </c>
      <c r="F1554" s="42">
        <v>2</v>
      </c>
      <c r="G1554" s="5">
        <v>0</v>
      </c>
      <c r="H1554" s="42">
        <v>2</v>
      </c>
      <c r="I1554" s="4"/>
      <c r="J1554" s="4"/>
      <c r="K1554" s="4"/>
      <c r="L1554" s="4"/>
      <c r="M1554" s="4"/>
      <c r="N1554" s="4"/>
      <c r="O1554" s="4"/>
      <c r="P1554" s="4"/>
      <c r="Q1554" s="4"/>
      <c r="R1554" s="4"/>
      <c r="S1554" s="4"/>
      <c r="T1554" s="4"/>
      <c r="U1554" s="4"/>
      <c r="V1554" s="4"/>
      <c r="W1554" s="4"/>
      <c r="X1554" s="4"/>
      <c r="Y1554" s="4"/>
      <c r="Z1554" s="4"/>
    </row>
    <row r="1555" spans="1:26" ht="15.75" customHeight="1" x14ac:dyDescent="0.2">
      <c r="A1555" s="5">
        <v>1554</v>
      </c>
      <c r="B1555" s="6" t="s">
        <v>4307</v>
      </c>
      <c r="C1555" s="9" t="s">
        <v>4293</v>
      </c>
      <c r="D1555" s="49" t="s">
        <v>4296</v>
      </c>
      <c r="E1555" s="5" t="s">
        <v>2300</v>
      </c>
      <c r="F1555" s="42">
        <v>1</v>
      </c>
      <c r="G1555" s="5">
        <v>1</v>
      </c>
      <c r="H1555" s="42">
        <v>1</v>
      </c>
      <c r="I1555" s="4"/>
      <c r="J1555" s="4"/>
      <c r="K1555" s="4"/>
      <c r="L1555" s="4"/>
      <c r="M1555" s="4"/>
      <c r="N1555" s="4"/>
      <c r="O1555" s="4"/>
      <c r="P1555" s="4"/>
      <c r="Q1555" s="4"/>
      <c r="R1555" s="4"/>
      <c r="S1555" s="4"/>
      <c r="T1555" s="4"/>
      <c r="U1555" s="4"/>
      <c r="V1555" s="4"/>
      <c r="W1555" s="4"/>
      <c r="X1555" s="4"/>
      <c r="Y1555" s="4"/>
      <c r="Z1555" s="4"/>
    </row>
    <row r="1556" spans="1:26" ht="15.75" customHeight="1" x14ac:dyDescent="0.2">
      <c r="A1556" s="5">
        <v>1555</v>
      </c>
      <c r="B1556" s="6" t="s">
        <v>4308</v>
      </c>
      <c r="C1556" s="9" t="s">
        <v>4293</v>
      </c>
      <c r="D1556" s="49" t="s">
        <v>4309</v>
      </c>
      <c r="E1556" s="5" t="s">
        <v>2300</v>
      </c>
      <c r="F1556" s="42">
        <v>1</v>
      </c>
      <c r="G1556" s="5">
        <v>0</v>
      </c>
      <c r="H1556" s="42">
        <v>1</v>
      </c>
      <c r="I1556" s="4"/>
      <c r="J1556" s="4"/>
      <c r="K1556" s="4"/>
      <c r="L1556" s="4"/>
      <c r="M1556" s="4"/>
      <c r="N1556" s="4"/>
      <c r="O1556" s="4"/>
      <c r="P1556" s="4"/>
      <c r="Q1556" s="4"/>
      <c r="R1556" s="4"/>
      <c r="S1556" s="4"/>
      <c r="T1556" s="4"/>
      <c r="U1556" s="4"/>
      <c r="V1556" s="4"/>
      <c r="W1556" s="4"/>
      <c r="X1556" s="4"/>
      <c r="Y1556" s="4"/>
      <c r="Z1556" s="4"/>
    </row>
    <row r="1557" spans="1:26" ht="15.75" customHeight="1" x14ac:dyDescent="0.2">
      <c r="A1557" s="5">
        <v>1556</v>
      </c>
      <c r="B1557" s="6" t="s">
        <v>4310</v>
      </c>
      <c r="C1557" s="9" t="s">
        <v>4293</v>
      </c>
      <c r="D1557" s="49" t="s">
        <v>4311</v>
      </c>
      <c r="E1557" s="5" t="s">
        <v>2300</v>
      </c>
      <c r="F1557" s="42">
        <v>1</v>
      </c>
      <c r="G1557" s="5">
        <v>1</v>
      </c>
      <c r="H1557" s="42">
        <v>1</v>
      </c>
      <c r="I1557" s="4"/>
      <c r="J1557" s="4"/>
      <c r="K1557" s="4"/>
      <c r="L1557" s="4"/>
      <c r="M1557" s="4"/>
      <c r="N1557" s="4"/>
      <c r="O1557" s="4"/>
      <c r="P1557" s="4"/>
      <c r="Q1557" s="4"/>
      <c r="R1557" s="4"/>
      <c r="S1557" s="4"/>
      <c r="T1557" s="4"/>
      <c r="U1557" s="4"/>
      <c r="V1557" s="4"/>
      <c r="W1557" s="4"/>
      <c r="X1557" s="4"/>
      <c r="Y1557" s="4"/>
      <c r="Z1557" s="4"/>
    </row>
    <row r="1558" spans="1:26" ht="15.75" customHeight="1" x14ac:dyDescent="0.2">
      <c r="A1558" s="5">
        <v>1557</v>
      </c>
      <c r="B1558" s="6" t="s">
        <v>4312</v>
      </c>
      <c r="C1558" s="9" t="s">
        <v>4293</v>
      </c>
      <c r="D1558" s="49" t="s">
        <v>4313</v>
      </c>
      <c r="E1558" s="5" t="s">
        <v>2300</v>
      </c>
      <c r="F1558" s="42">
        <v>1</v>
      </c>
      <c r="G1558" s="5">
        <v>0</v>
      </c>
      <c r="H1558" s="42">
        <v>1</v>
      </c>
      <c r="I1558" s="4"/>
      <c r="J1558" s="4"/>
      <c r="K1558" s="4"/>
      <c r="L1558" s="4"/>
      <c r="M1558" s="4"/>
      <c r="N1558" s="4"/>
      <c r="O1558" s="4"/>
      <c r="P1558" s="4"/>
      <c r="Q1558" s="4"/>
      <c r="R1558" s="4"/>
      <c r="S1558" s="4"/>
      <c r="T1558" s="4"/>
      <c r="U1558" s="4"/>
      <c r="V1558" s="4"/>
      <c r="W1558" s="4"/>
      <c r="X1558" s="4"/>
      <c r="Y1558" s="4"/>
      <c r="Z1558" s="4"/>
    </row>
    <row r="1559" spans="1:26" ht="15.75" customHeight="1" x14ac:dyDescent="0.2">
      <c r="A1559" s="5">
        <v>1558</v>
      </c>
      <c r="B1559" s="6" t="s">
        <v>4314</v>
      </c>
      <c r="C1559" s="9" t="s">
        <v>4293</v>
      </c>
      <c r="D1559" s="49" t="s">
        <v>4315</v>
      </c>
      <c r="E1559" s="5" t="s">
        <v>2300</v>
      </c>
      <c r="F1559" s="42">
        <v>1</v>
      </c>
      <c r="G1559" s="5">
        <v>1</v>
      </c>
      <c r="H1559" s="42">
        <v>1</v>
      </c>
      <c r="I1559" s="4"/>
      <c r="J1559" s="4"/>
      <c r="K1559" s="4"/>
      <c r="L1559" s="4"/>
      <c r="M1559" s="4"/>
      <c r="N1559" s="4"/>
      <c r="O1559" s="4"/>
      <c r="P1559" s="4"/>
      <c r="Q1559" s="4"/>
      <c r="R1559" s="4"/>
      <c r="S1559" s="4"/>
      <c r="T1559" s="4"/>
      <c r="U1559" s="4"/>
      <c r="V1559" s="4"/>
      <c r="W1559" s="4"/>
      <c r="X1559" s="4"/>
      <c r="Y1559" s="4"/>
      <c r="Z1559" s="4"/>
    </row>
    <row r="1560" spans="1:26" ht="15.75" customHeight="1" x14ac:dyDescent="0.2">
      <c r="A1560" s="5">
        <v>1559</v>
      </c>
      <c r="B1560" s="6" t="s">
        <v>4316</v>
      </c>
      <c r="C1560" s="9" t="s">
        <v>4293</v>
      </c>
      <c r="D1560" s="49" t="s">
        <v>4317</v>
      </c>
      <c r="E1560" s="6" t="s">
        <v>2300</v>
      </c>
      <c r="F1560" s="42">
        <v>1</v>
      </c>
      <c r="G1560" s="5">
        <v>1</v>
      </c>
      <c r="H1560" s="42">
        <v>1</v>
      </c>
      <c r="I1560" s="4"/>
      <c r="J1560" s="4"/>
      <c r="K1560" s="4"/>
      <c r="L1560" s="4"/>
      <c r="M1560" s="4"/>
      <c r="N1560" s="4"/>
      <c r="O1560" s="4"/>
      <c r="P1560" s="4"/>
      <c r="Q1560" s="4"/>
      <c r="R1560" s="4"/>
      <c r="S1560" s="4"/>
      <c r="T1560" s="4"/>
      <c r="U1560" s="4"/>
      <c r="V1560" s="4"/>
      <c r="W1560" s="4"/>
      <c r="X1560" s="4"/>
      <c r="Y1560" s="4"/>
      <c r="Z1560" s="4"/>
    </row>
    <row r="1561" spans="1:26" ht="15.75" customHeight="1" x14ac:dyDescent="0.2">
      <c r="A1561" s="5">
        <v>1560</v>
      </c>
      <c r="B1561" s="6" t="s">
        <v>4318</v>
      </c>
      <c r="C1561" s="9" t="s">
        <v>4293</v>
      </c>
      <c r="D1561" s="49" t="s">
        <v>4319</v>
      </c>
      <c r="E1561" s="6" t="s">
        <v>2300</v>
      </c>
      <c r="F1561" s="42">
        <v>1</v>
      </c>
      <c r="G1561" s="5">
        <v>1</v>
      </c>
      <c r="H1561" s="42">
        <v>1</v>
      </c>
      <c r="I1561" s="4"/>
      <c r="J1561" s="4"/>
      <c r="K1561" s="4"/>
      <c r="L1561" s="4"/>
      <c r="M1561" s="4"/>
      <c r="N1561" s="4"/>
      <c r="O1561" s="4"/>
      <c r="P1561" s="4"/>
      <c r="Q1561" s="4"/>
      <c r="R1561" s="4"/>
      <c r="S1561" s="4"/>
      <c r="T1561" s="4"/>
      <c r="U1561" s="4"/>
      <c r="V1561" s="4"/>
      <c r="W1561" s="4"/>
      <c r="X1561" s="4"/>
      <c r="Y1561" s="4"/>
      <c r="Z1561" s="4"/>
    </row>
    <row r="1562" spans="1:26" ht="55.5" customHeight="1" x14ac:dyDescent="0.2">
      <c r="A1562" s="5">
        <v>1561</v>
      </c>
      <c r="B1562" s="6" t="s">
        <v>4320</v>
      </c>
      <c r="C1562" s="9" t="s">
        <v>4293</v>
      </c>
      <c r="D1562" s="49" t="s">
        <v>4321</v>
      </c>
      <c r="E1562" s="6" t="s">
        <v>2300</v>
      </c>
      <c r="F1562" s="42">
        <v>1</v>
      </c>
      <c r="G1562" s="5">
        <v>1</v>
      </c>
      <c r="H1562" s="42">
        <v>1</v>
      </c>
      <c r="I1562" s="4"/>
      <c r="J1562" s="4"/>
      <c r="K1562" s="4"/>
      <c r="L1562" s="4"/>
      <c r="M1562" s="4"/>
      <c r="N1562" s="4"/>
      <c r="O1562" s="4"/>
      <c r="P1562" s="4"/>
      <c r="Q1562" s="4"/>
      <c r="R1562" s="4"/>
      <c r="S1562" s="4"/>
      <c r="T1562" s="4"/>
      <c r="U1562" s="4"/>
      <c r="V1562" s="4"/>
      <c r="W1562" s="4"/>
      <c r="X1562" s="4"/>
      <c r="Y1562" s="4"/>
      <c r="Z1562" s="4"/>
    </row>
    <row r="1563" spans="1:26" ht="15.75" customHeight="1" x14ac:dyDescent="0.2">
      <c r="A1563" s="5">
        <v>1562</v>
      </c>
      <c r="B1563" s="6" t="s">
        <v>4322</v>
      </c>
      <c r="C1563" s="9" t="s">
        <v>4293</v>
      </c>
      <c r="D1563" s="49" t="s">
        <v>4323</v>
      </c>
      <c r="E1563" s="6" t="s">
        <v>2300</v>
      </c>
      <c r="F1563" s="42">
        <v>1</v>
      </c>
      <c r="G1563" s="5">
        <v>1</v>
      </c>
      <c r="H1563" s="42">
        <v>1</v>
      </c>
      <c r="I1563" s="4"/>
      <c r="J1563" s="4"/>
      <c r="K1563" s="4"/>
      <c r="L1563" s="4"/>
      <c r="M1563" s="4"/>
      <c r="N1563" s="4"/>
      <c r="O1563" s="4"/>
      <c r="P1563" s="4"/>
      <c r="Q1563" s="4"/>
      <c r="R1563" s="4"/>
      <c r="S1563" s="4"/>
      <c r="T1563" s="4"/>
      <c r="U1563" s="4"/>
      <c r="V1563" s="4"/>
      <c r="W1563" s="4"/>
      <c r="X1563" s="4"/>
      <c r="Y1563" s="4"/>
      <c r="Z1563" s="4"/>
    </row>
    <row r="1564" spans="1:26" ht="27.75" customHeight="1" x14ac:dyDescent="0.2">
      <c r="A1564" s="5">
        <v>1563</v>
      </c>
      <c r="B1564" s="6" t="s">
        <v>4324</v>
      </c>
      <c r="C1564" s="9" t="s">
        <v>4293</v>
      </c>
      <c r="D1564" s="49" t="s">
        <v>4325</v>
      </c>
      <c r="E1564" s="6" t="s">
        <v>2300</v>
      </c>
      <c r="F1564" s="42">
        <v>1</v>
      </c>
      <c r="G1564" s="5">
        <v>1</v>
      </c>
      <c r="H1564" s="42">
        <v>1</v>
      </c>
      <c r="I1564" s="4"/>
      <c r="J1564" s="4"/>
      <c r="K1564" s="4"/>
      <c r="L1564" s="4"/>
      <c r="M1564" s="4"/>
      <c r="N1564" s="4"/>
      <c r="O1564" s="4"/>
      <c r="P1564" s="4"/>
      <c r="Q1564" s="4"/>
      <c r="R1564" s="4"/>
      <c r="S1564" s="4"/>
      <c r="T1564" s="4"/>
      <c r="U1564" s="4"/>
      <c r="V1564" s="4"/>
      <c r="W1564" s="4"/>
      <c r="X1564" s="4"/>
      <c r="Y1564" s="4"/>
      <c r="Z1564" s="4"/>
    </row>
    <row r="1565" spans="1:26" ht="27.75" customHeight="1" x14ac:dyDescent="0.2">
      <c r="A1565" s="5">
        <v>1564</v>
      </c>
      <c r="B1565" s="6" t="s">
        <v>4326</v>
      </c>
      <c r="C1565" s="9" t="s">
        <v>4293</v>
      </c>
      <c r="D1565" s="49" t="s">
        <v>4327</v>
      </c>
      <c r="E1565" s="6" t="s">
        <v>2300</v>
      </c>
      <c r="F1565" s="42">
        <v>0</v>
      </c>
      <c r="G1565" s="5">
        <v>2</v>
      </c>
      <c r="H1565" s="42">
        <v>0</v>
      </c>
      <c r="I1565" s="4"/>
      <c r="J1565" s="4"/>
      <c r="K1565" s="4"/>
      <c r="L1565" s="4"/>
      <c r="M1565" s="4"/>
      <c r="N1565" s="4"/>
      <c r="O1565" s="4"/>
      <c r="P1565" s="4"/>
      <c r="Q1565" s="4"/>
      <c r="R1565" s="4"/>
      <c r="S1565" s="4"/>
      <c r="T1565" s="4"/>
      <c r="U1565" s="4"/>
      <c r="V1565" s="4"/>
      <c r="W1565" s="4"/>
      <c r="X1565" s="4"/>
      <c r="Y1565" s="4"/>
      <c r="Z1565" s="4"/>
    </row>
    <row r="1566" spans="1:26" ht="15.75" customHeight="1" x14ac:dyDescent="0.2">
      <c r="A1566" s="5">
        <v>1565</v>
      </c>
      <c r="B1566" s="6" t="s">
        <v>4328</v>
      </c>
      <c r="C1566" s="9" t="s">
        <v>4293</v>
      </c>
      <c r="D1566" s="49" t="s">
        <v>4329</v>
      </c>
      <c r="E1566" s="6" t="s">
        <v>2300</v>
      </c>
      <c r="F1566" s="42">
        <v>0</v>
      </c>
      <c r="G1566" s="5">
        <v>1</v>
      </c>
      <c r="H1566" s="42">
        <v>0</v>
      </c>
      <c r="I1566" s="4"/>
      <c r="J1566" s="4"/>
      <c r="K1566" s="4"/>
      <c r="L1566" s="4"/>
      <c r="M1566" s="4"/>
      <c r="N1566" s="4"/>
      <c r="O1566" s="4"/>
      <c r="P1566" s="4"/>
      <c r="Q1566" s="4"/>
      <c r="R1566" s="4"/>
      <c r="S1566" s="4"/>
      <c r="T1566" s="4"/>
      <c r="U1566" s="4"/>
      <c r="V1566" s="4"/>
      <c r="W1566" s="4"/>
      <c r="X1566" s="4"/>
      <c r="Y1566" s="4"/>
      <c r="Z1566" s="4"/>
    </row>
    <row r="1567" spans="1:26" ht="15.75" customHeight="1" x14ac:dyDescent="0.2">
      <c r="A1567" s="5">
        <v>1566</v>
      </c>
      <c r="B1567" s="6" t="s">
        <v>4330</v>
      </c>
      <c r="C1567" s="9" t="s">
        <v>4293</v>
      </c>
      <c r="D1567" s="49" t="s">
        <v>4331</v>
      </c>
      <c r="E1567" s="6" t="s">
        <v>2300</v>
      </c>
      <c r="F1567" s="42">
        <v>0</v>
      </c>
      <c r="G1567" s="5">
        <v>2</v>
      </c>
      <c r="H1567" s="42">
        <v>0</v>
      </c>
      <c r="I1567" s="4"/>
      <c r="J1567" s="4"/>
      <c r="K1567" s="4"/>
      <c r="L1567" s="4"/>
      <c r="M1567" s="4"/>
      <c r="N1567" s="4"/>
      <c r="O1567" s="4"/>
      <c r="P1567" s="4"/>
      <c r="Q1567" s="4"/>
      <c r="R1567" s="4"/>
      <c r="S1567" s="4"/>
      <c r="T1567" s="4"/>
      <c r="U1567" s="4"/>
      <c r="V1567" s="4"/>
      <c r="W1567" s="4"/>
      <c r="X1567" s="4"/>
      <c r="Y1567" s="4"/>
      <c r="Z1567" s="4"/>
    </row>
    <row r="1568" spans="1:26" ht="15.75" customHeight="1" x14ac:dyDescent="0.2">
      <c r="A1568" s="5">
        <v>1567</v>
      </c>
      <c r="B1568" s="6" t="s">
        <v>4332</v>
      </c>
      <c r="C1568" s="9" t="s">
        <v>4293</v>
      </c>
      <c r="D1568" s="49" t="s">
        <v>4333</v>
      </c>
      <c r="E1568" s="6" t="s">
        <v>2300</v>
      </c>
      <c r="F1568" s="42">
        <v>1</v>
      </c>
      <c r="G1568" s="5">
        <v>1</v>
      </c>
      <c r="H1568" s="42">
        <v>1</v>
      </c>
      <c r="I1568" s="4"/>
      <c r="J1568" s="4"/>
      <c r="K1568" s="4"/>
      <c r="L1568" s="4"/>
      <c r="M1568" s="4"/>
      <c r="N1568" s="4"/>
      <c r="O1568" s="4"/>
      <c r="P1568" s="4"/>
      <c r="Q1568" s="4"/>
      <c r="R1568" s="4"/>
      <c r="S1568" s="4"/>
      <c r="T1568" s="4"/>
      <c r="U1568" s="4"/>
      <c r="V1568" s="4"/>
      <c r="W1568" s="4"/>
      <c r="X1568" s="4"/>
      <c r="Y1568" s="4"/>
      <c r="Z1568" s="4"/>
    </row>
    <row r="1569" spans="1:26" ht="15.75" customHeight="1" x14ac:dyDescent="0.2">
      <c r="A1569" s="5">
        <v>1568</v>
      </c>
      <c r="B1569" s="6" t="s">
        <v>4334</v>
      </c>
      <c r="C1569" s="9" t="s">
        <v>4335</v>
      </c>
      <c r="D1569" s="49" t="s">
        <v>4336</v>
      </c>
      <c r="E1569" s="6" t="s">
        <v>2300</v>
      </c>
      <c r="F1569" s="42">
        <v>1</v>
      </c>
      <c r="G1569" s="5">
        <v>1</v>
      </c>
      <c r="H1569" s="42">
        <v>1</v>
      </c>
      <c r="I1569" s="4"/>
      <c r="J1569" s="4"/>
      <c r="K1569" s="4"/>
      <c r="L1569" s="4"/>
      <c r="M1569" s="4"/>
      <c r="N1569" s="4"/>
      <c r="O1569" s="4"/>
      <c r="P1569" s="4"/>
      <c r="Q1569" s="4"/>
      <c r="R1569" s="4"/>
      <c r="S1569" s="4"/>
      <c r="T1569" s="4"/>
      <c r="U1569" s="4"/>
      <c r="V1569" s="4"/>
      <c r="W1569" s="4"/>
      <c r="X1569" s="4"/>
      <c r="Y1569" s="4"/>
      <c r="Z1569" s="4"/>
    </row>
    <row r="1570" spans="1:26" ht="15.75" customHeight="1" x14ac:dyDescent="0.2">
      <c r="A1570" s="5">
        <v>1569</v>
      </c>
      <c r="B1570" s="6" t="s">
        <v>4334</v>
      </c>
      <c r="C1570" s="9" t="s">
        <v>4337</v>
      </c>
      <c r="D1570" s="49" t="s">
        <v>4338</v>
      </c>
      <c r="E1570" s="6" t="s">
        <v>2300</v>
      </c>
      <c r="F1570" s="42">
        <v>2</v>
      </c>
      <c r="G1570" s="5">
        <v>2</v>
      </c>
      <c r="H1570" s="42">
        <v>2</v>
      </c>
      <c r="I1570" s="4"/>
      <c r="J1570" s="4"/>
      <c r="K1570" s="4"/>
      <c r="L1570" s="4"/>
      <c r="M1570" s="4"/>
      <c r="N1570" s="4"/>
      <c r="O1570" s="4"/>
      <c r="P1570" s="4"/>
      <c r="Q1570" s="4"/>
      <c r="R1570" s="4"/>
      <c r="S1570" s="4"/>
      <c r="T1570" s="4"/>
      <c r="U1570" s="4"/>
      <c r="V1570" s="4"/>
      <c r="W1570" s="4"/>
      <c r="X1570" s="4"/>
      <c r="Y1570" s="4"/>
      <c r="Z1570" s="4"/>
    </row>
    <row r="1571" spans="1:26" ht="15.75" customHeight="1" x14ac:dyDescent="0.2">
      <c r="A1571" s="5">
        <v>1570</v>
      </c>
      <c r="B1571" s="6" t="s">
        <v>4334</v>
      </c>
      <c r="C1571" s="9" t="s">
        <v>4339</v>
      </c>
      <c r="D1571" s="49" t="s">
        <v>4340</v>
      </c>
      <c r="E1571" s="6" t="s">
        <v>2300</v>
      </c>
      <c r="F1571" s="42">
        <v>1</v>
      </c>
      <c r="G1571" s="5">
        <v>1</v>
      </c>
      <c r="H1571" s="42">
        <v>1</v>
      </c>
      <c r="I1571" s="4"/>
      <c r="J1571" s="4"/>
      <c r="K1571" s="4"/>
      <c r="L1571" s="4"/>
      <c r="M1571" s="4"/>
      <c r="N1571" s="4"/>
      <c r="O1571" s="4"/>
      <c r="P1571" s="4"/>
      <c r="Q1571" s="4"/>
      <c r="R1571" s="4"/>
      <c r="S1571" s="4"/>
      <c r="T1571" s="4"/>
      <c r="U1571" s="4"/>
      <c r="V1571" s="4"/>
      <c r="W1571" s="4"/>
      <c r="X1571" s="4"/>
      <c r="Y1571" s="4"/>
      <c r="Z1571" s="4"/>
    </row>
    <row r="1572" spans="1:26" ht="15.75" customHeight="1" x14ac:dyDescent="0.2">
      <c r="A1572" s="5">
        <v>1571</v>
      </c>
      <c r="B1572" s="6" t="s">
        <v>4334</v>
      </c>
      <c r="C1572" s="9" t="s">
        <v>4341</v>
      </c>
      <c r="D1572" s="49" t="s">
        <v>4342</v>
      </c>
      <c r="E1572" s="6" t="s">
        <v>2300</v>
      </c>
      <c r="F1572" s="42">
        <v>0</v>
      </c>
      <c r="G1572" s="5">
        <v>0</v>
      </c>
      <c r="H1572" s="42">
        <v>0</v>
      </c>
      <c r="I1572" s="4"/>
      <c r="J1572" s="4"/>
      <c r="K1572" s="4"/>
      <c r="L1572" s="4"/>
      <c r="M1572" s="4"/>
      <c r="N1572" s="4"/>
      <c r="O1572" s="4"/>
      <c r="P1572" s="4"/>
      <c r="Q1572" s="4"/>
      <c r="R1572" s="4"/>
      <c r="S1572" s="4"/>
      <c r="T1572" s="4"/>
      <c r="U1572" s="4"/>
      <c r="V1572" s="4"/>
      <c r="W1572" s="4"/>
      <c r="X1572" s="4"/>
      <c r="Y1572" s="4"/>
      <c r="Z1572" s="4"/>
    </row>
    <row r="1573" spans="1:26" ht="15.75" customHeight="1" x14ac:dyDescent="0.2">
      <c r="A1573" s="5">
        <v>1572</v>
      </c>
      <c r="B1573" s="6" t="s">
        <v>4334</v>
      </c>
      <c r="C1573" s="9" t="s">
        <v>4343</v>
      </c>
      <c r="D1573" s="49" t="s">
        <v>4344</v>
      </c>
      <c r="E1573" s="6" t="s">
        <v>2300</v>
      </c>
      <c r="F1573" s="42">
        <v>2</v>
      </c>
      <c r="G1573" s="5">
        <v>0</v>
      </c>
      <c r="H1573" s="42">
        <v>2</v>
      </c>
      <c r="I1573" s="4"/>
      <c r="J1573" s="4"/>
      <c r="K1573" s="4"/>
      <c r="L1573" s="4"/>
      <c r="M1573" s="4"/>
      <c r="N1573" s="4"/>
      <c r="O1573" s="4"/>
      <c r="P1573" s="4"/>
      <c r="Q1573" s="4"/>
      <c r="R1573" s="4"/>
      <c r="S1573" s="4"/>
      <c r="T1573" s="4"/>
      <c r="U1573" s="4"/>
      <c r="V1573" s="4"/>
      <c r="W1573" s="4"/>
      <c r="X1573" s="4"/>
      <c r="Y1573" s="4"/>
      <c r="Z1573" s="4"/>
    </row>
    <row r="1574" spans="1:26" ht="15.75" customHeight="1" x14ac:dyDescent="0.2">
      <c r="A1574" s="5">
        <v>1573</v>
      </c>
      <c r="B1574" s="6" t="s">
        <v>4334</v>
      </c>
      <c r="C1574" s="9" t="s">
        <v>4345</v>
      </c>
      <c r="D1574" s="49" t="s">
        <v>4346</v>
      </c>
      <c r="E1574" s="6" t="s">
        <v>2300</v>
      </c>
      <c r="F1574" s="42">
        <v>0</v>
      </c>
      <c r="G1574" s="5">
        <v>1</v>
      </c>
      <c r="H1574" s="42">
        <v>0</v>
      </c>
      <c r="I1574" s="4"/>
      <c r="J1574" s="4"/>
      <c r="K1574" s="4"/>
      <c r="L1574" s="4"/>
      <c r="M1574" s="4"/>
      <c r="N1574" s="4"/>
      <c r="O1574" s="4"/>
      <c r="P1574" s="4"/>
      <c r="Q1574" s="4"/>
      <c r="R1574" s="4"/>
      <c r="S1574" s="4"/>
      <c r="T1574" s="4"/>
      <c r="U1574" s="4"/>
      <c r="V1574" s="4"/>
      <c r="W1574" s="4"/>
      <c r="X1574" s="4"/>
      <c r="Y1574" s="4"/>
      <c r="Z1574" s="4"/>
    </row>
    <row r="1575" spans="1:26" ht="15.75" customHeight="1" x14ac:dyDescent="0.2">
      <c r="A1575" s="5">
        <v>1574</v>
      </c>
      <c r="B1575" s="6" t="s">
        <v>4334</v>
      </c>
      <c r="C1575" s="9" t="s">
        <v>4347</v>
      </c>
      <c r="D1575" s="49" t="s">
        <v>4348</v>
      </c>
      <c r="E1575" s="6" t="s">
        <v>2300</v>
      </c>
      <c r="F1575" s="42">
        <v>2</v>
      </c>
      <c r="G1575" s="5">
        <v>2</v>
      </c>
      <c r="H1575" s="42">
        <v>2</v>
      </c>
      <c r="I1575" s="4"/>
      <c r="J1575" s="4"/>
      <c r="K1575" s="4"/>
      <c r="L1575" s="4"/>
      <c r="M1575" s="4"/>
      <c r="N1575" s="4"/>
      <c r="O1575" s="4"/>
      <c r="P1575" s="4"/>
      <c r="Q1575" s="4"/>
      <c r="R1575" s="4"/>
      <c r="S1575" s="4"/>
      <c r="T1575" s="4"/>
      <c r="U1575" s="4"/>
      <c r="V1575" s="4"/>
      <c r="W1575" s="4"/>
      <c r="X1575" s="4"/>
      <c r="Y1575" s="4"/>
      <c r="Z1575" s="4"/>
    </row>
    <row r="1576" spans="1:26" ht="15.75" customHeight="1" x14ac:dyDescent="0.2">
      <c r="A1576" s="5">
        <v>1575</v>
      </c>
      <c r="B1576" s="6" t="s">
        <v>4334</v>
      </c>
      <c r="C1576" s="9" t="s">
        <v>4349</v>
      </c>
      <c r="D1576" s="49" t="s">
        <v>4350</v>
      </c>
      <c r="E1576" s="6" t="s">
        <v>2300</v>
      </c>
      <c r="F1576" s="42">
        <v>0</v>
      </c>
      <c r="G1576" s="5">
        <v>0</v>
      </c>
      <c r="H1576" s="42">
        <v>0</v>
      </c>
      <c r="I1576" s="4"/>
      <c r="J1576" s="4"/>
      <c r="K1576" s="4"/>
      <c r="L1576" s="4"/>
      <c r="M1576" s="4"/>
      <c r="N1576" s="4"/>
      <c r="O1576" s="4"/>
      <c r="P1576" s="4"/>
      <c r="Q1576" s="4"/>
      <c r="R1576" s="4"/>
      <c r="S1576" s="4"/>
      <c r="T1576" s="4"/>
      <c r="U1576" s="4"/>
      <c r="V1576" s="4"/>
      <c r="W1576" s="4"/>
      <c r="X1576" s="4"/>
      <c r="Y1576" s="4"/>
      <c r="Z1576" s="4"/>
    </row>
    <row r="1577" spans="1:26" ht="15.75" customHeight="1" x14ac:dyDescent="0.2">
      <c r="A1577" s="5">
        <v>1576</v>
      </c>
      <c r="B1577" s="6" t="s">
        <v>4334</v>
      </c>
      <c r="C1577" s="9" t="s">
        <v>4351</v>
      </c>
      <c r="D1577" s="49" t="s">
        <v>4352</v>
      </c>
      <c r="E1577" s="6" t="s">
        <v>2300</v>
      </c>
      <c r="F1577" s="42">
        <v>1</v>
      </c>
      <c r="G1577" s="5">
        <v>1</v>
      </c>
      <c r="H1577" s="42">
        <v>1</v>
      </c>
      <c r="I1577" s="4"/>
      <c r="J1577" s="4"/>
      <c r="K1577" s="4"/>
      <c r="L1577" s="4"/>
      <c r="M1577" s="4"/>
      <c r="N1577" s="4"/>
      <c r="O1577" s="4"/>
      <c r="P1577" s="4"/>
      <c r="Q1577" s="4"/>
      <c r="R1577" s="4"/>
      <c r="S1577" s="4"/>
      <c r="T1577" s="4"/>
      <c r="U1577" s="4"/>
      <c r="V1577" s="4"/>
      <c r="W1577" s="4"/>
      <c r="X1577" s="4"/>
      <c r="Y1577" s="4"/>
      <c r="Z1577" s="4"/>
    </row>
    <row r="1578" spans="1:26" ht="15.75" customHeight="1" x14ac:dyDescent="0.2">
      <c r="A1578" s="5">
        <v>1577</v>
      </c>
      <c r="B1578" s="6" t="s">
        <v>4334</v>
      </c>
      <c r="C1578" s="9" t="s">
        <v>4353</v>
      </c>
      <c r="D1578" s="49" t="s">
        <v>4354</v>
      </c>
      <c r="E1578" s="5" t="s">
        <v>2300</v>
      </c>
      <c r="F1578" s="42">
        <v>0</v>
      </c>
      <c r="G1578" s="5">
        <v>0</v>
      </c>
      <c r="H1578" s="42">
        <v>0</v>
      </c>
      <c r="I1578" s="4"/>
      <c r="J1578" s="4"/>
      <c r="K1578" s="4"/>
      <c r="L1578" s="4"/>
      <c r="M1578" s="4"/>
      <c r="N1578" s="4"/>
      <c r="O1578" s="4"/>
      <c r="P1578" s="4"/>
      <c r="Q1578" s="4"/>
      <c r="R1578" s="4"/>
      <c r="S1578" s="4"/>
      <c r="T1578" s="4"/>
      <c r="U1578" s="4"/>
      <c r="V1578" s="4"/>
      <c r="W1578" s="4"/>
      <c r="X1578" s="4"/>
      <c r="Y1578" s="4"/>
      <c r="Z1578" s="4"/>
    </row>
    <row r="1579" spans="1:26" ht="15.75" customHeight="1" x14ac:dyDescent="0.2">
      <c r="A1579" s="5">
        <v>1578</v>
      </c>
      <c r="B1579" s="6" t="s">
        <v>4334</v>
      </c>
      <c r="C1579" s="9" t="s">
        <v>4355</v>
      </c>
      <c r="D1579" s="49" t="s">
        <v>4356</v>
      </c>
      <c r="E1579" s="5" t="s">
        <v>2300</v>
      </c>
      <c r="F1579" s="42">
        <v>1</v>
      </c>
      <c r="G1579" s="5">
        <v>0</v>
      </c>
      <c r="H1579" s="42">
        <v>1</v>
      </c>
      <c r="I1579" s="4"/>
      <c r="J1579" s="4"/>
      <c r="K1579" s="4"/>
      <c r="L1579" s="4"/>
      <c r="M1579" s="4"/>
      <c r="N1579" s="4"/>
      <c r="O1579" s="4"/>
      <c r="P1579" s="4"/>
      <c r="Q1579" s="4"/>
      <c r="R1579" s="4"/>
      <c r="S1579" s="4"/>
      <c r="T1579" s="4"/>
      <c r="U1579" s="4"/>
      <c r="V1579" s="4"/>
      <c r="W1579" s="4"/>
      <c r="X1579" s="4"/>
      <c r="Y1579" s="4"/>
      <c r="Z1579" s="4"/>
    </row>
    <row r="1580" spans="1:26" ht="15.75" customHeight="1" x14ac:dyDescent="0.2">
      <c r="A1580" s="5">
        <v>1579</v>
      </c>
      <c r="B1580" s="6" t="s">
        <v>4334</v>
      </c>
      <c r="C1580" s="9" t="s">
        <v>4357</v>
      </c>
      <c r="D1580" s="49" t="s">
        <v>4358</v>
      </c>
      <c r="E1580" s="6" t="s">
        <v>2300</v>
      </c>
      <c r="F1580" s="42">
        <v>0</v>
      </c>
      <c r="G1580" s="5">
        <v>1</v>
      </c>
      <c r="H1580" s="42">
        <v>0</v>
      </c>
      <c r="I1580" s="4"/>
      <c r="J1580" s="4"/>
      <c r="K1580" s="4"/>
      <c r="L1580" s="4"/>
      <c r="M1580" s="4"/>
      <c r="N1580" s="4"/>
      <c r="O1580" s="4"/>
      <c r="P1580" s="4"/>
      <c r="Q1580" s="4"/>
      <c r="R1580" s="4"/>
      <c r="S1580" s="4"/>
      <c r="T1580" s="4"/>
      <c r="U1580" s="4"/>
      <c r="V1580" s="4"/>
      <c r="W1580" s="4"/>
      <c r="X1580" s="4"/>
      <c r="Y1580" s="4"/>
      <c r="Z1580" s="4"/>
    </row>
    <row r="1581" spans="1:26" ht="15.75" customHeight="1" x14ac:dyDescent="0.2">
      <c r="A1581" s="5">
        <v>1580</v>
      </c>
      <c r="B1581" s="6" t="s">
        <v>4334</v>
      </c>
      <c r="C1581" s="9" t="s">
        <v>4359</v>
      </c>
      <c r="D1581" s="49" t="s">
        <v>4360</v>
      </c>
      <c r="E1581" s="6" t="s">
        <v>2300</v>
      </c>
      <c r="F1581" s="42">
        <v>0</v>
      </c>
      <c r="G1581" s="5">
        <v>2</v>
      </c>
      <c r="H1581" s="42">
        <v>0</v>
      </c>
      <c r="I1581" s="4"/>
      <c r="J1581" s="4"/>
      <c r="K1581" s="4"/>
      <c r="L1581" s="4"/>
      <c r="M1581" s="4"/>
      <c r="N1581" s="4"/>
      <c r="O1581" s="4"/>
      <c r="P1581" s="4"/>
      <c r="Q1581" s="4"/>
      <c r="R1581" s="4"/>
      <c r="S1581" s="4"/>
      <c r="T1581" s="4"/>
      <c r="U1581" s="4"/>
      <c r="V1581" s="4"/>
      <c r="W1581" s="4"/>
      <c r="X1581" s="4"/>
      <c r="Y1581" s="4"/>
      <c r="Z1581" s="4"/>
    </row>
    <row r="1582" spans="1:26" ht="15.75" customHeight="1" x14ac:dyDescent="0.2">
      <c r="A1582" s="5">
        <v>1581</v>
      </c>
      <c r="B1582" s="6" t="s">
        <v>4334</v>
      </c>
      <c r="C1582" s="9" t="s">
        <v>4361</v>
      </c>
      <c r="D1582" s="49" t="s">
        <v>4362</v>
      </c>
      <c r="E1582" s="6" t="s">
        <v>2300</v>
      </c>
      <c r="F1582" s="42">
        <v>1</v>
      </c>
      <c r="G1582" s="5">
        <v>1</v>
      </c>
      <c r="H1582" s="42">
        <v>1</v>
      </c>
      <c r="I1582" s="4"/>
      <c r="J1582" s="4"/>
      <c r="K1582" s="4"/>
      <c r="L1582" s="4"/>
      <c r="M1582" s="4"/>
      <c r="N1582" s="4"/>
      <c r="O1582" s="4"/>
      <c r="P1582" s="4"/>
      <c r="Q1582" s="4"/>
      <c r="R1582" s="4"/>
      <c r="S1582" s="4"/>
      <c r="T1582" s="4"/>
      <c r="U1582" s="4"/>
      <c r="V1582" s="4"/>
      <c r="W1582" s="4"/>
      <c r="X1582" s="4"/>
      <c r="Y1582" s="4"/>
      <c r="Z1582" s="4"/>
    </row>
    <row r="1583" spans="1:26" ht="15.75" customHeight="1" x14ac:dyDescent="0.2">
      <c r="A1583" s="5">
        <v>1582</v>
      </c>
      <c r="B1583" s="6" t="s">
        <v>4334</v>
      </c>
      <c r="C1583" s="9" t="s">
        <v>4363</v>
      </c>
      <c r="D1583" s="49" t="s">
        <v>4364</v>
      </c>
      <c r="E1583" s="6" t="s">
        <v>2300</v>
      </c>
      <c r="F1583" s="42">
        <v>0</v>
      </c>
      <c r="G1583" s="5">
        <v>2</v>
      </c>
      <c r="H1583" s="42">
        <v>0</v>
      </c>
      <c r="I1583" s="4"/>
      <c r="J1583" s="4"/>
      <c r="K1583" s="4"/>
      <c r="L1583" s="4"/>
      <c r="M1583" s="4"/>
      <c r="N1583" s="4"/>
      <c r="O1583" s="4"/>
      <c r="P1583" s="4"/>
      <c r="Q1583" s="4"/>
      <c r="R1583" s="4"/>
      <c r="S1583" s="4"/>
      <c r="T1583" s="4"/>
      <c r="U1583" s="4"/>
      <c r="V1583" s="4"/>
      <c r="W1583" s="4"/>
      <c r="X1583" s="4"/>
      <c r="Y1583" s="4"/>
      <c r="Z1583" s="4"/>
    </row>
    <row r="1584" spans="1:26" ht="15.75" customHeight="1" x14ac:dyDescent="0.2">
      <c r="A1584" s="5">
        <v>1583</v>
      </c>
      <c r="B1584" s="6" t="s">
        <v>4334</v>
      </c>
      <c r="C1584" s="9" t="s">
        <v>4365</v>
      </c>
      <c r="D1584" s="49" t="s">
        <v>4366</v>
      </c>
      <c r="E1584" s="6" t="s">
        <v>2300</v>
      </c>
      <c r="F1584" s="42">
        <v>1</v>
      </c>
      <c r="G1584" s="5">
        <v>2</v>
      </c>
      <c r="H1584" s="42">
        <v>1</v>
      </c>
      <c r="I1584" s="4"/>
      <c r="J1584" s="4"/>
      <c r="K1584" s="4"/>
      <c r="L1584" s="4"/>
      <c r="M1584" s="4"/>
      <c r="N1584" s="4"/>
      <c r="O1584" s="4"/>
      <c r="P1584" s="4"/>
      <c r="Q1584" s="4"/>
      <c r="R1584" s="4"/>
      <c r="S1584" s="4"/>
      <c r="T1584" s="4"/>
      <c r="U1584" s="4"/>
      <c r="V1584" s="4"/>
      <c r="W1584" s="4"/>
      <c r="X1584" s="4"/>
      <c r="Y1584" s="4"/>
      <c r="Z1584" s="4"/>
    </row>
    <row r="1585" spans="1:26" ht="15.75" customHeight="1" x14ac:dyDescent="0.2">
      <c r="A1585" s="5">
        <v>1584</v>
      </c>
      <c r="B1585" s="6" t="s">
        <v>4334</v>
      </c>
      <c r="C1585" s="9" t="s">
        <v>4367</v>
      </c>
      <c r="D1585" s="49" t="s">
        <v>4368</v>
      </c>
      <c r="E1585" s="6" t="s">
        <v>2300</v>
      </c>
      <c r="F1585" s="42">
        <v>0</v>
      </c>
      <c r="G1585" s="5">
        <v>0</v>
      </c>
      <c r="H1585" s="42">
        <v>0</v>
      </c>
      <c r="I1585" s="4"/>
      <c r="J1585" s="4"/>
      <c r="K1585" s="4"/>
      <c r="L1585" s="4"/>
      <c r="M1585" s="4"/>
      <c r="N1585" s="4"/>
      <c r="O1585" s="4"/>
      <c r="P1585" s="4"/>
      <c r="Q1585" s="4"/>
      <c r="R1585" s="4"/>
      <c r="S1585" s="4"/>
      <c r="T1585" s="4"/>
      <c r="U1585" s="4"/>
      <c r="V1585" s="4"/>
      <c r="W1585" s="4"/>
      <c r="X1585" s="4"/>
      <c r="Y1585" s="4"/>
      <c r="Z1585" s="4"/>
    </row>
    <row r="1586" spans="1:26" ht="15.75" customHeight="1" x14ac:dyDescent="0.2">
      <c r="A1586" s="5">
        <v>1585</v>
      </c>
      <c r="B1586" s="6" t="s">
        <v>4334</v>
      </c>
      <c r="C1586" s="9" t="s">
        <v>4369</v>
      </c>
      <c r="D1586" s="49" t="s">
        <v>4370</v>
      </c>
      <c r="E1586" s="6" t="s">
        <v>2300</v>
      </c>
      <c r="F1586" s="42">
        <v>1</v>
      </c>
      <c r="G1586" s="5">
        <v>1</v>
      </c>
      <c r="H1586" s="42">
        <v>1</v>
      </c>
      <c r="I1586" s="4"/>
      <c r="J1586" s="4"/>
      <c r="K1586" s="4"/>
      <c r="L1586" s="4"/>
      <c r="M1586" s="4"/>
      <c r="N1586" s="4"/>
      <c r="O1586" s="4"/>
      <c r="P1586" s="4"/>
      <c r="Q1586" s="4"/>
      <c r="R1586" s="4"/>
      <c r="S1586" s="4"/>
      <c r="T1586" s="4"/>
      <c r="U1586" s="4"/>
      <c r="V1586" s="4"/>
      <c r="W1586" s="4"/>
      <c r="X1586" s="4"/>
      <c r="Y1586" s="4"/>
      <c r="Z1586" s="4"/>
    </row>
    <row r="1587" spans="1:26" ht="15.75" customHeight="1" x14ac:dyDescent="0.2">
      <c r="A1587" s="5">
        <v>1586</v>
      </c>
      <c r="B1587" s="6" t="s">
        <v>4334</v>
      </c>
      <c r="C1587" s="9" t="s">
        <v>4371</v>
      </c>
      <c r="D1587" s="49" t="s">
        <v>4372</v>
      </c>
      <c r="E1587" s="6" t="s">
        <v>2300</v>
      </c>
      <c r="F1587" s="42">
        <v>2</v>
      </c>
      <c r="G1587" s="5">
        <v>2</v>
      </c>
      <c r="H1587" s="42">
        <v>2</v>
      </c>
      <c r="I1587" s="4"/>
      <c r="J1587" s="4"/>
      <c r="K1587" s="4"/>
      <c r="L1587" s="4"/>
      <c r="M1587" s="4"/>
      <c r="N1587" s="4"/>
      <c r="O1587" s="4"/>
      <c r="P1587" s="4"/>
      <c r="Q1587" s="4"/>
      <c r="R1587" s="4"/>
      <c r="S1587" s="4"/>
      <c r="T1587" s="4"/>
      <c r="U1587" s="4"/>
      <c r="V1587" s="4"/>
      <c r="W1587" s="4"/>
      <c r="X1587" s="4"/>
      <c r="Y1587" s="4"/>
      <c r="Z1587" s="4"/>
    </row>
    <row r="1588" spans="1:26" ht="15.75" customHeight="1" x14ac:dyDescent="0.2">
      <c r="A1588" s="5">
        <v>1587</v>
      </c>
      <c r="B1588" s="6" t="s">
        <v>4334</v>
      </c>
      <c r="C1588" s="9" t="s">
        <v>4373</v>
      </c>
      <c r="D1588" s="49" t="s">
        <v>4374</v>
      </c>
      <c r="E1588" s="6" t="s">
        <v>2300</v>
      </c>
      <c r="F1588" s="42">
        <v>2</v>
      </c>
      <c r="G1588" s="5">
        <v>2</v>
      </c>
      <c r="H1588" s="42">
        <v>2</v>
      </c>
      <c r="I1588" s="4"/>
      <c r="J1588" s="4"/>
      <c r="K1588" s="4"/>
      <c r="L1588" s="4"/>
      <c r="M1588" s="4"/>
      <c r="N1588" s="4"/>
      <c r="O1588" s="4"/>
      <c r="P1588" s="4"/>
      <c r="Q1588" s="4"/>
      <c r="R1588" s="4"/>
      <c r="S1588" s="4"/>
      <c r="T1588" s="4"/>
      <c r="U1588" s="4"/>
      <c r="V1588" s="4"/>
      <c r="W1588" s="4"/>
      <c r="X1588" s="4"/>
      <c r="Y1588" s="4"/>
      <c r="Z1588" s="4"/>
    </row>
    <row r="1589" spans="1:26" ht="15.75" customHeight="1" x14ac:dyDescent="0.2">
      <c r="A1589" s="5">
        <v>1588</v>
      </c>
      <c r="B1589" s="6" t="s">
        <v>4334</v>
      </c>
      <c r="C1589" s="9" t="s">
        <v>4375</v>
      </c>
      <c r="D1589" s="49" t="s">
        <v>4376</v>
      </c>
      <c r="E1589" s="6" t="s">
        <v>2300</v>
      </c>
      <c r="F1589" s="42">
        <v>1</v>
      </c>
      <c r="G1589" s="5">
        <v>0</v>
      </c>
      <c r="H1589" s="42">
        <v>1</v>
      </c>
      <c r="I1589" s="4"/>
      <c r="J1589" s="4"/>
      <c r="K1589" s="4"/>
      <c r="L1589" s="4"/>
      <c r="M1589" s="4"/>
      <c r="N1589" s="4"/>
      <c r="O1589" s="4"/>
      <c r="P1589" s="4"/>
      <c r="Q1589" s="4"/>
      <c r="R1589" s="4"/>
      <c r="S1589" s="4"/>
      <c r="T1589" s="4"/>
      <c r="U1589" s="4"/>
      <c r="V1589" s="4"/>
      <c r="W1589" s="4"/>
      <c r="X1589" s="4"/>
      <c r="Y1589" s="4"/>
      <c r="Z1589" s="4"/>
    </row>
    <row r="1590" spans="1:26" ht="15.75" customHeight="1" x14ac:dyDescent="0.2">
      <c r="A1590" s="5">
        <v>1589</v>
      </c>
      <c r="B1590" s="6" t="s">
        <v>4334</v>
      </c>
      <c r="C1590" s="9" t="s">
        <v>4377</v>
      </c>
      <c r="D1590" s="49" t="s">
        <v>4378</v>
      </c>
      <c r="E1590" s="6" t="s">
        <v>2300</v>
      </c>
      <c r="F1590" s="42">
        <v>2</v>
      </c>
      <c r="G1590" s="5">
        <v>2</v>
      </c>
      <c r="H1590" s="42">
        <v>2</v>
      </c>
      <c r="I1590" s="4"/>
      <c r="J1590" s="4"/>
      <c r="K1590" s="4"/>
      <c r="L1590" s="4"/>
      <c r="M1590" s="4"/>
      <c r="N1590" s="4"/>
      <c r="O1590" s="4"/>
      <c r="P1590" s="4"/>
      <c r="Q1590" s="4"/>
      <c r="R1590" s="4"/>
      <c r="S1590" s="4"/>
      <c r="T1590" s="4"/>
      <c r="U1590" s="4"/>
      <c r="V1590" s="4"/>
      <c r="W1590" s="4"/>
      <c r="X1590" s="4"/>
      <c r="Y1590" s="4"/>
      <c r="Z1590" s="4"/>
    </row>
    <row r="1591" spans="1:26" ht="15.75" customHeight="1" x14ac:dyDescent="0.2">
      <c r="A1591" s="5">
        <v>1590</v>
      </c>
      <c r="B1591" s="6" t="s">
        <v>4334</v>
      </c>
      <c r="C1591" s="9" t="s">
        <v>4379</v>
      </c>
      <c r="D1591" s="49" t="s">
        <v>4380</v>
      </c>
      <c r="E1591" s="6" t="s">
        <v>2300</v>
      </c>
      <c r="F1591" s="42">
        <v>1</v>
      </c>
      <c r="G1591" s="5">
        <v>1</v>
      </c>
      <c r="H1591" s="42">
        <v>1</v>
      </c>
      <c r="I1591" s="4"/>
      <c r="J1591" s="4"/>
      <c r="K1591" s="4"/>
      <c r="L1591" s="4"/>
      <c r="M1591" s="4"/>
      <c r="N1591" s="4"/>
      <c r="O1591" s="4"/>
      <c r="P1591" s="4"/>
      <c r="Q1591" s="4"/>
      <c r="R1591" s="4"/>
      <c r="S1591" s="4"/>
      <c r="T1591" s="4"/>
      <c r="U1591" s="4"/>
      <c r="V1591" s="4"/>
      <c r="W1591" s="4"/>
      <c r="X1591" s="4"/>
      <c r="Y1591" s="4"/>
      <c r="Z1591" s="4"/>
    </row>
    <row r="1592" spans="1:26" ht="27.75" customHeight="1" x14ac:dyDescent="0.2">
      <c r="A1592" s="5">
        <v>1591</v>
      </c>
      <c r="B1592" s="6" t="s">
        <v>4334</v>
      </c>
      <c r="C1592" s="9" t="s">
        <v>4381</v>
      </c>
      <c r="D1592" s="49" t="s">
        <v>4382</v>
      </c>
      <c r="E1592" s="5" t="s">
        <v>2300</v>
      </c>
      <c r="F1592" s="42">
        <v>2</v>
      </c>
      <c r="G1592" s="5">
        <v>0</v>
      </c>
      <c r="H1592" s="42">
        <v>2</v>
      </c>
      <c r="I1592" s="4"/>
      <c r="J1592" s="4"/>
      <c r="K1592" s="4"/>
      <c r="L1592" s="4"/>
      <c r="M1592" s="4"/>
      <c r="N1592" s="4"/>
      <c r="O1592" s="4"/>
      <c r="P1592" s="4"/>
      <c r="Q1592" s="4"/>
      <c r="R1592" s="4"/>
      <c r="S1592" s="4"/>
      <c r="T1592" s="4"/>
      <c r="U1592" s="4"/>
      <c r="V1592" s="4"/>
      <c r="W1592" s="4"/>
      <c r="X1592" s="4"/>
      <c r="Y1592" s="4"/>
      <c r="Z1592" s="4"/>
    </row>
    <row r="1593" spans="1:26" ht="15.75" customHeight="1" x14ac:dyDescent="0.2">
      <c r="A1593" s="5">
        <v>1592</v>
      </c>
      <c r="B1593" s="6" t="s">
        <v>4334</v>
      </c>
      <c r="C1593" s="9" t="s">
        <v>4383</v>
      </c>
      <c r="D1593" s="49" t="s">
        <v>4384</v>
      </c>
      <c r="E1593" s="5" t="s">
        <v>2300</v>
      </c>
      <c r="F1593" s="42">
        <v>1</v>
      </c>
      <c r="G1593" s="5">
        <v>1</v>
      </c>
      <c r="H1593" s="42">
        <v>1</v>
      </c>
      <c r="I1593" s="4"/>
      <c r="J1593" s="4"/>
      <c r="K1593" s="4"/>
      <c r="L1593" s="4"/>
      <c r="M1593" s="4"/>
      <c r="N1593" s="4"/>
      <c r="O1593" s="4"/>
      <c r="P1593" s="4"/>
      <c r="Q1593" s="4"/>
      <c r="R1593" s="4"/>
      <c r="S1593" s="4"/>
      <c r="T1593" s="4"/>
      <c r="U1593" s="4"/>
      <c r="V1593" s="4"/>
      <c r="W1593" s="4"/>
      <c r="X1593" s="4"/>
      <c r="Y1593" s="4"/>
      <c r="Z1593" s="4"/>
    </row>
    <row r="1594" spans="1:26" ht="15.75" customHeight="1" x14ac:dyDescent="0.2">
      <c r="A1594" s="5">
        <v>1593</v>
      </c>
      <c r="B1594" s="6" t="s">
        <v>4334</v>
      </c>
      <c r="C1594" s="9" t="s">
        <v>4385</v>
      </c>
      <c r="D1594" s="49" t="s">
        <v>4386</v>
      </c>
      <c r="E1594" s="5" t="s">
        <v>2300</v>
      </c>
      <c r="F1594" s="42">
        <v>0</v>
      </c>
      <c r="G1594" s="5">
        <v>0</v>
      </c>
      <c r="H1594" s="42">
        <v>0</v>
      </c>
      <c r="I1594" s="4"/>
      <c r="J1594" s="4"/>
      <c r="K1594" s="4"/>
      <c r="L1594" s="4"/>
      <c r="M1594" s="4"/>
      <c r="N1594" s="4"/>
      <c r="O1594" s="4"/>
      <c r="P1594" s="4"/>
      <c r="Q1594" s="4"/>
      <c r="R1594" s="4"/>
      <c r="S1594" s="4"/>
      <c r="T1594" s="4"/>
      <c r="U1594" s="4"/>
      <c r="V1594" s="4"/>
      <c r="W1594" s="4"/>
      <c r="X1594" s="4"/>
      <c r="Y1594" s="4"/>
      <c r="Z1594" s="4"/>
    </row>
    <row r="1595" spans="1:26" ht="15.75" customHeight="1" x14ac:dyDescent="0.2">
      <c r="A1595" s="5">
        <v>1594</v>
      </c>
      <c r="B1595" s="6" t="s">
        <v>4334</v>
      </c>
      <c r="C1595" s="9" t="s">
        <v>4387</v>
      </c>
      <c r="D1595" s="49" t="s">
        <v>4388</v>
      </c>
      <c r="E1595" s="5" t="s">
        <v>2300</v>
      </c>
      <c r="F1595" s="42">
        <v>1</v>
      </c>
      <c r="G1595" s="5">
        <v>1</v>
      </c>
      <c r="H1595" s="42">
        <v>1</v>
      </c>
      <c r="I1595" s="4"/>
      <c r="J1595" s="4"/>
      <c r="K1595" s="4"/>
      <c r="L1595" s="4"/>
      <c r="M1595" s="4"/>
      <c r="N1595" s="4"/>
      <c r="O1595" s="4"/>
      <c r="P1595" s="4"/>
      <c r="Q1595" s="4"/>
      <c r="R1595" s="4"/>
      <c r="S1595" s="4"/>
      <c r="T1595" s="4"/>
      <c r="U1595" s="4"/>
      <c r="V1595" s="4"/>
      <c r="W1595" s="4"/>
      <c r="X1595" s="4"/>
      <c r="Y1595" s="4"/>
      <c r="Z1595" s="4"/>
    </row>
    <row r="1596" spans="1:26" ht="15.75" customHeight="1" x14ac:dyDescent="0.2">
      <c r="A1596" s="5">
        <v>1595</v>
      </c>
      <c r="B1596" s="6" t="s">
        <v>4334</v>
      </c>
      <c r="C1596" s="9" t="s">
        <v>4389</v>
      </c>
      <c r="D1596" s="49" t="s">
        <v>4390</v>
      </c>
      <c r="E1596" s="5" t="s">
        <v>2300</v>
      </c>
      <c r="F1596" s="42">
        <v>0</v>
      </c>
      <c r="G1596" s="5">
        <v>0</v>
      </c>
      <c r="H1596" s="42">
        <v>0</v>
      </c>
      <c r="I1596" s="4"/>
      <c r="J1596" s="4"/>
      <c r="K1596" s="4"/>
      <c r="L1596" s="4"/>
      <c r="M1596" s="4"/>
      <c r="N1596" s="4"/>
      <c r="O1596" s="4"/>
      <c r="P1596" s="4"/>
      <c r="Q1596" s="4"/>
      <c r="R1596" s="4"/>
      <c r="S1596" s="4"/>
      <c r="T1596" s="4"/>
      <c r="U1596" s="4"/>
      <c r="V1596" s="4"/>
      <c r="W1596" s="4"/>
      <c r="X1596" s="4"/>
      <c r="Y1596" s="4"/>
      <c r="Z1596" s="4"/>
    </row>
    <row r="1597" spans="1:26" ht="15.75" customHeight="1" x14ac:dyDescent="0.2">
      <c r="A1597" s="5">
        <v>1596</v>
      </c>
      <c r="B1597" s="6" t="s">
        <v>4334</v>
      </c>
      <c r="C1597" s="9" t="s">
        <v>4391</v>
      </c>
      <c r="D1597" s="49" t="s">
        <v>4392</v>
      </c>
      <c r="E1597" s="5" t="s">
        <v>2300</v>
      </c>
      <c r="F1597" s="42">
        <v>0</v>
      </c>
      <c r="G1597" s="5">
        <v>0</v>
      </c>
      <c r="H1597" s="42">
        <v>0</v>
      </c>
      <c r="I1597" s="4"/>
      <c r="J1597" s="4"/>
      <c r="K1597" s="4"/>
      <c r="L1597" s="4"/>
      <c r="M1597" s="4"/>
      <c r="N1597" s="4"/>
      <c r="O1597" s="4"/>
      <c r="P1597" s="4"/>
      <c r="Q1597" s="4"/>
      <c r="R1597" s="4"/>
      <c r="S1597" s="4"/>
      <c r="T1597" s="4"/>
      <c r="U1597" s="4"/>
      <c r="V1597" s="4"/>
      <c r="W1597" s="4"/>
      <c r="X1597" s="4"/>
      <c r="Y1597" s="4"/>
      <c r="Z1597" s="4"/>
    </row>
    <row r="1598" spans="1:26" ht="15.75" customHeight="1" x14ac:dyDescent="0.2">
      <c r="A1598" s="5">
        <v>1597</v>
      </c>
      <c r="B1598" s="6" t="s">
        <v>4334</v>
      </c>
      <c r="C1598" s="9" t="s">
        <v>4393</v>
      </c>
      <c r="D1598" s="49" t="s">
        <v>4394</v>
      </c>
      <c r="E1598" s="5" t="s">
        <v>2300</v>
      </c>
      <c r="F1598" s="42">
        <v>1</v>
      </c>
      <c r="G1598" s="5">
        <v>2</v>
      </c>
      <c r="H1598" s="42">
        <v>1</v>
      </c>
      <c r="I1598" s="4"/>
      <c r="J1598" s="4"/>
      <c r="K1598" s="4"/>
      <c r="L1598" s="4"/>
      <c r="M1598" s="4"/>
      <c r="N1598" s="4"/>
      <c r="O1598" s="4"/>
      <c r="P1598" s="4"/>
      <c r="Q1598" s="4"/>
      <c r="R1598" s="4"/>
      <c r="S1598" s="4"/>
      <c r="T1598" s="4"/>
      <c r="U1598" s="4"/>
      <c r="V1598" s="4"/>
      <c r="W1598" s="4"/>
      <c r="X1598" s="4"/>
      <c r="Y1598" s="4"/>
      <c r="Z1598" s="4"/>
    </row>
    <row r="1599" spans="1:26" ht="15.75" customHeight="1" x14ac:dyDescent="0.2">
      <c r="A1599" s="5">
        <v>1598</v>
      </c>
      <c r="B1599" s="6" t="s">
        <v>4334</v>
      </c>
      <c r="C1599" s="9" t="s">
        <v>4395</v>
      </c>
      <c r="D1599" s="49" t="s">
        <v>4396</v>
      </c>
      <c r="E1599" s="5" t="s">
        <v>2300</v>
      </c>
      <c r="F1599" s="42">
        <v>2</v>
      </c>
      <c r="G1599" s="5">
        <v>2</v>
      </c>
      <c r="H1599" s="42">
        <v>2</v>
      </c>
      <c r="I1599" s="4"/>
      <c r="J1599" s="4"/>
      <c r="K1599" s="4"/>
      <c r="L1599" s="4"/>
      <c r="M1599" s="4"/>
      <c r="N1599" s="4"/>
      <c r="O1599" s="4"/>
      <c r="P1599" s="4"/>
      <c r="Q1599" s="4"/>
      <c r="R1599" s="4"/>
      <c r="S1599" s="4"/>
      <c r="T1599" s="4"/>
      <c r="U1599" s="4"/>
      <c r="V1599" s="4"/>
      <c r="W1599" s="4"/>
      <c r="X1599" s="4"/>
      <c r="Y1599" s="4"/>
      <c r="Z1599" s="4"/>
    </row>
    <row r="1600" spans="1:26" ht="15.75" customHeight="1" x14ac:dyDescent="0.2">
      <c r="A1600" s="5">
        <v>1599</v>
      </c>
      <c r="B1600" s="6" t="s">
        <v>4334</v>
      </c>
      <c r="C1600" s="9" t="s">
        <v>4397</v>
      </c>
      <c r="D1600" s="49" t="s">
        <v>4398</v>
      </c>
      <c r="E1600" s="5" t="s">
        <v>2300</v>
      </c>
      <c r="F1600" s="42">
        <v>1</v>
      </c>
      <c r="G1600" s="5">
        <v>2</v>
      </c>
      <c r="H1600" s="42">
        <v>1</v>
      </c>
      <c r="I1600" s="4"/>
      <c r="J1600" s="4"/>
      <c r="K1600" s="4"/>
      <c r="L1600" s="4"/>
      <c r="M1600" s="4"/>
      <c r="N1600" s="4"/>
      <c r="O1600" s="4"/>
      <c r="P1600" s="4"/>
      <c r="Q1600" s="4"/>
      <c r="R1600" s="4"/>
      <c r="S1600" s="4"/>
      <c r="T1600" s="4"/>
      <c r="U1600" s="4"/>
      <c r="V1600" s="4"/>
      <c r="W1600" s="4"/>
      <c r="X1600" s="4"/>
      <c r="Y1600" s="4"/>
      <c r="Z1600" s="4"/>
    </row>
    <row r="1601" spans="1:26" ht="15.75" customHeight="1" x14ac:dyDescent="0.2">
      <c r="A1601" s="5">
        <v>1600</v>
      </c>
      <c r="B1601" s="6" t="s">
        <v>4334</v>
      </c>
      <c r="C1601" s="9" t="s">
        <v>4399</v>
      </c>
      <c r="D1601" s="49" t="s">
        <v>4400</v>
      </c>
      <c r="E1601" s="5" t="s">
        <v>2300</v>
      </c>
      <c r="F1601" s="42">
        <v>2</v>
      </c>
      <c r="G1601" s="5">
        <v>2</v>
      </c>
      <c r="H1601" s="42">
        <v>2</v>
      </c>
      <c r="I1601" s="4"/>
      <c r="J1601" s="4"/>
      <c r="K1601" s="4"/>
      <c r="L1601" s="4"/>
      <c r="M1601" s="4"/>
      <c r="N1601" s="4"/>
      <c r="O1601" s="4"/>
      <c r="P1601" s="4"/>
      <c r="Q1601" s="4"/>
      <c r="R1601" s="4"/>
      <c r="S1601" s="4"/>
      <c r="T1601" s="4"/>
      <c r="U1601" s="4"/>
      <c r="V1601" s="4"/>
      <c r="W1601" s="4"/>
      <c r="X1601" s="4"/>
      <c r="Y1601" s="4"/>
      <c r="Z1601" s="4"/>
    </row>
    <row r="1602" spans="1:26" ht="15.75" customHeight="1" x14ac:dyDescent="0.2">
      <c r="A1602" s="5">
        <v>1601</v>
      </c>
      <c r="B1602" s="6" t="s">
        <v>4334</v>
      </c>
      <c r="C1602" s="9" t="s">
        <v>4401</v>
      </c>
      <c r="D1602" s="49" t="s">
        <v>4402</v>
      </c>
      <c r="E1602" s="5" t="s">
        <v>2300</v>
      </c>
      <c r="F1602" s="42">
        <v>0</v>
      </c>
      <c r="G1602" s="5">
        <v>0</v>
      </c>
      <c r="H1602" s="42">
        <v>0</v>
      </c>
      <c r="I1602" s="4"/>
      <c r="J1602" s="4"/>
      <c r="K1602" s="4"/>
      <c r="L1602" s="4"/>
      <c r="M1602" s="4"/>
      <c r="N1602" s="4"/>
      <c r="O1602" s="4"/>
      <c r="P1602" s="4"/>
      <c r="Q1602" s="4"/>
      <c r="R1602" s="4"/>
      <c r="S1602" s="4"/>
      <c r="T1602" s="4"/>
      <c r="U1602" s="4"/>
      <c r="V1602" s="4"/>
      <c r="W1602" s="4"/>
      <c r="X1602" s="4"/>
      <c r="Y1602" s="4"/>
      <c r="Z1602" s="4"/>
    </row>
    <row r="1603" spans="1:26" ht="15.75" customHeight="1" x14ac:dyDescent="0.2">
      <c r="A1603" s="5">
        <v>1602</v>
      </c>
      <c r="B1603" s="6" t="s">
        <v>4334</v>
      </c>
      <c r="C1603" s="9" t="s">
        <v>4403</v>
      </c>
      <c r="D1603" s="49" t="s">
        <v>4404</v>
      </c>
      <c r="E1603" s="5" t="s">
        <v>2300</v>
      </c>
      <c r="F1603" s="42">
        <v>0</v>
      </c>
      <c r="G1603" s="5">
        <v>0</v>
      </c>
      <c r="H1603" s="42">
        <v>0</v>
      </c>
      <c r="I1603" s="4"/>
      <c r="J1603" s="4"/>
      <c r="K1603" s="4"/>
      <c r="L1603" s="4"/>
      <c r="M1603" s="4"/>
      <c r="N1603" s="4"/>
      <c r="O1603" s="4"/>
      <c r="P1603" s="4"/>
      <c r="Q1603" s="4"/>
      <c r="R1603" s="4"/>
      <c r="S1603" s="4"/>
      <c r="T1603" s="4"/>
      <c r="U1603" s="4"/>
      <c r="V1603" s="4"/>
      <c r="W1603" s="4"/>
      <c r="X1603" s="4"/>
      <c r="Y1603" s="4"/>
      <c r="Z1603" s="4"/>
    </row>
    <row r="1604" spans="1:26" ht="15.75" customHeight="1" x14ac:dyDescent="0.2">
      <c r="A1604" s="5">
        <v>1603</v>
      </c>
      <c r="B1604" s="6" t="s">
        <v>4334</v>
      </c>
      <c r="C1604" s="9" t="s">
        <v>4405</v>
      </c>
      <c r="D1604" s="49" t="s">
        <v>4406</v>
      </c>
      <c r="E1604" s="5" t="s">
        <v>2300</v>
      </c>
      <c r="F1604" s="42">
        <v>1</v>
      </c>
      <c r="G1604" s="5">
        <v>1</v>
      </c>
      <c r="H1604" s="42">
        <v>1</v>
      </c>
      <c r="I1604" s="4"/>
      <c r="J1604" s="4"/>
      <c r="K1604" s="4"/>
      <c r="L1604" s="4"/>
      <c r="M1604" s="4"/>
      <c r="N1604" s="4"/>
      <c r="O1604" s="4"/>
      <c r="P1604" s="4"/>
      <c r="Q1604" s="4"/>
      <c r="R1604" s="4"/>
      <c r="S1604" s="4"/>
      <c r="T1604" s="4"/>
      <c r="U1604" s="4"/>
      <c r="V1604" s="4"/>
      <c r="W1604" s="4"/>
      <c r="X1604" s="4"/>
      <c r="Y1604" s="4"/>
      <c r="Z1604" s="4"/>
    </row>
    <row r="1605" spans="1:26" ht="15.75" customHeight="1" x14ac:dyDescent="0.2">
      <c r="A1605" s="5">
        <v>1604</v>
      </c>
      <c r="B1605" s="6" t="s">
        <v>4334</v>
      </c>
      <c r="C1605" s="9" t="s">
        <v>4407</v>
      </c>
      <c r="D1605" s="49" t="s">
        <v>4408</v>
      </c>
      <c r="E1605" s="5" t="s">
        <v>2300</v>
      </c>
      <c r="F1605" s="42">
        <v>1</v>
      </c>
      <c r="G1605" s="5">
        <v>2</v>
      </c>
      <c r="H1605" s="42">
        <v>1</v>
      </c>
      <c r="I1605" s="4"/>
      <c r="J1605" s="4"/>
      <c r="K1605" s="4"/>
      <c r="L1605" s="4"/>
      <c r="M1605" s="4"/>
      <c r="N1605" s="4"/>
      <c r="O1605" s="4"/>
      <c r="P1605" s="4"/>
      <c r="Q1605" s="4"/>
      <c r="R1605" s="4"/>
      <c r="S1605" s="4"/>
      <c r="T1605" s="4"/>
      <c r="U1605" s="4"/>
      <c r="V1605" s="4"/>
      <c r="W1605" s="4"/>
      <c r="X1605" s="4"/>
      <c r="Y1605" s="4"/>
      <c r="Z1605" s="4"/>
    </row>
    <row r="1606" spans="1:26" ht="15.75" customHeight="1" x14ac:dyDescent="0.2">
      <c r="A1606" s="5">
        <v>1605</v>
      </c>
      <c r="B1606" s="6" t="s">
        <v>4334</v>
      </c>
      <c r="C1606" s="9" t="s">
        <v>4409</v>
      </c>
      <c r="D1606" s="49" t="s">
        <v>4410</v>
      </c>
      <c r="E1606" s="5" t="s">
        <v>2300</v>
      </c>
      <c r="F1606" s="42">
        <v>1</v>
      </c>
      <c r="G1606" s="5">
        <v>1</v>
      </c>
      <c r="H1606" s="42">
        <v>1</v>
      </c>
      <c r="I1606" s="4"/>
      <c r="J1606" s="4"/>
      <c r="K1606" s="4"/>
      <c r="L1606" s="4"/>
      <c r="M1606" s="4"/>
      <c r="N1606" s="4"/>
      <c r="O1606" s="4"/>
      <c r="P1606" s="4"/>
      <c r="Q1606" s="4"/>
      <c r="R1606" s="4"/>
      <c r="S1606" s="4"/>
      <c r="T1606" s="4"/>
      <c r="U1606" s="4"/>
      <c r="V1606" s="4"/>
      <c r="W1606" s="4"/>
      <c r="X1606" s="4"/>
      <c r="Y1606" s="4"/>
      <c r="Z1606" s="4"/>
    </row>
    <row r="1607" spans="1:26" ht="15.75" customHeight="1" x14ac:dyDescent="0.2">
      <c r="A1607" s="5">
        <v>1606</v>
      </c>
      <c r="B1607" s="6" t="s">
        <v>4411</v>
      </c>
      <c r="C1607" s="9" t="s">
        <v>4412</v>
      </c>
      <c r="D1607" s="49" t="s">
        <v>4413</v>
      </c>
      <c r="E1607" s="5" t="s">
        <v>2300</v>
      </c>
      <c r="F1607" s="42">
        <v>1</v>
      </c>
      <c r="G1607" s="5">
        <v>1</v>
      </c>
      <c r="H1607" s="42">
        <v>1</v>
      </c>
      <c r="I1607" s="4"/>
      <c r="J1607" s="4"/>
      <c r="K1607" s="4"/>
      <c r="L1607" s="4"/>
      <c r="M1607" s="4"/>
      <c r="N1607" s="4"/>
      <c r="O1607" s="4"/>
      <c r="P1607" s="4"/>
      <c r="Q1607" s="4"/>
      <c r="R1607" s="4"/>
      <c r="S1607" s="4"/>
      <c r="T1607" s="4"/>
      <c r="U1607" s="4"/>
      <c r="V1607" s="4"/>
      <c r="W1607" s="4"/>
      <c r="X1607" s="4"/>
      <c r="Y1607" s="4"/>
      <c r="Z1607" s="4"/>
    </row>
    <row r="1608" spans="1:26" ht="15.75" customHeight="1" x14ac:dyDescent="0.2">
      <c r="A1608" s="5">
        <v>1607</v>
      </c>
      <c r="B1608" s="6" t="s">
        <v>4411</v>
      </c>
      <c r="C1608" s="9" t="s">
        <v>4412</v>
      </c>
      <c r="D1608" s="49" t="s">
        <v>4414</v>
      </c>
      <c r="E1608" s="5" t="s">
        <v>2300</v>
      </c>
      <c r="F1608" s="42">
        <v>1</v>
      </c>
      <c r="G1608" s="5">
        <v>1</v>
      </c>
      <c r="H1608" s="42">
        <v>1</v>
      </c>
      <c r="I1608" s="4"/>
      <c r="J1608" s="4"/>
      <c r="K1608" s="4"/>
      <c r="L1608" s="4"/>
      <c r="M1608" s="4"/>
      <c r="N1608" s="4"/>
      <c r="O1608" s="4"/>
      <c r="P1608" s="4"/>
      <c r="Q1608" s="4"/>
      <c r="R1608" s="4"/>
      <c r="S1608" s="4"/>
      <c r="T1608" s="4"/>
      <c r="U1608" s="4"/>
      <c r="V1608" s="4"/>
      <c r="W1608" s="4"/>
      <c r="X1608" s="4"/>
      <c r="Y1608" s="4"/>
      <c r="Z1608" s="4"/>
    </row>
    <row r="1609" spans="1:26" ht="15.75" customHeight="1" x14ac:dyDescent="0.2">
      <c r="A1609" s="5">
        <v>1608</v>
      </c>
      <c r="B1609" s="6" t="s">
        <v>4411</v>
      </c>
      <c r="C1609" s="9" t="s">
        <v>4412</v>
      </c>
      <c r="D1609" s="49" t="s">
        <v>4415</v>
      </c>
      <c r="E1609" s="5" t="s">
        <v>2300</v>
      </c>
      <c r="F1609" s="42">
        <v>0</v>
      </c>
      <c r="G1609" s="5">
        <v>1</v>
      </c>
      <c r="H1609" s="42">
        <v>0</v>
      </c>
      <c r="I1609" s="4"/>
      <c r="J1609" s="4"/>
      <c r="K1609" s="4"/>
      <c r="L1609" s="4"/>
      <c r="M1609" s="4"/>
      <c r="N1609" s="4"/>
      <c r="O1609" s="4"/>
      <c r="P1609" s="4"/>
      <c r="Q1609" s="4"/>
      <c r="R1609" s="4"/>
      <c r="S1609" s="4"/>
      <c r="T1609" s="4"/>
      <c r="U1609" s="4"/>
      <c r="V1609" s="4"/>
      <c r="W1609" s="4"/>
      <c r="X1609" s="4"/>
      <c r="Y1609" s="4"/>
      <c r="Z1609" s="4"/>
    </row>
    <row r="1610" spans="1:26" ht="15.75" customHeight="1" x14ac:dyDescent="0.2">
      <c r="A1610" s="5">
        <v>1609</v>
      </c>
      <c r="B1610" s="6" t="s">
        <v>4411</v>
      </c>
      <c r="C1610" s="9" t="s">
        <v>4412</v>
      </c>
      <c r="D1610" s="49" t="s">
        <v>4416</v>
      </c>
      <c r="E1610" s="6" t="s">
        <v>2300</v>
      </c>
      <c r="F1610" s="42">
        <v>1</v>
      </c>
      <c r="G1610" s="5">
        <v>1</v>
      </c>
      <c r="H1610" s="42">
        <v>1</v>
      </c>
      <c r="I1610" s="4"/>
      <c r="J1610" s="4"/>
      <c r="K1610" s="4"/>
      <c r="L1610" s="4"/>
      <c r="M1610" s="4"/>
      <c r="N1610" s="4"/>
      <c r="O1610" s="4"/>
      <c r="P1610" s="4"/>
      <c r="Q1610" s="4"/>
      <c r="R1610" s="4"/>
      <c r="S1610" s="4"/>
      <c r="T1610" s="4"/>
      <c r="U1610" s="4"/>
      <c r="V1610" s="4"/>
      <c r="W1610" s="4"/>
      <c r="X1610" s="4"/>
      <c r="Y1610" s="4"/>
      <c r="Z1610" s="4"/>
    </row>
    <row r="1611" spans="1:26" ht="15.75" customHeight="1" x14ac:dyDescent="0.2">
      <c r="A1611" s="5">
        <v>1610</v>
      </c>
      <c r="B1611" s="6" t="s">
        <v>4411</v>
      </c>
      <c r="C1611" s="9" t="s">
        <v>4412</v>
      </c>
      <c r="D1611" s="49" t="s">
        <v>4417</v>
      </c>
      <c r="E1611" s="6" t="s">
        <v>2300</v>
      </c>
      <c r="F1611" s="42">
        <v>1</v>
      </c>
      <c r="G1611" s="5">
        <v>1</v>
      </c>
      <c r="H1611" s="42">
        <v>1</v>
      </c>
      <c r="I1611" s="4"/>
      <c r="J1611" s="4"/>
      <c r="K1611" s="4"/>
      <c r="L1611" s="4"/>
      <c r="M1611" s="4"/>
      <c r="N1611" s="4"/>
      <c r="O1611" s="4"/>
      <c r="P1611" s="4"/>
      <c r="Q1611" s="4"/>
      <c r="R1611" s="4"/>
      <c r="S1611" s="4"/>
      <c r="T1611" s="4"/>
      <c r="U1611" s="4"/>
      <c r="V1611" s="4"/>
      <c r="W1611" s="4"/>
      <c r="X1611" s="4"/>
      <c r="Y1611" s="4"/>
      <c r="Z1611" s="4"/>
    </row>
    <row r="1612" spans="1:26" ht="15.75" customHeight="1" x14ac:dyDescent="0.2">
      <c r="A1612" s="5">
        <v>1611</v>
      </c>
      <c r="B1612" s="6" t="s">
        <v>4411</v>
      </c>
      <c r="C1612" s="9" t="s">
        <v>4412</v>
      </c>
      <c r="D1612" s="49" t="s">
        <v>4418</v>
      </c>
      <c r="E1612" s="6" t="s">
        <v>2300</v>
      </c>
      <c r="F1612" s="42">
        <v>1</v>
      </c>
      <c r="G1612" s="5">
        <v>1</v>
      </c>
      <c r="H1612" s="42">
        <v>1</v>
      </c>
      <c r="I1612" s="4"/>
      <c r="J1612" s="4"/>
      <c r="K1612" s="4"/>
      <c r="L1612" s="4"/>
      <c r="M1612" s="4"/>
      <c r="N1612" s="4"/>
      <c r="O1612" s="4"/>
      <c r="P1612" s="4"/>
      <c r="Q1612" s="4"/>
      <c r="R1612" s="4"/>
      <c r="S1612" s="4"/>
      <c r="T1612" s="4"/>
      <c r="U1612" s="4"/>
      <c r="V1612" s="4"/>
      <c r="W1612" s="4"/>
      <c r="X1612" s="4"/>
      <c r="Y1612" s="4"/>
      <c r="Z1612" s="4"/>
    </row>
    <row r="1613" spans="1:26" ht="15.75" customHeight="1" x14ac:dyDescent="0.2">
      <c r="A1613" s="5">
        <v>1612</v>
      </c>
      <c r="B1613" s="6" t="s">
        <v>4411</v>
      </c>
      <c r="C1613" s="9" t="s">
        <v>4412</v>
      </c>
      <c r="D1613" s="49" t="s">
        <v>4419</v>
      </c>
      <c r="E1613" s="6" t="s">
        <v>2300</v>
      </c>
      <c r="F1613" s="42">
        <v>1</v>
      </c>
      <c r="G1613" s="5">
        <v>1</v>
      </c>
      <c r="H1613" s="42">
        <v>1</v>
      </c>
      <c r="I1613" s="4"/>
      <c r="J1613" s="4"/>
      <c r="K1613" s="4"/>
      <c r="L1613" s="4"/>
      <c r="M1613" s="4"/>
      <c r="N1613" s="4"/>
      <c r="O1613" s="4"/>
      <c r="P1613" s="4"/>
      <c r="Q1613" s="4"/>
      <c r="R1613" s="4"/>
      <c r="S1613" s="4"/>
      <c r="T1613" s="4"/>
      <c r="U1613" s="4"/>
      <c r="V1613" s="4"/>
      <c r="W1613" s="4"/>
      <c r="X1613" s="4"/>
      <c r="Y1613" s="4"/>
      <c r="Z1613" s="4"/>
    </row>
    <row r="1614" spans="1:26" ht="15.75" customHeight="1" x14ac:dyDescent="0.2">
      <c r="A1614" s="5">
        <v>1613</v>
      </c>
      <c r="B1614" s="6" t="s">
        <v>4411</v>
      </c>
      <c r="C1614" s="9" t="s">
        <v>4412</v>
      </c>
      <c r="D1614" s="49" t="s">
        <v>4420</v>
      </c>
      <c r="E1614" s="6" t="s">
        <v>2300</v>
      </c>
      <c r="F1614" s="42">
        <v>1</v>
      </c>
      <c r="G1614" s="5">
        <v>1</v>
      </c>
      <c r="H1614" s="42">
        <v>1</v>
      </c>
      <c r="I1614" s="4"/>
      <c r="J1614" s="4"/>
      <c r="K1614" s="4"/>
      <c r="L1614" s="4"/>
      <c r="M1614" s="4"/>
      <c r="N1614" s="4"/>
      <c r="O1614" s="4"/>
      <c r="P1614" s="4"/>
      <c r="Q1614" s="4"/>
      <c r="R1614" s="4"/>
      <c r="S1614" s="4"/>
      <c r="T1614" s="4"/>
      <c r="U1614" s="4"/>
      <c r="V1614" s="4"/>
      <c r="W1614" s="4"/>
      <c r="X1614" s="4"/>
      <c r="Y1614" s="4"/>
      <c r="Z1614" s="4"/>
    </row>
    <row r="1615" spans="1:26" ht="15.75" customHeight="1" x14ac:dyDescent="0.2">
      <c r="A1615" s="5">
        <v>1614</v>
      </c>
      <c r="B1615" s="6" t="s">
        <v>4411</v>
      </c>
      <c r="C1615" s="9" t="s">
        <v>4412</v>
      </c>
      <c r="D1615" s="49" t="s">
        <v>4421</v>
      </c>
      <c r="E1615" s="6" t="s">
        <v>2300</v>
      </c>
      <c r="F1615" s="42">
        <v>1</v>
      </c>
      <c r="G1615" s="5">
        <v>1</v>
      </c>
      <c r="H1615" s="42">
        <v>1</v>
      </c>
      <c r="I1615" s="4"/>
      <c r="J1615" s="4"/>
      <c r="K1615" s="4"/>
      <c r="L1615" s="4"/>
      <c r="M1615" s="4"/>
      <c r="N1615" s="4"/>
      <c r="O1615" s="4"/>
      <c r="P1615" s="4"/>
      <c r="Q1615" s="4"/>
      <c r="R1615" s="4"/>
      <c r="S1615" s="4"/>
      <c r="T1615" s="4"/>
      <c r="U1615" s="4"/>
      <c r="V1615" s="4"/>
      <c r="W1615" s="4"/>
      <c r="X1615" s="4"/>
      <c r="Y1615" s="4"/>
      <c r="Z1615" s="4"/>
    </row>
    <row r="1616" spans="1:26" ht="15.75" customHeight="1" x14ac:dyDescent="0.2">
      <c r="A1616" s="5">
        <v>1615</v>
      </c>
      <c r="B1616" s="6" t="s">
        <v>4411</v>
      </c>
      <c r="C1616" s="9" t="s">
        <v>4412</v>
      </c>
      <c r="D1616" s="49" t="s">
        <v>4422</v>
      </c>
      <c r="E1616" s="6" t="s">
        <v>2300</v>
      </c>
      <c r="F1616" s="42">
        <v>1</v>
      </c>
      <c r="G1616" s="5">
        <v>1</v>
      </c>
      <c r="H1616" s="42">
        <v>1</v>
      </c>
      <c r="I1616" s="4"/>
      <c r="J1616" s="4"/>
      <c r="K1616" s="4"/>
      <c r="L1616" s="4"/>
      <c r="M1616" s="4"/>
      <c r="N1616" s="4"/>
      <c r="O1616" s="4"/>
      <c r="P1616" s="4"/>
      <c r="Q1616" s="4"/>
      <c r="R1616" s="4"/>
      <c r="S1616" s="4"/>
      <c r="T1616" s="4"/>
      <c r="U1616" s="4"/>
      <c r="V1616" s="4"/>
      <c r="W1616" s="4"/>
      <c r="X1616" s="4"/>
      <c r="Y1616" s="4"/>
      <c r="Z1616" s="4"/>
    </row>
    <row r="1617" spans="1:26" ht="27.75" customHeight="1" x14ac:dyDescent="0.2">
      <c r="A1617" s="5">
        <v>1616</v>
      </c>
      <c r="B1617" s="6" t="s">
        <v>4411</v>
      </c>
      <c r="C1617" s="9" t="s">
        <v>4412</v>
      </c>
      <c r="D1617" s="49" t="s">
        <v>4423</v>
      </c>
      <c r="E1617" s="6" t="s">
        <v>2300</v>
      </c>
      <c r="F1617" s="42">
        <v>1</v>
      </c>
      <c r="G1617" s="5">
        <v>1</v>
      </c>
      <c r="H1617" s="42">
        <v>1</v>
      </c>
      <c r="I1617" s="4"/>
      <c r="J1617" s="4"/>
      <c r="K1617" s="4"/>
      <c r="L1617" s="4"/>
      <c r="M1617" s="4"/>
      <c r="N1617" s="4"/>
      <c r="O1617" s="4"/>
      <c r="P1617" s="4"/>
      <c r="Q1617" s="4"/>
      <c r="R1617" s="4"/>
      <c r="S1617" s="4"/>
      <c r="T1617" s="4"/>
      <c r="U1617" s="4"/>
      <c r="V1617" s="4"/>
      <c r="W1617" s="4"/>
      <c r="X1617" s="4"/>
      <c r="Y1617" s="4"/>
      <c r="Z1617" s="4"/>
    </row>
    <row r="1618" spans="1:26" ht="15.75" customHeight="1" x14ac:dyDescent="0.2">
      <c r="A1618" s="5">
        <v>1617</v>
      </c>
      <c r="B1618" s="6" t="s">
        <v>4411</v>
      </c>
      <c r="C1618" s="9" t="s">
        <v>4412</v>
      </c>
      <c r="D1618" s="49" t="s">
        <v>4424</v>
      </c>
      <c r="E1618" s="6" t="s">
        <v>2300</v>
      </c>
      <c r="F1618" s="42">
        <v>1</v>
      </c>
      <c r="G1618" s="5">
        <v>1</v>
      </c>
      <c r="H1618" s="42">
        <v>1</v>
      </c>
      <c r="I1618" s="4"/>
      <c r="J1618" s="4"/>
      <c r="K1618" s="4"/>
      <c r="L1618" s="4"/>
      <c r="M1618" s="4"/>
      <c r="N1618" s="4"/>
      <c r="O1618" s="4"/>
      <c r="P1618" s="4"/>
      <c r="Q1618" s="4"/>
      <c r="R1618" s="4"/>
      <c r="S1618" s="4"/>
      <c r="T1618" s="4"/>
      <c r="U1618" s="4"/>
      <c r="V1618" s="4"/>
      <c r="W1618" s="4"/>
      <c r="X1618" s="4"/>
      <c r="Y1618" s="4"/>
      <c r="Z1618" s="4"/>
    </row>
    <row r="1619" spans="1:26" ht="15.75" customHeight="1" x14ac:dyDescent="0.2">
      <c r="A1619" s="5">
        <v>1618</v>
      </c>
      <c r="B1619" s="6" t="s">
        <v>4411</v>
      </c>
      <c r="C1619" s="9" t="s">
        <v>4412</v>
      </c>
      <c r="D1619" s="49" t="s">
        <v>4425</v>
      </c>
      <c r="E1619" s="6" t="s">
        <v>2300</v>
      </c>
      <c r="F1619" s="42">
        <v>1</v>
      </c>
      <c r="G1619" s="5">
        <v>1</v>
      </c>
      <c r="H1619" s="42">
        <v>1</v>
      </c>
      <c r="I1619" s="4"/>
      <c r="J1619" s="4"/>
      <c r="K1619" s="4"/>
      <c r="L1619" s="4"/>
      <c r="M1619" s="4"/>
      <c r="N1619" s="4"/>
      <c r="O1619" s="4"/>
      <c r="P1619" s="4"/>
      <c r="Q1619" s="4"/>
      <c r="R1619" s="4"/>
      <c r="S1619" s="4"/>
      <c r="T1619" s="4"/>
      <c r="U1619" s="4"/>
      <c r="V1619" s="4"/>
      <c r="W1619" s="4"/>
      <c r="X1619" s="4"/>
      <c r="Y1619" s="4"/>
      <c r="Z1619" s="4"/>
    </row>
    <row r="1620" spans="1:26" ht="27.75" customHeight="1" x14ac:dyDescent="0.2">
      <c r="A1620" s="5">
        <v>1619</v>
      </c>
      <c r="B1620" s="6" t="s">
        <v>4426</v>
      </c>
      <c r="C1620" s="22" t="s">
        <v>4427</v>
      </c>
      <c r="D1620" s="49" t="s">
        <v>4428</v>
      </c>
      <c r="E1620" s="5" t="s">
        <v>2300</v>
      </c>
      <c r="F1620" s="42">
        <v>1</v>
      </c>
      <c r="G1620" s="5">
        <v>1</v>
      </c>
      <c r="H1620" s="42">
        <v>1</v>
      </c>
      <c r="I1620" s="4"/>
      <c r="J1620" s="4"/>
      <c r="K1620" s="4"/>
      <c r="L1620" s="4"/>
      <c r="M1620" s="4"/>
      <c r="N1620" s="4"/>
      <c r="O1620" s="4"/>
      <c r="P1620" s="4"/>
      <c r="Q1620" s="4"/>
      <c r="R1620" s="4"/>
      <c r="S1620" s="4"/>
      <c r="T1620" s="4"/>
      <c r="U1620" s="4"/>
      <c r="V1620" s="4"/>
      <c r="W1620" s="4"/>
      <c r="X1620" s="4"/>
      <c r="Y1620" s="4"/>
      <c r="Z1620" s="4"/>
    </row>
    <row r="1621" spans="1:26" ht="27.75" customHeight="1" x14ac:dyDescent="0.2">
      <c r="A1621" s="5">
        <v>1620</v>
      </c>
      <c r="B1621" s="6" t="s">
        <v>4426</v>
      </c>
      <c r="C1621" s="22" t="s">
        <v>4427</v>
      </c>
      <c r="D1621" s="49" t="s">
        <v>4429</v>
      </c>
      <c r="E1621" s="5" t="s">
        <v>2300</v>
      </c>
      <c r="F1621" s="42">
        <v>0</v>
      </c>
      <c r="G1621" s="5">
        <v>1</v>
      </c>
      <c r="H1621" s="42">
        <v>0</v>
      </c>
      <c r="I1621" s="4"/>
      <c r="J1621" s="4"/>
      <c r="K1621" s="4"/>
      <c r="L1621" s="4"/>
      <c r="M1621" s="4"/>
      <c r="N1621" s="4"/>
      <c r="O1621" s="4"/>
      <c r="P1621" s="4"/>
      <c r="Q1621" s="4"/>
      <c r="R1621" s="4"/>
      <c r="S1621" s="4"/>
      <c r="T1621" s="4"/>
      <c r="U1621" s="4"/>
      <c r="V1621" s="4"/>
      <c r="W1621" s="4"/>
      <c r="X1621" s="4"/>
      <c r="Y1621" s="4"/>
      <c r="Z1621" s="4"/>
    </row>
    <row r="1622" spans="1:26" ht="15.75" customHeight="1" x14ac:dyDescent="0.2">
      <c r="A1622" s="5">
        <v>1621</v>
      </c>
      <c r="B1622" s="6" t="s">
        <v>4426</v>
      </c>
      <c r="C1622" s="22" t="s">
        <v>4427</v>
      </c>
      <c r="D1622" s="49" t="s">
        <v>4430</v>
      </c>
      <c r="E1622" s="6" t="s">
        <v>2300</v>
      </c>
      <c r="F1622" s="42">
        <v>1</v>
      </c>
      <c r="G1622" s="5">
        <v>1</v>
      </c>
      <c r="H1622" s="42">
        <v>1</v>
      </c>
      <c r="I1622" s="4"/>
      <c r="J1622" s="4"/>
      <c r="K1622" s="4"/>
      <c r="L1622" s="4"/>
      <c r="M1622" s="4"/>
      <c r="N1622" s="4"/>
      <c r="O1622" s="4"/>
      <c r="P1622" s="4"/>
      <c r="Q1622" s="4"/>
      <c r="R1622" s="4"/>
      <c r="S1622" s="4"/>
      <c r="T1622" s="4"/>
      <c r="U1622" s="4"/>
      <c r="V1622" s="4"/>
      <c r="W1622" s="4"/>
      <c r="X1622" s="4"/>
      <c r="Y1622" s="4"/>
      <c r="Z1622" s="4"/>
    </row>
    <row r="1623" spans="1:26" ht="15.75" customHeight="1" x14ac:dyDescent="0.2">
      <c r="A1623" s="5">
        <v>1622</v>
      </c>
      <c r="B1623" s="6" t="s">
        <v>4426</v>
      </c>
      <c r="C1623" s="22" t="s">
        <v>4427</v>
      </c>
      <c r="D1623" s="49" t="s">
        <v>4431</v>
      </c>
      <c r="E1623" s="6" t="s">
        <v>2300</v>
      </c>
      <c r="F1623" s="42">
        <v>1</v>
      </c>
      <c r="G1623" s="5">
        <v>1</v>
      </c>
      <c r="H1623" s="42">
        <v>1</v>
      </c>
      <c r="I1623" s="4"/>
      <c r="J1623" s="4"/>
      <c r="K1623" s="4"/>
      <c r="L1623" s="4"/>
      <c r="M1623" s="4"/>
      <c r="N1623" s="4"/>
      <c r="O1623" s="4"/>
      <c r="P1623" s="4"/>
      <c r="Q1623" s="4"/>
      <c r="R1623" s="4"/>
      <c r="S1623" s="4"/>
      <c r="T1623" s="4"/>
      <c r="U1623" s="4"/>
      <c r="V1623" s="4"/>
      <c r="W1623" s="4"/>
      <c r="X1623" s="4"/>
      <c r="Y1623" s="4"/>
      <c r="Z1623" s="4"/>
    </row>
    <row r="1624" spans="1:26" ht="27.75" customHeight="1" x14ac:dyDescent="0.2">
      <c r="A1624" s="5">
        <v>1623</v>
      </c>
      <c r="B1624" s="6" t="s">
        <v>4426</v>
      </c>
      <c r="C1624" s="22" t="s">
        <v>4427</v>
      </c>
      <c r="D1624" s="49" t="s">
        <v>4432</v>
      </c>
      <c r="E1624" s="6" t="s">
        <v>2300</v>
      </c>
      <c r="F1624" s="42">
        <v>1</v>
      </c>
      <c r="G1624" s="5">
        <v>1</v>
      </c>
      <c r="H1624" s="42">
        <v>1</v>
      </c>
      <c r="I1624" s="4"/>
      <c r="J1624" s="4"/>
      <c r="K1624" s="4"/>
      <c r="L1624" s="4"/>
      <c r="M1624" s="4"/>
      <c r="N1624" s="4"/>
      <c r="O1624" s="4"/>
      <c r="P1624" s="4"/>
      <c r="Q1624" s="4"/>
      <c r="R1624" s="4"/>
      <c r="S1624" s="4"/>
      <c r="T1624" s="4"/>
      <c r="U1624" s="4"/>
      <c r="V1624" s="4"/>
      <c r="W1624" s="4"/>
      <c r="X1624" s="4"/>
      <c r="Y1624" s="4"/>
      <c r="Z1624" s="4"/>
    </row>
    <row r="1625" spans="1:26" ht="15.75" customHeight="1" x14ac:dyDescent="0.2">
      <c r="A1625" s="5">
        <v>1624</v>
      </c>
      <c r="B1625" s="6" t="s">
        <v>4426</v>
      </c>
      <c r="C1625" s="22" t="s">
        <v>4427</v>
      </c>
      <c r="D1625" s="49" t="s">
        <v>4433</v>
      </c>
      <c r="E1625" s="5" t="s">
        <v>2300</v>
      </c>
      <c r="F1625" s="42">
        <v>2</v>
      </c>
      <c r="G1625" s="5">
        <v>2</v>
      </c>
      <c r="H1625" s="42">
        <v>2</v>
      </c>
      <c r="I1625" s="4"/>
      <c r="J1625" s="4"/>
      <c r="K1625" s="4"/>
      <c r="L1625" s="4"/>
      <c r="M1625" s="4"/>
      <c r="N1625" s="4"/>
      <c r="O1625" s="4"/>
      <c r="P1625" s="4"/>
      <c r="Q1625" s="4"/>
      <c r="R1625" s="4"/>
      <c r="S1625" s="4"/>
      <c r="T1625" s="4"/>
      <c r="U1625" s="4"/>
      <c r="V1625" s="4"/>
      <c r="W1625" s="4"/>
      <c r="X1625" s="4"/>
      <c r="Y1625" s="4"/>
      <c r="Z1625" s="4"/>
    </row>
    <row r="1626" spans="1:26" ht="15.75" customHeight="1" x14ac:dyDescent="0.2">
      <c r="A1626" s="5">
        <v>1625</v>
      </c>
      <c r="B1626" s="6" t="s">
        <v>4426</v>
      </c>
      <c r="C1626" s="22" t="s">
        <v>4427</v>
      </c>
      <c r="D1626" s="49" t="s">
        <v>4434</v>
      </c>
      <c r="E1626" s="5" t="s">
        <v>2300</v>
      </c>
      <c r="F1626" s="42">
        <v>0</v>
      </c>
      <c r="G1626" s="5">
        <v>2</v>
      </c>
      <c r="H1626" s="42">
        <v>0</v>
      </c>
      <c r="I1626" s="4"/>
      <c r="J1626" s="4"/>
      <c r="K1626" s="4"/>
      <c r="L1626" s="4"/>
      <c r="M1626" s="4"/>
      <c r="N1626" s="4"/>
      <c r="O1626" s="4"/>
      <c r="P1626" s="4"/>
      <c r="Q1626" s="4"/>
      <c r="R1626" s="4"/>
      <c r="S1626" s="4"/>
      <c r="T1626" s="4"/>
      <c r="U1626" s="4"/>
      <c r="V1626" s="4"/>
      <c r="W1626" s="4"/>
      <c r="X1626" s="4"/>
      <c r="Y1626" s="4"/>
      <c r="Z1626" s="4"/>
    </row>
    <row r="1627" spans="1:26" ht="15.75" customHeight="1" x14ac:dyDescent="0.2">
      <c r="A1627" s="5">
        <v>1626</v>
      </c>
      <c r="B1627" s="6" t="s">
        <v>4426</v>
      </c>
      <c r="C1627" s="22" t="s">
        <v>4427</v>
      </c>
      <c r="D1627" s="49" t="s">
        <v>4435</v>
      </c>
      <c r="E1627" s="6" t="s">
        <v>2300</v>
      </c>
      <c r="F1627" s="42">
        <v>1</v>
      </c>
      <c r="G1627" s="5">
        <v>1</v>
      </c>
      <c r="H1627" s="42">
        <v>1</v>
      </c>
      <c r="I1627" s="4"/>
      <c r="J1627" s="4"/>
      <c r="K1627" s="4"/>
      <c r="L1627" s="4"/>
      <c r="M1627" s="4"/>
      <c r="N1627" s="4"/>
      <c r="O1627" s="4"/>
      <c r="P1627" s="4"/>
      <c r="Q1627" s="4"/>
      <c r="R1627" s="4"/>
      <c r="S1627" s="4"/>
      <c r="T1627" s="4"/>
      <c r="U1627" s="4"/>
      <c r="V1627" s="4"/>
      <c r="W1627" s="4"/>
      <c r="X1627" s="4"/>
      <c r="Y1627" s="4"/>
      <c r="Z1627" s="4"/>
    </row>
    <row r="1628" spans="1:26" ht="15.75" customHeight="1" x14ac:dyDescent="0.2">
      <c r="A1628" s="5">
        <v>1627</v>
      </c>
      <c r="B1628" s="6" t="s">
        <v>4426</v>
      </c>
      <c r="C1628" s="22" t="s">
        <v>4427</v>
      </c>
      <c r="D1628" s="49" t="s">
        <v>4436</v>
      </c>
      <c r="E1628" s="6" t="s">
        <v>2300</v>
      </c>
      <c r="F1628" s="42">
        <v>2</v>
      </c>
      <c r="G1628" s="5">
        <v>2</v>
      </c>
      <c r="H1628" s="42">
        <v>2</v>
      </c>
      <c r="I1628" s="4"/>
      <c r="J1628" s="4"/>
      <c r="K1628" s="4"/>
      <c r="L1628" s="4"/>
      <c r="M1628" s="4"/>
      <c r="N1628" s="4"/>
      <c r="O1628" s="4"/>
      <c r="P1628" s="4"/>
      <c r="Q1628" s="4"/>
      <c r="R1628" s="4"/>
      <c r="S1628" s="4"/>
      <c r="T1628" s="4"/>
      <c r="U1628" s="4"/>
      <c r="V1628" s="4"/>
      <c r="W1628" s="4"/>
      <c r="X1628" s="4"/>
      <c r="Y1628" s="4"/>
      <c r="Z1628" s="4"/>
    </row>
    <row r="1629" spans="1:26" ht="15.75" customHeight="1" x14ac:dyDescent="0.2">
      <c r="A1629" s="5">
        <v>1628</v>
      </c>
      <c r="B1629" s="6" t="s">
        <v>4426</v>
      </c>
      <c r="C1629" s="22" t="s">
        <v>4427</v>
      </c>
      <c r="D1629" s="49" t="s">
        <v>4437</v>
      </c>
      <c r="E1629" s="6" t="s">
        <v>2300</v>
      </c>
      <c r="F1629" s="42">
        <v>0</v>
      </c>
      <c r="G1629" s="5">
        <v>2</v>
      </c>
      <c r="H1629" s="42">
        <v>0</v>
      </c>
      <c r="I1629" s="4"/>
      <c r="J1629" s="4"/>
      <c r="K1629" s="4"/>
      <c r="L1629" s="4"/>
      <c r="M1629" s="4"/>
      <c r="N1629" s="4"/>
      <c r="O1629" s="4"/>
      <c r="P1629" s="4"/>
      <c r="Q1629" s="4"/>
      <c r="R1629" s="4"/>
      <c r="S1629" s="4"/>
      <c r="T1629" s="4"/>
      <c r="U1629" s="4"/>
      <c r="V1629" s="4"/>
      <c r="W1629" s="4"/>
      <c r="X1629" s="4"/>
      <c r="Y1629" s="4"/>
      <c r="Z1629" s="4"/>
    </row>
    <row r="1630" spans="1:26" ht="15.75" customHeight="1" x14ac:dyDescent="0.2">
      <c r="A1630" s="5">
        <v>1629</v>
      </c>
      <c r="B1630" s="6" t="s">
        <v>4426</v>
      </c>
      <c r="C1630" s="22" t="s">
        <v>4427</v>
      </c>
      <c r="D1630" s="49" t="s">
        <v>4438</v>
      </c>
      <c r="E1630" s="6" t="s">
        <v>2300</v>
      </c>
      <c r="F1630" s="42">
        <v>2</v>
      </c>
      <c r="G1630" s="5">
        <v>2</v>
      </c>
      <c r="H1630" s="42">
        <v>2</v>
      </c>
      <c r="I1630" s="4"/>
      <c r="J1630" s="4"/>
      <c r="K1630" s="4"/>
      <c r="L1630" s="4"/>
      <c r="M1630" s="4"/>
      <c r="N1630" s="4"/>
      <c r="O1630" s="4"/>
      <c r="P1630" s="4"/>
      <c r="Q1630" s="4"/>
      <c r="R1630" s="4"/>
      <c r="S1630" s="4"/>
      <c r="T1630" s="4"/>
      <c r="U1630" s="4"/>
      <c r="V1630" s="4"/>
      <c r="W1630" s="4"/>
      <c r="X1630" s="4"/>
      <c r="Y1630" s="4"/>
      <c r="Z1630" s="4"/>
    </row>
    <row r="1631" spans="1:26" ht="15.75" customHeight="1" x14ac:dyDescent="0.2">
      <c r="A1631" s="5">
        <v>1630</v>
      </c>
      <c r="B1631" s="6" t="s">
        <v>4426</v>
      </c>
      <c r="C1631" s="22" t="s">
        <v>4427</v>
      </c>
      <c r="D1631" s="49" t="s">
        <v>4439</v>
      </c>
      <c r="E1631" s="6" t="s">
        <v>2300</v>
      </c>
      <c r="F1631" s="42">
        <v>1</v>
      </c>
      <c r="G1631" s="5">
        <v>2</v>
      </c>
      <c r="H1631" s="42">
        <v>1</v>
      </c>
      <c r="I1631" s="4"/>
      <c r="J1631" s="4"/>
      <c r="K1631" s="4"/>
      <c r="L1631" s="4"/>
      <c r="M1631" s="4"/>
      <c r="N1631" s="4"/>
      <c r="O1631" s="4"/>
      <c r="P1631" s="4"/>
      <c r="Q1631" s="4"/>
      <c r="R1631" s="4"/>
      <c r="S1631" s="4"/>
      <c r="T1631" s="4"/>
      <c r="U1631" s="4"/>
      <c r="V1631" s="4"/>
      <c r="W1631" s="4"/>
      <c r="X1631" s="4"/>
      <c r="Y1631" s="4"/>
      <c r="Z1631" s="4"/>
    </row>
    <row r="1632" spans="1:26" ht="15.75" customHeight="1" x14ac:dyDescent="0.2">
      <c r="A1632" s="5">
        <v>1631</v>
      </c>
      <c r="B1632" s="6" t="s">
        <v>4426</v>
      </c>
      <c r="C1632" s="22" t="s">
        <v>4427</v>
      </c>
      <c r="D1632" s="49" t="s">
        <v>4440</v>
      </c>
      <c r="E1632" s="6" t="s">
        <v>2300</v>
      </c>
      <c r="F1632" s="42">
        <v>2</v>
      </c>
      <c r="G1632" s="5">
        <v>2</v>
      </c>
      <c r="H1632" s="42">
        <v>2</v>
      </c>
      <c r="I1632" s="4"/>
      <c r="J1632" s="4"/>
      <c r="K1632" s="4"/>
      <c r="L1632" s="4"/>
      <c r="M1632" s="4"/>
      <c r="N1632" s="4"/>
      <c r="O1632" s="4"/>
      <c r="P1632" s="4"/>
      <c r="Q1632" s="4"/>
      <c r="R1632" s="4"/>
      <c r="S1632" s="4"/>
      <c r="T1632" s="4"/>
      <c r="U1632" s="4"/>
      <c r="V1632" s="4"/>
      <c r="W1632" s="4"/>
      <c r="X1632" s="4"/>
      <c r="Y1632" s="4"/>
      <c r="Z1632" s="4"/>
    </row>
    <row r="1633" spans="1:26" ht="15.75" customHeight="1" x14ac:dyDescent="0.2">
      <c r="A1633" s="5">
        <v>1632</v>
      </c>
      <c r="B1633" s="6" t="s">
        <v>4426</v>
      </c>
      <c r="C1633" s="22" t="s">
        <v>4427</v>
      </c>
      <c r="D1633" s="49" t="s">
        <v>4441</v>
      </c>
      <c r="E1633" s="6" t="s">
        <v>2300</v>
      </c>
      <c r="F1633" s="42">
        <v>0</v>
      </c>
      <c r="G1633" s="5">
        <v>0</v>
      </c>
      <c r="H1633" s="42">
        <v>0</v>
      </c>
      <c r="I1633" s="4"/>
      <c r="J1633" s="4"/>
      <c r="K1633" s="4"/>
      <c r="L1633" s="4"/>
      <c r="M1633" s="4"/>
      <c r="N1633" s="4"/>
      <c r="O1633" s="4"/>
      <c r="P1633" s="4"/>
      <c r="Q1633" s="4"/>
      <c r="R1633" s="4"/>
      <c r="S1633" s="4"/>
      <c r="T1633" s="4"/>
      <c r="U1633" s="4"/>
      <c r="V1633" s="4"/>
      <c r="W1633" s="4"/>
      <c r="X1633" s="4"/>
      <c r="Y1633" s="4"/>
      <c r="Z1633" s="4"/>
    </row>
    <row r="1634" spans="1:26" ht="15.75" customHeight="1" x14ac:dyDescent="0.2">
      <c r="A1634" s="5">
        <v>1633</v>
      </c>
      <c r="B1634" s="6" t="s">
        <v>4426</v>
      </c>
      <c r="C1634" s="22" t="s">
        <v>4427</v>
      </c>
      <c r="D1634" s="49" t="s">
        <v>4442</v>
      </c>
      <c r="E1634" s="6" t="s">
        <v>2300</v>
      </c>
      <c r="F1634" s="42">
        <v>1</v>
      </c>
      <c r="G1634" s="5">
        <v>1</v>
      </c>
      <c r="H1634" s="42">
        <v>1</v>
      </c>
      <c r="I1634" s="4"/>
      <c r="J1634" s="4"/>
      <c r="K1634" s="4"/>
      <c r="L1634" s="4"/>
      <c r="M1634" s="4"/>
      <c r="N1634" s="4"/>
      <c r="O1634" s="4"/>
      <c r="P1634" s="4"/>
      <c r="Q1634" s="4"/>
      <c r="R1634" s="4"/>
      <c r="S1634" s="4"/>
      <c r="T1634" s="4"/>
      <c r="U1634" s="4"/>
      <c r="V1634" s="4"/>
      <c r="W1634" s="4"/>
      <c r="X1634" s="4"/>
      <c r="Y1634" s="4"/>
      <c r="Z1634" s="4"/>
    </row>
    <row r="1635" spans="1:26" ht="27.75" customHeight="1" x14ac:dyDescent="0.2">
      <c r="A1635" s="5">
        <v>1634</v>
      </c>
      <c r="B1635" s="6" t="s">
        <v>4426</v>
      </c>
      <c r="C1635" s="22" t="s">
        <v>4427</v>
      </c>
      <c r="D1635" s="49" t="s">
        <v>4443</v>
      </c>
      <c r="E1635" s="6" t="s">
        <v>2300</v>
      </c>
      <c r="F1635" s="42">
        <v>1</v>
      </c>
      <c r="G1635" s="5">
        <v>1</v>
      </c>
      <c r="H1635" s="42">
        <v>1</v>
      </c>
      <c r="I1635" s="4"/>
      <c r="J1635" s="4"/>
      <c r="K1635" s="4"/>
      <c r="L1635" s="4"/>
      <c r="M1635" s="4"/>
      <c r="N1635" s="4"/>
      <c r="O1635" s="4"/>
      <c r="P1635" s="4"/>
      <c r="Q1635" s="4"/>
      <c r="R1635" s="4"/>
      <c r="S1635" s="4"/>
      <c r="T1635" s="4"/>
      <c r="U1635" s="4"/>
      <c r="V1635" s="4"/>
      <c r="W1635" s="4"/>
      <c r="X1635" s="4"/>
      <c r="Y1635" s="4"/>
      <c r="Z1635" s="4"/>
    </row>
    <row r="1636" spans="1:26" ht="15.75" customHeight="1" x14ac:dyDescent="0.2">
      <c r="A1636" s="5">
        <v>1635</v>
      </c>
      <c r="B1636" s="6" t="s">
        <v>4426</v>
      </c>
      <c r="C1636" s="22" t="s">
        <v>4427</v>
      </c>
      <c r="D1636" s="49" t="s">
        <v>4444</v>
      </c>
      <c r="E1636" s="6" t="s">
        <v>2300</v>
      </c>
      <c r="F1636" s="42">
        <v>1</v>
      </c>
      <c r="G1636" s="5">
        <v>1</v>
      </c>
      <c r="H1636" s="42">
        <v>1</v>
      </c>
      <c r="I1636" s="4"/>
      <c r="J1636" s="4"/>
      <c r="K1636" s="4"/>
      <c r="L1636" s="4"/>
      <c r="M1636" s="4"/>
      <c r="N1636" s="4"/>
      <c r="O1636" s="4"/>
      <c r="P1636" s="4"/>
      <c r="Q1636" s="4"/>
      <c r="R1636" s="4"/>
      <c r="S1636" s="4"/>
      <c r="T1636" s="4"/>
      <c r="U1636" s="4"/>
      <c r="V1636" s="4"/>
      <c r="W1636" s="4"/>
      <c r="X1636" s="4"/>
      <c r="Y1636" s="4"/>
      <c r="Z1636" s="4"/>
    </row>
    <row r="1637" spans="1:26" ht="15.75" customHeight="1" x14ac:dyDescent="0.2">
      <c r="A1637" s="5">
        <v>1636</v>
      </c>
      <c r="B1637" s="6" t="s">
        <v>4426</v>
      </c>
      <c r="C1637" s="22" t="s">
        <v>4427</v>
      </c>
      <c r="D1637" s="49" t="s">
        <v>4445</v>
      </c>
      <c r="E1637" s="6" t="s">
        <v>2300</v>
      </c>
      <c r="F1637" s="42">
        <v>1</v>
      </c>
      <c r="G1637" s="5">
        <v>1</v>
      </c>
      <c r="H1637" s="42">
        <v>1</v>
      </c>
      <c r="I1637" s="4"/>
      <c r="J1637" s="4"/>
      <c r="K1637" s="4"/>
      <c r="L1637" s="4"/>
      <c r="M1637" s="4"/>
      <c r="N1637" s="4"/>
      <c r="O1637" s="4"/>
      <c r="P1637" s="4"/>
      <c r="Q1637" s="4"/>
      <c r="R1637" s="4"/>
      <c r="S1637" s="4"/>
      <c r="T1637" s="4"/>
      <c r="U1637" s="4"/>
      <c r="V1637" s="4"/>
      <c r="W1637" s="4"/>
      <c r="X1637" s="4"/>
      <c r="Y1637" s="4"/>
      <c r="Z1637" s="4"/>
    </row>
    <row r="1638" spans="1:26" ht="27.75" customHeight="1" x14ac:dyDescent="0.2">
      <c r="A1638" s="5">
        <v>1637</v>
      </c>
      <c r="B1638" s="6" t="s">
        <v>4426</v>
      </c>
      <c r="C1638" s="22" t="s">
        <v>4427</v>
      </c>
      <c r="D1638" s="49" t="s">
        <v>4446</v>
      </c>
      <c r="E1638" s="5" t="s">
        <v>2300</v>
      </c>
      <c r="F1638" s="42">
        <v>0</v>
      </c>
      <c r="G1638" s="5">
        <v>1</v>
      </c>
      <c r="H1638" s="42">
        <v>0</v>
      </c>
      <c r="I1638" s="4"/>
      <c r="J1638" s="4"/>
      <c r="K1638" s="4"/>
      <c r="L1638" s="4"/>
      <c r="M1638" s="4"/>
      <c r="N1638" s="4"/>
      <c r="O1638" s="4"/>
      <c r="P1638" s="4"/>
      <c r="Q1638" s="4"/>
      <c r="R1638" s="4"/>
      <c r="S1638" s="4"/>
      <c r="T1638" s="4"/>
      <c r="U1638" s="4"/>
      <c r="V1638" s="4"/>
      <c r="W1638" s="4"/>
      <c r="X1638" s="4"/>
      <c r="Y1638" s="4"/>
      <c r="Z1638" s="4"/>
    </row>
    <row r="1639" spans="1:26" ht="15.75" customHeight="1" x14ac:dyDescent="0.2">
      <c r="A1639" s="5">
        <v>1638</v>
      </c>
      <c r="B1639" s="6" t="s">
        <v>4426</v>
      </c>
      <c r="C1639" s="22" t="s">
        <v>4427</v>
      </c>
      <c r="D1639" s="49" t="s">
        <v>4447</v>
      </c>
      <c r="E1639" s="6" t="s">
        <v>2300</v>
      </c>
      <c r="F1639" s="42">
        <v>1</v>
      </c>
      <c r="G1639" s="5">
        <v>1</v>
      </c>
      <c r="H1639" s="42">
        <v>1</v>
      </c>
      <c r="I1639" s="4"/>
      <c r="J1639" s="4"/>
      <c r="K1639" s="4"/>
      <c r="L1639" s="4"/>
      <c r="M1639" s="4"/>
      <c r="N1639" s="4"/>
      <c r="O1639" s="4"/>
      <c r="P1639" s="4"/>
      <c r="Q1639" s="4"/>
      <c r="R1639" s="4"/>
      <c r="S1639" s="4"/>
      <c r="T1639" s="4"/>
      <c r="U1639" s="4"/>
      <c r="V1639" s="4"/>
      <c r="W1639" s="4"/>
      <c r="X1639" s="4"/>
      <c r="Y1639" s="4"/>
      <c r="Z1639" s="4"/>
    </row>
    <row r="1640" spans="1:26" ht="15.75" customHeight="1" x14ac:dyDescent="0.2">
      <c r="A1640" s="5">
        <v>1639</v>
      </c>
      <c r="B1640" s="6" t="s">
        <v>4426</v>
      </c>
      <c r="C1640" s="22" t="s">
        <v>4427</v>
      </c>
      <c r="D1640" s="49" t="s">
        <v>4448</v>
      </c>
      <c r="E1640" s="5" t="s">
        <v>2300</v>
      </c>
      <c r="F1640" s="42">
        <v>1</v>
      </c>
      <c r="G1640" s="5">
        <v>1</v>
      </c>
      <c r="H1640" s="42">
        <v>1</v>
      </c>
      <c r="I1640" s="4"/>
      <c r="J1640" s="4"/>
      <c r="K1640" s="4"/>
      <c r="L1640" s="4"/>
      <c r="M1640" s="4"/>
      <c r="N1640" s="4"/>
      <c r="O1640" s="4"/>
      <c r="P1640" s="4"/>
      <c r="Q1640" s="4"/>
      <c r="R1640" s="4"/>
      <c r="S1640" s="4"/>
      <c r="T1640" s="4"/>
      <c r="U1640" s="4"/>
      <c r="V1640" s="4"/>
      <c r="W1640" s="4"/>
      <c r="X1640" s="4"/>
      <c r="Y1640" s="4"/>
      <c r="Z1640" s="4"/>
    </row>
    <row r="1641" spans="1:26" ht="15.75" customHeight="1" x14ac:dyDescent="0.2">
      <c r="A1641" s="5">
        <v>1640</v>
      </c>
      <c r="B1641" s="6" t="s">
        <v>4426</v>
      </c>
      <c r="C1641" s="22" t="s">
        <v>4427</v>
      </c>
      <c r="D1641" s="49" t="s">
        <v>4449</v>
      </c>
      <c r="E1641" s="6" t="s">
        <v>2300</v>
      </c>
      <c r="F1641" s="42">
        <v>1</v>
      </c>
      <c r="G1641" s="5">
        <v>1</v>
      </c>
      <c r="H1641" s="42">
        <v>1</v>
      </c>
      <c r="I1641" s="4"/>
      <c r="J1641" s="4"/>
      <c r="K1641" s="4"/>
      <c r="L1641" s="4"/>
      <c r="M1641" s="4"/>
      <c r="N1641" s="4"/>
      <c r="O1641" s="4"/>
      <c r="P1641" s="4"/>
      <c r="Q1641" s="4"/>
      <c r="R1641" s="4"/>
      <c r="S1641" s="4"/>
      <c r="T1641" s="4"/>
      <c r="U1641" s="4"/>
      <c r="V1641" s="4"/>
      <c r="W1641" s="4"/>
      <c r="X1641" s="4"/>
      <c r="Y1641" s="4"/>
      <c r="Z1641" s="4"/>
    </row>
    <row r="1642" spans="1:26" ht="15.75" customHeight="1" x14ac:dyDescent="0.2">
      <c r="A1642" s="5">
        <v>1641</v>
      </c>
      <c r="B1642" s="6" t="s">
        <v>4426</v>
      </c>
      <c r="C1642" s="22" t="s">
        <v>4427</v>
      </c>
      <c r="D1642" s="49" t="s">
        <v>4450</v>
      </c>
      <c r="E1642" s="6" t="s">
        <v>2300</v>
      </c>
      <c r="F1642" s="42">
        <v>1</v>
      </c>
      <c r="G1642" s="5">
        <v>1</v>
      </c>
      <c r="H1642" s="42">
        <v>1</v>
      </c>
      <c r="I1642" s="4"/>
      <c r="J1642" s="4"/>
      <c r="K1642" s="4"/>
      <c r="L1642" s="4"/>
      <c r="M1642" s="4"/>
      <c r="N1642" s="4"/>
      <c r="O1642" s="4"/>
      <c r="P1642" s="4"/>
      <c r="Q1642" s="4"/>
      <c r="R1642" s="4"/>
      <c r="S1642" s="4"/>
      <c r="T1642" s="4"/>
      <c r="U1642" s="4"/>
      <c r="V1642" s="4"/>
      <c r="W1642" s="4"/>
      <c r="X1642" s="4"/>
      <c r="Y1642" s="4"/>
      <c r="Z1642" s="4"/>
    </row>
    <row r="1643" spans="1:26" ht="27.75" customHeight="1" x14ac:dyDescent="0.2">
      <c r="A1643" s="5">
        <v>1642</v>
      </c>
      <c r="B1643" s="6" t="s">
        <v>4426</v>
      </c>
      <c r="C1643" s="22" t="s">
        <v>4427</v>
      </c>
      <c r="D1643" s="49" t="s">
        <v>4451</v>
      </c>
      <c r="E1643" s="6" t="s">
        <v>2300</v>
      </c>
      <c r="F1643" s="42">
        <v>1</v>
      </c>
      <c r="G1643" s="5">
        <v>1</v>
      </c>
      <c r="H1643" s="42">
        <v>1</v>
      </c>
      <c r="I1643" s="4"/>
      <c r="J1643" s="4"/>
      <c r="K1643" s="4"/>
      <c r="L1643" s="4"/>
      <c r="M1643" s="4"/>
      <c r="N1643" s="4"/>
      <c r="O1643" s="4"/>
      <c r="P1643" s="4"/>
      <c r="Q1643" s="4"/>
      <c r="R1643" s="4"/>
      <c r="S1643" s="4"/>
      <c r="T1643" s="4"/>
      <c r="U1643" s="4"/>
      <c r="V1643" s="4"/>
      <c r="W1643" s="4"/>
      <c r="X1643" s="4"/>
      <c r="Y1643" s="4"/>
      <c r="Z1643" s="4"/>
    </row>
    <row r="1644" spans="1:26" ht="15.75" customHeight="1" x14ac:dyDescent="0.2">
      <c r="A1644" s="5">
        <v>1643</v>
      </c>
      <c r="B1644" s="6" t="s">
        <v>4426</v>
      </c>
      <c r="C1644" s="22" t="s">
        <v>4427</v>
      </c>
      <c r="D1644" s="49" t="s">
        <v>4452</v>
      </c>
      <c r="E1644" s="6" t="s">
        <v>2300</v>
      </c>
      <c r="F1644" s="42">
        <v>1</v>
      </c>
      <c r="G1644" s="5">
        <v>1</v>
      </c>
      <c r="H1644" s="42">
        <v>1</v>
      </c>
      <c r="I1644" s="4"/>
      <c r="J1644" s="4"/>
      <c r="K1644" s="4"/>
      <c r="L1644" s="4"/>
      <c r="M1644" s="4"/>
      <c r="N1644" s="4"/>
      <c r="O1644" s="4"/>
      <c r="P1644" s="4"/>
      <c r="Q1644" s="4"/>
      <c r="R1644" s="4"/>
      <c r="S1644" s="4"/>
      <c r="T1644" s="4"/>
      <c r="U1644" s="4"/>
      <c r="V1644" s="4"/>
      <c r="W1644" s="4"/>
      <c r="X1644" s="4"/>
      <c r="Y1644" s="4"/>
      <c r="Z1644" s="4"/>
    </row>
    <row r="1645" spans="1:26" ht="15.75" customHeight="1" x14ac:dyDescent="0.2">
      <c r="A1645" s="5">
        <v>1644</v>
      </c>
      <c r="B1645" s="6" t="s">
        <v>4426</v>
      </c>
      <c r="C1645" s="22" t="s">
        <v>4427</v>
      </c>
      <c r="D1645" s="49" t="s">
        <v>4453</v>
      </c>
      <c r="E1645" s="6" t="s">
        <v>2300</v>
      </c>
      <c r="F1645" s="42">
        <v>0</v>
      </c>
      <c r="G1645" s="5">
        <v>1</v>
      </c>
      <c r="H1645" s="42">
        <v>0</v>
      </c>
      <c r="I1645" s="4"/>
      <c r="J1645" s="4"/>
      <c r="K1645" s="4"/>
      <c r="L1645" s="4"/>
      <c r="M1645" s="4"/>
      <c r="N1645" s="4"/>
      <c r="O1645" s="4"/>
      <c r="P1645" s="4"/>
      <c r="Q1645" s="4"/>
      <c r="R1645" s="4"/>
      <c r="S1645" s="4"/>
      <c r="T1645" s="4"/>
      <c r="U1645" s="4"/>
      <c r="V1645" s="4"/>
      <c r="W1645" s="4"/>
      <c r="X1645" s="4"/>
      <c r="Y1645" s="4"/>
      <c r="Z1645" s="4"/>
    </row>
    <row r="1646" spans="1:26" ht="15.75" customHeight="1" x14ac:dyDescent="0.2">
      <c r="A1646" s="5">
        <v>1645</v>
      </c>
      <c r="B1646" s="6" t="s">
        <v>4426</v>
      </c>
      <c r="C1646" s="22" t="s">
        <v>4427</v>
      </c>
      <c r="D1646" s="49" t="s">
        <v>4454</v>
      </c>
      <c r="E1646" s="6" t="s">
        <v>2300</v>
      </c>
      <c r="F1646" s="42">
        <v>2</v>
      </c>
      <c r="G1646" s="5">
        <v>2</v>
      </c>
      <c r="H1646" s="42">
        <v>2</v>
      </c>
      <c r="I1646" s="4"/>
      <c r="J1646" s="4"/>
      <c r="K1646" s="4"/>
      <c r="L1646" s="4"/>
      <c r="M1646" s="4"/>
      <c r="N1646" s="4"/>
      <c r="O1646" s="4"/>
      <c r="P1646" s="4"/>
      <c r="Q1646" s="4"/>
      <c r="R1646" s="4"/>
      <c r="S1646" s="4"/>
      <c r="T1646" s="4"/>
      <c r="U1646" s="4"/>
      <c r="V1646" s="4"/>
      <c r="W1646" s="4"/>
      <c r="X1646" s="4"/>
      <c r="Y1646" s="4"/>
      <c r="Z1646" s="4"/>
    </row>
    <row r="1647" spans="1:26" ht="27.75" customHeight="1" x14ac:dyDescent="0.2">
      <c r="A1647" s="5">
        <v>1646</v>
      </c>
      <c r="B1647" s="6" t="s">
        <v>4426</v>
      </c>
      <c r="C1647" s="22" t="s">
        <v>4427</v>
      </c>
      <c r="D1647" s="49" t="s">
        <v>4455</v>
      </c>
      <c r="E1647" s="6" t="s">
        <v>2300</v>
      </c>
      <c r="F1647" s="42">
        <v>1</v>
      </c>
      <c r="G1647" s="5">
        <v>0</v>
      </c>
      <c r="H1647" s="42">
        <v>1</v>
      </c>
      <c r="I1647" s="4"/>
      <c r="J1647" s="4"/>
      <c r="K1647" s="4"/>
      <c r="L1647" s="4"/>
      <c r="M1647" s="4"/>
      <c r="N1647" s="4"/>
      <c r="O1647" s="4"/>
      <c r="P1647" s="4"/>
      <c r="Q1647" s="4"/>
      <c r="R1647" s="4"/>
      <c r="S1647" s="4"/>
      <c r="T1647" s="4"/>
      <c r="U1647" s="4"/>
      <c r="V1647" s="4"/>
      <c r="W1647" s="4"/>
      <c r="X1647" s="4"/>
      <c r="Y1647" s="4"/>
      <c r="Z1647" s="4"/>
    </row>
    <row r="1648" spans="1:26" ht="15.75" customHeight="1" x14ac:dyDescent="0.2">
      <c r="A1648" s="5">
        <v>1647</v>
      </c>
      <c r="B1648" s="6" t="s">
        <v>4426</v>
      </c>
      <c r="C1648" s="22" t="s">
        <v>4427</v>
      </c>
      <c r="D1648" s="49" t="s">
        <v>4456</v>
      </c>
      <c r="E1648" s="6" t="s">
        <v>2300</v>
      </c>
      <c r="F1648" s="42">
        <v>0</v>
      </c>
      <c r="G1648" s="5">
        <v>1</v>
      </c>
      <c r="H1648" s="42">
        <v>0</v>
      </c>
      <c r="I1648" s="4"/>
      <c r="J1648" s="4"/>
      <c r="K1648" s="4"/>
      <c r="L1648" s="4"/>
      <c r="M1648" s="4"/>
      <c r="N1648" s="4"/>
      <c r="O1648" s="4"/>
      <c r="P1648" s="4"/>
      <c r="Q1648" s="4"/>
      <c r="R1648" s="4"/>
      <c r="S1648" s="4"/>
      <c r="T1648" s="4"/>
      <c r="U1648" s="4"/>
      <c r="V1648" s="4"/>
      <c r="W1648" s="4"/>
      <c r="X1648" s="4"/>
      <c r="Y1648" s="4"/>
      <c r="Z1648" s="4"/>
    </row>
    <row r="1649" spans="1:26" ht="15.75" customHeight="1" x14ac:dyDescent="0.2">
      <c r="A1649" s="5">
        <v>1648</v>
      </c>
      <c r="B1649" s="6" t="s">
        <v>4426</v>
      </c>
      <c r="C1649" s="22" t="s">
        <v>4427</v>
      </c>
      <c r="D1649" s="49" t="s">
        <v>4457</v>
      </c>
      <c r="E1649" s="6" t="s">
        <v>2300</v>
      </c>
      <c r="F1649" s="42">
        <v>2</v>
      </c>
      <c r="G1649" s="5">
        <v>2</v>
      </c>
      <c r="H1649" s="42">
        <v>2</v>
      </c>
      <c r="I1649" s="4"/>
      <c r="J1649" s="4"/>
      <c r="K1649" s="4"/>
      <c r="L1649" s="4"/>
      <c r="M1649" s="4"/>
      <c r="N1649" s="4"/>
      <c r="O1649" s="4"/>
      <c r="P1649" s="4"/>
      <c r="Q1649" s="4"/>
      <c r="R1649" s="4"/>
      <c r="S1649" s="4"/>
      <c r="T1649" s="4"/>
      <c r="U1649" s="4"/>
      <c r="V1649" s="4"/>
      <c r="W1649" s="4"/>
      <c r="X1649" s="4"/>
      <c r="Y1649" s="4"/>
      <c r="Z1649" s="4"/>
    </row>
    <row r="1650" spans="1:26" ht="15.75" customHeight="1" x14ac:dyDescent="0.2">
      <c r="A1650" s="5">
        <v>1649</v>
      </c>
      <c r="B1650" s="6" t="s">
        <v>4426</v>
      </c>
      <c r="C1650" s="22" t="s">
        <v>4427</v>
      </c>
      <c r="D1650" s="49" t="s">
        <v>4458</v>
      </c>
      <c r="E1650" s="6" t="s">
        <v>2300</v>
      </c>
      <c r="F1650" s="42">
        <v>2</v>
      </c>
      <c r="G1650" s="5">
        <v>2</v>
      </c>
      <c r="H1650" s="42">
        <v>2</v>
      </c>
      <c r="I1650" s="4"/>
      <c r="J1650" s="4"/>
      <c r="K1650" s="4"/>
      <c r="L1650" s="4"/>
      <c r="M1650" s="4"/>
      <c r="N1650" s="4"/>
      <c r="O1650" s="4"/>
      <c r="P1650" s="4"/>
      <c r="Q1650" s="4"/>
      <c r="R1650" s="4"/>
      <c r="S1650" s="4"/>
      <c r="T1650" s="4"/>
      <c r="U1650" s="4"/>
      <c r="V1650" s="4"/>
      <c r="W1650" s="4"/>
      <c r="X1650" s="4"/>
      <c r="Y1650" s="4"/>
      <c r="Z1650" s="4"/>
    </row>
    <row r="1651" spans="1:26" ht="15.75" customHeight="1" x14ac:dyDescent="0.2">
      <c r="A1651" s="5">
        <v>1650</v>
      </c>
      <c r="B1651" s="6" t="s">
        <v>4426</v>
      </c>
      <c r="C1651" s="22" t="s">
        <v>4427</v>
      </c>
      <c r="D1651" s="49" t="s">
        <v>4459</v>
      </c>
      <c r="E1651" s="6" t="s">
        <v>2300</v>
      </c>
      <c r="F1651" s="42">
        <v>1</v>
      </c>
      <c r="G1651" s="5">
        <v>1</v>
      </c>
      <c r="H1651" s="42">
        <v>1</v>
      </c>
      <c r="I1651" s="4"/>
      <c r="J1651" s="4"/>
      <c r="K1651" s="4"/>
      <c r="L1651" s="4"/>
      <c r="M1651" s="4"/>
      <c r="N1651" s="4"/>
      <c r="O1651" s="4"/>
      <c r="P1651" s="4"/>
      <c r="Q1651" s="4"/>
      <c r="R1651" s="4"/>
      <c r="S1651" s="4"/>
      <c r="T1651" s="4"/>
      <c r="U1651" s="4"/>
      <c r="V1651" s="4"/>
      <c r="W1651" s="4"/>
      <c r="X1651" s="4"/>
      <c r="Y1651" s="4"/>
      <c r="Z1651" s="4"/>
    </row>
    <row r="1652" spans="1:26" ht="15.75" customHeight="1" x14ac:dyDescent="0.2">
      <c r="A1652" s="5">
        <v>1651</v>
      </c>
      <c r="B1652" s="6" t="s">
        <v>4426</v>
      </c>
      <c r="C1652" s="22" t="s">
        <v>4427</v>
      </c>
      <c r="D1652" s="49" t="s">
        <v>4460</v>
      </c>
      <c r="E1652" s="6" t="s">
        <v>2300</v>
      </c>
      <c r="F1652" s="42">
        <v>1</v>
      </c>
      <c r="G1652" s="5">
        <v>1</v>
      </c>
      <c r="H1652" s="42">
        <v>1</v>
      </c>
      <c r="I1652" s="4"/>
      <c r="J1652" s="4"/>
      <c r="K1652" s="4"/>
      <c r="L1652" s="4"/>
      <c r="M1652" s="4"/>
      <c r="N1652" s="4"/>
      <c r="O1652" s="4"/>
      <c r="P1652" s="4"/>
      <c r="Q1652" s="4"/>
      <c r="R1652" s="4"/>
      <c r="S1652" s="4"/>
      <c r="T1652" s="4"/>
      <c r="U1652" s="4"/>
      <c r="V1652" s="4"/>
      <c r="W1652" s="4"/>
      <c r="X1652" s="4"/>
      <c r="Y1652" s="4"/>
      <c r="Z1652" s="4"/>
    </row>
    <row r="1653" spans="1:26" ht="15.75" customHeight="1" x14ac:dyDescent="0.2">
      <c r="A1653" s="5">
        <v>1652</v>
      </c>
      <c r="B1653" s="6" t="s">
        <v>4426</v>
      </c>
      <c r="C1653" s="22" t="s">
        <v>4427</v>
      </c>
      <c r="D1653" s="49" t="s">
        <v>4461</v>
      </c>
      <c r="E1653" s="6" t="s">
        <v>2300</v>
      </c>
      <c r="F1653" s="42">
        <v>1</v>
      </c>
      <c r="G1653" s="5">
        <v>1</v>
      </c>
      <c r="H1653" s="42">
        <v>1</v>
      </c>
      <c r="I1653" s="4"/>
      <c r="J1653" s="4"/>
      <c r="K1653" s="4"/>
      <c r="L1653" s="4"/>
      <c r="M1653" s="4"/>
      <c r="N1653" s="4"/>
      <c r="O1653" s="4"/>
      <c r="P1653" s="4"/>
      <c r="Q1653" s="4"/>
      <c r="R1653" s="4"/>
      <c r="S1653" s="4"/>
      <c r="T1653" s="4"/>
      <c r="U1653" s="4"/>
      <c r="V1653" s="4"/>
      <c r="W1653" s="4"/>
      <c r="X1653" s="4"/>
      <c r="Y1653" s="4"/>
      <c r="Z1653" s="4"/>
    </row>
    <row r="1654" spans="1:26" ht="15.75" customHeight="1" x14ac:dyDescent="0.2">
      <c r="A1654" s="5">
        <v>1653</v>
      </c>
      <c r="B1654" s="6" t="s">
        <v>4426</v>
      </c>
      <c r="C1654" s="22" t="s">
        <v>4427</v>
      </c>
      <c r="D1654" s="49" t="s">
        <v>4462</v>
      </c>
      <c r="E1654" s="6" t="s">
        <v>2300</v>
      </c>
      <c r="F1654" s="42">
        <v>2</v>
      </c>
      <c r="G1654" s="5">
        <v>2</v>
      </c>
      <c r="H1654" s="42">
        <v>2</v>
      </c>
      <c r="I1654" s="4"/>
      <c r="J1654" s="4"/>
      <c r="K1654" s="4"/>
      <c r="L1654" s="4"/>
      <c r="M1654" s="4"/>
      <c r="N1654" s="4"/>
      <c r="O1654" s="4"/>
      <c r="P1654" s="4"/>
      <c r="Q1654" s="4"/>
      <c r="R1654" s="4"/>
      <c r="S1654" s="4"/>
      <c r="T1654" s="4"/>
      <c r="U1654" s="4"/>
      <c r="V1654" s="4"/>
      <c r="W1654" s="4"/>
      <c r="X1654" s="4"/>
      <c r="Y1654" s="4"/>
      <c r="Z1654" s="4"/>
    </row>
    <row r="1655" spans="1:26" ht="27.75" customHeight="1" x14ac:dyDescent="0.2">
      <c r="A1655" s="5">
        <v>1654</v>
      </c>
      <c r="B1655" s="6" t="s">
        <v>4426</v>
      </c>
      <c r="C1655" s="22" t="s">
        <v>4427</v>
      </c>
      <c r="D1655" s="49" t="s">
        <v>4463</v>
      </c>
      <c r="E1655" s="6" t="s">
        <v>2300</v>
      </c>
      <c r="F1655" s="42">
        <v>1</v>
      </c>
      <c r="G1655" s="5">
        <v>1</v>
      </c>
      <c r="H1655" s="42">
        <v>1</v>
      </c>
      <c r="I1655" s="4"/>
      <c r="J1655" s="4"/>
      <c r="K1655" s="4"/>
      <c r="L1655" s="4"/>
      <c r="M1655" s="4"/>
      <c r="N1655" s="4"/>
      <c r="O1655" s="4"/>
      <c r="P1655" s="4"/>
      <c r="Q1655" s="4"/>
      <c r="R1655" s="4"/>
      <c r="S1655" s="4"/>
      <c r="T1655" s="4"/>
      <c r="U1655" s="4"/>
      <c r="V1655" s="4"/>
      <c r="W1655" s="4"/>
      <c r="X1655" s="4"/>
      <c r="Y1655" s="4"/>
      <c r="Z1655" s="4"/>
    </row>
    <row r="1656" spans="1:26" ht="15.75" customHeight="1" x14ac:dyDescent="0.2">
      <c r="A1656" s="5">
        <v>1655</v>
      </c>
      <c r="B1656" s="6" t="s">
        <v>4426</v>
      </c>
      <c r="C1656" s="22" t="s">
        <v>4464</v>
      </c>
      <c r="D1656" s="49" t="s">
        <v>4465</v>
      </c>
      <c r="E1656" s="6" t="s">
        <v>2300</v>
      </c>
      <c r="F1656" s="42">
        <v>1</v>
      </c>
      <c r="G1656" s="5">
        <v>1</v>
      </c>
      <c r="H1656" s="42">
        <v>1</v>
      </c>
      <c r="I1656" s="4"/>
      <c r="J1656" s="4"/>
      <c r="K1656" s="4"/>
      <c r="L1656" s="4"/>
      <c r="M1656" s="4"/>
      <c r="N1656" s="4"/>
      <c r="O1656" s="4"/>
      <c r="P1656" s="4"/>
      <c r="Q1656" s="4"/>
      <c r="R1656" s="4"/>
      <c r="S1656" s="4"/>
      <c r="T1656" s="4"/>
      <c r="U1656" s="4"/>
      <c r="V1656" s="4"/>
      <c r="W1656" s="4"/>
      <c r="X1656" s="4"/>
      <c r="Y1656" s="4"/>
      <c r="Z1656" s="4"/>
    </row>
    <row r="1657" spans="1:26" ht="15.75" customHeight="1" x14ac:dyDescent="0.2">
      <c r="A1657" s="5">
        <v>1656</v>
      </c>
      <c r="B1657" s="6" t="s">
        <v>4426</v>
      </c>
      <c r="C1657" s="22" t="s">
        <v>4427</v>
      </c>
      <c r="D1657" s="49" t="s">
        <v>4466</v>
      </c>
      <c r="E1657" s="5" t="s">
        <v>2300</v>
      </c>
      <c r="F1657" s="42">
        <v>2</v>
      </c>
      <c r="G1657" s="5">
        <v>2</v>
      </c>
      <c r="H1657" s="42">
        <v>2</v>
      </c>
      <c r="I1657" s="4"/>
      <c r="J1657" s="4"/>
      <c r="K1657" s="4"/>
      <c r="L1657" s="4"/>
      <c r="M1657" s="4"/>
      <c r="N1657" s="4"/>
      <c r="O1657" s="4"/>
      <c r="P1657" s="4"/>
      <c r="Q1657" s="4"/>
      <c r="R1657" s="4"/>
      <c r="S1657" s="4"/>
      <c r="T1657" s="4"/>
      <c r="U1657" s="4"/>
      <c r="V1657" s="4"/>
      <c r="W1657" s="4"/>
      <c r="X1657" s="4"/>
      <c r="Y1657" s="4"/>
      <c r="Z1657" s="4"/>
    </row>
    <row r="1658" spans="1:26" ht="15.75" customHeight="1" x14ac:dyDescent="0.2">
      <c r="A1658" s="5">
        <v>1657</v>
      </c>
      <c r="B1658" s="6" t="s">
        <v>4426</v>
      </c>
      <c r="C1658" s="22" t="s">
        <v>4427</v>
      </c>
      <c r="D1658" s="49" t="s">
        <v>4467</v>
      </c>
      <c r="E1658" s="6" t="s">
        <v>2300</v>
      </c>
      <c r="F1658" s="42">
        <v>1</v>
      </c>
      <c r="G1658" s="5">
        <v>1</v>
      </c>
      <c r="H1658" s="42">
        <v>1</v>
      </c>
      <c r="I1658" s="4"/>
      <c r="J1658" s="4"/>
      <c r="K1658" s="4"/>
      <c r="L1658" s="4"/>
      <c r="M1658" s="4"/>
      <c r="N1658" s="4"/>
      <c r="O1658" s="4"/>
      <c r="P1658" s="4"/>
      <c r="Q1658" s="4"/>
      <c r="R1658" s="4"/>
      <c r="S1658" s="4"/>
      <c r="T1658" s="4"/>
      <c r="U1658" s="4"/>
      <c r="V1658" s="4"/>
      <c r="W1658" s="4"/>
      <c r="X1658" s="4"/>
      <c r="Y1658" s="4"/>
      <c r="Z1658" s="4"/>
    </row>
    <row r="1659" spans="1:26" ht="15.75" customHeight="1" x14ac:dyDescent="0.2">
      <c r="A1659" s="5">
        <v>1658</v>
      </c>
      <c r="B1659" s="6" t="s">
        <v>4426</v>
      </c>
      <c r="C1659" s="22" t="s">
        <v>4427</v>
      </c>
      <c r="D1659" s="49" t="s">
        <v>4468</v>
      </c>
      <c r="E1659" s="6" t="s">
        <v>2300</v>
      </c>
      <c r="F1659" s="42">
        <v>1</v>
      </c>
      <c r="G1659" s="5">
        <v>1</v>
      </c>
      <c r="H1659" s="42">
        <v>1</v>
      </c>
      <c r="I1659" s="4"/>
      <c r="J1659" s="4"/>
      <c r="K1659" s="4"/>
      <c r="L1659" s="4"/>
      <c r="M1659" s="4"/>
      <c r="N1659" s="4"/>
      <c r="O1659" s="4"/>
      <c r="P1659" s="4"/>
      <c r="Q1659" s="4"/>
      <c r="R1659" s="4"/>
      <c r="S1659" s="4"/>
      <c r="T1659" s="4"/>
      <c r="U1659" s="4"/>
      <c r="V1659" s="4"/>
      <c r="W1659" s="4"/>
      <c r="X1659" s="4"/>
      <c r="Y1659" s="4"/>
      <c r="Z1659" s="4"/>
    </row>
    <row r="1660" spans="1:26" ht="15.75" customHeight="1" x14ac:dyDescent="0.2">
      <c r="A1660" s="5">
        <v>1659</v>
      </c>
      <c r="B1660" s="6" t="s">
        <v>4426</v>
      </c>
      <c r="C1660" s="22" t="s">
        <v>4427</v>
      </c>
      <c r="D1660" s="49" t="s">
        <v>4469</v>
      </c>
      <c r="E1660" s="6" t="s">
        <v>2300</v>
      </c>
      <c r="F1660" s="42">
        <v>2</v>
      </c>
      <c r="G1660" s="5">
        <v>2</v>
      </c>
      <c r="H1660" s="42">
        <v>2</v>
      </c>
      <c r="I1660" s="4"/>
      <c r="J1660" s="4"/>
      <c r="K1660" s="4"/>
      <c r="L1660" s="4"/>
      <c r="M1660" s="4"/>
      <c r="N1660" s="4"/>
      <c r="O1660" s="4"/>
      <c r="P1660" s="4"/>
      <c r="Q1660" s="4"/>
      <c r="R1660" s="4"/>
      <c r="S1660" s="4"/>
      <c r="T1660" s="4"/>
      <c r="U1660" s="4"/>
      <c r="V1660" s="4"/>
      <c r="W1660" s="4"/>
      <c r="X1660" s="4"/>
      <c r="Y1660" s="4"/>
      <c r="Z1660" s="4"/>
    </row>
    <row r="1661" spans="1:26" ht="15.75" customHeight="1" x14ac:dyDescent="0.2">
      <c r="A1661" s="5">
        <v>1660</v>
      </c>
      <c r="B1661" s="6" t="s">
        <v>4426</v>
      </c>
      <c r="C1661" s="22" t="s">
        <v>4427</v>
      </c>
      <c r="D1661" s="49" t="s">
        <v>4470</v>
      </c>
      <c r="E1661" s="5" t="s">
        <v>2300</v>
      </c>
      <c r="F1661" s="42">
        <v>2</v>
      </c>
      <c r="G1661" s="5">
        <v>2</v>
      </c>
      <c r="H1661" s="42">
        <v>2</v>
      </c>
      <c r="I1661" s="4"/>
      <c r="J1661" s="4"/>
      <c r="K1661" s="4"/>
      <c r="L1661" s="4"/>
      <c r="M1661" s="4"/>
      <c r="N1661" s="4"/>
      <c r="O1661" s="4"/>
      <c r="P1661" s="4"/>
      <c r="Q1661" s="4"/>
      <c r="R1661" s="4"/>
      <c r="S1661" s="4"/>
      <c r="T1661" s="4"/>
      <c r="U1661" s="4"/>
      <c r="V1661" s="4"/>
      <c r="W1661" s="4"/>
      <c r="X1661" s="4"/>
      <c r="Y1661" s="4"/>
      <c r="Z1661" s="4"/>
    </row>
    <row r="1662" spans="1:26" ht="15.75" customHeight="1" x14ac:dyDescent="0.2">
      <c r="A1662" s="5">
        <v>1661</v>
      </c>
      <c r="B1662" s="6" t="s">
        <v>4426</v>
      </c>
      <c r="C1662" s="22" t="s">
        <v>4427</v>
      </c>
      <c r="D1662" s="49" t="s">
        <v>4471</v>
      </c>
      <c r="E1662" s="6" t="s">
        <v>2300</v>
      </c>
      <c r="F1662" s="42">
        <v>2</v>
      </c>
      <c r="G1662" s="5">
        <v>2</v>
      </c>
      <c r="H1662" s="42">
        <v>2</v>
      </c>
      <c r="I1662" s="4"/>
      <c r="J1662" s="4"/>
      <c r="K1662" s="4"/>
      <c r="L1662" s="4"/>
      <c r="M1662" s="4"/>
      <c r="N1662" s="4"/>
      <c r="O1662" s="4"/>
      <c r="P1662" s="4"/>
      <c r="Q1662" s="4"/>
      <c r="R1662" s="4"/>
      <c r="S1662" s="4"/>
      <c r="T1662" s="4"/>
      <c r="U1662" s="4"/>
      <c r="V1662" s="4"/>
      <c r="W1662" s="4"/>
      <c r="X1662" s="4"/>
      <c r="Y1662" s="4"/>
      <c r="Z1662" s="4"/>
    </row>
    <row r="1663" spans="1:26" ht="15.75" customHeight="1" x14ac:dyDescent="0.2">
      <c r="A1663" s="5">
        <v>1662</v>
      </c>
      <c r="B1663" s="6" t="s">
        <v>4426</v>
      </c>
      <c r="C1663" s="22" t="s">
        <v>4427</v>
      </c>
      <c r="D1663" s="49" t="s">
        <v>4472</v>
      </c>
      <c r="E1663" s="6" t="s">
        <v>2300</v>
      </c>
      <c r="F1663" s="42">
        <v>0</v>
      </c>
      <c r="G1663" s="5">
        <v>2</v>
      </c>
      <c r="H1663" s="42">
        <v>0</v>
      </c>
      <c r="I1663" s="4"/>
      <c r="J1663" s="4"/>
      <c r="K1663" s="4"/>
      <c r="L1663" s="4"/>
      <c r="M1663" s="4"/>
      <c r="N1663" s="4"/>
      <c r="O1663" s="4"/>
      <c r="P1663" s="4"/>
      <c r="Q1663" s="4"/>
      <c r="R1663" s="4"/>
      <c r="S1663" s="4"/>
      <c r="T1663" s="4"/>
      <c r="U1663" s="4"/>
      <c r="V1663" s="4"/>
      <c r="W1663" s="4"/>
      <c r="X1663" s="4"/>
      <c r="Y1663" s="4"/>
      <c r="Z1663" s="4"/>
    </row>
    <row r="1664" spans="1:26" ht="15.75" customHeight="1" x14ac:dyDescent="0.2">
      <c r="A1664" s="5">
        <v>1663</v>
      </c>
      <c r="B1664" s="6" t="s">
        <v>4426</v>
      </c>
      <c r="C1664" s="22" t="s">
        <v>4427</v>
      </c>
      <c r="D1664" s="49" t="s">
        <v>4473</v>
      </c>
      <c r="E1664" s="5" t="s">
        <v>2300</v>
      </c>
      <c r="F1664" s="42">
        <v>1</v>
      </c>
      <c r="G1664" s="5">
        <v>1</v>
      </c>
      <c r="H1664" s="42">
        <v>1</v>
      </c>
      <c r="I1664" s="4"/>
      <c r="J1664" s="4"/>
      <c r="K1664" s="4"/>
      <c r="L1664" s="4"/>
      <c r="M1664" s="4"/>
      <c r="N1664" s="4"/>
      <c r="O1664" s="4"/>
      <c r="P1664" s="4"/>
      <c r="Q1664" s="4"/>
      <c r="R1664" s="4"/>
      <c r="S1664" s="4"/>
      <c r="T1664" s="4"/>
      <c r="U1664" s="4"/>
      <c r="V1664" s="4"/>
      <c r="W1664" s="4"/>
      <c r="X1664" s="4"/>
      <c r="Y1664" s="4"/>
      <c r="Z1664" s="4"/>
    </row>
    <row r="1665" spans="1:26" ht="15.75" customHeight="1" x14ac:dyDescent="0.2">
      <c r="A1665" s="5">
        <v>1664</v>
      </c>
      <c r="B1665" s="6" t="s">
        <v>4426</v>
      </c>
      <c r="C1665" s="22" t="s">
        <v>4427</v>
      </c>
      <c r="D1665" s="49" t="s">
        <v>4474</v>
      </c>
      <c r="E1665" s="5" t="s">
        <v>2300</v>
      </c>
      <c r="F1665" s="42">
        <v>2</v>
      </c>
      <c r="G1665" s="5">
        <v>0</v>
      </c>
      <c r="H1665" s="42">
        <v>2</v>
      </c>
      <c r="I1665" s="4"/>
      <c r="J1665" s="4"/>
      <c r="K1665" s="4"/>
      <c r="L1665" s="4"/>
      <c r="M1665" s="4"/>
      <c r="N1665" s="4"/>
      <c r="O1665" s="4"/>
      <c r="P1665" s="4"/>
      <c r="Q1665" s="4"/>
      <c r="R1665" s="4"/>
      <c r="S1665" s="4"/>
      <c r="T1665" s="4"/>
      <c r="U1665" s="4"/>
      <c r="V1665" s="4"/>
      <c r="W1665" s="4"/>
      <c r="X1665" s="4"/>
      <c r="Y1665" s="4"/>
      <c r="Z1665" s="4"/>
    </row>
    <row r="1666" spans="1:26" ht="15.75" customHeight="1" x14ac:dyDescent="0.2">
      <c r="A1666" s="5">
        <v>1665</v>
      </c>
      <c r="B1666" s="6" t="s">
        <v>4426</v>
      </c>
      <c r="C1666" s="22" t="s">
        <v>4427</v>
      </c>
      <c r="D1666" s="49" t="s">
        <v>4475</v>
      </c>
      <c r="E1666" s="5" t="s">
        <v>2300</v>
      </c>
      <c r="F1666" s="42">
        <v>2</v>
      </c>
      <c r="G1666" s="5">
        <v>2</v>
      </c>
      <c r="H1666" s="42">
        <v>2</v>
      </c>
      <c r="I1666" s="4"/>
      <c r="J1666" s="4"/>
      <c r="K1666" s="4"/>
      <c r="L1666" s="4"/>
      <c r="M1666" s="4"/>
      <c r="N1666" s="4"/>
      <c r="O1666" s="4"/>
      <c r="P1666" s="4"/>
      <c r="Q1666" s="4"/>
      <c r="R1666" s="4"/>
      <c r="S1666" s="4"/>
      <c r="T1666" s="4"/>
      <c r="U1666" s="4"/>
      <c r="V1666" s="4"/>
      <c r="W1666" s="4"/>
      <c r="X1666" s="4"/>
      <c r="Y1666" s="4"/>
      <c r="Z1666" s="4"/>
    </row>
    <row r="1667" spans="1:26" ht="15.75" customHeight="1" x14ac:dyDescent="0.2">
      <c r="A1667" s="5">
        <v>1666</v>
      </c>
      <c r="B1667" s="6" t="s">
        <v>4426</v>
      </c>
      <c r="C1667" s="22" t="s">
        <v>4427</v>
      </c>
      <c r="D1667" s="49" t="s">
        <v>4476</v>
      </c>
      <c r="E1667" s="5" t="s">
        <v>2300</v>
      </c>
      <c r="F1667" s="42">
        <v>2</v>
      </c>
      <c r="G1667" s="5">
        <v>0</v>
      </c>
      <c r="H1667" s="42">
        <v>2</v>
      </c>
      <c r="I1667" s="4"/>
      <c r="J1667" s="4"/>
      <c r="K1667" s="4"/>
      <c r="L1667" s="4"/>
      <c r="M1667" s="4"/>
      <c r="N1667" s="4"/>
      <c r="O1667" s="4"/>
      <c r="P1667" s="4"/>
      <c r="Q1667" s="4"/>
      <c r="R1667" s="4"/>
      <c r="S1667" s="4"/>
      <c r="T1667" s="4"/>
      <c r="U1667" s="4"/>
      <c r="V1667" s="4"/>
      <c r="W1667" s="4"/>
      <c r="X1667" s="4"/>
      <c r="Y1667" s="4"/>
      <c r="Z1667" s="4"/>
    </row>
    <row r="1668" spans="1:26" ht="15.75" customHeight="1" x14ac:dyDescent="0.2">
      <c r="A1668" s="5">
        <v>1667</v>
      </c>
      <c r="B1668" s="6" t="s">
        <v>4426</v>
      </c>
      <c r="C1668" s="22" t="s">
        <v>4427</v>
      </c>
      <c r="D1668" s="49" t="s">
        <v>4477</v>
      </c>
      <c r="E1668" s="5" t="s">
        <v>2300</v>
      </c>
      <c r="F1668" s="42">
        <v>0</v>
      </c>
      <c r="G1668" s="5">
        <v>0</v>
      </c>
      <c r="H1668" s="42">
        <v>0</v>
      </c>
      <c r="I1668" s="4"/>
      <c r="J1668" s="4"/>
      <c r="K1668" s="4"/>
      <c r="L1668" s="4"/>
      <c r="M1668" s="4"/>
      <c r="N1668" s="4"/>
      <c r="O1668" s="4"/>
      <c r="P1668" s="4"/>
      <c r="Q1668" s="4"/>
      <c r="R1668" s="4"/>
      <c r="S1668" s="4"/>
      <c r="T1668" s="4"/>
      <c r="U1668" s="4"/>
      <c r="V1668" s="4"/>
      <c r="W1668" s="4"/>
      <c r="X1668" s="4"/>
      <c r="Y1668" s="4"/>
      <c r="Z1668" s="4"/>
    </row>
    <row r="1669" spans="1:26" ht="15.75" customHeight="1" x14ac:dyDescent="0.2">
      <c r="A1669" s="5">
        <v>1668</v>
      </c>
      <c r="B1669" s="6" t="s">
        <v>4426</v>
      </c>
      <c r="C1669" s="22" t="s">
        <v>4427</v>
      </c>
      <c r="D1669" s="49" t="s">
        <v>4478</v>
      </c>
      <c r="E1669" s="5" t="s">
        <v>2300</v>
      </c>
      <c r="F1669" s="42">
        <v>2</v>
      </c>
      <c r="G1669" s="5">
        <v>2</v>
      </c>
      <c r="H1669" s="42">
        <v>2</v>
      </c>
      <c r="I1669" s="4"/>
      <c r="J1669" s="4"/>
      <c r="K1669" s="4"/>
      <c r="L1669" s="4"/>
      <c r="M1669" s="4"/>
      <c r="N1669" s="4"/>
      <c r="O1669" s="4"/>
      <c r="P1669" s="4"/>
      <c r="Q1669" s="4"/>
      <c r="R1669" s="4"/>
      <c r="S1669" s="4"/>
      <c r="T1669" s="4"/>
      <c r="U1669" s="4"/>
      <c r="V1669" s="4"/>
      <c r="W1669" s="4"/>
      <c r="X1669" s="4"/>
      <c r="Y1669" s="4"/>
      <c r="Z1669" s="4"/>
    </row>
    <row r="1670" spans="1:26" ht="15.75" customHeight="1" x14ac:dyDescent="0.2">
      <c r="A1670" s="5">
        <v>1669</v>
      </c>
      <c r="B1670" s="6" t="s">
        <v>4426</v>
      </c>
      <c r="C1670" s="22" t="s">
        <v>4427</v>
      </c>
      <c r="D1670" s="49" t="s">
        <v>4479</v>
      </c>
      <c r="E1670" s="5" t="s">
        <v>2300</v>
      </c>
      <c r="F1670" s="42">
        <v>1</v>
      </c>
      <c r="G1670" s="5">
        <v>1</v>
      </c>
      <c r="H1670" s="42">
        <v>1</v>
      </c>
      <c r="I1670" s="4"/>
      <c r="J1670" s="4"/>
      <c r="K1670" s="4"/>
      <c r="L1670" s="4"/>
      <c r="M1670" s="4"/>
      <c r="N1670" s="4"/>
      <c r="O1670" s="4"/>
      <c r="P1670" s="4"/>
      <c r="Q1670" s="4"/>
      <c r="R1670" s="4"/>
      <c r="S1670" s="4"/>
      <c r="T1670" s="4"/>
      <c r="U1670" s="4"/>
      <c r="V1670" s="4"/>
      <c r="W1670" s="4"/>
      <c r="X1670" s="4"/>
      <c r="Y1670" s="4"/>
      <c r="Z1670" s="4"/>
    </row>
    <row r="1671" spans="1:26" ht="15.75" customHeight="1" x14ac:dyDescent="0.2">
      <c r="A1671" s="5">
        <v>1670</v>
      </c>
      <c r="B1671" s="6" t="s">
        <v>4426</v>
      </c>
      <c r="C1671" s="22" t="s">
        <v>4427</v>
      </c>
      <c r="D1671" s="49" t="s">
        <v>4480</v>
      </c>
      <c r="E1671" s="5" t="s">
        <v>2300</v>
      </c>
      <c r="F1671" s="42">
        <v>1</v>
      </c>
      <c r="G1671" s="5">
        <v>2</v>
      </c>
      <c r="H1671" s="42">
        <v>1</v>
      </c>
      <c r="I1671" s="4"/>
      <c r="J1671" s="4"/>
      <c r="K1671" s="4"/>
      <c r="L1671" s="4"/>
      <c r="M1671" s="4"/>
      <c r="N1671" s="4"/>
      <c r="O1671" s="4"/>
      <c r="P1671" s="4"/>
      <c r="Q1671" s="4"/>
      <c r="R1671" s="4"/>
      <c r="S1671" s="4"/>
      <c r="T1671" s="4"/>
      <c r="U1671" s="4"/>
      <c r="V1671" s="4"/>
      <c r="W1671" s="4"/>
      <c r="X1671" s="4"/>
      <c r="Y1671" s="4"/>
      <c r="Z1671" s="4"/>
    </row>
    <row r="1672" spans="1:26" ht="15.75" customHeight="1" x14ac:dyDescent="0.2">
      <c r="A1672" s="5">
        <v>1671</v>
      </c>
      <c r="B1672" s="6" t="s">
        <v>4426</v>
      </c>
      <c r="C1672" s="22" t="s">
        <v>4427</v>
      </c>
      <c r="D1672" s="49" t="s">
        <v>4481</v>
      </c>
      <c r="E1672" s="5" t="s">
        <v>2300</v>
      </c>
      <c r="F1672" s="42">
        <v>1</v>
      </c>
      <c r="G1672" s="5">
        <v>1</v>
      </c>
      <c r="H1672" s="42">
        <v>1</v>
      </c>
      <c r="I1672" s="4"/>
      <c r="J1672" s="4"/>
      <c r="K1672" s="4"/>
      <c r="L1672" s="4"/>
      <c r="M1672" s="4"/>
      <c r="N1672" s="4"/>
      <c r="O1672" s="4"/>
      <c r="P1672" s="4"/>
      <c r="Q1672" s="4"/>
      <c r="R1672" s="4"/>
      <c r="S1672" s="4"/>
      <c r="T1672" s="4"/>
      <c r="U1672" s="4"/>
      <c r="V1672" s="4"/>
      <c r="W1672" s="4"/>
      <c r="X1672" s="4"/>
      <c r="Y1672" s="4"/>
      <c r="Z1672" s="4"/>
    </row>
    <row r="1673" spans="1:26" ht="15.75" customHeight="1" x14ac:dyDescent="0.2">
      <c r="A1673" s="5">
        <v>1672</v>
      </c>
      <c r="B1673" s="6" t="s">
        <v>4426</v>
      </c>
      <c r="C1673" s="22" t="s">
        <v>4427</v>
      </c>
      <c r="D1673" s="49" t="s">
        <v>4482</v>
      </c>
      <c r="E1673" s="5" t="s">
        <v>2300</v>
      </c>
      <c r="F1673" s="42">
        <v>0</v>
      </c>
      <c r="G1673" s="5">
        <v>0</v>
      </c>
      <c r="H1673" s="42">
        <v>0</v>
      </c>
      <c r="I1673" s="4"/>
      <c r="J1673" s="4"/>
      <c r="K1673" s="4"/>
      <c r="L1673" s="4"/>
      <c r="M1673" s="4"/>
      <c r="N1673" s="4"/>
      <c r="O1673" s="4"/>
      <c r="P1673" s="4"/>
      <c r="Q1673" s="4"/>
      <c r="R1673" s="4"/>
      <c r="S1673" s="4"/>
      <c r="T1673" s="4"/>
      <c r="U1673" s="4"/>
      <c r="V1673" s="4"/>
      <c r="W1673" s="4"/>
      <c r="X1673" s="4"/>
      <c r="Y1673" s="4"/>
      <c r="Z1673" s="4"/>
    </row>
    <row r="1674" spans="1:26" ht="15.75" customHeight="1" x14ac:dyDescent="0.2">
      <c r="A1674" s="5">
        <v>1673</v>
      </c>
      <c r="B1674" s="6" t="s">
        <v>4426</v>
      </c>
      <c r="C1674" s="22" t="s">
        <v>4427</v>
      </c>
      <c r="D1674" s="49" t="s">
        <v>4483</v>
      </c>
      <c r="E1674" s="5" t="s">
        <v>2300</v>
      </c>
      <c r="F1674" s="42">
        <v>0</v>
      </c>
      <c r="G1674" s="5">
        <v>1</v>
      </c>
      <c r="H1674" s="42">
        <v>0</v>
      </c>
      <c r="I1674" s="4"/>
      <c r="J1674" s="4"/>
      <c r="K1674" s="4"/>
      <c r="L1674" s="4"/>
      <c r="M1674" s="4"/>
      <c r="N1674" s="4"/>
      <c r="O1674" s="4"/>
      <c r="P1674" s="4"/>
      <c r="Q1674" s="4"/>
      <c r="R1674" s="4"/>
      <c r="S1674" s="4"/>
      <c r="T1674" s="4"/>
      <c r="U1674" s="4"/>
      <c r="V1674" s="4"/>
      <c r="W1674" s="4"/>
      <c r="X1674" s="4"/>
      <c r="Y1674" s="4"/>
      <c r="Z1674" s="4"/>
    </row>
    <row r="1675" spans="1:26" ht="15.75" customHeight="1" x14ac:dyDescent="0.2">
      <c r="A1675" s="5">
        <v>1674</v>
      </c>
      <c r="B1675" s="6" t="s">
        <v>4426</v>
      </c>
      <c r="C1675" s="22" t="s">
        <v>4427</v>
      </c>
      <c r="D1675" s="49" t="s">
        <v>4484</v>
      </c>
      <c r="E1675" s="5" t="s">
        <v>2300</v>
      </c>
      <c r="F1675" s="42">
        <v>0</v>
      </c>
      <c r="G1675" s="5">
        <v>2</v>
      </c>
      <c r="H1675" s="42">
        <v>0</v>
      </c>
      <c r="I1675" s="4"/>
      <c r="J1675" s="4"/>
      <c r="K1675" s="4"/>
      <c r="L1675" s="4"/>
      <c r="M1675" s="4"/>
      <c r="N1675" s="4"/>
      <c r="O1675" s="4"/>
      <c r="P1675" s="4"/>
      <c r="Q1675" s="4"/>
      <c r="R1675" s="4"/>
      <c r="S1675" s="4"/>
      <c r="T1675" s="4"/>
      <c r="U1675" s="4"/>
      <c r="V1675" s="4"/>
      <c r="W1675" s="4"/>
      <c r="X1675" s="4"/>
      <c r="Y1675" s="4"/>
      <c r="Z1675" s="4"/>
    </row>
    <row r="1676" spans="1:26" ht="15.75" customHeight="1" x14ac:dyDescent="0.2">
      <c r="A1676" s="5">
        <v>1675</v>
      </c>
      <c r="B1676" s="6" t="s">
        <v>4426</v>
      </c>
      <c r="C1676" s="22" t="s">
        <v>4427</v>
      </c>
      <c r="D1676" s="49" t="s">
        <v>4485</v>
      </c>
      <c r="E1676" s="5" t="s">
        <v>2300</v>
      </c>
      <c r="F1676" s="42">
        <v>0</v>
      </c>
      <c r="G1676" s="5">
        <v>0</v>
      </c>
      <c r="H1676" s="42">
        <v>0</v>
      </c>
      <c r="I1676" s="4"/>
      <c r="J1676" s="4"/>
      <c r="K1676" s="4"/>
      <c r="L1676" s="4"/>
      <c r="M1676" s="4"/>
      <c r="N1676" s="4"/>
      <c r="O1676" s="4"/>
      <c r="P1676" s="4"/>
      <c r="Q1676" s="4"/>
      <c r="R1676" s="4"/>
      <c r="S1676" s="4"/>
      <c r="T1676" s="4"/>
      <c r="U1676" s="4"/>
      <c r="V1676" s="4"/>
      <c r="W1676" s="4"/>
      <c r="X1676" s="4"/>
      <c r="Y1676" s="4"/>
      <c r="Z1676" s="4"/>
    </row>
    <row r="1677" spans="1:26" ht="15.75" customHeight="1" x14ac:dyDescent="0.2">
      <c r="A1677" s="5">
        <v>1676</v>
      </c>
      <c r="B1677" s="6" t="s">
        <v>4426</v>
      </c>
      <c r="C1677" s="22" t="s">
        <v>4427</v>
      </c>
      <c r="D1677" s="49" t="s">
        <v>4486</v>
      </c>
      <c r="E1677" s="5" t="s">
        <v>2300</v>
      </c>
      <c r="F1677" s="42">
        <v>2</v>
      </c>
      <c r="G1677" s="5">
        <v>0</v>
      </c>
      <c r="H1677" s="42">
        <v>2</v>
      </c>
      <c r="I1677" s="4"/>
      <c r="J1677" s="4"/>
      <c r="K1677" s="4"/>
      <c r="L1677" s="4"/>
      <c r="M1677" s="4"/>
      <c r="N1677" s="4"/>
      <c r="O1677" s="4"/>
      <c r="P1677" s="4"/>
      <c r="Q1677" s="4"/>
      <c r="R1677" s="4"/>
      <c r="S1677" s="4"/>
      <c r="T1677" s="4"/>
      <c r="U1677" s="4"/>
      <c r="V1677" s="4"/>
      <c r="W1677" s="4"/>
      <c r="X1677" s="4"/>
      <c r="Y1677" s="4"/>
      <c r="Z1677" s="4"/>
    </row>
    <row r="1678" spans="1:26" ht="15.75" customHeight="1" x14ac:dyDescent="0.2">
      <c r="A1678" s="5">
        <v>1677</v>
      </c>
      <c r="B1678" s="6" t="s">
        <v>4426</v>
      </c>
      <c r="C1678" s="22" t="s">
        <v>4427</v>
      </c>
      <c r="D1678" s="49" t="s">
        <v>4487</v>
      </c>
      <c r="E1678" s="5" t="s">
        <v>2300</v>
      </c>
      <c r="F1678" s="42">
        <v>2</v>
      </c>
      <c r="G1678" s="5">
        <v>2</v>
      </c>
      <c r="H1678" s="42">
        <v>2</v>
      </c>
      <c r="I1678" s="4"/>
      <c r="J1678" s="4"/>
      <c r="K1678" s="4"/>
      <c r="L1678" s="4"/>
      <c r="M1678" s="4"/>
      <c r="N1678" s="4"/>
      <c r="O1678" s="4"/>
      <c r="P1678" s="4"/>
      <c r="Q1678" s="4"/>
      <c r="R1678" s="4"/>
      <c r="S1678" s="4"/>
      <c r="T1678" s="4"/>
      <c r="U1678" s="4"/>
      <c r="V1678" s="4"/>
      <c r="W1678" s="4"/>
      <c r="X1678" s="4"/>
      <c r="Y1678" s="4"/>
      <c r="Z1678" s="4"/>
    </row>
    <row r="1679" spans="1:26" ht="15.75" customHeight="1" x14ac:dyDescent="0.2">
      <c r="A1679" s="5">
        <v>1678</v>
      </c>
      <c r="B1679" s="6" t="s">
        <v>4426</v>
      </c>
      <c r="C1679" s="22" t="s">
        <v>4427</v>
      </c>
      <c r="D1679" s="49" t="s">
        <v>4488</v>
      </c>
      <c r="E1679" s="5" t="s">
        <v>2300</v>
      </c>
      <c r="F1679" s="42">
        <v>2</v>
      </c>
      <c r="G1679" s="5">
        <v>2</v>
      </c>
      <c r="H1679" s="42">
        <v>2</v>
      </c>
      <c r="I1679" s="4"/>
      <c r="J1679" s="4"/>
      <c r="K1679" s="4"/>
      <c r="L1679" s="4"/>
      <c r="M1679" s="4"/>
      <c r="N1679" s="4"/>
      <c r="O1679" s="4"/>
      <c r="P1679" s="4"/>
      <c r="Q1679" s="4"/>
      <c r="R1679" s="4"/>
      <c r="S1679" s="4"/>
      <c r="T1679" s="4"/>
      <c r="U1679" s="4"/>
      <c r="V1679" s="4"/>
      <c r="W1679" s="4"/>
      <c r="X1679" s="4"/>
      <c r="Y1679" s="4"/>
      <c r="Z1679" s="4"/>
    </row>
    <row r="1680" spans="1:26" ht="15.75" customHeight="1" x14ac:dyDescent="0.2">
      <c r="A1680" s="5">
        <v>1679</v>
      </c>
      <c r="B1680" s="6" t="s">
        <v>4426</v>
      </c>
      <c r="C1680" s="22" t="s">
        <v>4427</v>
      </c>
      <c r="D1680" s="49" t="s">
        <v>4489</v>
      </c>
      <c r="E1680" s="5" t="s">
        <v>2300</v>
      </c>
      <c r="F1680" s="42">
        <v>0</v>
      </c>
      <c r="G1680" s="5">
        <v>0</v>
      </c>
      <c r="H1680" s="42">
        <v>0</v>
      </c>
      <c r="I1680" s="4"/>
      <c r="J1680" s="4"/>
      <c r="K1680" s="4"/>
      <c r="L1680" s="4"/>
      <c r="M1680" s="4"/>
      <c r="N1680" s="4"/>
      <c r="O1680" s="4"/>
      <c r="P1680" s="4"/>
      <c r="Q1680" s="4"/>
      <c r="R1680" s="4"/>
      <c r="S1680" s="4"/>
      <c r="T1680" s="4"/>
      <c r="U1680" s="4"/>
      <c r="V1680" s="4"/>
      <c r="W1680" s="4"/>
      <c r="X1680" s="4"/>
      <c r="Y1680" s="4"/>
      <c r="Z1680" s="4"/>
    </row>
    <row r="1681" spans="1:26" ht="15.75" customHeight="1" x14ac:dyDescent="0.2">
      <c r="A1681" s="5">
        <v>1680</v>
      </c>
      <c r="B1681" s="6" t="s">
        <v>4426</v>
      </c>
      <c r="C1681" s="22" t="s">
        <v>4427</v>
      </c>
      <c r="D1681" s="49" t="s">
        <v>4490</v>
      </c>
      <c r="E1681" s="5" t="s">
        <v>2300</v>
      </c>
      <c r="F1681" s="42">
        <v>2</v>
      </c>
      <c r="G1681" s="5">
        <v>2</v>
      </c>
      <c r="H1681" s="42">
        <v>2</v>
      </c>
      <c r="I1681" s="4"/>
      <c r="J1681" s="4"/>
      <c r="K1681" s="4"/>
      <c r="L1681" s="4"/>
      <c r="M1681" s="4"/>
      <c r="N1681" s="4"/>
      <c r="O1681" s="4"/>
      <c r="P1681" s="4"/>
      <c r="Q1681" s="4"/>
      <c r="R1681" s="4"/>
      <c r="S1681" s="4"/>
      <c r="T1681" s="4"/>
      <c r="U1681" s="4"/>
      <c r="V1681" s="4"/>
      <c r="W1681" s="4"/>
      <c r="X1681" s="4"/>
      <c r="Y1681" s="4"/>
      <c r="Z1681" s="4"/>
    </row>
    <row r="1682" spans="1:26" ht="15.75" customHeight="1" x14ac:dyDescent="0.2">
      <c r="A1682" s="5">
        <v>1681</v>
      </c>
      <c r="B1682" s="6" t="s">
        <v>4426</v>
      </c>
      <c r="C1682" s="22" t="s">
        <v>4427</v>
      </c>
      <c r="D1682" s="49" t="s">
        <v>4491</v>
      </c>
      <c r="E1682" s="5" t="s">
        <v>2300</v>
      </c>
      <c r="F1682" s="42">
        <v>2</v>
      </c>
      <c r="G1682" s="5">
        <v>2</v>
      </c>
      <c r="H1682" s="42">
        <v>2</v>
      </c>
      <c r="I1682" s="4"/>
      <c r="J1682" s="4"/>
      <c r="K1682" s="4"/>
      <c r="L1682" s="4"/>
      <c r="M1682" s="4"/>
      <c r="N1682" s="4"/>
      <c r="O1682" s="4"/>
      <c r="P1682" s="4"/>
      <c r="Q1682" s="4"/>
      <c r="R1682" s="4"/>
      <c r="S1682" s="4"/>
      <c r="T1682" s="4"/>
      <c r="U1682" s="4"/>
      <c r="V1682" s="4"/>
      <c r="W1682" s="4"/>
      <c r="X1682" s="4"/>
      <c r="Y1682" s="4"/>
      <c r="Z1682" s="4"/>
    </row>
    <row r="1683" spans="1:26" ht="15.75" customHeight="1" x14ac:dyDescent="0.2">
      <c r="A1683" s="5">
        <v>1682</v>
      </c>
      <c r="B1683" s="6" t="s">
        <v>4426</v>
      </c>
      <c r="C1683" s="22" t="s">
        <v>4427</v>
      </c>
      <c r="D1683" s="49" t="s">
        <v>4492</v>
      </c>
      <c r="E1683" s="5" t="s">
        <v>2300</v>
      </c>
      <c r="F1683" s="42">
        <v>1</v>
      </c>
      <c r="G1683" s="5">
        <v>0</v>
      </c>
      <c r="H1683" s="42">
        <v>1</v>
      </c>
      <c r="I1683" s="4"/>
      <c r="J1683" s="4"/>
      <c r="K1683" s="4"/>
      <c r="L1683" s="4"/>
      <c r="M1683" s="4"/>
      <c r="N1683" s="4"/>
      <c r="O1683" s="4"/>
      <c r="P1683" s="4"/>
      <c r="Q1683" s="4"/>
      <c r="R1683" s="4"/>
      <c r="S1683" s="4"/>
      <c r="T1683" s="4"/>
      <c r="U1683" s="4"/>
      <c r="V1683" s="4"/>
      <c r="W1683" s="4"/>
      <c r="X1683" s="4"/>
      <c r="Y1683" s="4"/>
      <c r="Z1683" s="4"/>
    </row>
    <row r="1684" spans="1:26" ht="15.75" customHeight="1" x14ac:dyDescent="0.2">
      <c r="A1684" s="5">
        <v>1683</v>
      </c>
      <c r="B1684" s="6" t="s">
        <v>4426</v>
      </c>
      <c r="C1684" s="22" t="s">
        <v>4427</v>
      </c>
      <c r="D1684" s="49" t="s">
        <v>4493</v>
      </c>
      <c r="E1684" s="5" t="s">
        <v>2300</v>
      </c>
      <c r="F1684" s="42">
        <v>0</v>
      </c>
      <c r="G1684" s="5">
        <v>2</v>
      </c>
      <c r="H1684" s="42">
        <v>0</v>
      </c>
      <c r="I1684" s="4"/>
      <c r="J1684" s="4"/>
      <c r="K1684" s="4"/>
      <c r="L1684" s="4"/>
      <c r="M1684" s="4"/>
      <c r="N1684" s="4"/>
      <c r="O1684" s="4"/>
      <c r="P1684" s="4"/>
      <c r="Q1684" s="4"/>
      <c r="R1684" s="4"/>
      <c r="S1684" s="4"/>
      <c r="T1684" s="4"/>
      <c r="U1684" s="4"/>
      <c r="V1684" s="4"/>
      <c r="W1684" s="4"/>
      <c r="X1684" s="4"/>
      <c r="Y1684" s="4"/>
      <c r="Z1684" s="4"/>
    </row>
    <row r="1685" spans="1:26" ht="15.75" customHeight="1" x14ac:dyDescent="0.2">
      <c r="A1685" s="5">
        <v>1684</v>
      </c>
      <c r="B1685" s="6" t="s">
        <v>4426</v>
      </c>
      <c r="C1685" s="22" t="s">
        <v>4427</v>
      </c>
      <c r="D1685" s="49" t="s">
        <v>4494</v>
      </c>
      <c r="E1685" s="5" t="s">
        <v>2300</v>
      </c>
      <c r="F1685" s="42">
        <v>2</v>
      </c>
      <c r="G1685" s="5">
        <v>2</v>
      </c>
      <c r="H1685" s="42">
        <v>2</v>
      </c>
      <c r="I1685" s="4"/>
      <c r="J1685" s="4"/>
      <c r="K1685" s="4"/>
      <c r="L1685" s="4"/>
      <c r="M1685" s="4"/>
      <c r="N1685" s="4"/>
      <c r="O1685" s="4"/>
      <c r="P1685" s="4"/>
      <c r="Q1685" s="4"/>
      <c r="R1685" s="4"/>
      <c r="S1685" s="4"/>
      <c r="T1685" s="4"/>
      <c r="U1685" s="4"/>
      <c r="V1685" s="4"/>
      <c r="W1685" s="4"/>
      <c r="X1685" s="4"/>
      <c r="Y1685" s="4"/>
      <c r="Z1685" s="4"/>
    </row>
    <row r="1686" spans="1:26" ht="27.75" customHeight="1" x14ac:dyDescent="0.2">
      <c r="A1686" s="5">
        <v>1685</v>
      </c>
      <c r="B1686" s="6" t="s">
        <v>4426</v>
      </c>
      <c r="C1686" s="22" t="s">
        <v>4427</v>
      </c>
      <c r="D1686" s="49" t="s">
        <v>4495</v>
      </c>
      <c r="E1686" s="5" t="s">
        <v>2300</v>
      </c>
      <c r="F1686" s="42">
        <v>2</v>
      </c>
      <c r="G1686" s="5">
        <v>2</v>
      </c>
      <c r="H1686" s="42">
        <v>2</v>
      </c>
      <c r="I1686" s="4"/>
      <c r="J1686" s="4"/>
      <c r="K1686" s="4"/>
      <c r="L1686" s="4"/>
      <c r="M1686" s="4"/>
      <c r="N1686" s="4"/>
      <c r="O1686" s="4"/>
      <c r="P1686" s="4"/>
      <c r="Q1686" s="4"/>
      <c r="R1686" s="4"/>
      <c r="S1686" s="4"/>
      <c r="T1686" s="4"/>
      <c r="U1686" s="4"/>
      <c r="V1686" s="4"/>
      <c r="W1686" s="4"/>
      <c r="X1686" s="4"/>
      <c r="Y1686" s="4"/>
      <c r="Z1686" s="4"/>
    </row>
    <row r="1687" spans="1:26" ht="15.75" customHeight="1" x14ac:dyDescent="0.2">
      <c r="A1687" s="5">
        <v>1686</v>
      </c>
      <c r="B1687" s="6" t="s">
        <v>4426</v>
      </c>
      <c r="C1687" s="22" t="s">
        <v>4427</v>
      </c>
      <c r="D1687" s="49" t="s">
        <v>4496</v>
      </c>
      <c r="E1687" s="5" t="s">
        <v>2300</v>
      </c>
      <c r="F1687" s="42">
        <v>0</v>
      </c>
      <c r="G1687" s="5">
        <v>1</v>
      </c>
      <c r="H1687" s="42">
        <v>0</v>
      </c>
      <c r="I1687" s="4"/>
      <c r="J1687" s="4"/>
      <c r="K1687" s="4"/>
      <c r="L1687" s="4"/>
      <c r="M1687" s="4"/>
      <c r="N1687" s="4"/>
      <c r="O1687" s="4"/>
      <c r="P1687" s="4"/>
      <c r="Q1687" s="4"/>
      <c r="R1687" s="4"/>
      <c r="S1687" s="4"/>
      <c r="T1687" s="4"/>
      <c r="U1687" s="4"/>
      <c r="V1687" s="4"/>
      <c r="W1687" s="4"/>
      <c r="X1687" s="4"/>
      <c r="Y1687" s="4"/>
      <c r="Z1687" s="4"/>
    </row>
    <row r="1688" spans="1:26" ht="15.75" customHeight="1" x14ac:dyDescent="0.2">
      <c r="A1688" s="5">
        <v>1687</v>
      </c>
      <c r="B1688" s="6" t="s">
        <v>4426</v>
      </c>
      <c r="C1688" s="22" t="s">
        <v>4427</v>
      </c>
      <c r="D1688" s="49" t="s">
        <v>4497</v>
      </c>
      <c r="E1688" s="5" t="s">
        <v>2300</v>
      </c>
      <c r="F1688" s="42">
        <v>0</v>
      </c>
      <c r="G1688" s="5">
        <v>0</v>
      </c>
      <c r="H1688" s="42">
        <v>0</v>
      </c>
      <c r="I1688" s="4"/>
      <c r="J1688" s="4"/>
      <c r="K1688" s="4"/>
      <c r="L1688" s="4"/>
      <c r="M1688" s="4"/>
      <c r="N1688" s="4"/>
      <c r="O1688" s="4"/>
      <c r="P1688" s="4"/>
      <c r="Q1688" s="4"/>
      <c r="R1688" s="4"/>
      <c r="S1688" s="4"/>
      <c r="T1688" s="4"/>
      <c r="U1688" s="4"/>
      <c r="V1688" s="4"/>
      <c r="W1688" s="4"/>
      <c r="X1688" s="4"/>
      <c r="Y1688" s="4"/>
      <c r="Z1688" s="4"/>
    </row>
    <row r="1689" spans="1:26" ht="15.75" customHeight="1" x14ac:dyDescent="0.2">
      <c r="A1689" s="5">
        <v>1688</v>
      </c>
      <c r="B1689" s="6" t="s">
        <v>4426</v>
      </c>
      <c r="C1689" s="22" t="s">
        <v>4427</v>
      </c>
      <c r="D1689" s="49" t="s">
        <v>4498</v>
      </c>
      <c r="E1689" s="5" t="s">
        <v>2300</v>
      </c>
      <c r="F1689" s="42">
        <v>1</v>
      </c>
      <c r="G1689" s="5">
        <v>1</v>
      </c>
      <c r="H1689" s="42">
        <v>1</v>
      </c>
      <c r="I1689" s="4"/>
      <c r="J1689" s="4"/>
      <c r="K1689" s="4"/>
      <c r="L1689" s="4"/>
      <c r="M1689" s="4"/>
      <c r="N1689" s="4"/>
      <c r="O1689" s="4"/>
      <c r="P1689" s="4"/>
      <c r="Q1689" s="4"/>
      <c r="R1689" s="4"/>
      <c r="S1689" s="4"/>
      <c r="T1689" s="4"/>
      <c r="U1689" s="4"/>
      <c r="V1689" s="4"/>
      <c r="W1689" s="4"/>
      <c r="X1689" s="4"/>
      <c r="Y1689" s="4"/>
      <c r="Z1689" s="4"/>
    </row>
    <row r="1690" spans="1:26" ht="15.75" customHeight="1" x14ac:dyDescent="0.2">
      <c r="A1690" s="5">
        <v>1689</v>
      </c>
      <c r="B1690" s="6" t="s">
        <v>4426</v>
      </c>
      <c r="C1690" s="22" t="s">
        <v>4427</v>
      </c>
      <c r="D1690" s="49" t="s">
        <v>4499</v>
      </c>
      <c r="E1690" s="5" t="s">
        <v>2300</v>
      </c>
      <c r="F1690" s="42">
        <v>1</v>
      </c>
      <c r="G1690" s="5">
        <v>0</v>
      </c>
      <c r="H1690" s="42">
        <v>1</v>
      </c>
      <c r="I1690" s="4"/>
      <c r="J1690" s="4"/>
      <c r="K1690" s="4"/>
      <c r="L1690" s="4"/>
      <c r="M1690" s="4"/>
      <c r="N1690" s="4"/>
      <c r="O1690" s="4"/>
      <c r="P1690" s="4"/>
      <c r="Q1690" s="4"/>
      <c r="R1690" s="4"/>
      <c r="S1690" s="4"/>
      <c r="T1690" s="4"/>
      <c r="U1690" s="4"/>
      <c r="V1690" s="4"/>
      <c r="W1690" s="4"/>
      <c r="X1690" s="4"/>
      <c r="Y1690" s="4"/>
      <c r="Z1690" s="4"/>
    </row>
    <row r="1691" spans="1:26" ht="15.75" customHeight="1" x14ac:dyDescent="0.2">
      <c r="A1691" s="5">
        <v>1690</v>
      </c>
      <c r="B1691" s="6" t="s">
        <v>4426</v>
      </c>
      <c r="C1691" s="22" t="s">
        <v>4427</v>
      </c>
      <c r="D1691" s="49" t="s">
        <v>4500</v>
      </c>
      <c r="E1691" s="5" t="s">
        <v>2300</v>
      </c>
      <c r="F1691" s="42">
        <v>1</v>
      </c>
      <c r="G1691" s="5">
        <v>1</v>
      </c>
      <c r="H1691" s="42">
        <v>1</v>
      </c>
      <c r="I1691" s="4"/>
      <c r="J1691" s="4"/>
      <c r="K1691" s="4"/>
      <c r="L1691" s="4"/>
      <c r="M1691" s="4"/>
      <c r="N1691" s="4"/>
      <c r="O1691" s="4"/>
      <c r="P1691" s="4"/>
      <c r="Q1691" s="4"/>
      <c r="R1691" s="4"/>
      <c r="S1691" s="4"/>
      <c r="T1691" s="4"/>
      <c r="U1691" s="4"/>
      <c r="V1691" s="4"/>
      <c r="W1691" s="4"/>
      <c r="X1691" s="4"/>
      <c r="Y1691" s="4"/>
      <c r="Z1691" s="4"/>
    </row>
    <row r="1692" spans="1:26" ht="15.75" customHeight="1" x14ac:dyDescent="0.2">
      <c r="A1692" s="5">
        <v>1691</v>
      </c>
      <c r="B1692" s="6" t="s">
        <v>4501</v>
      </c>
      <c r="C1692" s="22" t="s">
        <v>4502</v>
      </c>
      <c r="D1692" s="49" t="s">
        <v>4503</v>
      </c>
      <c r="E1692" s="5" t="s">
        <v>2300</v>
      </c>
      <c r="F1692" s="42">
        <v>0</v>
      </c>
      <c r="G1692" s="5">
        <v>2</v>
      </c>
      <c r="H1692" s="42">
        <v>0</v>
      </c>
      <c r="I1692" s="4"/>
      <c r="J1692" s="4"/>
      <c r="K1692" s="4"/>
      <c r="L1692" s="4"/>
      <c r="M1692" s="4"/>
      <c r="N1692" s="4"/>
      <c r="O1692" s="4"/>
      <c r="P1692" s="4"/>
      <c r="Q1692" s="4"/>
      <c r="R1692" s="4"/>
      <c r="S1692" s="4"/>
      <c r="T1692" s="4"/>
      <c r="U1692" s="4"/>
      <c r="V1692" s="4"/>
      <c r="W1692" s="4"/>
      <c r="X1692" s="4"/>
      <c r="Y1692" s="4"/>
      <c r="Z1692" s="4"/>
    </row>
    <row r="1693" spans="1:26" ht="15.75" customHeight="1" x14ac:dyDescent="0.2">
      <c r="A1693" s="5">
        <v>1692</v>
      </c>
      <c r="B1693" s="6" t="s">
        <v>4501</v>
      </c>
      <c r="C1693" s="22" t="s">
        <v>4502</v>
      </c>
      <c r="D1693" s="49" t="s">
        <v>4504</v>
      </c>
      <c r="E1693" s="5" t="s">
        <v>2300</v>
      </c>
      <c r="F1693" s="42">
        <v>2</v>
      </c>
      <c r="G1693" s="5">
        <v>2</v>
      </c>
      <c r="H1693" s="42">
        <v>2</v>
      </c>
      <c r="I1693" s="4"/>
      <c r="J1693" s="4"/>
      <c r="K1693" s="4"/>
      <c r="L1693" s="4"/>
      <c r="M1693" s="4"/>
      <c r="N1693" s="4"/>
      <c r="O1693" s="4"/>
      <c r="P1693" s="4"/>
      <c r="Q1693" s="4"/>
      <c r="R1693" s="4"/>
      <c r="S1693" s="4"/>
      <c r="T1693" s="4"/>
      <c r="U1693" s="4"/>
      <c r="V1693" s="4"/>
      <c r="W1693" s="4"/>
      <c r="X1693" s="4"/>
      <c r="Y1693" s="4"/>
      <c r="Z1693" s="4"/>
    </row>
    <row r="1694" spans="1:26" ht="15.75" customHeight="1" x14ac:dyDescent="0.2">
      <c r="A1694" s="5">
        <v>1693</v>
      </c>
      <c r="B1694" s="6" t="s">
        <v>4501</v>
      </c>
      <c r="C1694" s="22" t="s">
        <v>4502</v>
      </c>
      <c r="D1694" s="49" t="s">
        <v>4505</v>
      </c>
      <c r="E1694" s="5" t="s">
        <v>2300</v>
      </c>
      <c r="F1694" s="42">
        <v>1</v>
      </c>
      <c r="G1694" s="5">
        <v>1</v>
      </c>
      <c r="H1694" s="42">
        <v>1</v>
      </c>
      <c r="I1694" s="4"/>
      <c r="J1694" s="4"/>
      <c r="K1694" s="4"/>
      <c r="L1694" s="4"/>
      <c r="M1694" s="4"/>
      <c r="N1694" s="4"/>
      <c r="O1694" s="4"/>
      <c r="P1694" s="4"/>
      <c r="Q1694" s="4"/>
      <c r="R1694" s="4"/>
      <c r="S1694" s="4"/>
      <c r="T1694" s="4"/>
      <c r="U1694" s="4"/>
      <c r="V1694" s="4"/>
      <c r="W1694" s="4"/>
      <c r="X1694" s="4"/>
      <c r="Y1694" s="4"/>
      <c r="Z1694" s="4"/>
    </row>
    <row r="1695" spans="1:26" ht="15.75" customHeight="1" x14ac:dyDescent="0.2">
      <c r="A1695" s="5">
        <v>1694</v>
      </c>
      <c r="B1695" s="6" t="s">
        <v>4501</v>
      </c>
      <c r="C1695" s="22" t="s">
        <v>4502</v>
      </c>
      <c r="D1695" s="49" t="s">
        <v>4506</v>
      </c>
      <c r="E1695" s="5" t="s">
        <v>2300</v>
      </c>
      <c r="F1695" s="42">
        <v>1</v>
      </c>
      <c r="G1695" s="5">
        <v>1</v>
      </c>
      <c r="H1695" s="42">
        <v>1</v>
      </c>
      <c r="I1695" s="4"/>
      <c r="J1695" s="4"/>
      <c r="K1695" s="4"/>
      <c r="L1695" s="4"/>
      <c r="M1695" s="4"/>
      <c r="N1695" s="4"/>
      <c r="O1695" s="4"/>
      <c r="P1695" s="4"/>
      <c r="Q1695" s="4"/>
      <c r="R1695" s="4"/>
      <c r="S1695" s="4"/>
      <c r="T1695" s="4"/>
      <c r="U1695" s="4"/>
      <c r="V1695" s="4"/>
      <c r="W1695" s="4"/>
      <c r="X1695" s="4"/>
      <c r="Y1695" s="4"/>
      <c r="Z1695" s="4"/>
    </row>
    <row r="1696" spans="1:26" ht="15.75" customHeight="1" x14ac:dyDescent="0.2">
      <c r="A1696" s="5">
        <v>1695</v>
      </c>
      <c r="B1696" s="6" t="s">
        <v>4501</v>
      </c>
      <c r="C1696" s="22" t="s">
        <v>4502</v>
      </c>
      <c r="D1696" s="49" t="s">
        <v>4507</v>
      </c>
      <c r="E1696" s="5" t="s">
        <v>2300</v>
      </c>
      <c r="F1696" s="42">
        <v>2</v>
      </c>
      <c r="G1696" s="5">
        <v>0</v>
      </c>
      <c r="H1696" s="42">
        <v>2</v>
      </c>
      <c r="I1696" s="4"/>
      <c r="J1696" s="4"/>
      <c r="K1696" s="4"/>
      <c r="L1696" s="4"/>
      <c r="M1696" s="4"/>
      <c r="N1696" s="4"/>
      <c r="O1696" s="4"/>
      <c r="P1696" s="4"/>
      <c r="Q1696" s="4"/>
      <c r="R1696" s="4"/>
      <c r="S1696" s="4"/>
      <c r="T1696" s="4"/>
      <c r="U1696" s="4"/>
      <c r="V1696" s="4"/>
      <c r="W1696" s="4"/>
      <c r="X1696" s="4"/>
      <c r="Y1696" s="4"/>
      <c r="Z1696" s="4"/>
    </row>
    <row r="1697" spans="1:26" ht="15.75" customHeight="1" x14ac:dyDescent="0.2">
      <c r="A1697" s="5">
        <v>1696</v>
      </c>
      <c r="B1697" s="6" t="s">
        <v>4501</v>
      </c>
      <c r="C1697" s="22" t="s">
        <v>4502</v>
      </c>
      <c r="D1697" s="49" t="s">
        <v>4508</v>
      </c>
      <c r="E1697" s="5" t="s">
        <v>2300</v>
      </c>
      <c r="F1697" s="42">
        <v>2</v>
      </c>
      <c r="G1697" s="5">
        <v>2</v>
      </c>
      <c r="H1697" s="42">
        <v>2</v>
      </c>
      <c r="I1697" s="4"/>
      <c r="J1697" s="4"/>
      <c r="K1697" s="4"/>
      <c r="L1697" s="4"/>
      <c r="M1697" s="4"/>
      <c r="N1697" s="4"/>
      <c r="O1697" s="4"/>
      <c r="P1697" s="4"/>
      <c r="Q1697" s="4"/>
      <c r="R1697" s="4"/>
      <c r="S1697" s="4"/>
      <c r="T1697" s="4"/>
      <c r="U1697" s="4"/>
      <c r="V1697" s="4"/>
      <c r="W1697" s="4"/>
      <c r="X1697" s="4"/>
      <c r="Y1697" s="4"/>
      <c r="Z1697" s="4"/>
    </row>
    <row r="1698" spans="1:26" ht="15.75" customHeight="1" x14ac:dyDescent="0.2">
      <c r="A1698" s="5">
        <v>1697</v>
      </c>
      <c r="B1698" s="6" t="s">
        <v>4501</v>
      </c>
      <c r="C1698" s="22" t="s">
        <v>4502</v>
      </c>
      <c r="D1698" s="49" t="s">
        <v>4509</v>
      </c>
      <c r="E1698" s="5" t="s">
        <v>2300</v>
      </c>
      <c r="F1698" s="42">
        <v>2</v>
      </c>
      <c r="G1698" s="5">
        <v>2</v>
      </c>
      <c r="H1698" s="42">
        <v>2</v>
      </c>
      <c r="I1698" s="4"/>
      <c r="J1698" s="4"/>
      <c r="K1698" s="4"/>
      <c r="L1698" s="4"/>
      <c r="M1698" s="4"/>
      <c r="N1698" s="4"/>
      <c r="O1698" s="4"/>
      <c r="P1698" s="4"/>
      <c r="Q1698" s="4"/>
      <c r="R1698" s="4"/>
      <c r="S1698" s="4"/>
      <c r="T1698" s="4"/>
      <c r="U1698" s="4"/>
      <c r="V1698" s="4"/>
      <c r="W1698" s="4"/>
      <c r="X1698" s="4"/>
      <c r="Y1698" s="4"/>
      <c r="Z1698" s="4"/>
    </row>
    <row r="1699" spans="1:26" ht="15.75" customHeight="1" x14ac:dyDescent="0.2">
      <c r="A1699" s="5">
        <v>1698</v>
      </c>
      <c r="B1699" s="6" t="s">
        <v>4501</v>
      </c>
      <c r="C1699" s="22" t="s">
        <v>4502</v>
      </c>
      <c r="D1699" s="49" t="s">
        <v>4510</v>
      </c>
      <c r="E1699" s="5" t="s">
        <v>2300</v>
      </c>
      <c r="F1699" s="42">
        <v>0</v>
      </c>
      <c r="G1699" s="5">
        <v>0</v>
      </c>
      <c r="H1699" s="42">
        <v>0</v>
      </c>
      <c r="I1699" s="4"/>
      <c r="J1699" s="4"/>
      <c r="K1699" s="4"/>
      <c r="L1699" s="4"/>
      <c r="M1699" s="4"/>
      <c r="N1699" s="4"/>
      <c r="O1699" s="4"/>
      <c r="P1699" s="4"/>
      <c r="Q1699" s="4"/>
      <c r="R1699" s="4"/>
      <c r="S1699" s="4"/>
      <c r="T1699" s="4"/>
      <c r="U1699" s="4"/>
      <c r="V1699" s="4"/>
      <c r="W1699" s="4"/>
      <c r="X1699" s="4"/>
      <c r="Y1699" s="4"/>
      <c r="Z1699" s="4"/>
    </row>
    <row r="1700" spans="1:26" ht="15.75" customHeight="1" x14ac:dyDescent="0.2">
      <c r="A1700" s="5">
        <v>1699</v>
      </c>
      <c r="B1700" s="6" t="s">
        <v>4501</v>
      </c>
      <c r="C1700" s="22" t="s">
        <v>4502</v>
      </c>
      <c r="D1700" s="49" t="s">
        <v>4511</v>
      </c>
      <c r="E1700" s="5" t="s">
        <v>2300</v>
      </c>
      <c r="F1700" s="42">
        <v>1</v>
      </c>
      <c r="G1700" s="5">
        <v>2</v>
      </c>
      <c r="H1700" s="42">
        <v>1</v>
      </c>
      <c r="I1700" s="4"/>
      <c r="J1700" s="4"/>
      <c r="K1700" s="4"/>
      <c r="L1700" s="4"/>
      <c r="M1700" s="4"/>
      <c r="N1700" s="4"/>
      <c r="O1700" s="4"/>
      <c r="P1700" s="4"/>
      <c r="Q1700" s="4"/>
      <c r="R1700" s="4"/>
      <c r="S1700" s="4"/>
      <c r="T1700" s="4"/>
      <c r="U1700" s="4"/>
      <c r="V1700" s="4"/>
      <c r="W1700" s="4"/>
      <c r="X1700" s="4"/>
      <c r="Y1700" s="4"/>
      <c r="Z1700" s="4"/>
    </row>
    <row r="1701" spans="1:26" ht="15.75" customHeight="1" x14ac:dyDescent="0.2">
      <c r="A1701" s="5">
        <v>1700</v>
      </c>
      <c r="B1701" s="6" t="s">
        <v>4501</v>
      </c>
      <c r="C1701" s="22" t="s">
        <v>4502</v>
      </c>
      <c r="D1701" s="49" t="s">
        <v>4512</v>
      </c>
      <c r="E1701" s="5" t="s">
        <v>2300</v>
      </c>
      <c r="F1701" s="42">
        <v>0</v>
      </c>
      <c r="G1701" s="5">
        <v>2</v>
      </c>
      <c r="H1701" s="42">
        <v>0</v>
      </c>
      <c r="I1701" s="4"/>
      <c r="J1701" s="4"/>
      <c r="K1701" s="4"/>
      <c r="L1701" s="4"/>
      <c r="M1701" s="4"/>
      <c r="N1701" s="4"/>
      <c r="O1701" s="4"/>
      <c r="P1701" s="4"/>
      <c r="Q1701" s="4"/>
      <c r="R1701" s="4"/>
      <c r="S1701" s="4"/>
      <c r="T1701" s="4"/>
      <c r="U1701" s="4"/>
      <c r="V1701" s="4"/>
      <c r="W1701" s="4"/>
      <c r="X1701" s="4"/>
      <c r="Y1701" s="4"/>
      <c r="Z1701" s="4"/>
    </row>
    <row r="1702" spans="1:26" ht="15.75" customHeight="1" x14ac:dyDescent="0.2">
      <c r="A1702" s="5">
        <v>1701</v>
      </c>
      <c r="B1702" s="6" t="s">
        <v>4501</v>
      </c>
      <c r="C1702" s="22" t="s">
        <v>4502</v>
      </c>
      <c r="D1702" s="49" t="s">
        <v>4513</v>
      </c>
      <c r="E1702" s="5" t="s">
        <v>2300</v>
      </c>
      <c r="F1702" s="42">
        <v>2</v>
      </c>
      <c r="G1702" s="5">
        <v>2</v>
      </c>
      <c r="H1702" s="42">
        <v>2</v>
      </c>
      <c r="I1702" s="4"/>
      <c r="J1702" s="4"/>
      <c r="K1702" s="4"/>
      <c r="L1702" s="4"/>
      <c r="M1702" s="4"/>
      <c r="N1702" s="4"/>
      <c r="O1702" s="4"/>
      <c r="P1702" s="4"/>
      <c r="Q1702" s="4"/>
      <c r="R1702" s="4"/>
      <c r="S1702" s="4"/>
      <c r="T1702" s="4"/>
      <c r="U1702" s="4"/>
      <c r="V1702" s="4"/>
      <c r="W1702" s="4"/>
      <c r="X1702" s="4"/>
      <c r="Y1702" s="4"/>
      <c r="Z1702" s="4"/>
    </row>
    <row r="1703" spans="1:26" ht="15.75" customHeight="1" x14ac:dyDescent="0.2">
      <c r="A1703" s="5">
        <v>1702</v>
      </c>
      <c r="B1703" s="6" t="s">
        <v>4501</v>
      </c>
      <c r="C1703" s="22" t="s">
        <v>4502</v>
      </c>
      <c r="D1703" s="49" t="s">
        <v>4514</v>
      </c>
      <c r="E1703" s="5" t="s">
        <v>2300</v>
      </c>
      <c r="F1703" s="42">
        <v>1</v>
      </c>
      <c r="G1703" s="5">
        <v>1</v>
      </c>
      <c r="H1703" s="42">
        <v>1</v>
      </c>
      <c r="I1703" s="4"/>
      <c r="J1703" s="4"/>
      <c r="K1703" s="4"/>
      <c r="L1703" s="4"/>
      <c r="M1703" s="4"/>
      <c r="N1703" s="4"/>
      <c r="O1703" s="4"/>
      <c r="P1703" s="4"/>
      <c r="Q1703" s="4"/>
      <c r="R1703" s="4"/>
      <c r="S1703" s="4"/>
      <c r="T1703" s="4"/>
      <c r="U1703" s="4"/>
      <c r="V1703" s="4"/>
      <c r="W1703" s="4"/>
      <c r="X1703" s="4"/>
      <c r="Y1703" s="4"/>
      <c r="Z1703" s="4"/>
    </row>
    <row r="1704" spans="1:26" ht="15.75" customHeight="1" x14ac:dyDescent="0.2">
      <c r="A1704" s="5">
        <v>1703</v>
      </c>
      <c r="B1704" s="6" t="s">
        <v>4501</v>
      </c>
      <c r="C1704" s="22" t="s">
        <v>4502</v>
      </c>
      <c r="D1704" s="49" t="s">
        <v>4515</v>
      </c>
      <c r="E1704" s="5" t="s">
        <v>2300</v>
      </c>
      <c r="F1704" s="42">
        <v>2</v>
      </c>
      <c r="G1704" s="5">
        <v>2</v>
      </c>
      <c r="H1704" s="42">
        <v>2</v>
      </c>
      <c r="I1704" s="4"/>
      <c r="J1704" s="4"/>
      <c r="K1704" s="4"/>
      <c r="L1704" s="4"/>
      <c r="M1704" s="4"/>
      <c r="N1704" s="4"/>
      <c r="O1704" s="4"/>
      <c r="P1704" s="4"/>
      <c r="Q1704" s="4"/>
      <c r="R1704" s="4"/>
      <c r="S1704" s="4"/>
      <c r="T1704" s="4"/>
      <c r="U1704" s="4"/>
      <c r="V1704" s="4"/>
      <c r="W1704" s="4"/>
      <c r="X1704" s="4"/>
      <c r="Y1704" s="4"/>
      <c r="Z1704" s="4"/>
    </row>
    <row r="1705" spans="1:26" ht="15.75" customHeight="1" x14ac:dyDescent="0.2">
      <c r="A1705" s="5">
        <v>1704</v>
      </c>
      <c r="B1705" s="6" t="s">
        <v>4501</v>
      </c>
      <c r="C1705" s="22" t="s">
        <v>4502</v>
      </c>
      <c r="D1705" s="49" t="s">
        <v>4516</v>
      </c>
      <c r="E1705" s="5" t="s">
        <v>2300</v>
      </c>
      <c r="F1705" s="42">
        <v>2</v>
      </c>
      <c r="G1705" s="5">
        <v>0</v>
      </c>
      <c r="H1705" s="42">
        <v>2</v>
      </c>
      <c r="I1705" s="4"/>
      <c r="J1705" s="4"/>
      <c r="K1705" s="4"/>
      <c r="L1705" s="4"/>
      <c r="M1705" s="4"/>
      <c r="N1705" s="4"/>
      <c r="O1705" s="4"/>
      <c r="P1705" s="4"/>
      <c r="Q1705" s="4"/>
      <c r="R1705" s="4"/>
      <c r="S1705" s="4"/>
      <c r="T1705" s="4"/>
      <c r="U1705" s="4"/>
      <c r="V1705" s="4"/>
      <c r="W1705" s="4"/>
      <c r="X1705" s="4"/>
      <c r="Y1705" s="4"/>
      <c r="Z1705" s="4"/>
    </row>
    <row r="1706" spans="1:26" ht="15.75" customHeight="1" x14ac:dyDescent="0.2">
      <c r="A1706" s="5">
        <v>1705</v>
      </c>
      <c r="B1706" s="6" t="s">
        <v>4501</v>
      </c>
      <c r="C1706" s="22" t="s">
        <v>4502</v>
      </c>
      <c r="D1706" s="49" t="s">
        <v>4517</v>
      </c>
      <c r="E1706" s="5" t="s">
        <v>2300</v>
      </c>
      <c r="F1706" s="42">
        <v>2</v>
      </c>
      <c r="G1706" s="5">
        <v>1</v>
      </c>
      <c r="H1706" s="42">
        <v>2</v>
      </c>
      <c r="I1706" s="4"/>
      <c r="J1706" s="4"/>
      <c r="K1706" s="4"/>
      <c r="L1706" s="4"/>
      <c r="M1706" s="4"/>
      <c r="N1706" s="4"/>
      <c r="O1706" s="4"/>
      <c r="P1706" s="4"/>
      <c r="Q1706" s="4"/>
      <c r="R1706" s="4"/>
      <c r="S1706" s="4"/>
      <c r="T1706" s="4"/>
      <c r="U1706" s="4"/>
      <c r="V1706" s="4"/>
      <c r="W1706" s="4"/>
      <c r="X1706" s="4"/>
      <c r="Y1706" s="4"/>
      <c r="Z1706" s="4"/>
    </row>
    <row r="1707" spans="1:26" ht="15.75" customHeight="1" x14ac:dyDescent="0.2">
      <c r="A1707" s="5">
        <v>1706</v>
      </c>
      <c r="B1707" s="6" t="s">
        <v>4501</v>
      </c>
      <c r="C1707" s="22" t="s">
        <v>4502</v>
      </c>
      <c r="D1707" s="49" t="s">
        <v>4518</v>
      </c>
      <c r="E1707" s="5" t="s">
        <v>2300</v>
      </c>
      <c r="F1707" s="42">
        <v>1</v>
      </c>
      <c r="G1707" s="5">
        <v>0</v>
      </c>
      <c r="H1707" s="42">
        <v>1</v>
      </c>
      <c r="I1707" s="4"/>
      <c r="J1707" s="4"/>
      <c r="K1707" s="4"/>
      <c r="L1707" s="4"/>
      <c r="M1707" s="4"/>
      <c r="N1707" s="4"/>
      <c r="O1707" s="4"/>
      <c r="P1707" s="4"/>
      <c r="Q1707" s="4"/>
      <c r="R1707" s="4"/>
      <c r="S1707" s="4"/>
      <c r="T1707" s="4"/>
      <c r="U1707" s="4"/>
      <c r="V1707" s="4"/>
      <c r="W1707" s="4"/>
      <c r="X1707" s="4"/>
      <c r="Y1707" s="4"/>
      <c r="Z1707" s="4"/>
    </row>
    <row r="1708" spans="1:26" ht="15.75" customHeight="1" x14ac:dyDescent="0.2">
      <c r="A1708" s="5">
        <v>1707</v>
      </c>
      <c r="B1708" s="6" t="s">
        <v>4501</v>
      </c>
      <c r="C1708" s="22" t="s">
        <v>4502</v>
      </c>
      <c r="D1708" s="49" t="s">
        <v>4519</v>
      </c>
      <c r="E1708" s="5" t="s">
        <v>2300</v>
      </c>
      <c r="F1708" s="42">
        <v>2</v>
      </c>
      <c r="G1708" s="5">
        <v>2</v>
      </c>
      <c r="H1708" s="42">
        <v>2</v>
      </c>
      <c r="I1708" s="4"/>
      <c r="J1708" s="4"/>
      <c r="K1708" s="4"/>
      <c r="L1708" s="4"/>
      <c r="M1708" s="4"/>
      <c r="N1708" s="4"/>
      <c r="O1708" s="4"/>
      <c r="P1708" s="4"/>
      <c r="Q1708" s="4"/>
      <c r="R1708" s="4"/>
      <c r="S1708" s="4"/>
      <c r="T1708" s="4"/>
      <c r="U1708" s="4"/>
      <c r="V1708" s="4"/>
      <c r="W1708" s="4"/>
      <c r="X1708" s="4"/>
      <c r="Y1708" s="4"/>
      <c r="Z1708" s="4"/>
    </row>
    <row r="1709" spans="1:26" ht="15.75" customHeight="1" x14ac:dyDescent="0.2">
      <c r="A1709" s="5">
        <v>1708</v>
      </c>
      <c r="B1709" s="6" t="s">
        <v>4501</v>
      </c>
      <c r="C1709" s="22" t="s">
        <v>4502</v>
      </c>
      <c r="D1709" s="49" t="s">
        <v>4520</v>
      </c>
      <c r="E1709" s="5" t="s">
        <v>2300</v>
      </c>
      <c r="F1709" s="42">
        <v>2</v>
      </c>
      <c r="G1709" s="5">
        <v>0</v>
      </c>
      <c r="H1709" s="42">
        <v>2</v>
      </c>
      <c r="I1709" s="4"/>
      <c r="J1709" s="4"/>
      <c r="K1709" s="4"/>
      <c r="L1709" s="4"/>
      <c r="M1709" s="4"/>
      <c r="N1709" s="4"/>
      <c r="O1709" s="4"/>
      <c r="P1709" s="4"/>
      <c r="Q1709" s="4"/>
      <c r="R1709" s="4"/>
      <c r="S1709" s="4"/>
      <c r="T1709" s="4"/>
      <c r="U1709" s="4"/>
      <c r="V1709" s="4"/>
      <c r="W1709" s="4"/>
      <c r="X1709" s="4"/>
      <c r="Y1709" s="4"/>
      <c r="Z1709" s="4"/>
    </row>
    <row r="1710" spans="1:26" ht="15.75" customHeight="1" x14ac:dyDescent="0.2">
      <c r="A1710" s="5">
        <v>1709</v>
      </c>
      <c r="B1710" s="6" t="s">
        <v>4501</v>
      </c>
      <c r="C1710" s="22" t="s">
        <v>4502</v>
      </c>
      <c r="D1710" s="49" t="s">
        <v>4521</v>
      </c>
      <c r="E1710" s="5" t="s">
        <v>2300</v>
      </c>
      <c r="F1710" s="42">
        <v>2</v>
      </c>
      <c r="G1710" s="5">
        <v>2</v>
      </c>
      <c r="H1710" s="42">
        <v>2</v>
      </c>
      <c r="I1710" s="4"/>
      <c r="J1710" s="4"/>
      <c r="K1710" s="4"/>
      <c r="L1710" s="4"/>
      <c r="M1710" s="4"/>
      <c r="N1710" s="4"/>
      <c r="O1710" s="4"/>
      <c r="P1710" s="4"/>
      <c r="Q1710" s="4"/>
      <c r="R1710" s="4"/>
      <c r="S1710" s="4"/>
      <c r="T1710" s="4"/>
      <c r="U1710" s="4"/>
      <c r="V1710" s="4"/>
      <c r="W1710" s="4"/>
      <c r="X1710" s="4"/>
      <c r="Y1710" s="4"/>
      <c r="Z1710" s="4"/>
    </row>
    <row r="1711" spans="1:26" ht="15.75" customHeight="1" x14ac:dyDescent="0.2">
      <c r="A1711" s="5">
        <v>1710</v>
      </c>
      <c r="B1711" s="6" t="s">
        <v>4501</v>
      </c>
      <c r="C1711" s="22" t="s">
        <v>4502</v>
      </c>
      <c r="D1711" s="49" t="s">
        <v>4522</v>
      </c>
      <c r="E1711" s="5" t="s">
        <v>2300</v>
      </c>
      <c r="F1711" s="42">
        <v>2</v>
      </c>
      <c r="G1711" s="5">
        <v>2</v>
      </c>
      <c r="H1711" s="42">
        <v>2</v>
      </c>
      <c r="I1711" s="4"/>
      <c r="J1711" s="4"/>
      <c r="K1711" s="4"/>
      <c r="L1711" s="4"/>
      <c r="M1711" s="4"/>
      <c r="N1711" s="4"/>
      <c r="O1711" s="4"/>
      <c r="P1711" s="4"/>
      <c r="Q1711" s="4"/>
      <c r="R1711" s="4"/>
      <c r="S1711" s="4"/>
      <c r="T1711" s="4"/>
      <c r="U1711" s="4"/>
      <c r="V1711" s="4"/>
      <c r="W1711" s="4"/>
      <c r="X1711" s="4"/>
      <c r="Y1711" s="4"/>
      <c r="Z1711" s="4"/>
    </row>
    <row r="1712" spans="1:26" ht="15.75" customHeight="1" x14ac:dyDescent="0.2">
      <c r="A1712" s="5">
        <v>1711</v>
      </c>
      <c r="B1712" s="6" t="s">
        <v>4523</v>
      </c>
      <c r="C1712" s="22" t="s">
        <v>4524</v>
      </c>
      <c r="D1712" s="49" t="s">
        <v>4525</v>
      </c>
      <c r="E1712" s="5" t="s">
        <v>2300</v>
      </c>
      <c r="F1712" s="42">
        <v>1</v>
      </c>
      <c r="G1712" s="5">
        <v>1</v>
      </c>
      <c r="H1712" s="42">
        <v>1</v>
      </c>
      <c r="I1712" s="4"/>
      <c r="J1712" s="4"/>
      <c r="K1712" s="4"/>
      <c r="L1712" s="4"/>
      <c r="M1712" s="4"/>
      <c r="N1712" s="4"/>
      <c r="O1712" s="4"/>
      <c r="P1712" s="4"/>
      <c r="Q1712" s="4"/>
      <c r="R1712" s="4"/>
      <c r="S1712" s="4"/>
      <c r="T1712" s="4"/>
      <c r="U1712" s="4"/>
      <c r="V1712" s="4"/>
      <c r="W1712" s="4"/>
      <c r="X1712" s="4"/>
      <c r="Y1712" s="4"/>
      <c r="Z1712" s="4"/>
    </row>
    <row r="1713" spans="1:26" ht="15.75" customHeight="1" x14ac:dyDescent="0.2">
      <c r="A1713" s="5">
        <v>1712</v>
      </c>
      <c r="B1713" s="6" t="s">
        <v>4523</v>
      </c>
      <c r="C1713" s="22" t="s">
        <v>4524</v>
      </c>
      <c r="D1713" s="49" t="s">
        <v>4526</v>
      </c>
      <c r="E1713" s="5" t="s">
        <v>2300</v>
      </c>
      <c r="F1713" s="42">
        <v>1</v>
      </c>
      <c r="G1713" s="5">
        <v>1</v>
      </c>
      <c r="H1713" s="42">
        <v>1</v>
      </c>
      <c r="I1713" s="4"/>
      <c r="J1713" s="4"/>
      <c r="K1713" s="4"/>
      <c r="L1713" s="4"/>
      <c r="M1713" s="4"/>
      <c r="N1713" s="4"/>
      <c r="O1713" s="4"/>
      <c r="P1713" s="4"/>
      <c r="Q1713" s="4"/>
      <c r="R1713" s="4"/>
      <c r="S1713" s="4"/>
      <c r="T1713" s="4"/>
      <c r="U1713" s="4"/>
      <c r="V1713" s="4"/>
      <c r="W1713" s="4"/>
      <c r="X1713" s="4"/>
      <c r="Y1713" s="4"/>
      <c r="Z1713" s="4"/>
    </row>
    <row r="1714" spans="1:26" ht="15.75" customHeight="1" x14ac:dyDescent="0.2">
      <c r="A1714" s="5">
        <v>1713</v>
      </c>
      <c r="B1714" s="6" t="s">
        <v>4523</v>
      </c>
      <c r="C1714" s="22" t="s">
        <v>4524</v>
      </c>
      <c r="D1714" s="49" t="s">
        <v>4527</v>
      </c>
      <c r="E1714" s="5" t="s">
        <v>2300</v>
      </c>
      <c r="F1714" s="42">
        <v>1</v>
      </c>
      <c r="G1714" s="5">
        <v>1</v>
      </c>
      <c r="H1714" s="42">
        <v>1</v>
      </c>
      <c r="I1714" s="4"/>
      <c r="J1714" s="4"/>
      <c r="K1714" s="4"/>
      <c r="L1714" s="4"/>
      <c r="M1714" s="4"/>
      <c r="N1714" s="4"/>
      <c r="O1714" s="4"/>
      <c r="P1714" s="4"/>
      <c r="Q1714" s="4"/>
      <c r="R1714" s="4"/>
      <c r="S1714" s="4"/>
      <c r="T1714" s="4"/>
      <c r="U1714" s="4"/>
      <c r="V1714" s="4"/>
      <c r="W1714" s="4"/>
      <c r="X1714" s="4"/>
      <c r="Y1714" s="4"/>
      <c r="Z1714" s="4"/>
    </row>
    <row r="1715" spans="1:26" ht="15.75" customHeight="1" x14ac:dyDescent="0.2">
      <c r="A1715" s="5">
        <v>1714</v>
      </c>
      <c r="B1715" s="6" t="s">
        <v>4523</v>
      </c>
      <c r="C1715" s="22" t="s">
        <v>4524</v>
      </c>
      <c r="D1715" s="49" t="s">
        <v>4528</v>
      </c>
      <c r="E1715" s="5" t="s">
        <v>2300</v>
      </c>
      <c r="F1715" s="42">
        <v>1</v>
      </c>
      <c r="G1715" s="5">
        <v>1</v>
      </c>
      <c r="H1715" s="42">
        <v>1</v>
      </c>
      <c r="I1715" s="4"/>
      <c r="J1715" s="4"/>
      <c r="K1715" s="4"/>
      <c r="L1715" s="4"/>
      <c r="M1715" s="4"/>
      <c r="N1715" s="4"/>
      <c r="O1715" s="4"/>
      <c r="P1715" s="4"/>
      <c r="Q1715" s="4"/>
      <c r="R1715" s="4"/>
      <c r="S1715" s="4"/>
      <c r="T1715" s="4"/>
      <c r="U1715" s="4"/>
      <c r="V1715" s="4"/>
      <c r="W1715" s="4"/>
      <c r="X1715" s="4"/>
      <c r="Y1715" s="4"/>
      <c r="Z1715" s="4"/>
    </row>
    <row r="1716" spans="1:26" ht="15.75" customHeight="1" x14ac:dyDescent="0.2">
      <c r="A1716" s="5">
        <v>1715</v>
      </c>
      <c r="B1716" s="6" t="s">
        <v>4523</v>
      </c>
      <c r="C1716" s="22" t="s">
        <v>4524</v>
      </c>
      <c r="D1716" s="49" t="s">
        <v>4529</v>
      </c>
      <c r="E1716" s="5" t="s">
        <v>2300</v>
      </c>
      <c r="F1716" s="42">
        <v>1</v>
      </c>
      <c r="G1716" s="5">
        <v>1</v>
      </c>
      <c r="H1716" s="42">
        <v>1</v>
      </c>
      <c r="I1716" s="4"/>
      <c r="J1716" s="4"/>
      <c r="K1716" s="4"/>
      <c r="L1716" s="4"/>
      <c r="M1716" s="4"/>
      <c r="N1716" s="4"/>
      <c r="O1716" s="4"/>
      <c r="P1716" s="4"/>
      <c r="Q1716" s="4"/>
      <c r="R1716" s="4"/>
      <c r="S1716" s="4"/>
      <c r="T1716" s="4"/>
      <c r="U1716" s="4"/>
      <c r="V1716" s="4"/>
      <c r="W1716" s="4"/>
      <c r="X1716" s="4"/>
      <c r="Y1716" s="4"/>
      <c r="Z1716" s="4"/>
    </row>
    <row r="1717" spans="1:26" ht="15.75" customHeight="1" x14ac:dyDescent="0.2">
      <c r="A1717" s="5">
        <v>1716</v>
      </c>
      <c r="B1717" s="6" t="s">
        <v>4523</v>
      </c>
      <c r="C1717" s="22" t="s">
        <v>4524</v>
      </c>
      <c r="D1717" s="49" t="s">
        <v>4530</v>
      </c>
      <c r="E1717" s="5" t="s">
        <v>2300</v>
      </c>
      <c r="F1717" s="42">
        <v>0</v>
      </c>
      <c r="G1717" s="5">
        <v>1</v>
      </c>
      <c r="H1717" s="42">
        <v>0</v>
      </c>
      <c r="I1717" s="4"/>
      <c r="J1717" s="4"/>
      <c r="K1717" s="4"/>
      <c r="L1717" s="4"/>
      <c r="M1717" s="4"/>
      <c r="N1717" s="4"/>
      <c r="O1717" s="4"/>
      <c r="P1717" s="4"/>
      <c r="Q1717" s="4"/>
      <c r="R1717" s="4"/>
      <c r="S1717" s="4"/>
      <c r="T1717" s="4"/>
      <c r="U1717" s="4"/>
      <c r="V1717" s="4"/>
      <c r="W1717" s="4"/>
      <c r="X1717" s="4"/>
      <c r="Y1717" s="4"/>
      <c r="Z1717" s="4"/>
    </row>
    <row r="1718" spans="1:26" ht="15.75" customHeight="1" x14ac:dyDescent="0.2">
      <c r="A1718" s="5">
        <v>1717</v>
      </c>
      <c r="B1718" s="6" t="s">
        <v>4523</v>
      </c>
      <c r="C1718" s="22" t="s">
        <v>4524</v>
      </c>
      <c r="D1718" s="49" t="s">
        <v>4531</v>
      </c>
      <c r="E1718" s="5" t="s">
        <v>2300</v>
      </c>
      <c r="F1718" s="42">
        <v>2</v>
      </c>
      <c r="G1718" s="5">
        <v>2</v>
      </c>
      <c r="H1718" s="42">
        <v>2</v>
      </c>
      <c r="I1718" s="4"/>
      <c r="J1718" s="4"/>
      <c r="K1718" s="4"/>
      <c r="L1718" s="4"/>
      <c r="M1718" s="4"/>
      <c r="N1718" s="4"/>
      <c r="O1718" s="4"/>
      <c r="P1718" s="4"/>
      <c r="Q1718" s="4"/>
      <c r="R1718" s="4"/>
      <c r="S1718" s="4"/>
      <c r="T1718" s="4"/>
      <c r="U1718" s="4"/>
      <c r="V1718" s="4"/>
      <c r="W1718" s="4"/>
      <c r="X1718" s="4"/>
      <c r="Y1718" s="4"/>
      <c r="Z1718" s="4"/>
    </row>
    <row r="1719" spans="1:26" ht="15.75" customHeight="1" x14ac:dyDescent="0.2">
      <c r="A1719" s="5">
        <v>1718</v>
      </c>
      <c r="B1719" s="6" t="s">
        <v>4523</v>
      </c>
      <c r="C1719" s="22" t="s">
        <v>4524</v>
      </c>
      <c r="D1719" s="49" t="s">
        <v>4532</v>
      </c>
      <c r="E1719" s="5" t="s">
        <v>2300</v>
      </c>
      <c r="F1719" s="42">
        <v>1</v>
      </c>
      <c r="G1719" s="5">
        <v>1</v>
      </c>
      <c r="H1719" s="42">
        <v>1</v>
      </c>
      <c r="I1719" s="4"/>
      <c r="J1719" s="4"/>
      <c r="K1719" s="4"/>
      <c r="L1719" s="4"/>
      <c r="M1719" s="4"/>
      <c r="N1719" s="4"/>
      <c r="O1719" s="4"/>
      <c r="P1719" s="4"/>
      <c r="Q1719" s="4"/>
      <c r="R1719" s="4"/>
      <c r="S1719" s="4"/>
      <c r="T1719" s="4"/>
      <c r="U1719" s="4"/>
      <c r="V1719" s="4"/>
      <c r="W1719" s="4"/>
      <c r="X1719" s="4"/>
      <c r="Y1719" s="4"/>
      <c r="Z1719" s="4"/>
    </row>
    <row r="1720" spans="1:26" ht="15.75" customHeight="1" x14ac:dyDescent="0.2">
      <c r="A1720" s="5">
        <v>1719</v>
      </c>
      <c r="B1720" s="6" t="s">
        <v>4523</v>
      </c>
      <c r="C1720" s="22" t="s">
        <v>4524</v>
      </c>
      <c r="D1720" s="49" t="s">
        <v>4533</v>
      </c>
      <c r="E1720" s="5" t="s">
        <v>2300</v>
      </c>
      <c r="F1720" s="42">
        <v>2</v>
      </c>
      <c r="G1720" s="5">
        <v>2</v>
      </c>
      <c r="H1720" s="42">
        <v>2</v>
      </c>
      <c r="I1720" s="4"/>
      <c r="J1720" s="4"/>
      <c r="K1720" s="4"/>
      <c r="L1720" s="4"/>
      <c r="M1720" s="4"/>
      <c r="N1720" s="4"/>
      <c r="O1720" s="4"/>
      <c r="P1720" s="4"/>
      <c r="Q1720" s="4"/>
      <c r="R1720" s="4"/>
      <c r="S1720" s="4"/>
      <c r="T1720" s="4"/>
      <c r="U1720" s="4"/>
      <c r="V1720" s="4"/>
      <c r="W1720" s="4"/>
      <c r="X1720" s="4"/>
      <c r="Y1720" s="4"/>
      <c r="Z1720" s="4"/>
    </row>
    <row r="1721" spans="1:26" ht="15.75" customHeight="1" x14ac:dyDescent="0.2">
      <c r="A1721" s="5">
        <v>1720</v>
      </c>
      <c r="B1721" s="6" t="s">
        <v>4523</v>
      </c>
      <c r="C1721" s="22" t="s">
        <v>4524</v>
      </c>
      <c r="D1721" s="49" t="s">
        <v>4534</v>
      </c>
      <c r="E1721" s="5" t="s">
        <v>2300</v>
      </c>
      <c r="F1721" s="42">
        <v>1</v>
      </c>
      <c r="G1721" s="5">
        <v>1</v>
      </c>
      <c r="H1721" s="42">
        <v>1</v>
      </c>
      <c r="I1721" s="4"/>
      <c r="J1721" s="4"/>
      <c r="K1721" s="4"/>
      <c r="L1721" s="4"/>
      <c r="M1721" s="4"/>
      <c r="N1721" s="4"/>
      <c r="O1721" s="4"/>
      <c r="P1721" s="4"/>
      <c r="Q1721" s="4"/>
      <c r="R1721" s="4"/>
      <c r="S1721" s="4"/>
      <c r="T1721" s="4"/>
      <c r="U1721" s="4"/>
      <c r="V1721" s="4"/>
      <c r="W1721" s="4"/>
      <c r="X1721" s="4"/>
      <c r="Y1721" s="4"/>
      <c r="Z1721" s="4"/>
    </row>
    <row r="1722" spans="1:26" ht="15.75" customHeight="1" x14ac:dyDescent="0.2">
      <c r="A1722" s="5">
        <v>1721</v>
      </c>
      <c r="B1722" s="6" t="s">
        <v>4523</v>
      </c>
      <c r="C1722" s="22" t="s">
        <v>4524</v>
      </c>
      <c r="D1722" s="49" t="s">
        <v>4535</v>
      </c>
      <c r="E1722" s="5" t="s">
        <v>2300</v>
      </c>
      <c r="F1722" s="42">
        <v>1</v>
      </c>
      <c r="G1722" s="5">
        <v>1</v>
      </c>
      <c r="H1722" s="42">
        <v>1</v>
      </c>
      <c r="I1722" s="4"/>
      <c r="J1722" s="4"/>
      <c r="K1722" s="4"/>
      <c r="L1722" s="4"/>
      <c r="M1722" s="4"/>
      <c r="N1722" s="4"/>
      <c r="O1722" s="4"/>
      <c r="P1722" s="4"/>
      <c r="Q1722" s="4"/>
      <c r="R1722" s="4"/>
      <c r="S1722" s="4"/>
      <c r="T1722" s="4"/>
      <c r="U1722" s="4"/>
      <c r="V1722" s="4"/>
      <c r="W1722" s="4"/>
      <c r="X1722" s="4"/>
      <c r="Y1722" s="4"/>
      <c r="Z1722" s="4"/>
    </row>
    <row r="1723" spans="1:26" ht="15.75" customHeight="1" x14ac:dyDescent="0.2">
      <c r="A1723" s="5">
        <v>1722</v>
      </c>
      <c r="B1723" s="6" t="s">
        <v>4523</v>
      </c>
      <c r="C1723" s="22" t="s">
        <v>4524</v>
      </c>
      <c r="D1723" s="49" t="s">
        <v>4536</v>
      </c>
      <c r="E1723" s="5" t="s">
        <v>2300</v>
      </c>
      <c r="F1723" s="42">
        <v>0</v>
      </c>
      <c r="G1723" s="5">
        <v>1</v>
      </c>
      <c r="H1723" s="42">
        <v>0</v>
      </c>
      <c r="I1723" s="4"/>
      <c r="J1723" s="4"/>
      <c r="K1723" s="4"/>
      <c r="L1723" s="4"/>
      <c r="M1723" s="4"/>
      <c r="N1723" s="4"/>
      <c r="O1723" s="4"/>
      <c r="P1723" s="4"/>
      <c r="Q1723" s="4"/>
      <c r="R1723" s="4"/>
      <c r="S1723" s="4"/>
      <c r="T1723" s="4"/>
      <c r="U1723" s="4"/>
      <c r="V1723" s="4"/>
      <c r="W1723" s="4"/>
      <c r="X1723" s="4"/>
      <c r="Y1723" s="4"/>
      <c r="Z1723" s="4"/>
    </row>
    <row r="1724" spans="1:26" ht="15.75" customHeight="1" x14ac:dyDescent="0.2">
      <c r="A1724" s="5">
        <v>1723</v>
      </c>
      <c r="B1724" s="6" t="s">
        <v>4523</v>
      </c>
      <c r="C1724" s="22" t="s">
        <v>4524</v>
      </c>
      <c r="D1724" s="49" t="s">
        <v>4537</v>
      </c>
      <c r="E1724" s="5" t="s">
        <v>2300</v>
      </c>
      <c r="F1724" s="42">
        <v>1</v>
      </c>
      <c r="G1724" s="5">
        <v>1</v>
      </c>
      <c r="H1724" s="42">
        <v>1</v>
      </c>
      <c r="I1724" s="4"/>
      <c r="J1724" s="4"/>
      <c r="K1724" s="4"/>
      <c r="L1724" s="4"/>
      <c r="M1724" s="4"/>
      <c r="N1724" s="4"/>
      <c r="O1724" s="4"/>
      <c r="P1724" s="4"/>
      <c r="Q1724" s="4"/>
      <c r="R1724" s="4"/>
      <c r="S1724" s="4"/>
      <c r="T1724" s="4"/>
      <c r="U1724" s="4"/>
      <c r="V1724" s="4"/>
      <c r="W1724" s="4"/>
      <c r="X1724" s="4"/>
      <c r="Y1724" s="4"/>
      <c r="Z1724" s="4"/>
    </row>
    <row r="1725" spans="1:26" ht="15.75" customHeight="1" x14ac:dyDescent="0.2">
      <c r="A1725" s="5">
        <v>1724</v>
      </c>
      <c r="B1725" s="6" t="s">
        <v>4523</v>
      </c>
      <c r="C1725" s="22" t="s">
        <v>4524</v>
      </c>
      <c r="D1725" s="49" t="s">
        <v>4538</v>
      </c>
      <c r="E1725" s="5" t="s">
        <v>2300</v>
      </c>
      <c r="F1725" s="42">
        <v>1</v>
      </c>
      <c r="G1725" s="5">
        <v>1</v>
      </c>
      <c r="H1725" s="42">
        <v>1</v>
      </c>
      <c r="I1725" s="4"/>
      <c r="J1725" s="4"/>
      <c r="K1725" s="4"/>
      <c r="L1725" s="4"/>
      <c r="M1725" s="4"/>
      <c r="N1725" s="4"/>
      <c r="O1725" s="4"/>
      <c r="P1725" s="4"/>
      <c r="Q1725" s="4"/>
      <c r="R1725" s="4"/>
      <c r="S1725" s="4"/>
      <c r="T1725" s="4"/>
      <c r="U1725" s="4"/>
      <c r="V1725" s="4"/>
      <c r="W1725" s="4"/>
      <c r="X1725" s="4"/>
      <c r="Y1725" s="4"/>
      <c r="Z1725" s="4"/>
    </row>
    <row r="1726" spans="1:26" ht="15.75" customHeight="1" x14ac:dyDescent="0.2">
      <c r="A1726" s="5">
        <v>1725</v>
      </c>
      <c r="B1726" s="6" t="s">
        <v>4523</v>
      </c>
      <c r="C1726" s="22" t="s">
        <v>4524</v>
      </c>
      <c r="D1726" s="49" t="s">
        <v>4539</v>
      </c>
      <c r="E1726" s="5" t="s">
        <v>2300</v>
      </c>
      <c r="F1726" s="42">
        <v>2</v>
      </c>
      <c r="G1726" s="5">
        <v>2</v>
      </c>
      <c r="H1726" s="42">
        <v>2</v>
      </c>
      <c r="I1726" s="4"/>
      <c r="J1726" s="4"/>
      <c r="K1726" s="4"/>
      <c r="L1726" s="4"/>
      <c r="M1726" s="4"/>
      <c r="N1726" s="4"/>
      <c r="O1726" s="4"/>
      <c r="P1726" s="4"/>
      <c r="Q1726" s="4"/>
      <c r="R1726" s="4"/>
      <c r="S1726" s="4"/>
      <c r="T1726" s="4"/>
      <c r="U1726" s="4"/>
      <c r="V1726" s="4"/>
      <c r="W1726" s="4"/>
      <c r="X1726" s="4"/>
      <c r="Y1726" s="4"/>
      <c r="Z1726" s="4"/>
    </row>
    <row r="1727" spans="1:26" ht="15.75" customHeight="1" x14ac:dyDescent="0.2">
      <c r="A1727" s="5">
        <v>1726</v>
      </c>
      <c r="B1727" s="6" t="s">
        <v>4523</v>
      </c>
      <c r="C1727" s="22" t="s">
        <v>4524</v>
      </c>
      <c r="D1727" s="49" t="s">
        <v>4540</v>
      </c>
      <c r="E1727" s="5" t="s">
        <v>2300</v>
      </c>
      <c r="F1727" s="42">
        <v>1</v>
      </c>
      <c r="G1727" s="5">
        <v>2</v>
      </c>
      <c r="H1727" s="42">
        <v>1</v>
      </c>
      <c r="I1727" s="4"/>
      <c r="J1727" s="4"/>
      <c r="K1727" s="4"/>
      <c r="L1727" s="4"/>
      <c r="M1727" s="4"/>
      <c r="N1727" s="4"/>
      <c r="O1727" s="4"/>
      <c r="P1727" s="4"/>
      <c r="Q1727" s="4"/>
      <c r="R1727" s="4"/>
      <c r="S1727" s="4"/>
      <c r="T1727" s="4"/>
      <c r="U1727" s="4"/>
      <c r="V1727" s="4"/>
      <c r="W1727" s="4"/>
      <c r="X1727" s="4"/>
      <c r="Y1727" s="4"/>
      <c r="Z1727" s="4"/>
    </row>
    <row r="1728" spans="1:26" ht="15.75" customHeight="1" x14ac:dyDescent="0.2">
      <c r="A1728" s="5">
        <v>1727</v>
      </c>
      <c r="B1728" s="6" t="s">
        <v>4523</v>
      </c>
      <c r="C1728" s="22" t="s">
        <v>4524</v>
      </c>
      <c r="D1728" s="49" t="s">
        <v>4541</v>
      </c>
      <c r="E1728" s="5" t="s">
        <v>2300</v>
      </c>
      <c r="F1728" s="42">
        <v>2</v>
      </c>
      <c r="G1728" s="5">
        <v>2</v>
      </c>
      <c r="H1728" s="42">
        <v>2</v>
      </c>
      <c r="I1728" s="4"/>
      <c r="J1728" s="4"/>
      <c r="K1728" s="4"/>
      <c r="L1728" s="4"/>
      <c r="M1728" s="4"/>
      <c r="N1728" s="4"/>
      <c r="O1728" s="4"/>
      <c r="P1728" s="4"/>
      <c r="Q1728" s="4"/>
      <c r="R1728" s="4"/>
      <c r="S1728" s="4"/>
      <c r="T1728" s="4"/>
      <c r="U1728" s="4"/>
      <c r="V1728" s="4"/>
      <c r="W1728" s="4"/>
      <c r="X1728" s="4"/>
      <c r="Y1728" s="4"/>
      <c r="Z1728" s="4"/>
    </row>
    <row r="1729" spans="1:26" ht="15.75" customHeight="1" x14ac:dyDescent="0.2">
      <c r="A1729" s="5">
        <v>1728</v>
      </c>
      <c r="B1729" s="6" t="s">
        <v>4523</v>
      </c>
      <c r="C1729" s="22" t="s">
        <v>4524</v>
      </c>
      <c r="D1729" s="49" t="s">
        <v>4542</v>
      </c>
      <c r="E1729" s="5" t="s">
        <v>2300</v>
      </c>
      <c r="F1729" s="42">
        <v>2</v>
      </c>
      <c r="G1729" s="5">
        <v>2</v>
      </c>
      <c r="H1729" s="42">
        <v>2</v>
      </c>
      <c r="I1729" s="4"/>
      <c r="J1729" s="4"/>
      <c r="K1729" s="4"/>
      <c r="L1729" s="4"/>
      <c r="M1729" s="4"/>
      <c r="N1729" s="4"/>
      <c r="O1729" s="4"/>
      <c r="P1729" s="4"/>
      <c r="Q1729" s="4"/>
      <c r="R1729" s="4"/>
      <c r="S1729" s="4"/>
      <c r="T1729" s="4"/>
      <c r="U1729" s="4"/>
      <c r="V1729" s="4"/>
      <c r="W1729" s="4"/>
      <c r="X1729" s="4"/>
      <c r="Y1729" s="4"/>
      <c r="Z1729" s="4"/>
    </row>
    <row r="1730" spans="1:26" ht="15.75" customHeight="1" x14ac:dyDescent="0.2">
      <c r="A1730" s="5">
        <v>1729</v>
      </c>
      <c r="B1730" s="6" t="s">
        <v>4543</v>
      </c>
      <c r="C1730" s="22" t="s">
        <v>4544</v>
      </c>
      <c r="D1730" s="49" t="s">
        <v>4545</v>
      </c>
      <c r="E1730" s="5" t="s">
        <v>2300</v>
      </c>
      <c r="F1730" s="42">
        <v>1</v>
      </c>
      <c r="G1730" s="5">
        <v>1</v>
      </c>
      <c r="H1730" s="42">
        <v>1</v>
      </c>
      <c r="I1730" s="4"/>
      <c r="J1730" s="4"/>
      <c r="K1730" s="4"/>
      <c r="L1730" s="4"/>
      <c r="M1730" s="4"/>
      <c r="N1730" s="4"/>
      <c r="O1730" s="4"/>
      <c r="P1730" s="4"/>
      <c r="Q1730" s="4"/>
      <c r="R1730" s="4"/>
      <c r="S1730" s="4"/>
      <c r="T1730" s="4"/>
      <c r="U1730" s="4"/>
      <c r="V1730" s="4"/>
      <c r="W1730" s="4"/>
      <c r="X1730" s="4"/>
      <c r="Y1730" s="4"/>
      <c r="Z1730" s="4"/>
    </row>
    <row r="1731" spans="1:26" ht="15.75" customHeight="1" x14ac:dyDescent="0.2">
      <c r="A1731" s="5">
        <v>1730</v>
      </c>
      <c r="B1731" s="6" t="s">
        <v>4543</v>
      </c>
      <c r="C1731" s="22" t="s">
        <v>4544</v>
      </c>
      <c r="D1731" s="49" t="s">
        <v>4546</v>
      </c>
      <c r="E1731" s="5" t="s">
        <v>2300</v>
      </c>
      <c r="F1731" s="42">
        <v>1</v>
      </c>
      <c r="G1731" s="5">
        <v>1</v>
      </c>
      <c r="H1731" s="42">
        <v>1</v>
      </c>
      <c r="I1731" s="4"/>
      <c r="J1731" s="4"/>
      <c r="K1731" s="4"/>
      <c r="L1731" s="4"/>
      <c r="M1731" s="4"/>
      <c r="N1731" s="4"/>
      <c r="O1731" s="4"/>
      <c r="P1731" s="4"/>
      <c r="Q1731" s="4"/>
      <c r="R1731" s="4"/>
      <c r="S1731" s="4"/>
      <c r="T1731" s="4"/>
      <c r="U1731" s="4"/>
      <c r="V1731" s="4"/>
      <c r="W1731" s="4"/>
      <c r="X1731" s="4"/>
      <c r="Y1731" s="4"/>
      <c r="Z1731" s="4"/>
    </row>
    <row r="1732" spans="1:26" ht="15.75" customHeight="1" x14ac:dyDescent="0.2">
      <c r="A1732" s="5">
        <v>1731</v>
      </c>
      <c r="B1732" s="6" t="s">
        <v>4547</v>
      </c>
      <c r="C1732" s="22" t="s">
        <v>4548</v>
      </c>
      <c r="D1732" s="49" t="s">
        <v>4549</v>
      </c>
      <c r="E1732" s="5" t="s">
        <v>2300</v>
      </c>
      <c r="F1732" s="42">
        <v>2</v>
      </c>
      <c r="G1732" s="5">
        <v>2</v>
      </c>
      <c r="H1732" s="42">
        <v>2</v>
      </c>
      <c r="I1732" s="4"/>
      <c r="J1732" s="4"/>
      <c r="K1732" s="4"/>
      <c r="L1732" s="4"/>
      <c r="M1732" s="4"/>
      <c r="N1732" s="4"/>
      <c r="O1732" s="4"/>
      <c r="P1732" s="4"/>
      <c r="Q1732" s="4"/>
      <c r="R1732" s="4"/>
      <c r="S1732" s="4"/>
      <c r="T1732" s="4"/>
      <c r="U1732" s="4"/>
      <c r="V1732" s="4"/>
      <c r="W1732" s="4"/>
      <c r="X1732" s="4"/>
      <c r="Y1732" s="4"/>
      <c r="Z1732" s="4"/>
    </row>
    <row r="1733" spans="1:26" ht="15.75" customHeight="1" x14ac:dyDescent="0.2">
      <c r="A1733" s="5">
        <v>1732</v>
      </c>
      <c r="B1733" s="6" t="s">
        <v>4547</v>
      </c>
      <c r="C1733" s="22" t="s">
        <v>4548</v>
      </c>
      <c r="D1733" s="49" t="s">
        <v>4550</v>
      </c>
      <c r="E1733" s="5" t="s">
        <v>2300</v>
      </c>
      <c r="F1733" s="42">
        <v>2</v>
      </c>
      <c r="G1733" s="5">
        <v>2</v>
      </c>
      <c r="H1733" s="42">
        <v>2</v>
      </c>
      <c r="I1733" s="4"/>
      <c r="J1733" s="4"/>
      <c r="K1733" s="4"/>
      <c r="L1733" s="4"/>
      <c r="M1733" s="4"/>
      <c r="N1733" s="4"/>
      <c r="O1733" s="4"/>
      <c r="P1733" s="4"/>
      <c r="Q1733" s="4"/>
      <c r="R1733" s="4"/>
      <c r="S1733" s="4"/>
      <c r="T1733" s="4"/>
      <c r="U1733" s="4"/>
      <c r="V1733" s="4"/>
      <c r="W1733" s="4"/>
      <c r="X1733" s="4"/>
      <c r="Y1733" s="4"/>
      <c r="Z1733" s="4"/>
    </row>
    <row r="1734" spans="1:26" ht="15.75" customHeight="1" x14ac:dyDescent="0.2">
      <c r="A1734" s="5">
        <v>1733</v>
      </c>
      <c r="B1734" s="6" t="s">
        <v>4547</v>
      </c>
      <c r="C1734" s="22" t="s">
        <v>4548</v>
      </c>
      <c r="D1734" s="49" t="s">
        <v>4551</v>
      </c>
      <c r="E1734" s="5" t="s">
        <v>2300</v>
      </c>
      <c r="F1734" s="42">
        <v>0</v>
      </c>
      <c r="G1734" s="5">
        <v>2</v>
      </c>
      <c r="H1734" s="42">
        <v>0</v>
      </c>
      <c r="I1734" s="4"/>
      <c r="J1734" s="4"/>
      <c r="K1734" s="4"/>
      <c r="L1734" s="4"/>
      <c r="M1734" s="4"/>
      <c r="N1734" s="4"/>
      <c r="O1734" s="4"/>
      <c r="P1734" s="4"/>
      <c r="Q1734" s="4"/>
      <c r="R1734" s="4"/>
      <c r="S1734" s="4"/>
      <c r="T1734" s="4"/>
      <c r="U1734" s="4"/>
      <c r="V1734" s="4"/>
      <c r="W1734" s="4"/>
      <c r="X1734" s="4"/>
      <c r="Y1734" s="4"/>
      <c r="Z1734" s="4"/>
    </row>
    <row r="1735" spans="1:26" ht="15.75" customHeight="1" x14ac:dyDescent="0.2">
      <c r="A1735" s="5">
        <v>1734</v>
      </c>
      <c r="B1735" s="6" t="s">
        <v>4547</v>
      </c>
      <c r="C1735" s="22" t="s">
        <v>4548</v>
      </c>
      <c r="D1735" s="49" t="s">
        <v>4552</v>
      </c>
      <c r="E1735" s="5" t="s">
        <v>2300</v>
      </c>
      <c r="F1735" s="42">
        <v>1</v>
      </c>
      <c r="G1735" s="5">
        <v>1</v>
      </c>
      <c r="H1735" s="42">
        <v>1</v>
      </c>
      <c r="I1735" s="4"/>
      <c r="J1735" s="4"/>
      <c r="K1735" s="4"/>
      <c r="L1735" s="4"/>
      <c r="M1735" s="4"/>
      <c r="N1735" s="4"/>
      <c r="O1735" s="4"/>
      <c r="P1735" s="4"/>
      <c r="Q1735" s="4"/>
      <c r="R1735" s="4"/>
      <c r="S1735" s="4"/>
      <c r="T1735" s="4"/>
      <c r="U1735" s="4"/>
      <c r="V1735" s="4"/>
      <c r="W1735" s="4"/>
      <c r="X1735" s="4"/>
      <c r="Y1735" s="4"/>
      <c r="Z1735" s="4"/>
    </row>
    <row r="1736" spans="1:26" ht="15.75" customHeight="1" x14ac:dyDescent="0.2">
      <c r="A1736" s="5">
        <v>1735</v>
      </c>
      <c r="B1736" s="6" t="s">
        <v>4547</v>
      </c>
      <c r="C1736" s="22" t="s">
        <v>4548</v>
      </c>
      <c r="D1736" s="49" t="s">
        <v>4553</v>
      </c>
      <c r="E1736" s="5" t="s">
        <v>2300</v>
      </c>
      <c r="F1736" s="42">
        <v>0</v>
      </c>
      <c r="G1736" s="5">
        <v>2</v>
      </c>
      <c r="H1736" s="42">
        <v>0</v>
      </c>
      <c r="I1736" s="4"/>
      <c r="J1736" s="4"/>
      <c r="K1736" s="4"/>
      <c r="L1736" s="4"/>
      <c r="M1736" s="4"/>
      <c r="N1736" s="4"/>
      <c r="O1736" s="4"/>
      <c r="P1736" s="4"/>
      <c r="Q1736" s="4"/>
      <c r="R1736" s="4"/>
      <c r="S1736" s="4"/>
      <c r="T1736" s="4"/>
      <c r="U1736" s="4"/>
      <c r="V1736" s="4"/>
      <c r="W1736" s="4"/>
      <c r="X1736" s="4"/>
      <c r="Y1736" s="4"/>
      <c r="Z1736" s="4"/>
    </row>
    <row r="1737" spans="1:26" ht="27.75" customHeight="1" x14ac:dyDescent="0.2">
      <c r="A1737" s="5">
        <v>1736</v>
      </c>
      <c r="B1737" s="6" t="s">
        <v>4547</v>
      </c>
      <c r="C1737" s="22" t="s">
        <v>4548</v>
      </c>
      <c r="D1737" s="49" t="s">
        <v>4554</v>
      </c>
      <c r="E1737" s="5" t="s">
        <v>2300</v>
      </c>
      <c r="F1737" s="42">
        <v>2</v>
      </c>
      <c r="G1737" s="5">
        <v>2</v>
      </c>
      <c r="H1737" s="42">
        <v>2</v>
      </c>
      <c r="I1737" s="4"/>
      <c r="J1737" s="4"/>
      <c r="K1737" s="4"/>
      <c r="L1737" s="4"/>
      <c r="M1737" s="4"/>
      <c r="N1737" s="4"/>
      <c r="O1737" s="4"/>
      <c r="P1737" s="4"/>
      <c r="Q1737" s="4"/>
      <c r="R1737" s="4"/>
      <c r="S1737" s="4"/>
      <c r="T1737" s="4"/>
      <c r="U1737" s="4"/>
      <c r="V1737" s="4"/>
      <c r="W1737" s="4"/>
      <c r="X1737" s="4"/>
      <c r="Y1737" s="4"/>
      <c r="Z1737" s="4"/>
    </row>
    <row r="1738" spans="1:26" ht="27.75" customHeight="1" x14ac:dyDescent="0.2">
      <c r="A1738" s="5">
        <v>1737</v>
      </c>
      <c r="B1738" s="6" t="s">
        <v>4555</v>
      </c>
      <c r="C1738" s="22" t="s">
        <v>4556</v>
      </c>
      <c r="D1738" s="49" t="s">
        <v>4557</v>
      </c>
      <c r="E1738" s="5" t="s">
        <v>2300</v>
      </c>
      <c r="F1738" s="42">
        <v>1</v>
      </c>
      <c r="G1738" s="5">
        <v>1</v>
      </c>
      <c r="H1738" s="42">
        <v>1</v>
      </c>
      <c r="I1738" s="4"/>
      <c r="J1738" s="4"/>
      <c r="K1738" s="4"/>
      <c r="L1738" s="4"/>
      <c r="M1738" s="4"/>
      <c r="N1738" s="4"/>
      <c r="O1738" s="4"/>
      <c r="P1738" s="4"/>
      <c r="Q1738" s="4"/>
      <c r="R1738" s="4"/>
      <c r="S1738" s="4"/>
      <c r="T1738" s="4"/>
      <c r="U1738" s="4"/>
      <c r="V1738" s="4"/>
      <c r="W1738" s="4"/>
      <c r="X1738" s="4"/>
      <c r="Y1738" s="4"/>
      <c r="Z1738" s="4"/>
    </row>
    <row r="1739" spans="1:26" ht="15.75" customHeight="1" x14ac:dyDescent="0.2">
      <c r="A1739" s="5">
        <v>1738</v>
      </c>
      <c r="B1739" s="6" t="s">
        <v>4555</v>
      </c>
      <c r="C1739" s="22" t="s">
        <v>4556</v>
      </c>
      <c r="D1739" s="49" t="s">
        <v>4558</v>
      </c>
      <c r="E1739" s="5" t="s">
        <v>2300</v>
      </c>
      <c r="F1739" s="42">
        <v>1</v>
      </c>
      <c r="G1739" s="5">
        <v>1</v>
      </c>
      <c r="H1739" s="42">
        <v>1</v>
      </c>
      <c r="I1739" s="4"/>
      <c r="J1739" s="4"/>
      <c r="K1739" s="4"/>
      <c r="L1739" s="4"/>
      <c r="M1739" s="4"/>
      <c r="N1739" s="4"/>
      <c r="O1739" s="4"/>
      <c r="P1739" s="4"/>
      <c r="Q1739" s="4"/>
      <c r="R1739" s="4"/>
      <c r="S1739" s="4"/>
      <c r="T1739" s="4"/>
      <c r="U1739" s="4"/>
      <c r="V1739" s="4"/>
      <c r="W1739" s="4"/>
      <c r="X1739" s="4"/>
      <c r="Y1739" s="4"/>
      <c r="Z1739" s="4"/>
    </row>
    <row r="1740" spans="1:26" ht="27.75" customHeight="1" x14ac:dyDescent="0.2">
      <c r="A1740" s="5">
        <v>1739</v>
      </c>
      <c r="B1740" s="6" t="s">
        <v>4559</v>
      </c>
      <c r="C1740" s="24" t="s">
        <v>4560</v>
      </c>
      <c r="D1740" s="49" t="s">
        <v>4561</v>
      </c>
      <c r="E1740" s="5" t="s">
        <v>2300</v>
      </c>
      <c r="F1740" s="42">
        <v>2</v>
      </c>
      <c r="G1740" s="5">
        <v>2</v>
      </c>
      <c r="H1740" s="42">
        <v>2</v>
      </c>
      <c r="I1740" s="4"/>
      <c r="J1740" s="4"/>
      <c r="K1740" s="4"/>
      <c r="L1740" s="4"/>
      <c r="M1740" s="4"/>
      <c r="N1740" s="4"/>
      <c r="O1740" s="4"/>
      <c r="P1740" s="4"/>
      <c r="Q1740" s="4"/>
      <c r="R1740" s="4"/>
      <c r="S1740" s="4"/>
      <c r="T1740" s="4"/>
      <c r="U1740" s="4"/>
      <c r="V1740" s="4"/>
      <c r="W1740" s="4"/>
      <c r="X1740" s="4"/>
      <c r="Y1740" s="4"/>
      <c r="Z1740" s="4"/>
    </row>
    <row r="1741" spans="1:26" ht="15.75" customHeight="1" x14ac:dyDescent="0.2">
      <c r="A1741" s="5">
        <v>1740</v>
      </c>
      <c r="B1741" s="6" t="s">
        <v>4562</v>
      </c>
      <c r="C1741" s="24" t="s">
        <v>4560</v>
      </c>
      <c r="D1741" s="49" t="s">
        <v>4563</v>
      </c>
      <c r="E1741" s="5" t="s">
        <v>2300</v>
      </c>
      <c r="F1741" s="42">
        <v>1</v>
      </c>
      <c r="G1741" s="5">
        <v>1</v>
      </c>
      <c r="H1741" s="42">
        <v>1</v>
      </c>
      <c r="I1741" s="4"/>
      <c r="J1741" s="4"/>
      <c r="K1741" s="4"/>
      <c r="L1741" s="4"/>
      <c r="M1741" s="4"/>
      <c r="N1741" s="4"/>
      <c r="O1741" s="4"/>
      <c r="P1741" s="4"/>
      <c r="Q1741" s="4"/>
      <c r="R1741" s="4"/>
      <c r="S1741" s="4"/>
      <c r="T1741" s="4"/>
      <c r="U1741" s="4"/>
      <c r="V1741" s="4"/>
      <c r="W1741" s="4"/>
      <c r="X1741" s="4"/>
      <c r="Y1741" s="4"/>
      <c r="Z1741" s="4"/>
    </row>
    <row r="1742" spans="1:26" ht="15.75" customHeight="1" x14ac:dyDescent="0.2">
      <c r="A1742" s="5">
        <v>1741</v>
      </c>
      <c r="B1742" s="6" t="s">
        <v>4564</v>
      </c>
      <c r="C1742" s="24" t="s">
        <v>4560</v>
      </c>
      <c r="D1742" s="49" t="s">
        <v>4565</v>
      </c>
      <c r="E1742" s="5" t="s">
        <v>2300</v>
      </c>
      <c r="F1742" s="42">
        <v>2</v>
      </c>
      <c r="G1742" s="5">
        <v>2</v>
      </c>
      <c r="H1742" s="42">
        <v>2</v>
      </c>
      <c r="I1742" s="4"/>
      <c r="J1742" s="4"/>
      <c r="K1742" s="4"/>
      <c r="L1742" s="4"/>
      <c r="M1742" s="4"/>
      <c r="N1742" s="4"/>
      <c r="O1742" s="4"/>
      <c r="P1742" s="4"/>
      <c r="Q1742" s="4"/>
      <c r="R1742" s="4"/>
      <c r="S1742" s="4"/>
      <c r="T1742" s="4"/>
      <c r="U1742" s="4"/>
      <c r="V1742" s="4"/>
      <c r="W1742" s="4"/>
      <c r="X1742" s="4"/>
      <c r="Y1742" s="4"/>
      <c r="Z1742" s="4"/>
    </row>
    <row r="1743" spans="1:26" ht="15.75" customHeight="1" x14ac:dyDescent="0.2">
      <c r="A1743" s="5">
        <v>1742</v>
      </c>
      <c r="B1743" s="6" t="s">
        <v>4566</v>
      </c>
      <c r="C1743" s="24" t="s">
        <v>4560</v>
      </c>
      <c r="D1743" s="49" t="s">
        <v>4567</v>
      </c>
      <c r="E1743" s="5" t="s">
        <v>2300</v>
      </c>
      <c r="F1743" s="42">
        <v>2</v>
      </c>
      <c r="G1743" s="5">
        <v>2</v>
      </c>
      <c r="H1743" s="42">
        <v>2</v>
      </c>
      <c r="I1743" s="4"/>
      <c r="J1743" s="4"/>
      <c r="K1743" s="4"/>
      <c r="L1743" s="4"/>
      <c r="M1743" s="4"/>
      <c r="N1743" s="4"/>
      <c r="O1743" s="4"/>
      <c r="P1743" s="4"/>
      <c r="Q1743" s="4"/>
      <c r="R1743" s="4"/>
      <c r="S1743" s="4"/>
      <c r="T1743" s="4"/>
      <c r="U1743" s="4"/>
      <c r="V1743" s="4"/>
      <c r="W1743" s="4"/>
      <c r="X1743" s="4"/>
      <c r="Y1743" s="4"/>
      <c r="Z1743" s="4"/>
    </row>
    <row r="1744" spans="1:26" ht="15.75" customHeight="1" x14ac:dyDescent="0.2">
      <c r="A1744" s="5">
        <v>1743</v>
      </c>
      <c r="B1744" s="6" t="s">
        <v>4568</v>
      </c>
      <c r="C1744" s="24" t="s">
        <v>4560</v>
      </c>
      <c r="D1744" s="49" t="s">
        <v>4569</v>
      </c>
      <c r="E1744" s="5" t="s">
        <v>2300</v>
      </c>
      <c r="F1744" s="42">
        <v>0</v>
      </c>
      <c r="G1744" s="5">
        <v>2</v>
      </c>
      <c r="H1744" s="42">
        <v>0</v>
      </c>
      <c r="I1744" s="4"/>
      <c r="J1744" s="4"/>
      <c r="K1744" s="4"/>
      <c r="L1744" s="4"/>
      <c r="M1744" s="4"/>
      <c r="N1744" s="4"/>
      <c r="O1744" s="4"/>
      <c r="P1744" s="4"/>
      <c r="Q1744" s="4"/>
      <c r="R1744" s="4"/>
      <c r="S1744" s="4"/>
      <c r="T1744" s="4"/>
      <c r="U1744" s="4"/>
      <c r="V1744" s="4"/>
      <c r="W1744" s="4"/>
      <c r="X1744" s="4"/>
      <c r="Y1744" s="4"/>
      <c r="Z1744" s="4"/>
    </row>
    <row r="1745" spans="1:26" ht="15.75" customHeight="1" x14ac:dyDescent="0.2">
      <c r="A1745" s="5">
        <v>1744</v>
      </c>
      <c r="B1745" s="6" t="s">
        <v>4570</v>
      </c>
      <c r="C1745" s="24" t="s">
        <v>4560</v>
      </c>
      <c r="D1745" s="49" t="s">
        <v>4571</v>
      </c>
      <c r="E1745" s="5" t="s">
        <v>2300</v>
      </c>
      <c r="F1745" s="42">
        <v>1</v>
      </c>
      <c r="G1745" s="5">
        <v>2</v>
      </c>
      <c r="H1745" s="42">
        <v>1</v>
      </c>
      <c r="I1745" s="4"/>
      <c r="J1745" s="4"/>
      <c r="K1745" s="4"/>
      <c r="L1745" s="4"/>
      <c r="M1745" s="4"/>
      <c r="N1745" s="4"/>
      <c r="O1745" s="4"/>
      <c r="P1745" s="4"/>
      <c r="Q1745" s="4"/>
      <c r="R1745" s="4"/>
      <c r="S1745" s="4"/>
      <c r="T1745" s="4"/>
      <c r="U1745" s="4"/>
      <c r="V1745" s="4"/>
      <c r="W1745" s="4"/>
      <c r="X1745" s="4"/>
      <c r="Y1745" s="4"/>
      <c r="Z1745" s="4"/>
    </row>
    <row r="1746" spans="1:26" ht="42" customHeight="1" x14ac:dyDescent="0.2">
      <c r="A1746" s="5">
        <v>1745</v>
      </c>
      <c r="B1746" s="6" t="s">
        <v>4572</v>
      </c>
      <c r="C1746" s="24" t="s">
        <v>4560</v>
      </c>
      <c r="D1746" s="49" t="s">
        <v>4573</v>
      </c>
      <c r="E1746" s="5" t="s">
        <v>2300</v>
      </c>
      <c r="F1746" s="42">
        <v>2</v>
      </c>
      <c r="G1746" s="5">
        <v>2</v>
      </c>
      <c r="H1746" s="42">
        <v>2</v>
      </c>
      <c r="I1746" s="4"/>
      <c r="J1746" s="4"/>
      <c r="K1746" s="4"/>
      <c r="L1746" s="4"/>
      <c r="M1746" s="4"/>
      <c r="N1746" s="4"/>
      <c r="O1746" s="4"/>
      <c r="P1746" s="4"/>
      <c r="Q1746" s="4"/>
      <c r="R1746" s="4"/>
      <c r="S1746" s="4"/>
      <c r="T1746" s="4"/>
      <c r="U1746" s="4"/>
      <c r="V1746" s="4"/>
      <c r="W1746" s="4"/>
      <c r="X1746" s="4"/>
      <c r="Y1746" s="4"/>
      <c r="Z1746" s="4"/>
    </row>
    <row r="1747" spans="1:26" ht="27.75" customHeight="1" x14ac:dyDescent="0.2">
      <c r="A1747" s="5">
        <v>1746</v>
      </c>
      <c r="B1747" s="6" t="s">
        <v>4574</v>
      </c>
      <c r="C1747" s="24" t="s">
        <v>4560</v>
      </c>
      <c r="D1747" s="49" t="s">
        <v>4575</v>
      </c>
      <c r="E1747" s="5" t="s">
        <v>2300</v>
      </c>
      <c r="F1747" s="42">
        <v>2</v>
      </c>
      <c r="G1747" s="5">
        <v>2</v>
      </c>
      <c r="H1747" s="42">
        <v>2</v>
      </c>
      <c r="I1747" s="4"/>
      <c r="J1747" s="4"/>
      <c r="K1747" s="4"/>
      <c r="L1747" s="4"/>
      <c r="M1747" s="4"/>
      <c r="N1747" s="4"/>
      <c r="O1747" s="4"/>
      <c r="P1747" s="4"/>
      <c r="Q1747" s="4"/>
      <c r="R1747" s="4"/>
      <c r="S1747" s="4"/>
      <c r="T1747" s="4"/>
      <c r="U1747" s="4"/>
      <c r="V1747" s="4"/>
      <c r="W1747" s="4"/>
      <c r="X1747" s="4"/>
      <c r="Y1747" s="4"/>
      <c r="Z1747" s="4"/>
    </row>
    <row r="1748" spans="1:26" ht="15.75" customHeight="1" x14ac:dyDescent="0.2">
      <c r="A1748" s="5">
        <v>1747</v>
      </c>
      <c r="B1748" s="6" t="s">
        <v>4576</v>
      </c>
      <c r="C1748" s="24" t="s">
        <v>4560</v>
      </c>
      <c r="D1748" s="49" t="s">
        <v>4577</v>
      </c>
      <c r="E1748" s="5" t="s">
        <v>2300</v>
      </c>
      <c r="F1748" s="42">
        <v>2</v>
      </c>
      <c r="G1748" s="5">
        <v>2</v>
      </c>
      <c r="H1748" s="42">
        <v>2</v>
      </c>
      <c r="I1748" s="4"/>
      <c r="J1748" s="4"/>
      <c r="K1748" s="4"/>
      <c r="L1748" s="4"/>
      <c r="M1748" s="4"/>
      <c r="N1748" s="4"/>
      <c r="O1748" s="4"/>
      <c r="P1748" s="4"/>
      <c r="Q1748" s="4"/>
      <c r="R1748" s="4"/>
      <c r="S1748" s="4"/>
      <c r="T1748" s="4"/>
      <c r="U1748" s="4"/>
      <c r="V1748" s="4"/>
      <c r="W1748" s="4"/>
      <c r="X1748" s="4"/>
      <c r="Y1748" s="4"/>
      <c r="Z1748" s="4"/>
    </row>
    <row r="1749" spans="1:26" ht="27.75" customHeight="1" x14ac:dyDescent="0.2">
      <c r="A1749" s="5">
        <v>1748</v>
      </c>
      <c r="B1749" s="6" t="s">
        <v>4578</v>
      </c>
      <c r="C1749" s="24" t="s">
        <v>4560</v>
      </c>
      <c r="D1749" s="49" t="s">
        <v>4579</v>
      </c>
      <c r="E1749" s="5" t="s">
        <v>2300</v>
      </c>
      <c r="F1749" s="42">
        <v>1</v>
      </c>
      <c r="G1749" s="5">
        <v>1</v>
      </c>
      <c r="H1749" s="42">
        <v>1</v>
      </c>
      <c r="I1749" s="4"/>
      <c r="J1749" s="4"/>
      <c r="K1749" s="4"/>
      <c r="L1749" s="4"/>
      <c r="M1749" s="4"/>
      <c r="N1749" s="4"/>
      <c r="O1749" s="4"/>
      <c r="P1749" s="4"/>
      <c r="Q1749" s="4"/>
      <c r="R1749" s="4"/>
      <c r="S1749" s="4"/>
      <c r="T1749" s="4"/>
      <c r="U1749" s="4"/>
      <c r="V1749" s="4"/>
      <c r="W1749" s="4"/>
      <c r="X1749" s="4"/>
      <c r="Y1749" s="4"/>
      <c r="Z1749" s="4"/>
    </row>
    <row r="1750" spans="1:26" ht="15.75" customHeight="1" x14ac:dyDescent="0.2">
      <c r="A1750" s="5">
        <v>1749</v>
      </c>
      <c r="B1750" s="6" t="s">
        <v>4580</v>
      </c>
      <c r="C1750" s="24" t="s">
        <v>4560</v>
      </c>
      <c r="D1750" s="49" t="s">
        <v>4581</v>
      </c>
      <c r="E1750" s="5" t="s">
        <v>2300</v>
      </c>
      <c r="F1750" s="42">
        <v>1</v>
      </c>
      <c r="G1750" s="5">
        <v>1</v>
      </c>
      <c r="H1750" s="42">
        <v>1</v>
      </c>
      <c r="I1750" s="4"/>
      <c r="J1750" s="4"/>
      <c r="K1750" s="4"/>
      <c r="L1750" s="4"/>
      <c r="M1750" s="4"/>
      <c r="N1750" s="4"/>
      <c r="O1750" s="4"/>
      <c r="P1750" s="4"/>
      <c r="Q1750" s="4"/>
      <c r="R1750" s="4"/>
      <c r="S1750" s="4"/>
      <c r="T1750" s="4"/>
      <c r="U1750" s="4"/>
      <c r="V1750" s="4"/>
      <c r="W1750" s="4"/>
      <c r="X1750" s="4"/>
      <c r="Y1750" s="4"/>
      <c r="Z1750" s="4"/>
    </row>
    <row r="1751" spans="1:26" ht="15.75" customHeight="1" x14ac:dyDescent="0.2">
      <c r="A1751" s="5">
        <v>1750</v>
      </c>
      <c r="B1751" s="6" t="s">
        <v>4582</v>
      </c>
      <c r="C1751" s="24" t="s">
        <v>4560</v>
      </c>
      <c r="D1751" s="49" t="s">
        <v>4583</v>
      </c>
      <c r="E1751" s="5" t="s">
        <v>2300</v>
      </c>
      <c r="F1751" s="42">
        <v>2</v>
      </c>
      <c r="G1751" s="5">
        <v>2</v>
      </c>
      <c r="H1751" s="42">
        <v>2</v>
      </c>
      <c r="I1751" s="4"/>
      <c r="J1751" s="4"/>
      <c r="K1751" s="4"/>
      <c r="L1751" s="4"/>
      <c r="M1751" s="4"/>
      <c r="N1751" s="4"/>
      <c r="O1751" s="4"/>
      <c r="P1751" s="4"/>
      <c r="Q1751" s="4"/>
      <c r="R1751" s="4"/>
      <c r="S1751" s="4"/>
      <c r="T1751" s="4"/>
      <c r="U1751" s="4"/>
      <c r="V1751" s="4"/>
      <c r="W1751" s="4"/>
      <c r="X1751" s="4"/>
      <c r="Y1751" s="4"/>
      <c r="Z1751" s="4"/>
    </row>
    <row r="1752" spans="1:26" ht="27.75" customHeight="1" x14ac:dyDescent="0.2">
      <c r="A1752" s="5">
        <v>1751</v>
      </c>
      <c r="B1752" s="6" t="s">
        <v>4584</v>
      </c>
      <c r="C1752" s="24" t="s">
        <v>4560</v>
      </c>
      <c r="D1752" s="49" t="s">
        <v>4585</v>
      </c>
      <c r="E1752" s="5" t="s">
        <v>2300</v>
      </c>
      <c r="F1752" s="42">
        <v>2</v>
      </c>
      <c r="G1752" s="5">
        <v>2</v>
      </c>
      <c r="H1752" s="42">
        <v>2</v>
      </c>
      <c r="I1752" s="4"/>
      <c r="J1752" s="4"/>
      <c r="K1752" s="4"/>
      <c r="L1752" s="4"/>
      <c r="M1752" s="4"/>
      <c r="N1752" s="4"/>
      <c r="O1752" s="4"/>
      <c r="P1752" s="4"/>
      <c r="Q1752" s="4"/>
      <c r="R1752" s="4"/>
      <c r="S1752" s="4"/>
      <c r="T1752" s="4"/>
      <c r="U1752" s="4"/>
      <c r="V1752" s="4"/>
      <c r="W1752" s="4"/>
      <c r="X1752" s="4"/>
      <c r="Y1752" s="4"/>
      <c r="Z1752" s="4"/>
    </row>
    <row r="1753" spans="1:26" ht="15.75" customHeight="1" x14ac:dyDescent="0.2">
      <c r="A1753" s="5">
        <v>1752</v>
      </c>
      <c r="B1753" s="6" t="s">
        <v>4586</v>
      </c>
      <c r="C1753" s="24" t="s">
        <v>4560</v>
      </c>
      <c r="D1753" s="49" t="s">
        <v>4587</v>
      </c>
      <c r="E1753" s="5" t="s">
        <v>2300</v>
      </c>
      <c r="F1753" s="42">
        <v>2</v>
      </c>
      <c r="G1753" s="5">
        <v>2</v>
      </c>
      <c r="H1753" s="42">
        <v>2</v>
      </c>
      <c r="I1753" s="4"/>
      <c r="J1753" s="4"/>
      <c r="K1753" s="4"/>
      <c r="L1753" s="4"/>
      <c r="M1753" s="4"/>
      <c r="N1753" s="4"/>
      <c r="O1753" s="4"/>
      <c r="P1753" s="4"/>
      <c r="Q1753" s="4"/>
      <c r="R1753" s="4"/>
      <c r="S1753" s="4"/>
      <c r="T1753" s="4"/>
      <c r="U1753" s="4"/>
      <c r="V1753" s="4"/>
      <c r="W1753" s="4"/>
      <c r="X1753" s="4"/>
      <c r="Y1753" s="4"/>
      <c r="Z1753" s="4"/>
    </row>
    <row r="1754" spans="1:26" ht="15.75" customHeight="1" x14ac:dyDescent="0.2">
      <c r="A1754" s="5">
        <v>1753</v>
      </c>
      <c r="B1754" s="6" t="s">
        <v>4588</v>
      </c>
      <c r="C1754" s="24" t="s">
        <v>4589</v>
      </c>
      <c r="D1754" s="49" t="s">
        <v>4590</v>
      </c>
      <c r="E1754" s="5" t="s">
        <v>2300</v>
      </c>
      <c r="F1754" s="42">
        <v>1</v>
      </c>
      <c r="G1754" s="5">
        <v>1</v>
      </c>
      <c r="H1754" s="42">
        <v>1</v>
      </c>
      <c r="I1754" s="4"/>
      <c r="J1754" s="4"/>
      <c r="K1754" s="4"/>
      <c r="L1754" s="4"/>
      <c r="M1754" s="4"/>
      <c r="N1754" s="4"/>
      <c r="O1754" s="4"/>
      <c r="P1754" s="4"/>
      <c r="Q1754" s="4"/>
      <c r="R1754" s="4"/>
      <c r="S1754" s="4"/>
      <c r="T1754" s="4"/>
      <c r="U1754" s="4"/>
      <c r="V1754" s="4"/>
      <c r="W1754" s="4"/>
      <c r="X1754" s="4"/>
      <c r="Y1754" s="4"/>
      <c r="Z1754" s="4"/>
    </row>
    <row r="1755" spans="1:26" ht="15.75" customHeight="1" x14ac:dyDescent="0.2">
      <c r="A1755" s="5">
        <v>1754</v>
      </c>
      <c r="B1755" s="6" t="s">
        <v>4588</v>
      </c>
      <c r="C1755" s="24" t="s">
        <v>4589</v>
      </c>
      <c r="D1755" s="49" t="s">
        <v>4591</v>
      </c>
      <c r="E1755" s="5" t="s">
        <v>2300</v>
      </c>
      <c r="F1755" s="42">
        <v>0</v>
      </c>
      <c r="G1755" s="5">
        <v>1</v>
      </c>
      <c r="H1755" s="42">
        <v>0</v>
      </c>
      <c r="I1755" s="4"/>
      <c r="J1755" s="4"/>
      <c r="K1755" s="4"/>
      <c r="L1755" s="4"/>
      <c r="M1755" s="4"/>
      <c r="N1755" s="4"/>
      <c r="O1755" s="4"/>
      <c r="P1755" s="4"/>
      <c r="Q1755" s="4"/>
      <c r="R1755" s="4"/>
      <c r="S1755" s="4"/>
      <c r="T1755" s="4"/>
      <c r="U1755" s="4"/>
      <c r="V1755" s="4"/>
      <c r="W1755" s="4"/>
      <c r="X1755" s="4"/>
      <c r="Y1755" s="4"/>
      <c r="Z1755" s="4"/>
    </row>
    <row r="1756" spans="1:26" ht="15.75" customHeight="1" x14ac:dyDescent="0.2">
      <c r="A1756" s="5">
        <v>1755</v>
      </c>
      <c r="B1756" s="6" t="s">
        <v>4588</v>
      </c>
      <c r="C1756" s="24" t="s">
        <v>4589</v>
      </c>
      <c r="D1756" s="49" t="s">
        <v>4592</v>
      </c>
      <c r="E1756" s="5" t="s">
        <v>2300</v>
      </c>
      <c r="F1756" s="42">
        <v>0</v>
      </c>
      <c r="G1756" s="5">
        <v>0</v>
      </c>
      <c r="H1756" s="42">
        <v>0</v>
      </c>
      <c r="I1756" s="4"/>
      <c r="J1756" s="4"/>
      <c r="K1756" s="4"/>
      <c r="L1756" s="4"/>
      <c r="M1756" s="4"/>
      <c r="N1756" s="4"/>
      <c r="O1756" s="4"/>
      <c r="P1756" s="4"/>
      <c r="Q1756" s="4"/>
      <c r="R1756" s="4"/>
      <c r="S1756" s="4"/>
      <c r="T1756" s="4"/>
      <c r="U1756" s="4"/>
      <c r="V1756" s="4"/>
      <c r="W1756" s="4"/>
      <c r="X1756" s="4"/>
      <c r="Y1756" s="4"/>
      <c r="Z1756" s="4"/>
    </row>
    <row r="1757" spans="1:26" ht="15.75" customHeight="1" x14ac:dyDescent="0.2">
      <c r="A1757" s="5">
        <v>1756</v>
      </c>
      <c r="B1757" s="6" t="s">
        <v>4588</v>
      </c>
      <c r="C1757" s="24" t="s">
        <v>4589</v>
      </c>
      <c r="D1757" s="49" t="s">
        <v>4593</v>
      </c>
      <c r="E1757" s="5" t="s">
        <v>2300</v>
      </c>
      <c r="F1757" s="42">
        <v>1</v>
      </c>
      <c r="G1757" s="5">
        <v>1</v>
      </c>
      <c r="H1757" s="42">
        <v>1</v>
      </c>
      <c r="I1757" s="4"/>
      <c r="J1757" s="4"/>
      <c r="K1757" s="4"/>
      <c r="L1757" s="4"/>
      <c r="M1757" s="4"/>
      <c r="N1757" s="4"/>
      <c r="O1757" s="4"/>
      <c r="P1757" s="4"/>
      <c r="Q1757" s="4"/>
      <c r="R1757" s="4"/>
      <c r="S1757" s="4"/>
      <c r="T1757" s="4"/>
      <c r="U1757" s="4"/>
      <c r="V1757" s="4"/>
      <c r="W1757" s="4"/>
      <c r="X1757" s="4"/>
      <c r="Y1757" s="4"/>
      <c r="Z1757" s="4"/>
    </row>
    <row r="1758" spans="1:26" ht="15.75" customHeight="1" x14ac:dyDescent="0.2">
      <c r="A1758" s="5">
        <v>1757</v>
      </c>
      <c r="B1758" s="6" t="s">
        <v>4588</v>
      </c>
      <c r="C1758" s="24" t="s">
        <v>4589</v>
      </c>
      <c r="D1758" s="49" t="s">
        <v>4594</v>
      </c>
      <c r="E1758" s="5" t="s">
        <v>2300</v>
      </c>
      <c r="F1758" s="42">
        <v>2</v>
      </c>
      <c r="G1758" s="5">
        <v>0</v>
      </c>
      <c r="H1758" s="42">
        <v>2</v>
      </c>
      <c r="I1758" s="4"/>
      <c r="J1758" s="4"/>
      <c r="K1758" s="4"/>
      <c r="L1758" s="4"/>
      <c r="M1758" s="4"/>
      <c r="N1758" s="4"/>
      <c r="O1758" s="4"/>
      <c r="P1758" s="4"/>
      <c r="Q1758" s="4"/>
      <c r="R1758" s="4"/>
      <c r="S1758" s="4"/>
      <c r="T1758" s="4"/>
      <c r="U1758" s="4"/>
      <c r="V1758" s="4"/>
      <c r="W1758" s="4"/>
      <c r="X1758" s="4"/>
      <c r="Y1758" s="4"/>
      <c r="Z1758" s="4"/>
    </row>
    <row r="1759" spans="1:26" ht="15.75" customHeight="1" x14ac:dyDescent="0.2">
      <c r="A1759" s="5">
        <v>1758</v>
      </c>
      <c r="B1759" s="6" t="s">
        <v>4588</v>
      </c>
      <c r="C1759" s="24" t="s">
        <v>4589</v>
      </c>
      <c r="D1759" s="49" t="s">
        <v>4595</v>
      </c>
      <c r="E1759" s="5" t="s">
        <v>2300</v>
      </c>
      <c r="F1759" s="42">
        <v>0</v>
      </c>
      <c r="G1759" s="5">
        <v>2</v>
      </c>
      <c r="H1759" s="42">
        <v>0</v>
      </c>
      <c r="I1759" s="4"/>
      <c r="J1759" s="4"/>
      <c r="K1759" s="4"/>
      <c r="L1759" s="4"/>
      <c r="M1759" s="4"/>
      <c r="N1759" s="4"/>
      <c r="O1759" s="4"/>
      <c r="P1759" s="4"/>
      <c r="Q1759" s="4"/>
      <c r="R1759" s="4"/>
      <c r="S1759" s="4"/>
      <c r="T1759" s="4"/>
      <c r="U1759" s="4"/>
      <c r="V1759" s="4"/>
      <c r="W1759" s="4"/>
      <c r="X1759" s="4"/>
      <c r="Y1759" s="4"/>
      <c r="Z1759" s="4"/>
    </row>
    <row r="1760" spans="1:26" ht="15.75" customHeight="1" x14ac:dyDescent="0.2">
      <c r="A1760" s="5">
        <v>1759</v>
      </c>
      <c r="B1760" s="6" t="s">
        <v>4588</v>
      </c>
      <c r="C1760" s="24" t="s">
        <v>4589</v>
      </c>
      <c r="D1760" s="49" t="s">
        <v>4596</v>
      </c>
      <c r="E1760" s="5" t="s">
        <v>2300</v>
      </c>
      <c r="F1760" s="42">
        <v>1</v>
      </c>
      <c r="G1760" s="5">
        <v>1</v>
      </c>
      <c r="H1760" s="42">
        <v>1</v>
      </c>
      <c r="I1760" s="4"/>
      <c r="J1760" s="4"/>
      <c r="K1760" s="4"/>
      <c r="L1760" s="4"/>
      <c r="M1760" s="4"/>
      <c r="N1760" s="4"/>
      <c r="O1760" s="4"/>
      <c r="P1760" s="4"/>
      <c r="Q1760" s="4"/>
      <c r="R1760" s="4"/>
      <c r="S1760" s="4"/>
      <c r="T1760" s="4"/>
      <c r="U1760" s="4"/>
      <c r="V1760" s="4"/>
      <c r="W1760" s="4"/>
      <c r="X1760" s="4"/>
      <c r="Y1760" s="4"/>
      <c r="Z1760" s="4"/>
    </row>
    <row r="1761" spans="1:26" ht="15.75" customHeight="1" x14ac:dyDescent="0.2">
      <c r="A1761" s="5">
        <v>1760</v>
      </c>
      <c r="B1761" s="6" t="s">
        <v>4588</v>
      </c>
      <c r="C1761" s="24" t="s">
        <v>4589</v>
      </c>
      <c r="D1761" s="49" t="s">
        <v>4597</v>
      </c>
      <c r="E1761" s="5" t="s">
        <v>2300</v>
      </c>
      <c r="F1761" s="42">
        <v>1</v>
      </c>
      <c r="G1761" s="5">
        <v>2</v>
      </c>
      <c r="H1761" s="42">
        <v>1</v>
      </c>
      <c r="I1761" s="4"/>
      <c r="J1761" s="4"/>
      <c r="K1761" s="4"/>
      <c r="L1761" s="4"/>
      <c r="M1761" s="4"/>
      <c r="N1761" s="4"/>
      <c r="O1761" s="4"/>
      <c r="P1761" s="4"/>
      <c r="Q1761" s="4"/>
      <c r="R1761" s="4"/>
      <c r="S1761" s="4"/>
      <c r="T1761" s="4"/>
      <c r="U1761" s="4"/>
      <c r="V1761" s="4"/>
      <c r="W1761" s="4"/>
      <c r="X1761" s="4"/>
      <c r="Y1761" s="4"/>
      <c r="Z1761" s="4"/>
    </row>
    <row r="1762" spans="1:26" ht="15.75" customHeight="1" x14ac:dyDescent="0.2">
      <c r="A1762" s="5">
        <v>1761</v>
      </c>
      <c r="B1762" s="6" t="s">
        <v>4588</v>
      </c>
      <c r="C1762" s="24" t="s">
        <v>4589</v>
      </c>
      <c r="D1762" s="49" t="s">
        <v>4598</v>
      </c>
      <c r="E1762" s="5" t="s">
        <v>2300</v>
      </c>
      <c r="F1762" s="42">
        <v>1</v>
      </c>
      <c r="G1762" s="5">
        <v>1</v>
      </c>
      <c r="H1762" s="42">
        <v>1</v>
      </c>
      <c r="I1762" s="4"/>
      <c r="J1762" s="4"/>
      <c r="K1762" s="4"/>
      <c r="L1762" s="4"/>
      <c r="M1762" s="4"/>
      <c r="N1762" s="4"/>
      <c r="O1762" s="4"/>
      <c r="P1762" s="4"/>
      <c r="Q1762" s="4"/>
      <c r="R1762" s="4"/>
      <c r="S1762" s="4"/>
      <c r="T1762" s="4"/>
      <c r="U1762" s="4"/>
      <c r="V1762" s="4"/>
      <c r="W1762" s="4"/>
      <c r="X1762" s="4"/>
      <c r="Y1762" s="4"/>
      <c r="Z1762" s="4"/>
    </row>
    <row r="1763" spans="1:26" ht="15.75" customHeight="1" x14ac:dyDescent="0.2">
      <c r="A1763" s="5">
        <v>1762</v>
      </c>
      <c r="B1763" s="6" t="s">
        <v>4588</v>
      </c>
      <c r="C1763" s="24" t="s">
        <v>4589</v>
      </c>
      <c r="D1763" s="49" t="s">
        <v>4599</v>
      </c>
      <c r="E1763" s="5" t="s">
        <v>2300</v>
      </c>
      <c r="F1763" s="42">
        <v>1</v>
      </c>
      <c r="G1763" s="5">
        <v>1</v>
      </c>
      <c r="H1763" s="42">
        <v>1</v>
      </c>
      <c r="I1763" s="4"/>
      <c r="J1763" s="4"/>
      <c r="K1763" s="4"/>
      <c r="L1763" s="4"/>
      <c r="M1763" s="4"/>
      <c r="N1763" s="4"/>
      <c r="O1763" s="4"/>
      <c r="P1763" s="4"/>
      <c r="Q1763" s="4"/>
      <c r="R1763" s="4"/>
      <c r="S1763" s="4"/>
      <c r="T1763" s="4"/>
      <c r="U1763" s="4"/>
      <c r="V1763" s="4"/>
      <c r="W1763" s="4"/>
      <c r="X1763" s="4"/>
      <c r="Y1763" s="4"/>
      <c r="Z1763" s="4"/>
    </row>
    <row r="1764" spans="1:26" ht="27.75" customHeight="1" x14ac:dyDescent="0.2">
      <c r="A1764" s="5">
        <v>1763</v>
      </c>
      <c r="B1764" s="6" t="s">
        <v>4600</v>
      </c>
      <c r="C1764" s="6" t="s">
        <v>4601</v>
      </c>
      <c r="D1764" s="49" t="s">
        <v>4602</v>
      </c>
      <c r="E1764" s="5" t="s">
        <v>2300</v>
      </c>
      <c r="F1764" s="42">
        <v>0</v>
      </c>
      <c r="G1764" s="5">
        <v>0</v>
      </c>
      <c r="H1764" s="42">
        <v>0</v>
      </c>
      <c r="I1764" s="4"/>
      <c r="J1764" s="4"/>
      <c r="K1764" s="4"/>
      <c r="L1764" s="4"/>
      <c r="M1764" s="4"/>
      <c r="N1764" s="4"/>
      <c r="O1764" s="4"/>
      <c r="P1764" s="4"/>
      <c r="Q1764" s="4"/>
      <c r="R1764" s="4"/>
      <c r="S1764" s="4"/>
      <c r="T1764" s="4"/>
      <c r="U1764" s="4"/>
      <c r="V1764" s="4"/>
      <c r="W1764" s="4"/>
      <c r="X1764" s="4"/>
      <c r="Y1764" s="4"/>
      <c r="Z1764" s="4"/>
    </row>
    <row r="1765" spans="1:26" ht="15.75" customHeight="1" x14ac:dyDescent="0.2">
      <c r="A1765" s="5">
        <v>1764</v>
      </c>
      <c r="B1765" s="6" t="s">
        <v>4600</v>
      </c>
      <c r="C1765" s="6" t="s">
        <v>4601</v>
      </c>
      <c r="D1765" s="49" t="s">
        <v>4603</v>
      </c>
      <c r="E1765" s="5" t="s">
        <v>2300</v>
      </c>
      <c r="F1765" s="42">
        <v>0</v>
      </c>
      <c r="G1765" s="5">
        <v>1</v>
      </c>
      <c r="H1765" s="42">
        <v>0</v>
      </c>
      <c r="I1765" s="4"/>
      <c r="J1765" s="4"/>
      <c r="K1765" s="4"/>
      <c r="L1765" s="4"/>
      <c r="M1765" s="4"/>
      <c r="N1765" s="4"/>
      <c r="O1765" s="4"/>
      <c r="P1765" s="4"/>
      <c r="Q1765" s="4"/>
      <c r="R1765" s="4"/>
      <c r="S1765" s="4"/>
      <c r="T1765" s="4"/>
      <c r="U1765" s="4"/>
      <c r="V1765" s="4"/>
      <c r="W1765" s="4"/>
      <c r="X1765" s="4"/>
      <c r="Y1765" s="4"/>
      <c r="Z1765" s="4"/>
    </row>
    <row r="1766" spans="1:26" ht="15.75" customHeight="1" x14ac:dyDescent="0.2">
      <c r="A1766" s="5">
        <v>1765</v>
      </c>
      <c r="B1766" s="6" t="s">
        <v>4600</v>
      </c>
      <c r="C1766" s="6" t="s">
        <v>4601</v>
      </c>
      <c r="D1766" s="49" t="s">
        <v>4604</v>
      </c>
      <c r="E1766" s="5" t="s">
        <v>2300</v>
      </c>
      <c r="F1766" s="42">
        <v>1</v>
      </c>
      <c r="G1766" s="5">
        <v>1</v>
      </c>
      <c r="H1766" s="42">
        <v>1</v>
      </c>
      <c r="I1766" s="4"/>
      <c r="J1766" s="4"/>
      <c r="K1766" s="4"/>
      <c r="L1766" s="4"/>
      <c r="M1766" s="4"/>
      <c r="N1766" s="4"/>
      <c r="O1766" s="4"/>
      <c r="P1766" s="4"/>
      <c r="Q1766" s="4"/>
      <c r="R1766" s="4"/>
      <c r="S1766" s="4"/>
      <c r="T1766" s="4"/>
      <c r="U1766" s="4"/>
      <c r="V1766" s="4"/>
      <c r="W1766" s="4"/>
      <c r="X1766" s="4"/>
      <c r="Y1766" s="4"/>
      <c r="Z1766" s="4"/>
    </row>
    <row r="1767" spans="1:26" ht="15.75" customHeight="1" x14ac:dyDescent="0.2">
      <c r="A1767" s="5">
        <v>1766</v>
      </c>
      <c r="B1767" s="6" t="s">
        <v>4600</v>
      </c>
      <c r="C1767" s="6" t="s">
        <v>4601</v>
      </c>
      <c r="D1767" s="49" t="s">
        <v>4605</v>
      </c>
      <c r="E1767" s="5" t="s">
        <v>2300</v>
      </c>
      <c r="F1767" s="42">
        <v>0</v>
      </c>
      <c r="G1767" s="5">
        <v>1</v>
      </c>
      <c r="H1767" s="42">
        <v>0</v>
      </c>
      <c r="I1767" s="4"/>
      <c r="J1767" s="4"/>
      <c r="K1767" s="4"/>
      <c r="L1767" s="4"/>
      <c r="M1767" s="4"/>
      <c r="N1767" s="4"/>
      <c r="O1767" s="4"/>
      <c r="P1767" s="4"/>
      <c r="Q1767" s="4"/>
      <c r="R1767" s="4"/>
      <c r="S1767" s="4"/>
      <c r="T1767" s="4"/>
      <c r="U1767" s="4"/>
      <c r="V1767" s="4"/>
      <c r="W1767" s="4"/>
      <c r="X1767" s="4"/>
      <c r="Y1767" s="4"/>
      <c r="Z1767" s="4"/>
    </row>
    <row r="1768" spans="1:26" ht="15.75" customHeight="1" x14ac:dyDescent="0.2">
      <c r="A1768" s="5">
        <v>1767</v>
      </c>
      <c r="B1768" s="6" t="s">
        <v>4606</v>
      </c>
      <c r="C1768" s="6" t="s">
        <v>4607</v>
      </c>
      <c r="D1768" s="49" t="s">
        <v>4608</v>
      </c>
      <c r="E1768" s="5" t="s">
        <v>2300</v>
      </c>
      <c r="F1768" s="42">
        <v>1</v>
      </c>
      <c r="G1768" s="5">
        <v>1</v>
      </c>
      <c r="H1768" s="42">
        <v>1</v>
      </c>
      <c r="I1768" s="4"/>
      <c r="J1768" s="4"/>
      <c r="K1768" s="4"/>
      <c r="L1768" s="4"/>
      <c r="M1768" s="4"/>
      <c r="N1768" s="4"/>
      <c r="O1768" s="4"/>
      <c r="P1768" s="4"/>
      <c r="Q1768" s="4"/>
      <c r="R1768" s="4"/>
      <c r="S1768" s="4"/>
      <c r="T1768" s="4"/>
      <c r="U1768" s="4"/>
      <c r="V1768" s="4"/>
      <c r="W1768" s="4"/>
      <c r="X1768" s="4"/>
      <c r="Y1768" s="4"/>
      <c r="Z1768" s="4"/>
    </row>
    <row r="1769" spans="1:26" ht="15.75" customHeight="1" x14ac:dyDescent="0.2">
      <c r="A1769" s="5">
        <v>1768</v>
      </c>
      <c r="B1769" s="6" t="s">
        <v>4606</v>
      </c>
      <c r="C1769" s="6" t="s">
        <v>4607</v>
      </c>
      <c r="D1769" s="49" t="s">
        <v>4609</v>
      </c>
      <c r="E1769" s="5" t="s">
        <v>2300</v>
      </c>
      <c r="F1769" s="42">
        <v>1</v>
      </c>
      <c r="G1769" s="5">
        <v>1</v>
      </c>
      <c r="H1769" s="42">
        <v>1</v>
      </c>
      <c r="I1769" s="4"/>
      <c r="J1769" s="4"/>
      <c r="K1769" s="4"/>
      <c r="L1769" s="4"/>
      <c r="M1769" s="4"/>
      <c r="N1769" s="4"/>
      <c r="O1769" s="4"/>
      <c r="P1769" s="4"/>
      <c r="Q1769" s="4"/>
      <c r="R1769" s="4"/>
      <c r="S1769" s="4"/>
      <c r="T1769" s="4"/>
      <c r="U1769" s="4"/>
      <c r="V1769" s="4"/>
      <c r="W1769" s="4"/>
      <c r="X1769" s="4"/>
      <c r="Y1769" s="4"/>
      <c r="Z1769" s="4"/>
    </row>
    <row r="1770" spans="1:26" ht="15.75" customHeight="1" x14ac:dyDescent="0.2">
      <c r="A1770" s="5">
        <v>1769</v>
      </c>
      <c r="B1770" s="6" t="s">
        <v>4606</v>
      </c>
      <c r="C1770" s="6" t="s">
        <v>4607</v>
      </c>
      <c r="D1770" s="49" t="s">
        <v>4610</v>
      </c>
      <c r="E1770" s="5" t="s">
        <v>2300</v>
      </c>
      <c r="F1770" s="42">
        <v>0</v>
      </c>
      <c r="G1770" s="5">
        <v>0</v>
      </c>
      <c r="H1770" s="42">
        <v>0</v>
      </c>
      <c r="I1770" s="4"/>
      <c r="J1770" s="4"/>
      <c r="K1770" s="4"/>
      <c r="L1770" s="4"/>
      <c r="M1770" s="4"/>
      <c r="N1770" s="4"/>
      <c r="O1770" s="4"/>
      <c r="P1770" s="4"/>
      <c r="Q1770" s="4"/>
      <c r="R1770" s="4"/>
      <c r="S1770" s="4"/>
      <c r="T1770" s="4"/>
      <c r="U1770" s="4"/>
      <c r="V1770" s="4"/>
      <c r="W1770" s="4"/>
      <c r="X1770" s="4"/>
      <c r="Y1770" s="4"/>
      <c r="Z1770" s="4"/>
    </row>
    <row r="1771" spans="1:26" ht="15.75" customHeight="1" x14ac:dyDescent="0.2">
      <c r="A1771" s="5">
        <v>1770</v>
      </c>
      <c r="B1771" s="6" t="s">
        <v>4606</v>
      </c>
      <c r="C1771" s="6" t="s">
        <v>4607</v>
      </c>
      <c r="D1771" s="49" t="s">
        <v>4611</v>
      </c>
      <c r="E1771" s="5" t="s">
        <v>2300</v>
      </c>
      <c r="F1771" s="42">
        <v>1</v>
      </c>
      <c r="G1771" s="5">
        <v>1</v>
      </c>
      <c r="H1771" s="42">
        <v>1</v>
      </c>
      <c r="I1771" s="4"/>
      <c r="J1771" s="4"/>
      <c r="K1771" s="4"/>
      <c r="L1771" s="4"/>
      <c r="M1771" s="4"/>
      <c r="N1771" s="4"/>
      <c r="O1771" s="4"/>
      <c r="P1771" s="4"/>
      <c r="Q1771" s="4"/>
      <c r="R1771" s="4"/>
      <c r="S1771" s="4"/>
      <c r="T1771" s="4"/>
      <c r="U1771" s="4"/>
      <c r="V1771" s="4"/>
      <c r="W1771" s="4"/>
      <c r="X1771" s="4"/>
      <c r="Y1771" s="4"/>
      <c r="Z1771" s="4"/>
    </row>
    <row r="1772" spans="1:26" ht="15.75" customHeight="1" x14ac:dyDescent="0.2">
      <c r="A1772" s="5">
        <v>1771</v>
      </c>
      <c r="B1772" s="6" t="s">
        <v>4606</v>
      </c>
      <c r="C1772" s="6" t="s">
        <v>4607</v>
      </c>
      <c r="D1772" s="49" t="s">
        <v>4612</v>
      </c>
      <c r="E1772" s="5" t="s">
        <v>2300</v>
      </c>
      <c r="F1772" s="42">
        <v>0</v>
      </c>
      <c r="G1772" s="5">
        <v>1</v>
      </c>
      <c r="H1772" s="42">
        <v>0</v>
      </c>
      <c r="I1772" s="4"/>
      <c r="J1772" s="4"/>
      <c r="K1772" s="4"/>
      <c r="L1772" s="4"/>
      <c r="M1772" s="4"/>
      <c r="N1772" s="4"/>
      <c r="O1772" s="4"/>
      <c r="P1772" s="4"/>
      <c r="Q1772" s="4"/>
      <c r="R1772" s="4"/>
      <c r="S1772" s="4"/>
      <c r="T1772" s="4"/>
      <c r="U1772" s="4"/>
      <c r="V1772" s="4"/>
      <c r="W1772" s="4"/>
      <c r="X1772" s="4"/>
      <c r="Y1772" s="4"/>
      <c r="Z1772" s="4"/>
    </row>
    <row r="1773" spans="1:26" ht="15.75" customHeight="1" x14ac:dyDescent="0.2">
      <c r="A1773" s="5">
        <v>1772</v>
      </c>
      <c r="B1773" s="6" t="s">
        <v>4606</v>
      </c>
      <c r="C1773" s="6" t="s">
        <v>4607</v>
      </c>
      <c r="D1773" s="49" t="s">
        <v>4613</v>
      </c>
      <c r="E1773" s="5" t="s">
        <v>2300</v>
      </c>
      <c r="F1773" s="42">
        <v>1</v>
      </c>
      <c r="G1773" s="5">
        <v>1</v>
      </c>
      <c r="H1773" s="42">
        <v>1</v>
      </c>
      <c r="I1773" s="4"/>
      <c r="J1773" s="4"/>
      <c r="K1773" s="4"/>
      <c r="L1773" s="4"/>
      <c r="M1773" s="4"/>
      <c r="N1773" s="4"/>
      <c r="O1773" s="4"/>
      <c r="P1773" s="4"/>
      <c r="Q1773" s="4"/>
      <c r="R1773" s="4"/>
      <c r="S1773" s="4"/>
      <c r="T1773" s="4"/>
      <c r="U1773" s="4"/>
      <c r="V1773" s="4"/>
      <c r="W1773" s="4"/>
      <c r="X1773" s="4"/>
      <c r="Y1773" s="4"/>
      <c r="Z1773" s="4"/>
    </row>
    <row r="1774" spans="1:26" ht="15.75" customHeight="1" x14ac:dyDescent="0.2">
      <c r="A1774" s="5">
        <v>1773</v>
      </c>
      <c r="B1774" s="6" t="s">
        <v>4606</v>
      </c>
      <c r="C1774" s="6" t="s">
        <v>4607</v>
      </c>
      <c r="D1774" s="49" t="s">
        <v>4614</v>
      </c>
      <c r="E1774" s="5" t="s">
        <v>2300</v>
      </c>
      <c r="F1774" s="42">
        <v>1</v>
      </c>
      <c r="G1774" s="5">
        <v>1</v>
      </c>
      <c r="H1774" s="42">
        <v>1</v>
      </c>
      <c r="I1774" s="4"/>
      <c r="J1774" s="4"/>
      <c r="K1774" s="4"/>
      <c r="L1774" s="4"/>
      <c r="M1774" s="4"/>
      <c r="N1774" s="4"/>
      <c r="O1774" s="4"/>
      <c r="P1774" s="4"/>
      <c r="Q1774" s="4"/>
      <c r="R1774" s="4"/>
      <c r="S1774" s="4"/>
      <c r="T1774" s="4"/>
      <c r="U1774" s="4"/>
      <c r="V1774" s="4"/>
      <c r="W1774" s="4"/>
      <c r="X1774" s="4"/>
      <c r="Y1774" s="4"/>
      <c r="Z1774" s="4"/>
    </row>
    <row r="1775" spans="1:26" ht="15.75" customHeight="1" x14ac:dyDescent="0.2">
      <c r="A1775" s="5">
        <v>1774</v>
      </c>
      <c r="B1775" s="6" t="s">
        <v>4606</v>
      </c>
      <c r="C1775" s="6" t="s">
        <v>4607</v>
      </c>
      <c r="D1775" s="49" t="s">
        <v>4615</v>
      </c>
      <c r="E1775" s="5" t="s">
        <v>2300</v>
      </c>
      <c r="F1775" s="42">
        <v>2</v>
      </c>
      <c r="G1775" s="5">
        <v>2</v>
      </c>
      <c r="H1775" s="42">
        <v>2</v>
      </c>
      <c r="I1775" s="4"/>
      <c r="J1775" s="4"/>
      <c r="K1775" s="4"/>
      <c r="L1775" s="4"/>
      <c r="M1775" s="4"/>
      <c r="N1775" s="4"/>
      <c r="O1775" s="4"/>
      <c r="P1775" s="4"/>
      <c r="Q1775" s="4"/>
      <c r="R1775" s="4"/>
      <c r="S1775" s="4"/>
      <c r="T1775" s="4"/>
      <c r="U1775" s="4"/>
      <c r="V1775" s="4"/>
      <c r="W1775" s="4"/>
      <c r="X1775" s="4"/>
      <c r="Y1775" s="4"/>
      <c r="Z1775" s="4"/>
    </row>
    <row r="1776" spans="1:26" ht="15.75" customHeight="1" x14ac:dyDescent="0.2">
      <c r="A1776" s="5">
        <v>1775</v>
      </c>
      <c r="B1776" s="6" t="s">
        <v>4606</v>
      </c>
      <c r="C1776" s="6" t="s">
        <v>4607</v>
      </c>
      <c r="D1776" s="49" t="s">
        <v>4616</v>
      </c>
      <c r="E1776" s="5" t="s">
        <v>2300</v>
      </c>
      <c r="F1776" s="42">
        <v>0</v>
      </c>
      <c r="G1776" s="5">
        <v>2</v>
      </c>
      <c r="H1776" s="42">
        <v>0</v>
      </c>
      <c r="I1776" s="4"/>
      <c r="J1776" s="4"/>
      <c r="K1776" s="4"/>
      <c r="L1776" s="4"/>
      <c r="M1776" s="4"/>
      <c r="N1776" s="4"/>
      <c r="O1776" s="4"/>
      <c r="P1776" s="4"/>
      <c r="Q1776" s="4"/>
      <c r="R1776" s="4"/>
      <c r="S1776" s="4"/>
      <c r="T1776" s="4"/>
      <c r="U1776" s="4"/>
      <c r="V1776" s="4"/>
      <c r="W1776" s="4"/>
      <c r="X1776" s="4"/>
      <c r="Y1776" s="4"/>
      <c r="Z1776" s="4"/>
    </row>
    <row r="1777" spans="1:26" ht="15.75" customHeight="1" x14ac:dyDescent="0.2">
      <c r="A1777" s="5">
        <v>1776</v>
      </c>
      <c r="B1777" s="6" t="s">
        <v>4606</v>
      </c>
      <c r="C1777" s="6" t="s">
        <v>4607</v>
      </c>
      <c r="D1777" s="49" t="s">
        <v>4617</v>
      </c>
      <c r="E1777" s="5" t="s">
        <v>2300</v>
      </c>
      <c r="F1777" s="42">
        <v>2</v>
      </c>
      <c r="G1777" s="5">
        <v>2</v>
      </c>
      <c r="H1777" s="42">
        <v>2</v>
      </c>
      <c r="I1777" s="4"/>
      <c r="J1777" s="4"/>
      <c r="K1777" s="4"/>
      <c r="L1777" s="4"/>
      <c r="M1777" s="4"/>
      <c r="N1777" s="4"/>
      <c r="O1777" s="4"/>
      <c r="P1777" s="4"/>
      <c r="Q1777" s="4"/>
      <c r="R1777" s="4"/>
      <c r="S1777" s="4"/>
      <c r="T1777" s="4"/>
      <c r="U1777" s="4"/>
      <c r="V1777" s="4"/>
      <c r="W1777" s="4"/>
      <c r="X1777" s="4"/>
      <c r="Y1777" s="4"/>
      <c r="Z1777" s="4"/>
    </row>
    <row r="1778" spans="1:26" ht="15.75" customHeight="1" x14ac:dyDescent="0.2">
      <c r="A1778" s="5">
        <v>1777</v>
      </c>
      <c r="B1778" s="6" t="s">
        <v>4606</v>
      </c>
      <c r="C1778" s="6" t="s">
        <v>4607</v>
      </c>
      <c r="D1778" s="49" t="s">
        <v>4618</v>
      </c>
      <c r="E1778" s="5" t="s">
        <v>2300</v>
      </c>
      <c r="F1778" s="42">
        <v>1</v>
      </c>
      <c r="G1778" s="5">
        <v>1</v>
      </c>
      <c r="H1778" s="42">
        <v>1</v>
      </c>
      <c r="I1778" s="4"/>
      <c r="J1778" s="4"/>
      <c r="K1778" s="4"/>
      <c r="L1778" s="4"/>
      <c r="M1778" s="4"/>
      <c r="N1778" s="4"/>
      <c r="O1778" s="4"/>
      <c r="P1778" s="4"/>
      <c r="Q1778" s="4"/>
      <c r="R1778" s="4"/>
      <c r="S1778" s="4"/>
      <c r="T1778" s="4"/>
      <c r="U1778" s="4"/>
      <c r="V1778" s="4"/>
      <c r="W1778" s="4"/>
      <c r="X1778" s="4"/>
      <c r="Y1778" s="4"/>
      <c r="Z1778" s="4"/>
    </row>
    <row r="1779" spans="1:26" ht="15.75" customHeight="1" x14ac:dyDescent="0.2">
      <c r="A1779" s="5">
        <v>1778</v>
      </c>
      <c r="B1779" s="6" t="s">
        <v>4606</v>
      </c>
      <c r="C1779" s="6" t="s">
        <v>4607</v>
      </c>
      <c r="D1779" s="49" t="s">
        <v>4619</v>
      </c>
      <c r="E1779" s="5" t="s">
        <v>2300</v>
      </c>
      <c r="F1779" s="42">
        <v>1</v>
      </c>
      <c r="G1779" s="5">
        <v>1</v>
      </c>
      <c r="H1779" s="42">
        <v>1</v>
      </c>
      <c r="I1779" s="4"/>
      <c r="J1779" s="4"/>
      <c r="K1779" s="4"/>
      <c r="L1779" s="4"/>
      <c r="M1779" s="4"/>
      <c r="N1779" s="4"/>
      <c r="O1779" s="4"/>
      <c r="P1779" s="4"/>
      <c r="Q1779" s="4"/>
      <c r="R1779" s="4"/>
      <c r="S1779" s="4"/>
      <c r="T1779" s="4"/>
      <c r="U1779" s="4"/>
      <c r="V1779" s="4"/>
      <c r="W1779" s="4"/>
      <c r="X1779" s="4"/>
      <c r="Y1779" s="4"/>
      <c r="Z1779" s="4"/>
    </row>
    <row r="1780" spans="1:26" ht="15.75" customHeight="1" x14ac:dyDescent="0.2">
      <c r="A1780" s="5">
        <v>1779</v>
      </c>
      <c r="B1780" s="6" t="s">
        <v>4606</v>
      </c>
      <c r="C1780" s="6" t="s">
        <v>4607</v>
      </c>
      <c r="D1780" s="49" t="s">
        <v>4620</v>
      </c>
      <c r="E1780" s="5" t="s">
        <v>2300</v>
      </c>
      <c r="F1780" s="42">
        <v>0</v>
      </c>
      <c r="G1780" s="5">
        <v>1</v>
      </c>
      <c r="H1780" s="42">
        <v>0</v>
      </c>
      <c r="I1780" s="4"/>
      <c r="J1780" s="4"/>
      <c r="K1780" s="4"/>
      <c r="L1780" s="4"/>
      <c r="M1780" s="4"/>
      <c r="N1780" s="4"/>
      <c r="O1780" s="4"/>
      <c r="P1780" s="4"/>
      <c r="Q1780" s="4"/>
      <c r="R1780" s="4"/>
      <c r="S1780" s="4"/>
      <c r="T1780" s="4"/>
      <c r="U1780" s="4"/>
      <c r="V1780" s="4"/>
      <c r="W1780" s="4"/>
      <c r="X1780" s="4"/>
      <c r="Y1780" s="4"/>
      <c r="Z1780" s="4"/>
    </row>
    <row r="1781" spans="1:26" ht="15.75" customHeight="1" x14ac:dyDescent="0.2">
      <c r="A1781" s="5">
        <v>1780</v>
      </c>
      <c r="B1781" s="6" t="s">
        <v>4606</v>
      </c>
      <c r="C1781" s="6" t="s">
        <v>4607</v>
      </c>
      <c r="D1781" s="49" t="s">
        <v>4621</v>
      </c>
      <c r="E1781" s="5" t="s">
        <v>2300</v>
      </c>
      <c r="F1781" s="42">
        <v>0</v>
      </c>
      <c r="G1781" s="5">
        <v>1</v>
      </c>
      <c r="H1781" s="42">
        <v>0</v>
      </c>
      <c r="I1781" s="4"/>
      <c r="J1781" s="4"/>
      <c r="K1781" s="4"/>
      <c r="L1781" s="4"/>
      <c r="M1781" s="4"/>
      <c r="N1781" s="4"/>
      <c r="O1781" s="4"/>
      <c r="P1781" s="4"/>
      <c r="Q1781" s="4"/>
      <c r="R1781" s="4"/>
      <c r="S1781" s="4"/>
      <c r="T1781" s="4"/>
      <c r="U1781" s="4"/>
      <c r="V1781" s="4"/>
      <c r="W1781" s="4"/>
      <c r="X1781" s="4"/>
      <c r="Y1781" s="4"/>
      <c r="Z1781" s="4"/>
    </row>
    <row r="1782" spans="1:26" ht="15.75" customHeight="1" x14ac:dyDescent="0.2">
      <c r="A1782" s="5">
        <v>1781</v>
      </c>
      <c r="B1782" s="6" t="s">
        <v>4606</v>
      </c>
      <c r="C1782" s="6" t="s">
        <v>4607</v>
      </c>
      <c r="D1782" s="49" t="s">
        <v>4622</v>
      </c>
      <c r="E1782" s="5" t="s">
        <v>2300</v>
      </c>
      <c r="F1782" s="42">
        <v>0</v>
      </c>
      <c r="G1782" s="5">
        <v>1</v>
      </c>
      <c r="H1782" s="42">
        <v>0</v>
      </c>
      <c r="I1782" s="4"/>
      <c r="J1782" s="4"/>
      <c r="K1782" s="4"/>
      <c r="L1782" s="4"/>
      <c r="M1782" s="4"/>
      <c r="N1782" s="4"/>
      <c r="O1782" s="4"/>
      <c r="P1782" s="4"/>
      <c r="Q1782" s="4"/>
      <c r="R1782" s="4"/>
      <c r="S1782" s="4"/>
      <c r="T1782" s="4"/>
      <c r="U1782" s="4"/>
      <c r="V1782" s="4"/>
      <c r="W1782" s="4"/>
      <c r="X1782" s="4"/>
      <c r="Y1782" s="4"/>
      <c r="Z1782" s="4"/>
    </row>
    <row r="1783" spans="1:26" ht="15.75" customHeight="1" x14ac:dyDescent="0.2">
      <c r="A1783" s="5">
        <v>1782</v>
      </c>
      <c r="B1783" s="6" t="s">
        <v>4606</v>
      </c>
      <c r="C1783" s="6" t="s">
        <v>4607</v>
      </c>
      <c r="D1783" s="49" t="s">
        <v>4623</v>
      </c>
      <c r="E1783" s="5" t="s">
        <v>2300</v>
      </c>
      <c r="F1783" s="42">
        <v>1</v>
      </c>
      <c r="G1783" s="5">
        <v>1</v>
      </c>
      <c r="H1783" s="42">
        <v>1</v>
      </c>
      <c r="I1783" s="4"/>
      <c r="J1783" s="4"/>
      <c r="K1783" s="4"/>
      <c r="L1783" s="4"/>
      <c r="M1783" s="4"/>
      <c r="N1783" s="4"/>
      <c r="O1783" s="4"/>
      <c r="P1783" s="4"/>
      <c r="Q1783" s="4"/>
      <c r="R1783" s="4"/>
      <c r="S1783" s="4"/>
      <c r="T1783" s="4"/>
      <c r="U1783" s="4"/>
      <c r="V1783" s="4"/>
      <c r="W1783" s="4"/>
      <c r="X1783" s="4"/>
      <c r="Y1783" s="4"/>
      <c r="Z1783" s="4"/>
    </row>
    <row r="1784" spans="1:26" ht="15.75" customHeight="1" x14ac:dyDescent="0.2">
      <c r="A1784" s="5">
        <v>1783</v>
      </c>
      <c r="B1784" s="6" t="s">
        <v>4606</v>
      </c>
      <c r="C1784" s="6" t="s">
        <v>4607</v>
      </c>
      <c r="D1784" s="49" t="s">
        <v>4624</v>
      </c>
      <c r="E1784" s="5" t="s">
        <v>2300</v>
      </c>
      <c r="F1784" s="42">
        <v>2</v>
      </c>
      <c r="G1784" s="5">
        <v>1</v>
      </c>
      <c r="H1784" s="42">
        <v>2</v>
      </c>
      <c r="I1784" s="4"/>
      <c r="J1784" s="4"/>
      <c r="K1784" s="4"/>
      <c r="L1784" s="4"/>
      <c r="M1784" s="4"/>
      <c r="N1784" s="4"/>
      <c r="O1784" s="4"/>
      <c r="P1784" s="4"/>
      <c r="Q1784" s="4"/>
      <c r="R1784" s="4"/>
      <c r="S1784" s="4"/>
      <c r="T1784" s="4"/>
      <c r="U1784" s="4"/>
      <c r="V1784" s="4"/>
      <c r="W1784" s="4"/>
      <c r="X1784" s="4"/>
      <c r="Y1784" s="4"/>
      <c r="Z1784" s="4"/>
    </row>
    <row r="1785" spans="1:26" ht="15.75" customHeight="1" x14ac:dyDescent="0.2">
      <c r="A1785" s="5">
        <v>1784</v>
      </c>
      <c r="B1785" s="6" t="s">
        <v>4606</v>
      </c>
      <c r="C1785" s="6" t="s">
        <v>4607</v>
      </c>
      <c r="D1785" s="49" t="s">
        <v>4625</v>
      </c>
      <c r="E1785" s="5" t="s">
        <v>2300</v>
      </c>
      <c r="F1785" s="42">
        <v>1</v>
      </c>
      <c r="G1785" s="5">
        <v>1</v>
      </c>
      <c r="H1785" s="42">
        <v>1</v>
      </c>
      <c r="I1785" s="4"/>
      <c r="J1785" s="4"/>
      <c r="K1785" s="4"/>
      <c r="L1785" s="4"/>
      <c r="M1785" s="4"/>
      <c r="N1785" s="4"/>
      <c r="O1785" s="4"/>
      <c r="P1785" s="4"/>
      <c r="Q1785" s="4"/>
      <c r="R1785" s="4"/>
      <c r="S1785" s="4"/>
      <c r="T1785" s="4"/>
      <c r="U1785" s="4"/>
      <c r="V1785" s="4"/>
      <c r="W1785" s="4"/>
      <c r="X1785" s="4"/>
      <c r="Y1785" s="4"/>
      <c r="Z1785" s="4"/>
    </row>
    <row r="1786" spans="1:26" ht="15.75" customHeight="1" x14ac:dyDescent="0.2">
      <c r="A1786" s="5">
        <v>1785</v>
      </c>
      <c r="B1786" s="6" t="s">
        <v>4606</v>
      </c>
      <c r="C1786" s="6" t="s">
        <v>4607</v>
      </c>
      <c r="D1786" s="49" t="s">
        <v>4626</v>
      </c>
      <c r="E1786" s="5" t="s">
        <v>2300</v>
      </c>
      <c r="F1786" s="42">
        <v>0</v>
      </c>
      <c r="G1786" s="5">
        <v>0</v>
      </c>
      <c r="H1786" s="42">
        <v>0</v>
      </c>
      <c r="I1786" s="4"/>
      <c r="J1786" s="4"/>
      <c r="K1786" s="4"/>
      <c r="L1786" s="4"/>
      <c r="M1786" s="4"/>
      <c r="N1786" s="4"/>
      <c r="O1786" s="4"/>
      <c r="P1786" s="4"/>
      <c r="Q1786" s="4"/>
      <c r="R1786" s="4"/>
      <c r="S1786" s="4"/>
      <c r="T1786" s="4"/>
      <c r="U1786" s="4"/>
      <c r="V1786" s="4"/>
      <c r="W1786" s="4"/>
      <c r="X1786" s="4"/>
      <c r="Y1786" s="4"/>
      <c r="Z1786" s="4"/>
    </row>
    <row r="1787" spans="1:26" ht="15.75" customHeight="1" x14ac:dyDescent="0.2">
      <c r="A1787" s="5">
        <v>1786</v>
      </c>
      <c r="B1787" s="6" t="s">
        <v>4606</v>
      </c>
      <c r="C1787" s="6" t="s">
        <v>4607</v>
      </c>
      <c r="D1787" s="49" t="s">
        <v>4627</v>
      </c>
      <c r="E1787" s="5" t="s">
        <v>2300</v>
      </c>
      <c r="F1787" s="42">
        <v>2</v>
      </c>
      <c r="G1787" s="5">
        <v>0</v>
      </c>
      <c r="H1787" s="42">
        <v>2</v>
      </c>
      <c r="I1787" s="4"/>
      <c r="J1787" s="4"/>
      <c r="K1787" s="4"/>
      <c r="L1787" s="4"/>
      <c r="M1787" s="4"/>
      <c r="N1787" s="4"/>
      <c r="O1787" s="4"/>
      <c r="P1787" s="4"/>
      <c r="Q1787" s="4"/>
      <c r="R1787" s="4"/>
      <c r="S1787" s="4"/>
      <c r="T1787" s="4"/>
      <c r="U1787" s="4"/>
      <c r="V1787" s="4"/>
      <c r="W1787" s="4"/>
      <c r="X1787" s="4"/>
      <c r="Y1787" s="4"/>
      <c r="Z1787" s="4"/>
    </row>
    <row r="1788" spans="1:26" ht="15.75" customHeight="1" x14ac:dyDescent="0.2">
      <c r="A1788" s="5">
        <v>1787</v>
      </c>
      <c r="B1788" s="6" t="s">
        <v>4606</v>
      </c>
      <c r="C1788" s="6" t="s">
        <v>4607</v>
      </c>
      <c r="D1788" s="49" t="s">
        <v>4628</v>
      </c>
      <c r="E1788" s="5" t="s">
        <v>2300</v>
      </c>
      <c r="F1788" s="42">
        <v>1</v>
      </c>
      <c r="G1788" s="5">
        <v>1</v>
      </c>
      <c r="H1788" s="42">
        <v>1</v>
      </c>
      <c r="I1788" s="4"/>
      <c r="J1788" s="4"/>
      <c r="K1788" s="4"/>
      <c r="L1788" s="4"/>
      <c r="M1788" s="4"/>
      <c r="N1788" s="4"/>
      <c r="O1788" s="4"/>
      <c r="P1788" s="4"/>
      <c r="Q1788" s="4"/>
      <c r="R1788" s="4"/>
      <c r="S1788" s="4"/>
      <c r="T1788" s="4"/>
      <c r="U1788" s="4"/>
      <c r="V1788" s="4"/>
      <c r="W1788" s="4"/>
      <c r="X1788" s="4"/>
      <c r="Y1788" s="4"/>
      <c r="Z1788" s="4"/>
    </row>
    <row r="1789" spans="1:26" ht="15.75" customHeight="1" x14ac:dyDescent="0.2">
      <c r="A1789" s="5">
        <v>1788</v>
      </c>
      <c r="B1789" s="6" t="s">
        <v>4606</v>
      </c>
      <c r="C1789" s="6" t="s">
        <v>4607</v>
      </c>
      <c r="D1789" s="49" t="s">
        <v>4629</v>
      </c>
      <c r="E1789" s="5" t="s">
        <v>2300</v>
      </c>
      <c r="F1789" s="42">
        <v>0</v>
      </c>
      <c r="G1789" s="5">
        <v>1</v>
      </c>
      <c r="H1789" s="42">
        <v>0</v>
      </c>
      <c r="I1789" s="4"/>
      <c r="J1789" s="4"/>
      <c r="K1789" s="4"/>
      <c r="L1789" s="4"/>
      <c r="M1789" s="4"/>
      <c r="N1789" s="4"/>
      <c r="O1789" s="4"/>
      <c r="P1789" s="4"/>
      <c r="Q1789" s="4"/>
      <c r="R1789" s="4"/>
      <c r="S1789" s="4"/>
      <c r="T1789" s="4"/>
      <c r="U1789" s="4"/>
      <c r="V1789" s="4"/>
      <c r="W1789" s="4"/>
      <c r="X1789" s="4"/>
      <c r="Y1789" s="4"/>
      <c r="Z1789" s="4"/>
    </row>
    <row r="1790" spans="1:26" ht="15.75" customHeight="1" x14ac:dyDescent="0.2">
      <c r="A1790" s="5">
        <v>1789</v>
      </c>
      <c r="B1790" s="6" t="s">
        <v>4606</v>
      </c>
      <c r="C1790" s="6" t="s">
        <v>4607</v>
      </c>
      <c r="D1790" s="49" t="s">
        <v>4630</v>
      </c>
      <c r="E1790" s="5" t="s">
        <v>2300</v>
      </c>
      <c r="F1790" s="42">
        <v>1</v>
      </c>
      <c r="G1790" s="5">
        <v>1</v>
      </c>
      <c r="H1790" s="42">
        <v>1</v>
      </c>
      <c r="I1790" s="4"/>
      <c r="J1790" s="4"/>
      <c r="K1790" s="4"/>
      <c r="L1790" s="4"/>
      <c r="M1790" s="4"/>
      <c r="N1790" s="4"/>
      <c r="O1790" s="4"/>
      <c r="P1790" s="4"/>
      <c r="Q1790" s="4"/>
      <c r="R1790" s="4"/>
      <c r="S1790" s="4"/>
      <c r="T1790" s="4"/>
      <c r="U1790" s="4"/>
      <c r="V1790" s="4"/>
      <c r="W1790" s="4"/>
      <c r="X1790" s="4"/>
      <c r="Y1790" s="4"/>
      <c r="Z1790" s="4"/>
    </row>
    <row r="1791" spans="1:26" ht="15.75" customHeight="1" x14ac:dyDescent="0.2">
      <c r="A1791" s="5">
        <v>1790</v>
      </c>
      <c r="B1791" s="6" t="s">
        <v>4631</v>
      </c>
      <c r="C1791" s="24" t="s">
        <v>4632</v>
      </c>
      <c r="D1791" s="49" t="s">
        <v>4633</v>
      </c>
      <c r="E1791" s="5" t="s">
        <v>2300</v>
      </c>
      <c r="F1791" s="42">
        <v>1</v>
      </c>
      <c r="G1791" s="5">
        <v>1</v>
      </c>
      <c r="H1791" s="42">
        <v>1</v>
      </c>
      <c r="I1791" s="4"/>
      <c r="J1791" s="4"/>
      <c r="K1791" s="4"/>
      <c r="L1791" s="4"/>
      <c r="M1791" s="4"/>
      <c r="N1791" s="4"/>
      <c r="O1791" s="4"/>
      <c r="P1791" s="4"/>
      <c r="Q1791" s="4"/>
      <c r="R1791" s="4"/>
      <c r="S1791" s="4"/>
      <c r="T1791" s="4"/>
      <c r="U1791" s="4"/>
      <c r="V1791" s="4"/>
      <c r="W1791" s="4"/>
      <c r="X1791" s="4"/>
      <c r="Y1791" s="4"/>
      <c r="Z1791" s="4"/>
    </row>
    <row r="1792" spans="1:26" ht="15.75" customHeight="1" x14ac:dyDescent="0.2">
      <c r="A1792" s="5">
        <v>1791</v>
      </c>
      <c r="B1792" s="6" t="s">
        <v>4631</v>
      </c>
      <c r="C1792" s="24" t="s">
        <v>4632</v>
      </c>
      <c r="D1792" s="49" t="s">
        <v>4634</v>
      </c>
      <c r="E1792" s="5" t="s">
        <v>2300</v>
      </c>
      <c r="F1792" s="42">
        <v>0</v>
      </c>
      <c r="G1792" s="5">
        <v>1</v>
      </c>
      <c r="H1792" s="42">
        <v>0</v>
      </c>
      <c r="I1792" s="4"/>
      <c r="J1792" s="4"/>
      <c r="K1792" s="4"/>
      <c r="L1792" s="4"/>
      <c r="M1792" s="4"/>
      <c r="N1792" s="4"/>
      <c r="O1792" s="4"/>
      <c r="P1792" s="4"/>
      <c r="Q1792" s="4"/>
      <c r="R1792" s="4"/>
      <c r="S1792" s="4"/>
      <c r="T1792" s="4"/>
      <c r="U1792" s="4"/>
      <c r="V1792" s="4"/>
      <c r="W1792" s="4"/>
      <c r="X1792" s="4"/>
      <c r="Y1792" s="4"/>
      <c r="Z1792" s="4"/>
    </row>
    <row r="1793" spans="1:26" ht="15.75" customHeight="1" x14ac:dyDescent="0.2">
      <c r="A1793" s="5">
        <v>1792</v>
      </c>
      <c r="B1793" s="6" t="s">
        <v>4631</v>
      </c>
      <c r="C1793" s="24" t="s">
        <v>4632</v>
      </c>
      <c r="D1793" s="49" t="s">
        <v>4635</v>
      </c>
      <c r="E1793" s="5" t="s">
        <v>2300</v>
      </c>
      <c r="F1793" s="42">
        <v>1</v>
      </c>
      <c r="G1793" s="5">
        <v>1</v>
      </c>
      <c r="H1793" s="42">
        <v>1</v>
      </c>
      <c r="I1793" s="4"/>
      <c r="J1793" s="4"/>
      <c r="K1793" s="4"/>
      <c r="L1793" s="4"/>
      <c r="M1793" s="4"/>
      <c r="N1793" s="4"/>
      <c r="O1793" s="4"/>
      <c r="P1793" s="4"/>
      <c r="Q1793" s="4"/>
      <c r="R1793" s="4"/>
      <c r="S1793" s="4"/>
      <c r="T1793" s="4"/>
      <c r="U1793" s="4"/>
      <c r="V1793" s="4"/>
      <c r="W1793" s="4"/>
      <c r="X1793" s="4"/>
      <c r="Y1793" s="4"/>
      <c r="Z1793" s="4"/>
    </row>
    <row r="1794" spans="1:26" ht="15.75" customHeight="1" x14ac:dyDescent="0.2">
      <c r="A1794" s="5">
        <v>1793</v>
      </c>
      <c r="B1794" s="6" t="s">
        <v>4631</v>
      </c>
      <c r="C1794" s="24" t="s">
        <v>4632</v>
      </c>
      <c r="D1794" s="49" t="s">
        <v>4636</v>
      </c>
      <c r="E1794" s="5" t="s">
        <v>2300</v>
      </c>
      <c r="F1794" s="42">
        <v>0</v>
      </c>
      <c r="G1794" s="5">
        <v>1</v>
      </c>
      <c r="H1794" s="42">
        <v>0</v>
      </c>
      <c r="I1794" s="4"/>
      <c r="J1794" s="4"/>
      <c r="K1794" s="4"/>
      <c r="L1794" s="4"/>
      <c r="M1794" s="4"/>
      <c r="N1794" s="4"/>
      <c r="O1794" s="4"/>
      <c r="P1794" s="4"/>
      <c r="Q1794" s="4"/>
      <c r="R1794" s="4"/>
      <c r="S1794" s="4"/>
      <c r="T1794" s="4"/>
      <c r="U1794" s="4"/>
      <c r="V1794" s="4"/>
      <c r="W1794" s="4"/>
      <c r="X1794" s="4"/>
      <c r="Y1794" s="4"/>
      <c r="Z1794" s="4"/>
    </row>
    <row r="1795" spans="1:26" ht="27.75" customHeight="1" x14ac:dyDescent="0.2">
      <c r="A1795" s="5">
        <v>1794</v>
      </c>
      <c r="B1795" s="6" t="s">
        <v>4637</v>
      </c>
      <c r="C1795" s="6" t="s">
        <v>4638</v>
      </c>
      <c r="D1795" s="49" t="s">
        <v>4639</v>
      </c>
      <c r="E1795" s="5" t="s">
        <v>2300</v>
      </c>
      <c r="F1795" s="42">
        <v>1</v>
      </c>
      <c r="G1795" s="5">
        <v>1</v>
      </c>
      <c r="H1795" s="42">
        <v>1</v>
      </c>
      <c r="I1795" s="4"/>
      <c r="J1795" s="4"/>
      <c r="K1795" s="4"/>
      <c r="L1795" s="4"/>
      <c r="M1795" s="4"/>
      <c r="N1795" s="4"/>
      <c r="O1795" s="4"/>
      <c r="P1795" s="4"/>
      <c r="Q1795" s="4"/>
      <c r="R1795" s="4"/>
      <c r="S1795" s="4"/>
      <c r="T1795" s="4"/>
      <c r="U1795" s="4"/>
      <c r="V1795" s="4"/>
      <c r="W1795" s="4"/>
      <c r="X1795" s="4"/>
      <c r="Y1795" s="4"/>
      <c r="Z1795" s="4"/>
    </row>
    <row r="1796" spans="1:26" ht="27.75" customHeight="1" x14ac:dyDescent="0.2">
      <c r="A1796" s="5">
        <v>1795</v>
      </c>
      <c r="B1796" s="6" t="s">
        <v>4637</v>
      </c>
      <c r="C1796" s="6" t="s">
        <v>4638</v>
      </c>
      <c r="D1796" s="49" t="s">
        <v>4640</v>
      </c>
      <c r="E1796" s="6" t="s">
        <v>2300</v>
      </c>
      <c r="F1796" s="42">
        <v>2</v>
      </c>
      <c r="G1796" s="5">
        <v>2</v>
      </c>
      <c r="H1796" s="42">
        <v>2</v>
      </c>
      <c r="I1796" s="4"/>
      <c r="J1796" s="4"/>
      <c r="K1796" s="4"/>
      <c r="L1796" s="4"/>
      <c r="M1796" s="4"/>
      <c r="N1796" s="4"/>
      <c r="O1796" s="4"/>
      <c r="P1796" s="4"/>
      <c r="Q1796" s="4"/>
      <c r="R1796" s="4"/>
      <c r="S1796" s="4"/>
      <c r="T1796" s="4"/>
      <c r="U1796" s="4"/>
      <c r="V1796" s="4"/>
      <c r="W1796" s="4"/>
      <c r="X1796" s="4"/>
      <c r="Y1796" s="4"/>
      <c r="Z1796" s="4"/>
    </row>
    <row r="1797" spans="1:26" ht="27.75" customHeight="1" x14ac:dyDescent="0.2">
      <c r="A1797" s="5">
        <v>1796</v>
      </c>
      <c r="B1797" s="6" t="s">
        <v>4637</v>
      </c>
      <c r="C1797" s="6" t="s">
        <v>4638</v>
      </c>
      <c r="D1797" s="49" t="s">
        <v>4641</v>
      </c>
      <c r="E1797" s="6" t="s">
        <v>2300</v>
      </c>
      <c r="F1797" s="42">
        <v>1</v>
      </c>
      <c r="G1797" s="5">
        <v>0</v>
      </c>
      <c r="H1797" s="42">
        <v>1</v>
      </c>
      <c r="I1797" s="4"/>
      <c r="J1797" s="4"/>
      <c r="K1797" s="4"/>
      <c r="L1797" s="4"/>
      <c r="M1797" s="4"/>
      <c r="N1797" s="4"/>
      <c r="O1797" s="4"/>
      <c r="P1797" s="4"/>
      <c r="Q1797" s="4"/>
      <c r="R1797" s="4"/>
      <c r="S1797" s="4"/>
      <c r="T1797" s="4"/>
      <c r="U1797" s="4"/>
      <c r="V1797" s="4"/>
      <c r="W1797" s="4"/>
      <c r="X1797" s="4"/>
      <c r="Y1797" s="4"/>
      <c r="Z1797" s="4"/>
    </row>
    <row r="1798" spans="1:26" ht="15.75" customHeight="1" x14ac:dyDescent="0.2">
      <c r="A1798" s="5">
        <v>1797</v>
      </c>
      <c r="B1798" s="6" t="s">
        <v>4637</v>
      </c>
      <c r="C1798" s="6" t="s">
        <v>4638</v>
      </c>
      <c r="D1798" s="49" t="s">
        <v>4642</v>
      </c>
      <c r="E1798" s="6" t="s">
        <v>2300</v>
      </c>
      <c r="F1798" s="42">
        <v>1</v>
      </c>
      <c r="G1798" s="5">
        <v>1</v>
      </c>
      <c r="H1798" s="42">
        <v>1</v>
      </c>
      <c r="I1798" s="4"/>
      <c r="J1798" s="4"/>
      <c r="K1798" s="4"/>
      <c r="L1798" s="4"/>
      <c r="M1798" s="4"/>
      <c r="N1798" s="4"/>
      <c r="O1798" s="4"/>
      <c r="P1798" s="4"/>
      <c r="Q1798" s="4"/>
      <c r="R1798" s="4"/>
      <c r="S1798" s="4"/>
      <c r="T1798" s="4"/>
      <c r="U1798" s="4"/>
      <c r="V1798" s="4"/>
      <c r="W1798" s="4"/>
      <c r="X1798" s="4"/>
      <c r="Y1798" s="4"/>
      <c r="Z1798" s="4"/>
    </row>
    <row r="1799" spans="1:26" ht="15.75" customHeight="1" x14ac:dyDescent="0.2">
      <c r="A1799" s="5">
        <v>1798</v>
      </c>
      <c r="B1799" s="6" t="s">
        <v>4637</v>
      </c>
      <c r="C1799" s="6" t="s">
        <v>4638</v>
      </c>
      <c r="D1799" s="49" t="s">
        <v>4643</v>
      </c>
      <c r="E1799" s="6" t="s">
        <v>2300</v>
      </c>
      <c r="F1799" s="42">
        <v>1</v>
      </c>
      <c r="G1799" s="5">
        <v>1</v>
      </c>
      <c r="H1799" s="42">
        <v>1</v>
      </c>
      <c r="I1799" s="4"/>
      <c r="J1799" s="4"/>
      <c r="K1799" s="4"/>
      <c r="L1799" s="4"/>
      <c r="M1799" s="4"/>
      <c r="N1799" s="4"/>
      <c r="O1799" s="4"/>
      <c r="P1799" s="4"/>
      <c r="Q1799" s="4"/>
      <c r="R1799" s="4"/>
      <c r="S1799" s="4"/>
      <c r="T1799" s="4"/>
      <c r="U1799" s="4"/>
      <c r="V1799" s="4"/>
      <c r="W1799" s="4"/>
      <c r="X1799" s="4"/>
      <c r="Y1799" s="4"/>
      <c r="Z1799" s="4"/>
    </row>
    <row r="1800" spans="1:26" ht="15.75" customHeight="1" x14ac:dyDescent="0.2">
      <c r="A1800" s="5">
        <v>1799</v>
      </c>
      <c r="B1800" s="6" t="s">
        <v>4637</v>
      </c>
      <c r="C1800" s="6" t="s">
        <v>4638</v>
      </c>
      <c r="D1800" s="49" t="s">
        <v>4644</v>
      </c>
      <c r="E1800" s="5" t="s">
        <v>2300</v>
      </c>
      <c r="F1800" s="42">
        <v>1</v>
      </c>
      <c r="G1800" s="5">
        <v>1</v>
      </c>
      <c r="H1800" s="42">
        <v>1</v>
      </c>
      <c r="I1800" s="4"/>
      <c r="J1800" s="4"/>
      <c r="K1800" s="4"/>
      <c r="L1800" s="4"/>
      <c r="M1800" s="4"/>
      <c r="N1800" s="4"/>
      <c r="O1800" s="4"/>
      <c r="P1800" s="4"/>
      <c r="Q1800" s="4"/>
      <c r="R1800" s="4"/>
      <c r="S1800" s="4"/>
      <c r="T1800" s="4"/>
      <c r="U1800" s="4"/>
      <c r="V1800" s="4"/>
      <c r="W1800" s="4"/>
      <c r="X1800" s="4"/>
      <c r="Y1800" s="4"/>
      <c r="Z1800" s="4"/>
    </row>
    <row r="1801" spans="1:26" ht="15.75" customHeight="1" x14ac:dyDescent="0.2">
      <c r="A1801" s="5">
        <v>1800</v>
      </c>
      <c r="B1801" s="6" t="s">
        <v>4637</v>
      </c>
      <c r="C1801" s="6" t="s">
        <v>4638</v>
      </c>
      <c r="D1801" s="49" t="s">
        <v>4645</v>
      </c>
      <c r="E1801" s="5" t="s">
        <v>2300</v>
      </c>
      <c r="F1801" s="42">
        <v>1</v>
      </c>
      <c r="G1801" s="5">
        <v>1</v>
      </c>
      <c r="H1801" s="42">
        <v>1</v>
      </c>
      <c r="I1801" s="4"/>
      <c r="J1801" s="4"/>
      <c r="K1801" s="4"/>
      <c r="L1801" s="4"/>
      <c r="M1801" s="4"/>
      <c r="N1801" s="4"/>
      <c r="O1801" s="4"/>
      <c r="P1801" s="4"/>
      <c r="Q1801" s="4"/>
      <c r="R1801" s="4"/>
      <c r="S1801" s="4"/>
      <c r="T1801" s="4"/>
      <c r="U1801" s="4"/>
      <c r="V1801" s="4"/>
      <c r="W1801" s="4"/>
      <c r="X1801" s="4"/>
      <c r="Y1801" s="4"/>
      <c r="Z1801" s="4"/>
    </row>
    <row r="1802" spans="1:26" ht="15.75" customHeight="1" x14ac:dyDescent="0.2">
      <c r="A1802" s="5">
        <v>1801</v>
      </c>
      <c r="B1802" s="6" t="s">
        <v>4637</v>
      </c>
      <c r="C1802" s="6" t="s">
        <v>4638</v>
      </c>
      <c r="D1802" s="49" t="s">
        <v>4646</v>
      </c>
      <c r="E1802" s="5" t="s">
        <v>2300</v>
      </c>
      <c r="F1802" s="42">
        <v>1</v>
      </c>
      <c r="G1802" s="5">
        <v>1</v>
      </c>
      <c r="H1802" s="42">
        <v>1</v>
      </c>
      <c r="I1802" s="4"/>
      <c r="J1802" s="4"/>
      <c r="K1802" s="4"/>
      <c r="L1802" s="4"/>
      <c r="M1802" s="4"/>
      <c r="N1802" s="4"/>
      <c r="O1802" s="4"/>
      <c r="P1802" s="4"/>
      <c r="Q1802" s="4"/>
      <c r="R1802" s="4"/>
      <c r="S1802" s="4"/>
      <c r="T1802" s="4"/>
      <c r="U1802" s="4"/>
      <c r="V1802" s="4"/>
      <c r="W1802" s="4"/>
      <c r="X1802" s="4"/>
      <c r="Y1802" s="4"/>
      <c r="Z1802" s="4"/>
    </row>
    <row r="1803" spans="1:26" ht="15.75" customHeight="1" x14ac:dyDescent="0.2">
      <c r="A1803" s="5">
        <v>1802</v>
      </c>
      <c r="B1803" s="6" t="s">
        <v>4637</v>
      </c>
      <c r="C1803" s="6" t="s">
        <v>4638</v>
      </c>
      <c r="D1803" s="49" t="s">
        <v>4647</v>
      </c>
      <c r="E1803" s="5" t="s">
        <v>2300</v>
      </c>
      <c r="F1803" s="42">
        <v>1</v>
      </c>
      <c r="G1803" s="5">
        <v>1</v>
      </c>
      <c r="H1803" s="42">
        <v>1</v>
      </c>
      <c r="I1803" s="4"/>
      <c r="J1803" s="4"/>
      <c r="K1803" s="4"/>
      <c r="L1803" s="4"/>
      <c r="M1803" s="4"/>
      <c r="N1803" s="4"/>
      <c r="O1803" s="4"/>
      <c r="P1803" s="4"/>
      <c r="Q1803" s="4"/>
      <c r="R1803" s="4"/>
      <c r="S1803" s="4"/>
      <c r="T1803" s="4"/>
      <c r="U1803" s="4"/>
      <c r="V1803" s="4"/>
      <c r="W1803" s="4"/>
      <c r="X1803" s="4"/>
      <c r="Y1803" s="4"/>
      <c r="Z1803" s="4"/>
    </row>
    <row r="1804" spans="1:26" ht="42" customHeight="1" x14ac:dyDescent="0.2">
      <c r="A1804" s="5">
        <v>1803</v>
      </c>
      <c r="B1804" s="6" t="s">
        <v>4637</v>
      </c>
      <c r="C1804" s="6" t="s">
        <v>4638</v>
      </c>
      <c r="D1804" s="49" t="s">
        <v>4648</v>
      </c>
      <c r="E1804" s="5" t="s">
        <v>2300</v>
      </c>
      <c r="F1804" s="42">
        <v>1</v>
      </c>
      <c r="G1804" s="5">
        <v>1</v>
      </c>
      <c r="H1804" s="42">
        <v>1</v>
      </c>
      <c r="I1804" s="4"/>
      <c r="J1804" s="4"/>
      <c r="K1804" s="4"/>
      <c r="L1804" s="4"/>
      <c r="M1804" s="4"/>
      <c r="N1804" s="4"/>
      <c r="O1804" s="4"/>
      <c r="P1804" s="4"/>
      <c r="Q1804" s="4"/>
      <c r="R1804" s="4"/>
      <c r="S1804" s="4"/>
      <c r="T1804" s="4"/>
      <c r="U1804" s="4"/>
      <c r="V1804" s="4"/>
      <c r="W1804" s="4"/>
      <c r="X1804" s="4"/>
      <c r="Y1804" s="4"/>
      <c r="Z1804" s="4"/>
    </row>
    <row r="1805" spans="1:26" ht="15.75" customHeight="1" x14ac:dyDescent="0.2">
      <c r="A1805" s="5">
        <v>1804</v>
      </c>
      <c r="B1805" s="6" t="s">
        <v>4637</v>
      </c>
      <c r="C1805" s="6" t="s">
        <v>4638</v>
      </c>
      <c r="D1805" s="49" t="s">
        <v>4649</v>
      </c>
      <c r="E1805" s="5" t="s">
        <v>2300</v>
      </c>
      <c r="F1805" s="42">
        <v>1</v>
      </c>
      <c r="G1805" s="5">
        <v>1</v>
      </c>
      <c r="H1805" s="42">
        <v>1</v>
      </c>
      <c r="I1805" s="4"/>
      <c r="J1805" s="4"/>
      <c r="K1805" s="4"/>
      <c r="L1805" s="4"/>
      <c r="M1805" s="4"/>
      <c r="N1805" s="4"/>
      <c r="O1805" s="4"/>
      <c r="P1805" s="4"/>
      <c r="Q1805" s="4"/>
      <c r="R1805" s="4"/>
      <c r="S1805" s="4"/>
      <c r="T1805" s="4"/>
      <c r="U1805" s="4"/>
      <c r="V1805" s="4"/>
      <c r="W1805" s="4"/>
      <c r="X1805" s="4"/>
      <c r="Y1805" s="4"/>
      <c r="Z1805" s="4"/>
    </row>
    <row r="1806" spans="1:26" ht="15.75" customHeight="1" x14ac:dyDescent="0.2">
      <c r="A1806" s="5">
        <v>1805</v>
      </c>
      <c r="B1806" s="6" t="s">
        <v>4637</v>
      </c>
      <c r="C1806" s="6" t="s">
        <v>4638</v>
      </c>
      <c r="D1806" s="49" t="s">
        <v>4650</v>
      </c>
      <c r="E1806" s="5" t="s">
        <v>2300</v>
      </c>
      <c r="F1806" s="42">
        <v>1</v>
      </c>
      <c r="G1806" s="5">
        <v>1</v>
      </c>
      <c r="H1806" s="42">
        <v>1</v>
      </c>
      <c r="I1806" s="4"/>
      <c r="J1806" s="4"/>
      <c r="K1806" s="4"/>
      <c r="L1806" s="4"/>
      <c r="M1806" s="4"/>
      <c r="N1806" s="4"/>
      <c r="O1806" s="4"/>
      <c r="P1806" s="4"/>
      <c r="Q1806" s="4"/>
      <c r="R1806" s="4"/>
      <c r="S1806" s="4"/>
      <c r="T1806" s="4"/>
      <c r="U1806" s="4"/>
      <c r="V1806" s="4"/>
      <c r="W1806" s="4"/>
      <c r="X1806" s="4"/>
      <c r="Y1806" s="4"/>
      <c r="Z1806" s="4"/>
    </row>
    <row r="1807" spans="1:26" ht="27.75" customHeight="1" x14ac:dyDescent="0.2">
      <c r="A1807" s="5">
        <v>1806</v>
      </c>
      <c r="B1807" s="6" t="s">
        <v>4637</v>
      </c>
      <c r="C1807" s="6" t="s">
        <v>4638</v>
      </c>
      <c r="D1807" s="49" t="s">
        <v>4651</v>
      </c>
      <c r="E1807" s="5" t="s">
        <v>2300</v>
      </c>
      <c r="F1807" s="42">
        <v>1</v>
      </c>
      <c r="G1807" s="5">
        <v>1</v>
      </c>
      <c r="H1807" s="42">
        <v>1</v>
      </c>
      <c r="I1807" s="4"/>
      <c r="J1807" s="4"/>
      <c r="K1807" s="4"/>
      <c r="L1807" s="4"/>
      <c r="M1807" s="4"/>
      <c r="N1807" s="4"/>
      <c r="O1807" s="4"/>
      <c r="P1807" s="4"/>
      <c r="Q1807" s="4"/>
      <c r="R1807" s="4"/>
      <c r="S1807" s="4"/>
      <c r="T1807" s="4"/>
      <c r="U1807" s="4"/>
      <c r="V1807" s="4"/>
      <c r="W1807" s="4"/>
      <c r="X1807" s="4"/>
      <c r="Y1807" s="4"/>
      <c r="Z1807" s="4"/>
    </row>
    <row r="1808" spans="1:26" ht="27.75" customHeight="1" x14ac:dyDescent="0.2">
      <c r="A1808" s="5">
        <v>1807</v>
      </c>
      <c r="B1808" s="6" t="s">
        <v>4652</v>
      </c>
      <c r="C1808" s="6" t="s">
        <v>4653</v>
      </c>
      <c r="D1808" s="49" t="s">
        <v>4654</v>
      </c>
      <c r="E1808" s="5" t="s">
        <v>2300</v>
      </c>
      <c r="F1808" s="42">
        <v>1</v>
      </c>
      <c r="G1808" s="5">
        <v>1</v>
      </c>
      <c r="H1808" s="42">
        <v>1</v>
      </c>
      <c r="I1808" s="4"/>
      <c r="J1808" s="4"/>
      <c r="K1808" s="4"/>
      <c r="L1808" s="4"/>
      <c r="M1808" s="4"/>
      <c r="N1808" s="4"/>
      <c r="O1808" s="4"/>
      <c r="P1808" s="4"/>
      <c r="Q1808" s="4"/>
      <c r="R1808" s="4"/>
      <c r="S1808" s="4"/>
      <c r="T1808" s="4"/>
      <c r="U1808" s="4"/>
      <c r="V1808" s="4"/>
      <c r="W1808" s="4"/>
      <c r="X1808" s="4"/>
      <c r="Y1808" s="4"/>
      <c r="Z1808" s="4"/>
    </row>
    <row r="1809" spans="1:26" ht="15.75" customHeight="1" x14ac:dyDescent="0.2">
      <c r="A1809" s="5">
        <v>1808</v>
      </c>
      <c r="B1809" s="6" t="s">
        <v>4655</v>
      </c>
      <c r="C1809" s="6" t="s">
        <v>4653</v>
      </c>
      <c r="D1809" s="49" t="s">
        <v>4656</v>
      </c>
      <c r="E1809" s="5" t="s">
        <v>2300</v>
      </c>
      <c r="F1809" s="42">
        <v>1</v>
      </c>
      <c r="G1809" s="5">
        <v>1</v>
      </c>
      <c r="H1809" s="42">
        <v>1</v>
      </c>
      <c r="I1809" s="4"/>
      <c r="J1809" s="4"/>
      <c r="K1809" s="4"/>
      <c r="L1809" s="4"/>
      <c r="M1809" s="4"/>
      <c r="N1809" s="4"/>
      <c r="O1809" s="4"/>
      <c r="P1809" s="4"/>
      <c r="Q1809" s="4"/>
      <c r="R1809" s="4"/>
      <c r="S1809" s="4"/>
      <c r="T1809" s="4"/>
      <c r="U1809" s="4"/>
      <c r="V1809" s="4"/>
      <c r="W1809" s="4"/>
      <c r="X1809" s="4"/>
      <c r="Y1809" s="4"/>
      <c r="Z1809" s="4"/>
    </row>
    <row r="1810" spans="1:26" ht="69.75" customHeight="1" x14ac:dyDescent="0.2">
      <c r="A1810" s="5">
        <v>1809</v>
      </c>
      <c r="B1810" s="6" t="s">
        <v>4657</v>
      </c>
      <c r="C1810" s="6" t="s">
        <v>4653</v>
      </c>
      <c r="D1810" s="49" t="s">
        <v>4658</v>
      </c>
      <c r="E1810" s="5" t="s">
        <v>2300</v>
      </c>
      <c r="F1810" s="42">
        <v>1</v>
      </c>
      <c r="G1810" s="5">
        <v>1</v>
      </c>
      <c r="H1810" s="42">
        <v>1</v>
      </c>
      <c r="I1810" s="4"/>
      <c r="J1810" s="4"/>
      <c r="K1810" s="4"/>
      <c r="L1810" s="4"/>
      <c r="M1810" s="4"/>
      <c r="N1810" s="4"/>
      <c r="O1810" s="4"/>
      <c r="P1810" s="4"/>
      <c r="Q1810" s="4"/>
      <c r="R1810" s="4"/>
      <c r="S1810" s="4"/>
      <c r="T1810" s="4"/>
      <c r="U1810" s="4"/>
      <c r="V1810" s="4"/>
      <c r="W1810" s="4"/>
      <c r="X1810" s="4"/>
      <c r="Y1810" s="4"/>
      <c r="Z1810" s="4"/>
    </row>
    <row r="1811" spans="1:26" ht="15.75" customHeight="1" x14ac:dyDescent="0.2">
      <c r="A1811" s="5">
        <v>1810</v>
      </c>
      <c r="B1811" s="6" t="s">
        <v>4659</v>
      </c>
      <c r="C1811" s="6" t="s">
        <v>4653</v>
      </c>
      <c r="D1811" s="49" t="s">
        <v>4660</v>
      </c>
      <c r="E1811" s="5" t="s">
        <v>2300</v>
      </c>
      <c r="F1811" s="42">
        <v>1</v>
      </c>
      <c r="G1811" s="5">
        <v>1</v>
      </c>
      <c r="H1811" s="42">
        <v>1</v>
      </c>
      <c r="I1811" s="4"/>
      <c r="J1811" s="4"/>
      <c r="K1811" s="4"/>
      <c r="L1811" s="4"/>
      <c r="M1811" s="4"/>
      <c r="N1811" s="4"/>
      <c r="O1811" s="4"/>
      <c r="P1811" s="4"/>
      <c r="Q1811" s="4"/>
      <c r="R1811" s="4"/>
      <c r="S1811" s="4"/>
      <c r="T1811" s="4"/>
      <c r="U1811" s="4"/>
      <c r="V1811" s="4"/>
      <c r="W1811" s="4"/>
      <c r="X1811" s="4"/>
      <c r="Y1811" s="4"/>
      <c r="Z1811" s="4"/>
    </row>
    <row r="1812" spans="1:26" ht="27.75" customHeight="1" x14ac:dyDescent="0.2">
      <c r="A1812" s="5">
        <v>1811</v>
      </c>
      <c r="B1812" s="6" t="s">
        <v>4661</v>
      </c>
      <c r="C1812" s="6" t="s">
        <v>4653</v>
      </c>
      <c r="D1812" s="49" t="s">
        <v>4662</v>
      </c>
      <c r="E1812" s="5" t="s">
        <v>2300</v>
      </c>
      <c r="F1812" s="42">
        <v>1</v>
      </c>
      <c r="G1812" s="5">
        <v>1</v>
      </c>
      <c r="H1812" s="42">
        <v>1</v>
      </c>
      <c r="I1812" s="4"/>
      <c r="J1812" s="4"/>
      <c r="K1812" s="4"/>
      <c r="L1812" s="4"/>
      <c r="M1812" s="4"/>
      <c r="N1812" s="4"/>
      <c r="O1812" s="4"/>
      <c r="P1812" s="4"/>
      <c r="Q1812" s="4"/>
      <c r="R1812" s="4"/>
      <c r="S1812" s="4"/>
      <c r="T1812" s="4"/>
      <c r="U1812" s="4"/>
      <c r="V1812" s="4"/>
      <c r="W1812" s="4"/>
      <c r="X1812" s="4"/>
      <c r="Y1812" s="4"/>
      <c r="Z1812" s="4"/>
    </row>
    <row r="1813" spans="1:26" ht="15.75" customHeight="1" x14ac:dyDescent="0.2">
      <c r="A1813" s="5">
        <v>1812</v>
      </c>
      <c r="B1813" s="6" t="s">
        <v>4663</v>
      </c>
      <c r="C1813" s="6" t="s">
        <v>4653</v>
      </c>
      <c r="D1813" s="49" t="s">
        <v>4664</v>
      </c>
      <c r="E1813" s="5" t="s">
        <v>2300</v>
      </c>
      <c r="F1813" s="42">
        <v>1</v>
      </c>
      <c r="G1813" s="5">
        <v>1</v>
      </c>
      <c r="H1813" s="42">
        <v>1</v>
      </c>
      <c r="I1813" s="4"/>
      <c r="J1813" s="4"/>
      <c r="K1813" s="4"/>
      <c r="L1813" s="4"/>
      <c r="M1813" s="4"/>
      <c r="N1813" s="4"/>
      <c r="O1813" s="4"/>
      <c r="P1813" s="4"/>
      <c r="Q1813" s="4"/>
      <c r="R1813" s="4"/>
      <c r="S1813" s="4"/>
      <c r="T1813" s="4"/>
      <c r="U1813" s="4"/>
      <c r="V1813" s="4"/>
      <c r="W1813" s="4"/>
      <c r="X1813" s="4"/>
      <c r="Y1813" s="4"/>
      <c r="Z1813" s="4"/>
    </row>
    <row r="1814" spans="1:26" ht="15.75" customHeight="1" x14ac:dyDescent="0.2">
      <c r="A1814" s="5">
        <v>1813</v>
      </c>
      <c r="B1814" s="6" t="s">
        <v>4665</v>
      </c>
      <c r="C1814" s="6" t="s">
        <v>4653</v>
      </c>
      <c r="D1814" s="49" t="s">
        <v>4666</v>
      </c>
      <c r="E1814" s="5" t="s">
        <v>2300</v>
      </c>
      <c r="F1814" s="42">
        <v>1</v>
      </c>
      <c r="G1814" s="5">
        <v>1</v>
      </c>
      <c r="H1814" s="42">
        <v>1</v>
      </c>
      <c r="I1814" s="4"/>
      <c r="J1814" s="4"/>
      <c r="K1814" s="4"/>
      <c r="L1814" s="4"/>
      <c r="M1814" s="4"/>
      <c r="N1814" s="4"/>
      <c r="O1814" s="4"/>
      <c r="P1814" s="4"/>
      <c r="Q1814" s="4"/>
      <c r="R1814" s="4"/>
      <c r="S1814" s="4"/>
      <c r="T1814" s="4"/>
      <c r="U1814" s="4"/>
      <c r="V1814" s="4"/>
      <c r="W1814" s="4"/>
      <c r="X1814" s="4"/>
      <c r="Y1814" s="4"/>
      <c r="Z1814" s="4"/>
    </row>
    <row r="1815" spans="1:26" ht="15.75" customHeight="1" x14ac:dyDescent="0.2">
      <c r="A1815" s="5">
        <v>1814</v>
      </c>
      <c r="B1815" s="6" t="s">
        <v>4667</v>
      </c>
      <c r="C1815" s="6" t="s">
        <v>4653</v>
      </c>
      <c r="D1815" s="49" t="s">
        <v>4668</v>
      </c>
      <c r="E1815" s="5" t="s">
        <v>2300</v>
      </c>
      <c r="F1815" s="42">
        <v>1</v>
      </c>
      <c r="G1815" s="5">
        <v>1</v>
      </c>
      <c r="H1815" s="42">
        <v>1</v>
      </c>
      <c r="I1815" s="4"/>
      <c r="J1815" s="4"/>
      <c r="K1815" s="4"/>
      <c r="L1815" s="4"/>
      <c r="M1815" s="4"/>
      <c r="N1815" s="4"/>
      <c r="O1815" s="4"/>
      <c r="P1815" s="4"/>
      <c r="Q1815" s="4"/>
      <c r="R1815" s="4"/>
      <c r="S1815" s="4"/>
      <c r="T1815" s="4"/>
      <c r="U1815" s="4"/>
      <c r="V1815" s="4"/>
      <c r="W1815" s="4"/>
      <c r="X1815" s="4"/>
      <c r="Y1815" s="4"/>
      <c r="Z1815" s="4"/>
    </row>
    <row r="1816" spans="1:26" ht="15.75" customHeight="1" x14ac:dyDescent="0.2">
      <c r="A1816" s="5">
        <v>1815</v>
      </c>
      <c r="B1816" s="6" t="s">
        <v>4669</v>
      </c>
      <c r="C1816" s="6" t="s">
        <v>4653</v>
      </c>
      <c r="D1816" s="49" t="s">
        <v>4670</v>
      </c>
      <c r="E1816" s="5" t="s">
        <v>2300</v>
      </c>
      <c r="F1816" s="42">
        <v>1</v>
      </c>
      <c r="G1816" s="5">
        <v>1</v>
      </c>
      <c r="H1816" s="42">
        <v>1</v>
      </c>
      <c r="I1816" s="4"/>
      <c r="J1816" s="4"/>
      <c r="K1816" s="4"/>
      <c r="L1816" s="4"/>
      <c r="M1816" s="4"/>
      <c r="N1816" s="4"/>
      <c r="O1816" s="4"/>
      <c r="P1816" s="4"/>
      <c r="Q1816" s="4"/>
      <c r="R1816" s="4"/>
      <c r="S1816" s="4"/>
      <c r="T1816" s="4"/>
      <c r="U1816" s="4"/>
      <c r="V1816" s="4"/>
      <c r="W1816" s="4"/>
      <c r="X1816" s="4"/>
      <c r="Y1816" s="4"/>
      <c r="Z1816" s="4"/>
    </row>
    <row r="1817" spans="1:26" ht="15.75" customHeight="1" x14ac:dyDescent="0.2">
      <c r="A1817" s="5">
        <v>1816</v>
      </c>
      <c r="B1817" s="6" t="s">
        <v>4671</v>
      </c>
      <c r="C1817" s="6" t="s">
        <v>4653</v>
      </c>
      <c r="D1817" s="49" t="s">
        <v>4672</v>
      </c>
      <c r="E1817" s="5" t="s">
        <v>2300</v>
      </c>
      <c r="F1817" s="42">
        <v>1</v>
      </c>
      <c r="G1817" s="5">
        <v>1</v>
      </c>
      <c r="H1817" s="42">
        <v>1</v>
      </c>
      <c r="I1817" s="4"/>
      <c r="J1817" s="4"/>
      <c r="K1817" s="4"/>
      <c r="L1817" s="4"/>
      <c r="M1817" s="4"/>
      <c r="N1817" s="4"/>
      <c r="O1817" s="4"/>
      <c r="P1817" s="4"/>
      <c r="Q1817" s="4"/>
      <c r="R1817" s="4"/>
      <c r="S1817" s="4"/>
      <c r="T1817" s="4"/>
      <c r="U1817" s="4"/>
      <c r="V1817" s="4"/>
      <c r="W1817" s="4"/>
      <c r="X1817" s="4"/>
      <c r="Y1817" s="4"/>
      <c r="Z1817" s="4"/>
    </row>
    <row r="1818" spans="1:26" ht="15.75" customHeight="1" x14ac:dyDescent="0.2">
      <c r="A1818" s="5">
        <v>1817</v>
      </c>
      <c r="B1818" s="6" t="s">
        <v>4673</v>
      </c>
      <c r="C1818" s="6" t="s">
        <v>4653</v>
      </c>
      <c r="D1818" s="49" t="s">
        <v>4674</v>
      </c>
      <c r="E1818" s="5" t="s">
        <v>2300</v>
      </c>
      <c r="F1818" s="42">
        <v>1</v>
      </c>
      <c r="G1818" s="5">
        <v>1</v>
      </c>
      <c r="H1818" s="42">
        <v>1</v>
      </c>
      <c r="I1818" s="4"/>
      <c r="J1818" s="4"/>
      <c r="K1818" s="4"/>
      <c r="L1818" s="4"/>
      <c r="M1818" s="4"/>
      <c r="N1818" s="4"/>
      <c r="O1818" s="4"/>
      <c r="P1818" s="4"/>
      <c r="Q1818" s="4"/>
      <c r="R1818" s="4"/>
      <c r="S1818" s="4"/>
      <c r="T1818" s="4"/>
      <c r="U1818" s="4"/>
      <c r="V1818" s="4"/>
      <c r="W1818" s="4"/>
      <c r="X1818" s="4"/>
      <c r="Y1818" s="4"/>
      <c r="Z1818" s="4"/>
    </row>
    <row r="1819" spans="1:26" ht="15.75" customHeight="1" x14ac:dyDescent="0.2">
      <c r="A1819" s="5">
        <v>1818</v>
      </c>
      <c r="B1819" s="6" t="s">
        <v>4675</v>
      </c>
      <c r="C1819" s="6" t="s">
        <v>4653</v>
      </c>
      <c r="D1819" s="49" t="s">
        <v>4676</v>
      </c>
      <c r="E1819" s="5" t="s">
        <v>2300</v>
      </c>
      <c r="F1819" s="42">
        <v>1</v>
      </c>
      <c r="G1819" s="5">
        <v>1</v>
      </c>
      <c r="H1819" s="42">
        <v>1</v>
      </c>
      <c r="I1819" s="4"/>
      <c r="J1819" s="4"/>
      <c r="K1819" s="4"/>
      <c r="L1819" s="4"/>
      <c r="M1819" s="4"/>
      <c r="N1819" s="4"/>
      <c r="O1819" s="4"/>
      <c r="P1819" s="4"/>
      <c r="Q1819" s="4"/>
      <c r="R1819" s="4"/>
      <c r="S1819" s="4"/>
      <c r="T1819" s="4"/>
      <c r="U1819" s="4"/>
      <c r="V1819" s="4"/>
      <c r="W1819" s="4"/>
      <c r="X1819" s="4"/>
      <c r="Y1819" s="4"/>
      <c r="Z1819" s="4"/>
    </row>
    <row r="1820" spans="1:26" ht="15.75" customHeight="1" x14ac:dyDescent="0.2">
      <c r="A1820" s="5">
        <v>1819</v>
      </c>
      <c r="B1820" s="6" t="s">
        <v>4677</v>
      </c>
      <c r="C1820" s="6" t="s">
        <v>4653</v>
      </c>
      <c r="D1820" s="49" t="s">
        <v>4678</v>
      </c>
      <c r="E1820" s="5" t="s">
        <v>2300</v>
      </c>
      <c r="F1820" s="42">
        <v>1</v>
      </c>
      <c r="G1820" s="5">
        <v>1</v>
      </c>
      <c r="H1820" s="42">
        <v>1</v>
      </c>
      <c r="I1820" s="4"/>
      <c r="J1820" s="4"/>
      <c r="K1820" s="4"/>
      <c r="L1820" s="4"/>
      <c r="M1820" s="4"/>
      <c r="N1820" s="4"/>
      <c r="O1820" s="4"/>
      <c r="P1820" s="4"/>
      <c r="Q1820" s="4"/>
      <c r="R1820" s="4"/>
      <c r="S1820" s="4"/>
      <c r="T1820" s="4"/>
      <c r="U1820" s="4"/>
      <c r="V1820" s="4"/>
      <c r="W1820" s="4"/>
      <c r="X1820" s="4"/>
      <c r="Y1820" s="4"/>
      <c r="Z1820" s="4"/>
    </row>
    <row r="1821" spans="1:26" ht="15.75" customHeight="1" x14ac:dyDescent="0.2">
      <c r="A1821" s="5">
        <v>1820</v>
      </c>
      <c r="B1821" s="6" t="s">
        <v>4679</v>
      </c>
      <c r="C1821" s="6" t="s">
        <v>4653</v>
      </c>
      <c r="D1821" s="49" t="s">
        <v>4680</v>
      </c>
      <c r="E1821" s="5" t="s">
        <v>2300</v>
      </c>
      <c r="F1821" s="42">
        <v>1</v>
      </c>
      <c r="G1821" s="5">
        <v>1</v>
      </c>
      <c r="H1821" s="42">
        <v>1</v>
      </c>
      <c r="I1821" s="4"/>
      <c r="J1821" s="4"/>
      <c r="K1821" s="4"/>
      <c r="L1821" s="4"/>
      <c r="M1821" s="4"/>
      <c r="N1821" s="4"/>
      <c r="O1821" s="4"/>
      <c r="P1821" s="4"/>
      <c r="Q1821" s="4"/>
      <c r="R1821" s="4"/>
      <c r="S1821" s="4"/>
      <c r="T1821" s="4"/>
      <c r="U1821" s="4"/>
      <c r="V1821" s="4"/>
      <c r="W1821" s="4"/>
      <c r="X1821" s="4"/>
      <c r="Y1821" s="4"/>
      <c r="Z1821" s="4"/>
    </row>
    <row r="1822" spans="1:26" ht="27.75" customHeight="1" x14ac:dyDescent="0.2">
      <c r="A1822" s="5">
        <v>1821</v>
      </c>
      <c r="B1822" s="6" t="s">
        <v>4681</v>
      </c>
      <c r="C1822" s="6" t="s">
        <v>4653</v>
      </c>
      <c r="D1822" s="49" t="s">
        <v>4682</v>
      </c>
      <c r="E1822" s="5" t="s">
        <v>2300</v>
      </c>
      <c r="F1822" s="42">
        <v>1</v>
      </c>
      <c r="G1822" s="5">
        <v>1</v>
      </c>
      <c r="H1822" s="42">
        <v>1</v>
      </c>
      <c r="I1822" s="4"/>
      <c r="J1822" s="4"/>
      <c r="K1822" s="4"/>
      <c r="L1822" s="4"/>
      <c r="M1822" s="4"/>
      <c r="N1822" s="4"/>
      <c r="O1822" s="4"/>
      <c r="P1822" s="4"/>
      <c r="Q1822" s="4"/>
      <c r="R1822" s="4"/>
      <c r="S1822" s="4"/>
      <c r="T1822" s="4"/>
      <c r="U1822" s="4"/>
      <c r="V1822" s="4"/>
      <c r="W1822" s="4"/>
      <c r="X1822" s="4"/>
      <c r="Y1822" s="4"/>
      <c r="Z1822" s="4"/>
    </row>
    <row r="1823" spans="1:26" ht="15.75" customHeight="1" x14ac:dyDescent="0.2">
      <c r="A1823" s="5">
        <v>1822</v>
      </c>
      <c r="B1823" s="6" t="s">
        <v>4683</v>
      </c>
      <c r="C1823" s="6" t="s">
        <v>4653</v>
      </c>
      <c r="D1823" s="49" t="s">
        <v>4684</v>
      </c>
      <c r="E1823" s="5" t="s">
        <v>2300</v>
      </c>
      <c r="F1823" s="42">
        <v>1</v>
      </c>
      <c r="G1823" s="5">
        <v>1</v>
      </c>
      <c r="H1823" s="42">
        <v>1</v>
      </c>
      <c r="I1823" s="4"/>
      <c r="J1823" s="4"/>
      <c r="K1823" s="4"/>
      <c r="L1823" s="4"/>
      <c r="M1823" s="4"/>
      <c r="N1823" s="4"/>
      <c r="O1823" s="4"/>
      <c r="P1823" s="4"/>
      <c r="Q1823" s="4"/>
      <c r="R1823" s="4"/>
      <c r="S1823" s="4"/>
      <c r="T1823" s="4"/>
      <c r="U1823" s="4"/>
      <c r="V1823" s="4"/>
      <c r="W1823" s="4"/>
      <c r="X1823" s="4"/>
      <c r="Y1823" s="4"/>
      <c r="Z1823" s="4"/>
    </row>
    <row r="1824" spans="1:26" ht="15.75" customHeight="1" x14ac:dyDescent="0.2">
      <c r="A1824" s="5">
        <v>1823</v>
      </c>
      <c r="B1824" s="6" t="s">
        <v>4685</v>
      </c>
      <c r="C1824" s="6" t="s">
        <v>4653</v>
      </c>
      <c r="D1824" s="49" t="s">
        <v>4686</v>
      </c>
      <c r="E1824" s="5" t="s">
        <v>2300</v>
      </c>
      <c r="F1824" s="42">
        <v>0</v>
      </c>
      <c r="G1824" s="5">
        <v>2</v>
      </c>
      <c r="H1824" s="42">
        <v>0</v>
      </c>
      <c r="I1824" s="4"/>
      <c r="J1824" s="4"/>
      <c r="K1824" s="4"/>
      <c r="L1824" s="4"/>
      <c r="M1824" s="4"/>
      <c r="N1824" s="4"/>
      <c r="O1824" s="4"/>
      <c r="P1824" s="4"/>
      <c r="Q1824" s="4"/>
      <c r="R1824" s="4"/>
      <c r="S1824" s="4"/>
      <c r="T1824" s="4"/>
      <c r="U1824" s="4"/>
      <c r="V1824" s="4"/>
      <c r="W1824" s="4"/>
      <c r="X1824" s="4"/>
      <c r="Y1824" s="4"/>
      <c r="Z1824" s="4"/>
    </row>
    <row r="1825" spans="1:26" ht="55.5" customHeight="1" x14ac:dyDescent="0.2">
      <c r="A1825" s="5">
        <v>1824</v>
      </c>
      <c r="B1825" s="6" t="s">
        <v>4687</v>
      </c>
      <c r="C1825" s="6" t="s">
        <v>4653</v>
      </c>
      <c r="D1825" s="49" t="s">
        <v>4688</v>
      </c>
      <c r="E1825" s="5" t="s">
        <v>2300</v>
      </c>
      <c r="F1825" s="42">
        <v>1</v>
      </c>
      <c r="G1825" s="5">
        <v>1</v>
      </c>
      <c r="H1825" s="42">
        <v>1</v>
      </c>
      <c r="I1825" s="4"/>
      <c r="J1825" s="4"/>
      <c r="K1825" s="4"/>
      <c r="L1825" s="4"/>
      <c r="M1825" s="4"/>
      <c r="N1825" s="4"/>
      <c r="O1825" s="4"/>
      <c r="P1825" s="4"/>
      <c r="Q1825" s="4"/>
      <c r="R1825" s="4"/>
      <c r="S1825" s="4"/>
      <c r="T1825" s="4"/>
      <c r="U1825" s="4"/>
      <c r="V1825" s="4"/>
      <c r="W1825" s="4"/>
      <c r="X1825" s="4"/>
      <c r="Y1825" s="4"/>
      <c r="Z1825" s="4"/>
    </row>
    <row r="1826" spans="1:26" ht="42" customHeight="1" x14ac:dyDescent="0.2">
      <c r="A1826" s="5">
        <v>1825</v>
      </c>
      <c r="B1826" s="6" t="s">
        <v>4689</v>
      </c>
      <c r="C1826" s="6" t="s">
        <v>4653</v>
      </c>
      <c r="D1826" s="49" t="s">
        <v>4690</v>
      </c>
      <c r="E1826" s="5" t="s">
        <v>2300</v>
      </c>
      <c r="F1826" s="42">
        <v>1</v>
      </c>
      <c r="G1826" s="5">
        <v>1</v>
      </c>
      <c r="H1826" s="42">
        <v>1</v>
      </c>
      <c r="I1826" s="4"/>
      <c r="J1826" s="4"/>
      <c r="K1826" s="4"/>
      <c r="L1826" s="4"/>
      <c r="M1826" s="4"/>
      <c r="N1826" s="4"/>
      <c r="O1826" s="4"/>
      <c r="P1826" s="4"/>
      <c r="Q1826" s="4"/>
      <c r="R1826" s="4"/>
      <c r="S1826" s="4"/>
      <c r="T1826" s="4"/>
      <c r="U1826" s="4"/>
      <c r="V1826" s="4"/>
      <c r="W1826" s="4"/>
      <c r="X1826" s="4"/>
      <c r="Y1826" s="4"/>
      <c r="Z1826" s="4"/>
    </row>
    <row r="1827" spans="1:26" ht="15.75" customHeight="1" x14ac:dyDescent="0.2">
      <c r="A1827" s="5">
        <v>1826</v>
      </c>
      <c r="B1827" s="6" t="s">
        <v>4691</v>
      </c>
      <c r="C1827" s="6" t="s">
        <v>4653</v>
      </c>
      <c r="D1827" s="49" t="s">
        <v>4692</v>
      </c>
      <c r="E1827" s="6" t="s">
        <v>2300</v>
      </c>
      <c r="F1827" s="42">
        <v>1</v>
      </c>
      <c r="G1827" s="5">
        <v>1</v>
      </c>
      <c r="H1827" s="42">
        <v>1</v>
      </c>
      <c r="I1827" s="4"/>
      <c r="J1827" s="4"/>
      <c r="K1827" s="4"/>
      <c r="L1827" s="4"/>
      <c r="M1827" s="4"/>
      <c r="N1827" s="4"/>
      <c r="O1827" s="4"/>
      <c r="P1827" s="4"/>
      <c r="Q1827" s="4"/>
      <c r="R1827" s="4"/>
      <c r="S1827" s="4"/>
      <c r="T1827" s="4"/>
      <c r="U1827" s="4"/>
      <c r="V1827" s="4"/>
      <c r="W1827" s="4"/>
      <c r="X1827" s="4"/>
      <c r="Y1827" s="4"/>
      <c r="Z1827" s="4"/>
    </row>
    <row r="1828" spans="1:26" ht="15.75" customHeight="1" x14ac:dyDescent="0.2">
      <c r="A1828" s="5">
        <v>1827</v>
      </c>
      <c r="B1828" s="6" t="s">
        <v>4693</v>
      </c>
      <c r="C1828" s="6" t="s">
        <v>4653</v>
      </c>
      <c r="D1828" s="49" t="s">
        <v>4694</v>
      </c>
      <c r="E1828" s="6" t="s">
        <v>2300</v>
      </c>
      <c r="F1828" s="42">
        <v>1</v>
      </c>
      <c r="G1828" s="5">
        <v>1</v>
      </c>
      <c r="H1828" s="42">
        <v>1</v>
      </c>
      <c r="I1828" s="4"/>
      <c r="J1828" s="4"/>
      <c r="K1828" s="4"/>
      <c r="L1828" s="4"/>
      <c r="M1828" s="4"/>
      <c r="N1828" s="4"/>
      <c r="O1828" s="4"/>
      <c r="P1828" s="4"/>
      <c r="Q1828" s="4"/>
      <c r="R1828" s="4"/>
      <c r="S1828" s="4"/>
      <c r="T1828" s="4"/>
      <c r="U1828" s="4"/>
      <c r="V1828" s="4"/>
      <c r="W1828" s="4"/>
      <c r="X1828" s="4"/>
      <c r="Y1828" s="4"/>
      <c r="Z1828" s="4"/>
    </row>
    <row r="1829" spans="1:26" ht="15.75" customHeight="1" x14ac:dyDescent="0.2">
      <c r="A1829" s="5">
        <v>1828</v>
      </c>
      <c r="B1829" s="6" t="s">
        <v>4695</v>
      </c>
      <c r="C1829" s="6" t="s">
        <v>4653</v>
      </c>
      <c r="D1829" s="49" t="s">
        <v>4696</v>
      </c>
      <c r="E1829" s="6" t="s">
        <v>2300</v>
      </c>
      <c r="F1829" s="42">
        <v>1</v>
      </c>
      <c r="G1829" s="5">
        <v>1</v>
      </c>
      <c r="H1829" s="42">
        <v>1</v>
      </c>
      <c r="I1829" s="4"/>
      <c r="J1829" s="4"/>
      <c r="K1829" s="4"/>
      <c r="L1829" s="4"/>
      <c r="M1829" s="4"/>
      <c r="N1829" s="4"/>
      <c r="O1829" s="4"/>
      <c r="P1829" s="4"/>
      <c r="Q1829" s="4"/>
      <c r="R1829" s="4"/>
      <c r="S1829" s="4"/>
      <c r="T1829" s="4"/>
      <c r="U1829" s="4"/>
      <c r="V1829" s="4"/>
      <c r="W1829" s="4"/>
      <c r="X1829" s="4"/>
      <c r="Y1829" s="4"/>
      <c r="Z1829" s="4"/>
    </row>
    <row r="1830" spans="1:26" ht="15.75" customHeight="1" x14ac:dyDescent="0.2">
      <c r="A1830" s="5">
        <v>1829</v>
      </c>
      <c r="B1830" s="6" t="s">
        <v>4697</v>
      </c>
      <c r="C1830" s="6" t="s">
        <v>4653</v>
      </c>
      <c r="D1830" s="49" t="s">
        <v>4698</v>
      </c>
      <c r="E1830" s="6" t="s">
        <v>2300</v>
      </c>
      <c r="F1830" s="42">
        <v>1</v>
      </c>
      <c r="G1830" s="5">
        <v>1</v>
      </c>
      <c r="H1830" s="42">
        <v>1</v>
      </c>
      <c r="I1830" s="4"/>
      <c r="J1830" s="4"/>
      <c r="K1830" s="4"/>
      <c r="L1830" s="4"/>
      <c r="M1830" s="4"/>
      <c r="N1830" s="4"/>
      <c r="O1830" s="4"/>
      <c r="P1830" s="4"/>
      <c r="Q1830" s="4"/>
      <c r="R1830" s="4"/>
      <c r="S1830" s="4"/>
      <c r="T1830" s="4"/>
      <c r="U1830" s="4"/>
      <c r="V1830" s="4"/>
      <c r="W1830" s="4"/>
      <c r="X1830" s="4"/>
      <c r="Y1830" s="4"/>
      <c r="Z1830" s="4"/>
    </row>
    <row r="1831" spans="1:26" ht="15.75" customHeight="1" x14ac:dyDescent="0.2">
      <c r="A1831" s="5">
        <v>1830</v>
      </c>
      <c r="B1831" s="6" t="s">
        <v>4699</v>
      </c>
      <c r="C1831" s="6" t="s">
        <v>4653</v>
      </c>
      <c r="D1831" s="49" t="s">
        <v>4700</v>
      </c>
      <c r="E1831" s="5" t="s">
        <v>2300</v>
      </c>
      <c r="F1831" s="42">
        <v>1</v>
      </c>
      <c r="G1831" s="5">
        <v>1</v>
      </c>
      <c r="H1831" s="42">
        <v>1</v>
      </c>
      <c r="I1831" s="4"/>
      <c r="J1831" s="4"/>
      <c r="K1831" s="4"/>
      <c r="L1831" s="4"/>
      <c r="M1831" s="4"/>
      <c r="N1831" s="4"/>
      <c r="O1831" s="4"/>
      <c r="P1831" s="4"/>
      <c r="Q1831" s="4"/>
      <c r="R1831" s="4"/>
      <c r="S1831" s="4"/>
      <c r="T1831" s="4"/>
      <c r="U1831" s="4"/>
      <c r="V1831" s="4"/>
      <c r="W1831" s="4"/>
      <c r="X1831" s="4"/>
      <c r="Y1831" s="4"/>
      <c r="Z1831" s="4"/>
    </row>
    <row r="1832" spans="1:26" ht="15.75" customHeight="1" x14ac:dyDescent="0.2">
      <c r="A1832" s="5">
        <v>1831</v>
      </c>
      <c r="B1832" s="6" t="s">
        <v>4701</v>
      </c>
      <c r="C1832" s="6" t="s">
        <v>4653</v>
      </c>
      <c r="D1832" s="49" t="s">
        <v>4702</v>
      </c>
      <c r="E1832" s="5" t="s">
        <v>2300</v>
      </c>
      <c r="F1832" s="42">
        <v>1</v>
      </c>
      <c r="G1832" s="5">
        <v>1</v>
      </c>
      <c r="H1832" s="42">
        <v>1</v>
      </c>
      <c r="I1832" s="4"/>
      <c r="J1832" s="4"/>
      <c r="K1832" s="4"/>
      <c r="L1832" s="4"/>
      <c r="M1832" s="4"/>
      <c r="N1832" s="4"/>
      <c r="O1832" s="4"/>
      <c r="P1832" s="4"/>
      <c r="Q1832" s="4"/>
      <c r="R1832" s="4"/>
      <c r="S1832" s="4"/>
      <c r="T1832" s="4"/>
      <c r="U1832" s="4"/>
      <c r="V1832" s="4"/>
      <c r="W1832" s="4"/>
      <c r="X1832" s="4"/>
      <c r="Y1832" s="4"/>
      <c r="Z1832" s="4"/>
    </row>
    <row r="1833" spans="1:26" ht="15.75" customHeight="1" x14ac:dyDescent="0.2">
      <c r="A1833" s="5">
        <v>1832</v>
      </c>
      <c r="B1833" s="6" t="s">
        <v>4703</v>
      </c>
      <c r="C1833" s="6" t="s">
        <v>4653</v>
      </c>
      <c r="D1833" s="49" t="s">
        <v>4704</v>
      </c>
      <c r="E1833" s="5" t="s">
        <v>2300</v>
      </c>
      <c r="F1833" s="42">
        <v>1</v>
      </c>
      <c r="G1833" s="5">
        <v>1</v>
      </c>
      <c r="H1833" s="42">
        <v>1</v>
      </c>
      <c r="I1833" s="4"/>
      <c r="J1833" s="4"/>
      <c r="K1833" s="4"/>
      <c r="L1833" s="4"/>
      <c r="M1833" s="4"/>
      <c r="N1833" s="4"/>
      <c r="O1833" s="4"/>
      <c r="P1833" s="4"/>
      <c r="Q1833" s="4"/>
      <c r="R1833" s="4"/>
      <c r="S1833" s="4"/>
      <c r="T1833" s="4"/>
      <c r="U1833" s="4"/>
      <c r="V1833" s="4"/>
      <c r="W1833" s="4"/>
      <c r="X1833" s="4"/>
      <c r="Y1833" s="4"/>
      <c r="Z1833" s="4"/>
    </row>
    <row r="1834" spans="1:26" ht="27.75" customHeight="1" x14ac:dyDescent="0.2">
      <c r="A1834" s="5">
        <v>1833</v>
      </c>
      <c r="B1834" s="6" t="s">
        <v>4705</v>
      </c>
      <c r="C1834" s="6" t="s">
        <v>4653</v>
      </c>
      <c r="D1834" s="49" t="s">
        <v>4706</v>
      </c>
      <c r="E1834" s="5" t="s">
        <v>2300</v>
      </c>
      <c r="F1834" s="42">
        <v>1</v>
      </c>
      <c r="G1834" s="5">
        <v>1</v>
      </c>
      <c r="H1834" s="42">
        <v>1</v>
      </c>
      <c r="I1834" s="4"/>
      <c r="J1834" s="4"/>
      <c r="K1834" s="4"/>
      <c r="L1834" s="4"/>
      <c r="M1834" s="4"/>
      <c r="N1834" s="4"/>
      <c r="O1834" s="4"/>
      <c r="P1834" s="4"/>
      <c r="Q1834" s="4"/>
      <c r="R1834" s="4"/>
      <c r="S1834" s="4"/>
      <c r="T1834" s="4"/>
      <c r="U1834" s="4"/>
      <c r="V1834" s="4"/>
      <c r="W1834" s="4"/>
      <c r="X1834" s="4"/>
      <c r="Y1834" s="4"/>
      <c r="Z1834" s="4"/>
    </row>
    <row r="1835" spans="1:26" ht="15.75" customHeight="1" x14ac:dyDescent="0.2">
      <c r="A1835" s="5">
        <v>1834</v>
      </c>
      <c r="B1835" s="6" t="s">
        <v>4707</v>
      </c>
      <c r="C1835" s="6" t="s">
        <v>4653</v>
      </c>
      <c r="D1835" s="49" t="s">
        <v>4708</v>
      </c>
      <c r="E1835" s="5" t="s">
        <v>2300</v>
      </c>
      <c r="F1835" s="42">
        <v>1</v>
      </c>
      <c r="G1835" s="5">
        <v>1</v>
      </c>
      <c r="H1835" s="42">
        <v>1</v>
      </c>
      <c r="I1835" s="4"/>
      <c r="J1835" s="4"/>
      <c r="K1835" s="4"/>
      <c r="L1835" s="4"/>
      <c r="M1835" s="4"/>
      <c r="N1835" s="4"/>
      <c r="O1835" s="4"/>
      <c r="P1835" s="4"/>
      <c r="Q1835" s="4"/>
      <c r="R1835" s="4"/>
      <c r="S1835" s="4"/>
      <c r="T1835" s="4"/>
      <c r="U1835" s="4"/>
      <c r="V1835" s="4"/>
      <c r="W1835" s="4"/>
      <c r="X1835" s="4"/>
      <c r="Y1835" s="4"/>
      <c r="Z1835" s="4"/>
    </row>
    <row r="1836" spans="1:26" ht="15.75" customHeight="1" x14ac:dyDescent="0.2">
      <c r="A1836" s="5">
        <v>1835</v>
      </c>
      <c r="B1836" s="6" t="s">
        <v>4709</v>
      </c>
      <c r="C1836" s="6" t="s">
        <v>4653</v>
      </c>
      <c r="D1836" s="49" t="s">
        <v>4710</v>
      </c>
      <c r="E1836" s="5" t="s">
        <v>2300</v>
      </c>
      <c r="F1836" s="42">
        <v>1</v>
      </c>
      <c r="G1836" s="5">
        <v>1</v>
      </c>
      <c r="H1836" s="42">
        <v>1</v>
      </c>
      <c r="I1836" s="4"/>
      <c r="J1836" s="4"/>
      <c r="K1836" s="4"/>
      <c r="L1836" s="4"/>
      <c r="M1836" s="4"/>
      <c r="N1836" s="4"/>
      <c r="O1836" s="4"/>
      <c r="P1836" s="4"/>
      <c r="Q1836" s="4"/>
      <c r="R1836" s="4"/>
      <c r="S1836" s="4"/>
      <c r="T1836" s="4"/>
      <c r="U1836" s="4"/>
      <c r="V1836" s="4"/>
      <c r="W1836" s="4"/>
      <c r="X1836" s="4"/>
      <c r="Y1836" s="4"/>
      <c r="Z1836" s="4"/>
    </row>
    <row r="1837" spans="1:26" ht="15.75" customHeight="1" x14ac:dyDescent="0.2">
      <c r="A1837" s="5">
        <v>1836</v>
      </c>
      <c r="B1837" s="6" t="s">
        <v>4711</v>
      </c>
      <c r="C1837" s="6" t="s">
        <v>4653</v>
      </c>
      <c r="D1837" s="49" t="s">
        <v>4712</v>
      </c>
      <c r="E1837" s="5" t="s">
        <v>2300</v>
      </c>
      <c r="F1837" s="42">
        <v>0</v>
      </c>
      <c r="G1837" s="5">
        <v>0</v>
      </c>
      <c r="H1837" s="42">
        <v>0</v>
      </c>
      <c r="I1837" s="4"/>
      <c r="J1837" s="4"/>
      <c r="K1837" s="4"/>
      <c r="L1837" s="4"/>
      <c r="M1837" s="4"/>
      <c r="N1837" s="4"/>
      <c r="O1837" s="4"/>
      <c r="P1837" s="4"/>
      <c r="Q1837" s="4"/>
      <c r="R1837" s="4"/>
      <c r="S1837" s="4"/>
      <c r="T1837" s="4"/>
      <c r="U1837" s="4"/>
      <c r="V1837" s="4"/>
      <c r="W1837" s="4"/>
      <c r="X1837" s="4"/>
      <c r="Y1837" s="4"/>
      <c r="Z1837" s="4"/>
    </row>
    <row r="1838" spans="1:26" ht="15.75" customHeight="1" x14ac:dyDescent="0.2">
      <c r="A1838" s="5">
        <v>1837</v>
      </c>
      <c r="B1838" s="6" t="s">
        <v>4713</v>
      </c>
      <c r="C1838" s="6" t="s">
        <v>4653</v>
      </c>
      <c r="D1838" s="49" t="s">
        <v>4714</v>
      </c>
      <c r="E1838" s="5" t="s">
        <v>2300</v>
      </c>
      <c r="F1838" s="42">
        <v>2</v>
      </c>
      <c r="G1838" s="5">
        <v>2</v>
      </c>
      <c r="H1838" s="42">
        <v>2</v>
      </c>
      <c r="I1838" s="4"/>
      <c r="J1838" s="4"/>
      <c r="K1838" s="4"/>
      <c r="L1838" s="4"/>
      <c r="M1838" s="4"/>
      <c r="N1838" s="4"/>
      <c r="O1838" s="4"/>
      <c r="P1838" s="4"/>
      <c r="Q1838" s="4"/>
      <c r="R1838" s="4"/>
      <c r="S1838" s="4"/>
      <c r="T1838" s="4"/>
      <c r="U1838" s="4"/>
      <c r="V1838" s="4"/>
      <c r="W1838" s="4"/>
      <c r="X1838" s="4"/>
      <c r="Y1838" s="4"/>
      <c r="Z1838" s="4"/>
    </row>
    <row r="1839" spans="1:26" ht="15.75" customHeight="1" x14ac:dyDescent="0.2">
      <c r="A1839" s="5">
        <v>1838</v>
      </c>
      <c r="B1839" s="6" t="s">
        <v>4715</v>
      </c>
      <c r="C1839" s="6" t="s">
        <v>4653</v>
      </c>
      <c r="D1839" s="49" t="s">
        <v>4716</v>
      </c>
      <c r="E1839" s="5" t="s">
        <v>2300</v>
      </c>
      <c r="F1839" s="42">
        <v>1</v>
      </c>
      <c r="G1839" s="5">
        <v>1</v>
      </c>
      <c r="H1839" s="42">
        <v>1</v>
      </c>
      <c r="I1839" s="4"/>
      <c r="J1839" s="4"/>
      <c r="K1839" s="4"/>
      <c r="L1839" s="4"/>
      <c r="M1839" s="4"/>
      <c r="N1839" s="4"/>
      <c r="O1839" s="4"/>
      <c r="P1839" s="4"/>
      <c r="Q1839" s="4"/>
      <c r="R1839" s="4"/>
      <c r="S1839" s="4"/>
      <c r="T1839" s="4"/>
      <c r="U1839" s="4"/>
      <c r="V1839" s="4"/>
      <c r="W1839" s="4"/>
      <c r="X1839" s="4"/>
      <c r="Y1839" s="4"/>
      <c r="Z1839" s="4"/>
    </row>
    <row r="1840" spans="1:26" ht="27.75" customHeight="1" x14ac:dyDescent="0.2">
      <c r="A1840" s="5">
        <v>1839</v>
      </c>
      <c r="B1840" s="6" t="s">
        <v>4717</v>
      </c>
      <c r="C1840" s="6" t="s">
        <v>4653</v>
      </c>
      <c r="D1840" s="49" t="s">
        <v>4718</v>
      </c>
      <c r="E1840" s="6" t="s">
        <v>2300</v>
      </c>
      <c r="F1840" s="42">
        <v>2</v>
      </c>
      <c r="G1840" s="5">
        <v>0</v>
      </c>
      <c r="H1840" s="42">
        <v>2</v>
      </c>
      <c r="I1840" s="4"/>
      <c r="J1840" s="4"/>
      <c r="K1840" s="4"/>
      <c r="L1840" s="4"/>
      <c r="M1840" s="4"/>
      <c r="N1840" s="4"/>
      <c r="O1840" s="4"/>
      <c r="P1840" s="4"/>
      <c r="Q1840" s="4"/>
      <c r="R1840" s="4"/>
      <c r="S1840" s="4"/>
      <c r="T1840" s="4"/>
      <c r="U1840" s="4"/>
      <c r="V1840" s="4"/>
      <c r="W1840" s="4"/>
      <c r="X1840" s="4"/>
      <c r="Y1840" s="4"/>
      <c r="Z1840" s="4"/>
    </row>
    <row r="1841" spans="1:26" ht="15.75" customHeight="1" x14ac:dyDescent="0.2">
      <c r="A1841" s="5">
        <v>1840</v>
      </c>
      <c r="B1841" s="6" t="s">
        <v>4719</v>
      </c>
      <c r="C1841" s="6" t="s">
        <v>4653</v>
      </c>
      <c r="D1841" s="49" t="s">
        <v>4720</v>
      </c>
      <c r="E1841" s="6" t="s">
        <v>2300</v>
      </c>
      <c r="F1841" s="42">
        <v>1</v>
      </c>
      <c r="G1841" s="5">
        <v>0</v>
      </c>
      <c r="H1841" s="42">
        <v>1</v>
      </c>
      <c r="I1841" s="4"/>
      <c r="J1841" s="4"/>
      <c r="K1841" s="4"/>
      <c r="L1841" s="4"/>
      <c r="M1841" s="4"/>
      <c r="N1841" s="4"/>
      <c r="O1841" s="4"/>
      <c r="P1841" s="4"/>
      <c r="Q1841" s="4"/>
      <c r="R1841" s="4"/>
      <c r="S1841" s="4"/>
      <c r="T1841" s="4"/>
      <c r="U1841" s="4"/>
      <c r="V1841" s="4"/>
      <c r="W1841" s="4"/>
      <c r="X1841" s="4"/>
      <c r="Y1841" s="4"/>
      <c r="Z1841" s="4"/>
    </row>
    <row r="1842" spans="1:26" ht="15.75" customHeight="1" x14ac:dyDescent="0.2">
      <c r="A1842" s="5">
        <v>1841</v>
      </c>
      <c r="B1842" s="6" t="s">
        <v>4721</v>
      </c>
      <c r="C1842" s="6" t="s">
        <v>4653</v>
      </c>
      <c r="D1842" s="49" t="s">
        <v>4722</v>
      </c>
      <c r="E1842" s="5" t="s">
        <v>2300</v>
      </c>
      <c r="F1842" s="42">
        <v>1</v>
      </c>
      <c r="G1842" s="5">
        <v>1</v>
      </c>
      <c r="H1842" s="42">
        <v>1</v>
      </c>
      <c r="I1842" s="4"/>
      <c r="J1842" s="4"/>
      <c r="K1842" s="4"/>
      <c r="L1842" s="4"/>
      <c r="M1842" s="4"/>
      <c r="N1842" s="4"/>
      <c r="O1842" s="4"/>
      <c r="P1842" s="4"/>
      <c r="Q1842" s="4"/>
      <c r="R1842" s="4"/>
      <c r="S1842" s="4"/>
      <c r="T1842" s="4"/>
      <c r="U1842" s="4"/>
      <c r="V1842" s="4"/>
      <c r="W1842" s="4"/>
      <c r="X1842" s="4"/>
      <c r="Y1842" s="4"/>
      <c r="Z1842" s="4"/>
    </row>
    <row r="1843" spans="1:26" ht="15.75" customHeight="1" x14ac:dyDescent="0.2">
      <c r="A1843" s="5">
        <v>1842</v>
      </c>
      <c r="B1843" s="6" t="s">
        <v>4723</v>
      </c>
      <c r="C1843" s="6" t="s">
        <v>4653</v>
      </c>
      <c r="D1843" s="49" t="s">
        <v>4724</v>
      </c>
      <c r="E1843" s="6" t="s">
        <v>2300</v>
      </c>
      <c r="F1843" s="42">
        <v>1</v>
      </c>
      <c r="G1843" s="5">
        <v>1</v>
      </c>
      <c r="H1843" s="42">
        <v>1</v>
      </c>
      <c r="I1843" s="4"/>
      <c r="J1843" s="4"/>
      <c r="K1843" s="4"/>
      <c r="L1843" s="4"/>
      <c r="M1843" s="4"/>
      <c r="N1843" s="4"/>
      <c r="O1843" s="4"/>
      <c r="P1843" s="4"/>
      <c r="Q1843" s="4"/>
      <c r="R1843" s="4"/>
      <c r="S1843" s="4"/>
      <c r="T1843" s="4"/>
      <c r="U1843" s="4"/>
      <c r="V1843" s="4"/>
      <c r="W1843" s="4"/>
      <c r="X1843" s="4"/>
      <c r="Y1843" s="4"/>
      <c r="Z1843" s="4"/>
    </row>
    <row r="1844" spans="1:26" ht="15.75" customHeight="1" x14ac:dyDescent="0.2">
      <c r="A1844" s="5">
        <v>1843</v>
      </c>
      <c r="B1844" s="6" t="s">
        <v>4725</v>
      </c>
      <c r="C1844" s="6" t="s">
        <v>4653</v>
      </c>
      <c r="D1844" s="49" t="s">
        <v>4726</v>
      </c>
      <c r="E1844" s="6" t="s">
        <v>2300</v>
      </c>
      <c r="F1844" s="42">
        <v>1</v>
      </c>
      <c r="G1844" s="5">
        <v>1</v>
      </c>
      <c r="H1844" s="42">
        <v>1</v>
      </c>
      <c r="I1844" s="4"/>
      <c r="J1844" s="4"/>
      <c r="K1844" s="4"/>
      <c r="L1844" s="4"/>
      <c r="M1844" s="4"/>
      <c r="N1844" s="4"/>
      <c r="O1844" s="4"/>
      <c r="P1844" s="4"/>
      <c r="Q1844" s="4"/>
      <c r="R1844" s="4"/>
      <c r="S1844" s="4"/>
      <c r="T1844" s="4"/>
      <c r="U1844" s="4"/>
      <c r="V1844" s="4"/>
      <c r="W1844" s="4"/>
      <c r="X1844" s="4"/>
      <c r="Y1844" s="4"/>
      <c r="Z1844" s="4"/>
    </row>
    <row r="1845" spans="1:26" ht="15.75" customHeight="1" x14ac:dyDescent="0.2">
      <c r="A1845" s="5">
        <v>1844</v>
      </c>
      <c r="B1845" s="6" t="s">
        <v>4727</v>
      </c>
      <c r="C1845" s="6" t="s">
        <v>4653</v>
      </c>
      <c r="D1845" s="49" t="s">
        <v>4728</v>
      </c>
      <c r="E1845" s="5" t="s">
        <v>2300</v>
      </c>
      <c r="F1845" s="42">
        <v>1</v>
      </c>
      <c r="G1845" s="5">
        <v>1</v>
      </c>
      <c r="H1845" s="42">
        <v>1</v>
      </c>
      <c r="I1845" s="4"/>
      <c r="J1845" s="4"/>
      <c r="K1845" s="4"/>
      <c r="L1845" s="4"/>
      <c r="M1845" s="4"/>
      <c r="N1845" s="4"/>
      <c r="O1845" s="4"/>
      <c r="P1845" s="4"/>
      <c r="Q1845" s="4"/>
      <c r="R1845" s="4"/>
      <c r="S1845" s="4"/>
      <c r="T1845" s="4"/>
      <c r="U1845" s="4"/>
      <c r="V1845" s="4"/>
      <c r="W1845" s="4"/>
      <c r="X1845" s="4"/>
      <c r="Y1845" s="4"/>
      <c r="Z1845" s="4"/>
    </row>
    <row r="1846" spans="1:26" ht="15.75" customHeight="1" x14ac:dyDescent="0.2">
      <c r="A1846" s="5">
        <v>1845</v>
      </c>
      <c r="B1846" s="6" t="s">
        <v>4729</v>
      </c>
      <c r="C1846" s="6" t="s">
        <v>4653</v>
      </c>
      <c r="D1846" s="49" t="s">
        <v>4730</v>
      </c>
      <c r="E1846" s="6" t="s">
        <v>2300</v>
      </c>
      <c r="F1846" s="42">
        <v>1</v>
      </c>
      <c r="G1846" s="5">
        <v>1</v>
      </c>
      <c r="H1846" s="42">
        <v>1</v>
      </c>
      <c r="I1846" s="4"/>
      <c r="J1846" s="4"/>
      <c r="K1846" s="4"/>
      <c r="L1846" s="4"/>
      <c r="M1846" s="4"/>
      <c r="N1846" s="4"/>
      <c r="O1846" s="4"/>
      <c r="P1846" s="4"/>
      <c r="Q1846" s="4"/>
      <c r="R1846" s="4"/>
      <c r="S1846" s="4"/>
      <c r="T1846" s="4"/>
      <c r="U1846" s="4"/>
      <c r="V1846" s="4"/>
      <c r="W1846" s="4"/>
      <c r="X1846" s="4"/>
      <c r="Y1846" s="4"/>
      <c r="Z1846" s="4"/>
    </row>
    <row r="1847" spans="1:26" ht="27.75" customHeight="1" x14ac:dyDescent="0.2">
      <c r="A1847" s="5">
        <v>1846</v>
      </c>
      <c r="B1847" s="6" t="s">
        <v>4731</v>
      </c>
      <c r="C1847" s="6" t="s">
        <v>4732</v>
      </c>
      <c r="D1847" s="49" t="s">
        <v>4733</v>
      </c>
      <c r="E1847" s="6" t="s">
        <v>2300</v>
      </c>
      <c r="F1847" s="42">
        <v>1</v>
      </c>
      <c r="G1847" s="5">
        <v>1</v>
      </c>
      <c r="H1847" s="42">
        <v>1</v>
      </c>
      <c r="I1847" s="4"/>
      <c r="J1847" s="4"/>
      <c r="K1847" s="4"/>
      <c r="L1847" s="4"/>
      <c r="M1847" s="4"/>
      <c r="N1847" s="4"/>
      <c r="O1847" s="4"/>
      <c r="P1847" s="4"/>
      <c r="Q1847" s="4"/>
      <c r="R1847" s="4"/>
      <c r="S1847" s="4"/>
      <c r="T1847" s="4"/>
      <c r="U1847" s="4"/>
      <c r="V1847" s="4"/>
      <c r="W1847" s="4"/>
      <c r="X1847" s="4"/>
      <c r="Y1847" s="4"/>
      <c r="Z1847" s="4"/>
    </row>
    <row r="1848" spans="1:26" ht="15.75" customHeight="1" x14ac:dyDescent="0.2">
      <c r="A1848" s="5">
        <v>1847</v>
      </c>
      <c r="B1848" s="6" t="s">
        <v>4731</v>
      </c>
      <c r="C1848" s="6" t="s">
        <v>4732</v>
      </c>
      <c r="D1848" s="49" t="s">
        <v>4734</v>
      </c>
      <c r="E1848" s="5" t="s">
        <v>2300</v>
      </c>
      <c r="F1848" s="42">
        <v>1</v>
      </c>
      <c r="G1848" s="5">
        <v>1</v>
      </c>
      <c r="H1848" s="42">
        <v>1</v>
      </c>
      <c r="I1848" s="4"/>
      <c r="J1848" s="4"/>
      <c r="K1848" s="4"/>
      <c r="L1848" s="4"/>
      <c r="M1848" s="4"/>
      <c r="N1848" s="4"/>
      <c r="O1848" s="4"/>
      <c r="P1848" s="4"/>
      <c r="Q1848" s="4"/>
      <c r="R1848" s="4"/>
      <c r="S1848" s="4"/>
      <c r="T1848" s="4"/>
      <c r="U1848" s="4"/>
      <c r="V1848" s="4"/>
      <c r="W1848" s="4"/>
      <c r="X1848" s="4"/>
      <c r="Y1848" s="4"/>
      <c r="Z1848" s="4"/>
    </row>
    <row r="1849" spans="1:26" ht="15.75" customHeight="1" x14ac:dyDescent="0.2">
      <c r="A1849" s="5">
        <v>1848</v>
      </c>
      <c r="B1849" s="6" t="s">
        <v>4731</v>
      </c>
      <c r="C1849" s="6" t="s">
        <v>4732</v>
      </c>
      <c r="D1849" s="49" t="s">
        <v>4735</v>
      </c>
      <c r="E1849" s="6" t="s">
        <v>2300</v>
      </c>
      <c r="F1849" s="42">
        <v>1</v>
      </c>
      <c r="G1849" s="5">
        <v>1</v>
      </c>
      <c r="H1849" s="42">
        <v>1</v>
      </c>
      <c r="I1849" s="4"/>
      <c r="J1849" s="4"/>
      <c r="K1849" s="4"/>
      <c r="L1849" s="4"/>
      <c r="M1849" s="4"/>
      <c r="N1849" s="4"/>
      <c r="O1849" s="4"/>
      <c r="P1849" s="4"/>
      <c r="Q1849" s="4"/>
      <c r="R1849" s="4"/>
      <c r="S1849" s="4"/>
      <c r="T1849" s="4"/>
      <c r="U1849" s="4"/>
      <c r="V1849" s="4"/>
      <c r="W1849" s="4"/>
      <c r="X1849" s="4"/>
      <c r="Y1849" s="4"/>
      <c r="Z1849" s="4"/>
    </row>
    <row r="1850" spans="1:26" ht="15.75" customHeight="1" x14ac:dyDescent="0.2">
      <c r="A1850" s="5">
        <v>1849</v>
      </c>
      <c r="B1850" s="6" t="s">
        <v>4731</v>
      </c>
      <c r="C1850" s="6" t="s">
        <v>4732</v>
      </c>
      <c r="D1850" s="49" t="s">
        <v>4736</v>
      </c>
      <c r="E1850" s="6" t="s">
        <v>2300</v>
      </c>
      <c r="F1850" s="42">
        <v>1</v>
      </c>
      <c r="G1850" s="5">
        <v>1</v>
      </c>
      <c r="H1850" s="42">
        <v>1</v>
      </c>
      <c r="I1850" s="4"/>
      <c r="J1850" s="4"/>
      <c r="K1850" s="4"/>
      <c r="L1850" s="4"/>
      <c r="M1850" s="4"/>
      <c r="N1850" s="4"/>
      <c r="O1850" s="4"/>
      <c r="P1850" s="4"/>
      <c r="Q1850" s="4"/>
      <c r="R1850" s="4"/>
      <c r="S1850" s="4"/>
      <c r="T1850" s="4"/>
      <c r="U1850" s="4"/>
      <c r="V1850" s="4"/>
      <c r="W1850" s="4"/>
      <c r="X1850" s="4"/>
      <c r="Y1850" s="4"/>
      <c r="Z1850" s="4"/>
    </row>
    <row r="1851" spans="1:26" ht="15.75" customHeight="1" x14ac:dyDescent="0.2">
      <c r="A1851" s="5">
        <v>1850</v>
      </c>
      <c r="B1851" s="6" t="s">
        <v>4731</v>
      </c>
      <c r="C1851" s="6" t="s">
        <v>4732</v>
      </c>
      <c r="D1851" s="49" t="s">
        <v>4737</v>
      </c>
      <c r="E1851" s="5" t="s">
        <v>2300</v>
      </c>
      <c r="F1851" s="42">
        <v>1</v>
      </c>
      <c r="G1851" s="5">
        <v>1</v>
      </c>
      <c r="H1851" s="42">
        <v>1</v>
      </c>
      <c r="I1851" s="4"/>
      <c r="J1851" s="4"/>
      <c r="K1851" s="4"/>
      <c r="L1851" s="4"/>
      <c r="M1851" s="4"/>
      <c r="N1851" s="4"/>
      <c r="O1851" s="4"/>
      <c r="P1851" s="4"/>
      <c r="Q1851" s="4"/>
      <c r="R1851" s="4"/>
      <c r="S1851" s="4"/>
      <c r="T1851" s="4"/>
      <c r="U1851" s="4"/>
      <c r="V1851" s="4"/>
      <c r="W1851" s="4"/>
      <c r="X1851" s="4"/>
      <c r="Y1851" s="4"/>
      <c r="Z1851" s="4"/>
    </row>
    <row r="1852" spans="1:26" ht="15.75" customHeight="1" x14ac:dyDescent="0.2">
      <c r="A1852" s="5">
        <v>1851</v>
      </c>
      <c r="B1852" s="6" t="s">
        <v>4731</v>
      </c>
      <c r="C1852" s="6" t="s">
        <v>4732</v>
      </c>
      <c r="D1852" s="49" t="s">
        <v>4738</v>
      </c>
      <c r="E1852" s="6" t="s">
        <v>2300</v>
      </c>
      <c r="F1852" s="42">
        <v>0</v>
      </c>
      <c r="G1852" s="5">
        <v>1</v>
      </c>
      <c r="H1852" s="42">
        <v>0</v>
      </c>
      <c r="I1852" s="4"/>
      <c r="J1852" s="4"/>
      <c r="K1852" s="4"/>
      <c r="L1852" s="4"/>
      <c r="M1852" s="4"/>
      <c r="N1852" s="4"/>
      <c r="O1852" s="4"/>
      <c r="P1852" s="4"/>
      <c r="Q1852" s="4"/>
      <c r="R1852" s="4"/>
      <c r="S1852" s="4"/>
      <c r="T1852" s="4"/>
      <c r="U1852" s="4"/>
      <c r="V1852" s="4"/>
      <c r="W1852" s="4"/>
      <c r="X1852" s="4"/>
      <c r="Y1852" s="4"/>
      <c r="Z1852" s="4"/>
    </row>
    <row r="1853" spans="1:26" ht="15.75" customHeight="1" x14ac:dyDescent="0.2">
      <c r="A1853" s="5">
        <v>1852</v>
      </c>
      <c r="B1853" s="6" t="s">
        <v>4731</v>
      </c>
      <c r="C1853" s="6" t="s">
        <v>4732</v>
      </c>
      <c r="D1853" s="49" t="s">
        <v>4739</v>
      </c>
      <c r="E1853" s="6" t="s">
        <v>2300</v>
      </c>
      <c r="F1853" s="42">
        <v>1</v>
      </c>
      <c r="G1853" s="5">
        <v>1</v>
      </c>
      <c r="H1853" s="42">
        <v>1</v>
      </c>
      <c r="I1853" s="4"/>
      <c r="J1853" s="4"/>
      <c r="K1853" s="4"/>
      <c r="L1853" s="4"/>
      <c r="M1853" s="4"/>
      <c r="N1853" s="4"/>
      <c r="O1853" s="4"/>
      <c r="P1853" s="4"/>
      <c r="Q1853" s="4"/>
      <c r="R1853" s="4"/>
      <c r="S1853" s="4"/>
      <c r="T1853" s="4"/>
      <c r="U1853" s="4"/>
      <c r="V1853" s="4"/>
      <c r="W1853" s="4"/>
      <c r="X1853" s="4"/>
      <c r="Y1853" s="4"/>
      <c r="Z1853" s="4"/>
    </row>
    <row r="1854" spans="1:26" ht="15.75" customHeight="1" x14ac:dyDescent="0.2">
      <c r="A1854" s="5">
        <v>1853</v>
      </c>
      <c r="B1854" s="6" t="s">
        <v>4731</v>
      </c>
      <c r="C1854" s="6" t="s">
        <v>4732</v>
      </c>
      <c r="D1854" s="49" t="s">
        <v>4740</v>
      </c>
      <c r="E1854" s="5" t="s">
        <v>2300</v>
      </c>
      <c r="F1854" s="42">
        <v>2</v>
      </c>
      <c r="G1854" s="5">
        <v>1</v>
      </c>
      <c r="H1854" s="42">
        <v>2</v>
      </c>
      <c r="I1854" s="4"/>
      <c r="J1854" s="4"/>
      <c r="K1854" s="4"/>
      <c r="L1854" s="4"/>
      <c r="M1854" s="4"/>
      <c r="N1854" s="4"/>
      <c r="O1854" s="4"/>
      <c r="P1854" s="4"/>
      <c r="Q1854" s="4"/>
      <c r="R1854" s="4"/>
      <c r="S1854" s="4"/>
      <c r="T1854" s="4"/>
      <c r="U1854" s="4"/>
      <c r="V1854" s="4"/>
      <c r="W1854" s="4"/>
      <c r="X1854" s="4"/>
      <c r="Y1854" s="4"/>
      <c r="Z1854" s="4"/>
    </row>
    <row r="1855" spans="1:26" ht="15.75" customHeight="1" x14ac:dyDescent="0.2">
      <c r="A1855" s="5">
        <v>1854</v>
      </c>
      <c r="B1855" s="6" t="s">
        <v>4731</v>
      </c>
      <c r="C1855" s="6" t="s">
        <v>4732</v>
      </c>
      <c r="D1855" s="49" t="s">
        <v>4741</v>
      </c>
      <c r="E1855" s="6" t="s">
        <v>2300</v>
      </c>
      <c r="F1855" s="42">
        <v>0</v>
      </c>
      <c r="G1855" s="5">
        <v>0</v>
      </c>
      <c r="H1855" s="42">
        <v>0</v>
      </c>
      <c r="I1855" s="4"/>
      <c r="J1855" s="4"/>
      <c r="K1855" s="4"/>
      <c r="L1855" s="4"/>
      <c r="M1855" s="4"/>
      <c r="N1855" s="4"/>
      <c r="O1855" s="4"/>
      <c r="P1855" s="4"/>
      <c r="Q1855" s="4"/>
      <c r="R1855" s="4"/>
      <c r="S1855" s="4"/>
      <c r="T1855" s="4"/>
      <c r="U1855" s="4"/>
      <c r="V1855" s="4"/>
      <c r="W1855" s="4"/>
      <c r="X1855" s="4"/>
      <c r="Y1855" s="4"/>
      <c r="Z1855" s="4"/>
    </row>
    <row r="1856" spans="1:26" ht="15.75" customHeight="1" x14ac:dyDescent="0.2">
      <c r="A1856" s="5">
        <v>1855</v>
      </c>
      <c r="B1856" s="6" t="s">
        <v>4731</v>
      </c>
      <c r="C1856" s="6" t="s">
        <v>4732</v>
      </c>
      <c r="D1856" s="49" t="s">
        <v>4742</v>
      </c>
      <c r="E1856" s="5" t="s">
        <v>2300</v>
      </c>
      <c r="F1856" s="42">
        <v>0</v>
      </c>
      <c r="G1856" s="5">
        <v>2</v>
      </c>
      <c r="H1856" s="42">
        <v>0</v>
      </c>
      <c r="I1856" s="4"/>
      <c r="J1856" s="4"/>
      <c r="K1856" s="4"/>
      <c r="L1856" s="4"/>
      <c r="M1856" s="4"/>
      <c r="N1856" s="4"/>
      <c r="O1856" s="4"/>
      <c r="P1856" s="4"/>
      <c r="Q1856" s="4"/>
      <c r="R1856" s="4"/>
      <c r="S1856" s="4"/>
      <c r="T1856" s="4"/>
      <c r="U1856" s="4"/>
      <c r="V1856" s="4"/>
      <c r="W1856" s="4"/>
      <c r="X1856" s="4"/>
      <c r="Y1856" s="4"/>
      <c r="Z1856" s="4"/>
    </row>
    <row r="1857" spans="1:26" ht="15.75" customHeight="1" x14ac:dyDescent="0.2">
      <c r="A1857" s="5">
        <v>1856</v>
      </c>
      <c r="B1857" s="6" t="s">
        <v>4731</v>
      </c>
      <c r="C1857" s="6" t="s">
        <v>4732</v>
      </c>
      <c r="D1857" s="49" t="s">
        <v>4743</v>
      </c>
      <c r="E1857" s="6" t="s">
        <v>2300</v>
      </c>
      <c r="F1857" s="42">
        <v>2</v>
      </c>
      <c r="G1857" s="5">
        <v>2</v>
      </c>
      <c r="H1857" s="42">
        <v>2</v>
      </c>
      <c r="I1857" s="4"/>
      <c r="J1857" s="4"/>
      <c r="K1857" s="4"/>
      <c r="L1857" s="4"/>
      <c r="M1857" s="4"/>
      <c r="N1857" s="4"/>
      <c r="O1857" s="4"/>
      <c r="P1857" s="4"/>
      <c r="Q1857" s="4"/>
      <c r="R1857" s="4"/>
      <c r="S1857" s="4"/>
      <c r="T1857" s="4"/>
      <c r="U1857" s="4"/>
      <c r="V1857" s="4"/>
      <c r="W1857" s="4"/>
      <c r="X1857" s="4"/>
      <c r="Y1857" s="4"/>
      <c r="Z1857" s="4"/>
    </row>
    <row r="1858" spans="1:26" ht="15.75" customHeight="1" x14ac:dyDescent="0.2">
      <c r="A1858" s="5">
        <v>1857</v>
      </c>
      <c r="B1858" s="6" t="s">
        <v>4731</v>
      </c>
      <c r="C1858" s="6" t="s">
        <v>4732</v>
      </c>
      <c r="D1858" s="49" t="s">
        <v>4744</v>
      </c>
      <c r="E1858" s="6" t="s">
        <v>2300</v>
      </c>
      <c r="F1858" s="42">
        <v>1</v>
      </c>
      <c r="G1858" s="5">
        <v>1</v>
      </c>
      <c r="H1858" s="42">
        <v>1</v>
      </c>
      <c r="I1858" s="4"/>
      <c r="J1858" s="4"/>
      <c r="K1858" s="4"/>
      <c r="L1858" s="4"/>
      <c r="M1858" s="4"/>
      <c r="N1858" s="4"/>
      <c r="O1858" s="4"/>
      <c r="P1858" s="4"/>
      <c r="Q1858" s="4"/>
      <c r="R1858" s="4"/>
      <c r="S1858" s="4"/>
      <c r="T1858" s="4"/>
      <c r="U1858" s="4"/>
      <c r="V1858" s="4"/>
      <c r="W1858" s="4"/>
      <c r="X1858" s="4"/>
      <c r="Y1858" s="4"/>
      <c r="Z1858" s="4"/>
    </row>
    <row r="1859" spans="1:26" ht="15.75" customHeight="1" x14ac:dyDescent="0.2">
      <c r="A1859" s="5">
        <v>1858</v>
      </c>
      <c r="B1859" s="6" t="s">
        <v>4731</v>
      </c>
      <c r="C1859" s="6" t="s">
        <v>4732</v>
      </c>
      <c r="D1859" s="49" t="s">
        <v>4745</v>
      </c>
      <c r="E1859" s="5" t="s">
        <v>2300</v>
      </c>
      <c r="F1859" s="42">
        <v>2</v>
      </c>
      <c r="G1859" s="5">
        <v>2</v>
      </c>
      <c r="H1859" s="42">
        <v>2</v>
      </c>
      <c r="I1859" s="4"/>
      <c r="J1859" s="4"/>
      <c r="K1859" s="4"/>
      <c r="L1859" s="4"/>
      <c r="M1859" s="4"/>
      <c r="N1859" s="4"/>
      <c r="O1859" s="4"/>
      <c r="P1859" s="4"/>
      <c r="Q1859" s="4"/>
      <c r="R1859" s="4"/>
      <c r="S1859" s="4"/>
      <c r="T1859" s="4"/>
      <c r="U1859" s="4"/>
      <c r="V1859" s="4"/>
      <c r="W1859" s="4"/>
      <c r="X1859" s="4"/>
      <c r="Y1859" s="4"/>
      <c r="Z1859" s="4"/>
    </row>
    <row r="1860" spans="1:26" ht="15.75" customHeight="1" x14ac:dyDescent="0.2">
      <c r="A1860" s="5">
        <v>1859</v>
      </c>
      <c r="B1860" s="6" t="s">
        <v>4731</v>
      </c>
      <c r="C1860" s="6" t="s">
        <v>4732</v>
      </c>
      <c r="D1860" s="49" t="s">
        <v>4746</v>
      </c>
      <c r="E1860" s="6" t="s">
        <v>2300</v>
      </c>
      <c r="F1860" s="42">
        <v>2</v>
      </c>
      <c r="G1860" s="5">
        <v>2</v>
      </c>
      <c r="H1860" s="42">
        <v>2</v>
      </c>
      <c r="I1860" s="4"/>
      <c r="J1860" s="4"/>
      <c r="K1860" s="4"/>
      <c r="L1860" s="4"/>
      <c r="M1860" s="4"/>
      <c r="N1860" s="4"/>
      <c r="O1860" s="4"/>
      <c r="P1860" s="4"/>
      <c r="Q1860" s="4"/>
      <c r="R1860" s="4"/>
      <c r="S1860" s="4"/>
      <c r="T1860" s="4"/>
      <c r="U1860" s="4"/>
      <c r="V1860" s="4"/>
      <c r="W1860" s="4"/>
      <c r="X1860" s="4"/>
      <c r="Y1860" s="4"/>
      <c r="Z1860" s="4"/>
    </row>
    <row r="1861" spans="1:26" ht="15.75" customHeight="1" x14ac:dyDescent="0.2">
      <c r="A1861" s="5">
        <v>1860</v>
      </c>
      <c r="B1861" s="6" t="s">
        <v>4731</v>
      </c>
      <c r="C1861" s="6" t="s">
        <v>4732</v>
      </c>
      <c r="D1861" s="49" t="s">
        <v>4747</v>
      </c>
      <c r="E1861" s="6" t="s">
        <v>2300</v>
      </c>
      <c r="F1861" s="42">
        <v>2</v>
      </c>
      <c r="G1861" s="5">
        <v>2</v>
      </c>
      <c r="H1861" s="42">
        <v>2</v>
      </c>
      <c r="I1861" s="4"/>
      <c r="J1861" s="4"/>
      <c r="K1861" s="4"/>
      <c r="L1861" s="4"/>
      <c r="M1861" s="4"/>
      <c r="N1861" s="4"/>
      <c r="O1861" s="4"/>
      <c r="P1861" s="4"/>
      <c r="Q1861" s="4"/>
      <c r="R1861" s="4"/>
      <c r="S1861" s="4"/>
      <c r="T1861" s="4"/>
      <c r="U1861" s="4"/>
      <c r="V1861" s="4"/>
      <c r="W1861" s="4"/>
      <c r="X1861" s="4"/>
      <c r="Y1861" s="4"/>
      <c r="Z1861" s="4"/>
    </row>
    <row r="1862" spans="1:26" ht="15.75" customHeight="1" x14ac:dyDescent="0.2">
      <c r="A1862" s="5">
        <v>1861</v>
      </c>
      <c r="B1862" s="6" t="s">
        <v>4731</v>
      </c>
      <c r="C1862" s="6" t="s">
        <v>4732</v>
      </c>
      <c r="D1862" s="49" t="s">
        <v>4748</v>
      </c>
      <c r="E1862" s="6" t="s">
        <v>2300</v>
      </c>
      <c r="F1862" s="42">
        <v>0</v>
      </c>
      <c r="G1862" s="5">
        <v>2</v>
      </c>
      <c r="H1862" s="42">
        <v>0</v>
      </c>
      <c r="I1862" s="4"/>
      <c r="J1862" s="4"/>
      <c r="K1862" s="4"/>
      <c r="L1862" s="4"/>
      <c r="M1862" s="4"/>
      <c r="N1862" s="4"/>
      <c r="O1862" s="4"/>
      <c r="P1862" s="4"/>
      <c r="Q1862" s="4"/>
      <c r="R1862" s="4"/>
      <c r="S1862" s="4"/>
      <c r="T1862" s="4"/>
      <c r="U1862" s="4"/>
      <c r="V1862" s="4"/>
      <c r="W1862" s="4"/>
      <c r="X1862" s="4"/>
      <c r="Y1862" s="4"/>
      <c r="Z1862" s="4"/>
    </row>
    <row r="1863" spans="1:26" ht="15.75" customHeight="1" x14ac:dyDescent="0.2">
      <c r="A1863" s="5">
        <v>1862</v>
      </c>
      <c r="B1863" s="6" t="s">
        <v>4731</v>
      </c>
      <c r="C1863" s="6" t="s">
        <v>4732</v>
      </c>
      <c r="D1863" s="49" t="s">
        <v>4749</v>
      </c>
      <c r="E1863" s="6" t="s">
        <v>2300</v>
      </c>
      <c r="F1863" s="42">
        <v>1</v>
      </c>
      <c r="G1863" s="5">
        <v>2</v>
      </c>
      <c r="H1863" s="42">
        <v>1</v>
      </c>
      <c r="I1863" s="4"/>
      <c r="J1863" s="4"/>
      <c r="K1863" s="4"/>
      <c r="L1863" s="4"/>
      <c r="M1863" s="4"/>
      <c r="N1863" s="4"/>
      <c r="O1863" s="4"/>
      <c r="P1863" s="4"/>
      <c r="Q1863" s="4"/>
      <c r="R1863" s="4"/>
      <c r="S1863" s="4"/>
      <c r="T1863" s="4"/>
      <c r="U1863" s="4"/>
      <c r="V1863" s="4"/>
      <c r="W1863" s="4"/>
      <c r="X1863" s="4"/>
      <c r="Y1863" s="4"/>
      <c r="Z1863" s="4"/>
    </row>
    <row r="1864" spans="1:26" ht="15.75" customHeight="1" x14ac:dyDescent="0.2">
      <c r="A1864" s="5">
        <v>1863</v>
      </c>
      <c r="B1864" s="6" t="s">
        <v>4731</v>
      </c>
      <c r="C1864" s="6" t="s">
        <v>4732</v>
      </c>
      <c r="D1864" s="49" t="s">
        <v>4750</v>
      </c>
      <c r="E1864" s="5" t="s">
        <v>2300</v>
      </c>
      <c r="F1864" s="42">
        <v>1</v>
      </c>
      <c r="G1864" s="5">
        <v>1</v>
      </c>
      <c r="H1864" s="42">
        <v>1</v>
      </c>
      <c r="I1864" s="4"/>
      <c r="J1864" s="4"/>
      <c r="K1864" s="4"/>
      <c r="L1864" s="4"/>
      <c r="M1864" s="4"/>
      <c r="N1864" s="4"/>
      <c r="O1864" s="4"/>
      <c r="P1864" s="4"/>
      <c r="Q1864" s="4"/>
      <c r="R1864" s="4"/>
      <c r="S1864" s="4"/>
      <c r="T1864" s="4"/>
      <c r="U1864" s="4"/>
      <c r="V1864" s="4"/>
      <c r="W1864" s="4"/>
      <c r="X1864" s="4"/>
      <c r="Y1864" s="4"/>
      <c r="Z1864" s="4"/>
    </row>
    <row r="1865" spans="1:26" ht="15.75" customHeight="1" x14ac:dyDescent="0.2">
      <c r="A1865" s="5">
        <v>1864</v>
      </c>
      <c r="B1865" s="6" t="s">
        <v>4731</v>
      </c>
      <c r="C1865" s="6" t="s">
        <v>4732</v>
      </c>
      <c r="D1865" s="49" t="s">
        <v>4751</v>
      </c>
      <c r="E1865" s="6" t="s">
        <v>2300</v>
      </c>
      <c r="F1865" s="42">
        <v>2</v>
      </c>
      <c r="G1865" s="5">
        <v>0</v>
      </c>
      <c r="H1865" s="42">
        <v>2</v>
      </c>
      <c r="I1865" s="4"/>
      <c r="J1865" s="4"/>
      <c r="K1865" s="4"/>
      <c r="L1865" s="4"/>
      <c r="M1865" s="4"/>
      <c r="N1865" s="4"/>
      <c r="O1865" s="4"/>
      <c r="P1865" s="4"/>
      <c r="Q1865" s="4"/>
      <c r="R1865" s="4"/>
      <c r="S1865" s="4"/>
      <c r="T1865" s="4"/>
      <c r="U1865" s="4"/>
      <c r="V1865" s="4"/>
      <c r="W1865" s="4"/>
      <c r="X1865" s="4"/>
      <c r="Y1865" s="4"/>
      <c r="Z1865" s="4"/>
    </row>
    <row r="1866" spans="1:26" ht="15.75" customHeight="1" x14ac:dyDescent="0.2">
      <c r="A1866" s="5">
        <v>1865</v>
      </c>
      <c r="B1866" s="6" t="s">
        <v>4731</v>
      </c>
      <c r="C1866" s="6" t="s">
        <v>4732</v>
      </c>
      <c r="D1866" s="49" t="s">
        <v>4752</v>
      </c>
      <c r="E1866" s="5" t="s">
        <v>2300</v>
      </c>
      <c r="F1866" s="42">
        <v>1</v>
      </c>
      <c r="G1866" s="5">
        <v>2</v>
      </c>
      <c r="H1866" s="42">
        <v>1</v>
      </c>
      <c r="I1866" s="4"/>
      <c r="J1866" s="4"/>
      <c r="K1866" s="4"/>
      <c r="L1866" s="4"/>
      <c r="M1866" s="4"/>
      <c r="N1866" s="4"/>
      <c r="O1866" s="4"/>
      <c r="P1866" s="4"/>
      <c r="Q1866" s="4"/>
      <c r="R1866" s="4"/>
      <c r="S1866" s="4"/>
      <c r="T1866" s="4"/>
      <c r="U1866" s="4"/>
      <c r="V1866" s="4"/>
      <c r="W1866" s="4"/>
      <c r="X1866" s="4"/>
      <c r="Y1866" s="4"/>
      <c r="Z1866" s="4"/>
    </row>
    <row r="1867" spans="1:26" ht="15.75" customHeight="1" x14ac:dyDescent="0.2">
      <c r="A1867" s="5">
        <v>1866</v>
      </c>
      <c r="B1867" s="6" t="s">
        <v>4753</v>
      </c>
      <c r="C1867" s="6" t="s">
        <v>4754</v>
      </c>
      <c r="D1867" s="49" t="s">
        <v>4755</v>
      </c>
      <c r="E1867" s="5" t="s">
        <v>2300</v>
      </c>
      <c r="F1867" s="42">
        <v>1</v>
      </c>
      <c r="G1867" s="5">
        <v>1</v>
      </c>
      <c r="H1867" s="42">
        <v>1</v>
      </c>
      <c r="I1867" s="4"/>
      <c r="J1867" s="4"/>
      <c r="K1867" s="4"/>
      <c r="L1867" s="4"/>
      <c r="M1867" s="4"/>
      <c r="N1867" s="4"/>
      <c r="O1867" s="4"/>
      <c r="P1867" s="4"/>
      <c r="Q1867" s="4"/>
      <c r="R1867" s="4"/>
      <c r="S1867" s="4"/>
      <c r="T1867" s="4"/>
      <c r="U1867" s="4"/>
      <c r="V1867" s="4"/>
      <c r="W1867" s="4"/>
      <c r="X1867" s="4"/>
      <c r="Y1867" s="4"/>
      <c r="Z1867" s="4"/>
    </row>
    <row r="1868" spans="1:26" ht="15.75" customHeight="1" x14ac:dyDescent="0.2">
      <c r="A1868" s="5">
        <v>1867</v>
      </c>
      <c r="B1868" s="6" t="s">
        <v>4756</v>
      </c>
      <c r="C1868" s="6" t="s">
        <v>4754</v>
      </c>
      <c r="D1868" s="49" t="s">
        <v>4757</v>
      </c>
      <c r="E1868" s="5" t="s">
        <v>2300</v>
      </c>
      <c r="F1868" s="42">
        <v>1</v>
      </c>
      <c r="G1868" s="5">
        <v>1</v>
      </c>
      <c r="H1868" s="42">
        <v>1</v>
      </c>
      <c r="I1868" s="4"/>
      <c r="J1868" s="4"/>
      <c r="K1868" s="4"/>
      <c r="L1868" s="4"/>
      <c r="M1868" s="4"/>
      <c r="N1868" s="4"/>
      <c r="O1868" s="4"/>
      <c r="P1868" s="4"/>
      <c r="Q1868" s="4"/>
      <c r="R1868" s="4"/>
      <c r="S1868" s="4"/>
      <c r="T1868" s="4"/>
      <c r="U1868" s="4"/>
      <c r="V1868" s="4"/>
      <c r="W1868" s="4"/>
      <c r="X1868" s="4"/>
      <c r="Y1868" s="4"/>
      <c r="Z1868" s="4"/>
    </row>
    <row r="1869" spans="1:26" ht="15.75" customHeight="1" x14ac:dyDescent="0.2">
      <c r="A1869" s="5">
        <v>1868</v>
      </c>
      <c r="B1869" s="6" t="s">
        <v>4758</v>
      </c>
      <c r="C1869" s="6" t="s">
        <v>4754</v>
      </c>
      <c r="D1869" s="49" t="s">
        <v>4759</v>
      </c>
      <c r="E1869" s="5" t="s">
        <v>2300</v>
      </c>
      <c r="F1869" s="42">
        <v>1</v>
      </c>
      <c r="G1869" s="5">
        <v>1</v>
      </c>
      <c r="H1869" s="42">
        <v>1</v>
      </c>
      <c r="I1869" s="4"/>
      <c r="J1869" s="4"/>
      <c r="K1869" s="4"/>
      <c r="L1869" s="4"/>
      <c r="M1869" s="4"/>
      <c r="N1869" s="4"/>
      <c r="O1869" s="4"/>
      <c r="P1869" s="4"/>
      <c r="Q1869" s="4"/>
      <c r="R1869" s="4"/>
      <c r="S1869" s="4"/>
      <c r="T1869" s="4"/>
      <c r="U1869" s="4"/>
      <c r="V1869" s="4"/>
      <c r="W1869" s="4"/>
      <c r="X1869" s="4"/>
      <c r="Y1869" s="4"/>
      <c r="Z1869" s="4"/>
    </row>
    <row r="1870" spans="1:26" ht="15.75" customHeight="1" x14ac:dyDescent="0.2">
      <c r="A1870" s="5">
        <v>1869</v>
      </c>
      <c r="B1870" s="6" t="s">
        <v>4760</v>
      </c>
      <c r="C1870" s="6" t="s">
        <v>4761</v>
      </c>
      <c r="D1870" s="49" t="s">
        <v>4762</v>
      </c>
      <c r="E1870" s="5" t="s">
        <v>2300</v>
      </c>
      <c r="F1870" s="42">
        <v>1</v>
      </c>
      <c r="G1870" s="5">
        <v>1</v>
      </c>
      <c r="H1870" s="42">
        <v>1</v>
      </c>
      <c r="I1870" s="4"/>
      <c r="J1870" s="4"/>
      <c r="K1870" s="4"/>
      <c r="L1870" s="4"/>
      <c r="M1870" s="4"/>
      <c r="N1870" s="4"/>
      <c r="O1870" s="4"/>
      <c r="P1870" s="4"/>
      <c r="Q1870" s="4"/>
      <c r="R1870" s="4"/>
      <c r="S1870" s="4"/>
      <c r="T1870" s="4"/>
      <c r="U1870" s="4"/>
      <c r="V1870" s="4"/>
      <c r="W1870" s="4"/>
      <c r="X1870" s="4"/>
      <c r="Y1870" s="4"/>
      <c r="Z1870" s="4"/>
    </row>
    <row r="1871" spans="1:26" ht="15.75" customHeight="1" x14ac:dyDescent="0.2">
      <c r="A1871" s="5">
        <v>1870</v>
      </c>
      <c r="B1871" s="6" t="s">
        <v>4760</v>
      </c>
      <c r="C1871" s="6" t="s">
        <v>4761</v>
      </c>
      <c r="D1871" s="49" t="s">
        <v>4763</v>
      </c>
      <c r="E1871" s="5" t="s">
        <v>2300</v>
      </c>
      <c r="F1871" s="42">
        <v>1</v>
      </c>
      <c r="G1871" s="5">
        <v>1</v>
      </c>
      <c r="H1871" s="42">
        <v>1</v>
      </c>
      <c r="I1871" s="4"/>
      <c r="J1871" s="4"/>
      <c r="K1871" s="4"/>
      <c r="L1871" s="4"/>
      <c r="M1871" s="4"/>
      <c r="N1871" s="4"/>
      <c r="O1871" s="4"/>
      <c r="P1871" s="4"/>
      <c r="Q1871" s="4"/>
      <c r="R1871" s="4"/>
      <c r="S1871" s="4"/>
      <c r="T1871" s="4"/>
      <c r="U1871" s="4"/>
      <c r="V1871" s="4"/>
      <c r="W1871" s="4"/>
      <c r="X1871" s="4"/>
      <c r="Y1871" s="4"/>
      <c r="Z1871" s="4"/>
    </row>
    <row r="1872" spans="1:26" ht="15.75" customHeight="1" x14ac:dyDescent="0.2">
      <c r="A1872" s="5">
        <v>1871</v>
      </c>
      <c r="B1872" s="6" t="s">
        <v>4760</v>
      </c>
      <c r="C1872" s="6" t="s">
        <v>4761</v>
      </c>
      <c r="D1872" s="49" t="s">
        <v>4764</v>
      </c>
      <c r="E1872" s="5" t="s">
        <v>2300</v>
      </c>
      <c r="F1872" s="42">
        <v>1</v>
      </c>
      <c r="G1872" s="5">
        <v>1</v>
      </c>
      <c r="H1872" s="42">
        <v>1</v>
      </c>
      <c r="I1872" s="4"/>
      <c r="J1872" s="4"/>
      <c r="K1872" s="4"/>
      <c r="L1872" s="4"/>
      <c r="M1872" s="4"/>
      <c r="N1872" s="4"/>
      <c r="O1872" s="4"/>
      <c r="P1872" s="4"/>
      <c r="Q1872" s="4"/>
      <c r="R1872" s="4"/>
      <c r="S1872" s="4"/>
      <c r="T1872" s="4"/>
      <c r="U1872" s="4"/>
      <c r="V1872" s="4"/>
      <c r="W1872" s="4"/>
      <c r="X1872" s="4"/>
      <c r="Y1872" s="4"/>
      <c r="Z1872" s="4"/>
    </row>
    <row r="1873" spans="1:26" ht="15.75" customHeight="1" x14ac:dyDescent="0.2">
      <c r="A1873" s="5">
        <v>1872</v>
      </c>
      <c r="B1873" s="6" t="s">
        <v>4765</v>
      </c>
      <c r="C1873" s="6" t="s">
        <v>4766</v>
      </c>
      <c r="D1873" s="49" t="s">
        <v>4767</v>
      </c>
      <c r="E1873" s="5" t="s">
        <v>2300</v>
      </c>
      <c r="F1873" s="42">
        <v>1</v>
      </c>
      <c r="G1873" s="5">
        <v>1</v>
      </c>
      <c r="H1873" s="42">
        <v>1</v>
      </c>
      <c r="I1873" s="4"/>
      <c r="J1873" s="4"/>
      <c r="K1873" s="4"/>
      <c r="L1873" s="4"/>
      <c r="M1873" s="4"/>
      <c r="N1873" s="4"/>
      <c r="O1873" s="4"/>
      <c r="P1873" s="4"/>
      <c r="Q1873" s="4"/>
      <c r="R1873" s="4"/>
      <c r="S1873" s="4"/>
      <c r="T1873" s="4"/>
      <c r="U1873" s="4"/>
      <c r="V1873" s="4"/>
      <c r="W1873" s="4"/>
      <c r="X1873" s="4"/>
      <c r="Y1873" s="4"/>
      <c r="Z1873" s="4"/>
    </row>
    <row r="1874" spans="1:26" ht="15.75" customHeight="1" x14ac:dyDescent="0.2">
      <c r="A1874" s="5">
        <v>1873</v>
      </c>
      <c r="B1874" s="6" t="s">
        <v>4765</v>
      </c>
      <c r="C1874" s="6" t="s">
        <v>4766</v>
      </c>
      <c r="D1874" s="49" t="s">
        <v>4768</v>
      </c>
      <c r="E1874" s="5" t="s">
        <v>2300</v>
      </c>
      <c r="F1874" s="42">
        <v>0</v>
      </c>
      <c r="G1874" s="5">
        <v>0</v>
      </c>
      <c r="H1874" s="42">
        <v>0</v>
      </c>
      <c r="I1874" s="4"/>
      <c r="J1874" s="4"/>
      <c r="K1874" s="4"/>
      <c r="L1874" s="4"/>
      <c r="M1874" s="4"/>
      <c r="N1874" s="4"/>
      <c r="O1874" s="4"/>
      <c r="P1874" s="4"/>
      <c r="Q1874" s="4"/>
      <c r="R1874" s="4"/>
      <c r="S1874" s="4"/>
      <c r="T1874" s="4"/>
      <c r="U1874" s="4"/>
      <c r="V1874" s="4"/>
      <c r="W1874" s="4"/>
      <c r="X1874" s="4"/>
      <c r="Y1874" s="4"/>
      <c r="Z1874" s="4"/>
    </row>
    <row r="1875" spans="1:26" ht="15.75" customHeight="1" x14ac:dyDescent="0.2">
      <c r="A1875" s="5">
        <v>1874</v>
      </c>
      <c r="B1875" s="6" t="s">
        <v>4765</v>
      </c>
      <c r="C1875" s="6" t="s">
        <v>4766</v>
      </c>
      <c r="D1875" s="49" t="s">
        <v>4769</v>
      </c>
      <c r="E1875" s="5" t="s">
        <v>2300</v>
      </c>
      <c r="F1875" s="42">
        <v>1</v>
      </c>
      <c r="G1875" s="5">
        <v>0</v>
      </c>
      <c r="H1875" s="42">
        <v>1</v>
      </c>
      <c r="I1875" s="4"/>
      <c r="J1875" s="4"/>
      <c r="K1875" s="4"/>
      <c r="L1875" s="4"/>
      <c r="M1875" s="4"/>
      <c r="N1875" s="4"/>
      <c r="O1875" s="4"/>
      <c r="P1875" s="4"/>
      <c r="Q1875" s="4"/>
      <c r="R1875" s="4"/>
      <c r="S1875" s="4"/>
      <c r="T1875" s="4"/>
      <c r="U1875" s="4"/>
      <c r="V1875" s="4"/>
      <c r="W1875" s="4"/>
      <c r="X1875" s="4"/>
      <c r="Y1875" s="4"/>
      <c r="Z1875" s="4"/>
    </row>
    <row r="1876" spans="1:26" ht="27.75" customHeight="1" x14ac:dyDescent="0.2">
      <c r="A1876" s="5">
        <v>1875</v>
      </c>
      <c r="B1876" s="6" t="s">
        <v>4765</v>
      </c>
      <c r="C1876" s="6" t="s">
        <v>4766</v>
      </c>
      <c r="D1876" s="49" t="s">
        <v>4770</v>
      </c>
      <c r="E1876" s="5" t="s">
        <v>2300</v>
      </c>
      <c r="F1876" s="42">
        <v>0</v>
      </c>
      <c r="G1876" s="5">
        <v>2</v>
      </c>
      <c r="H1876" s="42">
        <v>0</v>
      </c>
      <c r="I1876" s="4"/>
      <c r="J1876" s="4"/>
      <c r="K1876" s="4"/>
      <c r="L1876" s="4"/>
      <c r="M1876" s="4"/>
      <c r="N1876" s="4"/>
      <c r="O1876" s="4"/>
      <c r="P1876" s="4"/>
      <c r="Q1876" s="4"/>
      <c r="R1876" s="4"/>
      <c r="S1876" s="4"/>
      <c r="T1876" s="4"/>
      <c r="U1876" s="4"/>
      <c r="V1876" s="4"/>
      <c r="W1876" s="4"/>
      <c r="X1876" s="4"/>
      <c r="Y1876" s="4"/>
      <c r="Z1876" s="4"/>
    </row>
    <row r="1877" spans="1:26" ht="15.75" customHeight="1" x14ac:dyDescent="0.2">
      <c r="A1877" s="5">
        <v>1876</v>
      </c>
      <c r="B1877" s="6" t="s">
        <v>4765</v>
      </c>
      <c r="C1877" s="6" t="s">
        <v>4766</v>
      </c>
      <c r="D1877" s="49" t="s">
        <v>4771</v>
      </c>
      <c r="E1877" s="5" t="s">
        <v>2300</v>
      </c>
      <c r="F1877" s="42">
        <v>1</v>
      </c>
      <c r="G1877" s="5">
        <v>1</v>
      </c>
      <c r="H1877" s="42">
        <v>1</v>
      </c>
      <c r="I1877" s="4"/>
      <c r="J1877" s="4"/>
      <c r="K1877" s="4"/>
      <c r="L1877" s="4"/>
      <c r="M1877" s="4"/>
      <c r="N1877" s="4"/>
      <c r="O1877" s="4"/>
      <c r="P1877" s="4"/>
      <c r="Q1877" s="4"/>
      <c r="R1877" s="4"/>
      <c r="S1877" s="4"/>
      <c r="T1877" s="4"/>
      <c r="U1877" s="4"/>
      <c r="V1877" s="4"/>
      <c r="W1877" s="4"/>
      <c r="X1877" s="4"/>
      <c r="Y1877" s="4"/>
      <c r="Z1877" s="4"/>
    </row>
    <row r="1878" spans="1:26" ht="42" customHeight="1" x14ac:dyDescent="0.2">
      <c r="A1878" s="5">
        <v>1877</v>
      </c>
      <c r="B1878" s="6" t="s">
        <v>4772</v>
      </c>
      <c r="C1878" s="6" t="s">
        <v>4773</v>
      </c>
      <c r="D1878" s="49" t="s">
        <v>4774</v>
      </c>
      <c r="E1878" s="5" t="s">
        <v>2300</v>
      </c>
      <c r="F1878" s="42">
        <v>1</v>
      </c>
      <c r="G1878" s="5">
        <v>1</v>
      </c>
      <c r="H1878" s="42">
        <v>1</v>
      </c>
      <c r="I1878" s="4"/>
      <c r="J1878" s="4"/>
      <c r="K1878" s="4"/>
      <c r="L1878" s="4"/>
      <c r="M1878" s="4"/>
      <c r="N1878" s="4"/>
      <c r="O1878" s="4"/>
      <c r="P1878" s="4"/>
      <c r="Q1878" s="4"/>
      <c r="R1878" s="4"/>
      <c r="S1878" s="4"/>
      <c r="T1878" s="4"/>
      <c r="U1878" s="4"/>
      <c r="V1878" s="4"/>
      <c r="W1878" s="4"/>
      <c r="X1878" s="4"/>
      <c r="Y1878" s="4"/>
      <c r="Z1878" s="4"/>
    </row>
    <row r="1879" spans="1:26" ht="15.75" customHeight="1" x14ac:dyDescent="0.2">
      <c r="A1879" s="5">
        <v>1878</v>
      </c>
      <c r="B1879" s="6" t="s">
        <v>4772</v>
      </c>
      <c r="C1879" s="6" t="s">
        <v>4773</v>
      </c>
      <c r="D1879" s="49" t="s">
        <v>4775</v>
      </c>
      <c r="E1879" s="5" t="s">
        <v>2300</v>
      </c>
      <c r="F1879" s="42">
        <v>1</v>
      </c>
      <c r="G1879" s="5">
        <v>1</v>
      </c>
      <c r="H1879" s="42">
        <v>1</v>
      </c>
      <c r="I1879" s="4"/>
      <c r="J1879" s="4"/>
      <c r="K1879" s="4"/>
      <c r="L1879" s="4"/>
      <c r="M1879" s="4"/>
      <c r="N1879" s="4"/>
      <c r="O1879" s="4"/>
      <c r="P1879" s="4"/>
      <c r="Q1879" s="4"/>
      <c r="R1879" s="4"/>
      <c r="S1879" s="4"/>
      <c r="T1879" s="4"/>
      <c r="U1879" s="4"/>
      <c r="V1879" s="4"/>
      <c r="W1879" s="4"/>
      <c r="X1879" s="4"/>
      <c r="Y1879" s="4"/>
      <c r="Z1879" s="4"/>
    </row>
    <row r="1880" spans="1:26" ht="15.75" customHeight="1" x14ac:dyDescent="0.2">
      <c r="A1880" s="5">
        <v>1879</v>
      </c>
      <c r="B1880" s="6" t="s">
        <v>4772</v>
      </c>
      <c r="C1880" s="6" t="s">
        <v>4773</v>
      </c>
      <c r="D1880" s="49" t="s">
        <v>4776</v>
      </c>
      <c r="E1880" s="5" t="s">
        <v>2300</v>
      </c>
      <c r="F1880" s="42">
        <v>1</v>
      </c>
      <c r="G1880" s="5">
        <v>1</v>
      </c>
      <c r="H1880" s="42">
        <v>1</v>
      </c>
      <c r="I1880" s="4"/>
      <c r="J1880" s="4"/>
      <c r="K1880" s="4"/>
      <c r="L1880" s="4"/>
      <c r="M1880" s="4"/>
      <c r="N1880" s="4"/>
      <c r="O1880" s="4"/>
      <c r="P1880" s="4"/>
      <c r="Q1880" s="4"/>
      <c r="R1880" s="4"/>
      <c r="S1880" s="4"/>
      <c r="T1880" s="4"/>
      <c r="U1880" s="4"/>
      <c r="V1880" s="4"/>
      <c r="W1880" s="4"/>
      <c r="X1880" s="4"/>
      <c r="Y1880" s="4"/>
      <c r="Z1880" s="4"/>
    </row>
    <row r="1881" spans="1:26" ht="27.75" customHeight="1" x14ac:dyDescent="0.2">
      <c r="A1881" s="5">
        <v>1880</v>
      </c>
      <c r="B1881" s="6" t="s">
        <v>4772</v>
      </c>
      <c r="C1881" s="6" t="s">
        <v>4773</v>
      </c>
      <c r="D1881" s="49" t="s">
        <v>4777</v>
      </c>
      <c r="E1881" s="5" t="s">
        <v>2300</v>
      </c>
      <c r="F1881" s="42">
        <v>2</v>
      </c>
      <c r="G1881" s="5">
        <v>0</v>
      </c>
      <c r="H1881" s="42">
        <v>2</v>
      </c>
      <c r="I1881" s="4"/>
      <c r="J1881" s="4"/>
      <c r="K1881" s="4"/>
      <c r="L1881" s="4"/>
      <c r="M1881" s="4"/>
      <c r="N1881" s="4"/>
      <c r="O1881" s="4"/>
      <c r="P1881" s="4"/>
      <c r="Q1881" s="4"/>
      <c r="R1881" s="4"/>
      <c r="S1881" s="4"/>
      <c r="T1881" s="4"/>
      <c r="U1881" s="4"/>
      <c r="V1881" s="4"/>
      <c r="W1881" s="4"/>
      <c r="X1881" s="4"/>
      <c r="Y1881" s="4"/>
      <c r="Z1881" s="4"/>
    </row>
    <row r="1882" spans="1:26" ht="15.75" customHeight="1" x14ac:dyDescent="0.2">
      <c r="A1882" s="5">
        <v>1881</v>
      </c>
      <c r="B1882" s="6" t="s">
        <v>4778</v>
      </c>
      <c r="C1882" s="6" t="s">
        <v>4779</v>
      </c>
      <c r="D1882" s="49" t="s">
        <v>4780</v>
      </c>
      <c r="E1882" s="5" t="s">
        <v>2300</v>
      </c>
      <c r="F1882" s="42">
        <v>1</v>
      </c>
      <c r="G1882" s="5">
        <v>1</v>
      </c>
      <c r="H1882" s="42">
        <v>1</v>
      </c>
      <c r="I1882" s="4"/>
      <c r="J1882" s="4"/>
      <c r="K1882" s="4"/>
      <c r="L1882" s="4"/>
      <c r="M1882" s="4"/>
      <c r="N1882" s="4"/>
      <c r="O1882" s="4"/>
      <c r="P1882" s="4"/>
      <c r="Q1882" s="4"/>
      <c r="R1882" s="4"/>
      <c r="S1882" s="4"/>
      <c r="T1882" s="4"/>
      <c r="U1882" s="4"/>
      <c r="V1882" s="4"/>
      <c r="W1882" s="4"/>
      <c r="X1882" s="4"/>
      <c r="Y1882" s="4"/>
      <c r="Z1882" s="4"/>
    </row>
    <row r="1883" spans="1:26" ht="15.75" customHeight="1" x14ac:dyDescent="0.2">
      <c r="A1883" s="5">
        <v>1882</v>
      </c>
      <c r="B1883" s="6" t="s">
        <v>4778</v>
      </c>
      <c r="C1883" s="6" t="s">
        <v>4779</v>
      </c>
      <c r="D1883" s="49" t="s">
        <v>4781</v>
      </c>
      <c r="E1883" s="5" t="s">
        <v>2300</v>
      </c>
      <c r="F1883" s="42">
        <v>0</v>
      </c>
      <c r="G1883" s="5">
        <v>0</v>
      </c>
      <c r="H1883" s="42">
        <v>0</v>
      </c>
      <c r="I1883" s="4"/>
      <c r="J1883" s="4"/>
      <c r="K1883" s="4"/>
      <c r="L1883" s="4"/>
      <c r="M1883" s="4"/>
      <c r="N1883" s="4"/>
      <c r="O1883" s="4"/>
      <c r="P1883" s="4"/>
      <c r="Q1883" s="4"/>
      <c r="R1883" s="4"/>
      <c r="S1883" s="4"/>
      <c r="T1883" s="4"/>
      <c r="U1883" s="4"/>
      <c r="V1883" s="4"/>
      <c r="W1883" s="4"/>
      <c r="X1883" s="4"/>
      <c r="Y1883" s="4"/>
      <c r="Z1883" s="4"/>
    </row>
    <row r="1884" spans="1:26" ht="15.75" customHeight="1" x14ac:dyDescent="0.2">
      <c r="A1884" s="5">
        <v>1883</v>
      </c>
      <c r="B1884" s="6" t="s">
        <v>4778</v>
      </c>
      <c r="C1884" s="6" t="s">
        <v>4779</v>
      </c>
      <c r="D1884" s="49" t="s">
        <v>4782</v>
      </c>
      <c r="E1884" s="5" t="s">
        <v>2300</v>
      </c>
      <c r="F1884" s="42">
        <v>0</v>
      </c>
      <c r="G1884" s="5">
        <v>0</v>
      </c>
      <c r="H1884" s="42">
        <v>0</v>
      </c>
      <c r="I1884" s="4"/>
      <c r="J1884" s="4"/>
      <c r="K1884" s="4"/>
      <c r="L1884" s="4"/>
      <c r="M1884" s="4"/>
      <c r="N1884" s="4"/>
      <c r="O1884" s="4"/>
      <c r="P1884" s="4"/>
      <c r="Q1884" s="4"/>
      <c r="R1884" s="4"/>
      <c r="S1884" s="4"/>
      <c r="T1884" s="4"/>
      <c r="U1884" s="4"/>
      <c r="V1884" s="4"/>
      <c r="W1884" s="4"/>
      <c r="X1884" s="4"/>
      <c r="Y1884" s="4"/>
      <c r="Z1884" s="4"/>
    </row>
    <row r="1885" spans="1:26" ht="27.75" customHeight="1" x14ac:dyDescent="0.2">
      <c r="A1885" s="5">
        <v>1884</v>
      </c>
      <c r="B1885" s="6" t="s">
        <v>4778</v>
      </c>
      <c r="C1885" s="6" t="s">
        <v>4779</v>
      </c>
      <c r="D1885" s="49" t="s">
        <v>4783</v>
      </c>
      <c r="E1885" s="5" t="s">
        <v>2300</v>
      </c>
      <c r="F1885" s="42">
        <v>1</v>
      </c>
      <c r="G1885" s="5">
        <v>1</v>
      </c>
      <c r="H1885" s="42">
        <v>1</v>
      </c>
      <c r="I1885" s="4"/>
      <c r="J1885" s="4"/>
      <c r="K1885" s="4"/>
      <c r="L1885" s="4"/>
      <c r="M1885" s="4"/>
      <c r="N1885" s="4"/>
      <c r="O1885" s="4"/>
      <c r="P1885" s="4"/>
      <c r="Q1885" s="4"/>
      <c r="R1885" s="4"/>
      <c r="S1885" s="4"/>
      <c r="T1885" s="4"/>
      <c r="U1885" s="4"/>
      <c r="V1885" s="4"/>
      <c r="W1885" s="4"/>
      <c r="X1885" s="4"/>
      <c r="Y1885" s="4"/>
      <c r="Z1885" s="4"/>
    </row>
    <row r="1886" spans="1:26" ht="15.75" customHeight="1" x14ac:dyDescent="0.2">
      <c r="A1886" s="5">
        <v>1885</v>
      </c>
      <c r="B1886" s="6" t="s">
        <v>4784</v>
      </c>
      <c r="C1886" s="6" t="s">
        <v>4785</v>
      </c>
      <c r="D1886" s="49" t="s">
        <v>4786</v>
      </c>
      <c r="E1886" s="5" t="s">
        <v>2300</v>
      </c>
      <c r="F1886" s="42">
        <v>1</v>
      </c>
      <c r="G1886" s="5">
        <v>1</v>
      </c>
      <c r="H1886" s="42">
        <v>1</v>
      </c>
      <c r="I1886" s="4"/>
      <c r="J1886" s="4"/>
      <c r="K1886" s="4"/>
      <c r="L1886" s="4"/>
      <c r="M1886" s="4"/>
      <c r="N1886" s="4"/>
      <c r="O1886" s="4"/>
      <c r="P1886" s="4"/>
      <c r="Q1886" s="4"/>
      <c r="R1886" s="4"/>
      <c r="S1886" s="4"/>
      <c r="T1886" s="4"/>
      <c r="U1886" s="4"/>
      <c r="V1886" s="4"/>
      <c r="W1886" s="4"/>
      <c r="X1886" s="4"/>
      <c r="Y1886" s="4"/>
      <c r="Z1886" s="4"/>
    </row>
    <row r="1887" spans="1:26" ht="15.75" customHeight="1" x14ac:dyDescent="0.2">
      <c r="A1887" s="5">
        <v>1886</v>
      </c>
      <c r="B1887" s="6" t="s">
        <v>4787</v>
      </c>
      <c r="C1887" s="6" t="s">
        <v>4788</v>
      </c>
      <c r="D1887" s="49" t="s">
        <v>4789</v>
      </c>
      <c r="E1887" s="5" t="s">
        <v>2300</v>
      </c>
      <c r="F1887" s="42">
        <v>1</v>
      </c>
      <c r="G1887" s="5">
        <v>1</v>
      </c>
      <c r="H1887" s="42">
        <v>1</v>
      </c>
      <c r="I1887" s="4"/>
      <c r="J1887" s="4"/>
      <c r="K1887" s="4"/>
      <c r="L1887" s="4"/>
      <c r="M1887" s="4"/>
      <c r="N1887" s="4"/>
      <c r="O1887" s="4"/>
      <c r="P1887" s="4"/>
      <c r="Q1887" s="4"/>
      <c r="R1887" s="4"/>
      <c r="S1887" s="4"/>
      <c r="T1887" s="4"/>
      <c r="U1887" s="4"/>
      <c r="V1887" s="4"/>
      <c r="W1887" s="4"/>
      <c r="X1887" s="4"/>
      <c r="Y1887" s="4"/>
      <c r="Z1887" s="4"/>
    </row>
    <row r="1888" spans="1:26" ht="15.75" customHeight="1" x14ac:dyDescent="0.2">
      <c r="A1888" s="5">
        <v>1887</v>
      </c>
      <c r="B1888" s="6" t="s">
        <v>4790</v>
      </c>
      <c r="C1888" s="6" t="s">
        <v>4791</v>
      </c>
      <c r="D1888" s="49" t="s">
        <v>4792</v>
      </c>
      <c r="E1888" s="5" t="s">
        <v>2300</v>
      </c>
      <c r="F1888" s="42">
        <v>1</v>
      </c>
      <c r="G1888" s="5">
        <v>1</v>
      </c>
      <c r="H1888" s="42">
        <v>1</v>
      </c>
      <c r="I1888" s="4"/>
      <c r="J1888" s="4"/>
      <c r="K1888" s="4"/>
      <c r="L1888" s="4"/>
      <c r="M1888" s="4"/>
      <c r="N1888" s="4"/>
      <c r="O1888" s="4"/>
      <c r="P1888" s="4"/>
      <c r="Q1888" s="4"/>
      <c r="R1888" s="4"/>
      <c r="S1888" s="4"/>
      <c r="T1888" s="4"/>
      <c r="U1888" s="4"/>
      <c r="V1888" s="4"/>
      <c r="W1888" s="4"/>
      <c r="X1888" s="4"/>
      <c r="Y1888" s="4"/>
      <c r="Z1888" s="4"/>
    </row>
    <row r="1889" spans="1:26" ht="15.75" customHeight="1" x14ac:dyDescent="0.2">
      <c r="A1889" s="5">
        <v>1888</v>
      </c>
      <c r="B1889" s="6" t="s">
        <v>4793</v>
      </c>
      <c r="C1889" s="6" t="s">
        <v>4794</v>
      </c>
      <c r="D1889" s="49" t="s">
        <v>4795</v>
      </c>
      <c r="E1889" s="5" t="s">
        <v>2300</v>
      </c>
      <c r="F1889" s="42">
        <v>1</v>
      </c>
      <c r="G1889" s="5">
        <v>1</v>
      </c>
      <c r="H1889" s="42">
        <v>1</v>
      </c>
      <c r="I1889" s="4"/>
      <c r="J1889" s="4"/>
      <c r="K1889" s="4"/>
      <c r="L1889" s="4"/>
      <c r="M1889" s="4"/>
      <c r="N1889" s="4"/>
      <c r="O1889" s="4"/>
      <c r="P1889" s="4"/>
      <c r="Q1889" s="4"/>
      <c r="R1889" s="4"/>
      <c r="S1889" s="4"/>
      <c r="T1889" s="4"/>
      <c r="U1889" s="4"/>
      <c r="V1889" s="4"/>
      <c r="W1889" s="4"/>
      <c r="X1889" s="4"/>
      <c r="Y1889" s="4"/>
      <c r="Z1889" s="4"/>
    </row>
    <row r="1890" spans="1:26" ht="15.75" customHeight="1" x14ac:dyDescent="0.2">
      <c r="A1890" s="5">
        <v>1889</v>
      </c>
      <c r="B1890" s="6" t="s">
        <v>4796</v>
      </c>
      <c r="C1890" s="6" t="s">
        <v>4797</v>
      </c>
      <c r="D1890" s="49" t="s">
        <v>4798</v>
      </c>
      <c r="E1890" s="5" t="s">
        <v>2300</v>
      </c>
      <c r="F1890" s="42">
        <v>1</v>
      </c>
      <c r="G1890" s="5">
        <v>1</v>
      </c>
      <c r="H1890" s="42">
        <v>1</v>
      </c>
      <c r="I1890" s="4"/>
      <c r="J1890" s="4"/>
      <c r="K1890" s="4"/>
      <c r="L1890" s="4"/>
      <c r="M1890" s="4"/>
      <c r="N1890" s="4"/>
      <c r="O1890" s="4"/>
      <c r="P1890" s="4"/>
      <c r="Q1890" s="4"/>
      <c r="R1890" s="4"/>
      <c r="S1890" s="4"/>
      <c r="T1890" s="4"/>
      <c r="U1890" s="4"/>
      <c r="V1890" s="4"/>
      <c r="W1890" s="4"/>
      <c r="X1890" s="4"/>
      <c r="Y1890" s="4"/>
      <c r="Z1890" s="4"/>
    </row>
    <row r="1891" spans="1:26" ht="27.75" customHeight="1" x14ac:dyDescent="0.2">
      <c r="A1891" s="5">
        <v>1890</v>
      </c>
      <c r="B1891" s="6" t="s">
        <v>4799</v>
      </c>
      <c r="C1891" s="6" t="s">
        <v>4800</v>
      </c>
      <c r="D1891" s="49" t="s">
        <v>4801</v>
      </c>
      <c r="E1891" s="5" t="s">
        <v>2300</v>
      </c>
      <c r="F1891" s="42">
        <v>1</v>
      </c>
      <c r="G1891" s="5">
        <v>1</v>
      </c>
      <c r="H1891" s="42">
        <v>1</v>
      </c>
      <c r="I1891" s="4"/>
      <c r="J1891" s="4"/>
      <c r="K1891" s="4"/>
      <c r="L1891" s="4"/>
      <c r="M1891" s="4"/>
      <c r="N1891" s="4"/>
      <c r="O1891" s="4"/>
      <c r="P1891" s="4"/>
      <c r="Q1891" s="4"/>
      <c r="R1891" s="4"/>
      <c r="S1891" s="4"/>
      <c r="T1891" s="4"/>
      <c r="U1891" s="4"/>
      <c r="V1891" s="4"/>
      <c r="W1891" s="4"/>
      <c r="X1891" s="4"/>
      <c r="Y1891" s="4"/>
      <c r="Z1891" s="4"/>
    </row>
    <row r="1892" spans="1:26" ht="15.75" customHeight="1" x14ac:dyDescent="0.2">
      <c r="A1892" s="5">
        <v>1891</v>
      </c>
      <c r="B1892" s="6" t="s">
        <v>4802</v>
      </c>
      <c r="C1892" s="6" t="s">
        <v>4803</v>
      </c>
      <c r="D1892" s="49" t="s">
        <v>4804</v>
      </c>
      <c r="E1892" s="5" t="s">
        <v>2300</v>
      </c>
      <c r="F1892" s="42">
        <v>1</v>
      </c>
      <c r="G1892" s="5">
        <v>1</v>
      </c>
      <c r="H1892" s="42">
        <v>1</v>
      </c>
      <c r="I1892" s="4"/>
      <c r="J1892" s="4"/>
      <c r="K1892" s="4"/>
      <c r="L1892" s="4"/>
      <c r="M1892" s="4"/>
      <c r="N1892" s="4"/>
      <c r="O1892" s="4"/>
      <c r="P1892" s="4"/>
      <c r="Q1892" s="4"/>
      <c r="R1892" s="4"/>
      <c r="S1892" s="4"/>
      <c r="T1892" s="4"/>
      <c r="U1892" s="4"/>
      <c r="V1892" s="4"/>
      <c r="W1892" s="4"/>
      <c r="X1892" s="4"/>
      <c r="Y1892" s="4"/>
      <c r="Z1892" s="4"/>
    </row>
    <row r="1893" spans="1:26" ht="15.75" customHeight="1" x14ac:dyDescent="0.2">
      <c r="A1893" s="5">
        <v>1892</v>
      </c>
      <c r="B1893" s="6" t="s">
        <v>4805</v>
      </c>
      <c r="C1893" s="6" t="s">
        <v>4806</v>
      </c>
      <c r="D1893" s="49" t="s">
        <v>4807</v>
      </c>
      <c r="E1893" s="5" t="s">
        <v>2300</v>
      </c>
      <c r="F1893" s="42">
        <v>1</v>
      </c>
      <c r="G1893" s="5">
        <v>1</v>
      </c>
      <c r="H1893" s="42">
        <v>1</v>
      </c>
      <c r="I1893" s="4"/>
      <c r="J1893" s="4"/>
      <c r="K1893" s="4"/>
      <c r="L1893" s="4"/>
      <c r="M1893" s="4"/>
      <c r="N1893" s="4"/>
      <c r="O1893" s="4"/>
      <c r="P1893" s="4"/>
      <c r="Q1893" s="4"/>
      <c r="R1893" s="4"/>
      <c r="S1893" s="4"/>
      <c r="T1893" s="4"/>
      <c r="U1893" s="4"/>
      <c r="V1893" s="4"/>
      <c r="W1893" s="4"/>
      <c r="X1893" s="4"/>
      <c r="Y1893" s="4"/>
      <c r="Z1893" s="4"/>
    </row>
    <row r="1894" spans="1:26" ht="15.75" customHeight="1" x14ac:dyDescent="0.2">
      <c r="A1894" s="5">
        <v>1893</v>
      </c>
      <c r="B1894" s="6" t="s">
        <v>4808</v>
      </c>
      <c r="C1894" s="6" t="s">
        <v>4809</v>
      </c>
      <c r="D1894" s="49" t="s">
        <v>4810</v>
      </c>
      <c r="E1894" s="5" t="s">
        <v>2300</v>
      </c>
      <c r="F1894" s="42">
        <v>0</v>
      </c>
      <c r="G1894" s="5">
        <v>0</v>
      </c>
      <c r="H1894" s="42">
        <v>0</v>
      </c>
      <c r="I1894" s="4"/>
      <c r="J1894" s="4"/>
      <c r="K1894" s="4"/>
      <c r="L1894" s="4"/>
      <c r="M1894" s="4"/>
      <c r="N1894" s="4"/>
      <c r="O1894" s="4"/>
      <c r="P1894" s="4"/>
      <c r="Q1894" s="4"/>
      <c r="R1894" s="4"/>
      <c r="S1894" s="4"/>
      <c r="T1894" s="4"/>
      <c r="U1894" s="4"/>
      <c r="V1894" s="4"/>
      <c r="W1894" s="4"/>
      <c r="X1894" s="4"/>
      <c r="Y1894" s="4"/>
      <c r="Z1894" s="4"/>
    </row>
    <row r="1895" spans="1:26" ht="15.75" customHeight="1" x14ac:dyDescent="0.2">
      <c r="A1895" s="5">
        <v>1894</v>
      </c>
      <c r="B1895" s="6" t="s">
        <v>4808</v>
      </c>
      <c r="C1895" s="6" t="s">
        <v>4809</v>
      </c>
      <c r="D1895" s="49" t="s">
        <v>4811</v>
      </c>
      <c r="E1895" s="5" t="s">
        <v>2300</v>
      </c>
      <c r="F1895" s="42">
        <v>0</v>
      </c>
      <c r="G1895" s="5">
        <v>0</v>
      </c>
      <c r="H1895" s="42">
        <v>0</v>
      </c>
      <c r="I1895" s="4"/>
      <c r="J1895" s="4"/>
      <c r="K1895" s="4"/>
      <c r="L1895" s="4"/>
      <c r="M1895" s="4"/>
      <c r="N1895" s="4"/>
      <c r="O1895" s="4"/>
      <c r="P1895" s="4"/>
      <c r="Q1895" s="4"/>
      <c r="R1895" s="4"/>
      <c r="S1895" s="4"/>
      <c r="T1895" s="4"/>
      <c r="U1895" s="4"/>
      <c r="V1895" s="4"/>
      <c r="W1895" s="4"/>
      <c r="X1895" s="4"/>
      <c r="Y1895" s="4"/>
      <c r="Z1895" s="4"/>
    </row>
    <row r="1896" spans="1:26" ht="15.75" customHeight="1" x14ac:dyDescent="0.2">
      <c r="A1896" s="5">
        <v>1895</v>
      </c>
      <c r="B1896" s="6" t="s">
        <v>4808</v>
      </c>
      <c r="C1896" s="6" t="s">
        <v>4809</v>
      </c>
      <c r="D1896" s="49" t="s">
        <v>4812</v>
      </c>
      <c r="E1896" s="5" t="s">
        <v>2300</v>
      </c>
      <c r="F1896" s="42">
        <v>1</v>
      </c>
      <c r="G1896" s="5">
        <v>1</v>
      </c>
      <c r="H1896" s="42">
        <v>1</v>
      </c>
      <c r="I1896" s="4"/>
      <c r="J1896" s="4"/>
      <c r="K1896" s="4"/>
      <c r="L1896" s="4"/>
      <c r="M1896" s="4"/>
      <c r="N1896" s="4"/>
      <c r="O1896" s="4"/>
      <c r="P1896" s="4"/>
      <c r="Q1896" s="4"/>
      <c r="R1896" s="4"/>
      <c r="S1896" s="4"/>
      <c r="T1896" s="4"/>
      <c r="U1896" s="4"/>
      <c r="V1896" s="4"/>
      <c r="W1896" s="4"/>
      <c r="X1896" s="4"/>
      <c r="Y1896" s="4"/>
      <c r="Z1896" s="4"/>
    </row>
    <row r="1897" spans="1:26" ht="15.75" customHeight="1" x14ac:dyDescent="0.2">
      <c r="A1897" s="5">
        <v>1896</v>
      </c>
      <c r="B1897" s="6" t="s">
        <v>4808</v>
      </c>
      <c r="C1897" s="6" t="s">
        <v>4809</v>
      </c>
      <c r="D1897" s="49" t="s">
        <v>4813</v>
      </c>
      <c r="E1897" s="5" t="s">
        <v>2300</v>
      </c>
      <c r="F1897" s="42">
        <v>0</v>
      </c>
      <c r="G1897" s="5">
        <v>0</v>
      </c>
      <c r="H1897" s="42">
        <v>0</v>
      </c>
      <c r="I1897" s="4"/>
      <c r="J1897" s="4"/>
      <c r="K1897" s="4"/>
      <c r="L1897" s="4"/>
      <c r="M1897" s="4"/>
      <c r="N1897" s="4"/>
      <c r="O1897" s="4"/>
      <c r="P1897" s="4"/>
      <c r="Q1897" s="4"/>
      <c r="R1897" s="4"/>
      <c r="S1897" s="4"/>
      <c r="T1897" s="4"/>
      <c r="U1897" s="4"/>
      <c r="V1897" s="4"/>
      <c r="W1897" s="4"/>
      <c r="X1897" s="4"/>
      <c r="Y1897" s="4"/>
      <c r="Z1897" s="4"/>
    </row>
    <row r="1898" spans="1:26" ht="15.75" customHeight="1" x14ac:dyDescent="0.2">
      <c r="A1898" s="5">
        <v>1897</v>
      </c>
      <c r="B1898" s="6" t="s">
        <v>4808</v>
      </c>
      <c r="C1898" s="6" t="s">
        <v>4809</v>
      </c>
      <c r="D1898" s="49" t="s">
        <v>4814</v>
      </c>
      <c r="E1898" s="5" t="s">
        <v>2300</v>
      </c>
      <c r="F1898" s="42">
        <v>1</v>
      </c>
      <c r="G1898" s="5">
        <v>1</v>
      </c>
      <c r="H1898" s="42">
        <v>1</v>
      </c>
      <c r="I1898" s="4"/>
      <c r="J1898" s="4"/>
      <c r="K1898" s="4"/>
      <c r="L1898" s="4"/>
      <c r="M1898" s="4"/>
      <c r="N1898" s="4"/>
      <c r="O1898" s="4"/>
      <c r="P1898" s="4"/>
      <c r="Q1898" s="4"/>
      <c r="R1898" s="4"/>
      <c r="S1898" s="4"/>
      <c r="T1898" s="4"/>
      <c r="U1898" s="4"/>
      <c r="V1898" s="4"/>
      <c r="W1898" s="4"/>
      <c r="X1898" s="4"/>
      <c r="Y1898" s="4"/>
      <c r="Z1898" s="4"/>
    </row>
    <row r="1899" spans="1:26" ht="15.75" customHeight="1" x14ac:dyDescent="0.2">
      <c r="A1899" s="5">
        <v>1898</v>
      </c>
      <c r="B1899" s="6" t="s">
        <v>4808</v>
      </c>
      <c r="C1899" s="6" t="s">
        <v>4809</v>
      </c>
      <c r="D1899" s="49" t="s">
        <v>4815</v>
      </c>
      <c r="E1899" s="5" t="s">
        <v>2300</v>
      </c>
      <c r="F1899" s="42">
        <v>1</v>
      </c>
      <c r="G1899" s="5">
        <v>1</v>
      </c>
      <c r="H1899" s="42">
        <v>1</v>
      </c>
      <c r="I1899" s="4"/>
      <c r="J1899" s="4"/>
      <c r="K1899" s="4"/>
      <c r="L1899" s="4"/>
      <c r="M1899" s="4"/>
      <c r="N1899" s="4"/>
      <c r="O1899" s="4"/>
      <c r="P1899" s="4"/>
      <c r="Q1899" s="4"/>
      <c r="R1899" s="4"/>
      <c r="S1899" s="4"/>
      <c r="T1899" s="4"/>
      <c r="U1899" s="4"/>
      <c r="V1899" s="4"/>
      <c r="W1899" s="4"/>
      <c r="X1899" s="4"/>
      <c r="Y1899" s="4"/>
      <c r="Z1899" s="4"/>
    </row>
    <row r="1900" spans="1:26" ht="15.75" customHeight="1" x14ac:dyDescent="0.2">
      <c r="A1900" s="5">
        <v>1899</v>
      </c>
      <c r="B1900" s="6" t="s">
        <v>4808</v>
      </c>
      <c r="C1900" s="6" t="s">
        <v>4809</v>
      </c>
      <c r="D1900" s="49" t="s">
        <v>4816</v>
      </c>
      <c r="E1900" s="5" t="s">
        <v>2300</v>
      </c>
      <c r="F1900" s="42">
        <v>0</v>
      </c>
      <c r="G1900" s="5">
        <v>1</v>
      </c>
      <c r="H1900" s="42">
        <v>0</v>
      </c>
      <c r="I1900" s="4"/>
      <c r="J1900" s="4"/>
      <c r="K1900" s="4"/>
      <c r="L1900" s="4"/>
      <c r="M1900" s="4"/>
      <c r="N1900" s="4"/>
      <c r="O1900" s="4"/>
      <c r="P1900" s="4"/>
      <c r="Q1900" s="4"/>
      <c r="R1900" s="4"/>
      <c r="S1900" s="4"/>
      <c r="T1900" s="4"/>
      <c r="U1900" s="4"/>
      <c r="V1900" s="4"/>
      <c r="W1900" s="4"/>
      <c r="X1900" s="4"/>
      <c r="Y1900" s="4"/>
      <c r="Z1900" s="4"/>
    </row>
    <row r="1901" spans="1:26" ht="15.75" customHeight="1" x14ac:dyDescent="0.2">
      <c r="A1901" s="5">
        <v>1900</v>
      </c>
      <c r="B1901" s="6" t="s">
        <v>4808</v>
      </c>
      <c r="C1901" s="6" t="s">
        <v>4809</v>
      </c>
      <c r="D1901" s="49" t="s">
        <v>4817</v>
      </c>
      <c r="E1901" s="5" t="s">
        <v>2300</v>
      </c>
      <c r="F1901" s="42">
        <v>2</v>
      </c>
      <c r="G1901" s="5">
        <v>2</v>
      </c>
      <c r="H1901" s="42">
        <v>2</v>
      </c>
      <c r="I1901" s="4"/>
      <c r="J1901" s="4"/>
      <c r="K1901" s="4"/>
      <c r="L1901" s="4"/>
      <c r="M1901" s="4"/>
      <c r="N1901" s="4"/>
      <c r="O1901" s="4"/>
      <c r="P1901" s="4"/>
      <c r="Q1901" s="4"/>
      <c r="R1901" s="4"/>
      <c r="S1901" s="4"/>
      <c r="T1901" s="4"/>
      <c r="U1901" s="4"/>
      <c r="V1901" s="4"/>
      <c r="W1901" s="4"/>
      <c r="X1901" s="4"/>
      <c r="Y1901" s="4"/>
      <c r="Z1901" s="4"/>
    </row>
    <row r="1902" spans="1:26" ht="15.75" customHeight="1" x14ac:dyDescent="0.2">
      <c r="A1902" s="5">
        <v>1901</v>
      </c>
      <c r="B1902" s="6" t="s">
        <v>4808</v>
      </c>
      <c r="C1902" s="6" t="s">
        <v>4809</v>
      </c>
      <c r="D1902" s="49" t="s">
        <v>4818</v>
      </c>
      <c r="E1902" s="5" t="s">
        <v>2300</v>
      </c>
      <c r="F1902" s="42">
        <v>1</v>
      </c>
      <c r="G1902" s="5">
        <v>1</v>
      </c>
      <c r="H1902" s="42">
        <v>1</v>
      </c>
      <c r="I1902" s="4"/>
      <c r="J1902" s="4"/>
      <c r="K1902" s="4"/>
      <c r="L1902" s="4"/>
      <c r="M1902" s="4"/>
      <c r="N1902" s="4"/>
      <c r="O1902" s="4"/>
      <c r="P1902" s="4"/>
      <c r="Q1902" s="4"/>
      <c r="R1902" s="4"/>
      <c r="S1902" s="4"/>
      <c r="T1902" s="4"/>
      <c r="U1902" s="4"/>
      <c r="V1902" s="4"/>
      <c r="W1902" s="4"/>
      <c r="X1902" s="4"/>
      <c r="Y1902" s="4"/>
      <c r="Z1902" s="4"/>
    </row>
    <row r="1903" spans="1:26" ht="15.75" customHeight="1" x14ac:dyDescent="0.2">
      <c r="A1903" s="5">
        <v>1902</v>
      </c>
      <c r="B1903" s="6" t="s">
        <v>4808</v>
      </c>
      <c r="C1903" s="6" t="s">
        <v>4809</v>
      </c>
      <c r="D1903" s="49" t="s">
        <v>4819</v>
      </c>
      <c r="E1903" s="5" t="s">
        <v>2300</v>
      </c>
      <c r="F1903" s="42">
        <v>0</v>
      </c>
      <c r="G1903" s="5">
        <v>2</v>
      </c>
      <c r="H1903" s="42">
        <v>0</v>
      </c>
      <c r="I1903" s="4"/>
      <c r="J1903" s="4"/>
      <c r="K1903" s="4"/>
      <c r="L1903" s="4"/>
      <c r="M1903" s="4"/>
      <c r="N1903" s="4"/>
      <c r="O1903" s="4"/>
      <c r="P1903" s="4"/>
      <c r="Q1903" s="4"/>
      <c r="R1903" s="4"/>
      <c r="S1903" s="4"/>
      <c r="T1903" s="4"/>
      <c r="U1903" s="4"/>
      <c r="V1903" s="4"/>
      <c r="W1903" s="4"/>
      <c r="X1903" s="4"/>
      <c r="Y1903" s="4"/>
      <c r="Z1903" s="4"/>
    </row>
    <row r="1904" spans="1:26" ht="15.75" customHeight="1" x14ac:dyDescent="0.2">
      <c r="A1904" s="5">
        <v>1903</v>
      </c>
      <c r="B1904" s="6" t="s">
        <v>4808</v>
      </c>
      <c r="C1904" s="6" t="s">
        <v>4809</v>
      </c>
      <c r="D1904" s="49" t="s">
        <v>4820</v>
      </c>
      <c r="E1904" s="5" t="s">
        <v>2300</v>
      </c>
      <c r="F1904" s="42">
        <v>2</v>
      </c>
      <c r="G1904" s="5">
        <v>2</v>
      </c>
      <c r="H1904" s="42">
        <v>2</v>
      </c>
      <c r="I1904" s="4"/>
      <c r="J1904" s="4"/>
      <c r="K1904" s="4"/>
      <c r="L1904" s="4"/>
      <c r="M1904" s="4"/>
      <c r="N1904" s="4"/>
      <c r="O1904" s="4"/>
      <c r="P1904" s="4"/>
      <c r="Q1904" s="4"/>
      <c r="R1904" s="4"/>
      <c r="S1904" s="4"/>
      <c r="T1904" s="4"/>
      <c r="U1904" s="4"/>
      <c r="V1904" s="4"/>
      <c r="W1904" s="4"/>
      <c r="X1904" s="4"/>
      <c r="Y1904" s="4"/>
      <c r="Z1904" s="4"/>
    </row>
    <row r="1905" spans="1:26" ht="15.75" customHeight="1" x14ac:dyDescent="0.2">
      <c r="A1905" s="5">
        <v>1904</v>
      </c>
      <c r="B1905" s="6" t="s">
        <v>4808</v>
      </c>
      <c r="C1905" s="6" t="s">
        <v>4809</v>
      </c>
      <c r="D1905" s="49" t="s">
        <v>4821</v>
      </c>
      <c r="E1905" s="5" t="s">
        <v>2300</v>
      </c>
      <c r="F1905" s="42">
        <v>0</v>
      </c>
      <c r="G1905" s="5">
        <v>0</v>
      </c>
      <c r="H1905" s="42">
        <v>0</v>
      </c>
      <c r="I1905" s="4"/>
      <c r="J1905" s="4"/>
      <c r="K1905" s="4"/>
      <c r="L1905" s="4"/>
      <c r="M1905" s="4"/>
      <c r="N1905" s="4"/>
      <c r="O1905" s="4"/>
      <c r="P1905" s="4"/>
      <c r="Q1905" s="4"/>
      <c r="R1905" s="4"/>
      <c r="S1905" s="4"/>
      <c r="T1905" s="4"/>
      <c r="U1905" s="4"/>
      <c r="V1905" s="4"/>
      <c r="W1905" s="4"/>
      <c r="X1905" s="4"/>
      <c r="Y1905" s="4"/>
      <c r="Z1905" s="4"/>
    </row>
    <row r="1906" spans="1:26" ht="15.75" customHeight="1" x14ac:dyDescent="0.2">
      <c r="A1906" s="5">
        <v>1905</v>
      </c>
      <c r="B1906" s="6" t="s">
        <v>4808</v>
      </c>
      <c r="C1906" s="6" t="s">
        <v>4809</v>
      </c>
      <c r="D1906" s="49" t="s">
        <v>4822</v>
      </c>
      <c r="E1906" s="5" t="s">
        <v>2300</v>
      </c>
      <c r="F1906" s="42">
        <v>0</v>
      </c>
      <c r="G1906" s="5">
        <v>2</v>
      </c>
      <c r="H1906" s="42">
        <v>0</v>
      </c>
      <c r="I1906" s="4"/>
      <c r="J1906" s="4"/>
      <c r="K1906" s="4"/>
      <c r="L1906" s="4"/>
      <c r="M1906" s="4"/>
      <c r="N1906" s="4"/>
      <c r="O1906" s="4"/>
      <c r="P1906" s="4"/>
      <c r="Q1906" s="4"/>
      <c r="R1906" s="4"/>
      <c r="S1906" s="4"/>
      <c r="T1906" s="4"/>
      <c r="U1906" s="4"/>
      <c r="V1906" s="4"/>
      <c r="W1906" s="4"/>
      <c r="X1906" s="4"/>
      <c r="Y1906" s="4"/>
      <c r="Z1906" s="4"/>
    </row>
    <row r="1907" spans="1:26" ht="15.75" customHeight="1" x14ac:dyDescent="0.2">
      <c r="A1907" s="5">
        <v>1906</v>
      </c>
      <c r="B1907" s="6" t="s">
        <v>4808</v>
      </c>
      <c r="C1907" s="6" t="s">
        <v>4809</v>
      </c>
      <c r="D1907" s="49" t="s">
        <v>4823</v>
      </c>
      <c r="E1907" s="5" t="s">
        <v>2300</v>
      </c>
      <c r="F1907" s="42">
        <v>2</v>
      </c>
      <c r="G1907" s="5">
        <v>2</v>
      </c>
      <c r="H1907" s="42">
        <v>2</v>
      </c>
      <c r="I1907" s="4"/>
      <c r="J1907" s="4"/>
      <c r="K1907" s="4"/>
      <c r="L1907" s="4"/>
      <c r="M1907" s="4"/>
      <c r="N1907" s="4"/>
      <c r="O1907" s="4"/>
      <c r="P1907" s="4"/>
      <c r="Q1907" s="4"/>
      <c r="R1907" s="4"/>
      <c r="S1907" s="4"/>
      <c r="T1907" s="4"/>
      <c r="U1907" s="4"/>
      <c r="V1907" s="4"/>
      <c r="W1907" s="4"/>
      <c r="X1907" s="4"/>
      <c r="Y1907" s="4"/>
      <c r="Z1907" s="4"/>
    </row>
    <row r="1908" spans="1:26" ht="15.75" customHeight="1" x14ac:dyDescent="0.2">
      <c r="A1908" s="5">
        <v>1907</v>
      </c>
      <c r="B1908" s="6" t="s">
        <v>4808</v>
      </c>
      <c r="C1908" s="6" t="s">
        <v>4809</v>
      </c>
      <c r="D1908" s="49" t="s">
        <v>4824</v>
      </c>
      <c r="E1908" s="5" t="s">
        <v>2300</v>
      </c>
      <c r="F1908" s="42">
        <v>1</v>
      </c>
      <c r="G1908" s="5">
        <v>1</v>
      </c>
      <c r="H1908" s="42">
        <v>1</v>
      </c>
      <c r="I1908" s="4"/>
      <c r="J1908" s="4"/>
      <c r="K1908" s="4"/>
      <c r="L1908" s="4"/>
      <c r="M1908" s="4"/>
      <c r="N1908" s="4"/>
      <c r="O1908" s="4"/>
      <c r="P1908" s="4"/>
      <c r="Q1908" s="4"/>
      <c r="R1908" s="4"/>
      <c r="S1908" s="4"/>
      <c r="T1908" s="4"/>
      <c r="U1908" s="4"/>
      <c r="V1908" s="4"/>
      <c r="W1908" s="4"/>
      <c r="X1908" s="4"/>
      <c r="Y1908" s="4"/>
      <c r="Z1908" s="4"/>
    </row>
    <row r="1909" spans="1:26" ht="15.75" customHeight="1" x14ac:dyDescent="0.2">
      <c r="A1909" s="5">
        <v>1908</v>
      </c>
      <c r="B1909" s="6" t="s">
        <v>4808</v>
      </c>
      <c r="C1909" s="6" t="s">
        <v>4809</v>
      </c>
      <c r="D1909" s="49" t="s">
        <v>4825</v>
      </c>
      <c r="E1909" s="5" t="s">
        <v>2300</v>
      </c>
      <c r="F1909" s="42">
        <v>2</v>
      </c>
      <c r="G1909" s="5">
        <v>2</v>
      </c>
      <c r="H1909" s="42">
        <v>2</v>
      </c>
      <c r="I1909" s="4"/>
      <c r="J1909" s="4"/>
      <c r="K1909" s="4"/>
      <c r="L1909" s="4"/>
      <c r="M1909" s="4"/>
      <c r="N1909" s="4"/>
      <c r="O1909" s="4"/>
      <c r="P1909" s="4"/>
      <c r="Q1909" s="4"/>
      <c r="R1909" s="4"/>
      <c r="S1909" s="4"/>
      <c r="T1909" s="4"/>
      <c r="U1909" s="4"/>
      <c r="V1909" s="4"/>
      <c r="W1909" s="4"/>
      <c r="X1909" s="4"/>
      <c r="Y1909" s="4"/>
      <c r="Z1909" s="4"/>
    </row>
    <row r="1910" spans="1:26" ht="15.75" customHeight="1" x14ac:dyDescent="0.2">
      <c r="A1910" s="5">
        <v>1909</v>
      </c>
      <c r="B1910" s="6" t="s">
        <v>4808</v>
      </c>
      <c r="C1910" s="6" t="s">
        <v>4809</v>
      </c>
      <c r="D1910" s="49" t="s">
        <v>4826</v>
      </c>
      <c r="E1910" s="5" t="s">
        <v>2300</v>
      </c>
      <c r="F1910" s="42">
        <v>2</v>
      </c>
      <c r="G1910" s="5">
        <v>2</v>
      </c>
      <c r="H1910" s="42">
        <v>2</v>
      </c>
      <c r="I1910" s="4"/>
      <c r="J1910" s="4"/>
      <c r="K1910" s="4"/>
      <c r="L1910" s="4"/>
      <c r="M1910" s="4"/>
      <c r="N1910" s="4"/>
      <c r="O1910" s="4"/>
      <c r="P1910" s="4"/>
      <c r="Q1910" s="4"/>
      <c r="R1910" s="4"/>
      <c r="S1910" s="4"/>
      <c r="T1910" s="4"/>
      <c r="U1910" s="4"/>
      <c r="V1910" s="4"/>
      <c r="W1910" s="4"/>
      <c r="X1910" s="4"/>
      <c r="Y1910" s="4"/>
      <c r="Z1910" s="4"/>
    </row>
    <row r="1911" spans="1:26" ht="27.75" customHeight="1" x14ac:dyDescent="0.2">
      <c r="A1911" s="5">
        <v>1910</v>
      </c>
      <c r="B1911" s="6" t="s">
        <v>4827</v>
      </c>
      <c r="C1911" s="6" t="s">
        <v>4828</v>
      </c>
      <c r="D1911" s="49" t="s">
        <v>4829</v>
      </c>
      <c r="E1911" s="5" t="s">
        <v>2300</v>
      </c>
      <c r="F1911" s="42">
        <v>1</v>
      </c>
      <c r="G1911" s="5">
        <v>1</v>
      </c>
      <c r="H1911" s="42">
        <v>1</v>
      </c>
      <c r="I1911" s="4"/>
      <c r="J1911" s="4"/>
      <c r="K1911" s="4"/>
      <c r="L1911" s="4"/>
      <c r="M1911" s="4"/>
      <c r="N1911" s="4"/>
      <c r="O1911" s="4"/>
      <c r="P1911" s="4"/>
      <c r="Q1911" s="4"/>
      <c r="R1911" s="4"/>
      <c r="S1911" s="4"/>
      <c r="T1911" s="4"/>
      <c r="U1911" s="4"/>
      <c r="V1911" s="4"/>
      <c r="W1911" s="4"/>
      <c r="X1911" s="4"/>
      <c r="Y1911" s="4"/>
      <c r="Z1911" s="4"/>
    </row>
    <row r="1912" spans="1:26" ht="15.75" customHeight="1" x14ac:dyDescent="0.2">
      <c r="A1912" s="5">
        <v>1911</v>
      </c>
      <c r="B1912" s="6" t="s">
        <v>4827</v>
      </c>
      <c r="C1912" s="6" t="s">
        <v>4828</v>
      </c>
      <c r="D1912" s="49" t="s">
        <v>4830</v>
      </c>
      <c r="E1912" s="5" t="s">
        <v>2300</v>
      </c>
      <c r="F1912" s="42">
        <v>1</v>
      </c>
      <c r="G1912" s="5">
        <v>1</v>
      </c>
      <c r="H1912" s="42">
        <v>1</v>
      </c>
      <c r="I1912" s="4"/>
      <c r="J1912" s="4"/>
      <c r="K1912" s="4"/>
      <c r="L1912" s="4"/>
      <c r="M1912" s="4"/>
      <c r="N1912" s="4"/>
      <c r="O1912" s="4"/>
      <c r="P1912" s="4"/>
      <c r="Q1912" s="4"/>
      <c r="R1912" s="4"/>
      <c r="S1912" s="4"/>
      <c r="T1912" s="4"/>
      <c r="U1912" s="4"/>
      <c r="V1912" s="4"/>
      <c r="W1912" s="4"/>
      <c r="X1912" s="4"/>
      <c r="Y1912" s="4"/>
      <c r="Z1912" s="4"/>
    </row>
    <row r="1913" spans="1:26" ht="15.75" customHeight="1" x14ac:dyDescent="0.2">
      <c r="A1913" s="5">
        <v>1912</v>
      </c>
      <c r="B1913" s="6" t="s">
        <v>4827</v>
      </c>
      <c r="C1913" s="6" t="s">
        <v>4828</v>
      </c>
      <c r="D1913" s="49" t="s">
        <v>4831</v>
      </c>
      <c r="E1913" s="5" t="s">
        <v>2300</v>
      </c>
      <c r="F1913" s="42">
        <v>1</v>
      </c>
      <c r="G1913" s="5">
        <v>0</v>
      </c>
      <c r="H1913" s="42">
        <v>1</v>
      </c>
      <c r="I1913" s="4"/>
      <c r="J1913" s="4"/>
      <c r="K1913" s="4"/>
      <c r="L1913" s="4"/>
      <c r="M1913" s="4"/>
      <c r="N1913" s="4"/>
      <c r="O1913" s="4"/>
      <c r="P1913" s="4"/>
      <c r="Q1913" s="4"/>
      <c r="R1913" s="4"/>
      <c r="S1913" s="4"/>
      <c r="T1913" s="4"/>
      <c r="U1913" s="4"/>
      <c r="V1913" s="4"/>
      <c r="W1913" s="4"/>
      <c r="X1913" s="4"/>
      <c r="Y1913" s="4"/>
      <c r="Z1913" s="4"/>
    </row>
    <row r="1914" spans="1:26" ht="15.75" customHeight="1" x14ac:dyDescent="0.2">
      <c r="A1914" s="5">
        <v>1913</v>
      </c>
      <c r="B1914" s="6" t="s">
        <v>4827</v>
      </c>
      <c r="C1914" s="6" t="s">
        <v>4828</v>
      </c>
      <c r="D1914" s="49" t="s">
        <v>4832</v>
      </c>
      <c r="E1914" s="5" t="s">
        <v>2300</v>
      </c>
      <c r="F1914" s="42">
        <v>1</v>
      </c>
      <c r="G1914" s="5">
        <v>0</v>
      </c>
      <c r="H1914" s="42">
        <v>1</v>
      </c>
      <c r="I1914" s="4"/>
      <c r="J1914" s="4"/>
      <c r="K1914" s="4"/>
      <c r="L1914" s="4"/>
      <c r="M1914" s="4"/>
      <c r="N1914" s="4"/>
      <c r="O1914" s="4"/>
      <c r="P1914" s="4"/>
      <c r="Q1914" s="4"/>
      <c r="R1914" s="4"/>
      <c r="S1914" s="4"/>
      <c r="T1914" s="4"/>
      <c r="U1914" s="4"/>
      <c r="V1914" s="4"/>
      <c r="W1914" s="4"/>
      <c r="X1914" s="4"/>
      <c r="Y1914" s="4"/>
      <c r="Z1914" s="4"/>
    </row>
    <row r="1915" spans="1:26" ht="42" customHeight="1" x14ac:dyDescent="0.2">
      <c r="A1915" s="5">
        <v>1914</v>
      </c>
      <c r="B1915" s="6" t="s">
        <v>4827</v>
      </c>
      <c r="C1915" s="6" t="s">
        <v>4828</v>
      </c>
      <c r="D1915" s="49" t="s">
        <v>4833</v>
      </c>
      <c r="E1915" s="5" t="s">
        <v>2300</v>
      </c>
      <c r="F1915" s="42">
        <v>2</v>
      </c>
      <c r="G1915" s="5">
        <v>2</v>
      </c>
      <c r="H1915" s="42">
        <v>2</v>
      </c>
      <c r="I1915" s="4"/>
      <c r="J1915" s="4"/>
      <c r="K1915" s="4"/>
      <c r="L1915" s="4"/>
      <c r="M1915" s="4"/>
      <c r="N1915" s="4"/>
      <c r="O1915" s="4"/>
      <c r="P1915" s="4"/>
      <c r="Q1915" s="4"/>
      <c r="R1915" s="4"/>
      <c r="S1915" s="4"/>
      <c r="T1915" s="4"/>
      <c r="U1915" s="4"/>
      <c r="V1915" s="4"/>
      <c r="W1915" s="4"/>
      <c r="X1915" s="4"/>
      <c r="Y1915" s="4"/>
      <c r="Z1915" s="4"/>
    </row>
    <row r="1916" spans="1:26" ht="15.75" customHeight="1" x14ac:dyDescent="0.2">
      <c r="A1916" s="5">
        <v>1915</v>
      </c>
      <c r="B1916" s="6" t="s">
        <v>4834</v>
      </c>
      <c r="C1916" s="6" t="s">
        <v>4835</v>
      </c>
      <c r="D1916" s="49" t="s">
        <v>4836</v>
      </c>
      <c r="E1916" s="5" t="s">
        <v>2300</v>
      </c>
      <c r="F1916" s="42">
        <v>1</v>
      </c>
      <c r="G1916" s="5">
        <v>1</v>
      </c>
      <c r="H1916" s="42">
        <v>1</v>
      </c>
      <c r="I1916" s="4"/>
      <c r="J1916" s="4"/>
      <c r="K1916" s="4"/>
      <c r="L1916" s="4"/>
      <c r="M1916" s="4"/>
      <c r="N1916" s="4"/>
      <c r="O1916" s="4"/>
      <c r="P1916" s="4"/>
      <c r="Q1916" s="4"/>
      <c r="R1916" s="4"/>
      <c r="S1916" s="4"/>
      <c r="T1916" s="4"/>
      <c r="U1916" s="4"/>
      <c r="V1916" s="4"/>
      <c r="W1916" s="4"/>
      <c r="X1916" s="4"/>
      <c r="Y1916" s="4"/>
      <c r="Z1916" s="4"/>
    </row>
    <row r="1917" spans="1:26" ht="15.75" customHeight="1" x14ac:dyDescent="0.2">
      <c r="A1917" s="5">
        <v>1916</v>
      </c>
      <c r="B1917" s="6" t="s">
        <v>4834</v>
      </c>
      <c r="C1917" s="6" t="s">
        <v>4835</v>
      </c>
      <c r="D1917" s="49" t="s">
        <v>4837</v>
      </c>
      <c r="E1917" s="5" t="s">
        <v>2300</v>
      </c>
      <c r="F1917" s="42">
        <v>1</v>
      </c>
      <c r="G1917" s="5">
        <v>1</v>
      </c>
      <c r="H1917" s="42">
        <v>1</v>
      </c>
      <c r="I1917" s="4"/>
      <c r="J1917" s="4"/>
      <c r="K1917" s="4"/>
      <c r="L1917" s="4"/>
      <c r="M1917" s="4"/>
      <c r="N1917" s="4"/>
      <c r="O1917" s="4"/>
      <c r="P1917" s="4"/>
      <c r="Q1917" s="4"/>
      <c r="R1917" s="4"/>
      <c r="S1917" s="4"/>
      <c r="T1917" s="4"/>
      <c r="U1917" s="4"/>
      <c r="V1917" s="4"/>
      <c r="W1917" s="4"/>
      <c r="X1917" s="4"/>
      <c r="Y1917" s="4"/>
      <c r="Z1917" s="4"/>
    </row>
    <row r="1918" spans="1:26" ht="15.75" customHeight="1" x14ac:dyDescent="0.2">
      <c r="A1918" s="5">
        <v>1917</v>
      </c>
      <c r="B1918" s="6" t="s">
        <v>4834</v>
      </c>
      <c r="C1918" s="6" t="s">
        <v>4835</v>
      </c>
      <c r="D1918" s="49" t="s">
        <v>4838</v>
      </c>
      <c r="E1918" s="5" t="s">
        <v>2300</v>
      </c>
      <c r="F1918" s="42">
        <v>1</v>
      </c>
      <c r="G1918" s="5">
        <v>1</v>
      </c>
      <c r="H1918" s="42">
        <v>1</v>
      </c>
      <c r="I1918" s="4"/>
      <c r="J1918" s="4"/>
      <c r="K1918" s="4"/>
      <c r="L1918" s="4"/>
      <c r="M1918" s="4"/>
      <c r="N1918" s="4"/>
      <c r="O1918" s="4"/>
      <c r="P1918" s="4"/>
      <c r="Q1918" s="4"/>
      <c r="R1918" s="4"/>
      <c r="S1918" s="4"/>
      <c r="T1918" s="4"/>
      <c r="U1918" s="4"/>
      <c r="V1918" s="4"/>
      <c r="W1918" s="4"/>
      <c r="X1918" s="4"/>
      <c r="Y1918" s="4"/>
      <c r="Z1918" s="4"/>
    </row>
    <row r="1919" spans="1:26" ht="15.75" customHeight="1" x14ac:dyDescent="0.2">
      <c r="A1919" s="5">
        <v>1918</v>
      </c>
      <c r="B1919" s="6" t="s">
        <v>4834</v>
      </c>
      <c r="C1919" s="6" t="s">
        <v>4835</v>
      </c>
      <c r="D1919" s="49" t="s">
        <v>4839</v>
      </c>
      <c r="E1919" s="5" t="s">
        <v>2300</v>
      </c>
      <c r="F1919" s="42">
        <v>1</v>
      </c>
      <c r="G1919" s="5">
        <v>1</v>
      </c>
      <c r="H1919" s="42">
        <v>1</v>
      </c>
      <c r="I1919" s="4"/>
      <c r="J1919" s="4"/>
      <c r="K1919" s="4"/>
      <c r="L1919" s="4"/>
      <c r="M1919" s="4"/>
      <c r="N1919" s="4"/>
      <c r="O1919" s="4"/>
      <c r="P1919" s="4"/>
      <c r="Q1919" s="4"/>
      <c r="R1919" s="4"/>
      <c r="S1919" s="4"/>
      <c r="T1919" s="4"/>
      <c r="U1919" s="4"/>
      <c r="V1919" s="4"/>
      <c r="W1919" s="4"/>
      <c r="X1919" s="4"/>
      <c r="Y1919" s="4"/>
      <c r="Z1919" s="4"/>
    </row>
    <row r="1920" spans="1:26" ht="15.75" customHeight="1" x14ac:dyDescent="0.2">
      <c r="A1920" s="5">
        <v>1919</v>
      </c>
      <c r="B1920" s="6" t="s">
        <v>4834</v>
      </c>
      <c r="C1920" s="6" t="s">
        <v>4835</v>
      </c>
      <c r="D1920" s="49" t="s">
        <v>4840</v>
      </c>
      <c r="E1920" s="5" t="s">
        <v>2300</v>
      </c>
      <c r="F1920" s="42">
        <v>1</v>
      </c>
      <c r="G1920" s="5">
        <v>1</v>
      </c>
      <c r="H1920" s="42">
        <v>1</v>
      </c>
      <c r="I1920" s="4"/>
      <c r="J1920" s="4"/>
      <c r="K1920" s="4"/>
      <c r="L1920" s="4"/>
      <c r="M1920" s="4"/>
      <c r="N1920" s="4"/>
      <c r="O1920" s="4"/>
      <c r="P1920" s="4"/>
      <c r="Q1920" s="4"/>
      <c r="R1920" s="4"/>
      <c r="S1920" s="4"/>
      <c r="T1920" s="4"/>
      <c r="U1920" s="4"/>
      <c r="V1920" s="4"/>
      <c r="W1920" s="4"/>
      <c r="X1920" s="4"/>
      <c r="Y1920" s="4"/>
      <c r="Z1920" s="4"/>
    </row>
    <row r="1921" spans="1:26" ht="15.75" customHeight="1" x14ac:dyDescent="0.2">
      <c r="A1921" s="5">
        <v>1920</v>
      </c>
      <c r="B1921" s="6" t="s">
        <v>4834</v>
      </c>
      <c r="C1921" s="6" t="s">
        <v>4835</v>
      </c>
      <c r="D1921" s="49" t="s">
        <v>4841</v>
      </c>
      <c r="E1921" s="5" t="s">
        <v>2300</v>
      </c>
      <c r="F1921" s="42">
        <v>1</v>
      </c>
      <c r="G1921" s="5">
        <v>1</v>
      </c>
      <c r="H1921" s="42">
        <v>1</v>
      </c>
      <c r="I1921" s="4"/>
      <c r="J1921" s="4"/>
      <c r="K1921" s="4"/>
      <c r="L1921" s="4"/>
      <c r="M1921" s="4"/>
      <c r="N1921" s="4"/>
      <c r="O1921" s="4"/>
      <c r="P1921" s="4"/>
      <c r="Q1921" s="4"/>
      <c r="R1921" s="4"/>
      <c r="S1921" s="4"/>
      <c r="T1921" s="4"/>
      <c r="U1921" s="4"/>
      <c r="V1921" s="4"/>
      <c r="W1921" s="4"/>
      <c r="X1921" s="4"/>
      <c r="Y1921" s="4"/>
      <c r="Z1921" s="4"/>
    </row>
    <row r="1922" spans="1:26" ht="15.75" customHeight="1" x14ac:dyDescent="0.2">
      <c r="A1922" s="5">
        <v>1921</v>
      </c>
      <c r="B1922" s="6" t="s">
        <v>4834</v>
      </c>
      <c r="C1922" s="6" t="s">
        <v>4835</v>
      </c>
      <c r="D1922" s="49" t="s">
        <v>4842</v>
      </c>
      <c r="E1922" s="5" t="s">
        <v>2300</v>
      </c>
      <c r="F1922" s="42">
        <v>1</v>
      </c>
      <c r="G1922" s="5">
        <v>1</v>
      </c>
      <c r="H1922" s="42">
        <v>1</v>
      </c>
      <c r="I1922" s="4"/>
      <c r="J1922" s="4"/>
      <c r="K1922" s="4"/>
      <c r="L1922" s="4"/>
      <c r="M1922" s="4"/>
      <c r="N1922" s="4"/>
      <c r="O1922" s="4"/>
      <c r="P1922" s="4"/>
      <c r="Q1922" s="4"/>
      <c r="R1922" s="4"/>
      <c r="S1922" s="4"/>
      <c r="T1922" s="4"/>
      <c r="U1922" s="4"/>
      <c r="V1922" s="4"/>
      <c r="W1922" s="4"/>
      <c r="X1922" s="4"/>
      <c r="Y1922" s="4"/>
      <c r="Z1922" s="4"/>
    </row>
    <row r="1923" spans="1:26" ht="15.75" customHeight="1" x14ac:dyDescent="0.2">
      <c r="A1923" s="5">
        <v>1922</v>
      </c>
      <c r="B1923" s="6" t="s">
        <v>4834</v>
      </c>
      <c r="C1923" s="6" t="s">
        <v>4835</v>
      </c>
      <c r="D1923" s="49" t="s">
        <v>4843</v>
      </c>
      <c r="E1923" s="5" t="s">
        <v>2300</v>
      </c>
      <c r="F1923" s="42">
        <v>0</v>
      </c>
      <c r="G1923" s="5">
        <v>0</v>
      </c>
      <c r="H1923" s="42">
        <v>0</v>
      </c>
      <c r="I1923" s="4"/>
      <c r="J1923" s="4"/>
      <c r="K1923" s="4"/>
      <c r="L1923" s="4"/>
      <c r="M1923" s="4"/>
      <c r="N1923" s="4"/>
      <c r="O1923" s="4"/>
      <c r="P1923" s="4"/>
      <c r="Q1923" s="4"/>
      <c r="R1923" s="4"/>
      <c r="S1923" s="4"/>
      <c r="T1923" s="4"/>
      <c r="U1923" s="4"/>
      <c r="V1923" s="4"/>
      <c r="W1923" s="4"/>
      <c r="X1923" s="4"/>
      <c r="Y1923" s="4"/>
      <c r="Z1923" s="4"/>
    </row>
    <row r="1924" spans="1:26" ht="15.75" customHeight="1" x14ac:dyDescent="0.2">
      <c r="A1924" s="5">
        <v>1923</v>
      </c>
      <c r="B1924" s="6" t="s">
        <v>4834</v>
      </c>
      <c r="C1924" s="6" t="s">
        <v>4835</v>
      </c>
      <c r="D1924" s="49" t="s">
        <v>4836</v>
      </c>
      <c r="E1924" s="5" t="s">
        <v>2300</v>
      </c>
      <c r="F1924" s="42">
        <v>1</v>
      </c>
      <c r="G1924" s="5">
        <v>1</v>
      </c>
      <c r="H1924" s="42">
        <v>1</v>
      </c>
      <c r="I1924" s="4"/>
      <c r="J1924" s="4"/>
      <c r="K1924" s="4"/>
      <c r="L1924" s="4"/>
      <c r="M1924" s="4"/>
      <c r="N1924" s="4"/>
      <c r="O1924" s="4"/>
      <c r="P1924" s="4"/>
      <c r="Q1924" s="4"/>
      <c r="R1924" s="4"/>
      <c r="S1924" s="4"/>
      <c r="T1924" s="4"/>
      <c r="U1924" s="4"/>
      <c r="V1924" s="4"/>
      <c r="W1924" s="4"/>
      <c r="X1924" s="4"/>
      <c r="Y1924" s="4"/>
      <c r="Z1924" s="4"/>
    </row>
    <row r="1925" spans="1:26" ht="15.75" customHeight="1" x14ac:dyDescent="0.2">
      <c r="A1925" s="5">
        <v>1924</v>
      </c>
      <c r="B1925" s="6" t="s">
        <v>4844</v>
      </c>
      <c r="C1925" s="6" t="s">
        <v>4845</v>
      </c>
      <c r="D1925" s="49" t="s">
        <v>4846</v>
      </c>
      <c r="E1925" s="5" t="s">
        <v>2300</v>
      </c>
      <c r="F1925" s="42">
        <v>1</v>
      </c>
      <c r="G1925" s="5">
        <v>1</v>
      </c>
      <c r="H1925" s="42">
        <v>1</v>
      </c>
      <c r="I1925" s="4"/>
      <c r="J1925" s="4"/>
      <c r="K1925" s="4"/>
      <c r="L1925" s="4"/>
      <c r="M1925" s="4"/>
      <c r="N1925" s="4"/>
      <c r="O1925" s="4"/>
      <c r="P1925" s="4"/>
      <c r="Q1925" s="4"/>
      <c r="R1925" s="4"/>
      <c r="S1925" s="4"/>
      <c r="T1925" s="4"/>
      <c r="U1925" s="4"/>
      <c r="V1925" s="4"/>
      <c r="W1925" s="4"/>
      <c r="X1925" s="4"/>
      <c r="Y1925" s="4"/>
      <c r="Z1925" s="4"/>
    </row>
    <row r="1926" spans="1:26" ht="15.75" customHeight="1" x14ac:dyDescent="0.2">
      <c r="A1926" s="5">
        <v>1925</v>
      </c>
      <c r="B1926" s="6" t="s">
        <v>4844</v>
      </c>
      <c r="C1926" s="6" t="s">
        <v>4845</v>
      </c>
      <c r="D1926" s="49" t="s">
        <v>4847</v>
      </c>
      <c r="E1926" s="5" t="s">
        <v>2300</v>
      </c>
      <c r="F1926" s="42">
        <v>2</v>
      </c>
      <c r="G1926" s="5">
        <v>2</v>
      </c>
      <c r="H1926" s="42">
        <v>2</v>
      </c>
      <c r="I1926" s="4"/>
      <c r="J1926" s="4"/>
      <c r="K1926" s="4"/>
      <c r="L1926" s="4"/>
      <c r="M1926" s="4"/>
      <c r="N1926" s="4"/>
      <c r="O1926" s="4"/>
      <c r="P1926" s="4"/>
      <c r="Q1926" s="4"/>
      <c r="R1926" s="4"/>
      <c r="S1926" s="4"/>
      <c r="T1926" s="4"/>
      <c r="U1926" s="4"/>
      <c r="V1926" s="4"/>
      <c r="W1926" s="4"/>
      <c r="X1926" s="4"/>
      <c r="Y1926" s="4"/>
      <c r="Z1926" s="4"/>
    </row>
    <row r="1927" spans="1:26" ht="15.75" customHeight="1" x14ac:dyDescent="0.2">
      <c r="A1927" s="5">
        <v>1926</v>
      </c>
      <c r="B1927" s="6" t="s">
        <v>4844</v>
      </c>
      <c r="C1927" s="6" t="s">
        <v>4845</v>
      </c>
      <c r="D1927" s="49" t="s">
        <v>4848</v>
      </c>
      <c r="E1927" s="5" t="s">
        <v>2300</v>
      </c>
      <c r="F1927" s="42">
        <v>1</v>
      </c>
      <c r="G1927" s="5">
        <v>1</v>
      </c>
      <c r="H1927" s="42">
        <v>1</v>
      </c>
      <c r="I1927" s="4"/>
      <c r="J1927" s="4"/>
      <c r="K1927" s="4"/>
      <c r="L1927" s="4"/>
      <c r="M1927" s="4"/>
      <c r="N1927" s="4"/>
      <c r="O1927" s="4"/>
      <c r="P1927" s="4"/>
      <c r="Q1927" s="4"/>
      <c r="R1927" s="4"/>
      <c r="S1927" s="4"/>
      <c r="T1927" s="4"/>
      <c r="U1927" s="4"/>
      <c r="V1927" s="4"/>
      <c r="W1927" s="4"/>
      <c r="X1927" s="4"/>
      <c r="Y1927" s="4"/>
      <c r="Z1927" s="4"/>
    </row>
    <row r="1928" spans="1:26" ht="15.75" customHeight="1" x14ac:dyDescent="0.2">
      <c r="A1928" s="5">
        <v>1927</v>
      </c>
      <c r="B1928" s="6" t="s">
        <v>4844</v>
      </c>
      <c r="C1928" s="6" t="s">
        <v>4845</v>
      </c>
      <c r="D1928" s="49" t="s">
        <v>2848</v>
      </c>
      <c r="E1928" s="5" t="s">
        <v>2300</v>
      </c>
      <c r="F1928" s="42">
        <v>1</v>
      </c>
      <c r="G1928" s="5">
        <v>1</v>
      </c>
      <c r="H1928" s="42">
        <v>1</v>
      </c>
      <c r="I1928" s="4"/>
      <c r="J1928" s="4"/>
      <c r="K1928" s="4"/>
      <c r="L1928" s="4"/>
      <c r="M1928" s="4"/>
      <c r="N1928" s="4"/>
      <c r="O1928" s="4"/>
      <c r="P1928" s="4"/>
      <c r="Q1928" s="4"/>
      <c r="R1928" s="4"/>
      <c r="S1928" s="4"/>
      <c r="T1928" s="4"/>
      <c r="U1928" s="4"/>
      <c r="V1928" s="4"/>
      <c r="W1928" s="4"/>
      <c r="X1928" s="4"/>
      <c r="Y1928" s="4"/>
      <c r="Z1928" s="4"/>
    </row>
    <row r="1929" spans="1:26" ht="15.75" customHeight="1" x14ac:dyDescent="0.2">
      <c r="A1929" s="5">
        <v>1928</v>
      </c>
      <c r="B1929" s="6" t="s">
        <v>4849</v>
      </c>
      <c r="C1929" s="6" t="s">
        <v>4850</v>
      </c>
      <c r="D1929" s="49" t="s">
        <v>4851</v>
      </c>
      <c r="E1929" s="5" t="s">
        <v>2300</v>
      </c>
      <c r="F1929" s="42">
        <v>0</v>
      </c>
      <c r="G1929" s="5">
        <v>0</v>
      </c>
      <c r="H1929" s="42">
        <v>0</v>
      </c>
      <c r="I1929" s="4"/>
      <c r="J1929" s="4"/>
      <c r="K1929" s="4"/>
      <c r="L1929" s="4"/>
      <c r="M1929" s="4"/>
      <c r="N1929" s="4"/>
      <c r="O1929" s="4"/>
      <c r="P1929" s="4"/>
      <c r="Q1929" s="4"/>
      <c r="R1929" s="4"/>
      <c r="S1929" s="4"/>
      <c r="T1929" s="4"/>
      <c r="U1929" s="4"/>
      <c r="V1929" s="4"/>
      <c r="W1929" s="4"/>
      <c r="X1929" s="4"/>
      <c r="Y1929" s="4"/>
      <c r="Z1929" s="4"/>
    </row>
    <row r="1930" spans="1:26" ht="15.75" customHeight="1" x14ac:dyDescent="0.2">
      <c r="A1930" s="5">
        <v>1929</v>
      </c>
      <c r="B1930" s="6" t="s">
        <v>4849</v>
      </c>
      <c r="C1930" s="6" t="s">
        <v>4850</v>
      </c>
      <c r="D1930" s="49" t="s">
        <v>4852</v>
      </c>
      <c r="E1930" s="5" t="s">
        <v>2300</v>
      </c>
      <c r="F1930" s="42">
        <v>1</v>
      </c>
      <c r="G1930" s="5">
        <v>1</v>
      </c>
      <c r="H1930" s="42">
        <v>1</v>
      </c>
      <c r="I1930" s="4"/>
      <c r="J1930" s="4"/>
      <c r="K1930" s="4"/>
      <c r="L1930" s="4"/>
      <c r="M1930" s="4"/>
      <c r="N1930" s="4"/>
      <c r="O1930" s="4"/>
      <c r="P1930" s="4"/>
      <c r="Q1930" s="4"/>
      <c r="R1930" s="4"/>
      <c r="S1930" s="4"/>
      <c r="T1930" s="4"/>
      <c r="U1930" s="4"/>
      <c r="V1930" s="4"/>
      <c r="W1930" s="4"/>
      <c r="X1930" s="4"/>
      <c r="Y1930" s="4"/>
      <c r="Z1930" s="4"/>
    </row>
    <row r="1931" spans="1:26" ht="27.75" customHeight="1" x14ac:dyDescent="0.2">
      <c r="A1931" s="5">
        <v>1930</v>
      </c>
      <c r="B1931" s="6" t="s">
        <v>4849</v>
      </c>
      <c r="C1931" s="6" t="s">
        <v>4850</v>
      </c>
      <c r="D1931" s="49" t="s">
        <v>4853</v>
      </c>
      <c r="E1931" s="5" t="s">
        <v>2300</v>
      </c>
      <c r="F1931" s="42">
        <v>1</v>
      </c>
      <c r="G1931" s="5">
        <v>1</v>
      </c>
      <c r="H1931" s="42">
        <v>1</v>
      </c>
      <c r="I1931" s="4"/>
      <c r="J1931" s="4"/>
      <c r="K1931" s="4"/>
      <c r="L1931" s="4"/>
      <c r="M1931" s="4"/>
      <c r="N1931" s="4"/>
      <c r="O1931" s="4"/>
      <c r="P1931" s="4"/>
      <c r="Q1931" s="4"/>
      <c r="R1931" s="4"/>
      <c r="S1931" s="4"/>
      <c r="T1931" s="4"/>
      <c r="U1931" s="4"/>
      <c r="V1931" s="4"/>
      <c r="W1931" s="4"/>
      <c r="X1931" s="4"/>
      <c r="Y1931" s="4"/>
      <c r="Z1931" s="4"/>
    </row>
    <row r="1932" spans="1:26" ht="15.75" customHeight="1" x14ac:dyDescent="0.2">
      <c r="A1932" s="5">
        <v>1931</v>
      </c>
      <c r="B1932" s="6" t="s">
        <v>4849</v>
      </c>
      <c r="C1932" s="6" t="s">
        <v>4850</v>
      </c>
      <c r="D1932" s="49" t="s">
        <v>4854</v>
      </c>
      <c r="E1932" s="5" t="s">
        <v>2300</v>
      </c>
      <c r="F1932" s="42">
        <v>1</v>
      </c>
      <c r="G1932" s="5">
        <v>1</v>
      </c>
      <c r="H1932" s="42">
        <v>1</v>
      </c>
      <c r="I1932" s="4"/>
      <c r="J1932" s="4"/>
      <c r="K1932" s="4"/>
      <c r="L1932" s="4"/>
      <c r="M1932" s="4"/>
      <c r="N1932" s="4"/>
      <c r="O1932" s="4"/>
      <c r="P1932" s="4"/>
      <c r="Q1932" s="4"/>
      <c r="R1932" s="4"/>
      <c r="S1932" s="4"/>
      <c r="T1932" s="4"/>
      <c r="U1932" s="4"/>
      <c r="V1932" s="4"/>
      <c r="W1932" s="4"/>
      <c r="X1932" s="4"/>
      <c r="Y1932" s="4"/>
      <c r="Z1932" s="4"/>
    </row>
    <row r="1933" spans="1:26" ht="27.75" customHeight="1" x14ac:dyDescent="0.2">
      <c r="A1933" s="5">
        <v>1932</v>
      </c>
      <c r="B1933" s="6" t="s">
        <v>4849</v>
      </c>
      <c r="C1933" s="6" t="s">
        <v>4850</v>
      </c>
      <c r="D1933" s="49" t="s">
        <v>4855</v>
      </c>
      <c r="E1933" s="5" t="s">
        <v>2300</v>
      </c>
      <c r="F1933" s="42">
        <v>1</v>
      </c>
      <c r="G1933" s="5">
        <v>0</v>
      </c>
      <c r="H1933" s="42">
        <v>1</v>
      </c>
      <c r="I1933" s="4"/>
      <c r="J1933" s="4"/>
      <c r="K1933" s="4"/>
      <c r="L1933" s="4"/>
      <c r="M1933" s="4"/>
      <c r="N1933" s="4"/>
      <c r="O1933" s="4"/>
      <c r="P1933" s="4"/>
      <c r="Q1933" s="4"/>
      <c r="R1933" s="4"/>
      <c r="S1933" s="4"/>
      <c r="T1933" s="4"/>
      <c r="U1933" s="4"/>
      <c r="V1933" s="4"/>
      <c r="W1933" s="4"/>
      <c r="X1933" s="4"/>
      <c r="Y1933" s="4"/>
      <c r="Z1933" s="4"/>
    </row>
    <row r="1934" spans="1:26" ht="15.75" customHeight="1" x14ac:dyDescent="0.2">
      <c r="A1934" s="5">
        <v>1933</v>
      </c>
      <c r="B1934" s="6" t="s">
        <v>4849</v>
      </c>
      <c r="C1934" s="6" t="s">
        <v>4850</v>
      </c>
      <c r="D1934" s="49" t="s">
        <v>4856</v>
      </c>
      <c r="E1934" s="5" t="s">
        <v>2300</v>
      </c>
      <c r="F1934" s="42">
        <v>1</v>
      </c>
      <c r="G1934" s="5">
        <v>1</v>
      </c>
      <c r="H1934" s="42">
        <v>1</v>
      </c>
      <c r="I1934" s="4"/>
      <c r="J1934" s="4"/>
      <c r="K1934" s="4"/>
      <c r="L1934" s="4"/>
      <c r="M1934" s="4"/>
      <c r="N1934" s="4"/>
      <c r="O1934" s="4"/>
      <c r="P1934" s="4"/>
      <c r="Q1934" s="4"/>
      <c r="R1934" s="4"/>
      <c r="S1934" s="4"/>
      <c r="T1934" s="4"/>
      <c r="U1934" s="4"/>
      <c r="V1934" s="4"/>
      <c r="W1934" s="4"/>
      <c r="X1934" s="4"/>
      <c r="Y1934" s="4"/>
      <c r="Z1934" s="4"/>
    </row>
    <row r="1935" spans="1:26" ht="27.75" customHeight="1" x14ac:dyDescent="0.2">
      <c r="A1935" s="5">
        <v>1934</v>
      </c>
      <c r="B1935" s="6" t="s">
        <v>4849</v>
      </c>
      <c r="C1935" s="6" t="s">
        <v>4850</v>
      </c>
      <c r="D1935" s="49" t="s">
        <v>4857</v>
      </c>
      <c r="E1935" s="5" t="s">
        <v>2300</v>
      </c>
      <c r="F1935" s="42">
        <v>2</v>
      </c>
      <c r="G1935" s="5">
        <v>2</v>
      </c>
      <c r="H1935" s="42">
        <v>2</v>
      </c>
      <c r="I1935" s="4"/>
      <c r="J1935" s="4"/>
      <c r="K1935" s="4"/>
      <c r="L1935" s="4"/>
      <c r="M1935" s="4"/>
      <c r="N1935" s="4"/>
      <c r="O1935" s="4"/>
      <c r="P1935" s="4"/>
      <c r="Q1935" s="4"/>
      <c r="R1935" s="4"/>
      <c r="S1935" s="4"/>
      <c r="T1935" s="4"/>
      <c r="U1935" s="4"/>
      <c r="V1935" s="4"/>
      <c r="W1935" s="4"/>
      <c r="X1935" s="4"/>
      <c r="Y1935" s="4"/>
      <c r="Z1935" s="4"/>
    </row>
    <row r="1936" spans="1:26" ht="15.75" customHeight="1" x14ac:dyDescent="0.2">
      <c r="A1936" s="5">
        <v>1935</v>
      </c>
      <c r="B1936" s="6" t="s">
        <v>4849</v>
      </c>
      <c r="C1936" s="6" t="s">
        <v>4850</v>
      </c>
      <c r="D1936" s="49" t="s">
        <v>4858</v>
      </c>
      <c r="E1936" s="5" t="s">
        <v>2300</v>
      </c>
      <c r="F1936" s="42">
        <v>1</v>
      </c>
      <c r="G1936" s="5">
        <v>1</v>
      </c>
      <c r="H1936" s="42">
        <v>1</v>
      </c>
      <c r="I1936" s="4"/>
      <c r="J1936" s="4"/>
      <c r="K1936" s="4"/>
      <c r="L1936" s="4"/>
      <c r="M1936" s="4"/>
      <c r="N1936" s="4"/>
      <c r="O1936" s="4"/>
      <c r="P1936" s="4"/>
      <c r="Q1936" s="4"/>
      <c r="R1936" s="4"/>
      <c r="S1936" s="4"/>
      <c r="T1936" s="4"/>
      <c r="U1936" s="4"/>
      <c r="V1936" s="4"/>
      <c r="W1936" s="4"/>
      <c r="X1936" s="4"/>
      <c r="Y1936" s="4"/>
      <c r="Z1936" s="4"/>
    </row>
    <row r="1937" spans="1:26" ht="15.75" customHeight="1" x14ac:dyDescent="0.2">
      <c r="A1937" s="5">
        <v>1936</v>
      </c>
      <c r="B1937" s="6" t="s">
        <v>4849</v>
      </c>
      <c r="C1937" s="6" t="s">
        <v>4850</v>
      </c>
      <c r="D1937" s="49" t="s">
        <v>4859</v>
      </c>
      <c r="E1937" s="5" t="s">
        <v>2300</v>
      </c>
      <c r="F1937" s="42">
        <v>1</v>
      </c>
      <c r="G1937" s="5">
        <v>1</v>
      </c>
      <c r="H1937" s="42">
        <v>1</v>
      </c>
      <c r="I1937" s="4"/>
      <c r="J1937" s="4"/>
      <c r="K1937" s="4"/>
      <c r="L1937" s="4"/>
      <c r="M1937" s="4"/>
      <c r="N1937" s="4"/>
      <c r="O1937" s="4"/>
      <c r="P1937" s="4"/>
      <c r="Q1937" s="4"/>
      <c r="R1937" s="4"/>
      <c r="S1937" s="4"/>
      <c r="T1937" s="4"/>
      <c r="U1937" s="4"/>
      <c r="V1937" s="4"/>
      <c r="W1937" s="4"/>
      <c r="X1937" s="4"/>
      <c r="Y1937" s="4"/>
      <c r="Z1937" s="4"/>
    </row>
    <row r="1938" spans="1:26" ht="15.75" customHeight="1" x14ac:dyDescent="0.2">
      <c r="A1938" s="5">
        <v>1937</v>
      </c>
      <c r="B1938" s="6" t="s">
        <v>4860</v>
      </c>
      <c r="C1938" s="6" t="s">
        <v>4861</v>
      </c>
      <c r="D1938" s="49" t="s">
        <v>4862</v>
      </c>
      <c r="E1938" s="5" t="s">
        <v>2300</v>
      </c>
      <c r="F1938" s="42">
        <v>1</v>
      </c>
      <c r="G1938" s="5">
        <v>1</v>
      </c>
      <c r="H1938" s="42">
        <v>1</v>
      </c>
      <c r="I1938" s="4"/>
      <c r="J1938" s="4"/>
      <c r="K1938" s="4"/>
      <c r="L1938" s="4"/>
      <c r="M1938" s="4"/>
      <c r="N1938" s="4"/>
      <c r="O1938" s="4"/>
      <c r="P1938" s="4"/>
      <c r="Q1938" s="4"/>
      <c r="R1938" s="4"/>
      <c r="S1938" s="4"/>
      <c r="T1938" s="4"/>
      <c r="U1938" s="4"/>
      <c r="V1938" s="4"/>
      <c r="W1938" s="4"/>
      <c r="X1938" s="4"/>
      <c r="Y1938" s="4"/>
      <c r="Z1938" s="4"/>
    </row>
    <row r="1939" spans="1:26" ht="15.75" customHeight="1" x14ac:dyDescent="0.2">
      <c r="A1939" s="5">
        <v>1938</v>
      </c>
      <c r="B1939" s="6" t="s">
        <v>4863</v>
      </c>
      <c r="C1939" s="6" t="s">
        <v>4861</v>
      </c>
      <c r="D1939" s="49" t="s">
        <v>4864</v>
      </c>
      <c r="E1939" s="5" t="s">
        <v>2300</v>
      </c>
      <c r="F1939" s="42">
        <v>1</v>
      </c>
      <c r="G1939" s="5">
        <v>1</v>
      </c>
      <c r="H1939" s="42">
        <v>1</v>
      </c>
      <c r="I1939" s="4"/>
      <c r="J1939" s="4"/>
      <c r="K1939" s="4"/>
      <c r="L1939" s="4"/>
      <c r="M1939" s="4"/>
      <c r="N1939" s="4"/>
      <c r="O1939" s="4"/>
      <c r="P1939" s="4"/>
      <c r="Q1939" s="4"/>
      <c r="R1939" s="4"/>
      <c r="S1939" s="4"/>
      <c r="T1939" s="4"/>
      <c r="U1939" s="4"/>
      <c r="V1939" s="4"/>
      <c r="W1939" s="4"/>
      <c r="X1939" s="4"/>
      <c r="Y1939" s="4"/>
      <c r="Z1939" s="4"/>
    </row>
    <row r="1940" spans="1:26" ht="15.75" customHeight="1" x14ac:dyDescent="0.2">
      <c r="A1940" s="5">
        <v>1939</v>
      </c>
      <c r="B1940" s="6" t="s">
        <v>4865</v>
      </c>
      <c r="C1940" s="6" t="s">
        <v>4866</v>
      </c>
      <c r="D1940" s="49" t="s">
        <v>4867</v>
      </c>
      <c r="E1940" s="5" t="s">
        <v>2300</v>
      </c>
      <c r="F1940" s="42">
        <v>1</v>
      </c>
      <c r="G1940" s="5">
        <v>1</v>
      </c>
      <c r="H1940" s="42">
        <v>1</v>
      </c>
      <c r="I1940" s="4"/>
      <c r="J1940" s="4"/>
      <c r="K1940" s="4"/>
      <c r="L1940" s="4"/>
      <c r="M1940" s="4"/>
      <c r="N1940" s="4"/>
      <c r="O1940" s="4"/>
      <c r="P1940" s="4"/>
      <c r="Q1940" s="4"/>
      <c r="R1940" s="4"/>
      <c r="S1940" s="4"/>
      <c r="T1940" s="4"/>
      <c r="U1940" s="4"/>
      <c r="V1940" s="4"/>
      <c r="W1940" s="4"/>
      <c r="X1940" s="4"/>
      <c r="Y1940" s="4"/>
      <c r="Z1940" s="4"/>
    </row>
    <row r="1941" spans="1:26" ht="15.75" customHeight="1" x14ac:dyDescent="0.2">
      <c r="A1941" s="5">
        <v>1940</v>
      </c>
      <c r="B1941" s="6" t="s">
        <v>4868</v>
      </c>
      <c r="C1941" s="6" t="s">
        <v>4866</v>
      </c>
      <c r="D1941" s="49" t="s">
        <v>4869</v>
      </c>
      <c r="E1941" s="5" t="s">
        <v>2300</v>
      </c>
      <c r="F1941" s="42">
        <v>1</v>
      </c>
      <c r="G1941" s="5">
        <v>1</v>
      </c>
      <c r="H1941" s="42">
        <v>1</v>
      </c>
      <c r="I1941" s="4"/>
      <c r="J1941" s="4"/>
      <c r="K1941" s="4"/>
      <c r="L1941" s="4"/>
      <c r="M1941" s="4"/>
      <c r="N1941" s="4"/>
      <c r="O1941" s="4"/>
      <c r="P1941" s="4"/>
      <c r="Q1941" s="4"/>
      <c r="R1941" s="4"/>
      <c r="S1941" s="4"/>
      <c r="T1941" s="4"/>
      <c r="U1941" s="4"/>
      <c r="V1941" s="4"/>
      <c r="W1941" s="4"/>
      <c r="X1941" s="4"/>
      <c r="Y1941" s="4"/>
      <c r="Z1941" s="4"/>
    </row>
    <row r="1942" spans="1:26" ht="15.75" customHeight="1" x14ac:dyDescent="0.2">
      <c r="A1942" s="5">
        <v>1941</v>
      </c>
      <c r="B1942" s="6" t="s">
        <v>4870</v>
      </c>
      <c r="C1942" s="6" t="s">
        <v>4866</v>
      </c>
      <c r="D1942" s="49" t="s">
        <v>4871</v>
      </c>
      <c r="E1942" s="5" t="s">
        <v>2300</v>
      </c>
      <c r="F1942" s="42">
        <v>1</v>
      </c>
      <c r="G1942" s="5">
        <v>1</v>
      </c>
      <c r="H1942" s="42">
        <v>1</v>
      </c>
      <c r="I1942" s="4"/>
      <c r="J1942" s="4"/>
      <c r="K1942" s="4"/>
      <c r="L1942" s="4"/>
      <c r="M1942" s="4"/>
      <c r="N1942" s="4"/>
      <c r="O1942" s="4"/>
      <c r="P1942" s="4"/>
      <c r="Q1942" s="4"/>
      <c r="R1942" s="4"/>
      <c r="S1942" s="4"/>
      <c r="T1942" s="4"/>
      <c r="U1942" s="4"/>
      <c r="V1942" s="4"/>
      <c r="W1942" s="4"/>
      <c r="X1942" s="4"/>
      <c r="Y1942" s="4"/>
      <c r="Z1942" s="4"/>
    </row>
    <row r="1943" spans="1:26" ht="15.75" customHeight="1" x14ac:dyDescent="0.2">
      <c r="A1943" s="5">
        <v>1942</v>
      </c>
      <c r="B1943" s="6" t="s">
        <v>4872</v>
      </c>
      <c r="C1943" s="6" t="s">
        <v>4866</v>
      </c>
      <c r="D1943" s="49" t="s">
        <v>4873</v>
      </c>
      <c r="E1943" s="5" t="s">
        <v>2300</v>
      </c>
      <c r="F1943" s="42">
        <v>2</v>
      </c>
      <c r="G1943" s="5">
        <v>2</v>
      </c>
      <c r="H1943" s="42">
        <v>2</v>
      </c>
      <c r="I1943" s="4"/>
      <c r="J1943" s="4"/>
      <c r="K1943" s="4"/>
      <c r="L1943" s="4"/>
      <c r="M1943" s="4"/>
      <c r="N1943" s="4"/>
      <c r="O1943" s="4"/>
      <c r="P1943" s="4"/>
      <c r="Q1943" s="4"/>
      <c r="R1943" s="4"/>
      <c r="S1943" s="4"/>
      <c r="T1943" s="4"/>
      <c r="U1943" s="4"/>
      <c r="V1943" s="4"/>
      <c r="W1943" s="4"/>
      <c r="X1943" s="4"/>
      <c r="Y1943" s="4"/>
      <c r="Z1943" s="4"/>
    </row>
    <row r="1944" spans="1:26" ht="15.75" customHeight="1" x14ac:dyDescent="0.2">
      <c r="A1944" s="5">
        <v>1943</v>
      </c>
      <c r="B1944" s="6" t="s">
        <v>4874</v>
      </c>
      <c r="C1944" s="6" t="s">
        <v>4866</v>
      </c>
      <c r="D1944" s="49" t="s">
        <v>4875</v>
      </c>
      <c r="E1944" s="5" t="s">
        <v>2300</v>
      </c>
      <c r="F1944" s="42">
        <v>1</v>
      </c>
      <c r="G1944" s="5">
        <v>1</v>
      </c>
      <c r="H1944" s="42">
        <v>1</v>
      </c>
      <c r="I1944" s="4"/>
      <c r="J1944" s="4"/>
      <c r="K1944" s="4"/>
      <c r="L1944" s="4"/>
      <c r="M1944" s="4"/>
      <c r="N1944" s="4"/>
      <c r="O1944" s="4"/>
      <c r="P1944" s="4"/>
      <c r="Q1944" s="4"/>
      <c r="R1944" s="4"/>
      <c r="S1944" s="4"/>
      <c r="T1944" s="4"/>
      <c r="U1944" s="4"/>
      <c r="V1944" s="4"/>
      <c r="W1944" s="4"/>
      <c r="X1944" s="4"/>
      <c r="Y1944" s="4"/>
      <c r="Z1944" s="4"/>
    </row>
    <row r="1945" spans="1:26" ht="15.75" customHeight="1" x14ac:dyDescent="0.2">
      <c r="A1945" s="5">
        <v>1944</v>
      </c>
      <c r="B1945" s="6" t="s">
        <v>4876</v>
      </c>
      <c r="C1945" s="6" t="s">
        <v>4866</v>
      </c>
      <c r="D1945" s="49" t="s">
        <v>4877</v>
      </c>
      <c r="E1945" s="5" t="s">
        <v>2300</v>
      </c>
      <c r="F1945" s="42">
        <v>1</v>
      </c>
      <c r="G1945" s="5">
        <v>1</v>
      </c>
      <c r="H1945" s="42">
        <v>1</v>
      </c>
      <c r="I1945" s="4"/>
      <c r="J1945" s="4"/>
      <c r="K1945" s="4"/>
      <c r="L1945" s="4"/>
      <c r="M1945" s="4"/>
      <c r="N1945" s="4"/>
      <c r="O1945" s="4"/>
      <c r="P1945" s="4"/>
      <c r="Q1945" s="4"/>
      <c r="R1945" s="4"/>
      <c r="S1945" s="4"/>
      <c r="T1945" s="4"/>
      <c r="U1945" s="4"/>
      <c r="V1945" s="4"/>
      <c r="W1945" s="4"/>
      <c r="X1945" s="4"/>
      <c r="Y1945" s="4"/>
      <c r="Z1945" s="4"/>
    </row>
    <row r="1946" spans="1:26" ht="15.75" customHeight="1" x14ac:dyDescent="0.2">
      <c r="A1946" s="5">
        <v>1945</v>
      </c>
      <c r="B1946" s="6" t="s">
        <v>4878</v>
      </c>
      <c r="C1946" s="6" t="s">
        <v>4866</v>
      </c>
      <c r="D1946" s="49" t="s">
        <v>4879</v>
      </c>
      <c r="E1946" s="5" t="s">
        <v>2300</v>
      </c>
      <c r="F1946" s="42">
        <v>1</v>
      </c>
      <c r="G1946" s="5">
        <v>1</v>
      </c>
      <c r="H1946" s="42">
        <v>1</v>
      </c>
      <c r="I1946" s="4"/>
      <c r="J1946" s="4"/>
      <c r="K1946" s="4"/>
      <c r="L1946" s="4"/>
      <c r="M1946" s="4"/>
      <c r="N1946" s="4"/>
      <c r="O1946" s="4"/>
      <c r="P1946" s="4"/>
      <c r="Q1946" s="4"/>
      <c r="R1946" s="4"/>
      <c r="S1946" s="4"/>
      <c r="T1946" s="4"/>
      <c r="U1946" s="4"/>
      <c r="V1946" s="4"/>
      <c r="W1946" s="4"/>
      <c r="X1946" s="4"/>
      <c r="Y1946" s="4"/>
      <c r="Z1946" s="4"/>
    </row>
    <row r="1947" spans="1:26" ht="27.75" customHeight="1" x14ac:dyDescent="0.2">
      <c r="A1947" s="5">
        <v>1946</v>
      </c>
      <c r="B1947" s="6" t="s">
        <v>4880</v>
      </c>
      <c r="C1947" s="6" t="s">
        <v>4881</v>
      </c>
      <c r="D1947" s="49" t="s">
        <v>4882</v>
      </c>
      <c r="E1947" s="5" t="s">
        <v>2300</v>
      </c>
      <c r="F1947" s="42">
        <v>1</v>
      </c>
      <c r="G1947" s="5">
        <v>1</v>
      </c>
      <c r="H1947" s="42">
        <v>1</v>
      </c>
      <c r="I1947" s="4"/>
      <c r="J1947" s="4"/>
      <c r="K1947" s="4"/>
      <c r="L1947" s="4"/>
      <c r="M1947" s="4"/>
      <c r="N1947" s="4"/>
      <c r="O1947" s="4"/>
      <c r="P1947" s="4"/>
      <c r="Q1947" s="4"/>
      <c r="R1947" s="4"/>
      <c r="S1947" s="4"/>
      <c r="T1947" s="4"/>
      <c r="U1947" s="4"/>
      <c r="V1947" s="4"/>
      <c r="W1947" s="4"/>
      <c r="X1947" s="4"/>
      <c r="Y1947" s="4"/>
      <c r="Z1947" s="4"/>
    </row>
    <row r="1948" spans="1:26" ht="15.75" customHeight="1" x14ac:dyDescent="0.2">
      <c r="A1948" s="5">
        <v>1947</v>
      </c>
      <c r="B1948" s="6" t="s">
        <v>4883</v>
      </c>
      <c r="C1948" s="6" t="s">
        <v>4881</v>
      </c>
      <c r="D1948" s="49" t="s">
        <v>4884</v>
      </c>
      <c r="E1948" s="5" t="s">
        <v>2300</v>
      </c>
      <c r="F1948" s="42">
        <v>1</v>
      </c>
      <c r="G1948" s="5">
        <v>0</v>
      </c>
      <c r="H1948" s="42">
        <v>1</v>
      </c>
      <c r="I1948" s="4"/>
      <c r="J1948" s="4"/>
      <c r="K1948" s="4"/>
      <c r="L1948" s="4"/>
      <c r="M1948" s="4"/>
      <c r="N1948" s="4"/>
      <c r="O1948" s="4"/>
      <c r="P1948" s="4"/>
      <c r="Q1948" s="4"/>
      <c r="R1948" s="4"/>
      <c r="S1948" s="4"/>
      <c r="T1948" s="4"/>
      <c r="U1948" s="4"/>
      <c r="V1948" s="4"/>
      <c r="W1948" s="4"/>
      <c r="X1948" s="4"/>
      <c r="Y1948" s="4"/>
      <c r="Z1948" s="4"/>
    </row>
    <row r="1949" spans="1:26" ht="15.75" customHeight="1" x14ac:dyDescent="0.2">
      <c r="A1949" s="5">
        <v>1948</v>
      </c>
      <c r="B1949" s="6" t="s">
        <v>4885</v>
      </c>
      <c r="C1949" s="6" t="s">
        <v>4881</v>
      </c>
      <c r="D1949" s="49" t="s">
        <v>4886</v>
      </c>
      <c r="E1949" s="5" t="s">
        <v>2300</v>
      </c>
      <c r="F1949" s="42">
        <v>0</v>
      </c>
      <c r="G1949" s="5">
        <v>2</v>
      </c>
      <c r="H1949" s="42">
        <v>0</v>
      </c>
      <c r="I1949" s="4"/>
      <c r="J1949" s="4"/>
      <c r="K1949" s="4"/>
      <c r="L1949" s="4"/>
      <c r="M1949" s="4"/>
      <c r="N1949" s="4"/>
      <c r="O1949" s="4"/>
      <c r="P1949" s="4"/>
      <c r="Q1949" s="4"/>
      <c r="R1949" s="4"/>
      <c r="S1949" s="4"/>
      <c r="T1949" s="4"/>
      <c r="U1949" s="4"/>
      <c r="V1949" s="4"/>
      <c r="W1949" s="4"/>
      <c r="X1949" s="4"/>
      <c r="Y1949" s="4"/>
      <c r="Z1949" s="4"/>
    </row>
    <row r="1950" spans="1:26" ht="15.75" customHeight="1" x14ac:dyDescent="0.2">
      <c r="A1950" s="5">
        <v>1949</v>
      </c>
      <c r="B1950" s="6" t="s">
        <v>4887</v>
      </c>
      <c r="C1950" s="6" t="s">
        <v>4881</v>
      </c>
      <c r="D1950" s="49" t="s">
        <v>4888</v>
      </c>
      <c r="E1950" s="5" t="s">
        <v>2300</v>
      </c>
      <c r="F1950" s="42">
        <v>0</v>
      </c>
      <c r="G1950" s="5">
        <v>0</v>
      </c>
      <c r="H1950" s="42">
        <v>0</v>
      </c>
      <c r="I1950" s="4"/>
      <c r="J1950" s="4"/>
      <c r="K1950" s="4"/>
      <c r="L1950" s="4"/>
      <c r="M1950" s="4"/>
      <c r="N1950" s="4"/>
      <c r="O1950" s="4"/>
      <c r="P1950" s="4"/>
      <c r="Q1950" s="4"/>
      <c r="R1950" s="4"/>
      <c r="S1950" s="4"/>
      <c r="T1950" s="4"/>
      <c r="U1950" s="4"/>
      <c r="V1950" s="4"/>
      <c r="W1950" s="4"/>
      <c r="X1950" s="4"/>
      <c r="Y1950" s="4"/>
      <c r="Z1950" s="4"/>
    </row>
    <row r="1951" spans="1:26" ht="27.75" customHeight="1" x14ac:dyDescent="0.2">
      <c r="A1951" s="5">
        <v>1950</v>
      </c>
      <c r="B1951" s="8" t="s">
        <v>4889</v>
      </c>
      <c r="C1951" s="6" t="s">
        <v>4890</v>
      </c>
      <c r="D1951" s="49" t="s">
        <v>4891</v>
      </c>
      <c r="E1951" s="5" t="s">
        <v>2300</v>
      </c>
      <c r="F1951" s="42">
        <v>1</v>
      </c>
      <c r="G1951" s="5">
        <v>1</v>
      </c>
      <c r="H1951" s="42">
        <v>1</v>
      </c>
      <c r="I1951" s="4"/>
      <c r="J1951" s="4"/>
      <c r="K1951" s="4"/>
      <c r="L1951" s="4"/>
      <c r="M1951" s="4"/>
      <c r="N1951" s="4"/>
      <c r="O1951" s="4"/>
      <c r="P1951" s="4"/>
      <c r="Q1951" s="4"/>
      <c r="R1951" s="4"/>
      <c r="S1951" s="4"/>
      <c r="T1951" s="4"/>
      <c r="U1951" s="4"/>
      <c r="V1951" s="4"/>
      <c r="W1951" s="4"/>
      <c r="X1951" s="4"/>
      <c r="Y1951" s="4"/>
      <c r="Z1951" s="4"/>
    </row>
    <row r="1952" spans="1:26" ht="15.75" customHeight="1" x14ac:dyDescent="0.2">
      <c r="A1952" s="5">
        <v>1951</v>
      </c>
      <c r="B1952" s="8" t="s">
        <v>4892</v>
      </c>
      <c r="C1952" s="6" t="s">
        <v>4890</v>
      </c>
      <c r="D1952" s="49" t="s">
        <v>4893</v>
      </c>
      <c r="E1952" s="5" t="s">
        <v>2300</v>
      </c>
      <c r="F1952" s="42">
        <v>1</v>
      </c>
      <c r="G1952" s="5">
        <v>1</v>
      </c>
      <c r="H1952" s="42">
        <v>1</v>
      </c>
      <c r="I1952" s="4"/>
      <c r="J1952" s="4"/>
      <c r="K1952" s="4"/>
      <c r="L1952" s="4"/>
      <c r="M1952" s="4"/>
      <c r="N1952" s="4"/>
      <c r="O1952" s="4"/>
      <c r="P1952" s="4"/>
      <c r="Q1952" s="4"/>
      <c r="R1952" s="4"/>
      <c r="S1952" s="4"/>
      <c r="T1952" s="4"/>
      <c r="U1952" s="4"/>
      <c r="V1952" s="4"/>
      <c r="W1952" s="4"/>
      <c r="X1952" s="4"/>
      <c r="Y1952" s="4"/>
      <c r="Z1952" s="4"/>
    </row>
    <row r="1953" spans="1:26" ht="15.75" customHeight="1" x14ac:dyDescent="0.2">
      <c r="A1953" s="5">
        <v>1952</v>
      </c>
      <c r="B1953" s="8" t="s">
        <v>4894</v>
      </c>
      <c r="C1953" s="6" t="s">
        <v>4890</v>
      </c>
      <c r="D1953" s="49" t="s">
        <v>4895</v>
      </c>
      <c r="E1953" s="5" t="s">
        <v>2300</v>
      </c>
      <c r="F1953" s="42">
        <v>1</v>
      </c>
      <c r="G1953" s="5">
        <v>1</v>
      </c>
      <c r="H1953" s="42">
        <v>1</v>
      </c>
      <c r="I1953" s="4"/>
      <c r="J1953" s="4"/>
      <c r="K1953" s="4"/>
      <c r="L1953" s="4"/>
      <c r="M1953" s="4"/>
      <c r="N1953" s="4"/>
      <c r="O1953" s="4"/>
      <c r="P1953" s="4"/>
      <c r="Q1953" s="4"/>
      <c r="R1953" s="4"/>
      <c r="S1953" s="4"/>
      <c r="T1953" s="4"/>
      <c r="U1953" s="4"/>
      <c r="V1953" s="4"/>
      <c r="W1953" s="4"/>
      <c r="X1953" s="4"/>
      <c r="Y1953" s="4"/>
      <c r="Z1953" s="4"/>
    </row>
    <row r="1954" spans="1:26" ht="15.75" customHeight="1" x14ac:dyDescent="0.2">
      <c r="A1954" s="5">
        <v>1953</v>
      </c>
      <c r="B1954" s="8" t="s">
        <v>4896</v>
      </c>
      <c r="C1954" s="6" t="s">
        <v>4890</v>
      </c>
      <c r="D1954" s="49" t="s">
        <v>4897</v>
      </c>
      <c r="E1954" s="5" t="s">
        <v>2300</v>
      </c>
      <c r="F1954" s="42">
        <v>1</v>
      </c>
      <c r="G1954" s="5">
        <v>1</v>
      </c>
      <c r="H1954" s="42">
        <v>1</v>
      </c>
      <c r="I1954" s="4"/>
      <c r="J1954" s="4"/>
      <c r="K1954" s="4"/>
      <c r="L1954" s="4"/>
      <c r="M1954" s="4"/>
      <c r="N1954" s="4"/>
      <c r="O1954" s="4"/>
      <c r="P1954" s="4"/>
      <c r="Q1954" s="4"/>
      <c r="R1954" s="4"/>
      <c r="S1954" s="4"/>
      <c r="T1954" s="4"/>
      <c r="U1954" s="4"/>
      <c r="V1954" s="4"/>
      <c r="W1954" s="4"/>
      <c r="X1954" s="4"/>
      <c r="Y1954" s="4"/>
      <c r="Z1954" s="4"/>
    </row>
    <row r="1955" spans="1:26" ht="15.75" customHeight="1" x14ac:dyDescent="0.2">
      <c r="A1955" s="5">
        <v>1954</v>
      </c>
      <c r="B1955" s="8" t="s">
        <v>4898</v>
      </c>
      <c r="C1955" s="6" t="s">
        <v>4890</v>
      </c>
      <c r="D1955" s="49" t="s">
        <v>4899</v>
      </c>
      <c r="E1955" s="5" t="s">
        <v>2300</v>
      </c>
      <c r="F1955" s="42">
        <v>1</v>
      </c>
      <c r="G1955" s="5">
        <v>1</v>
      </c>
      <c r="H1955" s="42">
        <v>1</v>
      </c>
      <c r="I1955" s="4"/>
      <c r="J1955" s="4"/>
      <c r="K1955" s="4"/>
      <c r="L1955" s="4"/>
      <c r="M1955" s="4"/>
      <c r="N1955" s="4"/>
      <c r="O1955" s="4"/>
      <c r="P1955" s="4"/>
      <c r="Q1955" s="4"/>
      <c r="R1955" s="4"/>
      <c r="S1955" s="4"/>
      <c r="T1955" s="4"/>
      <c r="U1955" s="4"/>
      <c r="V1955" s="4"/>
      <c r="W1955" s="4"/>
      <c r="X1955" s="4"/>
      <c r="Y1955" s="4"/>
      <c r="Z1955" s="4"/>
    </row>
    <row r="1956" spans="1:26" ht="15.75" customHeight="1" x14ac:dyDescent="0.2">
      <c r="A1956" s="5">
        <v>1955</v>
      </c>
      <c r="B1956" s="8" t="s">
        <v>4900</v>
      </c>
      <c r="C1956" s="6" t="s">
        <v>4890</v>
      </c>
      <c r="D1956" s="49" t="s">
        <v>4901</v>
      </c>
      <c r="E1956" s="5" t="s">
        <v>2300</v>
      </c>
      <c r="F1956" s="42">
        <v>2</v>
      </c>
      <c r="G1956" s="5">
        <v>2</v>
      </c>
      <c r="H1956" s="42">
        <v>2</v>
      </c>
      <c r="I1956" s="4"/>
      <c r="J1956" s="4"/>
      <c r="K1956" s="4"/>
      <c r="L1956" s="4"/>
      <c r="M1956" s="4"/>
      <c r="N1956" s="4"/>
      <c r="O1956" s="4"/>
      <c r="P1956" s="4"/>
      <c r="Q1956" s="4"/>
      <c r="R1956" s="4"/>
      <c r="S1956" s="4"/>
      <c r="T1956" s="4"/>
      <c r="U1956" s="4"/>
      <c r="V1956" s="4"/>
      <c r="W1956" s="4"/>
      <c r="X1956" s="4"/>
      <c r="Y1956" s="4"/>
      <c r="Z1956" s="4"/>
    </row>
    <row r="1957" spans="1:26" ht="15.75" customHeight="1" x14ac:dyDescent="0.2">
      <c r="A1957" s="5">
        <v>1956</v>
      </c>
      <c r="B1957" s="8" t="s">
        <v>4902</v>
      </c>
      <c r="C1957" s="6" t="s">
        <v>4890</v>
      </c>
      <c r="D1957" s="49" t="s">
        <v>2521</v>
      </c>
      <c r="E1957" s="5" t="s">
        <v>2300</v>
      </c>
      <c r="F1957" s="42">
        <v>1</v>
      </c>
      <c r="G1957" s="5">
        <v>1</v>
      </c>
      <c r="H1957" s="42">
        <v>1</v>
      </c>
      <c r="I1957" s="4"/>
      <c r="J1957" s="4"/>
      <c r="K1957" s="4"/>
      <c r="L1957" s="4"/>
      <c r="M1957" s="4"/>
      <c r="N1957" s="4"/>
      <c r="O1957" s="4"/>
      <c r="P1957" s="4"/>
      <c r="Q1957" s="4"/>
      <c r="R1957" s="4"/>
      <c r="S1957" s="4"/>
      <c r="T1957" s="4"/>
      <c r="U1957" s="4"/>
      <c r="V1957" s="4"/>
      <c r="W1957" s="4"/>
      <c r="X1957" s="4"/>
      <c r="Y1957" s="4"/>
      <c r="Z1957" s="4"/>
    </row>
    <row r="1958" spans="1:26" ht="15.75" customHeight="1" x14ac:dyDescent="0.2">
      <c r="A1958" s="5">
        <v>1957</v>
      </c>
      <c r="B1958" s="8" t="s">
        <v>4903</v>
      </c>
      <c r="C1958" s="6" t="s">
        <v>4890</v>
      </c>
      <c r="D1958" s="49" t="s">
        <v>4904</v>
      </c>
      <c r="E1958" s="5" t="s">
        <v>2300</v>
      </c>
      <c r="F1958" s="42">
        <v>0</v>
      </c>
      <c r="G1958" s="5">
        <v>1</v>
      </c>
      <c r="H1958" s="42">
        <v>0</v>
      </c>
      <c r="I1958" s="4"/>
      <c r="J1958" s="4"/>
      <c r="K1958" s="4"/>
      <c r="L1958" s="4"/>
      <c r="M1958" s="4"/>
      <c r="N1958" s="4"/>
      <c r="O1958" s="4"/>
      <c r="P1958" s="4"/>
      <c r="Q1958" s="4"/>
      <c r="R1958" s="4"/>
      <c r="S1958" s="4"/>
      <c r="T1958" s="4"/>
      <c r="U1958" s="4"/>
      <c r="V1958" s="4"/>
      <c r="W1958" s="4"/>
      <c r="X1958" s="4"/>
      <c r="Y1958" s="4"/>
      <c r="Z1958" s="4"/>
    </row>
    <row r="1959" spans="1:26" ht="15.75" customHeight="1" x14ac:dyDescent="0.2">
      <c r="A1959" s="5">
        <v>1958</v>
      </c>
      <c r="B1959" s="8" t="s">
        <v>4905</v>
      </c>
      <c r="C1959" s="6" t="s">
        <v>4890</v>
      </c>
      <c r="D1959" s="49" t="s">
        <v>4906</v>
      </c>
      <c r="E1959" s="5" t="s">
        <v>2300</v>
      </c>
      <c r="F1959" s="42">
        <v>2</v>
      </c>
      <c r="G1959" s="5">
        <v>2</v>
      </c>
      <c r="H1959" s="42">
        <v>2</v>
      </c>
      <c r="I1959" s="4"/>
      <c r="J1959" s="4"/>
      <c r="K1959" s="4"/>
      <c r="L1959" s="4"/>
      <c r="M1959" s="4"/>
      <c r="N1959" s="4"/>
      <c r="O1959" s="4"/>
      <c r="P1959" s="4"/>
      <c r="Q1959" s="4"/>
      <c r="R1959" s="4"/>
      <c r="S1959" s="4"/>
      <c r="T1959" s="4"/>
      <c r="U1959" s="4"/>
      <c r="V1959" s="4"/>
      <c r="W1959" s="4"/>
      <c r="X1959" s="4"/>
      <c r="Y1959" s="4"/>
      <c r="Z1959" s="4"/>
    </row>
    <row r="1960" spans="1:26" ht="15.75" customHeight="1" x14ac:dyDescent="0.2">
      <c r="A1960" s="5">
        <v>1959</v>
      </c>
      <c r="B1960" s="8" t="s">
        <v>4907</v>
      </c>
      <c r="C1960" s="6" t="s">
        <v>4890</v>
      </c>
      <c r="D1960" s="49" t="s">
        <v>4908</v>
      </c>
      <c r="E1960" s="5" t="s">
        <v>2300</v>
      </c>
      <c r="F1960" s="42">
        <v>1</v>
      </c>
      <c r="G1960" s="5">
        <v>1</v>
      </c>
      <c r="H1960" s="42">
        <v>1</v>
      </c>
      <c r="I1960" s="4"/>
      <c r="J1960" s="4"/>
      <c r="K1960" s="4"/>
      <c r="L1960" s="4"/>
      <c r="M1960" s="4"/>
      <c r="N1960" s="4"/>
      <c r="O1960" s="4"/>
      <c r="P1960" s="4"/>
      <c r="Q1960" s="4"/>
      <c r="R1960" s="4"/>
      <c r="S1960" s="4"/>
      <c r="T1960" s="4"/>
      <c r="U1960" s="4"/>
      <c r="V1960" s="4"/>
      <c r="W1960" s="4"/>
      <c r="X1960" s="4"/>
      <c r="Y1960" s="4"/>
      <c r="Z1960" s="4"/>
    </row>
    <row r="1961" spans="1:26" ht="27.75" customHeight="1" x14ac:dyDescent="0.2">
      <c r="A1961" s="5">
        <v>1960</v>
      </c>
      <c r="B1961" s="6" t="s">
        <v>4909</v>
      </c>
      <c r="C1961" s="6" t="s">
        <v>4910</v>
      </c>
      <c r="D1961" s="49" t="s">
        <v>4911</v>
      </c>
      <c r="E1961" s="5" t="s">
        <v>2300</v>
      </c>
      <c r="F1961" s="42">
        <v>0</v>
      </c>
      <c r="G1961" s="5">
        <v>0</v>
      </c>
      <c r="H1961" s="42">
        <v>0</v>
      </c>
      <c r="I1961" s="4"/>
      <c r="J1961" s="4"/>
      <c r="K1961" s="4"/>
      <c r="L1961" s="4"/>
      <c r="M1961" s="4"/>
      <c r="N1961" s="4"/>
      <c r="O1961" s="4"/>
      <c r="P1961" s="4"/>
      <c r="Q1961" s="4"/>
      <c r="R1961" s="4"/>
      <c r="S1961" s="4"/>
      <c r="T1961" s="4"/>
      <c r="U1961" s="4"/>
      <c r="V1961" s="4"/>
      <c r="W1961" s="4"/>
      <c r="X1961" s="4"/>
      <c r="Y1961" s="4"/>
      <c r="Z1961" s="4"/>
    </row>
    <row r="1962" spans="1:26" ht="15.75" customHeight="1" x14ac:dyDescent="0.2">
      <c r="A1962" s="5">
        <v>1961</v>
      </c>
      <c r="B1962" s="6" t="s">
        <v>4909</v>
      </c>
      <c r="C1962" s="6" t="s">
        <v>4910</v>
      </c>
      <c r="D1962" s="49" t="s">
        <v>4912</v>
      </c>
      <c r="E1962" s="5" t="s">
        <v>2300</v>
      </c>
      <c r="F1962" s="42">
        <v>0</v>
      </c>
      <c r="G1962" s="5">
        <v>0</v>
      </c>
      <c r="H1962" s="42">
        <v>0</v>
      </c>
      <c r="I1962" s="4"/>
      <c r="J1962" s="4"/>
      <c r="K1962" s="4"/>
      <c r="L1962" s="4"/>
      <c r="M1962" s="4"/>
      <c r="N1962" s="4"/>
      <c r="O1962" s="4"/>
      <c r="P1962" s="4"/>
      <c r="Q1962" s="4"/>
      <c r="R1962" s="4"/>
      <c r="S1962" s="4"/>
      <c r="T1962" s="4"/>
      <c r="U1962" s="4"/>
      <c r="V1962" s="4"/>
      <c r="W1962" s="4"/>
      <c r="X1962" s="4"/>
      <c r="Y1962" s="4"/>
      <c r="Z1962" s="4"/>
    </row>
    <row r="1963" spans="1:26" ht="15.75" customHeight="1" x14ac:dyDescent="0.2">
      <c r="A1963" s="5">
        <v>1962</v>
      </c>
      <c r="B1963" s="6" t="s">
        <v>4909</v>
      </c>
      <c r="C1963" s="6" t="s">
        <v>4910</v>
      </c>
      <c r="D1963" s="49" t="s">
        <v>4913</v>
      </c>
      <c r="E1963" s="5" t="s">
        <v>2300</v>
      </c>
      <c r="F1963" s="42">
        <v>2</v>
      </c>
      <c r="G1963" s="5">
        <v>2</v>
      </c>
      <c r="H1963" s="42">
        <v>2</v>
      </c>
      <c r="I1963" s="4"/>
      <c r="J1963" s="4"/>
      <c r="K1963" s="4"/>
      <c r="L1963" s="4"/>
      <c r="M1963" s="4"/>
      <c r="N1963" s="4"/>
      <c r="O1963" s="4"/>
      <c r="P1963" s="4"/>
      <c r="Q1963" s="4"/>
      <c r="R1963" s="4"/>
      <c r="S1963" s="4"/>
      <c r="T1963" s="4"/>
      <c r="U1963" s="4"/>
      <c r="V1963" s="4"/>
      <c r="W1963" s="4"/>
      <c r="X1963" s="4"/>
      <c r="Y1963" s="4"/>
      <c r="Z1963" s="4"/>
    </row>
    <row r="1964" spans="1:26" ht="42" customHeight="1" x14ac:dyDescent="0.2">
      <c r="A1964" s="5">
        <v>1963</v>
      </c>
      <c r="B1964" s="6" t="s">
        <v>4914</v>
      </c>
      <c r="C1964" s="6" t="s">
        <v>4915</v>
      </c>
      <c r="D1964" s="49" t="s">
        <v>4916</v>
      </c>
      <c r="E1964" s="5" t="s">
        <v>2300</v>
      </c>
      <c r="F1964" s="42">
        <v>1</v>
      </c>
      <c r="G1964" s="5">
        <v>1</v>
      </c>
      <c r="H1964" s="42">
        <v>1</v>
      </c>
      <c r="I1964" s="4"/>
      <c r="J1964" s="4"/>
      <c r="K1964" s="4"/>
      <c r="L1964" s="4"/>
      <c r="M1964" s="4"/>
      <c r="N1964" s="4"/>
      <c r="O1964" s="4"/>
      <c r="P1964" s="4"/>
      <c r="Q1964" s="4"/>
      <c r="R1964" s="4"/>
      <c r="S1964" s="4"/>
      <c r="T1964" s="4"/>
      <c r="U1964" s="4"/>
      <c r="V1964" s="4"/>
      <c r="W1964" s="4"/>
      <c r="X1964" s="4"/>
      <c r="Y1964" s="4"/>
      <c r="Z1964" s="4"/>
    </row>
    <row r="1965" spans="1:26" ht="15.75" customHeight="1" x14ac:dyDescent="0.2">
      <c r="A1965" s="5">
        <v>1964</v>
      </c>
      <c r="B1965" s="6" t="s">
        <v>4917</v>
      </c>
      <c r="C1965" s="6" t="s">
        <v>4915</v>
      </c>
      <c r="D1965" s="49" t="s">
        <v>4918</v>
      </c>
      <c r="E1965" s="5" t="s">
        <v>2300</v>
      </c>
      <c r="F1965" s="42">
        <v>1</v>
      </c>
      <c r="G1965" s="5">
        <v>1</v>
      </c>
      <c r="H1965" s="42">
        <v>1</v>
      </c>
      <c r="I1965" s="4"/>
      <c r="J1965" s="4"/>
      <c r="K1965" s="4"/>
      <c r="L1965" s="4"/>
      <c r="M1965" s="4"/>
      <c r="N1965" s="4"/>
      <c r="O1965" s="4"/>
      <c r="P1965" s="4"/>
      <c r="Q1965" s="4"/>
      <c r="R1965" s="4"/>
      <c r="S1965" s="4"/>
      <c r="T1965" s="4"/>
      <c r="U1965" s="4"/>
      <c r="V1965" s="4"/>
      <c r="W1965" s="4"/>
      <c r="X1965" s="4"/>
      <c r="Y1965" s="4"/>
      <c r="Z1965" s="4"/>
    </row>
    <row r="1966" spans="1:26" ht="27.75" customHeight="1" x14ac:dyDescent="0.2">
      <c r="A1966" s="5">
        <v>1965</v>
      </c>
      <c r="B1966" s="6" t="s">
        <v>4919</v>
      </c>
      <c r="C1966" s="6" t="s">
        <v>4920</v>
      </c>
      <c r="D1966" s="49" t="s">
        <v>4921</v>
      </c>
      <c r="E1966" s="5" t="s">
        <v>2300</v>
      </c>
      <c r="F1966" s="42">
        <v>2</v>
      </c>
      <c r="G1966" s="5">
        <v>0</v>
      </c>
      <c r="H1966" s="42">
        <v>2</v>
      </c>
      <c r="I1966" s="4"/>
      <c r="J1966" s="4"/>
      <c r="K1966" s="4"/>
      <c r="L1966" s="4"/>
      <c r="M1966" s="4"/>
      <c r="N1966" s="4"/>
      <c r="O1966" s="4"/>
      <c r="P1966" s="4"/>
      <c r="Q1966" s="4"/>
      <c r="R1966" s="4"/>
      <c r="S1966" s="4"/>
      <c r="T1966" s="4"/>
      <c r="U1966" s="4"/>
      <c r="V1966" s="4"/>
      <c r="W1966" s="4"/>
      <c r="X1966" s="4"/>
      <c r="Y1966" s="4"/>
      <c r="Z1966" s="4"/>
    </row>
    <row r="1967" spans="1:26" ht="15.75" customHeight="1" x14ac:dyDescent="0.2">
      <c r="A1967" s="5">
        <v>1966</v>
      </c>
      <c r="B1967" s="6" t="s">
        <v>4922</v>
      </c>
      <c r="C1967" s="6" t="s">
        <v>4920</v>
      </c>
      <c r="D1967" s="49" t="s">
        <v>4923</v>
      </c>
      <c r="E1967" s="5" t="s">
        <v>2300</v>
      </c>
      <c r="F1967" s="42">
        <v>1</v>
      </c>
      <c r="G1967" s="5">
        <v>1</v>
      </c>
      <c r="H1967" s="42">
        <v>1</v>
      </c>
      <c r="I1967" s="4"/>
      <c r="J1967" s="4"/>
      <c r="K1967" s="4"/>
      <c r="L1967" s="4"/>
      <c r="M1967" s="4"/>
      <c r="N1967" s="4"/>
      <c r="O1967" s="4"/>
      <c r="P1967" s="4"/>
      <c r="Q1967" s="4"/>
      <c r="R1967" s="4"/>
      <c r="S1967" s="4"/>
      <c r="T1967" s="4"/>
      <c r="U1967" s="4"/>
      <c r="V1967" s="4"/>
      <c r="W1967" s="4"/>
      <c r="X1967" s="4"/>
      <c r="Y1967" s="4"/>
      <c r="Z1967" s="4"/>
    </row>
    <row r="1968" spans="1:26" ht="15.75" customHeight="1" x14ac:dyDescent="0.2">
      <c r="A1968" s="5">
        <v>1967</v>
      </c>
      <c r="B1968" s="6" t="s">
        <v>4924</v>
      </c>
      <c r="C1968" s="6" t="s">
        <v>4920</v>
      </c>
      <c r="D1968" s="49" t="s">
        <v>4925</v>
      </c>
      <c r="E1968" s="5" t="s">
        <v>2300</v>
      </c>
      <c r="F1968" s="42">
        <v>1</v>
      </c>
      <c r="G1968" s="5">
        <v>1</v>
      </c>
      <c r="H1968" s="42">
        <v>1</v>
      </c>
      <c r="I1968" s="4"/>
      <c r="J1968" s="4"/>
      <c r="K1968" s="4"/>
      <c r="L1968" s="4"/>
      <c r="M1968" s="4"/>
      <c r="N1968" s="4"/>
      <c r="O1968" s="4"/>
      <c r="P1968" s="4"/>
      <c r="Q1968" s="4"/>
      <c r="R1968" s="4"/>
      <c r="S1968" s="4"/>
      <c r="T1968" s="4"/>
      <c r="U1968" s="4"/>
      <c r="V1968" s="4"/>
      <c r="W1968" s="4"/>
      <c r="X1968" s="4"/>
      <c r="Y1968" s="4"/>
      <c r="Z1968" s="4"/>
    </row>
    <row r="1969" spans="1:26" ht="15.75" customHeight="1" x14ac:dyDescent="0.2">
      <c r="A1969" s="5">
        <v>1968</v>
      </c>
      <c r="B1969" s="6" t="s">
        <v>4926</v>
      </c>
      <c r="C1969" s="6" t="s">
        <v>4920</v>
      </c>
      <c r="D1969" s="49" t="s">
        <v>4927</v>
      </c>
      <c r="E1969" s="5" t="s">
        <v>2300</v>
      </c>
      <c r="F1969" s="42">
        <v>1</v>
      </c>
      <c r="G1969" s="5">
        <v>1</v>
      </c>
      <c r="H1969" s="42">
        <v>1</v>
      </c>
      <c r="I1969" s="4"/>
      <c r="J1969" s="4"/>
      <c r="K1969" s="4"/>
      <c r="L1969" s="4"/>
      <c r="M1969" s="4"/>
      <c r="N1969" s="4"/>
      <c r="O1969" s="4"/>
      <c r="P1969" s="4"/>
      <c r="Q1969" s="4"/>
      <c r="R1969" s="4"/>
      <c r="S1969" s="4"/>
      <c r="T1969" s="4"/>
      <c r="U1969" s="4"/>
      <c r="V1969" s="4"/>
      <c r="W1969" s="4"/>
      <c r="X1969" s="4"/>
      <c r="Y1969" s="4"/>
      <c r="Z1969" s="4"/>
    </row>
    <row r="1970" spans="1:26" ht="27.75" customHeight="1" x14ac:dyDescent="0.2">
      <c r="A1970" s="5">
        <v>1969</v>
      </c>
      <c r="B1970" s="6" t="s">
        <v>4928</v>
      </c>
      <c r="C1970" s="6" t="s">
        <v>4920</v>
      </c>
      <c r="D1970" s="49" t="s">
        <v>4929</v>
      </c>
      <c r="E1970" s="5" t="s">
        <v>2300</v>
      </c>
      <c r="F1970" s="42">
        <v>2</v>
      </c>
      <c r="G1970" s="5">
        <v>2</v>
      </c>
      <c r="H1970" s="42">
        <v>2</v>
      </c>
      <c r="I1970" s="4"/>
      <c r="J1970" s="4"/>
      <c r="K1970" s="4"/>
      <c r="L1970" s="4"/>
      <c r="M1970" s="4"/>
      <c r="N1970" s="4"/>
      <c r="O1970" s="4"/>
      <c r="P1970" s="4"/>
      <c r="Q1970" s="4"/>
      <c r="R1970" s="4"/>
      <c r="S1970" s="4"/>
      <c r="T1970" s="4"/>
      <c r="U1970" s="4"/>
      <c r="V1970" s="4"/>
      <c r="W1970" s="4"/>
      <c r="X1970" s="4"/>
      <c r="Y1970" s="4"/>
      <c r="Z1970" s="4"/>
    </row>
    <row r="1971" spans="1:26" ht="15.75" customHeight="1" x14ac:dyDescent="0.2">
      <c r="A1971" s="5">
        <v>1970</v>
      </c>
      <c r="B1971" s="6" t="s">
        <v>4930</v>
      </c>
      <c r="C1971" s="6" t="s">
        <v>4920</v>
      </c>
      <c r="D1971" s="49" t="s">
        <v>4931</v>
      </c>
      <c r="E1971" s="5" t="s">
        <v>2300</v>
      </c>
      <c r="F1971" s="42">
        <v>0</v>
      </c>
      <c r="G1971" s="5">
        <v>0</v>
      </c>
      <c r="H1971" s="42">
        <v>0</v>
      </c>
      <c r="I1971" s="4"/>
      <c r="J1971" s="4"/>
      <c r="K1971" s="4"/>
      <c r="L1971" s="4"/>
      <c r="M1971" s="4"/>
      <c r="N1971" s="4"/>
      <c r="O1971" s="4"/>
      <c r="P1971" s="4"/>
      <c r="Q1971" s="4"/>
      <c r="R1971" s="4"/>
      <c r="S1971" s="4"/>
      <c r="T1971" s="4"/>
      <c r="U1971" s="4"/>
      <c r="V1971" s="4"/>
      <c r="W1971" s="4"/>
      <c r="X1971" s="4"/>
      <c r="Y1971" s="4"/>
      <c r="Z1971" s="4"/>
    </row>
    <row r="1972" spans="1:26" ht="15.75" customHeight="1" x14ac:dyDescent="0.2">
      <c r="A1972" s="5">
        <v>1971</v>
      </c>
      <c r="B1972" s="6" t="s">
        <v>4932</v>
      </c>
      <c r="C1972" s="6" t="s">
        <v>4920</v>
      </c>
      <c r="D1972" s="49" t="s">
        <v>4933</v>
      </c>
      <c r="E1972" s="5" t="s">
        <v>2300</v>
      </c>
      <c r="F1972" s="42">
        <v>1</v>
      </c>
      <c r="G1972" s="5">
        <v>1</v>
      </c>
      <c r="H1972" s="42">
        <v>1</v>
      </c>
      <c r="I1972" s="4"/>
      <c r="J1972" s="4"/>
      <c r="K1972" s="4"/>
      <c r="L1972" s="4"/>
      <c r="M1972" s="4"/>
      <c r="N1972" s="4"/>
      <c r="O1972" s="4"/>
      <c r="P1972" s="4"/>
      <c r="Q1972" s="4"/>
      <c r="R1972" s="4"/>
      <c r="S1972" s="4"/>
      <c r="T1972" s="4"/>
      <c r="U1972" s="4"/>
      <c r="V1972" s="4"/>
      <c r="W1972" s="4"/>
      <c r="X1972" s="4"/>
      <c r="Y1972" s="4"/>
      <c r="Z1972" s="4"/>
    </row>
    <row r="1973" spans="1:26" ht="42" customHeight="1" x14ac:dyDescent="0.2">
      <c r="A1973" s="5">
        <v>1972</v>
      </c>
      <c r="B1973" s="6" t="s">
        <v>4934</v>
      </c>
      <c r="C1973" s="6" t="s">
        <v>4920</v>
      </c>
      <c r="D1973" s="49" t="s">
        <v>4935</v>
      </c>
      <c r="E1973" s="5" t="s">
        <v>2300</v>
      </c>
      <c r="F1973" s="42">
        <v>2</v>
      </c>
      <c r="G1973" s="5">
        <v>1</v>
      </c>
      <c r="H1973" s="42">
        <v>2</v>
      </c>
      <c r="I1973" s="4"/>
      <c r="J1973" s="4"/>
      <c r="K1973" s="4"/>
      <c r="L1973" s="4"/>
      <c r="M1973" s="4"/>
      <c r="N1973" s="4"/>
      <c r="O1973" s="4"/>
      <c r="P1973" s="4"/>
      <c r="Q1973" s="4"/>
      <c r="R1973" s="4"/>
      <c r="S1973" s="4"/>
      <c r="T1973" s="4"/>
      <c r="U1973" s="4"/>
      <c r="V1973" s="4"/>
      <c r="W1973" s="4"/>
      <c r="X1973" s="4"/>
      <c r="Y1973" s="4"/>
      <c r="Z1973" s="4"/>
    </row>
    <row r="1974" spans="1:26" ht="15.75" customHeight="1" x14ac:dyDescent="0.2">
      <c r="A1974" s="5">
        <v>1973</v>
      </c>
      <c r="B1974" s="6" t="s">
        <v>4936</v>
      </c>
      <c r="C1974" s="6" t="s">
        <v>4920</v>
      </c>
      <c r="D1974" s="49" t="s">
        <v>4937</v>
      </c>
      <c r="E1974" s="5" t="s">
        <v>2300</v>
      </c>
      <c r="F1974" s="42">
        <v>0</v>
      </c>
      <c r="G1974" s="5">
        <v>2</v>
      </c>
      <c r="H1974" s="42">
        <v>0</v>
      </c>
      <c r="I1974" s="4"/>
      <c r="J1974" s="4"/>
      <c r="K1974" s="4"/>
      <c r="L1974" s="4"/>
      <c r="M1974" s="4"/>
      <c r="N1974" s="4"/>
      <c r="O1974" s="4"/>
      <c r="P1974" s="4"/>
      <c r="Q1974" s="4"/>
      <c r="R1974" s="4"/>
      <c r="S1974" s="4"/>
      <c r="T1974" s="4"/>
      <c r="U1974" s="4"/>
      <c r="V1974" s="4"/>
      <c r="W1974" s="4"/>
      <c r="X1974" s="4"/>
      <c r="Y1974" s="4"/>
      <c r="Z1974" s="4"/>
    </row>
    <row r="1975" spans="1:26" ht="15.75" customHeight="1" x14ac:dyDescent="0.2">
      <c r="A1975" s="5">
        <v>1974</v>
      </c>
      <c r="B1975" s="6" t="s">
        <v>4938</v>
      </c>
      <c r="C1975" s="6" t="s">
        <v>4920</v>
      </c>
      <c r="D1975" s="49" t="s">
        <v>4939</v>
      </c>
      <c r="E1975" s="5" t="s">
        <v>2300</v>
      </c>
      <c r="F1975" s="42">
        <v>1</v>
      </c>
      <c r="G1975" s="5">
        <v>1</v>
      </c>
      <c r="H1975" s="42">
        <v>1</v>
      </c>
      <c r="I1975" s="4"/>
      <c r="J1975" s="4"/>
      <c r="K1975" s="4"/>
      <c r="L1975" s="4"/>
      <c r="M1975" s="4"/>
      <c r="N1975" s="4"/>
      <c r="O1975" s="4"/>
      <c r="P1975" s="4"/>
      <c r="Q1975" s="4"/>
      <c r="R1975" s="4"/>
      <c r="S1975" s="4"/>
      <c r="T1975" s="4"/>
      <c r="U1975" s="4"/>
      <c r="V1975" s="4"/>
      <c r="W1975" s="4"/>
      <c r="X1975" s="4"/>
      <c r="Y1975" s="4"/>
      <c r="Z1975" s="4"/>
    </row>
    <row r="1976" spans="1:26" ht="15.75" customHeight="1" x14ac:dyDescent="0.2">
      <c r="A1976" s="5">
        <v>1975</v>
      </c>
      <c r="B1976" s="6" t="s">
        <v>4940</v>
      </c>
      <c r="C1976" s="6" t="s">
        <v>4920</v>
      </c>
      <c r="D1976" s="49" t="s">
        <v>4941</v>
      </c>
      <c r="E1976" s="5" t="s">
        <v>2300</v>
      </c>
      <c r="F1976" s="42">
        <v>0</v>
      </c>
      <c r="G1976" s="5">
        <v>2</v>
      </c>
      <c r="H1976" s="42">
        <v>0</v>
      </c>
      <c r="I1976" s="4"/>
      <c r="J1976" s="4"/>
      <c r="K1976" s="4"/>
      <c r="L1976" s="4"/>
      <c r="M1976" s="4"/>
      <c r="N1976" s="4"/>
      <c r="O1976" s="4"/>
      <c r="P1976" s="4"/>
      <c r="Q1976" s="4"/>
      <c r="R1976" s="4"/>
      <c r="S1976" s="4"/>
      <c r="T1976" s="4"/>
      <c r="U1976" s="4"/>
      <c r="V1976" s="4"/>
      <c r="W1976" s="4"/>
      <c r="X1976" s="4"/>
      <c r="Y1976" s="4"/>
      <c r="Z1976" s="4"/>
    </row>
    <row r="1977" spans="1:26" ht="27.75" customHeight="1" x14ac:dyDescent="0.2">
      <c r="A1977" s="5">
        <v>1976</v>
      </c>
      <c r="B1977" s="6" t="s">
        <v>4942</v>
      </c>
      <c r="C1977" s="6" t="s">
        <v>4920</v>
      </c>
      <c r="D1977" s="49" t="s">
        <v>4943</v>
      </c>
      <c r="E1977" s="5" t="s">
        <v>2300</v>
      </c>
      <c r="F1977" s="42">
        <v>0</v>
      </c>
      <c r="G1977" s="5">
        <v>0</v>
      </c>
      <c r="H1977" s="42">
        <v>0</v>
      </c>
      <c r="I1977" s="4"/>
      <c r="J1977" s="4"/>
      <c r="K1977" s="4"/>
      <c r="L1977" s="4"/>
      <c r="M1977" s="4"/>
      <c r="N1977" s="4"/>
      <c r="O1977" s="4"/>
      <c r="P1977" s="4"/>
      <c r="Q1977" s="4"/>
      <c r="R1977" s="4"/>
      <c r="S1977" s="4"/>
      <c r="T1977" s="4"/>
      <c r="U1977" s="4"/>
      <c r="V1977" s="4"/>
      <c r="W1977" s="4"/>
      <c r="X1977" s="4"/>
      <c r="Y1977" s="4"/>
      <c r="Z1977" s="4"/>
    </row>
    <row r="1978" spans="1:26" ht="15.75" customHeight="1" x14ac:dyDescent="0.2">
      <c r="A1978" s="5">
        <v>1977</v>
      </c>
      <c r="B1978" s="6" t="s">
        <v>4944</v>
      </c>
      <c r="C1978" s="6" t="s">
        <v>4881</v>
      </c>
      <c r="D1978" s="49" t="s">
        <v>4945</v>
      </c>
      <c r="E1978" s="5" t="s">
        <v>2300</v>
      </c>
      <c r="F1978" s="42">
        <v>0</v>
      </c>
      <c r="G1978" s="5">
        <v>1</v>
      </c>
      <c r="H1978" s="42">
        <v>0</v>
      </c>
      <c r="I1978" s="4"/>
      <c r="J1978" s="4"/>
      <c r="K1978" s="4"/>
      <c r="L1978" s="4"/>
      <c r="M1978" s="4"/>
      <c r="N1978" s="4"/>
      <c r="O1978" s="4"/>
      <c r="P1978" s="4"/>
      <c r="Q1978" s="4"/>
      <c r="R1978" s="4"/>
      <c r="S1978" s="4"/>
      <c r="T1978" s="4"/>
      <c r="U1978" s="4"/>
      <c r="V1978" s="4"/>
      <c r="W1978" s="4"/>
      <c r="X1978" s="4"/>
      <c r="Y1978" s="4"/>
      <c r="Z1978" s="4"/>
    </row>
    <row r="1979" spans="1:26" ht="15.75" customHeight="1" x14ac:dyDescent="0.2">
      <c r="A1979" s="5">
        <v>1978</v>
      </c>
      <c r="B1979" s="6" t="s">
        <v>4944</v>
      </c>
      <c r="C1979" s="6" t="s">
        <v>4881</v>
      </c>
      <c r="D1979" s="49" t="s">
        <v>4946</v>
      </c>
      <c r="E1979" s="5" t="s">
        <v>2300</v>
      </c>
      <c r="F1979" s="42">
        <v>0</v>
      </c>
      <c r="G1979" s="5">
        <v>1</v>
      </c>
      <c r="H1979" s="42">
        <v>0</v>
      </c>
      <c r="I1979" s="4"/>
      <c r="J1979" s="4"/>
      <c r="K1979" s="4"/>
      <c r="L1979" s="4"/>
      <c r="M1979" s="4"/>
      <c r="N1979" s="4"/>
      <c r="O1979" s="4"/>
      <c r="P1979" s="4"/>
      <c r="Q1979" s="4"/>
      <c r="R1979" s="4"/>
      <c r="S1979" s="4"/>
      <c r="T1979" s="4"/>
      <c r="U1979" s="4"/>
      <c r="V1979" s="4"/>
      <c r="W1979" s="4"/>
      <c r="X1979" s="4"/>
      <c r="Y1979" s="4"/>
      <c r="Z1979" s="4"/>
    </row>
    <row r="1980" spans="1:26" ht="15.75" customHeight="1" x14ac:dyDescent="0.2">
      <c r="A1980" s="5">
        <v>1979</v>
      </c>
      <c r="B1980" s="6" t="s">
        <v>4944</v>
      </c>
      <c r="C1980" s="6" t="s">
        <v>4881</v>
      </c>
      <c r="D1980" s="49" t="s">
        <v>4947</v>
      </c>
      <c r="E1980" s="5" t="s">
        <v>2300</v>
      </c>
      <c r="F1980" s="42">
        <v>2</v>
      </c>
      <c r="G1980" s="5">
        <v>2</v>
      </c>
      <c r="H1980" s="42">
        <v>2</v>
      </c>
      <c r="I1980" s="4"/>
      <c r="J1980" s="4"/>
      <c r="K1980" s="4"/>
      <c r="L1980" s="4"/>
      <c r="M1980" s="4"/>
      <c r="N1980" s="4"/>
      <c r="O1980" s="4"/>
      <c r="P1980" s="4"/>
      <c r="Q1980" s="4"/>
      <c r="R1980" s="4"/>
      <c r="S1980" s="4"/>
      <c r="T1980" s="4"/>
      <c r="U1980" s="4"/>
      <c r="V1980" s="4"/>
      <c r="W1980" s="4"/>
      <c r="X1980" s="4"/>
      <c r="Y1980" s="4"/>
      <c r="Z1980" s="4"/>
    </row>
    <row r="1981" spans="1:26" ht="27.75" customHeight="1" x14ac:dyDescent="0.2">
      <c r="A1981" s="5">
        <v>1980</v>
      </c>
      <c r="B1981" s="6" t="s">
        <v>4948</v>
      </c>
      <c r="C1981" s="6" t="s">
        <v>4949</v>
      </c>
      <c r="D1981" s="49" t="s">
        <v>4950</v>
      </c>
      <c r="E1981" s="5" t="s">
        <v>2300</v>
      </c>
      <c r="F1981" s="42">
        <v>2</v>
      </c>
      <c r="G1981" s="5">
        <v>0</v>
      </c>
      <c r="H1981" s="42">
        <v>2</v>
      </c>
      <c r="I1981" s="4"/>
      <c r="J1981" s="4"/>
      <c r="K1981" s="4"/>
      <c r="L1981" s="4"/>
      <c r="M1981" s="4"/>
      <c r="N1981" s="4"/>
      <c r="O1981" s="4"/>
      <c r="P1981" s="4"/>
      <c r="Q1981" s="4"/>
      <c r="R1981" s="4"/>
      <c r="S1981" s="4"/>
      <c r="T1981" s="4"/>
      <c r="U1981" s="4"/>
      <c r="V1981" s="4"/>
      <c r="W1981" s="4"/>
      <c r="X1981" s="4"/>
      <c r="Y1981" s="4"/>
      <c r="Z1981" s="4"/>
    </row>
    <row r="1982" spans="1:26" ht="15.75" customHeight="1" x14ac:dyDescent="0.2">
      <c r="A1982" s="5">
        <v>1981</v>
      </c>
      <c r="B1982" s="6" t="s">
        <v>4948</v>
      </c>
      <c r="C1982" s="6" t="s">
        <v>4949</v>
      </c>
      <c r="D1982" s="49" t="s">
        <v>4951</v>
      </c>
      <c r="E1982" s="5" t="s">
        <v>2300</v>
      </c>
      <c r="F1982" s="42">
        <v>1</v>
      </c>
      <c r="G1982" s="5">
        <v>1</v>
      </c>
      <c r="H1982" s="42">
        <v>1</v>
      </c>
      <c r="I1982" s="4"/>
      <c r="J1982" s="4"/>
      <c r="K1982" s="4"/>
      <c r="L1982" s="4"/>
      <c r="M1982" s="4"/>
      <c r="N1982" s="4"/>
      <c r="O1982" s="4"/>
      <c r="P1982" s="4"/>
      <c r="Q1982" s="4"/>
      <c r="R1982" s="4"/>
      <c r="S1982" s="4"/>
      <c r="T1982" s="4"/>
      <c r="U1982" s="4"/>
      <c r="V1982" s="4"/>
      <c r="W1982" s="4"/>
      <c r="X1982" s="4"/>
      <c r="Y1982" s="4"/>
      <c r="Z1982" s="4"/>
    </row>
    <row r="1983" spans="1:26" ht="15.75" customHeight="1" x14ac:dyDescent="0.2">
      <c r="A1983" s="5">
        <v>1982</v>
      </c>
      <c r="B1983" s="6" t="s">
        <v>4948</v>
      </c>
      <c r="C1983" s="6" t="s">
        <v>4949</v>
      </c>
      <c r="D1983" s="49" t="s">
        <v>4952</v>
      </c>
      <c r="E1983" s="5" t="s">
        <v>2300</v>
      </c>
      <c r="F1983" s="42">
        <v>1</v>
      </c>
      <c r="G1983" s="5">
        <v>1</v>
      </c>
      <c r="H1983" s="42">
        <v>1</v>
      </c>
      <c r="I1983" s="4"/>
      <c r="J1983" s="4"/>
      <c r="K1983" s="4"/>
      <c r="L1983" s="4"/>
      <c r="M1983" s="4"/>
      <c r="N1983" s="4"/>
      <c r="O1983" s="4"/>
      <c r="P1983" s="4"/>
      <c r="Q1983" s="4"/>
      <c r="R1983" s="4"/>
      <c r="S1983" s="4"/>
      <c r="T1983" s="4"/>
      <c r="U1983" s="4"/>
      <c r="V1983" s="4"/>
      <c r="W1983" s="4"/>
      <c r="X1983" s="4"/>
      <c r="Y1983" s="4"/>
      <c r="Z1983" s="4"/>
    </row>
    <row r="1984" spans="1:26" ht="15.75" customHeight="1" x14ac:dyDescent="0.2">
      <c r="A1984" s="5">
        <v>1983</v>
      </c>
      <c r="B1984" s="6" t="s">
        <v>4948</v>
      </c>
      <c r="C1984" s="6" t="s">
        <v>4949</v>
      </c>
      <c r="D1984" s="49" t="s">
        <v>4953</v>
      </c>
      <c r="E1984" s="5" t="s">
        <v>2300</v>
      </c>
      <c r="F1984" s="42">
        <v>1</v>
      </c>
      <c r="G1984" s="5">
        <v>1</v>
      </c>
      <c r="H1984" s="42">
        <v>1</v>
      </c>
      <c r="I1984" s="4"/>
      <c r="J1984" s="4"/>
      <c r="K1984" s="4"/>
      <c r="L1984" s="4"/>
      <c r="M1984" s="4"/>
      <c r="N1984" s="4"/>
      <c r="O1984" s="4"/>
      <c r="P1984" s="4"/>
      <c r="Q1984" s="4"/>
      <c r="R1984" s="4"/>
      <c r="S1984" s="4"/>
      <c r="T1984" s="4"/>
      <c r="U1984" s="4"/>
      <c r="V1984" s="4"/>
      <c r="W1984" s="4"/>
      <c r="X1984" s="4"/>
      <c r="Y1984" s="4"/>
      <c r="Z1984" s="4"/>
    </row>
    <row r="1985" spans="1:26" ht="15.75" customHeight="1" x14ac:dyDescent="0.2">
      <c r="A1985" s="5">
        <v>1984</v>
      </c>
      <c r="B1985" s="6" t="s">
        <v>4948</v>
      </c>
      <c r="C1985" s="6" t="s">
        <v>4949</v>
      </c>
      <c r="D1985" s="49" t="s">
        <v>4954</v>
      </c>
      <c r="E1985" s="5" t="s">
        <v>2300</v>
      </c>
      <c r="F1985" s="42">
        <v>0</v>
      </c>
      <c r="G1985" s="5">
        <v>0</v>
      </c>
      <c r="H1985" s="42">
        <v>0</v>
      </c>
      <c r="I1985" s="4"/>
      <c r="J1985" s="4"/>
      <c r="K1985" s="4"/>
      <c r="L1985" s="4"/>
      <c r="M1985" s="4"/>
      <c r="N1985" s="4"/>
      <c r="O1985" s="4"/>
      <c r="P1985" s="4"/>
      <c r="Q1985" s="4"/>
      <c r="R1985" s="4"/>
      <c r="S1985" s="4"/>
      <c r="T1985" s="4"/>
      <c r="U1985" s="4"/>
      <c r="V1985" s="4"/>
      <c r="W1985" s="4"/>
      <c r="X1985" s="4"/>
      <c r="Y1985" s="4"/>
      <c r="Z1985" s="4"/>
    </row>
    <row r="1986" spans="1:26" ht="15.75" customHeight="1" x14ac:dyDescent="0.2">
      <c r="A1986" s="5">
        <v>1985</v>
      </c>
      <c r="B1986" s="6" t="s">
        <v>4948</v>
      </c>
      <c r="C1986" s="6" t="s">
        <v>4949</v>
      </c>
      <c r="D1986" s="49" t="s">
        <v>4955</v>
      </c>
      <c r="E1986" s="5" t="s">
        <v>2300</v>
      </c>
      <c r="F1986" s="42">
        <v>1</v>
      </c>
      <c r="G1986" s="5">
        <v>1</v>
      </c>
      <c r="H1986" s="42">
        <v>1</v>
      </c>
      <c r="I1986" s="4"/>
      <c r="J1986" s="4"/>
      <c r="K1986" s="4"/>
      <c r="L1986" s="4"/>
      <c r="M1986" s="4"/>
      <c r="N1986" s="4"/>
      <c r="O1986" s="4"/>
      <c r="P1986" s="4"/>
      <c r="Q1986" s="4"/>
      <c r="R1986" s="4"/>
      <c r="S1986" s="4"/>
      <c r="T1986" s="4"/>
      <c r="U1986" s="4"/>
      <c r="V1986" s="4"/>
      <c r="W1986" s="4"/>
      <c r="X1986" s="4"/>
      <c r="Y1986" s="4"/>
      <c r="Z1986" s="4"/>
    </row>
    <row r="1987" spans="1:26" ht="15.75" customHeight="1" x14ac:dyDescent="0.2">
      <c r="A1987" s="5">
        <v>1986</v>
      </c>
      <c r="B1987" s="6" t="s">
        <v>4948</v>
      </c>
      <c r="C1987" s="6" t="s">
        <v>4949</v>
      </c>
      <c r="D1987" s="49" t="s">
        <v>4956</v>
      </c>
      <c r="E1987" s="5" t="s">
        <v>2300</v>
      </c>
      <c r="F1987" s="42">
        <v>1</v>
      </c>
      <c r="G1987" s="5">
        <v>1</v>
      </c>
      <c r="H1987" s="42">
        <v>1</v>
      </c>
      <c r="I1987" s="4"/>
      <c r="J1987" s="4"/>
      <c r="K1987" s="4"/>
      <c r="L1987" s="4"/>
      <c r="M1987" s="4"/>
      <c r="N1987" s="4"/>
      <c r="O1987" s="4"/>
      <c r="P1987" s="4"/>
      <c r="Q1987" s="4"/>
      <c r="R1987" s="4"/>
      <c r="S1987" s="4"/>
      <c r="T1987" s="4"/>
      <c r="U1987" s="4"/>
      <c r="V1987" s="4"/>
      <c r="W1987" s="4"/>
      <c r="X1987" s="4"/>
      <c r="Y1987" s="4"/>
      <c r="Z1987" s="4"/>
    </row>
    <row r="1988" spans="1:26" ht="27.75" customHeight="1" x14ac:dyDescent="0.2">
      <c r="A1988" s="5">
        <v>1987</v>
      </c>
      <c r="B1988" s="6" t="s">
        <v>4948</v>
      </c>
      <c r="C1988" s="6" t="s">
        <v>4949</v>
      </c>
      <c r="D1988" s="49" t="s">
        <v>4957</v>
      </c>
      <c r="E1988" s="5" t="s">
        <v>2300</v>
      </c>
      <c r="F1988" s="42">
        <v>2</v>
      </c>
      <c r="G1988" s="5">
        <v>2</v>
      </c>
      <c r="H1988" s="42">
        <v>2</v>
      </c>
      <c r="I1988" s="4"/>
      <c r="J1988" s="4"/>
      <c r="K1988" s="4"/>
      <c r="L1988" s="4"/>
      <c r="M1988" s="4"/>
      <c r="N1988" s="4"/>
      <c r="O1988" s="4"/>
      <c r="P1988" s="4"/>
      <c r="Q1988" s="4"/>
      <c r="R1988" s="4"/>
      <c r="S1988" s="4"/>
      <c r="T1988" s="4"/>
      <c r="U1988" s="4"/>
      <c r="V1988" s="4"/>
      <c r="W1988" s="4"/>
      <c r="X1988" s="4"/>
      <c r="Y1988" s="4"/>
      <c r="Z1988" s="4"/>
    </row>
    <row r="1989" spans="1:26" ht="15.75" customHeight="1" x14ac:dyDescent="0.2">
      <c r="A1989" s="5">
        <v>1988</v>
      </c>
      <c r="B1989" s="6" t="s">
        <v>4948</v>
      </c>
      <c r="C1989" s="6" t="s">
        <v>4949</v>
      </c>
      <c r="D1989" s="49" t="s">
        <v>4958</v>
      </c>
      <c r="E1989" s="5" t="s">
        <v>2300</v>
      </c>
      <c r="F1989" s="42">
        <v>1</v>
      </c>
      <c r="G1989" s="5">
        <v>1</v>
      </c>
      <c r="H1989" s="42">
        <v>1</v>
      </c>
      <c r="I1989" s="4"/>
      <c r="J1989" s="4"/>
      <c r="K1989" s="4"/>
      <c r="L1989" s="4"/>
      <c r="M1989" s="4"/>
      <c r="N1989" s="4"/>
      <c r="O1989" s="4"/>
      <c r="P1989" s="4"/>
      <c r="Q1989" s="4"/>
      <c r="R1989" s="4"/>
      <c r="S1989" s="4"/>
      <c r="T1989" s="4"/>
      <c r="U1989" s="4"/>
      <c r="V1989" s="4"/>
      <c r="W1989" s="4"/>
      <c r="X1989" s="4"/>
      <c r="Y1989" s="4"/>
      <c r="Z1989" s="4"/>
    </row>
    <row r="1990" spans="1:26" ht="15.75" customHeight="1" x14ac:dyDescent="0.2">
      <c r="A1990" s="5">
        <v>1989</v>
      </c>
      <c r="B1990" s="6" t="s">
        <v>4948</v>
      </c>
      <c r="C1990" s="6" t="s">
        <v>4949</v>
      </c>
      <c r="D1990" s="49" t="s">
        <v>4959</v>
      </c>
      <c r="E1990" s="5" t="s">
        <v>2300</v>
      </c>
      <c r="F1990" s="42">
        <v>1</v>
      </c>
      <c r="G1990" s="5">
        <v>1</v>
      </c>
      <c r="H1990" s="42">
        <v>1</v>
      </c>
      <c r="I1990" s="4"/>
      <c r="J1990" s="4"/>
      <c r="K1990" s="4"/>
      <c r="L1990" s="4"/>
      <c r="M1990" s="4"/>
      <c r="N1990" s="4"/>
      <c r="O1990" s="4"/>
      <c r="P1990" s="4"/>
      <c r="Q1990" s="4"/>
      <c r="R1990" s="4"/>
      <c r="S1990" s="4"/>
      <c r="T1990" s="4"/>
      <c r="U1990" s="4"/>
      <c r="V1990" s="4"/>
      <c r="W1990" s="4"/>
      <c r="X1990" s="4"/>
      <c r="Y1990" s="4"/>
      <c r="Z1990" s="4"/>
    </row>
    <row r="1991" spans="1:26" ht="27.75" customHeight="1" x14ac:dyDescent="0.2">
      <c r="A1991" s="5">
        <v>1990</v>
      </c>
      <c r="B1991" s="6" t="s">
        <v>4948</v>
      </c>
      <c r="C1991" s="6" t="s">
        <v>4949</v>
      </c>
      <c r="D1991" s="49" t="s">
        <v>4960</v>
      </c>
      <c r="E1991" s="5" t="s">
        <v>2300</v>
      </c>
      <c r="F1991" s="42">
        <v>1</v>
      </c>
      <c r="G1991" s="5">
        <v>0</v>
      </c>
      <c r="H1991" s="42">
        <v>1</v>
      </c>
      <c r="I1991" s="4"/>
      <c r="J1991" s="4"/>
      <c r="K1991" s="4"/>
      <c r="L1991" s="4"/>
      <c r="M1991" s="4"/>
      <c r="N1991" s="4"/>
      <c r="O1991" s="4"/>
      <c r="P1991" s="4"/>
      <c r="Q1991" s="4"/>
      <c r="R1991" s="4"/>
      <c r="S1991" s="4"/>
      <c r="T1991" s="4"/>
      <c r="U1991" s="4"/>
      <c r="V1991" s="4"/>
      <c r="W1991" s="4"/>
      <c r="X1991" s="4"/>
      <c r="Y1991" s="4"/>
      <c r="Z1991" s="4"/>
    </row>
    <row r="1992" spans="1:26" ht="42" customHeight="1" x14ac:dyDescent="0.2">
      <c r="A1992" s="5">
        <v>1991</v>
      </c>
      <c r="B1992" s="6" t="s">
        <v>4948</v>
      </c>
      <c r="C1992" s="6" t="s">
        <v>4949</v>
      </c>
      <c r="D1992" s="49" t="s">
        <v>4961</v>
      </c>
      <c r="E1992" s="5" t="s">
        <v>2300</v>
      </c>
      <c r="F1992" s="42">
        <v>0</v>
      </c>
      <c r="G1992" s="5">
        <v>0</v>
      </c>
      <c r="H1992" s="42">
        <v>0</v>
      </c>
      <c r="I1992" s="4"/>
      <c r="J1992" s="4"/>
      <c r="K1992" s="4"/>
      <c r="L1992" s="4"/>
      <c r="M1992" s="4"/>
      <c r="N1992" s="4"/>
      <c r="O1992" s="4"/>
      <c r="P1992" s="4"/>
      <c r="Q1992" s="4"/>
      <c r="R1992" s="4"/>
      <c r="S1992" s="4"/>
      <c r="T1992" s="4"/>
      <c r="U1992" s="4"/>
      <c r="V1992" s="4"/>
      <c r="W1992" s="4"/>
      <c r="X1992" s="4"/>
      <c r="Y1992" s="4"/>
      <c r="Z1992" s="4"/>
    </row>
    <row r="1993" spans="1:26" ht="15.75" customHeight="1" x14ac:dyDescent="0.2">
      <c r="A1993" s="5">
        <v>1992</v>
      </c>
      <c r="B1993" s="6" t="s">
        <v>4948</v>
      </c>
      <c r="C1993" s="6" t="s">
        <v>4949</v>
      </c>
      <c r="D1993" s="49" t="s">
        <v>4962</v>
      </c>
      <c r="E1993" s="5" t="s">
        <v>2300</v>
      </c>
      <c r="F1993" s="42">
        <v>1</v>
      </c>
      <c r="G1993" s="5">
        <v>1</v>
      </c>
      <c r="H1993" s="42">
        <v>1</v>
      </c>
      <c r="I1993" s="4"/>
      <c r="J1993" s="4"/>
      <c r="K1993" s="4"/>
      <c r="L1993" s="4"/>
      <c r="M1993" s="4"/>
      <c r="N1993" s="4"/>
      <c r="O1993" s="4"/>
      <c r="P1993" s="4"/>
      <c r="Q1993" s="4"/>
      <c r="R1993" s="4"/>
      <c r="S1993" s="4"/>
      <c r="T1993" s="4"/>
      <c r="U1993" s="4"/>
      <c r="V1993" s="4"/>
      <c r="W1993" s="4"/>
      <c r="X1993" s="4"/>
      <c r="Y1993" s="4"/>
      <c r="Z1993" s="4"/>
    </row>
    <row r="1994" spans="1:26" ht="27.75" customHeight="1" x14ac:dyDescent="0.2">
      <c r="A1994" s="5">
        <v>1993</v>
      </c>
      <c r="B1994" s="6" t="s">
        <v>4948</v>
      </c>
      <c r="C1994" s="6" t="s">
        <v>4949</v>
      </c>
      <c r="D1994" s="49" t="s">
        <v>4963</v>
      </c>
      <c r="E1994" s="5" t="s">
        <v>2300</v>
      </c>
      <c r="F1994" s="42">
        <v>1</v>
      </c>
      <c r="G1994" s="5">
        <v>1</v>
      </c>
      <c r="H1994" s="42">
        <v>1</v>
      </c>
      <c r="I1994" s="4"/>
      <c r="J1994" s="4"/>
      <c r="K1994" s="4"/>
      <c r="L1994" s="4"/>
      <c r="M1994" s="4"/>
      <c r="N1994" s="4"/>
      <c r="O1994" s="4"/>
      <c r="P1994" s="4"/>
      <c r="Q1994" s="4"/>
      <c r="R1994" s="4"/>
      <c r="S1994" s="4"/>
      <c r="T1994" s="4"/>
      <c r="U1994" s="4"/>
      <c r="V1994" s="4"/>
      <c r="W1994" s="4"/>
      <c r="X1994" s="4"/>
      <c r="Y1994" s="4"/>
      <c r="Z1994" s="4"/>
    </row>
    <row r="1995" spans="1:26" ht="15.75" customHeight="1" x14ac:dyDescent="0.2">
      <c r="A1995" s="5">
        <v>1994</v>
      </c>
      <c r="B1995" s="6" t="s">
        <v>4948</v>
      </c>
      <c r="C1995" s="6" t="s">
        <v>4949</v>
      </c>
      <c r="D1995" s="49" t="s">
        <v>4964</v>
      </c>
      <c r="E1995" s="5" t="s">
        <v>2300</v>
      </c>
      <c r="F1995" s="42">
        <v>0</v>
      </c>
      <c r="G1995" s="5">
        <v>0</v>
      </c>
      <c r="H1995" s="42">
        <v>0</v>
      </c>
      <c r="I1995" s="4"/>
      <c r="J1995" s="4"/>
      <c r="K1995" s="4"/>
      <c r="L1995" s="4"/>
      <c r="M1995" s="4"/>
      <c r="N1995" s="4"/>
      <c r="O1995" s="4"/>
      <c r="P1995" s="4"/>
      <c r="Q1995" s="4"/>
      <c r="R1995" s="4"/>
      <c r="S1995" s="4"/>
      <c r="T1995" s="4"/>
      <c r="U1995" s="4"/>
      <c r="V1995" s="4"/>
      <c r="W1995" s="4"/>
      <c r="X1995" s="4"/>
      <c r="Y1995" s="4"/>
      <c r="Z1995" s="4"/>
    </row>
    <row r="1996" spans="1:26" ht="27.75" customHeight="1" x14ac:dyDescent="0.2">
      <c r="A1996" s="5">
        <v>1995</v>
      </c>
      <c r="B1996" s="6" t="s">
        <v>4948</v>
      </c>
      <c r="C1996" s="6" t="s">
        <v>4949</v>
      </c>
      <c r="D1996" s="49" t="s">
        <v>4965</v>
      </c>
      <c r="E1996" s="5" t="s">
        <v>2300</v>
      </c>
      <c r="F1996" s="42">
        <v>1</v>
      </c>
      <c r="G1996" s="5">
        <v>1</v>
      </c>
      <c r="H1996" s="42">
        <v>1</v>
      </c>
      <c r="I1996" s="4"/>
      <c r="J1996" s="4"/>
      <c r="K1996" s="4"/>
      <c r="L1996" s="4"/>
      <c r="M1996" s="4"/>
      <c r="N1996" s="4"/>
      <c r="O1996" s="4"/>
      <c r="P1996" s="4"/>
      <c r="Q1996" s="4"/>
      <c r="R1996" s="4"/>
      <c r="S1996" s="4"/>
      <c r="T1996" s="4"/>
      <c r="U1996" s="4"/>
      <c r="V1996" s="4"/>
      <c r="W1996" s="4"/>
      <c r="X1996" s="4"/>
      <c r="Y1996" s="4"/>
      <c r="Z1996" s="4"/>
    </row>
    <row r="1997" spans="1:26" ht="15.75" customHeight="1" x14ac:dyDescent="0.2">
      <c r="A1997" s="5">
        <v>1996</v>
      </c>
      <c r="B1997" s="6" t="s">
        <v>4948</v>
      </c>
      <c r="C1997" s="6" t="s">
        <v>4949</v>
      </c>
      <c r="D1997" s="49" t="s">
        <v>4966</v>
      </c>
      <c r="E1997" s="5" t="s">
        <v>2300</v>
      </c>
      <c r="F1997" s="42">
        <v>0</v>
      </c>
      <c r="G1997" s="5">
        <v>0</v>
      </c>
      <c r="H1997" s="42">
        <v>0</v>
      </c>
      <c r="I1997" s="4"/>
      <c r="J1997" s="4"/>
      <c r="K1997" s="4"/>
      <c r="L1997" s="4"/>
      <c r="M1997" s="4"/>
      <c r="N1997" s="4"/>
      <c r="O1997" s="4"/>
      <c r="P1997" s="4"/>
      <c r="Q1997" s="4"/>
      <c r="R1997" s="4"/>
      <c r="S1997" s="4"/>
      <c r="T1997" s="4"/>
      <c r="U1997" s="4"/>
      <c r="V1997" s="4"/>
      <c r="W1997" s="4"/>
      <c r="X1997" s="4"/>
      <c r="Y1997" s="4"/>
      <c r="Z1997" s="4"/>
    </row>
    <row r="1998" spans="1:26" ht="15.75" customHeight="1" x14ac:dyDescent="0.2">
      <c r="A1998" s="5">
        <v>1997</v>
      </c>
      <c r="B1998" s="6" t="s">
        <v>4948</v>
      </c>
      <c r="C1998" s="6" t="s">
        <v>4949</v>
      </c>
      <c r="D1998" s="49" t="s">
        <v>4967</v>
      </c>
      <c r="E1998" s="5" t="s">
        <v>2300</v>
      </c>
      <c r="F1998" s="42">
        <v>1</v>
      </c>
      <c r="G1998" s="5">
        <v>1</v>
      </c>
      <c r="H1998" s="42">
        <v>1</v>
      </c>
      <c r="I1998" s="4"/>
      <c r="J1998" s="4"/>
      <c r="K1998" s="4"/>
      <c r="L1998" s="4"/>
      <c r="M1998" s="4"/>
      <c r="N1998" s="4"/>
      <c r="O1998" s="4"/>
      <c r="P1998" s="4"/>
      <c r="Q1998" s="4"/>
      <c r="R1998" s="4"/>
      <c r="S1998" s="4"/>
      <c r="T1998" s="4"/>
      <c r="U1998" s="4"/>
      <c r="V1998" s="4"/>
      <c r="W1998" s="4"/>
      <c r="X1998" s="4"/>
      <c r="Y1998" s="4"/>
      <c r="Z1998" s="4"/>
    </row>
    <row r="1999" spans="1:26" ht="15.75" customHeight="1" x14ac:dyDescent="0.2">
      <c r="A1999" s="5">
        <v>1998</v>
      </c>
      <c r="B1999" s="6" t="s">
        <v>4968</v>
      </c>
      <c r="C1999" s="6" t="s">
        <v>4969</v>
      </c>
      <c r="D1999" s="49" t="s">
        <v>4970</v>
      </c>
      <c r="E1999" s="5" t="s">
        <v>2300</v>
      </c>
      <c r="F1999" s="42">
        <v>1</v>
      </c>
      <c r="G1999" s="5">
        <v>1</v>
      </c>
      <c r="H1999" s="42">
        <v>1</v>
      </c>
      <c r="I1999" s="4"/>
      <c r="J1999" s="4"/>
      <c r="K1999" s="4"/>
      <c r="L1999" s="4"/>
      <c r="M1999" s="4"/>
      <c r="N1999" s="4"/>
      <c r="O1999" s="4"/>
      <c r="P1999" s="4"/>
      <c r="Q1999" s="4"/>
      <c r="R1999" s="4"/>
      <c r="S1999" s="4"/>
      <c r="T1999" s="4"/>
      <c r="U1999" s="4"/>
      <c r="V1999" s="4"/>
      <c r="W1999" s="4"/>
      <c r="X1999" s="4"/>
      <c r="Y1999" s="4"/>
      <c r="Z1999" s="4"/>
    </row>
    <row r="2000" spans="1:26" ht="15.75" customHeight="1" x14ac:dyDescent="0.2">
      <c r="A2000" s="5">
        <v>1999</v>
      </c>
      <c r="B2000" s="6" t="s">
        <v>4968</v>
      </c>
      <c r="C2000" s="6" t="s">
        <v>4969</v>
      </c>
      <c r="D2000" s="49" t="s">
        <v>4971</v>
      </c>
      <c r="E2000" s="5" t="s">
        <v>2300</v>
      </c>
      <c r="F2000" s="42">
        <v>1</v>
      </c>
      <c r="G2000" s="5">
        <v>1</v>
      </c>
      <c r="H2000" s="42">
        <v>1</v>
      </c>
      <c r="I2000" s="4"/>
      <c r="J2000" s="4"/>
      <c r="K2000" s="4"/>
      <c r="L2000" s="4"/>
      <c r="M2000" s="4"/>
      <c r="N2000" s="4"/>
      <c r="O2000" s="4"/>
      <c r="P2000" s="4"/>
      <c r="Q2000" s="4"/>
      <c r="R2000" s="4"/>
      <c r="S2000" s="4"/>
      <c r="T2000" s="4"/>
      <c r="U2000" s="4"/>
      <c r="V2000" s="4"/>
      <c r="W2000" s="4"/>
      <c r="X2000" s="4"/>
      <c r="Y2000" s="4"/>
      <c r="Z2000" s="4"/>
    </row>
    <row r="2001" spans="1:26" ht="42" customHeight="1" x14ac:dyDescent="0.2">
      <c r="A2001" s="5">
        <v>2000</v>
      </c>
      <c r="B2001" s="6" t="s">
        <v>4968</v>
      </c>
      <c r="C2001" s="6" t="s">
        <v>4969</v>
      </c>
      <c r="D2001" s="49" t="s">
        <v>4972</v>
      </c>
      <c r="E2001" s="5" t="s">
        <v>2300</v>
      </c>
      <c r="F2001" s="42">
        <v>1</v>
      </c>
      <c r="G2001" s="5">
        <v>0</v>
      </c>
      <c r="H2001" s="42">
        <v>1</v>
      </c>
      <c r="I2001" s="4"/>
      <c r="J2001" s="4"/>
      <c r="K2001" s="4"/>
      <c r="L2001" s="4"/>
      <c r="M2001" s="4"/>
      <c r="N2001" s="4"/>
      <c r="O2001" s="4"/>
      <c r="P2001" s="4"/>
      <c r="Q2001" s="4"/>
      <c r="R2001" s="4"/>
      <c r="S2001" s="4"/>
      <c r="T2001" s="4"/>
      <c r="U2001" s="4"/>
      <c r="V2001" s="4"/>
      <c r="W2001" s="4"/>
      <c r="X2001" s="4"/>
      <c r="Y2001" s="4"/>
      <c r="Z2001" s="4"/>
    </row>
    <row r="2002" spans="1:26" ht="42" customHeight="1" x14ac:dyDescent="0.2">
      <c r="A2002" s="5">
        <v>2001</v>
      </c>
      <c r="B2002" s="6" t="s">
        <v>4968</v>
      </c>
      <c r="C2002" s="6" t="s">
        <v>4969</v>
      </c>
      <c r="D2002" s="49" t="s">
        <v>4973</v>
      </c>
      <c r="E2002" s="5" t="s">
        <v>2300</v>
      </c>
      <c r="F2002" s="42">
        <v>0</v>
      </c>
      <c r="G2002" s="5">
        <v>0</v>
      </c>
      <c r="H2002" s="42">
        <v>0</v>
      </c>
      <c r="I2002" s="4"/>
      <c r="J2002" s="4"/>
      <c r="K2002" s="4"/>
      <c r="L2002" s="4"/>
      <c r="M2002" s="4"/>
      <c r="N2002" s="4"/>
      <c r="O2002" s="4"/>
      <c r="P2002" s="4"/>
      <c r="Q2002" s="4"/>
      <c r="R2002" s="4"/>
      <c r="S2002" s="4"/>
      <c r="T2002" s="4"/>
      <c r="U2002" s="4"/>
      <c r="V2002" s="4"/>
      <c r="W2002" s="4"/>
      <c r="X2002" s="4"/>
      <c r="Y2002" s="4"/>
      <c r="Z2002" s="4"/>
    </row>
    <row r="2003" spans="1:26" ht="15.75" customHeight="1" x14ac:dyDescent="0.2">
      <c r="A2003" s="5">
        <v>2002</v>
      </c>
      <c r="B2003" s="6" t="s">
        <v>4968</v>
      </c>
      <c r="C2003" s="6" t="s">
        <v>4969</v>
      </c>
      <c r="D2003" s="49" t="s">
        <v>4974</v>
      </c>
      <c r="E2003" s="5" t="s">
        <v>2300</v>
      </c>
      <c r="F2003" s="42">
        <v>0</v>
      </c>
      <c r="G2003" s="5">
        <v>1</v>
      </c>
      <c r="H2003" s="42">
        <v>0</v>
      </c>
      <c r="I2003" s="4"/>
      <c r="J2003" s="4"/>
      <c r="K2003" s="4"/>
      <c r="L2003" s="4"/>
      <c r="M2003" s="4"/>
      <c r="N2003" s="4"/>
      <c r="O2003" s="4"/>
      <c r="P2003" s="4"/>
      <c r="Q2003" s="4"/>
      <c r="R2003" s="4"/>
      <c r="S2003" s="4"/>
      <c r="T2003" s="4"/>
      <c r="U2003" s="4"/>
      <c r="V2003" s="4"/>
      <c r="W2003" s="4"/>
      <c r="X2003" s="4"/>
      <c r="Y2003" s="4"/>
      <c r="Z2003" s="4"/>
    </row>
    <row r="2004" spans="1:26" ht="42" customHeight="1" x14ac:dyDescent="0.2">
      <c r="A2004" s="5">
        <v>2003</v>
      </c>
      <c r="B2004" s="6" t="s">
        <v>4968</v>
      </c>
      <c r="C2004" s="6" t="s">
        <v>4969</v>
      </c>
      <c r="D2004" s="49" t="s">
        <v>4975</v>
      </c>
      <c r="E2004" s="5" t="s">
        <v>2300</v>
      </c>
      <c r="F2004" s="42">
        <v>0</v>
      </c>
      <c r="G2004" s="5">
        <v>0</v>
      </c>
      <c r="H2004" s="42">
        <v>0</v>
      </c>
      <c r="I2004" s="4"/>
      <c r="J2004" s="4"/>
      <c r="K2004" s="4"/>
      <c r="L2004" s="4"/>
      <c r="M2004" s="4"/>
      <c r="N2004" s="4"/>
      <c r="O2004" s="4"/>
      <c r="P2004" s="4"/>
      <c r="Q2004" s="4"/>
      <c r="R2004" s="4"/>
      <c r="S2004" s="4"/>
      <c r="T2004" s="4"/>
      <c r="U2004" s="4"/>
      <c r="V2004" s="4"/>
      <c r="W2004" s="4"/>
      <c r="X2004" s="4"/>
      <c r="Y2004" s="4"/>
      <c r="Z2004" s="4"/>
    </row>
    <row r="2005" spans="1:26" ht="55.5" customHeight="1" x14ac:dyDescent="0.2">
      <c r="A2005" s="5">
        <v>2004</v>
      </c>
      <c r="B2005" s="6" t="s">
        <v>4968</v>
      </c>
      <c r="C2005" s="6" t="s">
        <v>4969</v>
      </c>
      <c r="D2005" s="49" t="s">
        <v>4976</v>
      </c>
      <c r="E2005" s="5" t="s">
        <v>2300</v>
      </c>
      <c r="F2005" s="42">
        <v>1</v>
      </c>
      <c r="G2005" s="5">
        <v>1</v>
      </c>
      <c r="H2005" s="42">
        <v>1</v>
      </c>
      <c r="I2005" s="4"/>
      <c r="J2005" s="4"/>
      <c r="K2005" s="4"/>
      <c r="L2005" s="4"/>
      <c r="M2005" s="4"/>
      <c r="N2005" s="4"/>
      <c r="O2005" s="4"/>
      <c r="P2005" s="4"/>
      <c r="Q2005" s="4"/>
      <c r="R2005" s="4"/>
      <c r="S2005" s="4"/>
      <c r="T2005" s="4"/>
      <c r="U2005" s="4"/>
      <c r="V2005" s="4"/>
      <c r="W2005" s="4"/>
      <c r="X2005" s="4"/>
      <c r="Y2005" s="4"/>
      <c r="Z2005" s="4"/>
    </row>
    <row r="2006" spans="1:26" ht="15.75" customHeight="1" x14ac:dyDescent="0.2">
      <c r="A2006" s="5">
        <v>2005</v>
      </c>
      <c r="B2006" s="6" t="s">
        <v>4968</v>
      </c>
      <c r="C2006" s="6" t="s">
        <v>4969</v>
      </c>
      <c r="D2006" s="49" t="s">
        <v>4977</v>
      </c>
      <c r="E2006" s="5" t="s">
        <v>2300</v>
      </c>
      <c r="F2006" s="42">
        <v>0</v>
      </c>
      <c r="G2006" s="5">
        <v>0</v>
      </c>
      <c r="H2006" s="42">
        <v>0</v>
      </c>
      <c r="I2006" s="4"/>
      <c r="J2006" s="4"/>
      <c r="K2006" s="4"/>
      <c r="L2006" s="4"/>
      <c r="M2006" s="4"/>
      <c r="N2006" s="4"/>
      <c r="O2006" s="4"/>
      <c r="P2006" s="4"/>
      <c r="Q2006" s="4"/>
      <c r="R2006" s="4"/>
      <c r="S2006" s="4"/>
      <c r="T2006" s="4"/>
      <c r="U2006" s="4"/>
      <c r="V2006" s="4"/>
      <c r="W2006" s="4"/>
      <c r="X2006" s="4"/>
      <c r="Y2006" s="4"/>
      <c r="Z2006" s="4"/>
    </row>
    <row r="2007" spans="1:26" ht="15.75" customHeight="1" x14ac:dyDescent="0.2">
      <c r="A2007" s="5">
        <v>2006</v>
      </c>
      <c r="B2007" s="6" t="s">
        <v>4968</v>
      </c>
      <c r="C2007" s="6" t="s">
        <v>4969</v>
      </c>
      <c r="D2007" s="49" t="s">
        <v>4978</v>
      </c>
      <c r="E2007" s="5" t="s">
        <v>2300</v>
      </c>
      <c r="F2007" s="42">
        <v>2</v>
      </c>
      <c r="G2007" s="5">
        <v>1</v>
      </c>
      <c r="H2007" s="42">
        <v>2</v>
      </c>
      <c r="I2007" s="4"/>
      <c r="J2007" s="4"/>
      <c r="K2007" s="4"/>
      <c r="L2007" s="4"/>
      <c r="M2007" s="4"/>
      <c r="N2007" s="4"/>
      <c r="O2007" s="4"/>
      <c r="P2007" s="4"/>
      <c r="Q2007" s="4"/>
      <c r="R2007" s="4"/>
      <c r="S2007" s="4"/>
      <c r="T2007" s="4"/>
      <c r="U2007" s="4"/>
      <c r="V2007" s="4"/>
      <c r="W2007" s="4"/>
      <c r="X2007" s="4"/>
      <c r="Y2007" s="4"/>
      <c r="Z2007" s="4"/>
    </row>
    <row r="2008" spans="1:26" ht="42" customHeight="1" x14ac:dyDescent="0.2">
      <c r="A2008" s="5">
        <v>2007</v>
      </c>
      <c r="B2008" s="6" t="s">
        <v>4968</v>
      </c>
      <c r="C2008" s="6" t="s">
        <v>4969</v>
      </c>
      <c r="D2008" s="49" t="s">
        <v>4979</v>
      </c>
      <c r="E2008" s="5" t="s">
        <v>2300</v>
      </c>
      <c r="F2008" s="42">
        <v>0</v>
      </c>
      <c r="G2008" s="5">
        <v>0</v>
      </c>
      <c r="H2008" s="42">
        <v>0</v>
      </c>
      <c r="I2008" s="4"/>
      <c r="J2008" s="4"/>
      <c r="K2008" s="4"/>
      <c r="L2008" s="4"/>
      <c r="M2008" s="4"/>
      <c r="N2008" s="4"/>
      <c r="O2008" s="4"/>
      <c r="P2008" s="4"/>
      <c r="Q2008" s="4"/>
      <c r="R2008" s="4"/>
      <c r="S2008" s="4"/>
      <c r="T2008" s="4"/>
      <c r="U2008" s="4"/>
      <c r="V2008" s="4"/>
      <c r="W2008" s="4"/>
      <c r="X2008" s="4"/>
      <c r="Y2008" s="4"/>
      <c r="Z2008" s="4"/>
    </row>
    <row r="2009" spans="1:26" ht="15.75" customHeight="1" x14ac:dyDescent="0.2">
      <c r="A2009" s="5">
        <v>2008</v>
      </c>
      <c r="B2009" s="6" t="s">
        <v>4968</v>
      </c>
      <c r="C2009" s="6" t="s">
        <v>4969</v>
      </c>
      <c r="D2009" s="49" t="s">
        <v>4980</v>
      </c>
      <c r="E2009" s="5" t="s">
        <v>2300</v>
      </c>
      <c r="F2009" s="42">
        <v>1</v>
      </c>
      <c r="G2009" s="5">
        <v>1</v>
      </c>
      <c r="H2009" s="42">
        <v>1</v>
      </c>
      <c r="I2009" s="4"/>
      <c r="J2009" s="4"/>
      <c r="K2009" s="4"/>
      <c r="L2009" s="4"/>
      <c r="M2009" s="4"/>
      <c r="N2009" s="4"/>
      <c r="O2009" s="4"/>
      <c r="P2009" s="4"/>
      <c r="Q2009" s="4"/>
      <c r="R2009" s="4"/>
      <c r="S2009" s="4"/>
      <c r="T2009" s="4"/>
      <c r="U2009" s="4"/>
      <c r="V2009" s="4"/>
      <c r="W2009" s="4"/>
      <c r="X2009" s="4"/>
      <c r="Y2009" s="4"/>
      <c r="Z2009" s="4"/>
    </row>
    <row r="2010" spans="1:26" ht="15.75" customHeight="1" x14ac:dyDescent="0.2">
      <c r="A2010" s="5">
        <v>2009</v>
      </c>
      <c r="B2010" s="6" t="s">
        <v>4968</v>
      </c>
      <c r="C2010" s="6" t="s">
        <v>4969</v>
      </c>
      <c r="D2010" s="49" t="s">
        <v>4981</v>
      </c>
      <c r="E2010" s="5" t="s">
        <v>2300</v>
      </c>
      <c r="F2010" s="42">
        <v>0</v>
      </c>
      <c r="G2010" s="5">
        <v>1</v>
      </c>
      <c r="H2010" s="42">
        <v>0</v>
      </c>
      <c r="I2010" s="4"/>
      <c r="J2010" s="4"/>
      <c r="K2010" s="4"/>
      <c r="L2010" s="4"/>
      <c r="M2010" s="4"/>
      <c r="N2010" s="4"/>
      <c r="O2010" s="4"/>
      <c r="P2010" s="4"/>
      <c r="Q2010" s="4"/>
      <c r="R2010" s="4"/>
      <c r="S2010" s="4"/>
      <c r="T2010" s="4"/>
      <c r="U2010" s="4"/>
      <c r="V2010" s="4"/>
      <c r="W2010" s="4"/>
      <c r="X2010" s="4"/>
      <c r="Y2010" s="4"/>
      <c r="Z2010" s="4"/>
    </row>
    <row r="2011" spans="1:26" ht="15.75" customHeight="1" x14ac:dyDescent="0.2">
      <c r="A2011" s="5">
        <v>2010</v>
      </c>
      <c r="B2011" s="6" t="s">
        <v>4968</v>
      </c>
      <c r="C2011" s="6" t="s">
        <v>4969</v>
      </c>
      <c r="D2011" s="49" t="s">
        <v>4982</v>
      </c>
      <c r="E2011" s="5" t="s">
        <v>2300</v>
      </c>
      <c r="F2011" s="42">
        <v>2</v>
      </c>
      <c r="G2011" s="5">
        <v>1</v>
      </c>
      <c r="H2011" s="42">
        <v>2</v>
      </c>
      <c r="I2011" s="4"/>
      <c r="J2011" s="4"/>
      <c r="K2011" s="4"/>
      <c r="L2011" s="4"/>
      <c r="M2011" s="4"/>
      <c r="N2011" s="4"/>
      <c r="O2011" s="4"/>
      <c r="P2011" s="4"/>
      <c r="Q2011" s="4"/>
      <c r="R2011" s="4"/>
      <c r="S2011" s="4"/>
      <c r="T2011" s="4"/>
      <c r="U2011" s="4"/>
      <c r="V2011" s="4"/>
      <c r="W2011" s="4"/>
      <c r="X2011" s="4"/>
      <c r="Y2011" s="4"/>
      <c r="Z2011" s="4"/>
    </row>
    <row r="2012" spans="1:26" ht="15.75" customHeight="1" x14ac:dyDescent="0.2">
      <c r="A2012" s="5">
        <v>2011</v>
      </c>
      <c r="B2012" s="6" t="s">
        <v>4968</v>
      </c>
      <c r="C2012" s="6" t="s">
        <v>4969</v>
      </c>
      <c r="D2012" s="49" t="s">
        <v>4983</v>
      </c>
      <c r="E2012" s="5" t="s">
        <v>2300</v>
      </c>
      <c r="F2012" s="42">
        <v>1</v>
      </c>
      <c r="G2012" s="5">
        <v>1</v>
      </c>
      <c r="H2012" s="42">
        <v>1</v>
      </c>
      <c r="I2012" s="4"/>
      <c r="J2012" s="4"/>
      <c r="K2012" s="4"/>
      <c r="L2012" s="4"/>
      <c r="M2012" s="4"/>
      <c r="N2012" s="4"/>
      <c r="O2012" s="4"/>
      <c r="P2012" s="4"/>
      <c r="Q2012" s="4"/>
      <c r="R2012" s="4"/>
      <c r="S2012" s="4"/>
      <c r="T2012" s="4"/>
      <c r="U2012" s="4"/>
      <c r="V2012" s="4"/>
      <c r="W2012" s="4"/>
      <c r="X2012" s="4"/>
      <c r="Y2012" s="4"/>
      <c r="Z2012" s="4"/>
    </row>
    <row r="2013" spans="1:26" ht="55.5" customHeight="1" x14ac:dyDescent="0.2">
      <c r="A2013" s="5">
        <v>2012</v>
      </c>
      <c r="B2013" s="6" t="s">
        <v>4968</v>
      </c>
      <c r="C2013" s="6" t="s">
        <v>4969</v>
      </c>
      <c r="D2013" s="49" t="s">
        <v>4984</v>
      </c>
      <c r="E2013" s="5" t="s">
        <v>2300</v>
      </c>
      <c r="F2013" s="42">
        <v>0</v>
      </c>
      <c r="G2013" s="5">
        <v>0</v>
      </c>
      <c r="H2013" s="42">
        <v>0</v>
      </c>
      <c r="I2013" s="4"/>
      <c r="J2013" s="4"/>
      <c r="K2013" s="4"/>
      <c r="L2013" s="4"/>
      <c r="M2013" s="4"/>
      <c r="N2013" s="4"/>
      <c r="O2013" s="4"/>
      <c r="P2013" s="4"/>
      <c r="Q2013" s="4"/>
      <c r="R2013" s="4"/>
      <c r="S2013" s="4"/>
      <c r="T2013" s="4"/>
      <c r="U2013" s="4"/>
      <c r="V2013" s="4"/>
      <c r="W2013" s="4"/>
      <c r="X2013" s="4"/>
      <c r="Y2013" s="4"/>
      <c r="Z2013" s="4"/>
    </row>
    <row r="2014" spans="1:26" ht="15.75" customHeight="1" x14ac:dyDescent="0.2">
      <c r="A2014" s="5">
        <v>2013</v>
      </c>
      <c r="B2014" s="6" t="s">
        <v>4968</v>
      </c>
      <c r="C2014" s="6" t="s">
        <v>4969</v>
      </c>
      <c r="D2014" s="49" t="s">
        <v>4985</v>
      </c>
      <c r="E2014" s="5" t="s">
        <v>2300</v>
      </c>
      <c r="F2014" s="42">
        <v>1</v>
      </c>
      <c r="G2014" s="5">
        <v>1</v>
      </c>
      <c r="H2014" s="42">
        <v>1</v>
      </c>
      <c r="I2014" s="4"/>
      <c r="J2014" s="4"/>
      <c r="K2014" s="4"/>
      <c r="L2014" s="4"/>
      <c r="M2014" s="4"/>
      <c r="N2014" s="4"/>
      <c r="O2014" s="4"/>
      <c r="P2014" s="4"/>
      <c r="Q2014" s="4"/>
      <c r="R2014" s="4"/>
      <c r="S2014" s="4"/>
      <c r="T2014" s="4"/>
      <c r="U2014" s="4"/>
      <c r="V2014" s="4"/>
      <c r="W2014" s="4"/>
      <c r="X2014" s="4"/>
      <c r="Y2014" s="4"/>
      <c r="Z2014" s="4"/>
    </row>
    <row r="2015" spans="1:26" ht="15.75" customHeight="1" x14ac:dyDescent="0.2">
      <c r="A2015" s="5">
        <v>2014</v>
      </c>
      <c r="B2015" s="6" t="s">
        <v>4986</v>
      </c>
      <c r="C2015" s="6" t="s">
        <v>4987</v>
      </c>
      <c r="D2015" s="49" t="s">
        <v>4988</v>
      </c>
      <c r="E2015" s="5" t="s">
        <v>2300</v>
      </c>
      <c r="F2015" s="42">
        <v>1</v>
      </c>
      <c r="G2015" s="5">
        <v>1</v>
      </c>
      <c r="H2015" s="42">
        <v>1</v>
      </c>
      <c r="I2015" s="4"/>
      <c r="J2015" s="4"/>
      <c r="K2015" s="4"/>
      <c r="L2015" s="4"/>
      <c r="M2015" s="4"/>
      <c r="N2015" s="4"/>
      <c r="O2015" s="4"/>
      <c r="P2015" s="4"/>
      <c r="Q2015" s="4"/>
      <c r="R2015" s="4"/>
      <c r="S2015" s="4"/>
      <c r="T2015" s="4"/>
      <c r="U2015" s="4"/>
      <c r="V2015" s="4"/>
      <c r="W2015" s="4"/>
      <c r="X2015" s="4"/>
      <c r="Y2015" s="4"/>
      <c r="Z2015" s="4"/>
    </row>
    <row r="2016" spans="1:26" ht="15.75" customHeight="1" x14ac:dyDescent="0.2">
      <c r="A2016" s="5">
        <v>2015</v>
      </c>
      <c r="B2016" s="6" t="s">
        <v>4989</v>
      </c>
      <c r="C2016" s="6" t="s">
        <v>4987</v>
      </c>
      <c r="D2016" s="49" t="s">
        <v>4990</v>
      </c>
      <c r="E2016" s="5" t="s">
        <v>2300</v>
      </c>
      <c r="F2016" s="42">
        <v>1</v>
      </c>
      <c r="G2016" s="5">
        <v>1</v>
      </c>
      <c r="H2016" s="42">
        <v>1</v>
      </c>
      <c r="I2016" s="4"/>
      <c r="J2016" s="4"/>
      <c r="K2016" s="4"/>
      <c r="L2016" s="4"/>
      <c r="M2016" s="4"/>
      <c r="N2016" s="4"/>
      <c r="O2016" s="4"/>
      <c r="P2016" s="4"/>
      <c r="Q2016" s="4"/>
      <c r="R2016" s="4"/>
      <c r="S2016" s="4"/>
      <c r="T2016" s="4"/>
      <c r="U2016" s="4"/>
      <c r="V2016" s="4"/>
      <c r="W2016" s="4"/>
      <c r="X2016" s="4"/>
      <c r="Y2016" s="4"/>
      <c r="Z2016" s="4"/>
    </row>
    <row r="2017" spans="1:26" ht="15.75" customHeight="1" x14ac:dyDescent="0.2">
      <c r="A2017" s="5">
        <v>2016</v>
      </c>
      <c r="B2017" s="6" t="s">
        <v>4991</v>
      </c>
      <c r="C2017" s="6" t="s">
        <v>4987</v>
      </c>
      <c r="D2017" s="49" t="s">
        <v>4992</v>
      </c>
      <c r="E2017" s="5" t="s">
        <v>2300</v>
      </c>
      <c r="F2017" s="42">
        <v>1</v>
      </c>
      <c r="G2017" s="5">
        <v>1</v>
      </c>
      <c r="H2017" s="42">
        <v>1</v>
      </c>
      <c r="I2017" s="4"/>
      <c r="J2017" s="4"/>
      <c r="K2017" s="4"/>
      <c r="L2017" s="4"/>
      <c r="M2017" s="4"/>
      <c r="N2017" s="4"/>
      <c r="O2017" s="4"/>
      <c r="P2017" s="4"/>
      <c r="Q2017" s="4"/>
      <c r="R2017" s="4"/>
      <c r="S2017" s="4"/>
      <c r="T2017" s="4"/>
      <c r="U2017" s="4"/>
      <c r="V2017" s="4"/>
      <c r="W2017" s="4"/>
      <c r="X2017" s="4"/>
      <c r="Y2017" s="4"/>
      <c r="Z2017" s="4"/>
    </row>
    <row r="2018" spans="1:26" ht="15.75" customHeight="1" x14ac:dyDescent="0.2">
      <c r="A2018" s="5">
        <v>2017</v>
      </c>
      <c r="B2018" s="6" t="s">
        <v>4993</v>
      </c>
      <c r="C2018" s="6" t="s">
        <v>4987</v>
      </c>
      <c r="D2018" s="49" t="s">
        <v>4994</v>
      </c>
      <c r="E2018" s="5" t="s">
        <v>2300</v>
      </c>
      <c r="F2018" s="42">
        <v>1</v>
      </c>
      <c r="G2018" s="5">
        <v>2</v>
      </c>
      <c r="H2018" s="42">
        <v>1</v>
      </c>
      <c r="I2018" s="4"/>
      <c r="J2018" s="4"/>
      <c r="K2018" s="4"/>
      <c r="L2018" s="4"/>
      <c r="M2018" s="4"/>
      <c r="N2018" s="4"/>
      <c r="O2018" s="4"/>
      <c r="P2018" s="4"/>
      <c r="Q2018" s="4"/>
      <c r="R2018" s="4"/>
      <c r="S2018" s="4"/>
      <c r="T2018" s="4"/>
      <c r="U2018" s="4"/>
      <c r="V2018" s="4"/>
      <c r="W2018" s="4"/>
      <c r="X2018" s="4"/>
      <c r="Y2018" s="4"/>
      <c r="Z2018" s="4"/>
    </row>
    <row r="2019" spans="1:26" ht="15.75" customHeight="1" x14ac:dyDescent="0.2">
      <c r="A2019" s="5">
        <v>2018</v>
      </c>
      <c r="B2019" s="6" t="s">
        <v>4995</v>
      </c>
      <c r="C2019" s="6" t="s">
        <v>4987</v>
      </c>
      <c r="D2019" s="49" t="s">
        <v>4996</v>
      </c>
      <c r="E2019" s="5" t="s">
        <v>2300</v>
      </c>
      <c r="F2019" s="42">
        <v>1</v>
      </c>
      <c r="G2019" s="5">
        <v>1</v>
      </c>
      <c r="H2019" s="42">
        <v>1</v>
      </c>
      <c r="I2019" s="4"/>
      <c r="J2019" s="4"/>
      <c r="K2019" s="4"/>
      <c r="L2019" s="4"/>
      <c r="M2019" s="4"/>
      <c r="N2019" s="4"/>
      <c r="O2019" s="4"/>
      <c r="P2019" s="4"/>
      <c r="Q2019" s="4"/>
      <c r="R2019" s="4"/>
      <c r="S2019" s="4"/>
      <c r="T2019" s="4"/>
      <c r="U2019" s="4"/>
      <c r="V2019" s="4"/>
      <c r="W2019" s="4"/>
      <c r="X2019" s="4"/>
      <c r="Y2019" s="4"/>
      <c r="Z2019" s="4"/>
    </row>
    <row r="2020" spans="1:26" ht="15.75" customHeight="1" x14ac:dyDescent="0.2">
      <c r="A2020" s="5">
        <v>2019</v>
      </c>
      <c r="B2020" s="6" t="s">
        <v>4997</v>
      </c>
      <c r="C2020" s="6" t="s">
        <v>4987</v>
      </c>
      <c r="D2020" s="49" t="s">
        <v>4998</v>
      </c>
      <c r="E2020" s="5" t="s">
        <v>2300</v>
      </c>
      <c r="F2020" s="42">
        <v>1</v>
      </c>
      <c r="G2020" s="5">
        <v>1</v>
      </c>
      <c r="H2020" s="42">
        <v>1</v>
      </c>
      <c r="I2020" s="4"/>
      <c r="J2020" s="4"/>
      <c r="K2020" s="4"/>
      <c r="L2020" s="4"/>
      <c r="M2020" s="4"/>
      <c r="N2020" s="4"/>
      <c r="O2020" s="4"/>
      <c r="P2020" s="4"/>
      <c r="Q2020" s="4"/>
      <c r="R2020" s="4"/>
      <c r="S2020" s="4"/>
      <c r="T2020" s="4"/>
      <c r="U2020" s="4"/>
      <c r="V2020" s="4"/>
      <c r="W2020" s="4"/>
      <c r="X2020" s="4"/>
      <c r="Y2020" s="4"/>
      <c r="Z2020" s="4"/>
    </row>
    <row r="2021" spans="1:26" ht="15.75" customHeight="1" x14ac:dyDescent="0.2">
      <c r="A2021" s="5">
        <v>2020</v>
      </c>
      <c r="B2021" s="6" t="s">
        <v>4999</v>
      </c>
      <c r="C2021" s="6" t="s">
        <v>4987</v>
      </c>
      <c r="D2021" s="49" t="s">
        <v>5000</v>
      </c>
      <c r="E2021" s="5" t="s">
        <v>2300</v>
      </c>
      <c r="F2021" s="42">
        <v>1</v>
      </c>
      <c r="G2021" s="5">
        <v>1</v>
      </c>
      <c r="H2021" s="42">
        <v>1</v>
      </c>
      <c r="I2021" s="4"/>
      <c r="J2021" s="4"/>
      <c r="K2021" s="4"/>
      <c r="L2021" s="4"/>
      <c r="M2021" s="4"/>
      <c r="N2021" s="4"/>
      <c r="O2021" s="4"/>
      <c r="P2021" s="4"/>
      <c r="Q2021" s="4"/>
      <c r="R2021" s="4"/>
      <c r="S2021" s="4"/>
      <c r="T2021" s="4"/>
      <c r="U2021" s="4"/>
      <c r="V2021" s="4"/>
      <c r="W2021" s="4"/>
      <c r="X2021" s="4"/>
      <c r="Y2021" s="4"/>
      <c r="Z2021" s="4"/>
    </row>
    <row r="2022" spans="1:26" ht="15.75" customHeight="1" x14ac:dyDescent="0.2">
      <c r="A2022" s="5">
        <v>2021</v>
      </c>
      <c r="B2022" s="6" t="s">
        <v>5001</v>
      </c>
      <c r="C2022" s="6" t="s">
        <v>4987</v>
      </c>
      <c r="D2022" s="49" t="s">
        <v>5002</v>
      </c>
      <c r="E2022" s="5" t="s">
        <v>2300</v>
      </c>
      <c r="F2022" s="42">
        <v>1</v>
      </c>
      <c r="G2022" s="5">
        <v>1</v>
      </c>
      <c r="H2022" s="42">
        <v>1</v>
      </c>
      <c r="I2022" s="4"/>
      <c r="J2022" s="4"/>
      <c r="K2022" s="4"/>
      <c r="L2022" s="4"/>
      <c r="M2022" s="4"/>
      <c r="N2022" s="4"/>
      <c r="O2022" s="4"/>
      <c r="P2022" s="4"/>
      <c r="Q2022" s="4"/>
      <c r="R2022" s="4"/>
      <c r="S2022" s="4"/>
      <c r="T2022" s="4"/>
      <c r="U2022" s="4"/>
      <c r="V2022" s="4"/>
      <c r="W2022" s="4"/>
      <c r="X2022" s="4"/>
      <c r="Y2022" s="4"/>
      <c r="Z2022" s="4"/>
    </row>
    <row r="2023" spans="1:26" ht="15.75" customHeight="1" x14ac:dyDescent="0.2">
      <c r="A2023" s="5">
        <v>2022</v>
      </c>
      <c r="B2023" s="6" t="s">
        <v>5003</v>
      </c>
      <c r="C2023" s="6" t="s">
        <v>4987</v>
      </c>
      <c r="D2023" s="49" t="s">
        <v>5004</v>
      </c>
      <c r="E2023" s="5" t="s">
        <v>2300</v>
      </c>
      <c r="F2023" s="42">
        <v>1</v>
      </c>
      <c r="G2023" s="5">
        <v>1</v>
      </c>
      <c r="H2023" s="42">
        <v>1</v>
      </c>
      <c r="I2023" s="4"/>
      <c r="J2023" s="4"/>
      <c r="K2023" s="4"/>
      <c r="L2023" s="4"/>
      <c r="M2023" s="4"/>
      <c r="N2023" s="4"/>
      <c r="O2023" s="4"/>
      <c r="P2023" s="4"/>
      <c r="Q2023" s="4"/>
      <c r="R2023" s="4"/>
      <c r="S2023" s="4"/>
      <c r="T2023" s="4"/>
      <c r="U2023" s="4"/>
      <c r="V2023" s="4"/>
      <c r="W2023" s="4"/>
      <c r="X2023" s="4"/>
      <c r="Y2023" s="4"/>
      <c r="Z2023" s="4"/>
    </row>
    <row r="2024" spans="1:26" ht="15.75" customHeight="1" x14ac:dyDescent="0.2">
      <c r="A2024" s="5">
        <v>2023</v>
      </c>
      <c r="B2024" s="6" t="s">
        <v>5005</v>
      </c>
      <c r="C2024" s="6" t="s">
        <v>4987</v>
      </c>
      <c r="D2024" s="49" t="s">
        <v>5006</v>
      </c>
      <c r="E2024" s="5" t="s">
        <v>2300</v>
      </c>
      <c r="F2024" s="42">
        <v>1</v>
      </c>
      <c r="G2024" s="5">
        <v>1</v>
      </c>
      <c r="H2024" s="42">
        <v>1</v>
      </c>
      <c r="I2024" s="4"/>
      <c r="J2024" s="4"/>
      <c r="K2024" s="4"/>
      <c r="L2024" s="4"/>
      <c r="M2024" s="4"/>
      <c r="N2024" s="4"/>
      <c r="O2024" s="4"/>
      <c r="P2024" s="4"/>
      <c r="Q2024" s="4"/>
      <c r="R2024" s="4"/>
      <c r="S2024" s="4"/>
      <c r="T2024" s="4"/>
      <c r="U2024" s="4"/>
      <c r="V2024" s="4"/>
      <c r="W2024" s="4"/>
      <c r="X2024" s="4"/>
      <c r="Y2024" s="4"/>
      <c r="Z2024" s="4"/>
    </row>
    <row r="2025" spans="1:26" ht="15.75" customHeight="1" x14ac:dyDescent="0.2">
      <c r="A2025" s="5">
        <v>2024</v>
      </c>
      <c r="B2025" s="6" t="s">
        <v>5007</v>
      </c>
      <c r="C2025" s="6" t="s">
        <v>4987</v>
      </c>
      <c r="D2025" s="49" t="s">
        <v>5008</v>
      </c>
      <c r="E2025" s="5" t="s">
        <v>2300</v>
      </c>
      <c r="F2025" s="42">
        <v>1</v>
      </c>
      <c r="G2025" s="5">
        <v>1</v>
      </c>
      <c r="H2025" s="42">
        <v>1</v>
      </c>
      <c r="I2025" s="4"/>
      <c r="J2025" s="4"/>
      <c r="K2025" s="4"/>
      <c r="L2025" s="4"/>
      <c r="M2025" s="4"/>
      <c r="N2025" s="4"/>
      <c r="O2025" s="4"/>
      <c r="P2025" s="4"/>
      <c r="Q2025" s="4"/>
      <c r="R2025" s="4"/>
      <c r="S2025" s="4"/>
      <c r="T2025" s="4"/>
      <c r="U2025" s="4"/>
      <c r="V2025" s="4"/>
      <c r="W2025" s="4"/>
      <c r="X2025" s="4"/>
      <c r="Y2025" s="4"/>
      <c r="Z2025" s="4"/>
    </row>
    <row r="2026" spans="1:26" ht="15.75" customHeight="1" x14ac:dyDescent="0.2">
      <c r="A2026" s="5">
        <v>2025</v>
      </c>
      <c r="B2026" s="6" t="s">
        <v>5009</v>
      </c>
      <c r="C2026" s="6" t="s">
        <v>5010</v>
      </c>
      <c r="D2026" s="49" t="s">
        <v>5011</v>
      </c>
      <c r="E2026" s="5" t="s">
        <v>2300</v>
      </c>
      <c r="F2026" s="42">
        <v>1</v>
      </c>
      <c r="G2026" s="5">
        <v>1</v>
      </c>
      <c r="H2026" s="42">
        <v>1</v>
      </c>
      <c r="I2026" s="4"/>
      <c r="J2026" s="4"/>
      <c r="K2026" s="4"/>
      <c r="L2026" s="4"/>
      <c r="M2026" s="4"/>
      <c r="N2026" s="4"/>
      <c r="O2026" s="4"/>
      <c r="P2026" s="4"/>
      <c r="Q2026" s="4"/>
      <c r="R2026" s="4"/>
      <c r="S2026" s="4"/>
      <c r="T2026" s="4"/>
      <c r="U2026" s="4"/>
      <c r="V2026" s="4"/>
      <c r="W2026" s="4"/>
      <c r="X2026" s="4"/>
      <c r="Y2026" s="4"/>
      <c r="Z2026" s="4"/>
    </row>
    <row r="2027" spans="1:26" ht="15.75" customHeight="1" x14ac:dyDescent="0.2">
      <c r="A2027" s="5">
        <v>2026</v>
      </c>
      <c r="B2027" s="6" t="s">
        <v>5009</v>
      </c>
      <c r="C2027" s="6" t="s">
        <v>5010</v>
      </c>
      <c r="D2027" s="49" t="s">
        <v>5012</v>
      </c>
      <c r="E2027" s="5" t="s">
        <v>2300</v>
      </c>
      <c r="F2027" s="42">
        <v>0</v>
      </c>
      <c r="G2027" s="5">
        <v>1</v>
      </c>
      <c r="H2027" s="42">
        <v>0</v>
      </c>
      <c r="I2027" s="4"/>
      <c r="J2027" s="4"/>
      <c r="K2027" s="4"/>
      <c r="L2027" s="4"/>
      <c r="M2027" s="4"/>
      <c r="N2027" s="4"/>
      <c r="O2027" s="4"/>
      <c r="P2027" s="4"/>
      <c r="Q2027" s="4"/>
      <c r="R2027" s="4"/>
      <c r="S2027" s="4"/>
      <c r="T2027" s="4"/>
      <c r="U2027" s="4"/>
      <c r="V2027" s="4"/>
      <c r="W2027" s="4"/>
      <c r="X2027" s="4"/>
      <c r="Y2027" s="4"/>
      <c r="Z2027" s="4"/>
    </row>
    <row r="2028" spans="1:26" ht="15.75" customHeight="1" x14ac:dyDescent="0.2">
      <c r="A2028" s="5">
        <v>2027</v>
      </c>
      <c r="B2028" s="6" t="s">
        <v>5009</v>
      </c>
      <c r="C2028" s="6" t="s">
        <v>5010</v>
      </c>
      <c r="D2028" s="49" t="s">
        <v>2520</v>
      </c>
      <c r="E2028" s="5" t="s">
        <v>2300</v>
      </c>
      <c r="F2028" s="42">
        <v>1</v>
      </c>
      <c r="G2028" s="5">
        <v>1</v>
      </c>
      <c r="H2028" s="42">
        <v>1</v>
      </c>
      <c r="I2028" s="4"/>
      <c r="J2028" s="4"/>
      <c r="K2028" s="4"/>
      <c r="L2028" s="4"/>
      <c r="M2028" s="4"/>
      <c r="N2028" s="4"/>
      <c r="O2028" s="4"/>
      <c r="P2028" s="4"/>
      <c r="Q2028" s="4"/>
      <c r="R2028" s="4"/>
      <c r="S2028" s="4"/>
      <c r="T2028" s="4"/>
      <c r="U2028" s="4"/>
      <c r="V2028" s="4"/>
      <c r="W2028" s="4"/>
      <c r="X2028" s="4"/>
      <c r="Y2028" s="4"/>
      <c r="Z2028" s="4"/>
    </row>
    <row r="2029" spans="1:26" ht="27.75" customHeight="1" x14ac:dyDescent="0.2">
      <c r="A2029" s="5">
        <v>2028</v>
      </c>
      <c r="B2029" s="6" t="s">
        <v>5009</v>
      </c>
      <c r="C2029" s="6" t="s">
        <v>5010</v>
      </c>
      <c r="D2029" s="49" t="s">
        <v>5013</v>
      </c>
      <c r="E2029" s="5" t="s">
        <v>2300</v>
      </c>
      <c r="F2029" s="42">
        <v>1</v>
      </c>
      <c r="G2029" s="5">
        <v>1</v>
      </c>
      <c r="H2029" s="42">
        <v>1</v>
      </c>
      <c r="I2029" s="4"/>
      <c r="J2029" s="4"/>
      <c r="K2029" s="4"/>
      <c r="L2029" s="4"/>
      <c r="M2029" s="4"/>
      <c r="N2029" s="4"/>
      <c r="O2029" s="4"/>
      <c r="P2029" s="4"/>
      <c r="Q2029" s="4"/>
      <c r="R2029" s="4"/>
      <c r="S2029" s="4"/>
      <c r="T2029" s="4"/>
      <c r="U2029" s="4"/>
      <c r="V2029" s="4"/>
      <c r="W2029" s="4"/>
      <c r="X2029" s="4"/>
      <c r="Y2029" s="4"/>
      <c r="Z2029" s="4"/>
    </row>
    <row r="2030" spans="1:26" ht="15.75" customHeight="1" x14ac:dyDescent="0.2">
      <c r="A2030" s="5">
        <v>2029</v>
      </c>
      <c r="B2030" s="6" t="s">
        <v>5009</v>
      </c>
      <c r="C2030" s="6" t="s">
        <v>5010</v>
      </c>
      <c r="D2030" s="49" t="s">
        <v>5014</v>
      </c>
      <c r="E2030" s="5" t="s">
        <v>2300</v>
      </c>
      <c r="F2030" s="42">
        <v>0</v>
      </c>
      <c r="G2030" s="5">
        <v>0</v>
      </c>
      <c r="H2030" s="42">
        <v>0</v>
      </c>
      <c r="I2030" s="4"/>
      <c r="J2030" s="4"/>
      <c r="K2030" s="4"/>
      <c r="L2030" s="4"/>
      <c r="M2030" s="4"/>
      <c r="N2030" s="4"/>
      <c r="O2030" s="4"/>
      <c r="P2030" s="4"/>
      <c r="Q2030" s="4"/>
      <c r="R2030" s="4"/>
      <c r="S2030" s="4"/>
      <c r="T2030" s="4"/>
      <c r="U2030" s="4"/>
      <c r="V2030" s="4"/>
      <c r="W2030" s="4"/>
      <c r="X2030" s="4"/>
      <c r="Y2030" s="4"/>
      <c r="Z2030" s="4"/>
    </row>
    <row r="2031" spans="1:26" ht="15.75" customHeight="1" x14ac:dyDescent="0.2">
      <c r="A2031" s="5">
        <v>2030</v>
      </c>
      <c r="B2031" s="6" t="s">
        <v>5009</v>
      </c>
      <c r="C2031" s="6" t="s">
        <v>5010</v>
      </c>
      <c r="D2031" s="49" t="s">
        <v>5015</v>
      </c>
      <c r="E2031" s="5" t="s">
        <v>2300</v>
      </c>
      <c r="F2031" s="42">
        <v>1</v>
      </c>
      <c r="G2031" s="5">
        <v>1</v>
      </c>
      <c r="H2031" s="42">
        <v>1</v>
      </c>
      <c r="I2031" s="4"/>
      <c r="J2031" s="4"/>
      <c r="K2031" s="4"/>
      <c r="L2031" s="4"/>
      <c r="M2031" s="4"/>
      <c r="N2031" s="4"/>
      <c r="O2031" s="4"/>
      <c r="P2031" s="4"/>
      <c r="Q2031" s="4"/>
      <c r="R2031" s="4"/>
      <c r="S2031" s="4"/>
      <c r="T2031" s="4"/>
      <c r="U2031" s="4"/>
      <c r="V2031" s="4"/>
      <c r="W2031" s="4"/>
      <c r="X2031" s="4"/>
      <c r="Y2031" s="4"/>
      <c r="Z2031" s="4"/>
    </row>
    <row r="2032" spans="1:26" ht="15.75" customHeight="1" x14ac:dyDescent="0.2">
      <c r="A2032" s="5">
        <v>2031</v>
      </c>
      <c r="B2032" s="6" t="s">
        <v>5009</v>
      </c>
      <c r="C2032" s="6" t="s">
        <v>5010</v>
      </c>
      <c r="D2032" s="49" t="s">
        <v>5016</v>
      </c>
      <c r="E2032" s="5" t="s">
        <v>2300</v>
      </c>
      <c r="F2032" s="42">
        <v>1</v>
      </c>
      <c r="G2032" s="5">
        <v>1</v>
      </c>
      <c r="H2032" s="42">
        <v>1</v>
      </c>
      <c r="I2032" s="4"/>
      <c r="J2032" s="4"/>
      <c r="K2032" s="4"/>
      <c r="L2032" s="4"/>
      <c r="M2032" s="4"/>
      <c r="N2032" s="4"/>
      <c r="O2032" s="4"/>
      <c r="P2032" s="4"/>
      <c r="Q2032" s="4"/>
      <c r="R2032" s="4"/>
      <c r="S2032" s="4"/>
      <c r="T2032" s="4"/>
      <c r="U2032" s="4"/>
      <c r="V2032" s="4"/>
      <c r="W2032" s="4"/>
      <c r="X2032" s="4"/>
      <c r="Y2032" s="4"/>
      <c r="Z2032" s="4"/>
    </row>
    <row r="2033" spans="1:26" ht="15.75" customHeight="1" x14ac:dyDescent="0.2">
      <c r="A2033" s="5">
        <v>2032</v>
      </c>
      <c r="B2033" s="6" t="s">
        <v>5009</v>
      </c>
      <c r="C2033" s="6" t="s">
        <v>5010</v>
      </c>
      <c r="D2033" s="49" t="s">
        <v>5017</v>
      </c>
      <c r="E2033" s="5" t="s">
        <v>2300</v>
      </c>
      <c r="F2033" s="42">
        <v>1</v>
      </c>
      <c r="G2033" s="5">
        <v>1</v>
      </c>
      <c r="H2033" s="42">
        <v>1</v>
      </c>
      <c r="I2033" s="4"/>
      <c r="J2033" s="4"/>
      <c r="K2033" s="4"/>
      <c r="L2033" s="4"/>
      <c r="M2033" s="4"/>
      <c r="N2033" s="4"/>
      <c r="O2033" s="4"/>
      <c r="P2033" s="4"/>
      <c r="Q2033" s="4"/>
      <c r="R2033" s="4"/>
      <c r="S2033" s="4"/>
      <c r="T2033" s="4"/>
      <c r="U2033" s="4"/>
      <c r="V2033" s="4"/>
      <c r="W2033" s="4"/>
      <c r="X2033" s="4"/>
      <c r="Y2033" s="4"/>
      <c r="Z2033" s="4"/>
    </row>
    <row r="2034" spans="1:26" ht="15.75" customHeight="1" x14ac:dyDescent="0.2">
      <c r="A2034" s="5">
        <v>2033</v>
      </c>
      <c r="B2034" s="6" t="s">
        <v>5009</v>
      </c>
      <c r="C2034" s="6" t="s">
        <v>5010</v>
      </c>
      <c r="D2034" s="49" t="s">
        <v>5018</v>
      </c>
      <c r="E2034" s="5" t="s">
        <v>2300</v>
      </c>
      <c r="F2034" s="42">
        <v>1</v>
      </c>
      <c r="G2034" s="5">
        <v>1</v>
      </c>
      <c r="H2034" s="42">
        <v>1</v>
      </c>
      <c r="I2034" s="4"/>
      <c r="J2034" s="4"/>
      <c r="K2034" s="4"/>
      <c r="L2034" s="4"/>
      <c r="M2034" s="4"/>
      <c r="N2034" s="4"/>
      <c r="O2034" s="4"/>
      <c r="P2034" s="4"/>
      <c r="Q2034" s="4"/>
      <c r="R2034" s="4"/>
      <c r="S2034" s="4"/>
      <c r="T2034" s="4"/>
      <c r="U2034" s="4"/>
      <c r="V2034" s="4"/>
      <c r="W2034" s="4"/>
      <c r="X2034" s="4"/>
      <c r="Y2034" s="4"/>
      <c r="Z2034" s="4"/>
    </row>
    <row r="2035" spans="1:26" ht="27.75" customHeight="1" x14ac:dyDescent="0.2">
      <c r="A2035" s="5">
        <v>2034</v>
      </c>
      <c r="B2035" s="6" t="s">
        <v>5009</v>
      </c>
      <c r="C2035" s="6" t="s">
        <v>5010</v>
      </c>
      <c r="D2035" s="49" t="s">
        <v>5019</v>
      </c>
      <c r="E2035" s="5" t="s">
        <v>2300</v>
      </c>
      <c r="F2035" s="42">
        <v>1</v>
      </c>
      <c r="G2035" s="5">
        <v>1</v>
      </c>
      <c r="H2035" s="42">
        <v>1</v>
      </c>
      <c r="I2035" s="4"/>
      <c r="J2035" s="4"/>
      <c r="K2035" s="4"/>
      <c r="L2035" s="4"/>
      <c r="M2035" s="4"/>
      <c r="N2035" s="4"/>
      <c r="O2035" s="4"/>
      <c r="P2035" s="4"/>
      <c r="Q2035" s="4"/>
      <c r="R2035" s="4"/>
      <c r="S2035" s="4"/>
      <c r="T2035" s="4"/>
      <c r="U2035" s="4"/>
      <c r="V2035" s="4"/>
      <c r="W2035" s="4"/>
      <c r="X2035" s="4"/>
      <c r="Y2035" s="4"/>
      <c r="Z2035" s="4"/>
    </row>
    <row r="2036" spans="1:26" ht="15.75" customHeight="1" x14ac:dyDescent="0.2">
      <c r="A2036" s="5">
        <v>2035</v>
      </c>
      <c r="B2036" s="6" t="s">
        <v>5009</v>
      </c>
      <c r="C2036" s="6" t="s">
        <v>5010</v>
      </c>
      <c r="D2036" s="49" t="s">
        <v>5020</v>
      </c>
      <c r="E2036" s="5" t="s">
        <v>2300</v>
      </c>
      <c r="F2036" s="42">
        <v>1</v>
      </c>
      <c r="G2036" s="5">
        <v>1</v>
      </c>
      <c r="H2036" s="42">
        <v>1</v>
      </c>
      <c r="I2036" s="4"/>
      <c r="J2036" s="4"/>
      <c r="K2036" s="4"/>
      <c r="L2036" s="4"/>
      <c r="M2036" s="4"/>
      <c r="N2036" s="4"/>
      <c r="O2036" s="4"/>
      <c r="P2036" s="4"/>
      <c r="Q2036" s="4"/>
      <c r="R2036" s="4"/>
      <c r="S2036" s="4"/>
      <c r="T2036" s="4"/>
      <c r="U2036" s="4"/>
      <c r="V2036" s="4"/>
      <c r="W2036" s="4"/>
      <c r="X2036" s="4"/>
      <c r="Y2036" s="4"/>
      <c r="Z2036" s="4"/>
    </row>
    <row r="2037" spans="1:26" ht="15.75" customHeight="1" x14ac:dyDescent="0.2">
      <c r="A2037" s="5">
        <v>2036</v>
      </c>
      <c r="B2037" s="6" t="s">
        <v>5009</v>
      </c>
      <c r="C2037" s="6" t="s">
        <v>5010</v>
      </c>
      <c r="D2037" s="49" t="s">
        <v>5021</v>
      </c>
      <c r="E2037" s="5" t="s">
        <v>2300</v>
      </c>
      <c r="F2037" s="42">
        <v>1</v>
      </c>
      <c r="G2037" s="5">
        <v>1</v>
      </c>
      <c r="H2037" s="42">
        <v>1</v>
      </c>
      <c r="I2037" s="4"/>
      <c r="J2037" s="4"/>
      <c r="K2037" s="4"/>
      <c r="L2037" s="4"/>
      <c r="M2037" s="4"/>
      <c r="N2037" s="4"/>
      <c r="O2037" s="4"/>
      <c r="P2037" s="4"/>
      <c r="Q2037" s="4"/>
      <c r="R2037" s="4"/>
      <c r="S2037" s="4"/>
      <c r="T2037" s="4"/>
      <c r="U2037" s="4"/>
      <c r="V2037" s="4"/>
      <c r="W2037" s="4"/>
      <c r="X2037" s="4"/>
      <c r="Y2037" s="4"/>
      <c r="Z2037" s="4"/>
    </row>
    <row r="2038" spans="1:26" ht="15.75" customHeight="1" x14ac:dyDescent="0.2">
      <c r="A2038" s="5">
        <v>2037</v>
      </c>
      <c r="B2038" s="6" t="s">
        <v>5009</v>
      </c>
      <c r="C2038" s="6" t="s">
        <v>5010</v>
      </c>
      <c r="D2038" s="49" t="s">
        <v>5022</v>
      </c>
      <c r="E2038" s="5" t="s">
        <v>2300</v>
      </c>
      <c r="F2038" s="42">
        <v>0</v>
      </c>
      <c r="G2038" s="5">
        <v>2</v>
      </c>
      <c r="H2038" s="42">
        <v>0</v>
      </c>
      <c r="I2038" s="4"/>
      <c r="J2038" s="4"/>
      <c r="K2038" s="4"/>
      <c r="L2038" s="4"/>
      <c r="M2038" s="4"/>
      <c r="N2038" s="4"/>
      <c r="O2038" s="4"/>
      <c r="P2038" s="4"/>
      <c r="Q2038" s="4"/>
      <c r="R2038" s="4"/>
      <c r="S2038" s="4"/>
      <c r="T2038" s="4"/>
      <c r="U2038" s="4"/>
      <c r="V2038" s="4"/>
      <c r="W2038" s="4"/>
      <c r="X2038" s="4"/>
      <c r="Y2038" s="4"/>
      <c r="Z2038" s="4"/>
    </row>
    <row r="2039" spans="1:26" ht="15.75" customHeight="1" x14ac:dyDescent="0.2">
      <c r="A2039" s="5">
        <v>2038</v>
      </c>
      <c r="B2039" s="6" t="s">
        <v>5009</v>
      </c>
      <c r="C2039" s="6" t="s">
        <v>5010</v>
      </c>
      <c r="D2039" s="49" t="s">
        <v>5023</v>
      </c>
      <c r="E2039" s="5" t="s">
        <v>2300</v>
      </c>
      <c r="F2039" s="42">
        <v>0</v>
      </c>
      <c r="G2039" s="5">
        <v>0</v>
      </c>
      <c r="H2039" s="42">
        <v>0</v>
      </c>
      <c r="I2039" s="4"/>
      <c r="J2039" s="4"/>
      <c r="K2039" s="4"/>
      <c r="L2039" s="4"/>
      <c r="M2039" s="4"/>
      <c r="N2039" s="4"/>
      <c r="O2039" s="4"/>
      <c r="P2039" s="4"/>
      <c r="Q2039" s="4"/>
      <c r="R2039" s="4"/>
      <c r="S2039" s="4"/>
      <c r="T2039" s="4"/>
      <c r="U2039" s="4"/>
      <c r="V2039" s="4"/>
      <c r="W2039" s="4"/>
      <c r="X2039" s="4"/>
      <c r="Y2039" s="4"/>
      <c r="Z2039" s="4"/>
    </row>
    <row r="2040" spans="1:26" ht="15.75" customHeight="1" x14ac:dyDescent="0.2">
      <c r="A2040" s="5">
        <v>2039</v>
      </c>
      <c r="B2040" s="6" t="s">
        <v>5024</v>
      </c>
      <c r="C2040" s="6" t="s">
        <v>5025</v>
      </c>
      <c r="D2040" s="49" t="s">
        <v>5026</v>
      </c>
      <c r="E2040" s="5" t="s">
        <v>2300</v>
      </c>
      <c r="F2040" s="42">
        <v>1</v>
      </c>
      <c r="G2040" s="5">
        <v>1</v>
      </c>
      <c r="H2040" s="42">
        <v>1</v>
      </c>
      <c r="I2040" s="4"/>
      <c r="J2040" s="4"/>
      <c r="K2040" s="4"/>
      <c r="L2040" s="4"/>
      <c r="M2040" s="4"/>
      <c r="N2040" s="4"/>
      <c r="O2040" s="4"/>
      <c r="P2040" s="4"/>
      <c r="Q2040" s="4"/>
      <c r="R2040" s="4"/>
      <c r="S2040" s="4"/>
      <c r="T2040" s="4"/>
      <c r="U2040" s="4"/>
      <c r="V2040" s="4"/>
      <c r="W2040" s="4"/>
      <c r="X2040" s="4"/>
      <c r="Y2040" s="4"/>
      <c r="Z2040" s="4"/>
    </row>
    <row r="2041" spans="1:26" ht="15.75" customHeight="1" x14ac:dyDescent="0.2">
      <c r="A2041" s="5">
        <v>2040</v>
      </c>
      <c r="B2041" s="6" t="s">
        <v>5024</v>
      </c>
      <c r="C2041" s="6" t="s">
        <v>5025</v>
      </c>
      <c r="D2041" s="49" t="s">
        <v>5027</v>
      </c>
      <c r="E2041" s="5" t="s">
        <v>2300</v>
      </c>
      <c r="F2041" s="42">
        <v>1</v>
      </c>
      <c r="G2041" s="5">
        <v>1</v>
      </c>
      <c r="H2041" s="42">
        <v>1</v>
      </c>
      <c r="I2041" s="4"/>
      <c r="J2041" s="4"/>
      <c r="K2041" s="4"/>
      <c r="L2041" s="4"/>
      <c r="M2041" s="4"/>
      <c r="N2041" s="4"/>
      <c r="O2041" s="4"/>
      <c r="P2041" s="4"/>
      <c r="Q2041" s="4"/>
      <c r="R2041" s="4"/>
      <c r="S2041" s="4"/>
      <c r="T2041" s="4"/>
      <c r="U2041" s="4"/>
      <c r="V2041" s="4"/>
      <c r="W2041" s="4"/>
      <c r="X2041" s="4"/>
      <c r="Y2041" s="4"/>
      <c r="Z2041" s="4"/>
    </row>
    <row r="2042" spans="1:26" ht="15.75" customHeight="1" x14ac:dyDescent="0.2">
      <c r="A2042" s="5">
        <v>2041</v>
      </c>
      <c r="B2042" s="6" t="s">
        <v>5024</v>
      </c>
      <c r="C2042" s="6" t="s">
        <v>5025</v>
      </c>
      <c r="D2042" s="49" t="s">
        <v>5028</v>
      </c>
      <c r="E2042" s="5" t="s">
        <v>2300</v>
      </c>
      <c r="F2042" s="42">
        <v>1</v>
      </c>
      <c r="G2042" s="5">
        <v>1</v>
      </c>
      <c r="H2042" s="42">
        <v>1</v>
      </c>
      <c r="I2042" s="4"/>
      <c r="J2042" s="4"/>
      <c r="K2042" s="4"/>
      <c r="L2042" s="4"/>
      <c r="M2042" s="4"/>
      <c r="N2042" s="4"/>
      <c r="O2042" s="4"/>
      <c r="P2042" s="4"/>
      <c r="Q2042" s="4"/>
      <c r="R2042" s="4"/>
      <c r="S2042" s="4"/>
      <c r="T2042" s="4"/>
      <c r="U2042" s="4"/>
      <c r="V2042" s="4"/>
      <c r="W2042" s="4"/>
      <c r="X2042" s="4"/>
      <c r="Y2042" s="4"/>
      <c r="Z2042" s="4"/>
    </row>
    <row r="2043" spans="1:26" ht="15.75" customHeight="1" x14ac:dyDescent="0.2">
      <c r="A2043" s="5">
        <v>2042</v>
      </c>
      <c r="B2043" s="6" t="s">
        <v>5024</v>
      </c>
      <c r="C2043" s="6" t="s">
        <v>5025</v>
      </c>
      <c r="D2043" s="49" t="s">
        <v>5029</v>
      </c>
      <c r="E2043" s="5" t="s">
        <v>2300</v>
      </c>
      <c r="F2043" s="42">
        <v>1</v>
      </c>
      <c r="G2043" s="5">
        <v>1</v>
      </c>
      <c r="H2043" s="42">
        <v>1</v>
      </c>
      <c r="I2043" s="4"/>
      <c r="J2043" s="4"/>
      <c r="K2043" s="4"/>
      <c r="L2043" s="4"/>
      <c r="M2043" s="4"/>
      <c r="N2043" s="4"/>
      <c r="O2043" s="4"/>
      <c r="P2043" s="4"/>
      <c r="Q2043" s="4"/>
      <c r="R2043" s="4"/>
      <c r="S2043" s="4"/>
      <c r="T2043" s="4"/>
      <c r="U2043" s="4"/>
      <c r="V2043" s="4"/>
      <c r="W2043" s="4"/>
      <c r="X2043" s="4"/>
      <c r="Y2043" s="4"/>
      <c r="Z2043" s="4"/>
    </row>
    <row r="2044" spans="1:26" ht="15.75" customHeight="1" x14ac:dyDescent="0.2">
      <c r="A2044" s="5">
        <v>2043</v>
      </c>
      <c r="B2044" s="6" t="s">
        <v>5024</v>
      </c>
      <c r="C2044" s="6" t="s">
        <v>5025</v>
      </c>
      <c r="D2044" s="49" t="s">
        <v>2568</v>
      </c>
      <c r="E2044" s="5" t="s">
        <v>2300</v>
      </c>
      <c r="F2044" s="42">
        <v>1</v>
      </c>
      <c r="G2044" s="5">
        <v>1</v>
      </c>
      <c r="H2044" s="42">
        <v>1</v>
      </c>
      <c r="I2044" s="4"/>
      <c r="J2044" s="4"/>
      <c r="K2044" s="4"/>
      <c r="L2044" s="4"/>
      <c r="M2044" s="4"/>
      <c r="N2044" s="4"/>
      <c r="O2044" s="4"/>
      <c r="P2044" s="4"/>
      <c r="Q2044" s="4"/>
      <c r="R2044" s="4"/>
      <c r="S2044" s="4"/>
      <c r="T2044" s="4"/>
      <c r="U2044" s="4"/>
      <c r="V2044" s="4"/>
      <c r="W2044" s="4"/>
      <c r="X2044" s="4"/>
      <c r="Y2044" s="4"/>
      <c r="Z2044" s="4"/>
    </row>
    <row r="2045" spans="1:26" ht="15.75" customHeight="1" x14ac:dyDescent="0.2">
      <c r="A2045" s="5">
        <v>2044</v>
      </c>
      <c r="B2045" s="6" t="s">
        <v>5024</v>
      </c>
      <c r="C2045" s="6" t="s">
        <v>5025</v>
      </c>
      <c r="D2045" s="49" t="s">
        <v>5030</v>
      </c>
      <c r="E2045" s="5" t="s">
        <v>2300</v>
      </c>
      <c r="F2045" s="42">
        <v>0</v>
      </c>
      <c r="G2045" s="5">
        <v>0</v>
      </c>
      <c r="H2045" s="42">
        <v>0</v>
      </c>
      <c r="I2045" s="4"/>
      <c r="J2045" s="4"/>
      <c r="K2045" s="4"/>
      <c r="L2045" s="4"/>
      <c r="M2045" s="4"/>
      <c r="N2045" s="4"/>
      <c r="O2045" s="4"/>
      <c r="P2045" s="4"/>
      <c r="Q2045" s="4"/>
      <c r="R2045" s="4"/>
      <c r="S2045" s="4"/>
      <c r="T2045" s="4"/>
      <c r="U2045" s="4"/>
      <c r="V2045" s="4"/>
      <c r="W2045" s="4"/>
      <c r="X2045" s="4"/>
      <c r="Y2045" s="4"/>
      <c r="Z2045" s="4"/>
    </row>
    <row r="2046" spans="1:26" ht="15.75" customHeight="1" x14ac:dyDescent="0.2">
      <c r="A2046" s="5">
        <v>2045</v>
      </c>
      <c r="B2046" s="6" t="s">
        <v>5031</v>
      </c>
      <c r="C2046" s="6" t="s">
        <v>5032</v>
      </c>
      <c r="D2046" s="49" t="s">
        <v>5033</v>
      </c>
      <c r="E2046" s="5" t="s">
        <v>2300</v>
      </c>
      <c r="F2046" s="42">
        <v>1</v>
      </c>
      <c r="G2046" s="5">
        <v>1</v>
      </c>
      <c r="H2046" s="42">
        <v>1</v>
      </c>
      <c r="I2046" s="4"/>
      <c r="J2046" s="4"/>
      <c r="K2046" s="4"/>
      <c r="L2046" s="4"/>
      <c r="M2046" s="4"/>
      <c r="N2046" s="4"/>
      <c r="O2046" s="4"/>
      <c r="P2046" s="4"/>
      <c r="Q2046" s="4"/>
      <c r="R2046" s="4"/>
      <c r="S2046" s="4"/>
      <c r="T2046" s="4"/>
      <c r="U2046" s="4"/>
      <c r="V2046" s="4"/>
      <c r="W2046" s="4"/>
      <c r="X2046" s="4"/>
      <c r="Y2046" s="4"/>
      <c r="Z2046" s="4"/>
    </row>
    <row r="2047" spans="1:26" ht="27.75" customHeight="1" x14ac:dyDescent="0.2">
      <c r="A2047" s="5">
        <v>2046</v>
      </c>
      <c r="B2047" s="6" t="s">
        <v>5031</v>
      </c>
      <c r="C2047" s="6" t="s">
        <v>5032</v>
      </c>
      <c r="D2047" s="49" t="s">
        <v>5034</v>
      </c>
      <c r="E2047" s="5" t="s">
        <v>2300</v>
      </c>
      <c r="F2047" s="42">
        <v>0</v>
      </c>
      <c r="G2047" s="5">
        <v>1</v>
      </c>
      <c r="H2047" s="42">
        <v>0</v>
      </c>
      <c r="I2047" s="4"/>
      <c r="J2047" s="4"/>
      <c r="K2047" s="4"/>
      <c r="L2047" s="4"/>
      <c r="M2047" s="4"/>
      <c r="N2047" s="4"/>
      <c r="O2047" s="4"/>
      <c r="P2047" s="4"/>
      <c r="Q2047" s="4"/>
      <c r="R2047" s="4"/>
      <c r="S2047" s="4"/>
      <c r="T2047" s="4"/>
      <c r="U2047" s="4"/>
      <c r="V2047" s="4"/>
      <c r="W2047" s="4"/>
      <c r="X2047" s="4"/>
      <c r="Y2047" s="4"/>
      <c r="Z2047" s="4"/>
    </row>
    <row r="2048" spans="1:26" ht="15.75" customHeight="1" x14ac:dyDescent="0.2">
      <c r="A2048" s="5">
        <v>2047</v>
      </c>
      <c r="B2048" s="6" t="s">
        <v>5031</v>
      </c>
      <c r="C2048" s="6" t="s">
        <v>5032</v>
      </c>
      <c r="D2048" s="49" t="s">
        <v>5035</v>
      </c>
      <c r="E2048" s="5" t="s">
        <v>2300</v>
      </c>
      <c r="F2048" s="42">
        <v>1</v>
      </c>
      <c r="G2048" s="5">
        <v>1</v>
      </c>
      <c r="H2048" s="42">
        <v>1</v>
      </c>
      <c r="I2048" s="4"/>
      <c r="J2048" s="4"/>
      <c r="K2048" s="4"/>
      <c r="L2048" s="4"/>
      <c r="M2048" s="4"/>
      <c r="N2048" s="4"/>
      <c r="O2048" s="4"/>
      <c r="P2048" s="4"/>
      <c r="Q2048" s="4"/>
      <c r="R2048" s="4"/>
      <c r="S2048" s="4"/>
      <c r="T2048" s="4"/>
      <c r="U2048" s="4"/>
      <c r="V2048" s="4"/>
      <c r="W2048" s="4"/>
      <c r="X2048" s="4"/>
      <c r="Y2048" s="4"/>
      <c r="Z2048" s="4"/>
    </row>
    <row r="2049" spans="1:26" ht="15.75" customHeight="1" x14ac:dyDescent="0.2">
      <c r="A2049" s="5">
        <v>2048</v>
      </c>
      <c r="B2049" s="6" t="s">
        <v>5036</v>
      </c>
      <c r="C2049" s="6" t="s">
        <v>5037</v>
      </c>
      <c r="D2049" s="49" t="s">
        <v>5038</v>
      </c>
      <c r="E2049" s="5" t="s">
        <v>2300</v>
      </c>
      <c r="F2049" s="42">
        <v>1</v>
      </c>
      <c r="G2049" s="5">
        <v>1</v>
      </c>
      <c r="H2049" s="42">
        <v>1</v>
      </c>
      <c r="I2049" s="4"/>
      <c r="J2049" s="4"/>
      <c r="K2049" s="4"/>
      <c r="L2049" s="4"/>
      <c r="M2049" s="4"/>
      <c r="N2049" s="4"/>
      <c r="O2049" s="4"/>
      <c r="P2049" s="4"/>
      <c r="Q2049" s="4"/>
      <c r="R2049" s="4"/>
      <c r="S2049" s="4"/>
      <c r="T2049" s="4"/>
      <c r="U2049" s="4"/>
      <c r="V2049" s="4"/>
      <c r="W2049" s="4"/>
      <c r="X2049" s="4"/>
      <c r="Y2049" s="4"/>
      <c r="Z2049" s="4"/>
    </row>
    <row r="2050" spans="1:26" ht="15.75" customHeight="1" x14ac:dyDescent="0.2">
      <c r="A2050" s="5">
        <v>2049</v>
      </c>
      <c r="B2050" s="6" t="s">
        <v>5039</v>
      </c>
      <c r="C2050" s="6" t="s">
        <v>5037</v>
      </c>
      <c r="D2050" s="49" t="s">
        <v>5040</v>
      </c>
      <c r="E2050" s="5" t="s">
        <v>2300</v>
      </c>
      <c r="F2050" s="42">
        <v>1</v>
      </c>
      <c r="G2050" s="5">
        <v>1</v>
      </c>
      <c r="H2050" s="42">
        <v>1</v>
      </c>
      <c r="I2050" s="4"/>
      <c r="J2050" s="4"/>
      <c r="K2050" s="4"/>
      <c r="L2050" s="4"/>
      <c r="M2050" s="4"/>
      <c r="N2050" s="4"/>
      <c r="O2050" s="4"/>
      <c r="P2050" s="4"/>
      <c r="Q2050" s="4"/>
      <c r="R2050" s="4"/>
      <c r="S2050" s="4"/>
      <c r="T2050" s="4"/>
      <c r="U2050" s="4"/>
      <c r="V2050" s="4"/>
      <c r="W2050" s="4"/>
      <c r="X2050" s="4"/>
      <c r="Y2050" s="4"/>
      <c r="Z2050" s="4"/>
    </row>
    <row r="2051" spans="1:26" ht="15.75" customHeight="1" x14ac:dyDescent="0.2">
      <c r="A2051" s="5">
        <v>2050</v>
      </c>
      <c r="B2051" s="6" t="s">
        <v>5041</v>
      </c>
      <c r="C2051" s="6" t="s">
        <v>5037</v>
      </c>
      <c r="D2051" s="49" t="s">
        <v>5042</v>
      </c>
      <c r="E2051" s="5" t="s">
        <v>2300</v>
      </c>
      <c r="F2051" s="42">
        <v>1</v>
      </c>
      <c r="G2051" s="5">
        <v>1</v>
      </c>
      <c r="H2051" s="42">
        <v>1</v>
      </c>
      <c r="I2051" s="4"/>
      <c r="J2051" s="4"/>
      <c r="K2051" s="4"/>
      <c r="L2051" s="4"/>
      <c r="M2051" s="4"/>
      <c r="N2051" s="4"/>
      <c r="O2051" s="4"/>
      <c r="P2051" s="4"/>
      <c r="Q2051" s="4"/>
      <c r="R2051" s="4"/>
      <c r="S2051" s="4"/>
      <c r="T2051" s="4"/>
      <c r="U2051" s="4"/>
      <c r="V2051" s="4"/>
      <c r="W2051" s="4"/>
      <c r="X2051" s="4"/>
      <c r="Y2051" s="4"/>
      <c r="Z2051" s="4"/>
    </row>
    <row r="2052" spans="1:26" ht="15.75" customHeight="1" x14ac:dyDescent="0.2">
      <c r="A2052" s="5">
        <v>2051</v>
      </c>
      <c r="B2052" s="6" t="s">
        <v>5043</v>
      </c>
      <c r="C2052" s="6" t="s">
        <v>5037</v>
      </c>
      <c r="D2052" s="49" t="s">
        <v>5044</v>
      </c>
      <c r="E2052" s="5" t="s">
        <v>2300</v>
      </c>
      <c r="F2052" s="42">
        <v>1</v>
      </c>
      <c r="G2052" s="5">
        <v>1</v>
      </c>
      <c r="H2052" s="42">
        <v>1</v>
      </c>
      <c r="I2052" s="4"/>
      <c r="J2052" s="4"/>
      <c r="K2052" s="4"/>
      <c r="L2052" s="4"/>
      <c r="M2052" s="4"/>
      <c r="N2052" s="4"/>
      <c r="O2052" s="4"/>
      <c r="P2052" s="4"/>
      <c r="Q2052" s="4"/>
      <c r="R2052" s="4"/>
      <c r="S2052" s="4"/>
      <c r="T2052" s="4"/>
      <c r="U2052" s="4"/>
      <c r="V2052" s="4"/>
      <c r="W2052" s="4"/>
      <c r="X2052" s="4"/>
      <c r="Y2052" s="4"/>
      <c r="Z2052" s="4"/>
    </row>
    <row r="2053" spans="1:26" ht="15.75" customHeight="1" x14ac:dyDescent="0.2">
      <c r="A2053" s="5">
        <v>2052</v>
      </c>
      <c r="B2053" s="6" t="s">
        <v>5045</v>
      </c>
      <c r="C2053" s="6" t="s">
        <v>5037</v>
      </c>
      <c r="D2053" s="49" t="s">
        <v>5046</v>
      </c>
      <c r="E2053" s="5" t="s">
        <v>2300</v>
      </c>
      <c r="F2053" s="42">
        <v>1</v>
      </c>
      <c r="G2053" s="5">
        <v>1</v>
      </c>
      <c r="H2053" s="42">
        <v>1</v>
      </c>
      <c r="I2053" s="4"/>
      <c r="J2053" s="4"/>
      <c r="K2053" s="4"/>
      <c r="L2053" s="4"/>
      <c r="M2053" s="4"/>
      <c r="N2053" s="4"/>
      <c r="O2053" s="4"/>
      <c r="P2053" s="4"/>
      <c r="Q2053" s="4"/>
      <c r="R2053" s="4"/>
      <c r="S2053" s="4"/>
      <c r="T2053" s="4"/>
      <c r="U2053" s="4"/>
      <c r="V2053" s="4"/>
      <c r="W2053" s="4"/>
      <c r="X2053" s="4"/>
      <c r="Y2053" s="4"/>
      <c r="Z2053" s="4"/>
    </row>
    <row r="2054" spans="1:26" ht="15.75" customHeight="1" x14ac:dyDescent="0.2">
      <c r="A2054" s="5">
        <v>2053</v>
      </c>
      <c r="B2054" s="6" t="s">
        <v>5047</v>
      </c>
      <c r="C2054" s="6" t="s">
        <v>5048</v>
      </c>
      <c r="D2054" s="49" t="s">
        <v>5049</v>
      </c>
      <c r="E2054" s="5" t="s">
        <v>2300</v>
      </c>
      <c r="F2054" s="42">
        <v>1</v>
      </c>
      <c r="G2054" s="5">
        <v>1</v>
      </c>
      <c r="H2054" s="42">
        <v>1</v>
      </c>
      <c r="I2054" s="4"/>
      <c r="J2054" s="4"/>
      <c r="K2054" s="4"/>
      <c r="L2054" s="4"/>
      <c r="M2054" s="4"/>
      <c r="N2054" s="4"/>
      <c r="O2054" s="4"/>
      <c r="P2054" s="4"/>
      <c r="Q2054" s="4"/>
      <c r="R2054" s="4"/>
      <c r="S2054" s="4"/>
      <c r="T2054" s="4"/>
      <c r="U2054" s="4"/>
      <c r="V2054" s="4"/>
      <c r="W2054" s="4"/>
      <c r="X2054" s="4"/>
      <c r="Y2054" s="4"/>
      <c r="Z2054" s="4"/>
    </row>
    <row r="2055" spans="1:26" ht="15.75" customHeight="1" x14ac:dyDescent="0.2">
      <c r="A2055" s="5">
        <v>2054</v>
      </c>
      <c r="B2055" s="6" t="s">
        <v>5050</v>
      </c>
      <c r="C2055" s="6" t="s">
        <v>5048</v>
      </c>
      <c r="D2055" s="49" t="s">
        <v>5051</v>
      </c>
      <c r="E2055" s="5" t="s">
        <v>2300</v>
      </c>
      <c r="F2055" s="42">
        <v>1</v>
      </c>
      <c r="G2055" s="5">
        <v>1</v>
      </c>
      <c r="H2055" s="42">
        <v>1</v>
      </c>
      <c r="I2055" s="4"/>
      <c r="J2055" s="4"/>
      <c r="K2055" s="4"/>
      <c r="L2055" s="4"/>
      <c r="M2055" s="4"/>
      <c r="N2055" s="4"/>
      <c r="O2055" s="4"/>
      <c r="P2055" s="4"/>
      <c r="Q2055" s="4"/>
      <c r="R2055" s="4"/>
      <c r="S2055" s="4"/>
      <c r="T2055" s="4"/>
      <c r="U2055" s="4"/>
      <c r="V2055" s="4"/>
      <c r="W2055" s="4"/>
      <c r="X2055" s="4"/>
      <c r="Y2055" s="4"/>
      <c r="Z2055" s="4"/>
    </row>
    <row r="2056" spans="1:26" ht="15.75" customHeight="1" x14ac:dyDescent="0.2">
      <c r="A2056" s="5">
        <v>2055</v>
      </c>
      <c r="B2056" s="6" t="s">
        <v>5052</v>
      </c>
      <c r="C2056" s="6" t="s">
        <v>5048</v>
      </c>
      <c r="D2056" s="49" t="s">
        <v>5053</v>
      </c>
      <c r="E2056" s="5" t="s">
        <v>2300</v>
      </c>
      <c r="F2056" s="42">
        <v>0</v>
      </c>
      <c r="G2056" s="5">
        <v>1</v>
      </c>
      <c r="H2056" s="42">
        <v>0</v>
      </c>
      <c r="I2056" s="4"/>
      <c r="J2056" s="4"/>
      <c r="K2056" s="4"/>
      <c r="L2056" s="4"/>
      <c r="M2056" s="4"/>
      <c r="N2056" s="4"/>
      <c r="O2056" s="4"/>
      <c r="P2056" s="4"/>
      <c r="Q2056" s="4"/>
      <c r="R2056" s="4"/>
      <c r="S2056" s="4"/>
      <c r="T2056" s="4"/>
      <c r="U2056" s="4"/>
      <c r="V2056" s="4"/>
      <c r="W2056" s="4"/>
      <c r="X2056" s="4"/>
      <c r="Y2056" s="4"/>
      <c r="Z2056" s="4"/>
    </row>
    <row r="2057" spans="1:26" ht="15.75" customHeight="1" x14ac:dyDescent="0.2">
      <c r="A2057" s="5">
        <v>2056</v>
      </c>
      <c r="B2057" s="6" t="s">
        <v>5054</v>
      </c>
      <c r="C2057" s="6" t="s">
        <v>5048</v>
      </c>
      <c r="D2057" s="49" t="s">
        <v>5055</v>
      </c>
      <c r="E2057" s="5" t="s">
        <v>2300</v>
      </c>
      <c r="F2057" s="42">
        <v>1</v>
      </c>
      <c r="G2057" s="5">
        <v>1</v>
      </c>
      <c r="H2057" s="42">
        <v>1</v>
      </c>
      <c r="I2057" s="4"/>
      <c r="J2057" s="4"/>
      <c r="K2057" s="4"/>
      <c r="L2057" s="4"/>
      <c r="M2057" s="4"/>
      <c r="N2057" s="4"/>
      <c r="O2057" s="4"/>
      <c r="P2057" s="4"/>
      <c r="Q2057" s="4"/>
      <c r="R2057" s="4"/>
      <c r="S2057" s="4"/>
      <c r="T2057" s="4"/>
      <c r="U2057" s="4"/>
      <c r="V2057" s="4"/>
      <c r="W2057" s="4"/>
      <c r="X2057" s="4"/>
      <c r="Y2057" s="4"/>
      <c r="Z2057" s="4"/>
    </row>
    <row r="2058" spans="1:26" ht="15.75" customHeight="1" x14ac:dyDescent="0.2">
      <c r="A2058" s="5">
        <v>2057</v>
      </c>
      <c r="B2058" s="6" t="s">
        <v>5056</v>
      </c>
      <c r="C2058" s="6" t="s">
        <v>5048</v>
      </c>
      <c r="D2058" s="49" t="s">
        <v>5057</v>
      </c>
      <c r="E2058" s="5" t="s">
        <v>2300</v>
      </c>
      <c r="F2058" s="42">
        <v>1</v>
      </c>
      <c r="G2058" s="5">
        <v>1</v>
      </c>
      <c r="H2058" s="42">
        <v>1</v>
      </c>
      <c r="I2058" s="4"/>
      <c r="J2058" s="4"/>
      <c r="K2058" s="4"/>
      <c r="L2058" s="4"/>
      <c r="M2058" s="4"/>
      <c r="N2058" s="4"/>
      <c r="O2058" s="4"/>
      <c r="P2058" s="4"/>
      <c r="Q2058" s="4"/>
      <c r="R2058" s="4"/>
      <c r="S2058" s="4"/>
      <c r="T2058" s="4"/>
      <c r="U2058" s="4"/>
      <c r="V2058" s="4"/>
      <c r="W2058" s="4"/>
      <c r="X2058" s="4"/>
      <c r="Y2058" s="4"/>
      <c r="Z2058" s="4"/>
    </row>
    <row r="2059" spans="1:26" ht="15.75" customHeight="1" x14ac:dyDescent="0.2">
      <c r="A2059" s="5">
        <v>2058</v>
      </c>
      <c r="B2059" s="6" t="s">
        <v>5058</v>
      </c>
      <c r="C2059" s="6" t="s">
        <v>5048</v>
      </c>
      <c r="D2059" s="49" t="s">
        <v>5059</v>
      </c>
      <c r="E2059" s="5" t="s">
        <v>2300</v>
      </c>
      <c r="F2059" s="42">
        <v>1</v>
      </c>
      <c r="G2059" s="5">
        <v>1</v>
      </c>
      <c r="H2059" s="42">
        <v>1</v>
      </c>
      <c r="I2059" s="4"/>
      <c r="J2059" s="4"/>
      <c r="K2059" s="4"/>
      <c r="L2059" s="4"/>
      <c r="M2059" s="4"/>
      <c r="N2059" s="4"/>
      <c r="O2059" s="4"/>
      <c r="P2059" s="4"/>
      <c r="Q2059" s="4"/>
      <c r="R2059" s="4"/>
      <c r="S2059" s="4"/>
      <c r="T2059" s="4"/>
      <c r="U2059" s="4"/>
      <c r="V2059" s="4"/>
      <c r="W2059" s="4"/>
      <c r="X2059" s="4"/>
      <c r="Y2059" s="4"/>
      <c r="Z2059" s="4"/>
    </row>
    <row r="2060" spans="1:26" ht="15.75" customHeight="1" x14ac:dyDescent="0.2">
      <c r="A2060" s="5">
        <v>2059</v>
      </c>
      <c r="B2060" s="6" t="s">
        <v>5060</v>
      </c>
      <c r="C2060" s="6" t="s">
        <v>5048</v>
      </c>
      <c r="D2060" s="49" t="s">
        <v>5061</v>
      </c>
      <c r="E2060" s="5" t="s">
        <v>2300</v>
      </c>
      <c r="F2060" s="42">
        <v>1</v>
      </c>
      <c r="G2060" s="5">
        <v>1</v>
      </c>
      <c r="H2060" s="42">
        <v>1</v>
      </c>
      <c r="I2060" s="4"/>
      <c r="J2060" s="4"/>
      <c r="K2060" s="4"/>
      <c r="L2060" s="4"/>
      <c r="M2060" s="4"/>
      <c r="N2060" s="4"/>
      <c r="O2060" s="4"/>
      <c r="P2060" s="4"/>
      <c r="Q2060" s="4"/>
      <c r="R2060" s="4"/>
      <c r="S2060" s="4"/>
      <c r="T2060" s="4"/>
      <c r="U2060" s="4"/>
      <c r="V2060" s="4"/>
      <c r="W2060" s="4"/>
      <c r="X2060" s="4"/>
      <c r="Y2060" s="4"/>
      <c r="Z2060" s="4"/>
    </row>
    <row r="2061" spans="1:26" ht="15.75" customHeight="1" x14ac:dyDescent="0.2">
      <c r="A2061" s="5">
        <v>2060</v>
      </c>
      <c r="B2061" s="6" t="s">
        <v>5062</v>
      </c>
      <c r="C2061" s="6" t="s">
        <v>5048</v>
      </c>
      <c r="D2061" s="49" t="s">
        <v>5063</v>
      </c>
      <c r="E2061" s="5" t="s">
        <v>2300</v>
      </c>
      <c r="F2061" s="42">
        <v>1</v>
      </c>
      <c r="G2061" s="5">
        <v>1</v>
      </c>
      <c r="H2061" s="42">
        <v>1</v>
      </c>
      <c r="I2061" s="4"/>
      <c r="J2061" s="4"/>
      <c r="K2061" s="4"/>
      <c r="L2061" s="4"/>
      <c r="M2061" s="4"/>
      <c r="N2061" s="4"/>
      <c r="O2061" s="4"/>
      <c r="P2061" s="4"/>
      <c r="Q2061" s="4"/>
      <c r="R2061" s="4"/>
      <c r="S2061" s="4"/>
      <c r="T2061" s="4"/>
      <c r="U2061" s="4"/>
      <c r="V2061" s="4"/>
      <c r="W2061" s="4"/>
      <c r="X2061" s="4"/>
      <c r="Y2061" s="4"/>
      <c r="Z2061" s="4"/>
    </row>
    <row r="2062" spans="1:26" ht="15.75" customHeight="1" x14ac:dyDescent="0.2">
      <c r="A2062" s="5">
        <v>2061</v>
      </c>
      <c r="B2062" s="6" t="s">
        <v>5064</v>
      </c>
      <c r="C2062" s="6" t="s">
        <v>5048</v>
      </c>
      <c r="D2062" s="49" t="s">
        <v>5065</v>
      </c>
      <c r="E2062" s="5" t="s">
        <v>2300</v>
      </c>
      <c r="F2062" s="42">
        <v>1</v>
      </c>
      <c r="G2062" s="5">
        <v>1</v>
      </c>
      <c r="H2062" s="42">
        <v>1</v>
      </c>
      <c r="I2062" s="4"/>
      <c r="J2062" s="4"/>
      <c r="K2062" s="4"/>
      <c r="L2062" s="4"/>
      <c r="M2062" s="4"/>
      <c r="N2062" s="4"/>
      <c r="O2062" s="4"/>
      <c r="P2062" s="4"/>
      <c r="Q2062" s="4"/>
      <c r="R2062" s="4"/>
      <c r="S2062" s="4"/>
      <c r="T2062" s="4"/>
      <c r="U2062" s="4"/>
      <c r="V2062" s="4"/>
      <c r="W2062" s="4"/>
      <c r="X2062" s="4"/>
      <c r="Y2062" s="4"/>
      <c r="Z2062" s="4"/>
    </row>
    <row r="2063" spans="1:26" ht="15.75" customHeight="1" x14ac:dyDescent="0.2">
      <c r="A2063" s="5">
        <v>2062</v>
      </c>
      <c r="B2063" s="6" t="s">
        <v>5066</v>
      </c>
      <c r="C2063" s="6" t="s">
        <v>5048</v>
      </c>
      <c r="D2063" s="49" t="s">
        <v>5067</v>
      </c>
      <c r="E2063" s="5" t="s">
        <v>2300</v>
      </c>
      <c r="F2063" s="42">
        <v>1</v>
      </c>
      <c r="G2063" s="5">
        <v>1</v>
      </c>
      <c r="H2063" s="42">
        <v>1</v>
      </c>
      <c r="I2063" s="4"/>
      <c r="J2063" s="4"/>
      <c r="K2063" s="4"/>
      <c r="L2063" s="4"/>
      <c r="M2063" s="4"/>
      <c r="N2063" s="4"/>
      <c r="O2063" s="4"/>
      <c r="P2063" s="4"/>
      <c r="Q2063" s="4"/>
      <c r="R2063" s="4"/>
      <c r="S2063" s="4"/>
      <c r="T2063" s="4"/>
      <c r="U2063" s="4"/>
      <c r="V2063" s="4"/>
      <c r="W2063" s="4"/>
      <c r="X2063" s="4"/>
      <c r="Y2063" s="4"/>
      <c r="Z2063" s="4"/>
    </row>
    <row r="2064" spans="1:26" ht="27.75" customHeight="1" x14ac:dyDescent="0.2">
      <c r="A2064" s="5">
        <v>2063</v>
      </c>
      <c r="B2064" s="6" t="s">
        <v>5068</v>
      </c>
      <c r="C2064" s="6" t="s">
        <v>5069</v>
      </c>
      <c r="D2064" s="49" t="s">
        <v>5070</v>
      </c>
      <c r="E2064" s="5" t="s">
        <v>2300</v>
      </c>
      <c r="F2064" s="42">
        <v>0</v>
      </c>
      <c r="G2064" s="5">
        <v>1</v>
      </c>
      <c r="H2064" s="42">
        <v>0</v>
      </c>
      <c r="I2064" s="4"/>
      <c r="J2064" s="4"/>
      <c r="K2064" s="4"/>
      <c r="L2064" s="4"/>
      <c r="M2064" s="4"/>
      <c r="N2064" s="4"/>
      <c r="O2064" s="4"/>
      <c r="P2064" s="4"/>
      <c r="Q2064" s="4"/>
      <c r="R2064" s="4"/>
      <c r="S2064" s="4"/>
      <c r="T2064" s="4"/>
      <c r="U2064" s="4"/>
      <c r="V2064" s="4"/>
      <c r="W2064" s="4"/>
      <c r="X2064" s="4"/>
      <c r="Y2064" s="4"/>
      <c r="Z2064" s="4"/>
    </row>
    <row r="2065" spans="1:26" ht="15.75" customHeight="1" x14ac:dyDescent="0.2">
      <c r="A2065" s="5">
        <v>2064</v>
      </c>
      <c r="B2065" s="6" t="s">
        <v>5071</v>
      </c>
      <c r="C2065" s="6" t="s">
        <v>5069</v>
      </c>
      <c r="D2065" s="49" t="s">
        <v>5072</v>
      </c>
      <c r="E2065" s="5" t="s">
        <v>2300</v>
      </c>
      <c r="F2065" s="42">
        <v>1</v>
      </c>
      <c r="G2065" s="5">
        <v>1</v>
      </c>
      <c r="H2065" s="42">
        <v>1</v>
      </c>
      <c r="I2065" s="4"/>
      <c r="J2065" s="4"/>
      <c r="K2065" s="4"/>
      <c r="L2065" s="4"/>
      <c r="M2065" s="4"/>
      <c r="N2065" s="4"/>
      <c r="O2065" s="4"/>
      <c r="P2065" s="4"/>
      <c r="Q2065" s="4"/>
      <c r="R2065" s="4"/>
      <c r="S2065" s="4"/>
      <c r="T2065" s="4"/>
      <c r="U2065" s="4"/>
      <c r="V2065" s="4"/>
      <c r="W2065" s="4"/>
      <c r="X2065" s="4"/>
      <c r="Y2065" s="4"/>
      <c r="Z2065" s="4"/>
    </row>
    <row r="2066" spans="1:26" ht="15.75" customHeight="1" x14ac:dyDescent="0.2">
      <c r="A2066" s="5">
        <v>2065</v>
      </c>
      <c r="B2066" s="6" t="s">
        <v>5073</v>
      </c>
      <c r="C2066" s="6" t="s">
        <v>5069</v>
      </c>
      <c r="D2066" s="49" t="s">
        <v>5074</v>
      </c>
      <c r="E2066" s="5" t="s">
        <v>2300</v>
      </c>
      <c r="F2066" s="42">
        <v>1</v>
      </c>
      <c r="G2066" s="5">
        <v>1</v>
      </c>
      <c r="H2066" s="42">
        <v>1</v>
      </c>
      <c r="I2066" s="4"/>
      <c r="J2066" s="4"/>
      <c r="K2066" s="4"/>
      <c r="L2066" s="4"/>
      <c r="M2066" s="4"/>
      <c r="N2066" s="4"/>
      <c r="O2066" s="4"/>
      <c r="P2066" s="4"/>
      <c r="Q2066" s="4"/>
      <c r="R2066" s="4"/>
      <c r="S2066" s="4"/>
      <c r="T2066" s="4"/>
      <c r="U2066" s="4"/>
      <c r="V2066" s="4"/>
      <c r="W2066" s="4"/>
      <c r="X2066" s="4"/>
      <c r="Y2066" s="4"/>
      <c r="Z2066" s="4"/>
    </row>
    <row r="2067" spans="1:26" ht="15.75" customHeight="1" x14ac:dyDescent="0.2">
      <c r="A2067" s="5">
        <v>2066</v>
      </c>
      <c r="B2067" s="6" t="s">
        <v>5075</v>
      </c>
      <c r="C2067" s="6" t="s">
        <v>5069</v>
      </c>
      <c r="D2067" s="49" t="s">
        <v>5076</v>
      </c>
      <c r="E2067" s="5" t="s">
        <v>2300</v>
      </c>
      <c r="F2067" s="42">
        <v>1</v>
      </c>
      <c r="G2067" s="5">
        <v>1</v>
      </c>
      <c r="H2067" s="42">
        <v>1</v>
      </c>
      <c r="I2067" s="4"/>
      <c r="J2067" s="4"/>
      <c r="K2067" s="4"/>
      <c r="L2067" s="4"/>
      <c r="M2067" s="4"/>
      <c r="N2067" s="4"/>
      <c r="O2067" s="4"/>
      <c r="P2067" s="4"/>
      <c r="Q2067" s="4"/>
      <c r="R2067" s="4"/>
      <c r="S2067" s="4"/>
      <c r="T2067" s="4"/>
      <c r="U2067" s="4"/>
      <c r="V2067" s="4"/>
      <c r="W2067" s="4"/>
      <c r="X2067" s="4"/>
      <c r="Y2067" s="4"/>
      <c r="Z2067" s="4"/>
    </row>
    <row r="2068" spans="1:26" ht="15.75" customHeight="1" x14ac:dyDescent="0.2">
      <c r="A2068" s="5">
        <v>2067</v>
      </c>
      <c r="B2068" s="6" t="s">
        <v>5077</v>
      </c>
      <c r="C2068" s="6" t="s">
        <v>5069</v>
      </c>
      <c r="D2068" s="49" t="s">
        <v>5078</v>
      </c>
      <c r="E2068" s="5" t="s">
        <v>2300</v>
      </c>
      <c r="F2068" s="42">
        <v>1</v>
      </c>
      <c r="G2068" s="5">
        <v>1</v>
      </c>
      <c r="H2068" s="42">
        <v>1</v>
      </c>
      <c r="I2068" s="4"/>
      <c r="J2068" s="4"/>
      <c r="K2068" s="4"/>
      <c r="L2068" s="4"/>
      <c r="M2068" s="4"/>
      <c r="N2068" s="4"/>
      <c r="O2068" s="4"/>
      <c r="P2068" s="4"/>
      <c r="Q2068" s="4"/>
      <c r="R2068" s="4"/>
      <c r="S2068" s="4"/>
      <c r="T2068" s="4"/>
      <c r="U2068" s="4"/>
      <c r="V2068" s="4"/>
      <c r="W2068" s="4"/>
      <c r="X2068" s="4"/>
      <c r="Y2068" s="4"/>
      <c r="Z2068" s="4"/>
    </row>
    <row r="2069" spans="1:26" ht="15.75" customHeight="1" x14ac:dyDescent="0.2">
      <c r="A2069" s="5">
        <v>2068</v>
      </c>
      <c r="B2069" s="6" t="s">
        <v>5079</v>
      </c>
      <c r="C2069" s="6" t="s">
        <v>5069</v>
      </c>
      <c r="D2069" s="49" t="s">
        <v>5080</v>
      </c>
      <c r="E2069" s="5" t="s">
        <v>2300</v>
      </c>
      <c r="F2069" s="42">
        <v>0</v>
      </c>
      <c r="G2069" s="5">
        <v>1</v>
      </c>
      <c r="H2069" s="42">
        <v>0</v>
      </c>
      <c r="I2069" s="4"/>
      <c r="J2069" s="4"/>
      <c r="K2069" s="4"/>
      <c r="L2069" s="4"/>
      <c r="M2069" s="4"/>
      <c r="N2069" s="4"/>
      <c r="O2069" s="4"/>
      <c r="P2069" s="4"/>
      <c r="Q2069" s="4"/>
      <c r="R2069" s="4"/>
      <c r="S2069" s="4"/>
      <c r="T2069" s="4"/>
      <c r="U2069" s="4"/>
      <c r="V2069" s="4"/>
      <c r="W2069" s="4"/>
      <c r="X2069" s="4"/>
      <c r="Y2069" s="4"/>
      <c r="Z2069" s="4"/>
    </row>
    <row r="2070" spans="1:26" ht="15.75" customHeight="1" x14ac:dyDescent="0.2">
      <c r="A2070" s="5">
        <v>2069</v>
      </c>
      <c r="B2070" s="6" t="s">
        <v>5081</v>
      </c>
      <c r="C2070" s="6" t="s">
        <v>5069</v>
      </c>
      <c r="D2070" s="49" t="s">
        <v>5082</v>
      </c>
      <c r="E2070" s="5" t="s">
        <v>2300</v>
      </c>
      <c r="F2070" s="42">
        <v>1</v>
      </c>
      <c r="G2070" s="5">
        <v>1</v>
      </c>
      <c r="H2070" s="42">
        <v>1</v>
      </c>
      <c r="I2070" s="4"/>
      <c r="J2070" s="4"/>
      <c r="K2070" s="4"/>
      <c r="L2070" s="4"/>
      <c r="M2070" s="4"/>
      <c r="N2070" s="4"/>
      <c r="O2070" s="4"/>
      <c r="P2070" s="4"/>
      <c r="Q2070" s="4"/>
      <c r="R2070" s="4"/>
      <c r="S2070" s="4"/>
      <c r="T2070" s="4"/>
      <c r="U2070" s="4"/>
      <c r="V2070" s="4"/>
      <c r="W2070" s="4"/>
      <c r="X2070" s="4"/>
      <c r="Y2070" s="4"/>
      <c r="Z2070" s="4"/>
    </row>
    <row r="2071" spans="1:26" ht="15.75" customHeight="1" x14ac:dyDescent="0.2">
      <c r="A2071" s="5">
        <v>2070</v>
      </c>
      <c r="B2071" s="6" t="s">
        <v>5083</v>
      </c>
      <c r="C2071" s="6" t="s">
        <v>5069</v>
      </c>
      <c r="D2071" s="49" t="s">
        <v>5084</v>
      </c>
      <c r="E2071" s="5" t="s">
        <v>2300</v>
      </c>
      <c r="F2071" s="42">
        <v>1</v>
      </c>
      <c r="G2071" s="5">
        <v>1</v>
      </c>
      <c r="H2071" s="42">
        <v>1</v>
      </c>
      <c r="I2071" s="4"/>
      <c r="J2071" s="4"/>
      <c r="K2071" s="4"/>
      <c r="L2071" s="4"/>
      <c r="M2071" s="4"/>
      <c r="N2071" s="4"/>
      <c r="O2071" s="4"/>
      <c r="P2071" s="4"/>
      <c r="Q2071" s="4"/>
      <c r="R2071" s="4"/>
      <c r="S2071" s="4"/>
      <c r="T2071" s="4"/>
      <c r="U2071" s="4"/>
      <c r="V2071" s="4"/>
      <c r="W2071" s="4"/>
      <c r="X2071" s="4"/>
      <c r="Y2071" s="4"/>
      <c r="Z2071" s="4"/>
    </row>
    <row r="2072" spans="1:26" ht="15.75" customHeight="1" x14ac:dyDescent="0.2">
      <c r="A2072" s="5">
        <v>2071</v>
      </c>
      <c r="B2072" s="6" t="s">
        <v>5085</v>
      </c>
      <c r="C2072" s="6" t="s">
        <v>5069</v>
      </c>
      <c r="D2072" s="49" t="s">
        <v>5086</v>
      </c>
      <c r="E2072" s="5" t="s">
        <v>2300</v>
      </c>
      <c r="F2072" s="42">
        <v>1</v>
      </c>
      <c r="G2072" s="5">
        <v>1</v>
      </c>
      <c r="H2072" s="42">
        <v>1</v>
      </c>
      <c r="I2072" s="4"/>
      <c r="J2072" s="4"/>
      <c r="K2072" s="4"/>
      <c r="L2072" s="4"/>
      <c r="M2072" s="4"/>
      <c r="N2072" s="4"/>
      <c r="O2072" s="4"/>
      <c r="P2072" s="4"/>
      <c r="Q2072" s="4"/>
      <c r="R2072" s="4"/>
      <c r="S2072" s="4"/>
      <c r="T2072" s="4"/>
      <c r="U2072" s="4"/>
      <c r="V2072" s="4"/>
      <c r="W2072" s="4"/>
      <c r="X2072" s="4"/>
      <c r="Y2072" s="4"/>
      <c r="Z2072" s="4"/>
    </row>
    <row r="2073" spans="1:26" ht="15.75" customHeight="1" x14ac:dyDescent="0.2">
      <c r="A2073" s="5">
        <v>2072</v>
      </c>
      <c r="B2073" s="6" t="s">
        <v>5087</v>
      </c>
      <c r="C2073" s="6" t="s">
        <v>5069</v>
      </c>
      <c r="D2073" s="49" t="s">
        <v>5088</v>
      </c>
      <c r="E2073" s="5" t="s">
        <v>2300</v>
      </c>
      <c r="F2073" s="42">
        <v>1</v>
      </c>
      <c r="G2073" s="5">
        <v>1</v>
      </c>
      <c r="H2073" s="42">
        <v>1</v>
      </c>
      <c r="I2073" s="4"/>
      <c r="J2073" s="4"/>
      <c r="K2073" s="4"/>
      <c r="L2073" s="4"/>
      <c r="M2073" s="4"/>
      <c r="N2073" s="4"/>
      <c r="O2073" s="4"/>
      <c r="P2073" s="4"/>
      <c r="Q2073" s="4"/>
      <c r="R2073" s="4"/>
      <c r="S2073" s="4"/>
      <c r="T2073" s="4"/>
      <c r="U2073" s="4"/>
      <c r="V2073" s="4"/>
      <c r="W2073" s="4"/>
      <c r="X2073" s="4"/>
      <c r="Y2073" s="4"/>
      <c r="Z2073" s="4"/>
    </row>
    <row r="2074" spans="1:26" ht="15.75" customHeight="1" x14ac:dyDescent="0.2">
      <c r="A2074" s="5">
        <v>2073</v>
      </c>
      <c r="B2074" s="6" t="s">
        <v>5089</v>
      </c>
      <c r="C2074" s="6" t="s">
        <v>5090</v>
      </c>
      <c r="D2074" s="49" t="s">
        <v>5091</v>
      </c>
      <c r="E2074" s="5" t="s">
        <v>2300</v>
      </c>
      <c r="F2074" s="42">
        <v>1</v>
      </c>
      <c r="G2074" s="5">
        <v>1</v>
      </c>
      <c r="H2074" s="42">
        <v>1</v>
      </c>
      <c r="I2074" s="4"/>
      <c r="J2074" s="4"/>
      <c r="K2074" s="4"/>
      <c r="L2074" s="4"/>
      <c r="M2074" s="4"/>
      <c r="N2074" s="4"/>
      <c r="O2074" s="4"/>
      <c r="P2074" s="4"/>
      <c r="Q2074" s="4"/>
      <c r="R2074" s="4"/>
      <c r="S2074" s="4"/>
      <c r="T2074" s="4"/>
      <c r="U2074" s="4"/>
      <c r="V2074" s="4"/>
      <c r="W2074" s="4"/>
      <c r="X2074" s="4"/>
      <c r="Y2074" s="4"/>
      <c r="Z2074" s="4"/>
    </row>
    <row r="2075" spans="1:26" ht="15.75" customHeight="1" x14ac:dyDescent="0.2">
      <c r="A2075" s="5">
        <v>2074</v>
      </c>
      <c r="B2075" s="6" t="s">
        <v>5089</v>
      </c>
      <c r="C2075" s="6" t="s">
        <v>5090</v>
      </c>
      <c r="D2075" s="49" t="s">
        <v>5092</v>
      </c>
      <c r="E2075" s="5" t="s">
        <v>2300</v>
      </c>
      <c r="F2075" s="42">
        <v>1</v>
      </c>
      <c r="G2075" s="5">
        <v>1</v>
      </c>
      <c r="H2075" s="42">
        <v>1</v>
      </c>
      <c r="I2075" s="4"/>
      <c r="J2075" s="4"/>
      <c r="K2075" s="4"/>
      <c r="L2075" s="4"/>
      <c r="M2075" s="4"/>
      <c r="N2075" s="4"/>
      <c r="O2075" s="4"/>
      <c r="P2075" s="4"/>
      <c r="Q2075" s="4"/>
      <c r="R2075" s="4"/>
      <c r="S2075" s="4"/>
      <c r="T2075" s="4"/>
      <c r="U2075" s="4"/>
      <c r="V2075" s="4"/>
      <c r="W2075" s="4"/>
      <c r="X2075" s="4"/>
      <c r="Y2075" s="4"/>
      <c r="Z2075" s="4"/>
    </row>
    <row r="2076" spans="1:26" ht="15.75" customHeight="1" x14ac:dyDescent="0.2">
      <c r="A2076" s="5">
        <v>2075</v>
      </c>
      <c r="B2076" s="6" t="s">
        <v>5093</v>
      </c>
      <c r="C2076" s="6" t="s">
        <v>5069</v>
      </c>
      <c r="D2076" s="49" t="s">
        <v>5094</v>
      </c>
      <c r="E2076" s="5" t="s">
        <v>2300</v>
      </c>
      <c r="F2076" s="42">
        <v>1</v>
      </c>
      <c r="G2076" s="5">
        <v>1</v>
      </c>
      <c r="H2076" s="42">
        <v>1</v>
      </c>
      <c r="I2076" s="4"/>
      <c r="J2076" s="4"/>
      <c r="K2076" s="4"/>
      <c r="L2076" s="4"/>
      <c r="M2076" s="4"/>
      <c r="N2076" s="4"/>
      <c r="O2076" s="4"/>
      <c r="P2076" s="4"/>
      <c r="Q2076" s="4"/>
      <c r="R2076" s="4"/>
      <c r="S2076" s="4"/>
      <c r="T2076" s="4"/>
      <c r="U2076" s="4"/>
      <c r="V2076" s="4"/>
      <c r="W2076" s="4"/>
      <c r="X2076" s="4"/>
      <c r="Y2076" s="4"/>
      <c r="Z2076" s="4"/>
    </row>
    <row r="2077" spans="1:26" ht="15.75" customHeight="1" x14ac:dyDescent="0.2">
      <c r="A2077" s="5">
        <v>2076</v>
      </c>
      <c r="B2077" s="6" t="s">
        <v>5095</v>
      </c>
      <c r="C2077" s="6" t="s">
        <v>5069</v>
      </c>
      <c r="D2077" s="49" t="s">
        <v>5096</v>
      </c>
      <c r="E2077" s="5" t="s">
        <v>2300</v>
      </c>
      <c r="F2077" s="42">
        <v>1</v>
      </c>
      <c r="G2077" s="5">
        <v>1</v>
      </c>
      <c r="H2077" s="42">
        <v>1</v>
      </c>
      <c r="I2077" s="4"/>
      <c r="J2077" s="4"/>
      <c r="K2077" s="4"/>
      <c r="L2077" s="4"/>
      <c r="M2077" s="4"/>
      <c r="N2077" s="4"/>
      <c r="O2077" s="4"/>
      <c r="P2077" s="4"/>
      <c r="Q2077" s="4"/>
      <c r="R2077" s="4"/>
      <c r="S2077" s="4"/>
      <c r="T2077" s="4"/>
      <c r="U2077" s="4"/>
      <c r="V2077" s="4"/>
      <c r="W2077" s="4"/>
      <c r="X2077" s="4"/>
      <c r="Y2077" s="4"/>
      <c r="Z2077" s="4"/>
    </row>
    <row r="2078" spans="1:26" ht="15.75" customHeight="1" x14ac:dyDescent="0.2">
      <c r="A2078" s="5">
        <v>2077</v>
      </c>
      <c r="B2078" s="6" t="s">
        <v>5097</v>
      </c>
      <c r="C2078" s="6" t="s">
        <v>5069</v>
      </c>
      <c r="D2078" s="49" t="s">
        <v>5018</v>
      </c>
      <c r="E2078" s="5" t="s">
        <v>2300</v>
      </c>
      <c r="F2078" s="42">
        <v>1</v>
      </c>
      <c r="G2078" s="5">
        <v>1</v>
      </c>
      <c r="H2078" s="42">
        <v>1</v>
      </c>
      <c r="I2078" s="4"/>
      <c r="J2078" s="4"/>
      <c r="K2078" s="4"/>
      <c r="L2078" s="4"/>
      <c r="M2078" s="4"/>
      <c r="N2078" s="4"/>
      <c r="O2078" s="4"/>
      <c r="P2078" s="4"/>
      <c r="Q2078" s="4"/>
      <c r="R2078" s="4"/>
      <c r="S2078" s="4"/>
      <c r="T2078" s="4"/>
      <c r="U2078" s="4"/>
      <c r="V2078" s="4"/>
      <c r="W2078" s="4"/>
      <c r="X2078" s="4"/>
      <c r="Y2078" s="4"/>
      <c r="Z2078" s="4"/>
    </row>
    <row r="2079" spans="1:26" ht="15.75" customHeight="1" x14ac:dyDescent="0.2">
      <c r="A2079" s="5">
        <v>2078</v>
      </c>
      <c r="B2079" s="6" t="s">
        <v>5098</v>
      </c>
      <c r="C2079" s="6" t="s">
        <v>5069</v>
      </c>
      <c r="D2079" s="49" t="s">
        <v>5099</v>
      </c>
      <c r="E2079" s="5" t="s">
        <v>2300</v>
      </c>
      <c r="F2079" s="42">
        <v>1</v>
      </c>
      <c r="G2079" s="5">
        <v>1</v>
      </c>
      <c r="H2079" s="42">
        <v>1</v>
      </c>
      <c r="I2079" s="4"/>
      <c r="J2079" s="4"/>
      <c r="K2079" s="4"/>
      <c r="L2079" s="4"/>
      <c r="M2079" s="4"/>
      <c r="N2079" s="4"/>
      <c r="O2079" s="4"/>
      <c r="P2079" s="4"/>
      <c r="Q2079" s="4"/>
      <c r="R2079" s="4"/>
      <c r="S2079" s="4"/>
      <c r="T2079" s="4"/>
      <c r="U2079" s="4"/>
      <c r="V2079" s="4"/>
      <c r="W2079" s="4"/>
      <c r="X2079" s="4"/>
      <c r="Y2079" s="4"/>
      <c r="Z2079" s="4"/>
    </row>
    <row r="2080" spans="1:26" ht="15.75" customHeight="1" x14ac:dyDescent="0.2">
      <c r="A2080" s="5">
        <v>2079</v>
      </c>
      <c r="B2080" s="6" t="s">
        <v>5100</v>
      </c>
      <c r="C2080" s="6" t="s">
        <v>5069</v>
      </c>
      <c r="D2080" s="49" t="s">
        <v>5101</v>
      </c>
      <c r="E2080" s="5" t="s">
        <v>2300</v>
      </c>
      <c r="F2080" s="42">
        <v>1</v>
      </c>
      <c r="G2080" s="5">
        <v>1</v>
      </c>
      <c r="H2080" s="42">
        <v>1</v>
      </c>
      <c r="I2080" s="4"/>
      <c r="J2080" s="4"/>
      <c r="K2080" s="4"/>
      <c r="L2080" s="4"/>
      <c r="M2080" s="4"/>
      <c r="N2080" s="4"/>
      <c r="O2080" s="4"/>
      <c r="P2080" s="4"/>
      <c r="Q2080" s="4"/>
      <c r="R2080" s="4"/>
      <c r="S2080" s="4"/>
      <c r="T2080" s="4"/>
      <c r="U2080" s="4"/>
      <c r="V2080" s="4"/>
      <c r="W2080" s="4"/>
      <c r="X2080" s="4"/>
      <c r="Y2080" s="4"/>
      <c r="Z2080" s="4"/>
    </row>
    <row r="2081" spans="1:26" ht="15.75" customHeight="1" x14ac:dyDescent="0.2">
      <c r="A2081" s="5">
        <v>2080</v>
      </c>
      <c r="B2081" s="6" t="s">
        <v>5102</v>
      </c>
      <c r="C2081" s="6" t="s">
        <v>5069</v>
      </c>
      <c r="D2081" s="49" t="s">
        <v>5103</v>
      </c>
      <c r="E2081" s="5" t="s">
        <v>2300</v>
      </c>
      <c r="F2081" s="42">
        <v>0</v>
      </c>
      <c r="G2081" s="5">
        <v>1</v>
      </c>
      <c r="H2081" s="42">
        <v>0</v>
      </c>
      <c r="I2081" s="4"/>
      <c r="J2081" s="4"/>
      <c r="K2081" s="4"/>
      <c r="L2081" s="4"/>
      <c r="M2081" s="4"/>
      <c r="N2081" s="4"/>
      <c r="O2081" s="4"/>
      <c r="P2081" s="4"/>
      <c r="Q2081" s="4"/>
      <c r="R2081" s="4"/>
      <c r="S2081" s="4"/>
      <c r="T2081" s="4"/>
      <c r="U2081" s="4"/>
      <c r="V2081" s="4"/>
      <c r="W2081" s="4"/>
      <c r="X2081" s="4"/>
      <c r="Y2081" s="4"/>
      <c r="Z2081" s="4"/>
    </row>
    <row r="2082" spans="1:26" ht="15.75" customHeight="1" x14ac:dyDescent="0.2">
      <c r="A2082" s="5">
        <v>2081</v>
      </c>
      <c r="B2082" s="6" t="s">
        <v>5104</v>
      </c>
      <c r="C2082" s="6" t="s">
        <v>5069</v>
      </c>
      <c r="D2082" s="49" t="s">
        <v>5105</v>
      </c>
      <c r="E2082" s="5" t="s">
        <v>2300</v>
      </c>
      <c r="F2082" s="42">
        <v>1</v>
      </c>
      <c r="G2082" s="5">
        <v>1</v>
      </c>
      <c r="H2082" s="42">
        <v>1</v>
      </c>
      <c r="I2082" s="4"/>
      <c r="J2082" s="4"/>
      <c r="K2082" s="4"/>
      <c r="L2082" s="4"/>
      <c r="M2082" s="4"/>
      <c r="N2082" s="4"/>
      <c r="O2082" s="4"/>
      <c r="P2082" s="4"/>
      <c r="Q2082" s="4"/>
      <c r="R2082" s="4"/>
      <c r="S2082" s="4"/>
      <c r="T2082" s="4"/>
      <c r="U2082" s="4"/>
      <c r="V2082" s="4"/>
      <c r="W2082" s="4"/>
      <c r="X2082" s="4"/>
      <c r="Y2082" s="4"/>
      <c r="Z2082" s="4"/>
    </row>
    <row r="2083" spans="1:26" ht="15.75" customHeight="1" x14ac:dyDescent="0.2">
      <c r="A2083" s="5">
        <v>2082</v>
      </c>
      <c r="B2083" s="6" t="s">
        <v>5106</v>
      </c>
      <c r="C2083" s="6" t="s">
        <v>5069</v>
      </c>
      <c r="D2083" s="49" t="s">
        <v>2848</v>
      </c>
      <c r="E2083" s="5" t="s">
        <v>2300</v>
      </c>
      <c r="F2083" s="42">
        <v>1</v>
      </c>
      <c r="G2083" s="5">
        <v>1</v>
      </c>
      <c r="H2083" s="42">
        <v>1</v>
      </c>
      <c r="I2083" s="4"/>
      <c r="J2083" s="4"/>
      <c r="K2083" s="4"/>
      <c r="L2083" s="4"/>
      <c r="M2083" s="4"/>
      <c r="N2083" s="4"/>
      <c r="O2083" s="4"/>
      <c r="P2083" s="4"/>
      <c r="Q2083" s="4"/>
      <c r="R2083" s="4"/>
      <c r="S2083" s="4"/>
      <c r="T2083" s="4"/>
      <c r="U2083" s="4"/>
      <c r="V2083" s="4"/>
      <c r="W2083" s="4"/>
      <c r="X2083" s="4"/>
      <c r="Y2083" s="4"/>
      <c r="Z2083" s="4"/>
    </row>
    <row r="2084" spans="1:26" ht="15.75" customHeight="1" x14ac:dyDescent="0.2">
      <c r="A2084" s="5">
        <v>2083</v>
      </c>
      <c r="B2084" s="6" t="s">
        <v>5107</v>
      </c>
      <c r="C2084" s="6" t="s">
        <v>5069</v>
      </c>
      <c r="D2084" s="49" t="s">
        <v>5108</v>
      </c>
      <c r="E2084" s="5" t="s">
        <v>2300</v>
      </c>
      <c r="F2084" s="42">
        <v>1</v>
      </c>
      <c r="G2084" s="5">
        <v>1</v>
      </c>
      <c r="H2084" s="42">
        <v>1</v>
      </c>
      <c r="I2084" s="4"/>
      <c r="J2084" s="4"/>
      <c r="K2084" s="4"/>
      <c r="L2084" s="4"/>
      <c r="M2084" s="4"/>
      <c r="N2084" s="4"/>
      <c r="O2084" s="4"/>
      <c r="P2084" s="4"/>
      <c r="Q2084" s="4"/>
      <c r="R2084" s="4"/>
      <c r="S2084" s="4"/>
      <c r="T2084" s="4"/>
      <c r="U2084" s="4"/>
      <c r="V2084" s="4"/>
      <c r="W2084" s="4"/>
      <c r="X2084" s="4"/>
      <c r="Y2084" s="4"/>
      <c r="Z2084" s="4"/>
    </row>
    <row r="2085" spans="1:26" ht="15.75" customHeight="1" x14ac:dyDescent="0.2">
      <c r="A2085" s="5">
        <v>2084</v>
      </c>
      <c r="B2085" s="6" t="s">
        <v>5109</v>
      </c>
      <c r="C2085" s="6" t="s">
        <v>5069</v>
      </c>
      <c r="D2085" s="49" t="s">
        <v>5110</v>
      </c>
      <c r="E2085" s="5" t="s">
        <v>2300</v>
      </c>
      <c r="F2085" s="42">
        <v>2</v>
      </c>
      <c r="G2085" s="5">
        <v>2</v>
      </c>
      <c r="H2085" s="42">
        <v>2</v>
      </c>
      <c r="I2085" s="4"/>
      <c r="J2085" s="4"/>
      <c r="K2085" s="4"/>
      <c r="L2085" s="4"/>
      <c r="M2085" s="4"/>
      <c r="N2085" s="4"/>
      <c r="O2085" s="4"/>
      <c r="P2085" s="4"/>
      <c r="Q2085" s="4"/>
      <c r="R2085" s="4"/>
      <c r="S2085" s="4"/>
      <c r="T2085" s="4"/>
      <c r="U2085" s="4"/>
      <c r="V2085" s="4"/>
      <c r="W2085" s="4"/>
      <c r="X2085" s="4"/>
      <c r="Y2085" s="4"/>
      <c r="Z2085" s="4"/>
    </row>
    <row r="2086" spans="1:26" ht="27.75" customHeight="1" x14ac:dyDescent="0.2">
      <c r="A2086" s="5">
        <v>2085</v>
      </c>
      <c r="B2086" s="6" t="s">
        <v>5111</v>
      </c>
      <c r="C2086" s="6" t="s">
        <v>5069</v>
      </c>
      <c r="D2086" s="49" t="s">
        <v>5112</v>
      </c>
      <c r="E2086" s="5" t="s">
        <v>2300</v>
      </c>
      <c r="F2086" s="42">
        <v>2</v>
      </c>
      <c r="G2086" s="5">
        <v>2</v>
      </c>
      <c r="H2086" s="42">
        <v>2</v>
      </c>
      <c r="I2086" s="4"/>
      <c r="J2086" s="4"/>
      <c r="K2086" s="4"/>
      <c r="L2086" s="4"/>
      <c r="M2086" s="4"/>
      <c r="N2086" s="4"/>
      <c r="O2086" s="4"/>
      <c r="P2086" s="4"/>
      <c r="Q2086" s="4"/>
      <c r="R2086" s="4"/>
      <c r="S2086" s="4"/>
      <c r="T2086" s="4"/>
      <c r="U2086" s="4"/>
      <c r="V2086" s="4"/>
      <c r="W2086" s="4"/>
      <c r="X2086" s="4"/>
      <c r="Y2086" s="4"/>
      <c r="Z2086" s="4"/>
    </row>
    <row r="2087" spans="1:26" ht="15.75" customHeight="1" x14ac:dyDescent="0.2">
      <c r="A2087" s="5">
        <v>2086</v>
      </c>
      <c r="B2087" s="6" t="s">
        <v>5113</v>
      </c>
      <c r="C2087" s="6" t="s">
        <v>5069</v>
      </c>
      <c r="D2087" s="49" t="s">
        <v>5114</v>
      </c>
      <c r="E2087" s="5" t="s">
        <v>2300</v>
      </c>
      <c r="F2087" s="42">
        <v>1</v>
      </c>
      <c r="G2087" s="5">
        <v>1</v>
      </c>
      <c r="H2087" s="42">
        <v>1</v>
      </c>
      <c r="I2087" s="4"/>
      <c r="J2087" s="4"/>
      <c r="K2087" s="4"/>
      <c r="L2087" s="4"/>
      <c r="M2087" s="4"/>
      <c r="N2087" s="4"/>
      <c r="O2087" s="4"/>
      <c r="P2087" s="4"/>
      <c r="Q2087" s="4"/>
      <c r="R2087" s="4"/>
      <c r="S2087" s="4"/>
      <c r="T2087" s="4"/>
      <c r="U2087" s="4"/>
      <c r="V2087" s="4"/>
      <c r="W2087" s="4"/>
      <c r="X2087" s="4"/>
      <c r="Y2087" s="4"/>
      <c r="Z2087" s="4"/>
    </row>
    <row r="2088" spans="1:26" ht="15.75" customHeight="1" x14ac:dyDescent="0.2">
      <c r="A2088" s="5">
        <v>2087</v>
      </c>
      <c r="B2088" s="6" t="s">
        <v>5115</v>
      </c>
      <c r="C2088" s="6" t="s">
        <v>5116</v>
      </c>
      <c r="D2088" s="49" t="s">
        <v>5117</v>
      </c>
      <c r="E2088" s="5" t="s">
        <v>2300</v>
      </c>
      <c r="F2088" s="42">
        <v>1</v>
      </c>
      <c r="G2088" s="5">
        <v>1</v>
      </c>
      <c r="H2088" s="42">
        <v>1</v>
      </c>
      <c r="I2088" s="4"/>
      <c r="J2088" s="4"/>
      <c r="K2088" s="4"/>
      <c r="L2088" s="4"/>
      <c r="M2088" s="4"/>
      <c r="N2088" s="4"/>
      <c r="O2088" s="4"/>
      <c r="P2088" s="4"/>
      <c r="Q2088" s="4"/>
      <c r="R2088" s="4"/>
      <c r="S2088" s="4"/>
      <c r="T2088" s="4"/>
      <c r="U2088" s="4"/>
      <c r="V2088" s="4"/>
      <c r="W2088" s="4"/>
      <c r="X2088" s="4"/>
      <c r="Y2088" s="4"/>
      <c r="Z2088" s="4"/>
    </row>
    <row r="2089" spans="1:26" ht="27.75" customHeight="1" x14ac:dyDescent="0.2">
      <c r="A2089" s="5">
        <v>2088</v>
      </c>
      <c r="B2089" s="6" t="s">
        <v>5118</v>
      </c>
      <c r="C2089" s="6" t="s">
        <v>5116</v>
      </c>
      <c r="D2089" s="49" t="s">
        <v>5119</v>
      </c>
      <c r="E2089" s="5" t="s">
        <v>2300</v>
      </c>
      <c r="F2089" s="42">
        <v>2</v>
      </c>
      <c r="G2089" s="5">
        <v>2</v>
      </c>
      <c r="H2089" s="42">
        <v>2</v>
      </c>
      <c r="I2089" s="4"/>
      <c r="J2089" s="4"/>
      <c r="K2089" s="4"/>
      <c r="L2089" s="4"/>
      <c r="M2089" s="4"/>
      <c r="N2089" s="4"/>
      <c r="O2089" s="4"/>
      <c r="P2089" s="4"/>
      <c r="Q2089" s="4"/>
      <c r="R2089" s="4"/>
      <c r="S2089" s="4"/>
      <c r="T2089" s="4"/>
      <c r="U2089" s="4"/>
      <c r="V2089" s="4"/>
      <c r="W2089" s="4"/>
      <c r="X2089" s="4"/>
      <c r="Y2089" s="4"/>
      <c r="Z2089" s="4"/>
    </row>
    <row r="2090" spans="1:26" ht="15.75" customHeight="1" x14ac:dyDescent="0.2">
      <c r="A2090" s="5">
        <v>2089</v>
      </c>
      <c r="B2090" s="6" t="s">
        <v>5120</v>
      </c>
      <c r="C2090" s="6" t="s">
        <v>5116</v>
      </c>
      <c r="D2090" s="49" t="s">
        <v>5121</v>
      </c>
      <c r="E2090" s="5" t="s">
        <v>2300</v>
      </c>
      <c r="F2090" s="42">
        <v>1</v>
      </c>
      <c r="G2090" s="5">
        <v>1</v>
      </c>
      <c r="H2090" s="42">
        <v>1</v>
      </c>
      <c r="I2090" s="4"/>
      <c r="J2090" s="4"/>
      <c r="K2090" s="4"/>
      <c r="L2090" s="4"/>
      <c r="M2090" s="4"/>
      <c r="N2090" s="4"/>
      <c r="O2090" s="4"/>
      <c r="P2090" s="4"/>
      <c r="Q2090" s="4"/>
      <c r="R2090" s="4"/>
      <c r="S2090" s="4"/>
      <c r="T2090" s="4"/>
      <c r="U2090" s="4"/>
      <c r="V2090" s="4"/>
      <c r="W2090" s="4"/>
      <c r="X2090" s="4"/>
      <c r="Y2090" s="4"/>
      <c r="Z2090" s="4"/>
    </row>
    <row r="2091" spans="1:26" ht="15.75" customHeight="1" x14ac:dyDescent="0.2">
      <c r="A2091" s="5">
        <v>2090</v>
      </c>
      <c r="B2091" s="6" t="s">
        <v>5122</v>
      </c>
      <c r="C2091" s="6" t="s">
        <v>5116</v>
      </c>
      <c r="D2091" s="49" t="s">
        <v>5123</v>
      </c>
      <c r="E2091" s="5" t="s">
        <v>2300</v>
      </c>
      <c r="F2091" s="42">
        <v>1</v>
      </c>
      <c r="G2091" s="5">
        <v>1</v>
      </c>
      <c r="H2091" s="42">
        <v>1</v>
      </c>
      <c r="I2091" s="4"/>
      <c r="J2091" s="4"/>
      <c r="K2091" s="4"/>
      <c r="L2091" s="4"/>
      <c r="M2091" s="4"/>
      <c r="N2091" s="4"/>
      <c r="O2091" s="4"/>
      <c r="P2091" s="4"/>
      <c r="Q2091" s="4"/>
      <c r="R2091" s="4"/>
      <c r="S2091" s="4"/>
      <c r="T2091" s="4"/>
      <c r="U2091" s="4"/>
      <c r="V2091" s="4"/>
      <c r="W2091" s="4"/>
      <c r="X2091" s="4"/>
      <c r="Y2091" s="4"/>
      <c r="Z2091" s="4"/>
    </row>
    <row r="2092" spans="1:26" ht="15.75" customHeight="1" x14ac:dyDescent="0.2">
      <c r="A2092" s="5">
        <v>2091</v>
      </c>
      <c r="B2092" s="6" t="s">
        <v>5124</v>
      </c>
      <c r="C2092" s="6" t="s">
        <v>5116</v>
      </c>
      <c r="D2092" s="49" t="s">
        <v>5125</v>
      </c>
      <c r="E2092" s="5" t="s">
        <v>2300</v>
      </c>
      <c r="F2092" s="42">
        <v>1</v>
      </c>
      <c r="G2092" s="5">
        <v>1</v>
      </c>
      <c r="H2092" s="42">
        <v>1</v>
      </c>
      <c r="I2092" s="4"/>
      <c r="J2092" s="4"/>
      <c r="K2092" s="4"/>
      <c r="L2092" s="4"/>
      <c r="M2092" s="4"/>
      <c r="N2092" s="4"/>
      <c r="O2092" s="4"/>
      <c r="P2092" s="4"/>
      <c r="Q2092" s="4"/>
      <c r="R2092" s="4"/>
      <c r="S2092" s="4"/>
      <c r="T2092" s="4"/>
      <c r="U2092" s="4"/>
      <c r="V2092" s="4"/>
      <c r="W2092" s="4"/>
      <c r="X2092" s="4"/>
      <c r="Y2092" s="4"/>
      <c r="Z2092" s="4"/>
    </row>
    <row r="2093" spans="1:26" ht="15.75" customHeight="1" x14ac:dyDescent="0.2">
      <c r="A2093" s="5">
        <v>2092</v>
      </c>
      <c r="B2093" s="6" t="s">
        <v>5126</v>
      </c>
      <c r="C2093" s="6" t="s">
        <v>5116</v>
      </c>
      <c r="D2093" s="49" t="s">
        <v>5127</v>
      </c>
      <c r="E2093" s="5" t="s">
        <v>2300</v>
      </c>
      <c r="F2093" s="42">
        <v>2</v>
      </c>
      <c r="G2093" s="5">
        <v>1</v>
      </c>
      <c r="H2093" s="42">
        <v>2</v>
      </c>
      <c r="I2093" s="4"/>
      <c r="J2093" s="4"/>
      <c r="K2093" s="4"/>
      <c r="L2093" s="4"/>
      <c r="M2093" s="4"/>
      <c r="N2093" s="4"/>
      <c r="O2093" s="4"/>
      <c r="P2093" s="4"/>
      <c r="Q2093" s="4"/>
      <c r="R2093" s="4"/>
      <c r="S2093" s="4"/>
      <c r="T2093" s="4"/>
      <c r="U2093" s="4"/>
      <c r="V2093" s="4"/>
      <c r="W2093" s="4"/>
      <c r="X2093" s="4"/>
      <c r="Y2093" s="4"/>
      <c r="Z2093" s="4"/>
    </row>
    <row r="2094" spans="1:26" ht="15.75" customHeight="1" x14ac:dyDescent="0.2">
      <c r="A2094" s="5">
        <v>2093</v>
      </c>
      <c r="B2094" s="6" t="s">
        <v>5128</v>
      </c>
      <c r="C2094" s="6" t="s">
        <v>5116</v>
      </c>
      <c r="D2094" s="49" t="s">
        <v>5129</v>
      </c>
      <c r="E2094" s="5" t="s">
        <v>2300</v>
      </c>
      <c r="F2094" s="42">
        <v>0</v>
      </c>
      <c r="G2094" s="5">
        <v>0</v>
      </c>
      <c r="H2094" s="42">
        <v>0</v>
      </c>
      <c r="I2094" s="4"/>
      <c r="J2094" s="4"/>
      <c r="K2094" s="4"/>
      <c r="L2094" s="4"/>
      <c r="M2094" s="4"/>
      <c r="N2094" s="4"/>
      <c r="O2094" s="4"/>
      <c r="P2094" s="4"/>
      <c r="Q2094" s="4"/>
      <c r="R2094" s="4"/>
      <c r="S2094" s="4"/>
      <c r="T2094" s="4"/>
      <c r="U2094" s="4"/>
      <c r="V2094" s="4"/>
      <c r="W2094" s="4"/>
      <c r="X2094" s="4"/>
      <c r="Y2094" s="4"/>
      <c r="Z2094" s="4"/>
    </row>
    <row r="2095" spans="1:26" ht="15.75" customHeight="1" x14ac:dyDescent="0.2">
      <c r="A2095" s="5">
        <v>2094</v>
      </c>
      <c r="B2095" s="6" t="s">
        <v>5130</v>
      </c>
      <c r="C2095" s="6" t="s">
        <v>5116</v>
      </c>
      <c r="D2095" s="49" t="s">
        <v>5131</v>
      </c>
      <c r="E2095" s="5" t="s">
        <v>2300</v>
      </c>
      <c r="F2095" s="42">
        <v>0</v>
      </c>
      <c r="G2095" s="5">
        <v>0</v>
      </c>
      <c r="H2095" s="42">
        <v>0</v>
      </c>
      <c r="I2095" s="4"/>
      <c r="J2095" s="4"/>
      <c r="K2095" s="4"/>
      <c r="L2095" s="4"/>
      <c r="M2095" s="4"/>
      <c r="N2095" s="4"/>
      <c r="O2095" s="4"/>
      <c r="P2095" s="4"/>
      <c r="Q2095" s="4"/>
      <c r="R2095" s="4"/>
      <c r="S2095" s="4"/>
      <c r="T2095" s="4"/>
      <c r="U2095" s="4"/>
      <c r="V2095" s="4"/>
      <c r="W2095" s="4"/>
      <c r="X2095" s="4"/>
      <c r="Y2095" s="4"/>
      <c r="Z2095" s="4"/>
    </row>
    <row r="2096" spans="1:26" ht="15.75" customHeight="1" x14ac:dyDescent="0.2">
      <c r="A2096" s="5">
        <v>2095</v>
      </c>
      <c r="B2096" s="6" t="s">
        <v>5132</v>
      </c>
      <c r="C2096" s="6" t="s">
        <v>5116</v>
      </c>
      <c r="D2096" s="49" t="s">
        <v>5133</v>
      </c>
      <c r="E2096" s="5" t="s">
        <v>2300</v>
      </c>
      <c r="F2096" s="42">
        <v>1</v>
      </c>
      <c r="G2096" s="5">
        <v>1</v>
      </c>
      <c r="H2096" s="42">
        <v>1</v>
      </c>
      <c r="I2096" s="4"/>
      <c r="J2096" s="4"/>
      <c r="K2096" s="4"/>
      <c r="L2096" s="4"/>
      <c r="M2096" s="4"/>
      <c r="N2096" s="4"/>
      <c r="O2096" s="4"/>
      <c r="P2096" s="4"/>
      <c r="Q2096" s="4"/>
      <c r="R2096" s="4"/>
      <c r="S2096" s="4"/>
      <c r="T2096" s="4"/>
      <c r="U2096" s="4"/>
      <c r="V2096" s="4"/>
      <c r="W2096" s="4"/>
      <c r="X2096" s="4"/>
      <c r="Y2096" s="4"/>
      <c r="Z2096" s="4"/>
    </row>
    <row r="2097" spans="1:26" ht="15.75" customHeight="1" x14ac:dyDescent="0.2">
      <c r="A2097" s="5">
        <v>2096</v>
      </c>
      <c r="B2097" s="6" t="s">
        <v>5134</v>
      </c>
      <c r="C2097" s="6" t="s">
        <v>5116</v>
      </c>
      <c r="D2097" s="49" t="s">
        <v>5135</v>
      </c>
      <c r="E2097" s="5" t="s">
        <v>2300</v>
      </c>
      <c r="F2097" s="42">
        <v>1</v>
      </c>
      <c r="G2097" s="5">
        <v>1</v>
      </c>
      <c r="H2097" s="42">
        <v>1</v>
      </c>
      <c r="I2097" s="4"/>
      <c r="J2097" s="4"/>
      <c r="K2097" s="4"/>
      <c r="L2097" s="4"/>
      <c r="M2097" s="4"/>
      <c r="N2097" s="4"/>
      <c r="O2097" s="4"/>
      <c r="P2097" s="4"/>
      <c r="Q2097" s="4"/>
      <c r="R2097" s="4"/>
      <c r="S2097" s="4"/>
      <c r="T2097" s="4"/>
      <c r="U2097" s="4"/>
      <c r="V2097" s="4"/>
      <c r="W2097" s="4"/>
      <c r="X2097" s="4"/>
      <c r="Y2097" s="4"/>
      <c r="Z2097" s="4"/>
    </row>
    <row r="2098" spans="1:26" ht="15.75" customHeight="1" x14ac:dyDescent="0.2">
      <c r="A2098" s="5">
        <v>2097</v>
      </c>
      <c r="B2098" s="6" t="s">
        <v>5136</v>
      </c>
      <c r="C2098" s="6" t="s">
        <v>5116</v>
      </c>
      <c r="D2098" s="49" t="s">
        <v>5137</v>
      </c>
      <c r="E2098" s="5" t="s">
        <v>2300</v>
      </c>
      <c r="F2098" s="42">
        <v>1</v>
      </c>
      <c r="G2098" s="5">
        <v>1</v>
      </c>
      <c r="H2098" s="42">
        <v>1</v>
      </c>
      <c r="I2098" s="4"/>
      <c r="J2098" s="4"/>
      <c r="K2098" s="4"/>
      <c r="L2098" s="4"/>
      <c r="M2098" s="4"/>
      <c r="N2098" s="4"/>
      <c r="O2098" s="4"/>
      <c r="P2098" s="4"/>
      <c r="Q2098" s="4"/>
      <c r="R2098" s="4"/>
      <c r="S2098" s="4"/>
      <c r="T2098" s="4"/>
      <c r="U2098" s="4"/>
      <c r="V2098" s="4"/>
      <c r="W2098" s="4"/>
      <c r="X2098" s="4"/>
      <c r="Y2098" s="4"/>
      <c r="Z2098" s="4"/>
    </row>
    <row r="2099" spans="1:26" ht="15.75" customHeight="1" x14ac:dyDescent="0.2">
      <c r="A2099" s="5">
        <v>2098</v>
      </c>
      <c r="B2099" s="6" t="s">
        <v>5138</v>
      </c>
      <c r="C2099" s="6" t="s">
        <v>5139</v>
      </c>
      <c r="D2099" s="49" t="s">
        <v>5140</v>
      </c>
      <c r="E2099" s="5" t="s">
        <v>2300</v>
      </c>
      <c r="F2099" s="42">
        <v>1</v>
      </c>
      <c r="G2099" s="5">
        <v>1</v>
      </c>
      <c r="H2099" s="42">
        <v>1</v>
      </c>
      <c r="I2099" s="4"/>
      <c r="J2099" s="4"/>
      <c r="K2099" s="4"/>
      <c r="L2099" s="4"/>
      <c r="M2099" s="4"/>
      <c r="N2099" s="4"/>
      <c r="O2099" s="4"/>
      <c r="P2099" s="4"/>
      <c r="Q2099" s="4"/>
      <c r="R2099" s="4"/>
      <c r="S2099" s="4"/>
      <c r="T2099" s="4"/>
      <c r="U2099" s="4"/>
      <c r="V2099" s="4"/>
      <c r="W2099" s="4"/>
      <c r="X2099" s="4"/>
      <c r="Y2099" s="4"/>
      <c r="Z2099" s="4"/>
    </row>
    <row r="2100" spans="1:26" ht="15.75" customHeight="1" x14ac:dyDescent="0.2">
      <c r="A2100" s="5">
        <v>2099</v>
      </c>
      <c r="B2100" s="6" t="s">
        <v>5138</v>
      </c>
      <c r="C2100" s="6" t="s">
        <v>5139</v>
      </c>
      <c r="D2100" s="49" t="s">
        <v>5141</v>
      </c>
      <c r="E2100" s="5" t="s">
        <v>2300</v>
      </c>
      <c r="F2100" s="42">
        <v>0</v>
      </c>
      <c r="G2100" s="5">
        <v>0</v>
      </c>
      <c r="H2100" s="42">
        <v>0</v>
      </c>
      <c r="I2100" s="4"/>
      <c r="J2100" s="4"/>
      <c r="K2100" s="4"/>
      <c r="L2100" s="4"/>
      <c r="M2100" s="4"/>
      <c r="N2100" s="4"/>
      <c r="O2100" s="4"/>
      <c r="P2100" s="4"/>
      <c r="Q2100" s="4"/>
      <c r="R2100" s="4"/>
      <c r="S2100" s="4"/>
      <c r="T2100" s="4"/>
      <c r="U2100" s="4"/>
      <c r="V2100" s="4"/>
      <c r="W2100" s="4"/>
      <c r="X2100" s="4"/>
      <c r="Y2100" s="4"/>
      <c r="Z2100" s="4"/>
    </row>
    <row r="2101" spans="1:26" ht="27.75" customHeight="1" x14ac:dyDescent="0.2">
      <c r="A2101" s="5">
        <v>2100</v>
      </c>
      <c r="B2101" s="6" t="s">
        <v>5142</v>
      </c>
      <c r="C2101" s="6" t="s">
        <v>5143</v>
      </c>
      <c r="D2101" s="49" t="s">
        <v>5144</v>
      </c>
      <c r="E2101" s="5" t="s">
        <v>2300</v>
      </c>
      <c r="F2101" s="42">
        <v>1</v>
      </c>
      <c r="G2101" s="5">
        <v>1</v>
      </c>
      <c r="H2101" s="42">
        <v>1</v>
      </c>
      <c r="I2101" s="4"/>
      <c r="J2101" s="4"/>
      <c r="K2101" s="4"/>
      <c r="L2101" s="4"/>
      <c r="M2101" s="4"/>
      <c r="N2101" s="4"/>
      <c r="O2101" s="4"/>
      <c r="P2101" s="4"/>
      <c r="Q2101" s="4"/>
      <c r="R2101" s="4"/>
      <c r="S2101" s="4"/>
      <c r="T2101" s="4"/>
      <c r="U2101" s="4"/>
      <c r="V2101" s="4"/>
      <c r="W2101" s="4"/>
      <c r="X2101" s="4"/>
      <c r="Y2101" s="4"/>
      <c r="Z2101" s="4"/>
    </row>
    <row r="2102" spans="1:26" ht="15.75" customHeight="1" x14ac:dyDescent="0.2">
      <c r="A2102" s="5">
        <v>2101</v>
      </c>
      <c r="B2102" s="6" t="s">
        <v>5145</v>
      </c>
      <c r="C2102" s="6" t="s">
        <v>5143</v>
      </c>
      <c r="D2102" s="49" t="s">
        <v>5146</v>
      </c>
      <c r="E2102" s="5" t="s">
        <v>2300</v>
      </c>
      <c r="F2102" s="42">
        <v>1</v>
      </c>
      <c r="G2102" s="5">
        <v>1</v>
      </c>
      <c r="H2102" s="42">
        <v>1</v>
      </c>
      <c r="I2102" s="4"/>
      <c r="J2102" s="4"/>
      <c r="K2102" s="4"/>
      <c r="L2102" s="4"/>
      <c r="M2102" s="4"/>
      <c r="N2102" s="4"/>
      <c r="O2102" s="4"/>
      <c r="P2102" s="4"/>
      <c r="Q2102" s="4"/>
      <c r="R2102" s="4"/>
      <c r="S2102" s="4"/>
      <c r="T2102" s="4"/>
      <c r="U2102" s="4"/>
      <c r="V2102" s="4"/>
      <c r="W2102" s="4"/>
      <c r="X2102" s="4"/>
      <c r="Y2102" s="4"/>
      <c r="Z2102" s="4"/>
    </row>
    <row r="2103" spans="1:26" ht="15.75" customHeight="1" x14ac:dyDescent="0.2">
      <c r="A2103" s="5">
        <v>2102</v>
      </c>
      <c r="B2103" s="6" t="s">
        <v>5147</v>
      </c>
      <c r="C2103" s="6" t="s">
        <v>5143</v>
      </c>
      <c r="D2103" s="49" t="s">
        <v>5148</v>
      </c>
      <c r="E2103" s="5" t="s">
        <v>2300</v>
      </c>
      <c r="F2103" s="42">
        <v>1</v>
      </c>
      <c r="G2103" s="5">
        <v>1</v>
      </c>
      <c r="H2103" s="42">
        <v>1</v>
      </c>
      <c r="I2103" s="4"/>
      <c r="J2103" s="4"/>
      <c r="K2103" s="4"/>
      <c r="L2103" s="4"/>
      <c r="M2103" s="4"/>
      <c r="N2103" s="4"/>
      <c r="O2103" s="4"/>
      <c r="P2103" s="4"/>
      <c r="Q2103" s="4"/>
      <c r="R2103" s="4"/>
      <c r="S2103" s="4"/>
      <c r="T2103" s="4"/>
      <c r="U2103" s="4"/>
      <c r="V2103" s="4"/>
      <c r="W2103" s="4"/>
      <c r="X2103" s="4"/>
      <c r="Y2103" s="4"/>
      <c r="Z2103" s="4"/>
    </row>
    <row r="2104" spans="1:26" ht="15.75" customHeight="1" x14ac:dyDescent="0.2">
      <c r="A2104" s="5">
        <v>2103</v>
      </c>
      <c r="B2104" s="6" t="s">
        <v>5149</v>
      </c>
      <c r="C2104" s="6" t="s">
        <v>5143</v>
      </c>
      <c r="D2104" s="49" t="s">
        <v>5150</v>
      </c>
      <c r="E2104" s="5" t="s">
        <v>2300</v>
      </c>
      <c r="F2104" s="42">
        <v>1</v>
      </c>
      <c r="G2104" s="5">
        <v>1</v>
      </c>
      <c r="H2104" s="42">
        <v>1</v>
      </c>
      <c r="I2104" s="4"/>
      <c r="J2104" s="4"/>
      <c r="K2104" s="4"/>
      <c r="L2104" s="4"/>
      <c r="M2104" s="4"/>
      <c r="N2104" s="4"/>
      <c r="O2104" s="4"/>
      <c r="P2104" s="4"/>
      <c r="Q2104" s="4"/>
      <c r="R2104" s="4"/>
      <c r="S2104" s="4"/>
      <c r="T2104" s="4"/>
      <c r="U2104" s="4"/>
      <c r="V2104" s="4"/>
      <c r="W2104" s="4"/>
      <c r="X2104" s="4"/>
      <c r="Y2104" s="4"/>
      <c r="Z2104" s="4"/>
    </row>
    <row r="2105" spans="1:26" ht="15.75" customHeight="1" x14ac:dyDescent="0.2">
      <c r="A2105" s="5">
        <v>2104</v>
      </c>
      <c r="B2105" s="6" t="s">
        <v>5151</v>
      </c>
      <c r="C2105" s="6" t="s">
        <v>5143</v>
      </c>
      <c r="D2105" s="49" t="s">
        <v>5152</v>
      </c>
      <c r="E2105" s="5" t="s">
        <v>2300</v>
      </c>
      <c r="F2105" s="42">
        <v>1</v>
      </c>
      <c r="G2105" s="5">
        <v>1</v>
      </c>
      <c r="H2105" s="42">
        <v>1</v>
      </c>
      <c r="I2105" s="4"/>
      <c r="J2105" s="4"/>
      <c r="K2105" s="4"/>
      <c r="L2105" s="4"/>
      <c r="M2105" s="4"/>
      <c r="N2105" s="4"/>
      <c r="O2105" s="4"/>
      <c r="P2105" s="4"/>
      <c r="Q2105" s="4"/>
      <c r="R2105" s="4"/>
      <c r="S2105" s="4"/>
      <c r="T2105" s="4"/>
      <c r="U2105" s="4"/>
      <c r="V2105" s="4"/>
      <c r="W2105" s="4"/>
      <c r="X2105" s="4"/>
      <c r="Y2105" s="4"/>
      <c r="Z2105" s="4"/>
    </row>
    <row r="2106" spans="1:26" ht="15.75" customHeight="1" x14ac:dyDescent="0.2">
      <c r="A2106" s="5">
        <v>2105</v>
      </c>
      <c r="B2106" s="6" t="s">
        <v>5153</v>
      </c>
      <c r="C2106" s="6" t="s">
        <v>5143</v>
      </c>
      <c r="D2106" s="49" t="s">
        <v>5154</v>
      </c>
      <c r="E2106" s="5" t="s">
        <v>2300</v>
      </c>
      <c r="F2106" s="42">
        <v>1</v>
      </c>
      <c r="G2106" s="5">
        <v>1</v>
      </c>
      <c r="H2106" s="42">
        <v>1</v>
      </c>
      <c r="I2106" s="4"/>
      <c r="J2106" s="4"/>
      <c r="K2106" s="4"/>
      <c r="L2106" s="4"/>
      <c r="M2106" s="4"/>
      <c r="N2106" s="4"/>
      <c r="O2106" s="4"/>
      <c r="P2106" s="4"/>
      <c r="Q2106" s="4"/>
      <c r="R2106" s="4"/>
      <c r="S2106" s="4"/>
      <c r="T2106" s="4"/>
      <c r="U2106" s="4"/>
      <c r="V2106" s="4"/>
      <c r="W2106" s="4"/>
      <c r="X2106" s="4"/>
      <c r="Y2106" s="4"/>
      <c r="Z2106" s="4"/>
    </row>
    <row r="2107" spans="1:26" ht="15.75" customHeight="1" x14ac:dyDescent="0.2">
      <c r="A2107" s="5">
        <v>2106</v>
      </c>
      <c r="B2107" s="6" t="s">
        <v>5155</v>
      </c>
      <c r="C2107" s="6" t="s">
        <v>5143</v>
      </c>
      <c r="D2107" s="49" t="s">
        <v>5156</v>
      </c>
      <c r="E2107" s="5" t="s">
        <v>2300</v>
      </c>
      <c r="F2107" s="42">
        <v>1</v>
      </c>
      <c r="G2107" s="5">
        <v>1</v>
      </c>
      <c r="H2107" s="42">
        <v>1</v>
      </c>
      <c r="I2107" s="4"/>
      <c r="J2107" s="4"/>
      <c r="K2107" s="4"/>
      <c r="L2107" s="4"/>
      <c r="M2107" s="4"/>
      <c r="N2107" s="4"/>
      <c r="O2107" s="4"/>
      <c r="P2107" s="4"/>
      <c r="Q2107" s="4"/>
      <c r="R2107" s="4"/>
      <c r="S2107" s="4"/>
      <c r="T2107" s="4"/>
      <c r="U2107" s="4"/>
      <c r="V2107" s="4"/>
      <c r="W2107" s="4"/>
      <c r="X2107" s="4"/>
      <c r="Y2107" s="4"/>
      <c r="Z2107" s="4"/>
    </row>
    <row r="2108" spans="1:26" ht="15.75" customHeight="1" x14ac:dyDescent="0.2">
      <c r="A2108" s="5">
        <v>2107</v>
      </c>
      <c r="B2108" s="6" t="s">
        <v>5157</v>
      </c>
      <c r="C2108" s="6" t="s">
        <v>5143</v>
      </c>
      <c r="D2108" s="49" t="s">
        <v>5158</v>
      </c>
      <c r="E2108" s="5" t="s">
        <v>2300</v>
      </c>
      <c r="F2108" s="42">
        <v>1</v>
      </c>
      <c r="G2108" s="5">
        <v>1</v>
      </c>
      <c r="H2108" s="42">
        <v>1</v>
      </c>
      <c r="I2108" s="4"/>
      <c r="J2108" s="4"/>
      <c r="K2108" s="4"/>
      <c r="L2108" s="4"/>
      <c r="M2108" s="4"/>
      <c r="N2108" s="4"/>
      <c r="O2108" s="4"/>
      <c r="P2108" s="4"/>
      <c r="Q2108" s="4"/>
      <c r="R2108" s="4"/>
      <c r="S2108" s="4"/>
      <c r="T2108" s="4"/>
      <c r="U2108" s="4"/>
      <c r="V2108" s="4"/>
      <c r="W2108" s="4"/>
      <c r="X2108" s="4"/>
      <c r="Y2108" s="4"/>
      <c r="Z2108" s="4"/>
    </row>
    <row r="2109" spans="1:26" ht="15.75" customHeight="1" x14ac:dyDescent="0.2">
      <c r="A2109" s="5">
        <v>2108</v>
      </c>
      <c r="B2109" s="6" t="s">
        <v>5159</v>
      </c>
      <c r="C2109" s="6" t="s">
        <v>5143</v>
      </c>
      <c r="D2109" s="49" t="s">
        <v>5160</v>
      </c>
      <c r="E2109" s="5" t="s">
        <v>2300</v>
      </c>
      <c r="F2109" s="42">
        <v>1</v>
      </c>
      <c r="G2109" s="5">
        <v>1</v>
      </c>
      <c r="H2109" s="42">
        <v>1</v>
      </c>
      <c r="I2109" s="4"/>
      <c r="J2109" s="4"/>
      <c r="K2109" s="4"/>
      <c r="L2109" s="4"/>
      <c r="M2109" s="4"/>
      <c r="N2109" s="4"/>
      <c r="O2109" s="4"/>
      <c r="P2109" s="4"/>
      <c r="Q2109" s="4"/>
      <c r="R2109" s="4"/>
      <c r="S2109" s="4"/>
      <c r="T2109" s="4"/>
      <c r="U2109" s="4"/>
      <c r="V2109" s="4"/>
      <c r="W2109" s="4"/>
      <c r="X2109" s="4"/>
      <c r="Y2109" s="4"/>
      <c r="Z2109" s="4"/>
    </row>
    <row r="2110" spans="1:26" ht="15.75" customHeight="1" x14ac:dyDescent="0.2">
      <c r="A2110" s="5">
        <v>2109</v>
      </c>
      <c r="B2110" s="6" t="s">
        <v>5161</v>
      </c>
      <c r="C2110" s="6" t="s">
        <v>5143</v>
      </c>
      <c r="D2110" s="49" t="s">
        <v>5162</v>
      </c>
      <c r="E2110" s="5" t="s">
        <v>2300</v>
      </c>
      <c r="F2110" s="42">
        <v>1</v>
      </c>
      <c r="G2110" s="5">
        <v>1</v>
      </c>
      <c r="H2110" s="42">
        <v>1</v>
      </c>
      <c r="I2110" s="4"/>
      <c r="J2110" s="4"/>
      <c r="K2110" s="4"/>
      <c r="L2110" s="4"/>
      <c r="M2110" s="4"/>
      <c r="N2110" s="4"/>
      <c r="O2110" s="4"/>
      <c r="P2110" s="4"/>
      <c r="Q2110" s="4"/>
      <c r="R2110" s="4"/>
      <c r="S2110" s="4"/>
      <c r="T2110" s="4"/>
      <c r="U2110" s="4"/>
      <c r="V2110" s="4"/>
      <c r="W2110" s="4"/>
      <c r="X2110" s="4"/>
      <c r="Y2110" s="4"/>
      <c r="Z2110" s="4"/>
    </row>
    <row r="2111" spans="1:26" ht="15.75" customHeight="1" x14ac:dyDescent="0.2">
      <c r="A2111" s="5">
        <v>2110</v>
      </c>
      <c r="B2111" s="6" t="s">
        <v>5163</v>
      </c>
      <c r="C2111" s="6" t="s">
        <v>5143</v>
      </c>
      <c r="D2111" s="49" t="s">
        <v>5164</v>
      </c>
      <c r="E2111" s="5" t="s">
        <v>2300</v>
      </c>
      <c r="F2111" s="42">
        <v>1</v>
      </c>
      <c r="G2111" s="5">
        <v>1</v>
      </c>
      <c r="H2111" s="42">
        <v>1</v>
      </c>
      <c r="I2111" s="4"/>
      <c r="J2111" s="4"/>
      <c r="K2111" s="4"/>
      <c r="L2111" s="4"/>
      <c r="M2111" s="4"/>
      <c r="N2111" s="4"/>
      <c r="O2111" s="4"/>
      <c r="P2111" s="4"/>
      <c r="Q2111" s="4"/>
      <c r="R2111" s="4"/>
      <c r="S2111" s="4"/>
      <c r="T2111" s="4"/>
      <c r="U2111" s="4"/>
      <c r="V2111" s="4"/>
      <c r="W2111" s="4"/>
      <c r="X2111" s="4"/>
      <c r="Y2111" s="4"/>
      <c r="Z2111" s="4"/>
    </row>
    <row r="2112" spans="1:26" ht="15.75" customHeight="1" x14ac:dyDescent="0.2">
      <c r="A2112" s="5">
        <v>2111</v>
      </c>
      <c r="B2112" s="6" t="s">
        <v>5165</v>
      </c>
      <c r="C2112" s="6" t="s">
        <v>5143</v>
      </c>
      <c r="D2112" s="49" t="s">
        <v>5166</v>
      </c>
      <c r="E2112" s="5" t="s">
        <v>2300</v>
      </c>
      <c r="F2112" s="42">
        <v>1</v>
      </c>
      <c r="G2112" s="5">
        <v>1</v>
      </c>
      <c r="H2112" s="42">
        <v>1</v>
      </c>
      <c r="I2112" s="4"/>
      <c r="J2112" s="4"/>
      <c r="K2112" s="4"/>
      <c r="L2112" s="4"/>
      <c r="M2112" s="4"/>
      <c r="N2112" s="4"/>
      <c r="O2112" s="4"/>
      <c r="P2112" s="4"/>
      <c r="Q2112" s="4"/>
      <c r="R2112" s="4"/>
      <c r="S2112" s="4"/>
      <c r="T2112" s="4"/>
      <c r="U2112" s="4"/>
      <c r="V2112" s="4"/>
      <c r="W2112" s="4"/>
      <c r="X2112" s="4"/>
      <c r="Y2112" s="4"/>
      <c r="Z2112" s="4"/>
    </row>
    <row r="2113" spans="1:26" ht="15.75" customHeight="1" x14ac:dyDescent="0.2">
      <c r="A2113" s="5">
        <v>2112</v>
      </c>
      <c r="B2113" s="6" t="s">
        <v>5167</v>
      </c>
      <c r="C2113" s="6" t="s">
        <v>5143</v>
      </c>
      <c r="D2113" s="49" t="s">
        <v>5168</v>
      </c>
      <c r="E2113" s="5" t="s">
        <v>2300</v>
      </c>
      <c r="F2113" s="42">
        <v>1</v>
      </c>
      <c r="G2113" s="5">
        <v>1</v>
      </c>
      <c r="H2113" s="42">
        <v>1</v>
      </c>
      <c r="I2113" s="4"/>
      <c r="J2113" s="4"/>
      <c r="K2113" s="4"/>
      <c r="L2113" s="4"/>
      <c r="M2113" s="4"/>
      <c r="N2113" s="4"/>
      <c r="O2113" s="4"/>
      <c r="P2113" s="4"/>
      <c r="Q2113" s="4"/>
      <c r="R2113" s="4"/>
      <c r="S2113" s="4"/>
      <c r="T2113" s="4"/>
      <c r="U2113" s="4"/>
      <c r="V2113" s="4"/>
      <c r="W2113" s="4"/>
      <c r="X2113" s="4"/>
      <c r="Y2113" s="4"/>
      <c r="Z2113" s="4"/>
    </row>
    <row r="2114" spans="1:26" ht="15.75" customHeight="1" x14ac:dyDescent="0.2">
      <c r="A2114" s="5">
        <v>2113</v>
      </c>
      <c r="B2114" s="6" t="s">
        <v>5169</v>
      </c>
      <c r="C2114" s="6" t="s">
        <v>5143</v>
      </c>
      <c r="D2114" s="49" t="s">
        <v>5170</v>
      </c>
      <c r="E2114" s="5" t="s">
        <v>2300</v>
      </c>
      <c r="F2114" s="42">
        <v>1</v>
      </c>
      <c r="G2114" s="5">
        <v>1</v>
      </c>
      <c r="H2114" s="42">
        <v>1</v>
      </c>
      <c r="I2114" s="4"/>
      <c r="J2114" s="4"/>
      <c r="K2114" s="4"/>
      <c r="L2114" s="4"/>
      <c r="M2114" s="4"/>
      <c r="N2114" s="4"/>
      <c r="O2114" s="4"/>
      <c r="P2114" s="4"/>
      <c r="Q2114" s="4"/>
      <c r="R2114" s="4"/>
      <c r="S2114" s="4"/>
      <c r="T2114" s="4"/>
      <c r="U2114" s="4"/>
      <c r="V2114" s="4"/>
      <c r="W2114" s="4"/>
      <c r="X2114" s="4"/>
      <c r="Y2114" s="4"/>
      <c r="Z2114" s="4"/>
    </row>
    <row r="2115" spans="1:26" ht="15.75" customHeight="1" x14ac:dyDescent="0.2">
      <c r="A2115" s="5">
        <v>2114</v>
      </c>
      <c r="B2115" s="6" t="s">
        <v>5171</v>
      </c>
      <c r="C2115" s="6" t="s">
        <v>5143</v>
      </c>
      <c r="D2115" s="49" t="s">
        <v>5172</v>
      </c>
      <c r="E2115" s="5" t="s">
        <v>2300</v>
      </c>
      <c r="F2115" s="42">
        <v>1</v>
      </c>
      <c r="G2115" s="5">
        <v>1</v>
      </c>
      <c r="H2115" s="42">
        <v>1</v>
      </c>
      <c r="I2115" s="4"/>
      <c r="J2115" s="4"/>
      <c r="K2115" s="4"/>
      <c r="L2115" s="4"/>
      <c r="M2115" s="4"/>
      <c r="N2115" s="4"/>
      <c r="O2115" s="4"/>
      <c r="P2115" s="4"/>
      <c r="Q2115" s="4"/>
      <c r="R2115" s="4"/>
      <c r="S2115" s="4"/>
      <c r="T2115" s="4"/>
      <c r="U2115" s="4"/>
      <c r="V2115" s="4"/>
      <c r="W2115" s="4"/>
      <c r="X2115" s="4"/>
      <c r="Y2115" s="4"/>
      <c r="Z2115" s="4"/>
    </row>
    <row r="2116" spans="1:26" ht="15.75" customHeight="1" x14ac:dyDescent="0.2">
      <c r="A2116" s="5">
        <v>2115</v>
      </c>
      <c r="B2116" s="6" t="s">
        <v>5173</v>
      </c>
      <c r="C2116" s="6" t="s">
        <v>5174</v>
      </c>
      <c r="D2116" s="49" t="s">
        <v>5175</v>
      </c>
      <c r="E2116" s="5" t="s">
        <v>2300</v>
      </c>
      <c r="F2116" s="42">
        <v>1</v>
      </c>
      <c r="G2116" s="5">
        <v>1</v>
      </c>
      <c r="H2116" s="42">
        <v>1</v>
      </c>
      <c r="I2116" s="4"/>
      <c r="J2116" s="4"/>
      <c r="K2116" s="4"/>
      <c r="L2116" s="4"/>
      <c r="M2116" s="4"/>
      <c r="N2116" s="4"/>
      <c r="O2116" s="4"/>
      <c r="P2116" s="4"/>
      <c r="Q2116" s="4"/>
      <c r="R2116" s="4"/>
      <c r="S2116" s="4"/>
      <c r="T2116" s="4"/>
      <c r="U2116" s="4"/>
      <c r="V2116" s="4"/>
      <c r="W2116" s="4"/>
      <c r="X2116" s="4"/>
      <c r="Y2116" s="4"/>
      <c r="Z2116" s="4"/>
    </row>
    <row r="2117" spans="1:26" ht="15.75" customHeight="1" x14ac:dyDescent="0.2">
      <c r="A2117" s="5">
        <v>2116</v>
      </c>
      <c r="B2117" s="6" t="s">
        <v>5176</v>
      </c>
      <c r="C2117" s="6" t="s">
        <v>5174</v>
      </c>
      <c r="D2117" s="49" t="s">
        <v>5177</v>
      </c>
      <c r="E2117" s="5" t="s">
        <v>2300</v>
      </c>
      <c r="F2117" s="42">
        <v>1</v>
      </c>
      <c r="G2117" s="5">
        <v>1</v>
      </c>
      <c r="H2117" s="42">
        <v>1</v>
      </c>
      <c r="I2117" s="4"/>
      <c r="J2117" s="4"/>
      <c r="K2117" s="4"/>
      <c r="L2117" s="4"/>
      <c r="M2117" s="4"/>
      <c r="N2117" s="4"/>
      <c r="O2117" s="4"/>
      <c r="P2117" s="4"/>
      <c r="Q2117" s="4"/>
      <c r="R2117" s="4"/>
      <c r="S2117" s="4"/>
      <c r="T2117" s="4"/>
      <c r="U2117" s="4"/>
      <c r="V2117" s="4"/>
      <c r="W2117" s="4"/>
      <c r="X2117" s="4"/>
      <c r="Y2117" s="4"/>
      <c r="Z2117" s="4"/>
    </row>
    <row r="2118" spans="1:26" ht="27.75" customHeight="1" x14ac:dyDescent="0.2">
      <c r="A2118" s="5">
        <v>2117</v>
      </c>
      <c r="B2118" s="6" t="s">
        <v>5178</v>
      </c>
      <c r="C2118" s="6" t="s">
        <v>5174</v>
      </c>
      <c r="D2118" s="49" t="s">
        <v>5179</v>
      </c>
      <c r="E2118" s="5" t="s">
        <v>2300</v>
      </c>
      <c r="F2118" s="42">
        <v>2</v>
      </c>
      <c r="G2118" s="5">
        <v>1</v>
      </c>
      <c r="H2118" s="42">
        <v>2</v>
      </c>
      <c r="I2118" s="4"/>
      <c r="J2118" s="4"/>
      <c r="K2118" s="4"/>
      <c r="L2118" s="4"/>
      <c r="M2118" s="4"/>
      <c r="N2118" s="4"/>
      <c r="O2118" s="4"/>
      <c r="P2118" s="4"/>
      <c r="Q2118" s="4"/>
      <c r="R2118" s="4"/>
      <c r="S2118" s="4"/>
      <c r="T2118" s="4"/>
      <c r="U2118" s="4"/>
      <c r="V2118" s="4"/>
      <c r="W2118" s="4"/>
      <c r="X2118" s="4"/>
      <c r="Y2118" s="4"/>
      <c r="Z2118" s="4"/>
    </row>
    <row r="2119" spans="1:26" ht="15.75" customHeight="1" x14ac:dyDescent="0.2">
      <c r="A2119" s="5">
        <v>2118</v>
      </c>
      <c r="B2119" s="6" t="s">
        <v>5180</v>
      </c>
      <c r="C2119" s="6" t="s">
        <v>5174</v>
      </c>
      <c r="D2119" s="49" t="s">
        <v>5181</v>
      </c>
      <c r="E2119" s="5" t="s">
        <v>2300</v>
      </c>
      <c r="F2119" s="42">
        <v>1</v>
      </c>
      <c r="G2119" s="5">
        <v>1</v>
      </c>
      <c r="H2119" s="42">
        <v>1</v>
      </c>
      <c r="I2119" s="4"/>
      <c r="J2119" s="4"/>
      <c r="K2119" s="4"/>
      <c r="L2119" s="4"/>
      <c r="M2119" s="4"/>
      <c r="N2119" s="4"/>
      <c r="O2119" s="4"/>
      <c r="P2119" s="4"/>
      <c r="Q2119" s="4"/>
      <c r="R2119" s="4"/>
      <c r="S2119" s="4"/>
      <c r="T2119" s="4"/>
      <c r="U2119" s="4"/>
      <c r="V2119" s="4"/>
      <c r="W2119" s="4"/>
      <c r="X2119" s="4"/>
      <c r="Y2119" s="4"/>
      <c r="Z2119" s="4"/>
    </row>
    <row r="2120" spans="1:26" ht="15.75" customHeight="1" x14ac:dyDescent="0.2">
      <c r="A2120" s="5">
        <v>2119</v>
      </c>
      <c r="B2120" s="6" t="s">
        <v>5182</v>
      </c>
      <c r="C2120" s="6" t="s">
        <v>5183</v>
      </c>
      <c r="D2120" s="49" t="s">
        <v>5184</v>
      </c>
      <c r="E2120" s="5" t="s">
        <v>2300</v>
      </c>
      <c r="F2120" s="42">
        <v>1</v>
      </c>
      <c r="G2120" s="5">
        <v>1</v>
      </c>
      <c r="H2120" s="42">
        <v>1</v>
      </c>
      <c r="I2120" s="4"/>
      <c r="J2120" s="4"/>
      <c r="K2120" s="4"/>
      <c r="L2120" s="4"/>
      <c r="M2120" s="4"/>
      <c r="N2120" s="4"/>
      <c r="O2120" s="4"/>
      <c r="P2120" s="4"/>
      <c r="Q2120" s="4"/>
      <c r="R2120" s="4"/>
      <c r="S2120" s="4"/>
      <c r="T2120" s="4"/>
      <c r="U2120" s="4"/>
      <c r="V2120" s="4"/>
      <c r="W2120" s="4"/>
      <c r="X2120" s="4"/>
      <c r="Y2120" s="4"/>
      <c r="Z2120" s="4"/>
    </row>
    <row r="2121" spans="1:26" ht="15.75" customHeight="1" x14ac:dyDescent="0.2">
      <c r="A2121" s="5">
        <v>2120</v>
      </c>
      <c r="B2121" s="6" t="s">
        <v>5182</v>
      </c>
      <c r="C2121" s="6" t="s">
        <v>5183</v>
      </c>
      <c r="D2121" s="49" t="s">
        <v>5185</v>
      </c>
      <c r="E2121" s="5" t="s">
        <v>2300</v>
      </c>
      <c r="F2121" s="42">
        <v>1</v>
      </c>
      <c r="G2121" s="5">
        <v>1</v>
      </c>
      <c r="H2121" s="42">
        <v>1</v>
      </c>
      <c r="I2121" s="4"/>
      <c r="J2121" s="4"/>
      <c r="K2121" s="4"/>
      <c r="L2121" s="4"/>
      <c r="M2121" s="4"/>
      <c r="N2121" s="4"/>
      <c r="O2121" s="4"/>
      <c r="P2121" s="4"/>
      <c r="Q2121" s="4"/>
      <c r="R2121" s="4"/>
      <c r="S2121" s="4"/>
      <c r="T2121" s="4"/>
      <c r="U2121" s="4"/>
      <c r="V2121" s="4"/>
      <c r="W2121" s="4"/>
      <c r="X2121" s="4"/>
      <c r="Y2121" s="4"/>
      <c r="Z2121" s="4"/>
    </row>
    <row r="2122" spans="1:26" ht="15.75" customHeight="1" x14ac:dyDescent="0.2">
      <c r="A2122" s="5">
        <v>2121</v>
      </c>
      <c r="B2122" s="6" t="s">
        <v>5182</v>
      </c>
      <c r="C2122" s="6" t="s">
        <v>5183</v>
      </c>
      <c r="D2122" s="49" t="s">
        <v>5186</v>
      </c>
      <c r="E2122" s="5" t="s">
        <v>2300</v>
      </c>
      <c r="F2122" s="42">
        <v>1</v>
      </c>
      <c r="G2122" s="5">
        <v>1</v>
      </c>
      <c r="H2122" s="42">
        <v>1</v>
      </c>
      <c r="I2122" s="4"/>
      <c r="J2122" s="4"/>
      <c r="K2122" s="4"/>
      <c r="L2122" s="4"/>
      <c r="M2122" s="4"/>
      <c r="N2122" s="4"/>
      <c r="O2122" s="4"/>
      <c r="P2122" s="4"/>
      <c r="Q2122" s="4"/>
      <c r="R2122" s="4"/>
      <c r="S2122" s="4"/>
      <c r="T2122" s="4"/>
      <c r="U2122" s="4"/>
      <c r="V2122" s="4"/>
      <c r="W2122" s="4"/>
      <c r="X2122" s="4"/>
      <c r="Y2122" s="4"/>
      <c r="Z2122" s="4"/>
    </row>
    <row r="2123" spans="1:26" ht="15.75" customHeight="1" x14ac:dyDescent="0.2">
      <c r="A2123" s="5">
        <v>2122</v>
      </c>
      <c r="B2123" s="6" t="s">
        <v>5182</v>
      </c>
      <c r="C2123" s="6" t="s">
        <v>5183</v>
      </c>
      <c r="D2123" s="49" t="s">
        <v>5187</v>
      </c>
      <c r="E2123" s="5" t="s">
        <v>2300</v>
      </c>
      <c r="F2123" s="42">
        <v>1</v>
      </c>
      <c r="G2123" s="5">
        <v>1</v>
      </c>
      <c r="H2123" s="42">
        <v>1</v>
      </c>
      <c r="I2123" s="4"/>
      <c r="J2123" s="4"/>
      <c r="K2123" s="4"/>
      <c r="L2123" s="4"/>
      <c r="M2123" s="4"/>
      <c r="N2123" s="4"/>
      <c r="O2123" s="4"/>
      <c r="P2123" s="4"/>
      <c r="Q2123" s="4"/>
      <c r="R2123" s="4"/>
      <c r="S2123" s="4"/>
      <c r="T2123" s="4"/>
      <c r="U2123" s="4"/>
      <c r="V2123" s="4"/>
      <c r="W2123" s="4"/>
      <c r="X2123" s="4"/>
      <c r="Y2123" s="4"/>
      <c r="Z2123" s="4"/>
    </row>
    <row r="2124" spans="1:26" ht="15.75" customHeight="1" x14ac:dyDescent="0.2">
      <c r="A2124" s="5">
        <v>2123</v>
      </c>
      <c r="B2124" s="6" t="s">
        <v>5182</v>
      </c>
      <c r="C2124" s="6" t="s">
        <v>5183</v>
      </c>
      <c r="D2124" s="49" t="s">
        <v>5188</v>
      </c>
      <c r="E2124" s="5" t="s">
        <v>2300</v>
      </c>
      <c r="F2124" s="42">
        <v>1</v>
      </c>
      <c r="G2124" s="5">
        <v>1</v>
      </c>
      <c r="H2124" s="42">
        <v>1</v>
      </c>
      <c r="I2124" s="4"/>
      <c r="J2124" s="4"/>
      <c r="K2124" s="4"/>
      <c r="L2124" s="4"/>
      <c r="M2124" s="4"/>
      <c r="N2124" s="4"/>
      <c r="O2124" s="4"/>
      <c r="P2124" s="4"/>
      <c r="Q2124" s="4"/>
      <c r="R2124" s="4"/>
      <c r="S2124" s="4"/>
      <c r="T2124" s="4"/>
      <c r="U2124" s="4"/>
      <c r="V2124" s="4"/>
      <c r="W2124" s="4"/>
      <c r="X2124" s="4"/>
      <c r="Y2124" s="4"/>
      <c r="Z2124" s="4"/>
    </row>
    <row r="2125" spans="1:26" ht="15.75" customHeight="1" x14ac:dyDescent="0.2">
      <c r="A2125" s="5">
        <v>2124</v>
      </c>
      <c r="B2125" s="6" t="s">
        <v>5182</v>
      </c>
      <c r="C2125" s="6" t="s">
        <v>5183</v>
      </c>
      <c r="D2125" s="49" t="s">
        <v>5189</v>
      </c>
      <c r="E2125" s="5" t="s">
        <v>2300</v>
      </c>
      <c r="F2125" s="42">
        <v>1</v>
      </c>
      <c r="G2125" s="5">
        <v>1</v>
      </c>
      <c r="H2125" s="42">
        <v>1</v>
      </c>
      <c r="I2125" s="4"/>
      <c r="J2125" s="4"/>
      <c r="K2125" s="4"/>
      <c r="L2125" s="4"/>
      <c r="M2125" s="4"/>
      <c r="N2125" s="4"/>
      <c r="O2125" s="4"/>
      <c r="P2125" s="4"/>
      <c r="Q2125" s="4"/>
      <c r="R2125" s="4"/>
      <c r="S2125" s="4"/>
      <c r="T2125" s="4"/>
      <c r="U2125" s="4"/>
      <c r="V2125" s="4"/>
      <c r="W2125" s="4"/>
      <c r="X2125" s="4"/>
      <c r="Y2125" s="4"/>
      <c r="Z2125" s="4"/>
    </row>
    <row r="2126" spans="1:26" ht="15.75" customHeight="1" x14ac:dyDescent="0.2">
      <c r="A2126" s="5">
        <v>2125</v>
      </c>
      <c r="B2126" s="6" t="s">
        <v>5182</v>
      </c>
      <c r="C2126" s="6" t="s">
        <v>5183</v>
      </c>
      <c r="D2126" s="49" t="s">
        <v>5190</v>
      </c>
      <c r="E2126" s="5" t="s">
        <v>2300</v>
      </c>
      <c r="F2126" s="42">
        <v>1</v>
      </c>
      <c r="G2126" s="5">
        <v>1</v>
      </c>
      <c r="H2126" s="42">
        <v>1</v>
      </c>
      <c r="I2126" s="4"/>
      <c r="J2126" s="4"/>
      <c r="K2126" s="4"/>
      <c r="L2126" s="4"/>
      <c r="M2126" s="4"/>
      <c r="N2126" s="4"/>
      <c r="O2126" s="4"/>
      <c r="P2126" s="4"/>
      <c r="Q2126" s="4"/>
      <c r="R2126" s="4"/>
      <c r="S2126" s="4"/>
      <c r="T2126" s="4"/>
      <c r="U2126" s="4"/>
      <c r="V2126" s="4"/>
      <c r="W2126" s="4"/>
      <c r="X2126" s="4"/>
      <c r="Y2126" s="4"/>
      <c r="Z2126" s="4"/>
    </row>
    <row r="2127" spans="1:26" ht="15.75" customHeight="1" x14ac:dyDescent="0.2">
      <c r="A2127" s="5">
        <v>2126</v>
      </c>
      <c r="B2127" s="6" t="s">
        <v>5182</v>
      </c>
      <c r="C2127" s="6" t="s">
        <v>5183</v>
      </c>
      <c r="D2127" s="49" t="s">
        <v>5191</v>
      </c>
      <c r="E2127" s="5" t="s">
        <v>2300</v>
      </c>
      <c r="F2127" s="42">
        <v>2</v>
      </c>
      <c r="G2127" s="5">
        <v>2</v>
      </c>
      <c r="H2127" s="42">
        <v>2</v>
      </c>
      <c r="I2127" s="4"/>
      <c r="J2127" s="4"/>
      <c r="K2127" s="4"/>
      <c r="L2127" s="4"/>
      <c r="M2127" s="4"/>
      <c r="N2127" s="4"/>
      <c r="O2127" s="4"/>
      <c r="P2127" s="4"/>
      <c r="Q2127" s="4"/>
      <c r="R2127" s="4"/>
      <c r="S2127" s="4"/>
      <c r="T2127" s="4"/>
      <c r="U2127" s="4"/>
      <c r="V2127" s="4"/>
      <c r="W2127" s="4"/>
      <c r="X2127" s="4"/>
      <c r="Y2127" s="4"/>
      <c r="Z2127" s="4"/>
    </row>
    <row r="2128" spans="1:26" ht="15.75" customHeight="1" x14ac:dyDescent="0.2">
      <c r="A2128" s="5">
        <v>2127</v>
      </c>
      <c r="B2128" s="6" t="s">
        <v>5182</v>
      </c>
      <c r="C2128" s="6" t="s">
        <v>5183</v>
      </c>
      <c r="D2128" s="49" t="s">
        <v>5192</v>
      </c>
      <c r="E2128" s="5" t="s">
        <v>2300</v>
      </c>
      <c r="F2128" s="42">
        <v>1</v>
      </c>
      <c r="G2128" s="5">
        <v>0</v>
      </c>
      <c r="H2128" s="42">
        <v>1</v>
      </c>
      <c r="I2128" s="4"/>
      <c r="J2128" s="4"/>
      <c r="K2128" s="4"/>
      <c r="L2128" s="4"/>
      <c r="M2128" s="4"/>
      <c r="N2128" s="4"/>
      <c r="O2128" s="4"/>
      <c r="P2128" s="4"/>
      <c r="Q2128" s="4"/>
      <c r="R2128" s="4"/>
      <c r="S2128" s="4"/>
      <c r="T2128" s="4"/>
      <c r="U2128" s="4"/>
      <c r="V2128" s="4"/>
      <c r="W2128" s="4"/>
      <c r="X2128" s="4"/>
      <c r="Y2128" s="4"/>
      <c r="Z2128" s="4"/>
    </row>
    <row r="2129" spans="1:26" ht="15.75" customHeight="1" x14ac:dyDescent="0.2">
      <c r="A2129" s="5">
        <v>2128</v>
      </c>
      <c r="B2129" s="6" t="s">
        <v>5182</v>
      </c>
      <c r="C2129" s="6" t="s">
        <v>5183</v>
      </c>
      <c r="D2129" s="49" t="s">
        <v>5193</v>
      </c>
      <c r="E2129" s="5" t="s">
        <v>2300</v>
      </c>
      <c r="F2129" s="42">
        <v>1</v>
      </c>
      <c r="G2129" s="5">
        <v>1</v>
      </c>
      <c r="H2129" s="42">
        <v>1</v>
      </c>
      <c r="I2129" s="4"/>
      <c r="J2129" s="4"/>
      <c r="K2129" s="4"/>
      <c r="L2129" s="4"/>
      <c r="M2129" s="4"/>
      <c r="N2129" s="4"/>
      <c r="O2129" s="4"/>
      <c r="P2129" s="4"/>
      <c r="Q2129" s="4"/>
      <c r="R2129" s="4"/>
      <c r="S2129" s="4"/>
      <c r="T2129" s="4"/>
      <c r="U2129" s="4"/>
      <c r="V2129" s="4"/>
      <c r="W2129" s="4"/>
      <c r="X2129" s="4"/>
      <c r="Y2129" s="4"/>
      <c r="Z2129" s="4"/>
    </row>
    <row r="2130" spans="1:26" ht="15.75" customHeight="1" x14ac:dyDescent="0.2">
      <c r="A2130" s="5">
        <v>2129</v>
      </c>
      <c r="B2130" s="6" t="s">
        <v>5182</v>
      </c>
      <c r="C2130" s="6" t="s">
        <v>5183</v>
      </c>
      <c r="D2130" s="49" t="s">
        <v>5194</v>
      </c>
      <c r="E2130" s="5" t="s">
        <v>2300</v>
      </c>
      <c r="F2130" s="42">
        <v>1</v>
      </c>
      <c r="G2130" s="5">
        <v>1</v>
      </c>
      <c r="H2130" s="42">
        <v>1</v>
      </c>
      <c r="I2130" s="4"/>
      <c r="J2130" s="4"/>
      <c r="K2130" s="4"/>
      <c r="L2130" s="4"/>
      <c r="M2130" s="4"/>
      <c r="N2130" s="4"/>
      <c r="O2130" s="4"/>
      <c r="P2130" s="4"/>
      <c r="Q2130" s="4"/>
      <c r="R2130" s="4"/>
      <c r="S2130" s="4"/>
      <c r="T2130" s="4"/>
      <c r="U2130" s="4"/>
      <c r="V2130" s="4"/>
      <c r="W2130" s="4"/>
      <c r="X2130" s="4"/>
      <c r="Y2130" s="4"/>
      <c r="Z2130" s="4"/>
    </row>
    <row r="2131" spans="1:26" ht="15.75" customHeight="1" x14ac:dyDescent="0.2">
      <c r="A2131" s="5">
        <v>2130</v>
      </c>
      <c r="B2131" s="6" t="s">
        <v>5195</v>
      </c>
      <c r="C2131" s="6" t="s">
        <v>5196</v>
      </c>
      <c r="D2131" s="49" t="s">
        <v>5197</v>
      </c>
      <c r="E2131" s="5" t="s">
        <v>2300</v>
      </c>
      <c r="F2131" s="42">
        <v>0</v>
      </c>
      <c r="G2131" s="5">
        <v>1</v>
      </c>
      <c r="H2131" s="42">
        <v>0</v>
      </c>
      <c r="I2131" s="4"/>
      <c r="J2131" s="4"/>
      <c r="K2131" s="4"/>
      <c r="L2131" s="4"/>
      <c r="M2131" s="4"/>
      <c r="N2131" s="4"/>
      <c r="O2131" s="4"/>
      <c r="P2131" s="4"/>
      <c r="Q2131" s="4"/>
      <c r="R2131" s="4"/>
      <c r="S2131" s="4"/>
      <c r="T2131" s="4"/>
      <c r="U2131" s="4"/>
      <c r="V2131" s="4"/>
      <c r="W2131" s="4"/>
      <c r="X2131" s="4"/>
      <c r="Y2131" s="4"/>
      <c r="Z2131" s="4"/>
    </row>
    <row r="2132" spans="1:26" ht="15.75" customHeight="1" x14ac:dyDescent="0.2">
      <c r="A2132" s="5">
        <v>2131</v>
      </c>
      <c r="B2132" s="6" t="s">
        <v>5198</v>
      </c>
      <c r="C2132" s="6" t="s">
        <v>5196</v>
      </c>
      <c r="D2132" s="49" t="s">
        <v>5199</v>
      </c>
      <c r="E2132" s="5" t="s">
        <v>2300</v>
      </c>
      <c r="F2132" s="42">
        <v>1</v>
      </c>
      <c r="G2132" s="5">
        <v>1</v>
      </c>
      <c r="H2132" s="42">
        <v>1</v>
      </c>
      <c r="I2132" s="4"/>
      <c r="J2132" s="4"/>
      <c r="K2132" s="4"/>
      <c r="L2132" s="4"/>
      <c r="M2132" s="4"/>
      <c r="N2132" s="4"/>
      <c r="O2132" s="4"/>
      <c r="P2132" s="4"/>
      <c r="Q2132" s="4"/>
      <c r="R2132" s="4"/>
      <c r="S2132" s="4"/>
      <c r="T2132" s="4"/>
      <c r="U2132" s="4"/>
      <c r="V2132" s="4"/>
      <c r="W2132" s="4"/>
      <c r="X2132" s="4"/>
      <c r="Y2132" s="4"/>
      <c r="Z2132" s="4"/>
    </row>
    <row r="2133" spans="1:26" ht="15.75" customHeight="1" x14ac:dyDescent="0.2">
      <c r="A2133" s="5">
        <v>2132</v>
      </c>
      <c r="B2133" s="6" t="s">
        <v>5200</v>
      </c>
      <c r="C2133" s="6" t="s">
        <v>5196</v>
      </c>
      <c r="D2133" s="49" t="s">
        <v>5201</v>
      </c>
      <c r="E2133" s="5" t="s">
        <v>2300</v>
      </c>
      <c r="F2133" s="42">
        <v>1</v>
      </c>
      <c r="G2133" s="5">
        <v>1</v>
      </c>
      <c r="H2133" s="42">
        <v>1</v>
      </c>
      <c r="I2133" s="4"/>
      <c r="J2133" s="4"/>
      <c r="K2133" s="4"/>
      <c r="L2133" s="4"/>
      <c r="M2133" s="4"/>
      <c r="N2133" s="4"/>
      <c r="O2133" s="4"/>
      <c r="P2133" s="4"/>
      <c r="Q2133" s="4"/>
      <c r="R2133" s="4"/>
      <c r="S2133" s="4"/>
      <c r="T2133" s="4"/>
      <c r="U2133" s="4"/>
      <c r="V2133" s="4"/>
      <c r="W2133" s="4"/>
      <c r="X2133" s="4"/>
      <c r="Y2133" s="4"/>
      <c r="Z2133" s="4"/>
    </row>
    <row r="2134" spans="1:26" ht="15.75" customHeight="1" x14ac:dyDescent="0.2">
      <c r="A2134" s="5">
        <v>2133</v>
      </c>
      <c r="B2134" s="6" t="s">
        <v>5202</v>
      </c>
      <c r="C2134" s="6" t="s">
        <v>5196</v>
      </c>
      <c r="D2134" s="49" t="s">
        <v>5203</v>
      </c>
      <c r="E2134" s="5" t="s">
        <v>2300</v>
      </c>
      <c r="F2134" s="42">
        <v>0</v>
      </c>
      <c r="G2134" s="5">
        <v>1</v>
      </c>
      <c r="H2134" s="42">
        <v>0</v>
      </c>
      <c r="I2134" s="4"/>
      <c r="J2134" s="4"/>
      <c r="K2134" s="4"/>
      <c r="L2134" s="4"/>
      <c r="M2134" s="4"/>
      <c r="N2134" s="4"/>
      <c r="O2134" s="4"/>
      <c r="P2134" s="4"/>
      <c r="Q2134" s="4"/>
      <c r="R2134" s="4"/>
      <c r="S2134" s="4"/>
      <c r="T2134" s="4"/>
      <c r="U2134" s="4"/>
      <c r="V2134" s="4"/>
      <c r="W2134" s="4"/>
      <c r="X2134" s="4"/>
      <c r="Y2134" s="4"/>
      <c r="Z2134" s="4"/>
    </row>
    <row r="2135" spans="1:26" ht="15.75" customHeight="1" x14ac:dyDescent="0.2">
      <c r="A2135" s="5">
        <v>2134</v>
      </c>
      <c r="B2135" s="6" t="s">
        <v>5204</v>
      </c>
      <c r="C2135" s="6" t="s">
        <v>5196</v>
      </c>
      <c r="D2135" s="49" t="s">
        <v>5205</v>
      </c>
      <c r="E2135" s="5" t="s">
        <v>2300</v>
      </c>
      <c r="F2135" s="42">
        <v>1</v>
      </c>
      <c r="G2135" s="5">
        <v>0</v>
      </c>
      <c r="H2135" s="42">
        <v>1</v>
      </c>
      <c r="I2135" s="4"/>
      <c r="J2135" s="4"/>
      <c r="K2135" s="4"/>
      <c r="L2135" s="4"/>
      <c r="M2135" s="4"/>
      <c r="N2135" s="4"/>
      <c r="O2135" s="4"/>
      <c r="P2135" s="4"/>
      <c r="Q2135" s="4"/>
      <c r="R2135" s="4"/>
      <c r="S2135" s="4"/>
      <c r="T2135" s="4"/>
      <c r="U2135" s="4"/>
      <c r="V2135" s="4"/>
      <c r="W2135" s="4"/>
      <c r="X2135" s="4"/>
      <c r="Y2135" s="4"/>
      <c r="Z2135" s="4"/>
    </row>
    <row r="2136" spans="1:26" ht="15.75" customHeight="1" x14ac:dyDescent="0.2">
      <c r="A2136" s="5">
        <v>2135</v>
      </c>
      <c r="B2136" s="6" t="s">
        <v>5206</v>
      </c>
      <c r="C2136" s="6" t="s">
        <v>5196</v>
      </c>
      <c r="D2136" s="49" t="s">
        <v>5207</v>
      </c>
      <c r="E2136" s="5" t="s">
        <v>2300</v>
      </c>
      <c r="F2136" s="42">
        <v>1</v>
      </c>
      <c r="G2136" s="5">
        <v>1</v>
      </c>
      <c r="H2136" s="42">
        <v>1</v>
      </c>
      <c r="I2136" s="4"/>
      <c r="J2136" s="4"/>
      <c r="K2136" s="4"/>
      <c r="L2136" s="4"/>
      <c r="M2136" s="4"/>
      <c r="N2136" s="4"/>
      <c r="O2136" s="4"/>
      <c r="P2136" s="4"/>
      <c r="Q2136" s="4"/>
      <c r="R2136" s="4"/>
      <c r="S2136" s="4"/>
      <c r="T2136" s="4"/>
      <c r="U2136" s="4"/>
      <c r="V2136" s="4"/>
      <c r="W2136" s="4"/>
      <c r="X2136" s="4"/>
      <c r="Y2136" s="4"/>
      <c r="Z2136" s="4"/>
    </row>
    <row r="2137" spans="1:26" ht="15.75" customHeight="1" x14ac:dyDescent="0.2">
      <c r="A2137" s="5">
        <v>2136</v>
      </c>
      <c r="B2137" s="6" t="s">
        <v>5208</v>
      </c>
      <c r="C2137" s="6" t="s">
        <v>5196</v>
      </c>
      <c r="D2137" s="49" t="s">
        <v>5209</v>
      </c>
      <c r="E2137" s="5" t="s">
        <v>2300</v>
      </c>
      <c r="F2137" s="42">
        <v>1</v>
      </c>
      <c r="G2137" s="5">
        <v>1</v>
      </c>
      <c r="H2137" s="42">
        <v>1</v>
      </c>
      <c r="I2137" s="4"/>
      <c r="J2137" s="4"/>
      <c r="K2137" s="4"/>
      <c r="L2137" s="4"/>
      <c r="M2137" s="4"/>
      <c r="N2137" s="4"/>
      <c r="O2137" s="4"/>
      <c r="P2137" s="4"/>
      <c r="Q2137" s="4"/>
      <c r="R2137" s="4"/>
      <c r="S2137" s="4"/>
      <c r="T2137" s="4"/>
      <c r="U2137" s="4"/>
      <c r="V2137" s="4"/>
      <c r="W2137" s="4"/>
      <c r="X2137" s="4"/>
      <c r="Y2137" s="4"/>
      <c r="Z2137" s="4"/>
    </row>
    <row r="2138" spans="1:26" ht="15.75" customHeight="1" x14ac:dyDescent="0.2">
      <c r="A2138" s="5">
        <v>2137</v>
      </c>
      <c r="B2138" s="6" t="s">
        <v>5210</v>
      </c>
      <c r="C2138" s="6" t="s">
        <v>5196</v>
      </c>
      <c r="D2138" s="49" t="s">
        <v>2717</v>
      </c>
      <c r="E2138" s="5" t="s">
        <v>2300</v>
      </c>
      <c r="F2138" s="42">
        <v>1</v>
      </c>
      <c r="G2138" s="5">
        <v>1</v>
      </c>
      <c r="H2138" s="42">
        <v>1</v>
      </c>
      <c r="I2138" s="4"/>
      <c r="J2138" s="4"/>
      <c r="K2138" s="4"/>
      <c r="L2138" s="4"/>
      <c r="M2138" s="4"/>
      <c r="N2138" s="4"/>
      <c r="O2138" s="4"/>
      <c r="P2138" s="4"/>
      <c r="Q2138" s="4"/>
      <c r="R2138" s="4"/>
      <c r="S2138" s="4"/>
      <c r="T2138" s="4"/>
      <c r="U2138" s="4"/>
      <c r="V2138" s="4"/>
      <c r="W2138" s="4"/>
      <c r="X2138" s="4"/>
      <c r="Y2138" s="4"/>
      <c r="Z2138" s="4"/>
    </row>
    <row r="2139" spans="1:26" ht="15.75" customHeight="1" x14ac:dyDescent="0.2">
      <c r="A2139" s="5">
        <v>2138</v>
      </c>
      <c r="B2139" s="6" t="s">
        <v>5211</v>
      </c>
      <c r="C2139" s="6" t="s">
        <v>5196</v>
      </c>
      <c r="D2139" s="49" t="s">
        <v>5212</v>
      </c>
      <c r="E2139" s="5" t="s">
        <v>2300</v>
      </c>
      <c r="F2139" s="42">
        <v>1</v>
      </c>
      <c r="G2139" s="5">
        <v>1</v>
      </c>
      <c r="H2139" s="42">
        <v>1</v>
      </c>
      <c r="I2139" s="4"/>
      <c r="J2139" s="4"/>
      <c r="K2139" s="4"/>
      <c r="L2139" s="4"/>
      <c r="M2139" s="4"/>
      <c r="N2139" s="4"/>
      <c r="O2139" s="4"/>
      <c r="P2139" s="4"/>
      <c r="Q2139" s="4"/>
      <c r="R2139" s="4"/>
      <c r="S2139" s="4"/>
      <c r="T2139" s="4"/>
      <c r="U2139" s="4"/>
      <c r="V2139" s="4"/>
      <c r="W2139" s="4"/>
      <c r="X2139" s="4"/>
      <c r="Y2139" s="4"/>
      <c r="Z2139" s="4"/>
    </row>
    <row r="2140" spans="1:26" ht="15.75" customHeight="1" x14ac:dyDescent="0.2">
      <c r="A2140" s="5">
        <v>2139</v>
      </c>
      <c r="B2140" s="6" t="s">
        <v>5213</v>
      </c>
      <c r="C2140" s="6" t="s">
        <v>5214</v>
      </c>
      <c r="D2140" s="49" t="s">
        <v>5215</v>
      </c>
      <c r="E2140" s="5" t="s">
        <v>2300</v>
      </c>
      <c r="F2140" s="42">
        <v>1</v>
      </c>
      <c r="G2140" s="5">
        <v>1</v>
      </c>
      <c r="H2140" s="42">
        <v>1</v>
      </c>
      <c r="I2140" s="4"/>
      <c r="J2140" s="4"/>
      <c r="K2140" s="4"/>
      <c r="L2140" s="4"/>
      <c r="M2140" s="4"/>
      <c r="N2140" s="4"/>
      <c r="O2140" s="4"/>
      <c r="P2140" s="4"/>
      <c r="Q2140" s="4"/>
      <c r="R2140" s="4"/>
      <c r="S2140" s="4"/>
      <c r="T2140" s="4"/>
      <c r="U2140" s="4"/>
      <c r="V2140" s="4"/>
      <c r="W2140" s="4"/>
      <c r="X2140" s="4"/>
      <c r="Y2140" s="4"/>
      <c r="Z2140" s="4"/>
    </row>
    <row r="2141" spans="1:26" ht="15.75" customHeight="1" x14ac:dyDescent="0.2">
      <c r="A2141" s="5">
        <v>2140</v>
      </c>
      <c r="B2141" s="6" t="s">
        <v>5216</v>
      </c>
      <c r="C2141" s="6" t="s">
        <v>5214</v>
      </c>
      <c r="D2141" s="49" t="s">
        <v>5217</v>
      </c>
      <c r="E2141" s="5" t="s">
        <v>2300</v>
      </c>
      <c r="F2141" s="42">
        <v>0</v>
      </c>
      <c r="G2141" s="5">
        <v>0</v>
      </c>
      <c r="H2141" s="42">
        <v>0</v>
      </c>
      <c r="I2141" s="4"/>
      <c r="J2141" s="4"/>
      <c r="K2141" s="4"/>
      <c r="L2141" s="4"/>
      <c r="M2141" s="4"/>
      <c r="N2141" s="4"/>
      <c r="O2141" s="4"/>
      <c r="P2141" s="4"/>
      <c r="Q2141" s="4"/>
      <c r="R2141" s="4"/>
      <c r="S2141" s="4"/>
      <c r="T2141" s="4"/>
      <c r="U2141" s="4"/>
      <c r="V2141" s="4"/>
      <c r="W2141" s="4"/>
      <c r="X2141" s="4"/>
      <c r="Y2141" s="4"/>
      <c r="Z2141" s="4"/>
    </row>
    <row r="2142" spans="1:26" ht="15.75" customHeight="1" x14ac:dyDescent="0.2">
      <c r="A2142" s="5">
        <v>2141</v>
      </c>
      <c r="B2142" s="6" t="s">
        <v>5218</v>
      </c>
      <c r="C2142" s="6" t="s">
        <v>5214</v>
      </c>
      <c r="D2142" s="49" t="s">
        <v>5219</v>
      </c>
      <c r="E2142" s="5" t="s">
        <v>2300</v>
      </c>
      <c r="F2142" s="42">
        <v>1</v>
      </c>
      <c r="G2142" s="5">
        <v>1</v>
      </c>
      <c r="H2142" s="42">
        <v>1</v>
      </c>
      <c r="I2142" s="4"/>
      <c r="J2142" s="4"/>
      <c r="K2142" s="4"/>
      <c r="L2142" s="4"/>
      <c r="M2142" s="4"/>
      <c r="N2142" s="4"/>
      <c r="O2142" s="4"/>
      <c r="P2142" s="4"/>
      <c r="Q2142" s="4"/>
      <c r="R2142" s="4"/>
      <c r="S2142" s="4"/>
      <c r="T2142" s="4"/>
      <c r="U2142" s="4"/>
      <c r="V2142" s="4"/>
      <c r="W2142" s="4"/>
      <c r="X2142" s="4"/>
      <c r="Y2142" s="4"/>
      <c r="Z2142" s="4"/>
    </row>
    <row r="2143" spans="1:26" ht="15.75" customHeight="1" x14ac:dyDescent="0.2">
      <c r="A2143" s="5">
        <v>2142</v>
      </c>
      <c r="B2143" s="6" t="s">
        <v>5220</v>
      </c>
      <c r="C2143" s="6" t="s">
        <v>5214</v>
      </c>
      <c r="D2143" s="49" t="s">
        <v>5221</v>
      </c>
      <c r="E2143" s="5" t="s">
        <v>2300</v>
      </c>
      <c r="F2143" s="42">
        <v>1</v>
      </c>
      <c r="G2143" s="5">
        <v>1</v>
      </c>
      <c r="H2143" s="42">
        <v>1</v>
      </c>
      <c r="I2143" s="4"/>
      <c r="J2143" s="4"/>
      <c r="K2143" s="4"/>
      <c r="L2143" s="4"/>
      <c r="M2143" s="4"/>
      <c r="N2143" s="4"/>
      <c r="O2143" s="4"/>
      <c r="P2143" s="4"/>
      <c r="Q2143" s="4"/>
      <c r="R2143" s="4"/>
      <c r="S2143" s="4"/>
      <c r="T2143" s="4"/>
      <c r="U2143" s="4"/>
      <c r="V2143" s="4"/>
      <c r="W2143" s="4"/>
      <c r="X2143" s="4"/>
      <c r="Y2143" s="4"/>
      <c r="Z2143" s="4"/>
    </row>
    <row r="2144" spans="1:26" ht="15.75" customHeight="1" x14ac:dyDescent="0.2">
      <c r="A2144" s="5">
        <v>2143</v>
      </c>
      <c r="B2144" s="6" t="s">
        <v>5222</v>
      </c>
      <c r="C2144" s="6" t="s">
        <v>5214</v>
      </c>
      <c r="D2144" s="49" t="s">
        <v>5223</v>
      </c>
      <c r="E2144" s="5" t="s">
        <v>2300</v>
      </c>
      <c r="F2144" s="42">
        <v>1</v>
      </c>
      <c r="G2144" s="5">
        <v>1</v>
      </c>
      <c r="H2144" s="42">
        <v>1</v>
      </c>
      <c r="I2144" s="4"/>
      <c r="J2144" s="4"/>
      <c r="K2144" s="4"/>
      <c r="L2144" s="4"/>
      <c r="M2144" s="4"/>
      <c r="N2144" s="4"/>
      <c r="O2144" s="4"/>
      <c r="P2144" s="4"/>
      <c r="Q2144" s="4"/>
      <c r="R2144" s="4"/>
      <c r="S2144" s="4"/>
      <c r="T2144" s="4"/>
      <c r="U2144" s="4"/>
      <c r="V2144" s="4"/>
      <c r="W2144" s="4"/>
      <c r="X2144" s="4"/>
      <c r="Y2144" s="4"/>
      <c r="Z2144" s="4"/>
    </row>
    <row r="2145" spans="1:26" ht="15.75" customHeight="1" x14ac:dyDescent="0.2">
      <c r="A2145" s="5">
        <v>2144</v>
      </c>
      <c r="B2145" s="6" t="s">
        <v>5224</v>
      </c>
      <c r="C2145" s="6" t="s">
        <v>5214</v>
      </c>
      <c r="D2145" s="49" t="s">
        <v>5225</v>
      </c>
      <c r="E2145" s="5" t="s">
        <v>2300</v>
      </c>
      <c r="F2145" s="42">
        <v>2</v>
      </c>
      <c r="G2145" s="5">
        <v>2</v>
      </c>
      <c r="H2145" s="42">
        <v>2</v>
      </c>
      <c r="I2145" s="4"/>
      <c r="J2145" s="4"/>
      <c r="K2145" s="4"/>
      <c r="L2145" s="4"/>
      <c r="M2145" s="4"/>
      <c r="N2145" s="4"/>
      <c r="O2145" s="4"/>
      <c r="P2145" s="4"/>
      <c r="Q2145" s="4"/>
      <c r="R2145" s="4"/>
      <c r="S2145" s="4"/>
      <c r="T2145" s="4"/>
      <c r="U2145" s="4"/>
      <c r="V2145" s="4"/>
      <c r="W2145" s="4"/>
      <c r="X2145" s="4"/>
      <c r="Y2145" s="4"/>
      <c r="Z2145" s="4"/>
    </row>
    <row r="2146" spans="1:26" ht="15.75" customHeight="1" x14ac:dyDescent="0.2">
      <c r="A2146" s="5">
        <v>2145</v>
      </c>
      <c r="B2146" s="6" t="s">
        <v>5226</v>
      </c>
      <c r="C2146" s="6" t="s">
        <v>5214</v>
      </c>
      <c r="D2146" s="49" t="s">
        <v>5227</v>
      </c>
      <c r="E2146" s="5" t="s">
        <v>2300</v>
      </c>
      <c r="F2146" s="42">
        <v>2</v>
      </c>
      <c r="G2146" s="5">
        <v>2</v>
      </c>
      <c r="H2146" s="42">
        <v>2</v>
      </c>
      <c r="I2146" s="4"/>
      <c r="J2146" s="4"/>
      <c r="K2146" s="4"/>
      <c r="L2146" s="4"/>
      <c r="M2146" s="4"/>
      <c r="N2146" s="4"/>
      <c r="O2146" s="4"/>
      <c r="P2146" s="4"/>
      <c r="Q2146" s="4"/>
      <c r="R2146" s="4"/>
      <c r="S2146" s="4"/>
      <c r="T2146" s="4"/>
      <c r="U2146" s="4"/>
      <c r="V2146" s="4"/>
      <c r="W2146" s="4"/>
      <c r="X2146" s="4"/>
      <c r="Y2146" s="4"/>
      <c r="Z2146" s="4"/>
    </row>
    <row r="2147" spans="1:26" ht="15.75" customHeight="1" x14ac:dyDescent="0.2">
      <c r="A2147" s="5">
        <v>2146</v>
      </c>
      <c r="B2147" s="6" t="s">
        <v>5228</v>
      </c>
      <c r="C2147" s="6" t="s">
        <v>5214</v>
      </c>
      <c r="D2147" s="49" t="s">
        <v>5229</v>
      </c>
      <c r="E2147" s="5" t="s">
        <v>2300</v>
      </c>
      <c r="F2147" s="42">
        <v>1</v>
      </c>
      <c r="G2147" s="5">
        <v>1</v>
      </c>
      <c r="H2147" s="42">
        <v>1</v>
      </c>
      <c r="I2147" s="4"/>
      <c r="J2147" s="4"/>
      <c r="K2147" s="4"/>
      <c r="L2147" s="4"/>
      <c r="M2147" s="4"/>
      <c r="N2147" s="4"/>
      <c r="O2147" s="4"/>
      <c r="P2147" s="4"/>
      <c r="Q2147" s="4"/>
      <c r="R2147" s="4"/>
      <c r="S2147" s="4"/>
      <c r="T2147" s="4"/>
      <c r="U2147" s="4"/>
      <c r="V2147" s="4"/>
      <c r="W2147" s="4"/>
      <c r="X2147" s="4"/>
      <c r="Y2147" s="4"/>
      <c r="Z2147" s="4"/>
    </row>
    <row r="2148" spans="1:26" ht="15.75" customHeight="1" x14ac:dyDescent="0.2">
      <c r="A2148" s="5">
        <v>2147</v>
      </c>
      <c r="B2148" s="6" t="s">
        <v>5230</v>
      </c>
      <c r="C2148" s="6" t="s">
        <v>5231</v>
      </c>
      <c r="D2148" s="49" t="s">
        <v>5232</v>
      </c>
      <c r="E2148" s="5" t="s">
        <v>2300</v>
      </c>
      <c r="F2148" s="42">
        <v>1</v>
      </c>
      <c r="G2148" s="5">
        <v>1</v>
      </c>
      <c r="H2148" s="42">
        <v>1</v>
      </c>
      <c r="I2148" s="4"/>
      <c r="J2148" s="4"/>
      <c r="K2148" s="4"/>
      <c r="L2148" s="4"/>
      <c r="M2148" s="4"/>
      <c r="N2148" s="4"/>
      <c r="O2148" s="4"/>
      <c r="P2148" s="4"/>
      <c r="Q2148" s="4"/>
      <c r="R2148" s="4"/>
      <c r="S2148" s="4"/>
      <c r="T2148" s="4"/>
      <c r="U2148" s="4"/>
      <c r="V2148" s="4"/>
      <c r="W2148" s="4"/>
      <c r="X2148" s="4"/>
      <c r="Y2148" s="4"/>
      <c r="Z2148" s="4"/>
    </row>
    <row r="2149" spans="1:26" ht="15.75" customHeight="1" x14ac:dyDescent="0.2">
      <c r="A2149" s="5">
        <v>2148</v>
      </c>
      <c r="B2149" s="6" t="s">
        <v>5233</v>
      </c>
      <c r="C2149" s="6" t="s">
        <v>5231</v>
      </c>
      <c r="D2149" s="49" t="s">
        <v>5234</v>
      </c>
      <c r="E2149" s="5" t="s">
        <v>2300</v>
      </c>
      <c r="F2149" s="42">
        <v>1</v>
      </c>
      <c r="G2149" s="5">
        <v>1</v>
      </c>
      <c r="H2149" s="42">
        <v>1</v>
      </c>
      <c r="I2149" s="4"/>
      <c r="J2149" s="4"/>
      <c r="K2149" s="4"/>
      <c r="L2149" s="4"/>
      <c r="M2149" s="4"/>
      <c r="N2149" s="4"/>
      <c r="O2149" s="4"/>
      <c r="P2149" s="4"/>
      <c r="Q2149" s="4"/>
      <c r="R2149" s="4"/>
      <c r="S2149" s="4"/>
      <c r="T2149" s="4"/>
      <c r="U2149" s="4"/>
      <c r="V2149" s="4"/>
      <c r="W2149" s="4"/>
      <c r="X2149" s="4"/>
      <c r="Y2149" s="4"/>
      <c r="Z2149" s="4"/>
    </row>
    <row r="2150" spans="1:26" ht="27.75" customHeight="1" x14ac:dyDescent="0.2">
      <c r="A2150" s="5">
        <v>2149</v>
      </c>
      <c r="B2150" s="6" t="s">
        <v>5235</v>
      </c>
      <c r="C2150" s="6" t="s">
        <v>5231</v>
      </c>
      <c r="D2150" s="49" t="s">
        <v>5236</v>
      </c>
      <c r="E2150" s="5" t="s">
        <v>2300</v>
      </c>
      <c r="F2150" s="42">
        <v>1</v>
      </c>
      <c r="G2150" s="5">
        <v>1</v>
      </c>
      <c r="H2150" s="42">
        <v>1</v>
      </c>
      <c r="I2150" s="4"/>
      <c r="J2150" s="4"/>
      <c r="K2150" s="4"/>
      <c r="L2150" s="4"/>
      <c r="M2150" s="4"/>
      <c r="N2150" s="4"/>
      <c r="O2150" s="4"/>
      <c r="P2150" s="4"/>
      <c r="Q2150" s="4"/>
      <c r="R2150" s="4"/>
      <c r="S2150" s="4"/>
      <c r="T2150" s="4"/>
      <c r="U2150" s="4"/>
      <c r="V2150" s="4"/>
      <c r="W2150" s="4"/>
      <c r="X2150" s="4"/>
      <c r="Y2150" s="4"/>
      <c r="Z2150" s="4"/>
    </row>
    <row r="2151" spans="1:26" ht="15.75" customHeight="1" x14ac:dyDescent="0.2">
      <c r="A2151" s="5">
        <v>2150</v>
      </c>
      <c r="B2151" s="6" t="s">
        <v>5237</v>
      </c>
      <c r="C2151" s="6" t="s">
        <v>5231</v>
      </c>
      <c r="D2151" s="49" t="s">
        <v>5238</v>
      </c>
      <c r="E2151" s="5" t="s">
        <v>2300</v>
      </c>
      <c r="F2151" s="42">
        <v>1</v>
      </c>
      <c r="G2151" s="5">
        <v>1</v>
      </c>
      <c r="H2151" s="42">
        <v>1</v>
      </c>
      <c r="I2151" s="4"/>
      <c r="J2151" s="4"/>
      <c r="K2151" s="4"/>
      <c r="L2151" s="4"/>
      <c r="M2151" s="4"/>
      <c r="N2151" s="4"/>
      <c r="O2151" s="4"/>
      <c r="P2151" s="4"/>
      <c r="Q2151" s="4"/>
      <c r="R2151" s="4"/>
      <c r="S2151" s="4"/>
      <c r="T2151" s="4"/>
      <c r="U2151" s="4"/>
      <c r="V2151" s="4"/>
      <c r="W2151" s="4"/>
      <c r="X2151" s="4"/>
      <c r="Y2151" s="4"/>
      <c r="Z2151" s="4"/>
    </row>
    <row r="2152" spans="1:26" ht="15.75" customHeight="1" x14ac:dyDescent="0.2">
      <c r="A2152" s="5">
        <v>2151</v>
      </c>
      <c r="B2152" s="6" t="s">
        <v>5239</v>
      </c>
      <c r="C2152" s="6" t="s">
        <v>5231</v>
      </c>
      <c r="D2152" s="49" t="s">
        <v>5240</v>
      </c>
      <c r="E2152" s="5" t="s">
        <v>2300</v>
      </c>
      <c r="F2152" s="42">
        <v>1</v>
      </c>
      <c r="G2152" s="5">
        <v>1</v>
      </c>
      <c r="H2152" s="42">
        <v>1</v>
      </c>
      <c r="I2152" s="4"/>
      <c r="J2152" s="4"/>
      <c r="K2152" s="4"/>
      <c r="L2152" s="4"/>
      <c r="M2152" s="4"/>
      <c r="N2152" s="4"/>
      <c r="O2152" s="4"/>
      <c r="P2152" s="4"/>
      <c r="Q2152" s="4"/>
      <c r="R2152" s="4"/>
      <c r="S2152" s="4"/>
      <c r="T2152" s="4"/>
      <c r="U2152" s="4"/>
      <c r="V2152" s="4"/>
      <c r="W2152" s="4"/>
      <c r="X2152" s="4"/>
      <c r="Y2152" s="4"/>
      <c r="Z2152" s="4"/>
    </row>
    <row r="2153" spans="1:26" ht="15.75" customHeight="1" x14ac:dyDescent="0.2">
      <c r="A2153" s="5">
        <v>2152</v>
      </c>
      <c r="B2153" s="6" t="s">
        <v>5241</v>
      </c>
      <c r="C2153" s="6" t="s">
        <v>5231</v>
      </c>
      <c r="D2153" s="49" t="s">
        <v>5242</v>
      </c>
      <c r="E2153" s="5" t="s">
        <v>2300</v>
      </c>
      <c r="F2153" s="42">
        <v>1</v>
      </c>
      <c r="G2153" s="5">
        <v>1</v>
      </c>
      <c r="H2153" s="42">
        <v>1</v>
      </c>
      <c r="I2153" s="4"/>
      <c r="J2153" s="4"/>
      <c r="K2153" s="4"/>
      <c r="L2153" s="4"/>
      <c r="M2153" s="4"/>
      <c r="N2153" s="4"/>
      <c r="O2153" s="4"/>
      <c r="P2153" s="4"/>
      <c r="Q2153" s="4"/>
      <c r="R2153" s="4"/>
      <c r="S2153" s="4"/>
      <c r="T2153" s="4"/>
      <c r="U2153" s="4"/>
      <c r="V2153" s="4"/>
      <c r="W2153" s="4"/>
      <c r="X2153" s="4"/>
      <c r="Y2153" s="4"/>
      <c r="Z2153" s="4"/>
    </row>
    <row r="2154" spans="1:26" ht="15.75" customHeight="1" x14ac:dyDescent="0.2">
      <c r="A2154" s="5">
        <v>2153</v>
      </c>
      <c r="B2154" s="6" t="s">
        <v>5243</v>
      </c>
      <c r="C2154" s="6" t="s">
        <v>5231</v>
      </c>
      <c r="D2154" s="49" t="s">
        <v>5244</v>
      </c>
      <c r="E2154" s="5" t="s">
        <v>2300</v>
      </c>
      <c r="F2154" s="42">
        <v>1</v>
      </c>
      <c r="G2154" s="5">
        <v>1</v>
      </c>
      <c r="H2154" s="42">
        <v>1</v>
      </c>
      <c r="I2154" s="4"/>
      <c r="J2154" s="4"/>
      <c r="K2154" s="4"/>
      <c r="L2154" s="4"/>
      <c r="M2154" s="4"/>
      <c r="N2154" s="4"/>
      <c r="O2154" s="4"/>
      <c r="P2154" s="4"/>
      <c r="Q2154" s="4"/>
      <c r="R2154" s="4"/>
      <c r="S2154" s="4"/>
      <c r="T2154" s="4"/>
      <c r="U2154" s="4"/>
      <c r="V2154" s="4"/>
      <c r="W2154" s="4"/>
      <c r="X2154" s="4"/>
      <c r="Y2154" s="4"/>
      <c r="Z2154" s="4"/>
    </row>
    <row r="2155" spans="1:26" ht="15.75" customHeight="1" x14ac:dyDescent="0.2">
      <c r="A2155" s="5">
        <v>2154</v>
      </c>
      <c r="B2155" s="6" t="s">
        <v>5245</v>
      </c>
      <c r="C2155" s="6" t="s">
        <v>5231</v>
      </c>
      <c r="D2155" s="49" t="s">
        <v>5246</v>
      </c>
      <c r="E2155" s="5" t="s">
        <v>2300</v>
      </c>
      <c r="F2155" s="42">
        <v>1</v>
      </c>
      <c r="G2155" s="5">
        <v>1</v>
      </c>
      <c r="H2155" s="42">
        <v>1</v>
      </c>
      <c r="I2155" s="4"/>
      <c r="J2155" s="4"/>
      <c r="K2155" s="4"/>
      <c r="L2155" s="4"/>
      <c r="M2155" s="4"/>
      <c r="N2155" s="4"/>
      <c r="O2155" s="4"/>
      <c r="P2155" s="4"/>
      <c r="Q2155" s="4"/>
      <c r="R2155" s="4"/>
      <c r="S2155" s="4"/>
      <c r="T2155" s="4"/>
      <c r="U2155" s="4"/>
      <c r="V2155" s="4"/>
      <c r="W2155" s="4"/>
      <c r="X2155" s="4"/>
      <c r="Y2155" s="4"/>
      <c r="Z2155" s="4"/>
    </row>
    <row r="2156" spans="1:26" ht="15.75" customHeight="1" x14ac:dyDescent="0.2">
      <c r="A2156" s="5">
        <v>2155</v>
      </c>
      <c r="B2156" s="6" t="s">
        <v>5247</v>
      </c>
      <c r="C2156" s="6" t="s">
        <v>5231</v>
      </c>
      <c r="D2156" s="49" t="s">
        <v>5248</v>
      </c>
      <c r="E2156" s="5" t="s">
        <v>2300</v>
      </c>
      <c r="F2156" s="42">
        <v>1</v>
      </c>
      <c r="G2156" s="5">
        <v>1</v>
      </c>
      <c r="H2156" s="42">
        <v>1</v>
      </c>
      <c r="I2156" s="4"/>
      <c r="J2156" s="4"/>
      <c r="K2156" s="4"/>
      <c r="L2156" s="4"/>
      <c r="M2156" s="4"/>
      <c r="N2156" s="4"/>
      <c r="O2156" s="4"/>
      <c r="P2156" s="4"/>
      <c r="Q2156" s="4"/>
      <c r="R2156" s="4"/>
      <c r="S2156" s="4"/>
      <c r="T2156" s="4"/>
      <c r="U2156" s="4"/>
      <c r="V2156" s="4"/>
      <c r="W2156" s="4"/>
      <c r="X2156" s="4"/>
      <c r="Y2156" s="4"/>
      <c r="Z2156" s="4"/>
    </row>
    <row r="2157" spans="1:26" ht="15.75" customHeight="1" x14ac:dyDescent="0.2">
      <c r="A2157" s="5">
        <v>2156</v>
      </c>
      <c r="B2157" s="6" t="s">
        <v>5249</v>
      </c>
      <c r="C2157" s="6" t="s">
        <v>5250</v>
      </c>
      <c r="D2157" s="49" t="s">
        <v>5251</v>
      </c>
      <c r="E2157" s="5" t="s">
        <v>2300</v>
      </c>
      <c r="F2157" s="42">
        <v>1</v>
      </c>
      <c r="G2157" s="5">
        <v>1</v>
      </c>
      <c r="H2157" s="42">
        <v>1</v>
      </c>
      <c r="I2157" s="4"/>
      <c r="J2157" s="4"/>
      <c r="K2157" s="4"/>
      <c r="L2157" s="4"/>
      <c r="M2157" s="4"/>
      <c r="N2157" s="4"/>
      <c r="O2157" s="4"/>
      <c r="P2157" s="4"/>
      <c r="Q2157" s="4"/>
      <c r="R2157" s="4"/>
      <c r="S2157" s="4"/>
      <c r="T2157" s="4"/>
      <c r="U2157" s="4"/>
      <c r="V2157" s="4"/>
      <c r="W2157" s="4"/>
      <c r="X2157" s="4"/>
      <c r="Y2157" s="4"/>
      <c r="Z2157" s="4"/>
    </row>
    <row r="2158" spans="1:26" ht="15.75" customHeight="1" x14ac:dyDescent="0.2">
      <c r="A2158" s="5">
        <v>2157</v>
      </c>
      <c r="B2158" s="6" t="s">
        <v>5252</v>
      </c>
      <c r="C2158" s="6" t="s">
        <v>5250</v>
      </c>
      <c r="D2158" s="49" t="s">
        <v>5194</v>
      </c>
      <c r="E2158" s="5" t="s">
        <v>2300</v>
      </c>
      <c r="F2158" s="42">
        <v>1</v>
      </c>
      <c r="G2158" s="5">
        <v>1</v>
      </c>
      <c r="H2158" s="42">
        <v>1</v>
      </c>
      <c r="I2158" s="4"/>
      <c r="J2158" s="4"/>
      <c r="K2158" s="4"/>
      <c r="L2158" s="4"/>
      <c r="M2158" s="4"/>
      <c r="N2158" s="4"/>
      <c r="O2158" s="4"/>
      <c r="P2158" s="4"/>
      <c r="Q2158" s="4"/>
      <c r="R2158" s="4"/>
      <c r="S2158" s="4"/>
      <c r="T2158" s="4"/>
      <c r="U2158" s="4"/>
      <c r="V2158" s="4"/>
      <c r="W2158" s="4"/>
      <c r="X2158" s="4"/>
      <c r="Y2158" s="4"/>
      <c r="Z2158" s="4"/>
    </row>
    <row r="2159" spans="1:26" ht="15.75" customHeight="1" x14ac:dyDescent="0.2">
      <c r="A2159" s="5">
        <v>2158</v>
      </c>
      <c r="B2159" s="6" t="s">
        <v>5253</v>
      </c>
      <c r="C2159" s="6" t="s">
        <v>5250</v>
      </c>
      <c r="D2159" s="49" t="s">
        <v>5254</v>
      </c>
      <c r="E2159" s="5" t="s">
        <v>2300</v>
      </c>
      <c r="F2159" s="42">
        <v>1</v>
      </c>
      <c r="G2159" s="5">
        <v>1</v>
      </c>
      <c r="H2159" s="42">
        <v>1</v>
      </c>
      <c r="I2159" s="4"/>
      <c r="J2159" s="4"/>
      <c r="K2159" s="4"/>
      <c r="L2159" s="4"/>
      <c r="M2159" s="4"/>
      <c r="N2159" s="4"/>
      <c r="O2159" s="4"/>
      <c r="P2159" s="4"/>
      <c r="Q2159" s="4"/>
      <c r="R2159" s="4"/>
      <c r="S2159" s="4"/>
      <c r="T2159" s="4"/>
      <c r="U2159" s="4"/>
      <c r="V2159" s="4"/>
      <c r="W2159" s="4"/>
      <c r="X2159" s="4"/>
      <c r="Y2159" s="4"/>
      <c r="Z2159" s="4"/>
    </row>
    <row r="2160" spans="1:26" ht="15.75" customHeight="1" x14ac:dyDescent="0.2">
      <c r="A2160" s="5">
        <v>2159</v>
      </c>
      <c r="B2160" s="6" t="s">
        <v>5255</v>
      </c>
      <c r="C2160" s="6" t="s">
        <v>5250</v>
      </c>
      <c r="D2160" s="49" t="s">
        <v>5256</v>
      </c>
      <c r="E2160" s="5" t="s">
        <v>2300</v>
      </c>
      <c r="F2160" s="42">
        <v>1</v>
      </c>
      <c r="G2160" s="5">
        <v>1</v>
      </c>
      <c r="H2160" s="42">
        <v>1</v>
      </c>
      <c r="I2160" s="4"/>
      <c r="J2160" s="4"/>
      <c r="K2160" s="4"/>
      <c r="L2160" s="4"/>
      <c r="M2160" s="4"/>
      <c r="N2160" s="4"/>
      <c r="O2160" s="4"/>
      <c r="P2160" s="4"/>
      <c r="Q2160" s="4"/>
      <c r="R2160" s="4"/>
      <c r="S2160" s="4"/>
      <c r="T2160" s="4"/>
      <c r="U2160" s="4"/>
      <c r="V2160" s="4"/>
      <c r="W2160" s="4"/>
      <c r="X2160" s="4"/>
      <c r="Y2160" s="4"/>
      <c r="Z2160" s="4"/>
    </row>
    <row r="2161" spans="1:26" ht="15.75" customHeight="1" x14ac:dyDescent="0.2">
      <c r="A2161" s="5">
        <v>2160</v>
      </c>
      <c r="B2161" s="6" t="s">
        <v>5257</v>
      </c>
      <c r="C2161" s="6" t="s">
        <v>5250</v>
      </c>
      <c r="D2161" s="49" t="s">
        <v>5258</v>
      </c>
      <c r="E2161" s="5" t="s">
        <v>2300</v>
      </c>
      <c r="F2161" s="42">
        <v>1</v>
      </c>
      <c r="G2161" s="5">
        <v>1</v>
      </c>
      <c r="H2161" s="42">
        <v>1</v>
      </c>
      <c r="I2161" s="4"/>
      <c r="J2161" s="4"/>
      <c r="K2161" s="4"/>
      <c r="L2161" s="4"/>
      <c r="M2161" s="4"/>
      <c r="N2161" s="4"/>
      <c r="O2161" s="4"/>
      <c r="P2161" s="4"/>
      <c r="Q2161" s="4"/>
      <c r="R2161" s="4"/>
      <c r="S2161" s="4"/>
      <c r="T2161" s="4"/>
      <c r="U2161" s="4"/>
      <c r="V2161" s="4"/>
      <c r="W2161" s="4"/>
      <c r="X2161" s="4"/>
      <c r="Y2161" s="4"/>
      <c r="Z2161" s="4"/>
    </row>
    <row r="2162" spans="1:26" ht="15.75" customHeight="1" x14ac:dyDescent="0.2">
      <c r="A2162" s="5">
        <v>2161</v>
      </c>
      <c r="B2162" s="6" t="s">
        <v>5259</v>
      </c>
      <c r="C2162" s="6" t="s">
        <v>5250</v>
      </c>
      <c r="D2162" s="49" t="s">
        <v>5260</v>
      </c>
      <c r="E2162" s="5" t="s">
        <v>2300</v>
      </c>
      <c r="F2162" s="42">
        <v>1</v>
      </c>
      <c r="G2162" s="5">
        <v>1</v>
      </c>
      <c r="H2162" s="42">
        <v>1</v>
      </c>
      <c r="I2162" s="4"/>
      <c r="J2162" s="4"/>
      <c r="K2162" s="4"/>
      <c r="L2162" s="4"/>
      <c r="M2162" s="4"/>
      <c r="N2162" s="4"/>
      <c r="O2162" s="4"/>
      <c r="P2162" s="4"/>
      <c r="Q2162" s="4"/>
      <c r="R2162" s="4"/>
      <c r="S2162" s="4"/>
      <c r="T2162" s="4"/>
      <c r="U2162" s="4"/>
      <c r="V2162" s="4"/>
      <c r="W2162" s="4"/>
      <c r="X2162" s="4"/>
      <c r="Y2162" s="4"/>
      <c r="Z2162" s="4"/>
    </row>
    <row r="2163" spans="1:26" ht="15.75" customHeight="1" x14ac:dyDescent="0.2">
      <c r="A2163" s="5">
        <v>2162</v>
      </c>
      <c r="B2163" s="6" t="s">
        <v>5261</v>
      </c>
      <c r="C2163" s="6" t="s">
        <v>5250</v>
      </c>
      <c r="D2163" s="49" t="s">
        <v>4939</v>
      </c>
      <c r="E2163" s="5" t="s">
        <v>2300</v>
      </c>
      <c r="F2163" s="42">
        <v>1</v>
      </c>
      <c r="G2163" s="5">
        <v>1</v>
      </c>
      <c r="H2163" s="42">
        <v>1</v>
      </c>
      <c r="I2163" s="4"/>
      <c r="J2163" s="4"/>
      <c r="K2163" s="4"/>
      <c r="L2163" s="4"/>
      <c r="M2163" s="4"/>
      <c r="N2163" s="4"/>
      <c r="O2163" s="4"/>
      <c r="P2163" s="4"/>
      <c r="Q2163" s="4"/>
      <c r="R2163" s="4"/>
      <c r="S2163" s="4"/>
      <c r="T2163" s="4"/>
      <c r="U2163" s="4"/>
      <c r="V2163" s="4"/>
      <c r="W2163" s="4"/>
      <c r="X2163" s="4"/>
      <c r="Y2163" s="4"/>
      <c r="Z2163" s="4"/>
    </row>
    <row r="2164" spans="1:26" ht="15.75" customHeight="1" x14ac:dyDescent="0.2">
      <c r="A2164" s="5">
        <v>2163</v>
      </c>
      <c r="B2164" s="6" t="s">
        <v>5262</v>
      </c>
      <c r="C2164" s="6" t="s">
        <v>5250</v>
      </c>
      <c r="D2164" s="49" t="s">
        <v>5263</v>
      </c>
      <c r="E2164" s="5" t="s">
        <v>2300</v>
      </c>
      <c r="F2164" s="42">
        <v>1</v>
      </c>
      <c r="G2164" s="5">
        <v>1</v>
      </c>
      <c r="H2164" s="42">
        <v>1</v>
      </c>
      <c r="I2164" s="4"/>
      <c r="J2164" s="4"/>
      <c r="K2164" s="4"/>
      <c r="L2164" s="4"/>
      <c r="M2164" s="4"/>
      <c r="N2164" s="4"/>
      <c r="O2164" s="4"/>
      <c r="P2164" s="4"/>
      <c r="Q2164" s="4"/>
      <c r="R2164" s="4"/>
      <c r="S2164" s="4"/>
      <c r="T2164" s="4"/>
      <c r="U2164" s="4"/>
      <c r="V2164" s="4"/>
      <c r="W2164" s="4"/>
      <c r="X2164" s="4"/>
      <c r="Y2164" s="4"/>
      <c r="Z2164" s="4"/>
    </row>
    <row r="2165" spans="1:26" ht="15.75" customHeight="1" x14ac:dyDescent="0.2">
      <c r="A2165" s="5">
        <v>2164</v>
      </c>
      <c r="B2165" s="6" t="s">
        <v>5264</v>
      </c>
      <c r="C2165" s="6" t="s">
        <v>5265</v>
      </c>
      <c r="D2165" s="49" t="s">
        <v>5266</v>
      </c>
      <c r="E2165" s="5" t="s">
        <v>2300</v>
      </c>
      <c r="F2165" s="42">
        <v>1</v>
      </c>
      <c r="G2165" s="5">
        <v>1</v>
      </c>
      <c r="H2165" s="42">
        <v>1</v>
      </c>
      <c r="I2165" s="4"/>
      <c r="J2165" s="4"/>
      <c r="K2165" s="4"/>
      <c r="L2165" s="4"/>
      <c r="M2165" s="4"/>
      <c r="N2165" s="4"/>
      <c r="O2165" s="4"/>
      <c r="P2165" s="4"/>
      <c r="Q2165" s="4"/>
      <c r="R2165" s="4"/>
      <c r="S2165" s="4"/>
      <c r="T2165" s="4"/>
      <c r="U2165" s="4"/>
      <c r="V2165" s="4"/>
      <c r="W2165" s="4"/>
      <c r="X2165" s="4"/>
      <c r="Y2165" s="4"/>
      <c r="Z2165" s="4"/>
    </row>
    <row r="2166" spans="1:26" ht="15.75" customHeight="1" x14ac:dyDescent="0.2">
      <c r="A2166" s="5">
        <v>2165</v>
      </c>
      <c r="B2166" s="6" t="s">
        <v>5267</v>
      </c>
      <c r="C2166" s="6" t="s">
        <v>5265</v>
      </c>
      <c r="D2166" s="49" t="s">
        <v>5268</v>
      </c>
      <c r="E2166" s="5" t="s">
        <v>2300</v>
      </c>
      <c r="F2166" s="42">
        <v>1</v>
      </c>
      <c r="G2166" s="5">
        <v>1</v>
      </c>
      <c r="H2166" s="42">
        <v>1</v>
      </c>
      <c r="I2166" s="4"/>
      <c r="J2166" s="4"/>
      <c r="K2166" s="4"/>
      <c r="L2166" s="4"/>
      <c r="M2166" s="4"/>
      <c r="N2166" s="4"/>
      <c r="O2166" s="4"/>
      <c r="P2166" s="4"/>
      <c r="Q2166" s="4"/>
      <c r="R2166" s="4"/>
      <c r="S2166" s="4"/>
      <c r="T2166" s="4"/>
      <c r="U2166" s="4"/>
      <c r="V2166" s="4"/>
      <c r="W2166" s="4"/>
      <c r="X2166" s="4"/>
      <c r="Y2166" s="4"/>
      <c r="Z2166" s="4"/>
    </row>
    <row r="2167" spans="1:26" ht="15.75" customHeight="1" x14ac:dyDescent="0.2">
      <c r="A2167" s="5">
        <v>2166</v>
      </c>
      <c r="B2167" s="6" t="s">
        <v>5269</v>
      </c>
      <c r="C2167" s="6" t="s">
        <v>5265</v>
      </c>
      <c r="D2167" s="49" t="s">
        <v>5270</v>
      </c>
      <c r="E2167" s="5" t="s">
        <v>2300</v>
      </c>
      <c r="F2167" s="42">
        <v>1</v>
      </c>
      <c r="G2167" s="5">
        <v>1</v>
      </c>
      <c r="H2167" s="42">
        <v>1</v>
      </c>
      <c r="I2167" s="4"/>
      <c r="J2167" s="4"/>
      <c r="K2167" s="4"/>
      <c r="L2167" s="4"/>
      <c r="M2167" s="4"/>
      <c r="N2167" s="4"/>
      <c r="O2167" s="4"/>
      <c r="P2167" s="4"/>
      <c r="Q2167" s="4"/>
      <c r="R2167" s="4"/>
      <c r="S2167" s="4"/>
      <c r="T2167" s="4"/>
      <c r="U2167" s="4"/>
      <c r="V2167" s="4"/>
      <c r="W2167" s="4"/>
      <c r="X2167" s="4"/>
      <c r="Y2167" s="4"/>
      <c r="Z2167" s="4"/>
    </row>
    <row r="2168" spans="1:26" ht="15.75" customHeight="1" x14ac:dyDescent="0.2">
      <c r="A2168" s="5">
        <v>2167</v>
      </c>
      <c r="B2168" s="6" t="s">
        <v>5271</v>
      </c>
      <c r="C2168" s="6" t="s">
        <v>5265</v>
      </c>
      <c r="D2168" s="49" t="s">
        <v>5272</v>
      </c>
      <c r="E2168" s="5" t="s">
        <v>2300</v>
      </c>
      <c r="F2168" s="42">
        <v>1</v>
      </c>
      <c r="G2168" s="5">
        <v>1</v>
      </c>
      <c r="H2168" s="42">
        <v>1</v>
      </c>
      <c r="I2168" s="4"/>
      <c r="J2168" s="4"/>
      <c r="K2168" s="4"/>
      <c r="L2168" s="4"/>
      <c r="M2168" s="4"/>
      <c r="N2168" s="4"/>
      <c r="O2168" s="4"/>
      <c r="P2168" s="4"/>
      <c r="Q2168" s="4"/>
      <c r="R2168" s="4"/>
      <c r="S2168" s="4"/>
      <c r="T2168" s="4"/>
      <c r="U2168" s="4"/>
      <c r="V2168" s="4"/>
      <c r="W2168" s="4"/>
      <c r="X2168" s="4"/>
      <c r="Y2168" s="4"/>
      <c r="Z2168" s="4"/>
    </row>
    <row r="2169" spans="1:26" ht="15.75" customHeight="1" x14ac:dyDescent="0.2">
      <c r="A2169" s="5">
        <v>2168</v>
      </c>
      <c r="B2169" s="6" t="s">
        <v>5273</v>
      </c>
      <c r="C2169" s="6" t="s">
        <v>5274</v>
      </c>
      <c r="D2169" s="49" t="s">
        <v>5275</v>
      </c>
      <c r="E2169" s="5" t="s">
        <v>2300</v>
      </c>
      <c r="F2169" s="42">
        <v>1</v>
      </c>
      <c r="G2169" s="5">
        <v>1</v>
      </c>
      <c r="H2169" s="42">
        <v>1</v>
      </c>
      <c r="I2169" s="4"/>
      <c r="J2169" s="4"/>
      <c r="K2169" s="4"/>
      <c r="L2169" s="4"/>
      <c r="M2169" s="4"/>
      <c r="N2169" s="4"/>
      <c r="O2169" s="4"/>
      <c r="P2169" s="4"/>
      <c r="Q2169" s="4"/>
      <c r="R2169" s="4"/>
      <c r="S2169" s="4"/>
      <c r="T2169" s="4"/>
      <c r="U2169" s="4"/>
      <c r="V2169" s="4"/>
      <c r="W2169" s="4"/>
      <c r="X2169" s="4"/>
      <c r="Y2169" s="4"/>
      <c r="Z2169" s="4"/>
    </row>
    <row r="2170" spans="1:26" ht="15.75" customHeight="1" x14ac:dyDescent="0.2">
      <c r="A2170" s="5">
        <v>2169</v>
      </c>
      <c r="B2170" s="6" t="s">
        <v>5276</v>
      </c>
      <c r="C2170" s="6" t="s">
        <v>5274</v>
      </c>
      <c r="D2170" s="49" t="s">
        <v>5277</v>
      </c>
      <c r="E2170" s="5" t="s">
        <v>2300</v>
      </c>
      <c r="F2170" s="42">
        <v>2</v>
      </c>
      <c r="G2170" s="5">
        <v>2</v>
      </c>
      <c r="H2170" s="42">
        <v>2</v>
      </c>
      <c r="I2170" s="4"/>
      <c r="J2170" s="4"/>
      <c r="K2170" s="4"/>
      <c r="L2170" s="4"/>
      <c r="M2170" s="4"/>
      <c r="N2170" s="4"/>
      <c r="O2170" s="4"/>
      <c r="P2170" s="4"/>
      <c r="Q2170" s="4"/>
      <c r="R2170" s="4"/>
      <c r="S2170" s="4"/>
      <c r="T2170" s="4"/>
      <c r="U2170" s="4"/>
      <c r="V2170" s="4"/>
      <c r="W2170" s="4"/>
      <c r="X2170" s="4"/>
      <c r="Y2170" s="4"/>
      <c r="Z2170" s="4"/>
    </row>
    <row r="2171" spans="1:26" ht="15.75" customHeight="1" x14ac:dyDescent="0.2">
      <c r="A2171" s="5">
        <v>2170</v>
      </c>
      <c r="B2171" s="6" t="s">
        <v>5278</v>
      </c>
      <c r="C2171" s="6" t="s">
        <v>5274</v>
      </c>
      <c r="D2171" s="49" t="s">
        <v>5279</v>
      </c>
      <c r="E2171" s="5" t="s">
        <v>2300</v>
      </c>
      <c r="F2171" s="42">
        <v>1</v>
      </c>
      <c r="G2171" s="5">
        <v>1</v>
      </c>
      <c r="H2171" s="42">
        <v>1</v>
      </c>
      <c r="I2171" s="4"/>
      <c r="J2171" s="4"/>
      <c r="K2171" s="4"/>
      <c r="L2171" s="4"/>
      <c r="M2171" s="4"/>
      <c r="N2171" s="4"/>
      <c r="O2171" s="4"/>
      <c r="P2171" s="4"/>
      <c r="Q2171" s="4"/>
      <c r="R2171" s="4"/>
      <c r="S2171" s="4"/>
      <c r="T2171" s="4"/>
      <c r="U2171" s="4"/>
      <c r="V2171" s="4"/>
      <c r="W2171" s="4"/>
      <c r="X2171" s="4"/>
      <c r="Y2171" s="4"/>
      <c r="Z2171" s="4"/>
    </row>
    <row r="2172" spans="1:26" ht="15.75" customHeight="1" x14ac:dyDescent="0.2">
      <c r="A2172" s="5">
        <v>2171</v>
      </c>
      <c r="B2172" s="6" t="s">
        <v>5280</v>
      </c>
      <c r="C2172" s="6" t="s">
        <v>5274</v>
      </c>
      <c r="D2172" s="49" t="s">
        <v>5281</v>
      </c>
      <c r="E2172" s="5" t="s">
        <v>2300</v>
      </c>
      <c r="F2172" s="42">
        <v>1</v>
      </c>
      <c r="G2172" s="5">
        <v>1</v>
      </c>
      <c r="H2172" s="42">
        <v>1</v>
      </c>
      <c r="I2172" s="4"/>
      <c r="J2172" s="4"/>
      <c r="K2172" s="4"/>
      <c r="L2172" s="4"/>
      <c r="M2172" s="4"/>
      <c r="N2172" s="4"/>
      <c r="O2172" s="4"/>
      <c r="P2172" s="4"/>
      <c r="Q2172" s="4"/>
      <c r="R2172" s="4"/>
      <c r="S2172" s="4"/>
      <c r="T2172" s="4"/>
      <c r="U2172" s="4"/>
      <c r="V2172" s="4"/>
      <c r="W2172" s="4"/>
      <c r="X2172" s="4"/>
      <c r="Y2172" s="4"/>
      <c r="Z2172" s="4"/>
    </row>
    <row r="2173" spans="1:26" ht="15.75" customHeight="1" x14ac:dyDescent="0.2">
      <c r="A2173" s="5">
        <v>2172</v>
      </c>
      <c r="B2173" s="6" t="s">
        <v>5282</v>
      </c>
      <c r="C2173" s="6" t="s">
        <v>5274</v>
      </c>
      <c r="D2173" s="49" t="s">
        <v>5283</v>
      </c>
      <c r="E2173" s="5" t="s">
        <v>2300</v>
      </c>
      <c r="F2173" s="42">
        <v>1</v>
      </c>
      <c r="G2173" s="5">
        <v>1</v>
      </c>
      <c r="H2173" s="42">
        <v>1</v>
      </c>
      <c r="I2173" s="4"/>
      <c r="J2173" s="4"/>
      <c r="K2173" s="4"/>
      <c r="L2173" s="4"/>
      <c r="M2173" s="4"/>
      <c r="N2173" s="4"/>
      <c r="O2173" s="4"/>
      <c r="P2173" s="4"/>
      <c r="Q2173" s="4"/>
      <c r="R2173" s="4"/>
      <c r="S2173" s="4"/>
      <c r="T2173" s="4"/>
      <c r="U2173" s="4"/>
      <c r="V2173" s="4"/>
      <c r="W2173" s="4"/>
      <c r="X2173" s="4"/>
      <c r="Y2173" s="4"/>
      <c r="Z2173" s="4"/>
    </row>
    <row r="2174" spans="1:26" ht="15.75" customHeight="1" x14ac:dyDescent="0.2">
      <c r="A2174" s="5">
        <v>2173</v>
      </c>
      <c r="B2174" s="6" t="s">
        <v>5284</v>
      </c>
      <c r="C2174" s="6" t="s">
        <v>5274</v>
      </c>
      <c r="D2174" s="49" t="s">
        <v>5285</v>
      </c>
      <c r="E2174" s="5" t="s">
        <v>2300</v>
      </c>
      <c r="F2174" s="42">
        <v>1</v>
      </c>
      <c r="G2174" s="5">
        <v>1</v>
      </c>
      <c r="H2174" s="42">
        <v>1</v>
      </c>
      <c r="I2174" s="4"/>
      <c r="J2174" s="4"/>
      <c r="K2174" s="4"/>
      <c r="L2174" s="4"/>
      <c r="M2174" s="4"/>
      <c r="N2174" s="4"/>
      <c r="O2174" s="4"/>
      <c r="P2174" s="4"/>
      <c r="Q2174" s="4"/>
      <c r="R2174" s="4"/>
      <c r="S2174" s="4"/>
      <c r="T2174" s="4"/>
      <c r="U2174" s="4"/>
      <c r="V2174" s="4"/>
      <c r="W2174" s="4"/>
      <c r="X2174" s="4"/>
      <c r="Y2174" s="4"/>
      <c r="Z2174" s="4"/>
    </row>
    <row r="2175" spans="1:26" ht="27.75" customHeight="1" x14ac:dyDescent="0.2">
      <c r="A2175" s="5">
        <v>2174</v>
      </c>
      <c r="B2175" s="6" t="s">
        <v>5286</v>
      </c>
      <c r="C2175" s="6" t="s">
        <v>5274</v>
      </c>
      <c r="D2175" s="49" t="s">
        <v>5287</v>
      </c>
      <c r="E2175" s="5" t="s">
        <v>2300</v>
      </c>
      <c r="F2175" s="42">
        <v>1</v>
      </c>
      <c r="G2175" s="5">
        <v>0</v>
      </c>
      <c r="H2175" s="42">
        <v>1</v>
      </c>
      <c r="I2175" s="4"/>
      <c r="J2175" s="4"/>
      <c r="K2175" s="4"/>
      <c r="L2175" s="4"/>
      <c r="M2175" s="4"/>
      <c r="N2175" s="4"/>
      <c r="O2175" s="4"/>
      <c r="P2175" s="4"/>
      <c r="Q2175" s="4"/>
      <c r="R2175" s="4"/>
      <c r="S2175" s="4"/>
      <c r="T2175" s="4"/>
      <c r="U2175" s="4"/>
      <c r="V2175" s="4"/>
      <c r="W2175" s="4"/>
      <c r="X2175" s="4"/>
      <c r="Y2175" s="4"/>
      <c r="Z2175" s="4"/>
    </row>
    <row r="2176" spans="1:26" ht="15.75" customHeight="1" x14ac:dyDescent="0.2">
      <c r="A2176" s="5">
        <v>2175</v>
      </c>
      <c r="B2176" s="6" t="s">
        <v>5288</v>
      </c>
      <c r="C2176" s="6" t="s">
        <v>5289</v>
      </c>
      <c r="D2176" s="49" t="s">
        <v>5290</v>
      </c>
      <c r="E2176" s="5" t="s">
        <v>2300</v>
      </c>
      <c r="F2176" s="42">
        <v>1</v>
      </c>
      <c r="G2176" s="5">
        <v>1</v>
      </c>
      <c r="H2176" s="42">
        <v>1</v>
      </c>
      <c r="I2176" s="4"/>
      <c r="J2176" s="4"/>
      <c r="K2176" s="4"/>
      <c r="L2176" s="4"/>
      <c r="M2176" s="4"/>
      <c r="N2176" s="4"/>
      <c r="O2176" s="4"/>
      <c r="P2176" s="4"/>
      <c r="Q2176" s="4"/>
      <c r="R2176" s="4"/>
      <c r="S2176" s="4"/>
      <c r="T2176" s="4"/>
      <c r="U2176" s="4"/>
      <c r="V2176" s="4"/>
      <c r="W2176" s="4"/>
      <c r="X2176" s="4"/>
      <c r="Y2176" s="4"/>
      <c r="Z2176" s="4"/>
    </row>
    <row r="2177" spans="1:26" ht="15.75" customHeight="1" x14ac:dyDescent="0.2">
      <c r="A2177" s="5">
        <v>2176</v>
      </c>
      <c r="B2177" s="6" t="s">
        <v>5291</v>
      </c>
      <c r="C2177" s="6" t="s">
        <v>5289</v>
      </c>
      <c r="D2177" s="49" t="s">
        <v>5292</v>
      </c>
      <c r="E2177" s="5" t="s">
        <v>2300</v>
      </c>
      <c r="F2177" s="42">
        <v>1</v>
      </c>
      <c r="G2177" s="5">
        <v>1</v>
      </c>
      <c r="H2177" s="42">
        <v>1</v>
      </c>
      <c r="I2177" s="4"/>
      <c r="J2177" s="4"/>
      <c r="K2177" s="4"/>
      <c r="L2177" s="4"/>
      <c r="M2177" s="4"/>
      <c r="N2177" s="4"/>
      <c r="O2177" s="4"/>
      <c r="P2177" s="4"/>
      <c r="Q2177" s="4"/>
      <c r="R2177" s="4"/>
      <c r="S2177" s="4"/>
      <c r="T2177" s="4"/>
      <c r="U2177" s="4"/>
      <c r="V2177" s="4"/>
      <c r="W2177" s="4"/>
      <c r="X2177" s="4"/>
      <c r="Y2177" s="4"/>
      <c r="Z2177" s="4"/>
    </row>
    <row r="2178" spans="1:26" ht="15.75" customHeight="1" x14ac:dyDescent="0.2">
      <c r="A2178" s="5">
        <v>2177</v>
      </c>
      <c r="B2178" s="6" t="s">
        <v>5293</v>
      </c>
      <c r="C2178" s="6" t="s">
        <v>5289</v>
      </c>
      <c r="D2178" s="49" t="s">
        <v>5294</v>
      </c>
      <c r="E2178" s="5" t="s">
        <v>2300</v>
      </c>
      <c r="F2178" s="42">
        <v>1</v>
      </c>
      <c r="G2178" s="5">
        <v>1</v>
      </c>
      <c r="H2178" s="42">
        <v>1</v>
      </c>
      <c r="I2178" s="4"/>
      <c r="J2178" s="4"/>
      <c r="K2178" s="4"/>
      <c r="L2178" s="4"/>
      <c r="M2178" s="4"/>
      <c r="N2178" s="4"/>
      <c r="O2178" s="4"/>
      <c r="P2178" s="4"/>
      <c r="Q2178" s="4"/>
      <c r="R2178" s="4"/>
      <c r="S2178" s="4"/>
      <c r="T2178" s="4"/>
      <c r="U2178" s="4"/>
      <c r="V2178" s="4"/>
      <c r="W2178" s="4"/>
      <c r="X2178" s="4"/>
      <c r="Y2178" s="4"/>
      <c r="Z2178" s="4"/>
    </row>
    <row r="2179" spans="1:26" ht="15.75" customHeight="1" x14ac:dyDescent="0.2">
      <c r="A2179" s="5">
        <v>2178</v>
      </c>
      <c r="B2179" s="6" t="s">
        <v>5295</v>
      </c>
      <c r="C2179" s="6" t="s">
        <v>5289</v>
      </c>
      <c r="D2179" s="49" t="s">
        <v>5296</v>
      </c>
      <c r="E2179" s="5" t="s">
        <v>2300</v>
      </c>
      <c r="F2179" s="42">
        <v>1</v>
      </c>
      <c r="G2179" s="5">
        <v>1</v>
      </c>
      <c r="H2179" s="42">
        <v>1</v>
      </c>
      <c r="I2179" s="4"/>
      <c r="J2179" s="4"/>
      <c r="K2179" s="4"/>
      <c r="L2179" s="4"/>
      <c r="M2179" s="4"/>
      <c r="N2179" s="4"/>
      <c r="O2179" s="4"/>
      <c r="P2179" s="4"/>
      <c r="Q2179" s="4"/>
      <c r="R2179" s="4"/>
      <c r="S2179" s="4"/>
      <c r="T2179" s="4"/>
      <c r="U2179" s="4"/>
      <c r="V2179" s="4"/>
      <c r="W2179" s="4"/>
      <c r="X2179" s="4"/>
      <c r="Y2179" s="4"/>
      <c r="Z2179" s="4"/>
    </row>
    <row r="2180" spans="1:26" ht="15.75" customHeight="1" x14ac:dyDescent="0.2">
      <c r="A2180" s="5">
        <v>2179</v>
      </c>
      <c r="B2180" s="6" t="s">
        <v>5297</v>
      </c>
      <c r="C2180" s="6" t="s">
        <v>5289</v>
      </c>
      <c r="D2180" s="49" t="s">
        <v>4939</v>
      </c>
      <c r="E2180" s="5" t="s">
        <v>2300</v>
      </c>
      <c r="F2180" s="42">
        <v>1</v>
      </c>
      <c r="G2180" s="5">
        <v>1</v>
      </c>
      <c r="H2180" s="42">
        <v>1</v>
      </c>
      <c r="I2180" s="4"/>
      <c r="J2180" s="4"/>
      <c r="K2180" s="4"/>
      <c r="L2180" s="4"/>
      <c r="M2180" s="4"/>
      <c r="N2180" s="4"/>
      <c r="O2180" s="4"/>
      <c r="P2180" s="4"/>
      <c r="Q2180" s="4"/>
      <c r="R2180" s="4"/>
      <c r="S2180" s="4"/>
      <c r="T2180" s="4"/>
      <c r="U2180" s="4"/>
      <c r="V2180" s="4"/>
      <c r="W2180" s="4"/>
      <c r="X2180" s="4"/>
      <c r="Y2180" s="4"/>
      <c r="Z2180" s="4"/>
    </row>
    <row r="2181" spans="1:26" ht="15.75" customHeight="1" x14ac:dyDescent="0.2">
      <c r="A2181" s="5">
        <v>2180</v>
      </c>
      <c r="B2181" s="6" t="s">
        <v>5298</v>
      </c>
      <c r="C2181" s="6" t="s">
        <v>5299</v>
      </c>
      <c r="D2181" s="49" t="s">
        <v>5300</v>
      </c>
      <c r="E2181" s="5" t="s">
        <v>2300</v>
      </c>
      <c r="F2181" s="42">
        <v>1</v>
      </c>
      <c r="G2181" s="5">
        <v>1</v>
      </c>
      <c r="H2181" s="42">
        <v>1</v>
      </c>
      <c r="I2181" s="4"/>
      <c r="J2181" s="4"/>
      <c r="K2181" s="4"/>
      <c r="L2181" s="4"/>
      <c r="M2181" s="4"/>
      <c r="N2181" s="4"/>
      <c r="O2181" s="4"/>
      <c r="P2181" s="4"/>
      <c r="Q2181" s="4"/>
      <c r="R2181" s="4"/>
      <c r="S2181" s="4"/>
      <c r="T2181" s="4"/>
      <c r="U2181" s="4"/>
      <c r="V2181" s="4"/>
      <c r="W2181" s="4"/>
      <c r="X2181" s="4"/>
      <c r="Y2181" s="4"/>
      <c r="Z2181" s="4"/>
    </row>
    <row r="2182" spans="1:26" ht="15.75" customHeight="1" x14ac:dyDescent="0.2">
      <c r="A2182" s="5">
        <v>2181</v>
      </c>
      <c r="B2182" s="6" t="s">
        <v>5301</v>
      </c>
      <c r="C2182" s="6" t="s">
        <v>5299</v>
      </c>
      <c r="D2182" s="49" t="s">
        <v>5302</v>
      </c>
      <c r="E2182" s="5" t="s">
        <v>2300</v>
      </c>
      <c r="F2182" s="42">
        <v>1</v>
      </c>
      <c r="G2182" s="5">
        <v>1</v>
      </c>
      <c r="H2182" s="42">
        <v>1</v>
      </c>
      <c r="I2182" s="4"/>
      <c r="J2182" s="4"/>
      <c r="K2182" s="4"/>
      <c r="L2182" s="4"/>
      <c r="M2182" s="4"/>
      <c r="N2182" s="4"/>
      <c r="O2182" s="4"/>
      <c r="P2182" s="4"/>
      <c r="Q2182" s="4"/>
      <c r="R2182" s="4"/>
      <c r="S2182" s="4"/>
      <c r="T2182" s="4"/>
      <c r="U2182" s="4"/>
      <c r="V2182" s="4"/>
      <c r="W2182" s="4"/>
      <c r="X2182" s="4"/>
      <c r="Y2182" s="4"/>
      <c r="Z2182" s="4"/>
    </row>
    <row r="2183" spans="1:26" ht="15.75" customHeight="1" x14ac:dyDescent="0.2">
      <c r="A2183" s="5">
        <v>2182</v>
      </c>
      <c r="B2183" s="6" t="s">
        <v>5303</v>
      </c>
      <c r="C2183" s="6" t="s">
        <v>5299</v>
      </c>
      <c r="D2183" s="49" t="s">
        <v>5304</v>
      </c>
      <c r="E2183" s="5" t="s">
        <v>2300</v>
      </c>
      <c r="F2183" s="42">
        <v>1</v>
      </c>
      <c r="G2183" s="5">
        <v>1</v>
      </c>
      <c r="H2183" s="42">
        <v>1</v>
      </c>
      <c r="I2183" s="4"/>
      <c r="J2183" s="4"/>
      <c r="K2183" s="4"/>
      <c r="L2183" s="4"/>
      <c r="M2183" s="4"/>
      <c r="N2183" s="4"/>
      <c r="O2183" s="4"/>
      <c r="P2183" s="4"/>
      <c r="Q2183" s="4"/>
      <c r="R2183" s="4"/>
      <c r="S2183" s="4"/>
      <c r="T2183" s="4"/>
      <c r="U2183" s="4"/>
      <c r="V2183" s="4"/>
      <c r="W2183" s="4"/>
      <c r="X2183" s="4"/>
      <c r="Y2183" s="4"/>
      <c r="Z2183" s="4"/>
    </row>
    <row r="2184" spans="1:26" ht="27.75" customHeight="1" x14ac:dyDescent="0.2">
      <c r="A2184" s="5">
        <v>2183</v>
      </c>
      <c r="B2184" s="6" t="s">
        <v>5305</v>
      </c>
      <c r="C2184" s="6" t="s">
        <v>5306</v>
      </c>
      <c r="D2184" s="49" t="s">
        <v>5307</v>
      </c>
      <c r="E2184" s="5" t="s">
        <v>2300</v>
      </c>
      <c r="F2184" s="42">
        <v>1</v>
      </c>
      <c r="G2184" s="5">
        <v>1</v>
      </c>
      <c r="H2184" s="42">
        <v>1</v>
      </c>
      <c r="I2184" s="4"/>
      <c r="J2184" s="4"/>
      <c r="K2184" s="4"/>
      <c r="L2184" s="4"/>
      <c r="M2184" s="4"/>
      <c r="N2184" s="4"/>
      <c r="O2184" s="4"/>
      <c r="P2184" s="4"/>
      <c r="Q2184" s="4"/>
      <c r="R2184" s="4"/>
      <c r="S2184" s="4"/>
      <c r="T2184" s="4"/>
      <c r="U2184" s="4"/>
      <c r="V2184" s="4"/>
      <c r="W2184" s="4"/>
      <c r="X2184" s="4"/>
      <c r="Y2184" s="4"/>
      <c r="Z2184" s="4"/>
    </row>
    <row r="2185" spans="1:26" ht="15.75" customHeight="1" x14ac:dyDescent="0.2">
      <c r="A2185" s="5">
        <v>2184</v>
      </c>
      <c r="B2185" s="6" t="s">
        <v>5308</v>
      </c>
      <c r="C2185" s="6" t="s">
        <v>5309</v>
      </c>
      <c r="D2185" s="49" t="s">
        <v>5310</v>
      </c>
      <c r="E2185" s="5" t="s">
        <v>2300</v>
      </c>
      <c r="F2185" s="42">
        <v>0</v>
      </c>
      <c r="G2185" s="5">
        <v>1</v>
      </c>
      <c r="H2185" s="42">
        <v>0</v>
      </c>
      <c r="I2185" s="4"/>
      <c r="J2185" s="4"/>
      <c r="K2185" s="4"/>
      <c r="L2185" s="4"/>
      <c r="M2185" s="4"/>
      <c r="N2185" s="4"/>
      <c r="O2185" s="4"/>
      <c r="P2185" s="4"/>
      <c r="Q2185" s="4"/>
      <c r="R2185" s="4"/>
      <c r="S2185" s="4"/>
      <c r="T2185" s="4"/>
      <c r="U2185" s="4"/>
      <c r="V2185" s="4"/>
      <c r="W2185" s="4"/>
      <c r="X2185" s="4"/>
      <c r="Y2185" s="4"/>
      <c r="Z2185" s="4"/>
    </row>
    <row r="2186" spans="1:26" ht="15.75" customHeight="1" x14ac:dyDescent="0.2">
      <c r="A2186" s="5">
        <v>2185</v>
      </c>
      <c r="B2186" s="6" t="s">
        <v>5311</v>
      </c>
      <c r="C2186" s="6" t="s">
        <v>5309</v>
      </c>
      <c r="D2186" s="49" t="s">
        <v>5312</v>
      </c>
      <c r="E2186" s="5" t="s">
        <v>2300</v>
      </c>
      <c r="F2186" s="42">
        <v>1</v>
      </c>
      <c r="G2186" s="5">
        <v>1</v>
      </c>
      <c r="H2186" s="42">
        <v>1</v>
      </c>
      <c r="I2186" s="4"/>
      <c r="J2186" s="4"/>
      <c r="K2186" s="4"/>
      <c r="L2186" s="4"/>
      <c r="M2186" s="4"/>
      <c r="N2186" s="4"/>
      <c r="O2186" s="4"/>
      <c r="P2186" s="4"/>
      <c r="Q2186" s="4"/>
      <c r="R2186" s="4"/>
      <c r="S2186" s="4"/>
      <c r="T2186" s="4"/>
      <c r="U2186" s="4"/>
      <c r="V2186" s="4"/>
      <c r="W2186" s="4"/>
      <c r="X2186" s="4"/>
      <c r="Y2186" s="4"/>
      <c r="Z2186" s="4"/>
    </row>
    <row r="2187" spans="1:26" ht="15.75" customHeight="1" x14ac:dyDescent="0.2">
      <c r="A2187" s="5">
        <v>2186</v>
      </c>
      <c r="B2187" s="6" t="s">
        <v>5313</v>
      </c>
      <c r="C2187" s="6" t="s">
        <v>5309</v>
      </c>
      <c r="D2187" s="49" t="s">
        <v>5314</v>
      </c>
      <c r="E2187" s="5" t="s">
        <v>2300</v>
      </c>
      <c r="F2187" s="42">
        <v>1</v>
      </c>
      <c r="G2187" s="5">
        <v>1</v>
      </c>
      <c r="H2187" s="42">
        <v>1</v>
      </c>
      <c r="I2187" s="4"/>
      <c r="J2187" s="4"/>
      <c r="K2187" s="4"/>
      <c r="L2187" s="4"/>
      <c r="M2187" s="4"/>
      <c r="N2187" s="4"/>
      <c r="O2187" s="4"/>
      <c r="P2187" s="4"/>
      <c r="Q2187" s="4"/>
      <c r="R2187" s="4"/>
      <c r="S2187" s="4"/>
      <c r="T2187" s="4"/>
      <c r="U2187" s="4"/>
      <c r="V2187" s="4"/>
      <c r="W2187" s="4"/>
      <c r="X2187" s="4"/>
      <c r="Y2187" s="4"/>
      <c r="Z2187" s="4"/>
    </row>
    <row r="2188" spans="1:26" ht="15.75" customHeight="1" x14ac:dyDescent="0.2">
      <c r="A2188" s="5">
        <v>2187</v>
      </c>
      <c r="B2188" s="6" t="s">
        <v>5315</v>
      </c>
      <c r="C2188" s="6" t="s">
        <v>5309</v>
      </c>
      <c r="D2188" s="49" t="s">
        <v>3557</v>
      </c>
      <c r="E2188" s="5" t="s">
        <v>2300</v>
      </c>
      <c r="F2188" s="42">
        <v>1</v>
      </c>
      <c r="G2188" s="5">
        <v>1</v>
      </c>
      <c r="H2188" s="42">
        <v>1</v>
      </c>
      <c r="I2188" s="4"/>
      <c r="J2188" s="4"/>
      <c r="K2188" s="4"/>
      <c r="L2188" s="4"/>
      <c r="M2188" s="4"/>
      <c r="N2188" s="4"/>
      <c r="O2188" s="4"/>
      <c r="P2188" s="4"/>
      <c r="Q2188" s="4"/>
      <c r="R2188" s="4"/>
      <c r="S2188" s="4"/>
      <c r="T2188" s="4"/>
      <c r="U2188" s="4"/>
      <c r="V2188" s="4"/>
      <c r="W2188" s="4"/>
      <c r="X2188" s="4"/>
      <c r="Y2188" s="4"/>
      <c r="Z2188" s="4"/>
    </row>
    <row r="2189" spans="1:26" ht="15.75" customHeight="1" x14ac:dyDescent="0.2">
      <c r="A2189" s="5">
        <v>2188</v>
      </c>
      <c r="B2189" s="6" t="s">
        <v>5316</v>
      </c>
      <c r="C2189" s="6" t="s">
        <v>5309</v>
      </c>
      <c r="D2189" s="49" t="s">
        <v>5317</v>
      </c>
      <c r="E2189" s="5" t="s">
        <v>2300</v>
      </c>
      <c r="F2189" s="42">
        <v>1</v>
      </c>
      <c r="G2189" s="5">
        <v>1</v>
      </c>
      <c r="H2189" s="42">
        <v>1</v>
      </c>
      <c r="I2189" s="4"/>
      <c r="J2189" s="4"/>
      <c r="K2189" s="4"/>
      <c r="L2189" s="4"/>
      <c r="M2189" s="4"/>
      <c r="N2189" s="4"/>
      <c r="O2189" s="4"/>
      <c r="P2189" s="4"/>
      <c r="Q2189" s="4"/>
      <c r="R2189" s="4"/>
      <c r="S2189" s="4"/>
      <c r="T2189" s="4"/>
      <c r="U2189" s="4"/>
      <c r="V2189" s="4"/>
      <c r="W2189" s="4"/>
      <c r="X2189" s="4"/>
      <c r="Y2189" s="4"/>
      <c r="Z2189" s="4"/>
    </row>
    <row r="2190" spans="1:26" ht="15.75" customHeight="1" x14ac:dyDescent="0.2">
      <c r="A2190" s="5">
        <v>2189</v>
      </c>
      <c r="B2190" s="6" t="s">
        <v>5318</v>
      </c>
      <c r="C2190" s="6" t="s">
        <v>5309</v>
      </c>
      <c r="D2190" s="49" t="s">
        <v>5319</v>
      </c>
      <c r="E2190" s="5" t="s">
        <v>2300</v>
      </c>
      <c r="F2190" s="42">
        <v>1</v>
      </c>
      <c r="G2190" s="5">
        <v>1</v>
      </c>
      <c r="H2190" s="42">
        <v>1</v>
      </c>
      <c r="I2190" s="4"/>
      <c r="J2190" s="4"/>
      <c r="K2190" s="4"/>
      <c r="L2190" s="4"/>
      <c r="M2190" s="4"/>
      <c r="N2190" s="4"/>
      <c r="O2190" s="4"/>
      <c r="P2190" s="4"/>
      <c r="Q2190" s="4"/>
      <c r="R2190" s="4"/>
      <c r="S2190" s="4"/>
      <c r="T2190" s="4"/>
      <c r="U2190" s="4"/>
      <c r="V2190" s="4"/>
      <c r="W2190" s="4"/>
      <c r="X2190" s="4"/>
      <c r="Y2190" s="4"/>
      <c r="Z2190" s="4"/>
    </row>
    <row r="2191" spans="1:26" ht="15.75" customHeight="1" x14ac:dyDescent="0.2">
      <c r="A2191" s="5">
        <v>2190</v>
      </c>
      <c r="B2191" s="6" t="s">
        <v>5320</v>
      </c>
      <c r="C2191" s="6" t="s">
        <v>5309</v>
      </c>
      <c r="D2191" s="49" t="s">
        <v>5321</v>
      </c>
      <c r="E2191" s="5" t="s">
        <v>2300</v>
      </c>
      <c r="F2191" s="42">
        <v>1</v>
      </c>
      <c r="G2191" s="5">
        <v>1</v>
      </c>
      <c r="H2191" s="42">
        <v>1</v>
      </c>
      <c r="I2191" s="4"/>
      <c r="J2191" s="4"/>
      <c r="K2191" s="4"/>
      <c r="L2191" s="4"/>
      <c r="M2191" s="4"/>
      <c r="N2191" s="4"/>
      <c r="O2191" s="4"/>
      <c r="P2191" s="4"/>
      <c r="Q2191" s="4"/>
      <c r="R2191" s="4"/>
      <c r="S2191" s="4"/>
      <c r="T2191" s="4"/>
      <c r="U2191" s="4"/>
      <c r="V2191" s="4"/>
      <c r="W2191" s="4"/>
      <c r="X2191" s="4"/>
      <c r="Y2191" s="4"/>
      <c r="Z2191" s="4"/>
    </row>
    <row r="2192" spans="1:26" ht="15.75" customHeight="1" x14ac:dyDescent="0.2">
      <c r="A2192" s="5">
        <v>2191</v>
      </c>
      <c r="B2192" s="6" t="s">
        <v>5322</v>
      </c>
      <c r="C2192" s="6" t="s">
        <v>5309</v>
      </c>
      <c r="D2192" s="49" t="s">
        <v>5323</v>
      </c>
      <c r="E2192" s="5" t="s">
        <v>2300</v>
      </c>
      <c r="F2192" s="42">
        <v>0</v>
      </c>
      <c r="G2192" s="5">
        <v>1</v>
      </c>
      <c r="H2192" s="42">
        <v>0</v>
      </c>
      <c r="I2192" s="4"/>
      <c r="J2192" s="4"/>
      <c r="K2192" s="4"/>
      <c r="L2192" s="4"/>
      <c r="M2192" s="4"/>
      <c r="N2192" s="4"/>
      <c r="O2192" s="4"/>
      <c r="P2192" s="4"/>
      <c r="Q2192" s="4"/>
      <c r="R2192" s="4"/>
      <c r="S2192" s="4"/>
      <c r="T2192" s="4"/>
      <c r="U2192" s="4"/>
      <c r="V2192" s="4"/>
      <c r="W2192" s="4"/>
      <c r="X2192" s="4"/>
      <c r="Y2192" s="4"/>
      <c r="Z2192" s="4"/>
    </row>
    <row r="2193" spans="1:26" ht="15.75" customHeight="1" x14ac:dyDescent="0.2">
      <c r="A2193" s="5">
        <v>2192</v>
      </c>
      <c r="B2193" s="6" t="s">
        <v>5324</v>
      </c>
      <c r="C2193" s="6" t="s">
        <v>5309</v>
      </c>
      <c r="D2193" s="49" t="s">
        <v>5325</v>
      </c>
      <c r="E2193" s="5" t="s">
        <v>2300</v>
      </c>
      <c r="F2193" s="42">
        <v>1</v>
      </c>
      <c r="G2193" s="5">
        <v>1</v>
      </c>
      <c r="H2193" s="42">
        <v>1</v>
      </c>
      <c r="I2193" s="4"/>
      <c r="J2193" s="4"/>
      <c r="K2193" s="4"/>
      <c r="L2193" s="4"/>
      <c r="M2193" s="4"/>
      <c r="N2193" s="4"/>
      <c r="O2193" s="4"/>
      <c r="P2193" s="4"/>
      <c r="Q2193" s="4"/>
      <c r="R2193" s="4"/>
      <c r="S2193" s="4"/>
      <c r="T2193" s="4"/>
      <c r="U2193" s="4"/>
      <c r="V2193" s="4"/>
      <c r="W2193" s="4"/>
      <c r="X2193" s="4"/>
      <c r="Y2193" s="4"/>
      <c r="Z2193" s="4"/>
    </row>
    <row r="2194" spans="1:26" ht="15.75" customHeight="1" x14ac:dyDescent="0.2">
      <c r="A2194" s="5">
        <v>2193</v>
      </c>
      <c r="B2194" s="6" t="s">
        <v>5326</v>
      </c>
      <c r="C2194" s="6" t="s">
        <v>5327</v>
      </c>
      <c r="D2194" s="49" t="s">
        <v>5328</v>
      </c>
      <c r="E2194" s="5" t="s">
        <v>2300</v>
      </c>
      <c r="F2194" s="42">
        <v>1</v>
      </c>
      <c r="G2194" s="5">
        <v>1</v>
      </c>
      <c r="H2194" s="42">
        <v>1</v>
      </c>
      <c r="I2194" s="4"/>
      <c r="J2194" s="4"/>
      <c r="K2194" s="4"/>
      <c r="L2194" s="4"/>
      <c r="M2194" s="4"/>
      <c r="N2194" s="4"/>
      <c r="O2194" s="4"/>
      <c r="P2194" s="4"/>
      <c r="Q2194" s="4"/>
      <c r="R2194" s="4"/>
      <c r="S2194" s="4"/>
      <c r="T2194" s="4"/>
      <c r="U2194" s="4"/>
      <c r="V2194" s="4"/>
      <c r="W2194" s="4"/>
      <c r="X2194" s="4"/>
      <c r="Y2194" s="4"/>
      <c r="Z2194" s="4"/>
    </row>
    <row r="2195" spans="1:26" ht="15.75" customHeight="1" x14ac:dyDescent="0.2">
      <c r="A2195" s="5">
        <v>2194</v>
      </c>
      <c r="B2195" s="6" t="s">
        <v>5329</v>
      </c>
      <c r="C2195" s="6" t="s">
        <v>5327</v>
      </c>
      <c r="D2195" s="49" t="s">
        <v>5330</v>
      </c>
      <c r="E2195" s="5" t="s">
        <v>2300</v>
      </c>
      <c r="F2195" s="42">
        <v>1</v>
      </c>
      <c r="G2195" s="5">
        <v>1</v>
      </c>
      <c r="H2195" s="42">
        <v>1</v>
      </c>
      <c r="I2195" s="4"/>
      <c r="J2195" s="4"/>
      <c r="K2195" s="4"/>
      <c r="L2195" s="4"/>
      <c r="M2195" s="4"/>
      <c r="N2195" s="4"/>
      <c r="O2195" s="4"/>
      <c r="P2195" s="4"/>
      <c r="Q2195" s="4"/>
      <c r="R2195" s="4"/>
      <c r="S2195" s="4"/>
      <c r="T2195" s="4"/>
      <c r="U2195" s="4"/>
      <c r="V2195" s="4"/>
      <c r="W2195" s="4"/>
      <c r="X2195" s="4"/>
      <c r="Y2195" s="4"/>
      <c r="Z2195" s="4"/>
    </row>
    <row r="2196" spans="1:26" ht="27.75" customHeight="1" x14ac:dyDescent="0.2">
      <c r="A2196" s="5">
        <v>2195</v>
      </c>
      <c r="B2196" s="6" t="s">
        <v>5331</v>
      </c>
      <c r="C2196" s="6" t="s">
        <v>5327</v>
      </c>
      <c r="D2196" s="49" t="s">
        <v>5332</v>
      </c>
      <c r="E2196" s="5" t="s">
        <v>2300</v>
      </c>
      <c r="F2196" s="42">
        <v>1</v>
      </c>
      <c r="G2196" s="5">
        <v>1</v>
      </c>
      <c r="H2196" s="42">
        <v>1</v>
      </c>
      <c r="I2196" s="4"/>
      <c r="J2196" s="4"/>
      <c r="K2196" s="4"/>
      <c r="L2196" s="4"/>
      <c r="M2196" s="4"/>
      <c r="N2196" s="4"/>
      <c r="O2196" s="4"/>
      <c r="P2196" s="4"/>
      <c r="Q2196" s="4"/>
      <c r="R2196" s="4"/>
      <c r="S2196" s="4"/>
      <c r="T2196" s="4"/>
      <c r="U2196" s="4"/>
      <c r="V2196" s="4"/>
      <c r="W2196" s="4"/>
      <c r="X2196" s="4"/>
      <c r="Y2196" s="4"/>
      <c r="Z2196" s="4"/>
    </row>
    <row r="2197" spans="1:26" ht="15.75" customHeight="1" x14ac:dyDescent="0.2">
      <c r="A2197" s="5">
        <v>2196</v>
      </c>
      <c r="B2197" s="6" t="s">
        <v>5333</v>
      </c>
      <c r="C2197" s="6" t="s">
        <v>5327</v>
      </c>
      <c r="D2197" s="49" t="s">
        <v>5334</v>
      </c>
      <c r="E2197" s="5" t="s">
        <v>2300</v>
      </c>
      <c r="F2197" s="42">
        <v>1</v>
      </c>
      <c r="G2197" s="5">
        <v>1</v>
      </c>
      <c r="H2197" s="42">
        <v>1</v>
      </c>
      <c r="I2197" s="4"/>
      <c r="J2197" s="4"/>
      <c r="K2197" s="4"/>
      <c r="L2197" s="4"/>
      <c r="M2197" s="4"/>
      <c r="N2197" s="4"/>
      <c r="O2197" s="4"/>
      <c r="P2197" s="4"/>
      <c r="Q2197" s="4"/>
      <c r="R2197" s="4"/>
      <c r="S2197" s="4"/>
      <c r="T2197" s="4"/>
      <c r="U2197" s="4"/>
      <c r="V2197" s="4"/>
      <c r="W2197" s="4"/>
      <c r="X2197" s="4"/>
      <c r="Y2197" s="4"/>
      <c r="Z2197" s="4"/>
    </row>
    <row r="2198" spans="1:26" ht="15.75" customHeight="1" x14ac:dyDescent="0.2">
      <c r="A2198" s="5">
        <v>2197</v>
      </c>
      <c r="B2198" s="6" t="s">
        <v>5335</v>
      </c>
      <c r="C2198" s="6" t="s">
        <v>5327</v>
      </c>
      <c r="D2198" s="49" t="s">
        <v>5336</v>
      </c>
      <c r="E2198" s="5" t="s">
        <v>2300</v>
      </c>
      <c r="F2198" s="42">
        <v>1</v>
      </c>
      <c r="G2198" s="5">
        <v>1</v>
      </c>
      <c r="H2198" s="42">
        <v>1</v>
      </c>
      <c r="I2198" s="4"/>
      <c r="J2198" s="4"/>
      <c r="K2198" s="4"/>
      <c r="L2198" s="4"/>
      <c r="M2198" s="4"/>
      <c r="N2198" s="4"/>
      <c r="O2198" s="4"/>
      <c r="P2198" s="4"/>
      <c r="Q2198" s="4"/>
      <c r="R2198" s="4"/>
      <c r="S2198" s="4"/>
      <c r="T2198" s="4"/>
      <c r="U2198" s="4"/>
      <c r="V2198" s="4"/>
      <c r="W2198" s="4"/>
      <c r="X2198" s="4"/>
      <c r="Y2198" s="4"/>
      <c r="Z2198" s="4"/>
    </row>
    <row r="2199" spans="1:26" ht="15.75" customHeight="1" x14ac:dyDescent="0.2">
      <c r="A2199" s="5">
        <v>2198</v>
      </c>
      <c r="B2199" s="6" t="s">
        <v>5337</v>
      </c>
      <c r="C2199" s="6" t="s">
        <v>5327</v>
      </c>
      <c r="D2199" s="49" t="s">
        <v>5338</v>
      </c>
      <c r="E2199" s="5" t="s">
        <v>2300</v>
      </c>
      <c r="F2199" s="42">
        <v>1</v>
      </c>
      <c r="G2199" s="5">
        <v>1</v>
      </c>
      <c r="H2199" s="42">
        <v>1</v>
      </c>
      <c r="I2199" s="4"/>
      <c r="J2199" s="4"/>
      <c r="K2199" s="4"/>
      <c r="L2199" s="4"/>
      <c r="M2199" s="4"/>
      <c r="N2199" s="4"/>
      <c r="O2199" s="4"/>
      <c r="P2199" s="4"/>
      <c r="Q2199" s="4"/>
      <c r="R2199" s="4"/>
      <c r="S2199" s="4"/>
      <c r="T2199" s="4"/>
      <c r="U2199" s="4"/>
      <c r="V2199" s="4"/>
      <c r="W2199" s="4"/>
      <c r="X2199" s="4"/>
      <c r="Y2199" s="4"/>
      <c r="Z2199" s="4"/>
    </row>
    <row r="2200" spans="1:26" ht="15.75" customHeight="1" x14ac:dyDescent="0.2">
      <c r="A2200" s="5">
        <v>2199</v>
      </c>
      <c r="B2200" s="6" t="s">
        <v>5339</v>
      </c>
      <c r="C2200" s="6" t="s">
        <v>5327</v>
      </c>
      <c r="D2200" s="49" t="s">
        <v>5340</v>
      </c>
      <c r="E2200" s="5" t="s">
        <v>2300</v>
      </c>
      <c r="F2200" s="42">
        <v>1</v>
      </c>
      <c r="G2200" s="5">
        <v>1</v>
      </c>
      <c r="H2200" s="42">
        <v>1</v>
      </c>
      <c r="I2200" s="4"/>
      <c r="J2200" s="4"/>
      <c r="K2200" s="4"/>
      <c r="L2200" s="4"/>
      <c r="M2200" s="4"/>
      <c r="N2200" s="4"/>
      <c r="O2200" s="4"/>
      <c r="P2200" s="4"/>
      <c r="Q2200" s="4"/>
      <c r="R2200" s="4"/>
      <c r="S2200" s="4"/>
      <c r="T2200" s="4"/>
      <c r="U2200" s="4"/>
      <c r="V2200" s="4"/>
      <c r="W2200" s="4"/>
      <c r="X2200" s="4"/>
      <c r="Y2200" s="4"/>
      <c r="Z2200" s="4"/>
    </row>
    <row r="2201" spans="1:26" ht="15.75" customHeight="1" x14ac:dyDescent="0.2">
      <c r="A2201" s="5">
        <v>2200</v>
      </c>
      <c r="B2201" s="6" t="s">
        <v>5341</v>
      </c>
      <c r="C2201" s="6" t="s">
        <v>5327</v>
      </c>
      <c r="D2201" s="49" t="s">
        <v>5342</v>
      </c>
      <c r="E2201" s="5" t="s">
        <v>2300</v>
      </c>
      <c r="F2201" s="42">
        <v>1</v>
      </c>
      <c r="G2201" s="5">
        <v>1</v>
      </c>
      <c r="H2201" s="42">
        <v>1</v>
      </c>
      <c r="I2201" s="4"/>
      <c r="J2201" s="4"/>
      <c r="K2201" s="4"/>
      <c r="L2201" s="4"/>
      <c r="M2201" s="4"/>
      <c r="N2201" s="4"/>
      <c r="O2201" s="4"/>
      <c r="P2201" s="4"/>
      <c r="Q2201" s="4"/>
      <c r="R2201" s="4"/>
      <c r="S2201" s="4"/>
      <c r="T2201" s="4"/>
      <c r="U2201" s="4"/>
      <c r="V2201" s="4"/>
      <c r="W2201" s="4"/>
      <c r="X2201" s="4"/>
      <c r="Y2201" s="4"/>
      <c r="Z2201" s="4"/>
    </row>
    <row r="2202" spans="1:26" ht="15.75" customHeight="1" x14ac:dyDescent="0.2">
      <c r="A2202" s="5">
        <v>2201</v>
      </c>
      <c r="B2202" s="6" t="s">
        <v>5343</v>
      </c>
      <c r="C2202" s="6" t="s">
        <v>5344</v>
      </c>
      <c r="D2202" s="49" t="s">
        <v>5345</v>
      </c>
      <c r="E2202" s="5" t="s">
        <v>2300</v>
      </c>
      <c r="F2202" s="42">
        <v>1</v>
      </c>
      <c r="G2202" s="5">
        <v>1</v>
      </c>
      <c r="H2202" s="42">
        <v>1</v>
      </c>
      <c r="I2202" s="4"/>
      <c r="J2202" s="4"/>
      <c r="K2202" s="4"/>
      <c r="L2202" s="4"/>
      <c r="M2202" s="4"/>
      <c r="N2202" s="4"/>
      <c r="O2202" s="4"/>
      <c r="P2202" s="4"/>
      <c r="Q2202" s="4"/>
      <c r="R2202" s="4"/>
      <c r="S2202" s="4"/>
      <c r="T2202" s="4"/>
      <c r="U2202" s="4"/>
      <c r="V2202" s="4"/>
      <c r="W2202" s="4"/>
      <c r="X2202" s="4"/>
      <c r="Y2202" s="4"/>
      <c r="Z2202" s="4"/>
    </row>
    <row r="2203" spans="1:26" ht="27.75" customHeight="1" x14ac:dyDescent="0.2">
      <c r="A2203" s="5">
        <v>2202</v>
      </c>
      <c r="B2203" s="6" t="s">
        <v>5343</v>
      </c>
      <c r="C2203" s="6" t="s">
        <v>5344</v>
      </c>
      <c r="D2203" s="49" t="s">
        <v>5346</v>
      </c>
      <c r="E2203" s="5" t="s">
        <v>2300</v>
      </c>
      <c r="F2203" s="42">
        <v>1</v>
      </c>
      <c r="G2203" s="5">
        <v>1</v>
      </c>
      <c r="H2203" s="42">
        <v>1</v>
      </c>
      <c r="I2203" s="4"/>
      <c r="J2203" s="4"/>
      <c r="K2203" s="4"/>
      <c r="L2203" s="4"/>
      <c r="M2203" s="4"/>
      <c r="N2203" s="4"/>
      <c r="O2203" s="4"/>
      <c r="P2203" s="4"/>
      <c r="Q2203" s="4"/>
      <c r="R2203" s="4"/>
      <c r="S2203" s="4"/>
      <c r="T2203" s="4"/>
      <c r="U2203" s="4"/>
      <c r="V2203" s="4"/>
      <c r="W2203" s="4"/>
      <c r="X2203" s="4"/>
      <c r="Y2203" s="4"/>
      <c r="Z2203" s="4"/>
    </row>
    <row r="2204" spans="1:26" ht="15.75" customHeight="1" x14ac:dyDescent="0.2">
      <c r="A2204" s="5">
        <v>2203</v>
      </c>
      <c r="B2204" s="6" t="s">
        <v>5347</v>
      </c>
      <c r="C2204" s="6" t="s">
        <v>5348</v>
      </c>
      <c r="D2204" s="49" t="s">
        <v>5349</v>
      </c>
      <c r="E2204" s="5" t="s">
        <v>2300</v>
      </c>
      <c r="F2204" s="42">
        <v>1</v>
      </c>
      <c r="G2204" s="5">
        <v>1</v>
      </c>
      <c r="H2204" s="42">
        <v>1</v>
      </c>
      <c r="I2204" s="4"/>
      <c r="J2204" s="4"/>
      <c r="K2204" s="4"/>
      <c r="L2204" s="4"/>
      <c r="M2204" s="4"/>
      <c r="N2204" s="4"/>
      <c r="O2204" s="4"/>
      <c r="P2204" s="4"/>
      <c r="Q2204" s="4"/>
      <c r="R2204" s="4"/>
      <c r="S2204" s="4"/>
      <c r="T2204" s="4"/>
      <c r="U2204" s="4"/>
      <c r="V2204" s="4"/>
      <c r="W2204" s="4"/>
      <c r="X2204" s="4"/>
      <c r="Y2204" s="4"/>
      <c r="Z2204" s="4"/>
    </row>
    <row r="2205" spans="1:26" ht="15.75" customHeight="1" x14ac:dyDescent="0.2">
      <c r="A2205" s="5">
        <v>2204</v>
      </c>
      <c r="B2205" s="6" t="s">
        <v>5350</v>
      </c>
      <c r="C2205" s="6" t="s">
        <v>5348</v>
      </c>
      <c r="D2205" s="49" t="s">
        <v>5351</v>
      </c>
      <c r="E2205" s="5" t="s">
        <v>2300</v>
      </c>
      <c r="F2205" s="42">
        <v>1</v>
      </c>
      <c r="G2205" s="5">
        <v>1</v>
      </c>
      <c r="H2205" s="42">
        <v>1</v>
      </c>
      <c r="I2205" s="4"/>
      <c r="J2205" s="4"/>
      <c r="K2205" s="4"/>
      <c r="L2205" s="4"/>
      <c r="M2205" s="4"/>
      <c r="N2205" s="4"/>
      <c r="O2205" s="4"/>
      <c r="P2205" s="4"/>
      <c r="Q2205" s="4"/>
      <c r="R2205" s="4"/>
      <c r="S2205" s="4"/>
      <c r="T2205" s="4"/>
      <c r="U2205" s="4"/>
      <c r="V2205" s="4"/>
      <c r="W2205" s="4"/>
      <c r="X2205" s="4"/>
      <c r="Y2205" s="4"/>
      <c r="Z2205" s="4"/>
    </row>
    <row r="2206" spans="1:26" ht="27.75" customHeight="1" x14ac:dyDescent="0.2">
      <c r="A2206" s="5">
        <v>2205</v>
      </c>
      <c r="B2206" s="6" t="s">
        <v>5350</v>
      </c>
      <c r="C2206" s="6" t="s">
        <v>5348</v>
      </c>
      <c r="D2206" s="49" t="s">
        <v>5352</v>
      </c>
      <c r="E2206" s="5" t="s">
        <v>2300</v>
      </c>
      <c r="F2206" s="42">
        <v>1</v>
      </c>
      <c r="G2206" s="5">
        <v>1</v>
      </c>
      <c r="H2206" s="42">
        <v>1</v>
      </c>
      <c r="I2206" s="4"/>
      <c r="J2206" s="4"/>
      <c r="K2206" s="4"/>
      <c r="L2206" s="4"/>
      <c r="M2206" s="4"/>
      <c r="N2206" s="4"/>
      <c r="O2206" s="4"/>
      <c r="P2206" s="4"/>
      <c r="Q2206" s="4"/>
      <c r="R2206" s="4"/>
      <c r="S2206" s="4"/>
      <c r="T2206" s="4"/>
      <c r="U2206" s="4"/>
      <c r="V2206" s="4"/>
      <c r="W2206" s="4"/>
      <c r="X2206" s="4"/>
      <c r="Y2206" s="4"/>
      <c r="Z2206" s="4"/>
    </row>
    <row r="2207" spans="1:26" ht="15.75" customHeight="1" x14ac:dyDescent="0.2">
      <c r="A2207" s="5">
        <v>2206</v>
      </c>
      <c r="B2207" s="6" t="s">
        <v>5350</v>
      </c>
      <c r="C2207" s="6" t="s">
        <v>5348</v>
      </c>
      <c r="D2207" s="49" t="s">
        <v>5353</v>
      </c>
      <c r="E2207" s="5" t="s">
        <v>2300</v>
      </c>
      <c r="F2207" s="42">
        <v>1</v>
      </c>
      <c r="G2207" s="5">
        <v>1</v>
      </c>
      <c r="H2207" s="42">
        <v>1</v>
      </c>
      <c r="I2207" s="4"/>
      <c r="J2207" s="4"/>
      <c r="K2207" s="4"/>
      <c r="L2207" s="4"/>
      <c r="M2207" s="4"/>
      <c r="N2207" s="4"/>
      <c r="O2207" s="4"/>
      <c r="P2207" s="4"/>
      <c r="Q2207" s="4"/>
      <c r="R2207" s="4"/>
      <c r="S2207" s="4"/>
      <c r="T2207" s="4"/>
      <c r="U2207" s="4"/>
      <c r="V2207" s="4"/>
      <c r="W2207" s="4"/>
      <c r="X2207" s="4"/>
      <c r="Y2207" s="4"/>
      <c r="Z2207" s="4"/>
    </row>
    <row r="2208" spans="1:26" ht="15.75" customHeight="1" x14ac:dyDescent="0.2">
      <c r="A2208" s="5">
        <v>2207</v>
      </c>
      <c r="B2208" s="6" t="s">
        <v>5354</v>
      </c>
      <c r="C2208" s="6" t="s">
        <v>5355</v>
      </c>
      <c r="D2208" s="49" t="s">
        <v>5356</v>
      </c>
      <c r="E2208" s="5" t="s">
        <v>2300</v>
      </c>
      <c r="F2208" s="42">
        <v>1</v>
      </c>
      <c r="G2208" s="5">
        <v>0</v>
      </c>
      <c r="H2208" s="42">
        <v>1</v>
      </c>
      <c r="I2208" s="4"/>
      <c r="J2208" s="4"/>
      <c r="K2208" s="4"/>
      <c r="L2208" s="4"/>
      <c r="M2208" s="4"/>
      <c r="N2208" s="4"/>
      <c r="O2208" s="4"/>
      <c r="P2208" s="4"/>
      <c r="Q2208" s="4"/>
      <c r="R2208" s="4"/>
      <c r="S2208" s="4"/>
      <c r="T2208" s="4"/>
      <c r="U2208" s="4"/>
      <c r="V2208" s="4"/>
      <c r="W2208" s="4"/>
      <c r="X2208" s="4"/>
      <c r="Y2208" s="4"/>
      <c r="Z2208" s="4"/>
    </row>
    <row r="2209" spans="1:26" ht="15.75" customHeight="1" x14ac:dyDescent="0.2">
      <c r="A2209" s="5">
        <v>2208</v>
      </c>
      <c r="B2209" s="6" t="s">
        <v>5357</v>
      </c>
      <c r="C2209" s="6" t="s">
        <v>5355</v>
      </c>
      <c r="D2209" s="49" t="s">
        <v>5358</v>
      </c>
      <c r="E2209" s="5" t="s">
        <v>2300</v>
      </c>
      <c r="F2209" s="42">
        <v>1</v>
      </c>
      <c r="G2209" s="5">
        <v>1</v>
      </c>
      <c r="H2209" s="42">
        <v>1</v>
      </c>
      <c r="I2209" s="4"/>
      <c r="J2209" s="4"/>
      <c r="K2209" s="4"/>
      <c r="L2209" s="4"/>
      <c r="M2209" s="4"/>
      <c r="N2209" s="4"/>
      <c r="O2209" s="4"/>
      <c r="P2209" s="4"/>
      <c r="Q2209" s="4"/>
      <c r="R2209" s="4"/>
      <c r="S2209" s="4"/>
      <c r="T2209" s="4"/>
      <c r="U2209" s="4"/>
      <c r="V2209" s="4"/>
      <c r="W2209" s="4"/>
      <c r="X2209" s="4"/>
      <c r="Y2209" s="4"/>
      <c r="Z2209" s="4"/>
    </row>
    <row r="2210" spans="1:26" ht="15.75" customHeight="1" x14ac:dyDescent="0.2">
      <c r="A2210" s="5">
        <v>2209</v>
      </c>
      <c r="B2210" s="6" t="s">
        <v>5359</v>
      </c>
      <c r="C2210" s="6" t="s">
        <v>5355</v>
      </c>
      <c r="D2210" s="49" t="s">
        <v>5360</v>
      </c>
      <c r="E2210" s="5" t="s">
        <v>2300</v>
      </c>
      <c r="F2210" s="42">
        <v>1</v>
      </c>
      <c r="G2210" s="5">
        <v>1</v>
      </c>
      <c r="H2210" s="42">
        <v>1</v>
      </c>
      <c r="I2210" s="4"/>
      <c r="J2210" s="4"/>
      <c r="K2210" s="4"/>
      <c r="L2210" s="4"/>
      <c r="M2210" s="4"/>
      <c r="N2210" s="4"/>
      <c r="O2210" s="4"/>
      <c r="P2210" s="4"/>
      <c r="Q2210" s="4"/>
      <c r="R2210" s="4"/>
      <c r="S2210" s="4"/>
      <c r="T2210" s="4"/>
      <c r="U2210" s="4"/>
      <c r="V2210" s="4"/>
      <c r="W2210" s="4"/>
      <c r="X2210" s="4"/>
      <c r="Y2210" s="4"/>
      <c r="Z2210" s="4"/>
    </row>
    <row r="2211" spans="1:26" ht="15.75" customHeight="1" x14ac:dyDescent="0.2">
      <c r="A2211" s="5">
        <v>2210</v>
      </c>
      <c r="B2211" s="6" t="s">
        <v>5361</v>
      </c>
      <c r="C2211" s="6" t="s">
        <v>5355</v>
      </c>
      <c r="D2211" s="49" t="s">
        <v>5362</v>
      </c>
      <c r="E2211" s="5" t="s">
        <v>2300</v>
      </c>
      <c r="F2211" s="42">
        <v>1</v>
      </c>
      <c r="G2211" s="5">
        <v>1</v>
      </c>
      <c r="H2211" s="42">
        <v>1</v>
      </c>
      <c r="I2211" s="4"/>
      <c r="J2211" s="4"/>
      <c r="K2211" s="4"/>
      <c r="L2211" s="4"/>
      <c r="M2211" s="4"/>
      <c r="N2211" s="4"/>
      <c r="O2211" s="4"/>
      <c r="P2211" s="4"/>
      <c r="Q2211" s="4"/>
      <c r="R2211" s="4"/>
      <c r="S2211" s="4"/>
      <c r="T2211" s="4"/>
      <c r="U2211" s="4"/>
      <c r="V2211" s="4"/>
      <c r="W2211" s="4"/>
      <c r="X2211" s="4"/>
      <c r="Y2211" s="4"/>
      <c r="Z2211" s="4"/>
    </row>
    <row r="2212" spans="1:26" ht="15.75" customHeight="1" x14ac:dyDescent="0.2">
      <c r="A2212" s="5">
        <v>2211</v>
      </c>
      <c r="B2212" s="6" t="s">
        <v>5363</v>
      </c>
      <c r="C2212" s="6" t="s">
        <v>5355</v>
      </c>
      <c r="D2212" s="49" t="s">
        <v>5364</v>
      </c>
      <c r="E2212" s="5" t="s">
        <v>2300</v>
      </c>
      <c r="F2212" s="42">
        <v>1</v>
      </c>
      <c r="G2212" s="5">
        <v>1</v>
      </c>
      <c r="H2212" s="42">
        <v>1</v>
      </c>
      <c r="I2212" s="4"/>
      <c r="J2212" s="4"/>
      <c r="K2212" s="4"/>
      <c r="L2212" s="4"/>
      <c r="M2212" s="4"/>
      <c r="N2212" s="4"/>
      <c r="O2212" s="4"/>
      <c r="P2212" s="4"/>
      <c r="Q2212" s="4"/>
      <c r="R2212" s="4"/>
      <c r="S2212" s="4"/>
      <c r="T2212" s="4"/>
      <c r="U2212" s="4"/>
      <c r="V2212" s="4"/>
      <c r="W2212" s="4"/>
      <c r="X2212" s="4"/>
      <c r="Y2212" s="4"/>
      <c r="Z2212" s="4"/>
    </row>
    <row r="2213" spans="1:26" ht="15.75" customHeight="1" x14ac:dyDescent="0.2">
      <c r="A2213" s="5">
        <v>2212</v>
      </c>
      <c r="B2213" s="6" t="s">
        <v>5365</v>
      </c>
      <c r="C2213" s="6" t="s">
        <v>5355</v>
      </c>
      <c r="D2213" s="49" t="s">
        <v>5366</v>
      </c>
      <c r="E2213" s="5" t="s">
        <v>2300</v>
      </c>
      <c r="F2213" s="42">
        <v>0</v>
      </c>
      <c r="G2213" s="5">
        <v>1</v>
      </c>
      <c r="H2213" s="42">
        <v>0</v>
      </c>
      <c r="I2213" s="4"/>
      <c r="J2213" s="4"/>
      <c r="K2213" s="4"/>
      <c r="L2213" s="4"/>
      <c r="M2213" s="4"/>
      <c r="N2213" s="4"/>
      <c r="O2213" s="4"/>
      <c r="P2213" s="4"/>
      <c r="Q2213" s="4"/>
      <c r="R2213" s="4"/>
      <c r="S2213" s="4"/>
      <c r="T2213" s="4"/>
      <c r="U2213" s="4"/>
      <c r="V2213" s="4"/>
      <c r="W2213" s="4"/>
      <c r="X2213" s="4"/>
      <c r="Y2213" s="4"/>
      <c r="Z2213" s="4"/>
    </row>
    <row r="2214" spans="1:26" ht="15.75" customHeight="1" x14ac:dyDescent="0.2">
      <c r="A2214" s="5">
        <v>2213</v>
      </c>
      <c r="B2214" s="6" t="s">
        <v>5367</v>
      </c>
      <c r="C2214" s="6" t="s">
        <v>5355</v>
      </c>
      <c r="D2214" s="49" t="s">
        <v>5368</v>
      </c>
      <c r="E2214" s="5" t="s">
        <v>2300</v>
      </c>
      <c r="F2214" s="42">
        <v>1</v>
      </c>
      <c r="G2214" s="5">
        <v>1</v>
      </c>
      <c r="H2214" s="42">
        <v>1</v>
      </c>
      <c r="I2214" s="4"/>
      <c r="J2214" s="4"/>
      <c r="K2214" s="4"/>
      <c r="L2214" s="4"/>
      <c r="M2214" s="4"/>
      <c r="N2214" s="4"/>
      <c r="O2214" s="4"/>
      <c r="P2214" s="4"/>
      <c r="Q2214" s="4"/>
      <c r="R2214" s="4"/>
      <c r="S2214" s="4"/>
      <c r="T2214" s="4"/>
      <c r="U2214" s="4"/>
      <c r="V2214" s="4"/>
      <c r="W2214" s="4"/>
      <c r="X2214" s="4"/>
      <c r="Y2214" s="4"/>
      <c r="Z2214" s="4"/>
    </row>
    <row r="2215" spans="1:26" ht="15.75" customHeight="1" x14ac:dyDescent="0.2">
      <c r="A2215" s="5">
        <v>2214</v>
      </c>
      <c r="B2215" s="6" t="s">
        <v>5369</v>
      </c>
      <c r="C2215" s="6" t="s">
        <v>5370</v>
      </c>
      <c r="D2215" s="49" t="s">
        <v>5371</v>
      </c>
      <c r="E2215" s="5" t="s">
        <v>2300</v>
      </c>
      <c r="F2215" s="42">
        <v>1</v>
      </c>
      <c r="G2215" s="5">
        <v>0</v>
      </c>
      <c r="H2215" s="42">
        <v>1</v>
      </c>
      <c r="I2215" s="4"/>
      <c r="J2215" s="4"/>
      <c r="K2215" s="4"/>
      <c r="L2215" s="4"/>
      <c r="M2215" s="4"/>
      <c r="N2215" s="4"/>
      <c r="O2215" s="4"/>
      <c r="P2215" s="4"/>
      <c r="Q2215" s="4"/>
      <c r="R2215" s="4"/>
      <c r="S2215" s="4"/>
      <c r="T2215" s="4"/>
      <c r="U2215" s="4"/>
      <c r="V2215" s="4"/>
      <c r="W2215" s="4"/>
      <c r="X2215" s="4"/>
      <c r="Y2215" s="4"/>
      <c r="Z2215" s="4"/>
    </row>
    <row r="2216" spans="1:26" ht="15.75" customHeight="1" x14ac:dyDescent="0.2">
      <c r="A2216" s="5">
        <v>2215</v>
      </c>
      <c r="B2216" s="6" t="s">
        <v>5369</v>
      </c>
      <c r="C2216" s="6" t="s">
        <v>5370</v>
      </c>
      <c r="D2216" s="49" t="s">
        <v>5372</v>
      </c>
      <c r="E2216" s="5" t="s">
        <v>2300</v>
      </c>
      <c r="F2216" s="42">
        <v>2</v>
      </c>
      <c r="G2216" s="5">
        <v>2</v>
      </c>
      <c r="H2216" s="42">
        <v>2</v>
      </c>
      <c r="I2216" s="4"/>
      <c r="J2216" s="4"/>
      <c r="K2216" s="4"/>
      <c r="L2216" s="4"/>
      <c r="M2216" s="4"/>
      <c r="N2216" s="4"/>
      <c r="O2216" s="4"/>
      <c r="P2216" s="4"/>
      <c r="Q2216" s="4"/>
      <c r="R2216" s="4"/>
      <c r="S2216" s="4"/>
      <c r="T2216" s="4"/>
      <c r="U2216" s="4"/>
      <c r="V2216" s="4"/>
      <c r="W2216" s="4"/>
      <c r="X2216" s="4"/>
      <c r="Y2216" s="4"/>
      <c r="Z2216" s="4"/>
    </row>
    <row r="2217" spans="1:26" ht="15.75" customHeight="1" x14ac:dyDescent="0.2">
      <c r="A2217" s="5">
        <v>2216</v>
      </c>
      <c r="B2217" s="6" t="s">
        <v>5369</v>
      </c>
      <c r="C2217" s="6" t="s">
        <v>5370</v>
      </c>
      <c r="D2217" s="49" t="s">
        <v>5373</v>
      </c>
      <c r="E2217" s="5" t="s">
        <v>2300</v>
      </c>
      <c r="F2217" s="42">
        <v>2</v>
      </c>
      <c r="G2217" s="5">
        <v>2</v>
      </c>
      <c r="H2217" s="42">
        <v>2</v>
      </c>
      <c r="I2217" s="4"/>
      <c r="J2217" s="4"/>
      <c r="K2217" s="4"/>
      <c r="L2217" s="4"/>
      <c r="M2217" s="4"/>
      <c r="N2217" s="4"/>
      <c r="O2217" s="4"/>
      <c r="P2217" s="4"/>
      <c r="Q2217" s="4"/>
      <c r="R2217" s="4"/>
      <c r="S2217" s="4"/>
      <c r="T2217" s="4"/>
      <c r="U2217" s="4"/>
      <c r="V2217" s="4"/>
      <c r="W2217" s="4"/>
      <c r="X2217" s="4"/>
      <c r="Y2217" s="4"/>
      <c r="Z2217" s="4"/>
    </row>
    <row r="2218" spans="1:26" ht="15.75" customHeight="1" x14ac:dyDescent="0.2">
      <c r="A2218" s="5">
        <v>2217</v>
      </c>
      <c r="B2218" s="6" t="s">
        <v>5369</v>
      </c>
      <c r="C2218" s="6" t="s">
        <v>5370</v>
      </c>
      <c r="D2218" s="49" t="s">
        <v>5374</v>
      </c>
      <c r="E2218" s="5" t="s">
        <v>2300</v>
      </c>
      <c r="F2218" s="42">
        <v>2</v>
      </c>
      <c r="G2218" s="5">
        <v>2</v>
      </c>
      <c r="H2218" s="42">
        <v>2</v>
      </c>
      <c r="I2218" s="4"/>
      <c r="J2218" s="4"/>
      <c r="K2218" s="4"/>
      <c r="L2218" s="4"/>
      <c r="M2218" s="4"/>
      <c r="N2218" s="4"/>
      <c r="O2218" s="4"/>
      <c r="P2218" s="4"/>
      <c r="Q2218" s="4"/>
      <c r="R2218" s="4"/>
      <c r="S2218" s="4"/>
      <c r="T2218" s="4"/>
      <c r="U2218" s="4"/>
      <c r="V2218" s="4"/>
      <c r="W2218" s="4"/>
      <c r="X2218" s="4"/>
      <c r="Y2218" s="4"/>
      <c r="Z2218" s="4"/>
    </row>
    <row r="2219" spans="1:26" ht="15.75" customHeight="1" x14ac:dyDescent="0.2">
      <c r="A2219" s="5">
        <v>2218</v>
      </c>
      <c r="B2219" s="6" t="s">
        <v>5375</v>
      </c>
      <c r="C2219" s="6" t="s">
        <v>5376</v>
      </c>
      <c r="D2219" s="49" t="s">
        <v>5377</v>
      </c>
      <c r="E2219" s="5" t="s">
        <v>2300</v>
      </c>
      <c r="F2219" s="42">
        <v>1</v>
      </c>
      <c r="G2219" s="5">
        <v>2</v>
      </c>
      <c r="H2219" s="42">
        <v>1</v>
      </c>
      <c r="I2219" s="4"/>
      <c r="J2219" s="4"/>
      <c r="K2219" s="4"/>
      <c r="L2219" s="4"/>
      <c r="M2219" s="4"/>
      <c r="N2219" s="4"/>
      <c r="O2219" s="4"/>
      <c r="P2219" s="4"/>
      <c r="Q2219" s="4"/>
      <c r="R2219" s="4"/>
      <c r="S2219" s="4"/>
      <c r="T2219" s="4"/>
      <c r="U2219" s="4"/>
      <c r="V2219" s="4"/>
      <c r="W2219" s="4"/>
      <c r="X2219" s="4"/>
      <c r="Y2219" s="4"/>
      <c r="Z2219" s="4"/>
    </row>
    <row r="2220" spans="1:26" ht="15.75" customHeight="1" x14ac:dyDescent="0.2">
      <c r="A2220" s="5">
        <v>2219</v>
      </c>
      <c r="B2220" s="6" t="s">
        <v>5375</v>
      </c>
      <c r="C2220" s="6" t="s">
        <v>5376</v>
      </c>
      <c r="D2220" s="49" t="s">
        <v>5378</v>
      </c>
      <c r="E2220" s="5" t="s">
        <v>2300</v>
      </c>
      <c r="F2220" s="42">
        <v>1</v>
      </c>
      <c r="G2220" s="5">
        <v>1</v>
      </c>
      <c r="H2220" s="42">
        <v>1</v>
      </c>
      <c r="I2220" s="4"/>
      <c r="J2220" s="4"/>
      <c r="K2220" s="4"/>
      <c r="L2220" s="4"/>
      <c r="M2220" s="4"/>
      <c r="N2220" s="4"/>
      <c r="O2220" s="4"/>
      <c r="P2220" s="4"/>
      <c r="Q2220" s="4"/>
      <c r="R2220" s="4"/>
      <c r="S2220" s="4"/>
      <c r="T2220" s="4"/>
      <c r="U2220" s="4"/>
      <c r="V2220" s="4"/>
      <c r="W2220" s="4"/>
      <c r="X2220" s="4"/>
      <c r="Y2220" s="4"/>
      <c r="Z2220" s="4"/>
    </row>
    <row r="2221" spans="1:26" ht="15.75" customHeight="1" x14ac:dyDescent="0.2">
      <c r="A2221" s="5">
        <v>2220</v>
      </c>
      <c r="B2221" s="6" t="s">
        <v>5375</v>
      </c>
      <c r="C2221" s="6" t="s">
        <v>5376</v>
      </c>
      <c r="D2221" s="49" t="s">
        <v>5379</v>
      </c>
      <c r="E2221" s="5" t="s">
        <v>2300</v>
      </c>
      <c r="F2221" s="42">
        <v>2</v>
      </c>
      <c r="G2221" s="5">
        <v>2</v>
      </c>
      <c r="H2221" s="42">
        <v>2</v>
      </c>
      <c r="I2221" s="4"/>
      <c r="J2221" s="4"/>
      <c r="K2221" s="4"/>
      <c r="L2221" s="4"/>
      <c r="M2221" s="4"/>
      <c r="N2221" s="4"/>
      <c r="O2221" s="4"/>
      <c r="P2221" s="4"/>
      <c r="Q2221" s="4"/>
      <c r="R2221" s="4"/>
      <c r="S2221" s="4"/>
      <c r="T2221" s="4"/>
      <c r="U2221" s="4"/>
      <c r="V2221" s="4"/>
      <c r="W2221" s="4"/>
      <c r="X2221" s="4"/>
      <c r="Y2221" s="4"/>
      <c r="Z2221" s="4"/>
    </row>
    <row r="2222" spans="1:26" ht="15.75" customHeight="1" x14ac:dyDescent="0.2">
      <c r="A2222" s="5">
        <v>2221</v>
      </c>
      <c r="B2222" s="6" t="s">
        <v>5375</v>
      </c>
      <c r="C2222" s="6" t="s">
        <v>5376</v>
      </c>
      <c r="D2222" s="49" t="s">
        <v>5380</v>
      </c>
      <c r="E2222" s="5" t="s">
        <v>2300</v>
      </c>
      <c r="F2222" s="42">
        <v>2</v>
      </c>
      <c r="G2222" s="5">
        <v>2</v>
      </c>
      <c r="H2222" s="42">
        <v>2</v>
      </c>
      <c r="I2222" s="4"/>
      <c r="J2222" s="4"/>
      <c r="K2222" s="4"/>
      <c r="L2222" s="4"/>
      <c r="M2222" s="4"/>
      <c r="N2222" s="4"/>
      <c r="O2222" s="4"/>
      <c r="P2222" s="4"/>
      <c r="Q2222" s="4"/>
      <c r="R2222" s="4"/>
      <c r="S2222" s="4"/>
      <c r="T2222" s="4"/>
      <c r="U2222" s="4"/>
      <c r="V2222" s="4"/>
      <c r="W2222" s="4"/>
      <c r="X2222" s="4"/>
      <c r="Y2222" s="4"/>
      <c r="Z2222" s="4"/>
    </row>
    <row r="2223" spans="1:26" ht="15.75" customHeight="1" x14ac:dyDescent="0.2">
      <c r="A2223" s="5">
        <v>2222</v>
      </c>
      <c r="B2223" s="6" t="s">
        <v>5375</v>
      </c>
      <c r="C2223" s="6" t="s">
        <v>5376</v>
      </c>
      <c r="D2223" s="49" t="s">
        <v>5381</v>
      </c>
      <c r="E2223" s="5" t="s">
        <v>2300</v>
      </c>
      <c r="F2223" s="42">
        <v>2</v>
      </c>
      <c r="G2223" s="5">
        <v>2</v>
      </c>
      <c r="H2223" s="42">
        <v>2</v>
      </c>
      <c r="I2223" s="4"/>
      <c r="J2223" s="4"/>
      <c r="K2223" s="4"/>
      <c r="L2223" s="4"/>
      <c r="M2223" s="4"/>
      <c r="N2223" s="4"/>
      <c r="O2223" s="4"/>
      <c r="P2223" s="4"/>
      <c r="Q2223" s="4"/>
      <c r="R2223" s="4"/>
      <c r="S2223" s="4"/>
      <c r="T2223" s="4"/>
      <c r="U2223" s="4"/>
      <c r="V2223" s="4"/>
      <c r="W2223" s="4"/>
      <c r="X2223" s="4"/>
      <c r="Y2223" s="4"/>
      <c r="Z2223" s="4"/>
    </row>
    <row r="2224" spans="1:26" ht="15.75" customHeight="1" x14ac:dyDescent="0.2">
      <c r="A2224" s="5">
        <v>2223</v>
      </c>
      <c r="B2224" s="6" t="s">
        <v>5382</v>
      </c>
      <c r="C2224" s="24" t="s">
        <v>5383</v>
      </c>
      <c r="D2224" s="49" t="s">
        <v>5384</v>
      </c>
      <c r="E2224" s="5" t="s">
        <v>2300</v>
      </c>
      <c r="F2224" s="42">
        <v>1</v>
      </c>
      <c r="G2224" s="5">
        <v>1</v>
      </c>
      <c r="H2224" s="42">
        <v>1</v>
      </c>
      <c r="I2224" s="4"/>
      <c r="J2224" s="4"/>
      <c r="K2224" s="4"/>
      <c r="L2224" s="4"/>
      <c r="M2224" s="4"/>
      <c r="N2224" s="4"/>
      <c r="O2224" s="4"/>
      <c r="P2224" s="4"/>
      <c r="Q2224" s="4"/>
      <c r="R2224" s="4"/>
      <c r="S2224" s="4"/>
      <c r="T2224" s="4"/>
      <c r="U2224" s="4"/>
      <c r="V2224" s="4"/>
      <c r="W2224" s="4"/>
      <c r="X2224" s="4"/>
      <c r="Y2224" s="4"/>
      <c r="Z2224" s="4"/>
    </row>
    <row r="2225" spans="1:26" ht="15.75" customHeight="1" x14ac:dyDescent="0.2">
      <c r="A2225" s="5">
        <v>2224</v>
      </c>
      <c r="B2225" s="6" t="s">
        <v>5385</v>
      </c>
      <c r="C2225" s="24" t="s">
        <v>5383</v>
      </c>
      <c r="D2225" s="49" t="s">
        <v>5386</v>
      </c>
      <c r="E2225" s="5" t="s">
        <v>2300</v>
      </c>
      <c r="F2225" s="42">
        <v>1</v>
      </c>
      <c r="G2225" s="5">
        <v>1</v>
      </c>
      <c r="H2225" s="42">
        <v>1</v>
      </c>
      <c r="I2225" s="4"/>
      <c r="J2225" s="4"/>
      <c r="K2225" s="4"/>
      <c r="L2225" s="4"/>
      <c r="M2225" s="4"/>
      <c r="N2225" s="4"/>
      <c r="O2225" s="4"/>
      <c r="P2225" s="4"/>
      <c r="Q2225" s="4"/>
      <c r="R2225" s="4"/>
      <c r="S2225" s="4"/>
      <c r="T2225" s="4"/>
      <c r="U2225" s="4"/>
      <c r="V2225" s="4"/>
      <c r="W2225" s="4"/>
      <c r="X2225" s="4"/>
      <c r="Y2225" s="4"/>
      <c r="Z2225" s="4"/>
    </row>
    <row r="2226" spans="1:26" ht="15.75" customHeight="1" x14ac:dyDescent="0.2">
      <c r="A2226" s="5">
        <v>2225</v>
      </c>
      <c r="B2226" s="6" t="s">
        <v>5387</v>
      </c>
      <c r="C2226" s="6" t="s">
        <v>5388</v>
      </c>
      <c r="D2226" s="49" t="s">
        <v>5389</v>
      </c>
      <c r="E2226" s="5" t="s">
        <v>2300</v>
      </c>
      <c r="F2226" s="42">
        <v>1</v>
      </c>
      <c r="G2226" s="5">
        <v>1</v>
      </c>
      <c r="H2226" s="42">
        <v>1</v>
      </c>
      <c r="I2226" s="4"/>
      <c r="J2226" s="4"/>
      <c r="K2226" s="4"/>
      <c r="L2226" s="4"/>
      <c r="M2226" s="4"/>
      <c r="N2226" s="4"/>
      <c r="O2226" s="4"/>
      <c r="P2226" s="4"/>
      <c r="Q2226" s="4"/>
      <c r="R2226" s="4"/>
      <c r="S2226" s="4"/>
      <c r="T2226" s="4"/>
      <c r="U2226" s="4"/>
      <c r="V2226" s="4"/>
      <c r="W2226" s="4"/>
      <c r="X2226" s="4"/>
      <c r="Y2226" s="4"/>
      <c r="Z2226" s="4"/>
    </row>
    <row r="2227" spans="1:26" ht="15.75" customHeight="1" x14ac:dyDescent="0.2">
      <c r="A2227" s="5">
        <v>2226</v>
      </c>
      <c r="B2227" s="6" t="s">
        <v>5387</v>
      </c>
      <c r="C2227" s="6" t="s">
        <v>5388</v>
      </c>
      <c r="D2227" s="49" t="s">
        <v>5390</v>
      </c>
      <c r="E2227" s="5" t="s">
        <v>2300</v>
      </c>
      <c r="F2227" s="42">
        <v>1</v>
      </c>
      <c r="G2227" s="5">
        <v>1</v>
      </c>
      <c r="H2227" s="42">
        <v>1</v>
      </c>
      <c r="I2227" s="4"/>
      <c r="J2227" s="4"/>
      <c r="K2227" s="4"/>
      <c r="L2227" s="4"/>
      <c r="M2227" s="4"/>
      <c r="N2227" s="4"/>
      <c r="O2227" s="4"/>
      <c r="P2227" s="4"/>
      <c r="Q2227" s="4"/>
      <c r="R2227" s="4"/>
      <c r="S2227" s="4"/>
      <c r="T2227" s="4"/>
      <c r="U2227" s="4"/>
      <c r="V2227" s="4"/>
      <c r="W2227" s="4"/>
      <c r="X2227" s="4"/>
      <c r="Y2227" s="4"/>
      <c r="Z2227" s="4"/>
    </row>
    <row r="2228" spans="1:26" ht="15.75" customHeight="1" x14ac:dyDescent="0.2">
      <c r="A2228" s="5">
        <v>2227</v>
      </c>
      <c r="B2228" s="6" t="s">
        <v>5387</v>
      </c>
      <c r="C2228" s="6" t="s">
        <v>5388</v>
      </c>
      <c r="D2228" s="49" t="s">
        <v>5391</v>
      </c>
      <c r="E2228" s="5" t="s">
        <v>2300</v>
      </c>
      <c r="F2228" s="42">
        <v>1</v>
      </c>
      <c r="G2228" s="5">
        <v>1</v>
      </c>
      <c r="H2228" s="42">
        <v>1</v>
      </c>
      <c r="I2228" s="4"/>
      <c r="J2228" s="4"/>
      <c r="K2228" s="4"/>
      <c r="L2228" s="4"/>
      <c r="M2228" s="4"/>
      <c r="N2228" s="4"/>
      <c r="O2228" s="4"/>
      <c r="P2228" s="4"/>
      <c r="Q2228" s="4"/>
      <c r="R2228" s="4"/>
      <c r="S2228" s="4"/>
      <c r="T2228" s="4"/>
      <c r="U2228" s="4"/>
      <c r="V2228" s="4"/>
      <c r="W2228" s="4"/>
      <c r="X2228" s="4"/>
      <c r="Y2228" s="4"/>
      <c r="Z2228" s="4"/>
    </row>
    <row r="2229" spans="1:26" ht="15.75" customHeight="1" x14ac:dyDescent="0.2">
      <c r="A2229" s="5">
        <v>2228</v>
      </c>
      <c r="B2229" s="6" t="s">
        <v>5387</v>
      </c>
      <c r="C2229" s="6" t="s">
        <v>5388</v>
      </c>
      <c r="D2229" s="49" t="s">
        <v>5392</v>
      </c>
      <c r="E2229" s="5" t="s">
        <v>2300</v>
      </c>
      <c r="F2229" s="42">
        <v>1</v>
      </c>
      <c r="G2229" s="5">
        <v>1</v>
      </c>
      <c r="H2229" s="42">
        <v>1</v>
      </c>
      <c r="I2229" s="4"/>
      <c r="J2229" s="4"/>
      <c r="K2229" s="4"/>
      <c r="L2229" s="4"/>
      <c r="M2229" s="4"/>
      <c r="N2229" s="4"/>
      <c r="O2229" s="4"/>
      <c r="P2229" s="4"/>
      <c r="Q2229" s="4"/>
      <c r="R2229" s="4"/>
      <c r="S2229" s="4"/>
      <c r="T2229" s="4"/>
      <c r="U2229" s="4"/>
      <c r="V2229" s="4"/>
      <c r="W2229" s="4"/>
      <c r="X2229" s="4"/>
      <c r="Y2229" s="4"/>
      <c r="Z2229" s="4"/>
    </row>
    <row r="2230" spans="1:26" ht="15.75" customHeight="1" x14ac:dyDescent="0.2">
      <c r="A2230" s="5">
        <v>2229</v>
      </c>
      <c r="B2230" s="6" t="s">
        <v>5387</v>
      </c>
      <c r="C2230" s="6" t="s">
        <v>5388</v>
      </c>
      <c r="D2230" s="49" t="s">
        <v>5393</v>
      </c>
      <c r="E2230" s="5" t="s">
        <v>2300</v>
      </c>
      <c r="F2230" s="42">
        <v>1</v>
      </c>
      <c r="G2230" s="5">
        <v>1</v>
      </c>
      <c r="H2230" s="42">
        <v>1</v>
      </c>
      <c r="I2230" s="4"/>
      <c r="J2230" s="4"/>
      <c r="K2230" s="4"/>
      <c r="L2230" s="4"/>
      <c r="M2230" s="4"/>
      <c r="N2230" s="4"/>
      <c r="O2230" s="4"/>
      <c r="P2230" s="4"/>
      <c r="Q2230" s="4"/>
      <c r="R2230" s="4"/>
      <c r="S2230" s="4"/>
      <c r="T2230" s="4"/>
      <c r="U2230" s="4"/>
      <c r="V2230" s="4"/>
      <c r="W2230" s="4"/>
      <c r="X2230" s="4"/>
      <c r="Y2230" s="4"/>
      <c r="Z2230" s="4"/>
    </row>
    <row r="2231" spans="1:26" ht="15.75" customHeight="1" x14ac:dyDescent="0.2">
      <c r="A2231" s="5">
        <v>2230</v>
      </c>
      <c r="B2231" s="6" t="s">
        <v>5387</v>
      </c>
      <c r="C2231" s="6" t="s">
        <v>5388</v>
      </c>
      <c r="D2231" s="49" t="s">
        <v>5394</v>
      </c>
      <c r="E2231" s="5" t="s">
        <v>2300</v>
      </c>
      <c r="F2231" s="42">
        <v>1</v>
      </c>
      <c r="G2231" s="5">
        <v>1</v>
      </c>
      <c r="H2231" s="42">
        <v>1</v>
      </c>
      <c r="I2231" s="4"/>
      <c r="J2231" s="4"/>
      <c r="K2231" s="4"/>
      <c r="L2231" s="4"/>
      <c r="M2231" s="4"/>
      <c r="N2231" s="4"/>
      <c r="O2231" s="4"/>
      <c r="P2231" s="4"/>
      <c r="Q2231" s="4"/>
      <c r="R2231" s="4"/>
      <c r="S2231" s="4"/>
      <c r="T2231" s="4"/>
      <c r="U2231" s="4"/>
      <c r="V2231" s="4"/>
      <c r="W2231" s="4"/>
      <c r="X2231" s="4"/>
      <c r="Y2231" s="4"/>
      <c r="Z2231" s="4"/>
    </row>
    <row r="2232" spans="1:26" ht="15.75" customHeight="1" x14ac:dyDescent="0.2">
      <c r="A2232" s="5">
        <v>2231</v>
      </c>
      <c r="B2232" s="6" t="s">
        <v>5387</v>
      </c>
      <c r="C2232" s="6" t="s">
        <v>5388</v>
      </c>
      <c r="D2232" s="49" t="s">
        <v>5395</v>
      </c>
      <c r="E2232" s="5" t="s">
        <v>2300</v>
      </c>
      <c r="F2232" s="42">
        <v>1</v>
      </c>
      <c r="G2232" s="5">
        <v>1</v>
      </c>
      <c r="H2232" s="42">
        <v>1</v>
      </c>
      <c r="I2232" s="4"/>
      <c r="J2232" s="4"/>
      <c r="K2232" s="4"/>
      <c r="L2232" s="4"/>
      <c r="M2232" s="4"/>
      <c r="N2232" s="4"/>
      <c r="O2232" s="4"/>
      <c r="P2232" s="4"/>
      <c r="Q2232" s="4"/>
      <c r="R2232" s="4"/>
      <c r="S2232" s="4"/>
      <c r="T2232" s="4"/>
      <c r="U2232" s="4"/>
      <c r="V2232" s="4"/>
      <c r="W2232" s="4"/>
      <c r="X2232" s="4"/>
      <c r="Y2232" s="4"/>
      <c r="Z2232" s="4"/>
    </row>
    <row r="2233" spans="1:26" ht="15.75" customHeight="1" x14ac:dyDescent="0.2">
      <c r="A2233" s="5">
        <v>2232</v>
      </c>
      <c r="B2233" s="6" t="s">
        <v>5387</v>
      </c>
      <c r="C2233" s="6" t="s">
        <v>5388</v>
      </c>
      <c r="D2233" s="49" t="s">
        <v>5396</v>
      </c>
      <c r="E2233" s="5" t="s">
        <v>2300</v>
      </c>
      <c r="F2233" s="42">
        <v>1</v>
      </c>
      <c r="G2233" s="5">
        <v>1</v>
      </c>
      <c r="H2233" s="42">
        <v>1</v>
      </c>
      <c r="I2233" s="4"/>
      <c r="J2233" s="4"/>
      <c r="K2233" s="4"/>
      <c r="L2233" s="4"/>
      <c r="M2233" s="4"/>
      <c r="N2233" s="4"/>
      <c r="O2233" s="4"/>
      <c r="P2233" s="4"/>
      <c r="Q2233" s="4"/>
      <c r="R2233" s="4"/>
      <c r="S2233" s="4"/>
      <c r="T2233" s="4"/>
      <c r="U2233" s="4"/>
      <c r="V2233" s="4"/>
      <c r="W2233" s="4"/>
      <c r="X2233" s="4"/>
      <c r="Y2233" s="4"/>
      <c r="Z2233" s="4"/>
    </row>
    <row r="2234" spans="1:26" ht="15.75" customHeight="1" x14ac:dyDescent="0.2">
      <c r="A2234" s="5">
        <v>2233</v>
      </c>
      <c r="B2234" s="6" t="s">
        <v>5387</v>
      </c>
      <c r="C2234" s="6" t="s">
        <v>5388</v>
      </c>
      <c r="D2234" s="49" t="s">
        <v>5397</v>
      </c>
      <c r="E2234" s="5" t="s">
        <v>2300</v>
      </c>
      <c r="F2234" s="42">
        <v>0</v>
      </c>
      <c r="G2234" s="5">
        <v>2</v>
      </c>
      <c r="H2234" s="42">
        <v>0</v>
      </c>
      <c r="I2234" s="4"/>
      <c r="J2234" s="4"/>
      <c r="K2234" s="4"/>
      <c r="L2234" s="4"/>
      <c r="M2234" s="4"/>
      <c r="N2234" s="4"/>
      <c r="O2234" s="4"/>
      <c r="P2234" s="4"/>
      <c r="Q2234" s="4"/>
      <c r="R2234" s="4"/>
      <c r="S2234" s="4"/>
      <c r="T2234" s="4"/>
      <c r="U2234" s="4"/>
      <c r="V2234" s="4"/>
      <c r="W2234" s="4"/>
      <c r="X2234" s="4"/>
      <c r="Y2234" s="4"/>
      <c r="Z2234" s="4"/>
    </row>
    <row r="2235" spans="1:26" ht="15.75" customHeight="1" x14ac:dyDescent="0.2">
      <c r="A2235" s="5">
        <v>2234</v>
      </c>
      <c r="B2235" s="6" t="s">
        <v>5387</v>
      </c>
      <c r="C2235" s="6" t="s">
        <v>5388</v>
      </c>
      <c r="D2235" s="49" t="s">
        <v>5398</v>
      </c>
      <c r="E2235" s="5" t="s">
        <v>2300</v>
      </c>
      <c r="F2235" s="42">
        <v>2</v>
      </c>
      <c r="G2235" s="5">
        <v>2</v>
      </c>
      <c r="H2235" s="42">
        <v>2</v>
      </c>
      <c r="I2235" s="4"/>
      <c r="J2235" s="4"/>
      <c r="K2235" s="4"/>
      <c r="L2235" s="4"/>
      <c r="M2235" s="4"/>
      <c r="N2235" s="4"/>
      <c r="O2235" s="4"/>
      <c r="P2235" s="4"/>
      <c r="Q2235" s="4"/>
      <c r="R2235" s="4"/>
      <c r="S2235" s="4"/>
      <c r="T2235" s="4"/>
      <c r="U2235" s="4"/>
      <c r="V2235" s="4"/>
      <c r="W2235" s="4"/>
      <c r="X2235" s="4"/>
      <c r="Y2235" s="4"/>
      <c r="Z2235" s="4"/>
    </row>
    <row r="2236" spans="1:26" ht="15.75" customHeight="1" x14ac:dyDescent="0.2">
      <c r="A2236" s="5">
        <v>2235</v>
      </c>
      <c r="B2236" s="6" t="s">
        <v>5399</v>
      </c>
      <c r="C2236" s="6" t="s">
        <v>5400</v>
      </c>
      <c r="D2236" s="49" t="s">
        <v>5401</v>
      </c>
      <c r="E2236" s="5" t="s">
        <v>2300</v>
      </c>
      <c r="F2236" s="42">
        <v>1</v>
      </c>
      <c r="G2236" s="5">
        <v>1</v>
      </c>
      <c r="H2236" s="42">
        <v>1</v>
      </c>
      <c r="I2236" s="4"/>
      <c r="J2236" s="4"/>
      <c r="K2236" s="4"/>
      <c r="L2236" s="4"/>
      <c r="M2236" s="4"/>
      <c r="N2236" s="4"/>
      <c r="O2236" s="4"/>
      <c r="P2236" s="4"/>
      <c r="Q2236" s="4"/>
      <c r="R2236" s="4"/>
      <c r="S2236" s="4"/>
      <c r="T2236" s="4"/>
      <c r="U2236" s="4"/>
      <c r="V2236" s="4"/>
      <c r="W2236" s="4"/>
      <c r="X2236" s="4"/>
      <c r="Y2236" s="4"/>
      <c r="Z2236" s="4"/>
    </row>
    <row r="2237" spans="1:26" ht="15.75" customHeight="1" x14ac:dyDescent="0.2">
      <c r="A2237" s="5">
        <v>2236</v>
      </c>
      <c r="B2237" s="6" t="s">
        <v>5399</v>
      </c>
      <c r="C2237" s="6" t="s">
        <v>5400</v>
      </c>
      <c r="D2237" s="49" t="s">
        <v>5402</v>
      </c>
      <c r="E2237" s="5" t="s">
        <v>2300</v>
      </c>
      <c r="F2237" s="42">
        <v>0</v>
      </c>
      <c r="G2237" s="5">
        <v>2</v>
      </c>
      <c r="H2237" s="42">
        <v>0</v>
      </c>
      <c r="I2237" s="4"/>
      <c r="J2237" s="4"/>
      <c r="K2237" s="4"/>
      <c r="L2237" s="4"/>
      <c r="M2237" s="4"/>
      <c r="N2237" s="4"/>
      <c r="O2237" s="4"/>
      <c r="P2237" s="4"/>
      <c r="Q2237" s="4"/>
      <c r="R2237" s="4"/>
      <c r="S2237" s="4"/>
      <c r="T2237" s="4"/>
      <c r="U2237" s="4"/>
      <c r="V2237" s="4"/>
      <c r="W2237" s="4"/>
      <c r="X2237" s="4"/>
      <c r="Y2237" s="4"/>
      <c r="Z2237" s="4"/>
    </row>
    <row r="2238" spans="1:26" ht="15.75" customHeight="1" x14ac:dyDescent="0.2">
      <c r="A2238" s="5">
        <v>2237</v>
      </c>
      <c r="B2238" s="6" t="s">
        <v>5399</v>
      </c>
      <c r="C2238" s="6" t="s">
        <v>5400</v>
      </c>
      <c r="D2238" s="49" t="s">
        <v>5403</v>
      </c>
      <c r="E2238" s="5" t="s">
        <v>2300</v>
      </c>
      <c r="F2238" s="42">
        <v>0</v>
      </c>
      <c r="G2238" s="5">
        <v>1</v>
      </c>
      <c r="H2238" s="42">
        <v>0</v>
      </c>
      <c r="I2238" s="4"/>
      <c r="J2238" s="4"/>
      <c r="K2238" s="4"/>
      <c r="L2238" s="4"/>
      <c r="M2238" s="4"/>
      <c r="N2238" s="4"/>
      <c r="O2238" s="4"/>
      <c r="P2238" s="4"/>
      <c r="Q2238" s="4"/>
      <c r="R2238" s="4"/>
      <c r="S2238" s="4"/>
      <c r="T2238" s="4"/>
      <c r="U2238" s="4"/>
      <c r="V2238" s="4"/>
      <c r="W2238" s="4"/>
      <c r="X2238" s="4"/>
      <c r="Y2238" s="4"/>
      <c r="Z2238" s="4"/>
    </row>
    <row r="2239" spans="1:26" ht="15.75" customHeight="1" x14ac:dyDescent="0.2">
      <c r="A2239" s="5">
        <v>2238</v>
      </c>
      <c r="B2239" s="6" t="s">
        <v>5399</v>
      </c>
      <c r="C2239" s="6" t="s">
        <v>5400</v>
      </c>
      <c r="D2239" s="49" t="s">
        <v>5404</v>
      </c>
      <c r="E2239" s="5" t="s">
        <v>2300</v>
      </c>
      <c r="F2239" s="42">
        <v>1</v>
      </c>
      <c r="G2239" s="5">
        <v>1</v>
      </c>
      <c r="H2239" s="42">
        <v>1</v>
      </c>
      <c r="I2239" s="4"/>
      <c r="J2239" s="4"/>
      <c r="K2239" s="4"/>
      <c r="L2239" s="4"/>
      <c r="M2239" s="4"/>
      <c r="N2239" s="4"/>
      <c r="O2239" s="4"/>
      <c r="P2239" s="4"/>
      <c r="Q2239" s="4"/>
      <c r="R2239" s="4"/>
      <c r="S2239" s="4"/>
      <c r="T2239" s="4"/>
      <c r="U2239" s="4"/>
      <c r="V2239" s="4"/>
      <c r="W2239" s="4"/>
      <c r="X2239" s="4"/>
      <c r="Y2239" s="4"/>
      <c r="Z2239" s="4"/>
    </row>
    <row r="2240" spans="1:26" ht="15.75" customHeight="1" x14ac:dyDescent="0.2">
      <c r="A2240" s="5">
        <v>2239</v>
      </c>
      <c r="B2240" s="6" t="s">
        <v>5399</v>
      </c>
      <c r="C2240" s="6" t="s">
        <v>5400</v>
      </c>
      <c r="D2240" s="49" t="s">
        <v>5405</v>
      </c>
      <c r="E2240" s="5" t="s">
        <v>2300</v>
      </c>
      <c r="F2240" s="42">
        <v>1</v>
      </c>
      <c r="G2240" s="5">
        <v>1</v>
      </c>
      <c r="H2240" s="42">
        <v>1</v>
      </c>
      <c r="I2240" s="4"/>
      <c r="J2240" s="4"/>
      <c r="K2240" s="4"/>
      <c r="L2240" s="4"/>
      <c r="M2240" s="4"/>
      <c r="N2240" s="4"/>
      <c r="O2240" s="4"/>
      <c r="P2240" s="4"/>
      <c r="Q2240" s="4"/>
      <c r="R2240" s="4"/>
      <c r="S2240" s="4"/>
      <c r="T2240" s="4"/>
      <c r="U2240" s="4"/>
      <c r="V2240" s="4"/>
      <c r="W2240" s="4"/>
      <c r="X2240" s="4"/>
      <c r="Y2240" s="4"/>
      <c r="Z2240" s="4"/>
    </row>
    <row r="2241" spans="1:26" ht="15.75" customHeight="1" x14ac:dyDescent="0.2">
      <c r="A2241" s="5">
        <v>2240</v>
      </c>
      <c r="B2241" s="6" t="s">
        <v>5399</v>
      </c>
      <c r="C2241" s="6" t="s">
        <v>5400</v>
      </c>
      <c r="D2241" s="49" t="s">
        <v>5406</v>
      </c>
      <c r="E2241" s="5" t="s">
        <v>2300</v>
      </c>
      <c r="F2241" s="42">
        <v>2</v>
      </c>
      <c r="G2241" s="5">
        <v>0</v>
      </c>
      <c r="H2241" s="42">
        <v>2</v>
      </c>
      <c r="I2241" s="4"/>
      <c r="J2241" s="4"/>
      <c r="K2241" s="4"/>
      <c r="L2241" s="4"/>
      <c r="M2241" s="4"/>
      <c r="N2241" s="4"/>
      <c r="O2241" s="4"/>
      <c r="P2241" s="4"/>
      <c r="Q2241" s="4"/>
      <c r="R2241" s="4"/>
      <c r="S2241" s="4"/>
      <c r="T2241" s="4"/>
      <c r="U2241" s="4"/>
      <c r="V2241" s="4"/>
      <c r="W2241" s="4"/>
      <c r="X2241" s="4"/>
      <c r="Y2241" s="4"/>
      <c r="Z2241" s="4"/>
    </row>
    <row r="2242" spans="1:26" ht="15.75" customHeight="1" x14ac:dyDescent="0.2">
      <c r="A2242" s="5">
        <v>2241</v>
      </c>
      <c r="B2242" s="6" t="s">
        <v>5399</v>
      </c>
      <c r="C2242" s="6" t="s">
        <v>5400</v>
      </c>
      <c r="D2242" s="49" t="s">
        <v>5407</v>
      </c>
      <c r="E2242" s="5" t="s">
        <v>2300</v>
      </c>
      <c r="F2242" s="42">
        <v>1</v>
      </c>
      <c r="G2242" s="5">
        <v>1</v>
      </c>
      <c r="H2242" s="42">
        <v>1</v>
      </c>
      <c r="I2242" s="4"/>
      <c r="J2242" s="4"/>
      <c r="K2242" s="4"/>
      <c r="L2242" s="4"/>
      <c r="M2242" s="4"/>
      <c r="N2242" s="4"/>
      <c r="O2242" s="4"/>
      <c r="P2242" s="4"/>
      <c r="Q2242" s="4"/>
      <c r="R2242" s="4"/>
      <c r="S2242" s="4"/>
      <c r="T2242" s="4"/>
      <c r="U2242" s="4"/>
      <c r="V2242" s="4"/>
      <c r="W2242" s="4"/>
      <c r="X2242" s="4"/>
      <c r="Y2242" s="4"/>
      <c r="Z2242" s="4"/>
    </row>
    <row r="2243" spans="1:26" ht="15.75" customHeight="1" x14ac:dyDescent="0.2">
      <c r="A2243" s="5">
        <v>2242</v>
      </c>
      <c r="B2243" s="6" t="s">
        <v>5399</v>
      </c>
      <c r="C2243" s="6" t="s">
        <v>5400</v>
      </c>
      <c r="D2243" s="49" t="s">
        <v>5408</v>
      </c>
      <c r="E2243" s="5" t="s">
        <v>2300</v>
      </c>
      <c r="F2243" s="42">
        <v>2</v>
      </c>
      <c r="G2243" s="5">
        <v>2</v>
      </c>
      <c r="H2243" s="42">
        <v>2</v>
      </c>
      <c r="I2243" s="4"/>
      <c r="J2243" s="4"/>
      <c r="K2243" s="4"/>
      <c r="L2243" s="4"/>
      <c r="M2243" s="4"/>
      <c r="N2243" s="4"/>
      <c r="O2243" s="4"/>
      <c r="P2243" s="4"/>
      <c r="Q2243" s="4"/>
      <c r="R2243" s="4"/>
      <c r="S2243" s="4"/>
      <c r="T2243" s="4"/>
      <c r="U2243" s="4"/>
      <c r="V2243" s="4"/>
      <c r="W2243" s="4"/>
      <c r="X2243" s="4"/>
      <c r="Y2243" s="4"/>
      <c r="Z2243" s="4"/>
    </row>
    <row r="2244" spans="1:26" ht="15.75" customHeight="1" x14ac:dyDescent="0.2">
      <c r="A2244" s="5">
        <v>2243</v>
      </c>
      <c r="B2244" s="6" t="s">
        <v>5399</v>
      </c>
      <c r="C2244" s="6" t="s">
        <v>5400</v>
      </c>
      <c r="D2244" s="49" t="s">
        <v>5409</v>
      </c>
      <c r="E2244" s="5" t="s">
        <v>2300</v>
      </c>
      <c r="F2244" s="42">
        <v>2</v>
      </c>
      <c r="G2244" s="5">
        <v>2</v>
      </c>
      <c r="H2244" s="42">
        <v>2</v>
      </c>
      <c r="I2244" s="4"/>
      <c r="J2244" s="4"/>
      <c r="K2244" s="4"/>
      <c r="L2244" s="4"/>
      <c r="M2244" s="4"/>
      <c r="N2244" s="4"/>
      <c r="O2244" s="4"/>
      <c r="P2244" s="4"/>
      <c r="Q2244" s="4"/>
      <c r="R2244" s="4"/>
      <c r="S2244" s="4"/>
      <c r="T2244" s="4"/>
      <c r="U2244" s="4"/>
      <c r="V2244" s="4"/>
      <c r="W2244" s="4"/>
      <c r="X2244" s="4"/>
      <c r="Y2244" s="4"/>
      <c r="Z2244" s="4"/>
    </row>
    <row r="2245" spans="1:26" ht="15.75" customHeight="1" x14ac:dyDescent="0.2">
      <c r="A2245" s="5">
        <v>2244</v>
      </c>
      <c r="B2245" s="6" t="s">
        <v>5399</v>
      </c>
      <c r="C2245" s="6" t="s">
        <v>5400</v>
      </c>
      <c r="D2245" s="49" t="s">
        <v>5410</v>
      </c>
      <c r="E2245" s="5" t="s">
        <v>2300</v>
      </c>
      <c r="F2245" s="42">
        <v>2</v>
      </c>
      <c r="G2245" s="5">
        <v>2</v>
      </c>
      <c r="H2245" s="42">
        <v>2</v>
      </c>
      <c r="I2245" s="4"/>
      <c r="J2245" s="4"/>
      <c r="K2245" s="4"/>
      <c r="L2245" s="4"/>
      <c r="M2245" s="4"/>
      <c r="N2245" s="4"/>
      <c r="O2245" s="4"/>
      <c r="P2245" s="4"/>
      <c r="Q2245" s="4"/>
      <c r="R2245" s="4"/>
      <c r="S2245" s="4"/>
      <c r="T2245" s="4"/>
      <c r="U2245" s="4"/>
      <c r="V2245" s="4"/>
      <c r="W2245" s="4"/>
      <c r="X2245" s="4"/>
      <c r="Y2245" s="4"/>
      <c r="Z2245" s="4"/>
    </row>
    <row r="2246" spans="1:26" ht="15.75" customHeight="1" x14ac:dyDescent="0.2">
      <c r="A2246" s="5">
        <v>2245</v>
      </c>
      <c r="B2246" s="6" t="s">
        <v>5399</v>
      </c>
      <c r="C2246" s="6" t="s">
        <v>5400</v>
      </c>
      <c r="D2246" s="49" t="s">
        <v>5411</v>
      </c>
      <c r="E2246" s="5" t="s">
        <v>2300</v>
      </c>
      <c r="F2246" s="42">
        <v>0</v>
      </c>
      <c r="G2246" s="5">
        <v>2</v>
      </c>
      <c r="H2246" s="42">
        <v>0</v>
      </c>
      <c r="I2246" s="4"/>
      <c r="J2246" s="4"/>
      <c r="K2246" s="4"/>
      <c r="L2246" s="4"/>
      <c r="M2246" s="4"/>
      <c r="N2246" s="4"/>
      <c r="O2246" s="4"/>
      <c r="P2246" s="4"/>
      <c r="Q2246" s="4"/>
      <c r="R2246" s="4"/>
      <c r="S2246" s="4"/>
      <c r="T2246" s="4"/>
      <c r="U2246" s="4"/>
      <c r="V2246" s="4"/>
      <c r="W2246" s="4"/>
      <c r="X2246" s="4"/>
      <c r="Y2246" s="4"/>
      <c r="Z2246" s="4"/>
    </row>
    <row r="2247" spans="1:26" ht="15.75" customHeight="1" x14ac:dyDescent="0.2">
      <c r="A2247" s="5">
        <v>2246</v>
      </c>
      <c r="B2247" s="6" t="s">
        <v>5399</v>
      </c>
      <c r="C2247" s="6" t="s">
        <v>5400</v>
      </c>
      <c r="D2247" s="49" t="s">
        <v>5412</v>
      </c>
      <c r="E2247" s="5" t="s">
        <v>2300</v>
      </c>
      <c r="F2247" s="42">
        <v>2</v>
      </c>
      <c r="G2247" s="5">
        <v>2</v>
      </c>
      <c r="H2247" s="42">
        <v>2</v>
      </c>
      <c r="I2247" s="4"/>
      <c r="J2247" s="4"/>
      <c r="K2247" s="4"/>
      <c r="L2247" s="4"/>
      <c r="M2247" s="4"/>
      <c r="N2247" s="4"/>
      <c r="O2247" s="4"/>
      <c r="P2247" s="4"/>
      <c r="Q2247" s="4"/>
      <c r="R2247" s="4"/>
      <c r="S2247" s="4"/>
      <c r="T2247" s="4"/>
      <c r="U2247" s="4"/>
      <c r="V2247" s="4"/>
      <c r="W2247" s="4"/>
      <c r="X2247" s="4"/>
      <c r="Y2247" s="4"/>
      <c r="Z2247" s="4"/>
    </row>
    <row r="2248" spans="1:26" ht="15.75" customHeight="1" x14ac:dyDescent="0.2">
      <c r="A2248" s="5">
        <v>2247</v>
      </c>
      <c r="B2248" s="6" t="s">
        <v>5399</v>
      </c>
      <c r="C2248" s="6" t="s">
        <v>5400</v>
      </c>
      <c r="D2248" s="49" t="s">
        <v>5413</v>
      </c>
      <c r="E2248" s="5" t="s">
        <v>2300</v>
      </c>
      <c r="F2248" s="42">
        <v>1</v>
      </c>
      <c r="G2248" s="5">
        <v>1</v>
      </c>
      <c r="H2248" s="42">
        <v>1</v>
      </c>
      <c r="I2248" s="4"/>
      <c r="J2248" s="4"/>
      <c r="K2248" s="4"/>
      <c r="L2248" s="4"/>
      <c r="M2248" s="4"/>
      <c r="N2248" s="4"/>
      <c r="O2248" s="4"/>
      <c r="P2248" s="4"/>
      <c r="Q2248" s="4"/>
      <c r="R2248" s="4"/>
      <c r="S2248" s="4"/>
      <c r="T2248" s="4"/>
      <c r="U2248" s="4"/>
      <c r="V2248" s="4"/>
      <c r="W2248" s="4"/>
      <c r="X2248" s="4"/>
      <c r="Y2248" s="4"/>
      <c r="Z2248" s="4"/>
    </row>
    <row r="2249" spans="1:26" ht="15.75" customHeight="1" x14ac:dyDescent="0.2">
      <c r="A2249" s="5">
        <v>2248</v>
      </c>
      <c r="B2249" s="6" t="s">
        <v>5399</v>
      </c>
      <c r="C2249" s="6" t="s">
        <v>5400</v>
      </c>
      <c r="D2249" s="49" t="s">
        <v>5414</v>
      </c>
      <c r="E2249" s="5" t="s">
        <v>2300</v>
      </c>
      <c r="F2249" s="42">
        <v>1</v>
      </c>
      <c r="G2249" s="5">
        <v>1</v>
      </c>
      <c r="H2249" s="42">
        <v>1</v>
      </c>
      <c r="I2249" s="4"/>
      <c r="J2249" s="4"/>
      <c r="K2249" s="4"/>
      <c r="L2249" s="4"/>
      <c r="M2249" s="4"/>
      <c r="N2249" s="4"/>
      <c r="O2249" s="4"/>
      <c r="P2249" s="4"/>
      <c r="Q2249" s="4"/>
      <c r="R2249" s="4"/>
      <c r="S2249" s="4"/>
      <c r="T2249" s="4"/>
      <c r="U2249" s="4"/>
      <c r="V2249" s="4"/>
      <c r="W2249" s="4"/>
      <c r="X2249" s="4"/>
      <c r="Y2249" s="4"/>
      <c r="Z2249" s="4"/>
    </row>
    <row r="2250" spans="1:26" ht="15.75" customHeight="1" x14ac:dyDescent="0.2">
      <c r="A2250" s="5">
        <v>2249</v>
      </c>
      <c r="B2250" s="6" t="s">
        <v>5415</v>
      </c>
      <c r="C2250" s="6" t="s">
        <v>5416</v>
      </c>
      <c r="D2250" s="49" t="s">
        <v>5417</v>
      </c>
      <c r="E2250" s="5" t="s">
        <v>2300</v>
      </c>
      <c r="F2250" s="42">
        <v>1</v>
      </c>
      <c r="G2250" s="5">
        <v>1</v>
      </c>
      <c r="H2250" s="42">
        <v>1</v>
      </c>
      <c r="I2250" s="4"/>
      <c r="J2250" s="4"/>
      <c r="K2250" s="4"/>
      <c r="L2250" s="4"/>
      <c r="M2250" s="4"/>
      <c r="N2250" s="4"/>
      <c r="O2250" s="4"/>
      <c r="P2250" s="4"/>
      <c r="Q2250" s="4"/>
      <c r="R2250" s="4"/>
      <c r="S2250" s="4"/>
      <c r="T2250" s="4"/>
      <c r="U2250" s="4"/>
      <c r="V2250" s="4"/>
      <c r="W2250" s="4"/>
      <c r="X2250" s="4"/>
      <c r="Y2250" s="4"/>
      <c r="Z2250" s="4"/>
    </row>
    <row r="2251" spans="1:26" ht="15.75" customHeight="1" x14ac:dyDescent="0.2">
      <c r="A2251" s="5">
        <v>2250</v>
      </c>
      <c r="B2251" s="6" t="s">
        <v>5415</v>
      </c>
      <c r="C2251" s="6" t="s">
        <v>5416</v>
      </c>
      <c r="D2251" s="49" t="s">
        <v>5418</v>
      </c>
      <c r="E2251" s="5" t="s">
        <v>2300</v>
      </c>
      <c r="F2251" s="42">
        <v>0</v>
      </c>
      <c r="G2251" s="5">
        <v>1</v>
      </c>
      <c r="H2251" s="42">
        <v>0</v>
      </c>
      <c r="I2251" s="4"/>
      <c r="J2251" s="4"/>
      <c r="K2251" s="4"/>
      <c r="L2251" s="4"/>
      <c r="M2251" s="4"/>
      <c r="N2251" s="4"/>
      <c r="O2251" s="4"/>
      <c r="P2251" s="4"/>
      <c r="Q2251" s="4"/>
      <c r="R2251" s="4"/>
      <c r="S2251" s="4"/>
      <c r="T2251" s="4"/>
      <c r="U2251" s="4"/>
      <c r="V2251" s="4"/>
      <c r="W2251" s="4"/>
      <c r="X2251" s="4"/>
      <c r="Y2251" s="4"/>
      <c r="Z2251" s="4"/>
    </row>
    <row r="2252" spans="1:26" ht="15.75" customHeight="1" x14ac:dyDescent="0.2">
      <c r="A2252" s="5">
        <v>2251</v>
      </c>
      <c r="B2252" s="6" t="s">
        <v>5415</v>
      </c>
      <c r="C2252" s="6" t="s">
        <v>5416</v>
      </c>
      <c r="D2252" s="49" t="s">
        <v>5419</v>
      </c>
      <c r="E2252" s="5" t="s">
        <v>2300</v>
      </c>
      <c r="F2252" s="42">
        <v>1</v>
      </c>
      <c r="G2252" s="5">
        <v>2</v>
      </c>
      <c r="H2252" s="42">
        <v>1</v>
      </c>
      <c r="I2252" s="4"/>
      <c r="J2252" s="4"/>
      <c r="K2252" s="4"/>
      <c r="L2252" s="4"/>
      <c r="M2252" s="4"/>
      <c r="N2252" s="4"/>
      <c r="O2252" s="4"/>
      <c r="P2252" s="4"/>
      <c r="Q2252" s="4"/>
      <c r="R2252" s="4"/>
      <c r="S2252" s="4"/>
      <c r="T2252" s="4"/>
      <c r="U2252" s="4"/>
      <c r="V2252" s="4"/>
      <c r="W2252" s="4"/>
      <c r="X2252" s="4"/>
      <c r="Y2252" s="4"/>
      <c r="Z2252" s="4"/>
    </row>
    <row r="2253" spans="1:26" ht="15.75" customHeight="1" x14ac:dyDescent="0.2">
      <c r="A2253" s="5">
        <v>2252</v>
      </c>
      <c r="B2253" s="6" t="s">
        <v>5415</v>
      </c>
      <c r="C2253" s="6" t="s">
        <v>5416</v>
      </c>
      <c r="D2253" s="49" t="s">
        <v>5420</v>
      </c>
      <c r="E2253" s="5" t="s">
        <v>2300</v>
      </c>
      <c r="F2253" s="42">
        <v>2</v>
      </c>
      <c r="G2253" s="5">
        <v>2</v>
      </c>
      <c r="H2253" s="42">
        <v>2</v>
      </c>
      <c r="I2253" s="4"/>
      <c r="J2253" s="4"/>
      <c r="K2253" s="4"/>
      <c r="L2253" s="4"/>
      <c r="M2253" s="4"/>
      <c r="N2253" s="4"/>
      <c r="O2253" s="4"/>
      <c r="P2253" s="4"/>
      <c r="Q2253" s="4"/>
      <c r="R2253" s="4"/>
      <c r="S2253" s="4"/>
      <c r="T2253" s="4"/>
      <c r="U2253" s="4"/>
      <c r="V2253" s="4"/>
      <c r="W2253" s="4"/>
      <c r="X2253" s="4"/>
      <c r="Y2253" s="4"/>
      <c r="Z2253" s="4"/>
    </row>
    <row r="2254" spans="1:26" ht="15.75" customHeight="1" x14ac:dyDescent="0.2">
      <c r="A2254" s="5">
        <v>2253</v>
      </c>
      <c r="B2254" s="6" t="s">
        <v>5415</v>
      </c>
      <c r="C2254" s="6" t="s">
        <v>5416</v>
      </c>
      <c r="D2254" s="49" t="s">
        <v>5421</v>
      </c>
      <c r="E2254" s="5" t="s">
        <v>2300</v>
      </c>
      <c r="F2254" s="42">
        <v>1</v>
      </c>
      <c r="G2254" s="5">
        <v>1</v>
      </c>
      <c r="H2254" s="42">
        <v>1</v>
      </c>
      <c r="I2254" s="4"/>
      <c r="J2254" s="4"/>
      <c r="K2254" s="4"/>
      <c r="L2254" s="4"/>
      <c r="M2254" s="4"/>
      <c r="N2254" s="4"/>
      <c r="O2254" s="4"/>
      <c r="P2254" s="4"/>
      <c r="Q2254" s="4"/>
      <c r="R2254" s="4"/>
      <c r="S2254" s="4"/>
      <c r="T2254" s="4"/>
      <c r="U2254" s="4"/>
      <c r="V2254" s="4"/>
      <c r="W2254" s="4"/>
      <c r="X2254" s="4"/>
      <c r="Y2254" s="4"/>
      <c r="Z2254" s="4"/>
    </row>
    <row r="2255" spans="1:26" ht="27.75" customHeight="1" x14ac:dyDescent="0.2">
      <c r="A2255" s="5">
        <v>2254</v>
      </c>
      <c r="B2255" s="6" t="s">
        <v>5415</v>
      </c>
      <c r="C2255" s="6" t="s">
        <v>5416</v>
      </c>
      <c r="D2255" s="49" t="s">
        <v>5422</v>
      </c>
      <c r="E2255" s="5" t="s">
        <v>2300</v>
      </c>
      <c r="F2255" s="42">
        <v>1</v>
      </c>
      <c r="G2255" s="5">
        <v>1</v>
      </c>
      <c r="H2255" s="42">
        <v>1</v>
      </c>
      <c r="I2255" s="4"/>
      <c r="J2255" s="4"/>
      <c r="K2255" s="4"/>
      <c r="L2255" s="4"/>
      <c r="M2255" s="4"/>
      <c r="N2255" s="4"/>
      <c r="O2255" s="4"/>
      <c r="P2255" s="4"/>
      <c r="Q2255" s="4"/>
      <c r="R2255" s="4"/>
      <c r="S2255" s="4"/>
      <c r="T2255" s="4"/>
      <c r="U2255" s="4"/>
      <c r="V2255" s="4"/>
      <c r="W2255" s="4"/>
      <c r="X2255" s="4"/>
      <c r="Y2255" s="4"/>
      <c r="Z2255" s="4"/>
    </row>
    <row r="2256" spans="1:26" ht="15.75" customHeight="1" x14ac:dyDescent="0.2">
      <c r="A2256" s="5">
        <v>2255</v>
      </c>
      <c r="B2256" s="6" t="s">
        <v>5415</v>
      </c>
      <c r="C2256" s="6" t="s">
        <v>5416</v>
      </c>
      <c r="D2256" s="49" t="s">
        <v>5423</v>
      </c>
      <c r="E2256" s="5" t="s">
        <v>2300</v>
      </c>
      <c r="F2256" s="42">
        <v>2</v>
      </c>
      <c r="G2256" s="5">
        <v>1</v>
      </c>
      <c r="H2256" s="42">
        <v>2</v>
      </c>
      <c r="I2256" s="4"/>
      <c r="J2256" s="4"/>
      <c r="K2256" s="4"/>
      <c r="L2256" s="4"/>
      <c r="M2256" s="4"/>
      <c r="N2256" s="4"/>
      <c r="O2256" s="4"/>
      <c r="P2256" s="4"/>
      <c r="Q2256" s="4"/>
      <c r="R2256" s="4"/>
      <c r="S2256" s="4"/>
      <c r="T2256" s="4"/>
      <c r="U2256" s="4"/>
      <c r="V2256" s="4"/>
      <c r="W2256" s="4"/>
      <c r="X2256" s="4"/>
      <c r="Y2256" s="4"/>
      <c r="Z2256" s="4"/>
    </row>
    <row r="2257" spans="1:26" ht="15.75" customHeight="1" x14ac:dyDescent="0.2">
      <c r="A2257" s="5">
        <v>2256</v>
      </c>
      <c r="B2257" s="6" t="s">
        <v>5415</v>
      </c>
      <c r="C2257" s="6" t="s">
        <v>5416</v>
      </c>
      <c r="D2257" s="49" t="s">
        <v>5424</v>
      </c>
      <c r="E2257" s="5" t="s">
        <v>2300</v>
      </c>
      <c r="F2257" s="42">
        <v>1</v>
      </c>
      <c r="G2257" s="5">
        <v>1</v>
      </c>
      <c r="H2257" s="42">
        <v>1</v>
      </c>
      <c r="I2257" s="4"/>
      <c r="J2257" s="4"/>
      <c r="K2257" s="4"/>
      <c r="L2257" s="4"/>
      <c r="M2257" s="4"/>
      <c r="N2257" s="4"/>
      <c r="O2257" s="4"/>
      <c r="P2257" s="4"/>
      <c r="Q2257" s="4"/>
      <c r="R2257" s="4"/>
      <c r="S2257" s="4"/>
      <c r="T2257" s="4"/>
      <c r="U2257" s="4"/>
      <c r="V2257" s="4"/>
      <c r="W2257" s="4"/>
      <c r="X2257" s="4"/>
      <c r="Y2257" s="4"/>
      <c r="Z2257" s="4"/>
    </row>
    <row r="2258" spans="1:26" ht="15.75" customHeight="1" x14ac:dyDescent="0.2">
      <c r="A2258" s="5">
        <v>2257</v>
      </c>
      <c r="B2258" s="6" t="s">
        <v>5415</v>
      </c>
      <c r="C2258" s="6" t="s">
        <v>5416</v>
      </c>
      <c r="D2258" s="49" t="s">
        <v>4529</v>
      </c>
      <c r="E2258" s="5" t="s">
        <v>2300</v>
      </c>
      <c r="F2258" s="42">
        <v>1</v>
      </c>
      <c r="G2258" s="5">
        <v>1</v>
      </c>
      <c r="H2258" s="42">
        <v>1</v>
      </c>
      <c r="I2258" s="4"/>
      <c r="J2258" s="4"/>
      <c r="K2258" s="4"/>
      <c r="L2258" s="4"/>
      <c r="M2258" s="4"/>
      <c r="N2258" s="4"/>
      <c r="O2258" s="4"/>
      <c r="P2258" s="4"/>
      <c r="Q2258" s="4"/>
      <c r="R2258" s="4"/>
      <c r="S2258" s="4"/>
      <c r="T2258" s="4"/>
      <c r="U2258" s="4"/>
      <c r="V2258" s="4"/>
      <c r="W2258" s="4"/>
      <c r="X2258" s="4"/>
      <c r="Y2258" s="4"/>
      <c r="Z2258" s="4"/>
    </row>
    <row r="2259" spans="1:26" ht="15.75" customHeight="1" x14ac:dyDescent="0.2">
      <c r="A2259" s="5">
        <v>2258</v>
      </c>
      <c r="B2259" s="6" t="s">
        <v>5415</v>
      </c>
      <c r="C2259" s="6" t="s">
        <v>5416</v>
      </c>
      <c r="D2259" s="49" t="s">
        <v>5425</v>
      </c>
      <c r="E2259" s="5" t="s">
        <v>2300</v>
      </c>
      <c r="F2259" s="42">
        <v>1</v>
      </c>
      <c r="G2259" s="5">
        <v>1</v>
      </c>
      <c r="H2259" s="42">
        <v>1</v>
      </c>
      <c r="I2259" s="4"/>
      <c r="J2259" s="4"/>
      <c r="K2259" s="4"/>
      <c r="L2259" s="4"/>
      <c r="M2259" s="4"/>
      <c r="N2259" s="4"/>
      <c r="O2259" s="4"/>
      <c r="P2259" s="4"/>
      <c r="Q2259" s="4"/>
      <c r="R2259" s="4"/>
      <c r="S2259" s="4"/>
      <c r="T2259" s="4"/>
      <c r="U2259" s="4"/>
      <c r="V2259" s="4"/>
      <c r="W2259" s="4"/>
      <c r="X2259" s="4"/>
      <c r="Y2259" s="4"/>
      <c r="Z2259" s="4"/>
    </row>
    <row r="2260" spans="1:26" ht="15.75" customHeight="1" x14ac:dyDescent="0.2">
      <c r="A2260" s="5">
        <v>2259</v>
      </c>
      <c r="B2260" s="6" t="s">
        <v>5415</v>
      </c>
      <c r="C2260" s="6" t="s">
        <v>5416</v>
      </c>
      <c r="D2260" s="49" t="s">
        <v>5426</v>
      </c>
      <c r="E2260" s="5" t="s">
        <v>2300</v>
      </c>
      <c r="F2260" s="42">
        <v>1</v>
      </c>
      <c r="G2260" s="5">
        <v>1</v>
      </c>
      <c r="H2260" s="42">
        <v>1</v>
      </c>
      <c r="I2260" s="4"/>
      <c r="J2260" s="4"/>
      <c r="K2260" s="4"/>
      <c r="L2260" s="4"/>
      <c r="M2260" s="4"/>
      <c r="N2260" s="4"/>
      <c r="O2260" s="4"/>
      <c r="P2260" s="4"/>
      <c r="Q2260" s="4"/>
      <c r="R2260" s="4"/>
      <c r="S2260" s="4"/>
      <c r="T2260" s="4"/>
      <c r="U2260" s="4"/>
      <c r="V2260" s="4"/>
      <c r="W2260" s="4"/>
      <c r="X2260" s="4"/>
      <c r="Y2260" s="4"/>
      <c r="Z2260" s="4"/>
    </row>
    <row r="2261" spans="1:26" ht="15.75" customHeight="1" x14ac:dyDescent="0.2">
      <c r="A2261" s="5">
        <v>2260</v>
      </c>
      <c r="B2261" s="6" t="s">
        <v>5415</v>
      </c>
      <c r="C2261" s="6" t="s">
        <v>5416</v>
      </c>
      <c r="D2261" s="49" t="s">
        <v>5427</v>
      </c>
      <c r="E2261" s="5" t="s">
        <v>2300</v>
      </c>
      <c r="F2261" s="42">
        <v>1</v>
      </c>
      <c r="G2261" s="5">
        <v>1</v>
      </c>
      <c r="H2261" s="42">
        <v>1</v>
      </c>
      <c r="I2261" s="4"/>
      <c r="J2261" s="4"/>
      <c r="K2261" s="4"/>
      <c r="L2261" s="4"/>
      <c r="M2261" s="4"/>
      <c r="N2261" s="4"/>
      <c r="O2261" s="4"/>
      <c r="P2261" s="4"/>
      <c r="Q2261" s="4"/>
      <c r="R2261" s="4"/>
      <c r="S2261" s="4"/>
      <c r="T2261" s="4"/>
      <c r="U2261" s="4"/>
      <c r="V2261" s="4"/>
      <c r="W2261" s="4"/>
      <c r="X2261" s="4"/>
      <c r="Y2261" s="4"/>
      <c r="Z2261" s="4"/>
    </row>
    <row r="2262" spans="1:26" ht="15.75" customHeight="1" x14ac:dyDescent="0.2">
      <c r="A2262" s="5">
        <v>2261</v>
      </c>
      <c r="B2262" s="6" t="s">
        <v>5415</v>
      </c>
      <c r="C2262" s="6" t="s">
        <v>5416</v>
      </c>
      <c r="D2262" s="49" t="s">
        <v>5428</v>
      </c>
      <c r="E2262" s="5" t="s">
        <v>2300</v>
      </c>
      <c r="F2262" s="42">
        <v>1</v>
      </c>
      <c r="G2262" s="5">
        <v>1</v>
      </c>
      <c r="H2262" s="42">
        <v>1</v>
      </c>
      <c r="I2262" s="4"/>
      <c r="J2262" s="4"/>
      <c r="K2262" s="4"/>
      <c r="L2262" s="4"/>
      <c r="M2262" s="4"/>
      <c r="N2262" s="4"/>
      <c r="O2262" s="4"/>
      <c r="P2262" s="4"/>
      <c r="Q2262" s="4"/>
      <c r="R2262" s="4"/>
      <c r="S2262" s="4"/>
      <c r="T2262" s="4"/>
      <c r="U2262" s="4"/>
      <c r="V2262" s="4"/>
      <c r="W2262" s="4"/>
      <c r="X2262" s="4"/>
      <c r="Y2262" s="4"/>
      <c r="Z2262" s="4"/>
    </row>
    <row r="2263" spans="1:26" ht="15.75" customHeight="1" x14ac:dyDescent="0.2">
      <c r="A2263" s="5">
        <v>2262</v>
      </c>
      <c r="B2263" s="6" t="s">
        <v>5415</v>
      </c>
      <c r="C2263" s="6" t="s">
        <v>5416</v>
      </c>
      <c r="D2263" s="49" t="s">
        <v>5429</v>
      </c>
      <c r="E2263" s="5" t="s">
        <v>2300</v>
      </c>
      <c r="F2263" s="42">
        <v>1</v>
      </c>
      <c r="G2263" s="5">
        <v>1</v>
      </c>
      <c r="H2263" s="42">
        <v>1</v>
      </c>
      <c r="I2263" s="4"/>
      <c r="J2263" s="4"/>
      <c r="K2263" s="4"/>
      <c r="L2263" s="4"/>
      <c r="M2263" s="4"/>
      <c r="N2263" s="4"/>
      <c r="O2263" s="4"/>
      <c r="P2263" s="4"/>
      <c r="Q2263" s="4"/>
      <c r="R2263" s="4"/>
      <c r="S2263" s="4"/>
      <c r="T2263" s="4"/>
      <c r="U2263" s="4"/>
      <c r="V2263" s="4"/>
      <c r="W2263" s="4"/>
      <c r="X2263" s="4"/>
      <c r="Y2263" s="4"/>
      <c r="Z2263" s="4"/>
    </row>
    <row r="2264" spans="1:26" ht="15.75" customHeight="1" x14ac:dyDescent="0.2">
      <c r="A2264" s="5">
        <v>2263</v>
      </c>
      <c r="B2264" s="6" t="s">
        <v>5415</v>
      </c>
      <c r="C2264" s="6" t="s">
        <v>5416</v>
      </c>
      <c r="D2264" s="49" t="s">
        <v>5430</v>
      </c>
      <c r="E2264" s="5" t="s">
        <v>2300</v>
      </c>
      <c r="F2264" s="42">
        <v>1</v>
      </c>
      <c r="G2264" s="5">
        <v>1</v>
      </c>
      <c r="H2264" s="42">
        <v>1</v>
      </c>
      <c r="I2264" s="4"/>
      <c r="J2264" s="4"/>
      <c r="K2264" s="4"/>
      <c r="L2264" s="4"/>
      <c r="M2264" s="4"/>
      <c r="N2264" s="4"/>
      <c r="O2264" s="4"/>
      <c r="P2264" s="4"/>
      <c r="Q2264" s="4"/>
      <c r="R2264" s="4"/>
      <c r="S2264" s="4"/>
      <c r="T2264" s="4"/>
      <c r="U2264" s="4"/>
      <c r="V2264" s="4"/>
      <c r="W2264" s="4"/>
      <c r="X2264" s="4"/>
      <c r="Y2264" s="4"/>
      <c r="Z2264" s="4"/>
    </row>
    <row r="2265" spans="1:26" ht="15.75" customHeight="1" x14ac:dyDescent="0.2">
      <c r="A2265" s="5">
        <v>2264</v>
      </c>
      <c r="B2265" s="6" t="s">
        <v>5415</v>
      </c>
      <c r="C2265" s="6" t="s">
        <v>5416</v>
      </c>
      <c r="D2265" s="49" t="s">
        <v>5431</v>
      </c>
      <c r="E2265" s="5" t="s">
        <v>2300</v>
      </c>
      <c r="F2265" s="42">
        <v>1</v>
      </c>
      <c r="G2265" s="5">
        <v>1</v>
      </c>
      <c r="H2265" s="42">
        <v>1</v>
      </c>
      <c r="I2265" s="4"/>
      <c r="J2265" s="4"/>
      <c r="K2265" s="4"/>
      <c r="L2265" s="4"/>
      <c r="M2265" s="4"/>
      <c r="N2265" s="4"/>
      <c r="O2265" s="4"/>
      <c r="P2265" s="4"/>
      <c r="Q2265" s="4"/>
      <c r="R2265" s="4"/>
      <c r="S2265" s="4"/>
      <c r="T2265" s="4"/>
      <c r="U2265" s="4"/>
      <c r="V2265" s="4"/>
      <c r="W2265" s="4"/>
      <c r="X2265" s="4"/>
      <c r="Y2265" s="4"/>
      <c r="Z2265" s="4"/>
    </row>
    <row r="2266" spans="1:26" ht="15.75" customHeight="1" x14ac:dyDescent="0.2">
      <c r="A2266" s="5">
        <v>2265</v>
      </c>
      <c r="B2266" s="6" t="s">
        <v>5415</v>
      </c>
      <c r="C2266" s="6" t="s">
        <v>5416</v>
      </c>
      <c r="D2266" s="49" t="s">
        <v>5432</v>
      </c>
      <c r="E2266" s="5" t="s">
        <v>2300</v>
      </c>
      <c r="F2266" s="42">
        <v>1</v>
      </c>
      <c r="G2266" s="5">
        <v>1</v>
      </c>
      <c r="H2266" s="42">
        <v>1</v>
      </c>
      <c r="I2266" s="4"/>
      <c r="J2266" s="4"/>
      <c r="K2266" s="4"/>
      <c r="L2266" s="4"/>
      <c r="M2266" s="4"/>
      <c r="N2266" s="4"/>
      <c r="O2266" s="4"/>
      <c r="P2266" s="4"/>
      <c r="Q2266" s="4"/>
      <c r="R2266" s="4"/>
      <c r="S2266" s="4"/>
      <c r="T2266" s="4"/>
      <c r="U2266" s="4"/>
      <c r="V2266" s="4"/>
      <c r="W2266" s="4"/>
      <c r="X2266" s="4"/>
      <c r="Y2266" s="4"/>
      <c r="Z2266" s="4"/>
    </row>
    <row r="2267" spans="1:26" ht="15.75" customHeight="1" x14ac:dyDescent="0.2">
      <c r="A2267" s="5">
        <v>2266</v>
      </c>
      <c r="B2267" s="6" t="s">
        <v>5415</v>
      </c>
      <c r="C2267" s="6" t="s">
        <v>5416</v>
      </c>
      <c r="D2267" s="49" t="s">
        <v>5433</v>
      </c>
      <c r="E2267" s="5" t="s">
        <v>2300</v>
      </c>
      <c r="F2267" s="42">
        <v>1</v>
      </c>
      <c r="G2267" s="5">
        <v>1</v>
      </c>
      <c r="H2267" s="42">
        <v>1</v>
      </c>
      <c r="I2267" s="4"/>
      <c r="J2267" s="4"/>
      <c r="K2267" s="4"/>
      <c r="L2267" s="4"/>
      <c r="M2267" s="4"/>
      <c r="N2267" s="4"/>
      <c r="O2267" s="4"/>
      <c r="P2267" s="4"/>
      <c r="Q2267" s="4"/>
      <c r="R2267" s="4"/>
      <c r="S2267" s="4"/>
      <c r="T2267" s="4"/>
      <c r="U2267" s="4"/>
      <c r="V2267" s="4"/>
      <c r="W2267" s="4"/>
      <c r="X2267" s="4"/>
      <c r="Y2267" s="4"/>
      <c r="Z2267" s="4"/>
    </row>
    <row r="2268" spans="1:26" ht="15.75" customHeight="1" x14ac:dyDescent="0.2">
      <c r="A2268" s="5">
        <v>2267</v>
      </c>
      <c r="B2268" s="6" t="s">
        <v>5434</v>
      </c>
      <c r="C2268" s="6" t="s">
        <v>5435</v>
      </c>
      <c r="D2268" s="49" t="s">
        <v>5436</v>
      </c>
      <c r="E2268" s="5" t="s">
        <v>2300</v>
      </c>
      <c r="F2268" s="42">
        <v>1</v>
      </c>
      <c r="G2268" s="5">
        <v>1</v>
      </c>
      <c r="H2268" s="42">
        <v>1</v>
      </c>
      <c r="I2268" s="4"/>
      <c r="J2268" s="4"/>
      <c r="K2268" s="4"/>
      <c r="L2268" s="4"/>
      <c r="M2268" s="4"/>
      <c r="N2268" s="4"/>
      <c r="O2268" s="4"/>
      <c r="P2268" s="4"/>
      <c r="Q2268" s="4"/>
      <c r="R2268" s="4"/>
      <c r="S2268" s="4"/>
      <c r="T2268" s="4"/>
      <c r="U2268" s="4"/>
      <c r="V2268" s="4"/>
      <c r="W2268" s="4"/>
      <c r="X2268" s="4"/>
      <c r="Y2268" s="4"/>
      <c r="Z2268" s="4"/>
    </row>
    <row r="2269" spans="1:26" ht="15.75" customHeight="1" x14ac:dyDescent="0.2">
      <c r="A2269" s="5">
        <v>2268</v>
      </c>
      <c r="B2269" s="6" t="s">
        <v>5434</v>
      </c>
      <c r="C2269" s="6" t="s">
        <v>5435</v>
      </c>
      <c r="D2269" s="49" t="s">
        <v>5437</v>
      </c>
      <c r="E2269" s="5" t="s">
        <v>2300</v>
      </c>
      <c r="F2269" s="42">
        <v>1</v>
      </c>
      <c r="G2269" s="5">
        <v>1</v>
      </c>
      <c r="H2269" s="42">
        <v>1</v>
      </c>
      <c r="I2269" s="4"/>
      <c r="J2269" s="4"/>
      <c r="K2269" s="4"/>
      <c r="L2269" s="4"/>
      <c r="M2269" s="4"/>
      <c r="N2269" s="4"/>
      <c r="O2269" s="4"/>
      <c r="P2269" s="4"/>
      <c r="Q2269" s="4"/>
      <c r="R2269" s="4"/>
      <c r="S2269" s="4"/>
      <c r="T2269" s="4"/>
      <c r="U2269" s="4"/>
      <c r="V2269" s="4"/>
      <c r="W2269" s="4"/>
      <c r="X2269" s="4"/>
      <c r="Y2269" s="4"/>
      <c r="Z2269" s="4"/>
    </row>
    <row r="2270" spans="1:26" ht="15.75" customHeight="1" x14ac:dyDescent="0.2">
      <c r="A2270" s="5">
        <v>2269</v>
      </c>
      <c r="B2270" s="6" t="s">
        <v>5434</v>
      </c>
      <c r="C2270" s="6" t="s">
        <v>5435</v>
      </c>
      <c r="D2270" s="49" t="s">
        <v>5438</v>
      </c>
      <c r="E2270" s="5" t="s">
        <v>2300</v>
      </c>
      <c r="F2270" s="42">
        <v>1</v>
      </c>
      <c r="G2270" s="5">
        <v>0</v>
      </c>
      <c r="H2270" s="42">
        <v>1</v>
      </c>
      <c r="I2270" s="4"/>
      <c r="J2270" s="4"/>
      <c r="K2270" s="4"/>
      <c r="L2270" s="4"/>
      <c r="M2270" s="4"/>
      <c r="N2270" s="4"/>
      <c r="O2270" s="4"/>
      <c r="P2270" s="4"/>
      <c r="Q2270" s="4"/>
      <c r="R2270" s="4"/>
      <c r="S2270" s="4"/>
      <c r="T2270" s="4"/>
      <c r="U2270" s="4"/>
      <c r="V2270" s="4"/>
      <c r="W2270" s="4"/>
      <c r="X2270" s="4"/>
      <c r="Y2270" s="4"/>
      <c r="Z2270" s="4"/>
    </row>
    <row r="2271" spans="1:26" ht="15.75" customHeight="1" x14ac:dyDescent="0.2">
      <c r="A2271" s="5">
        <v>2270</v>
      </c>
      <c r="B2271" s="6" t="s">
        <v>5434</v>
      </c>
      <c r="C2271" s="6" t="s">
        <v>5435</v>
      </c>
      <c r="D2271" s="49" t="s">
        <v>5439</v>
      </c>
      <c r="E2271" s="5" t="s">
        <v>2300</v>
      </c>
      <c r="F2271" s="42">
        <v>1</v>
      </c>
      <c r="G2271" s="5">
        <v>1</v>
      </c>
      <c r="H2271" s="42">
        <v>1</v>
      </c>
      <c r="I2271" s="4"/>
      <c r="J2271" s="4"/>
      <c r="K2271" s="4"/>
      <c r="L2271" s="4"/>
      <c r="M2271" s="4"/>
      <c r="N2271" s="4"/>
      <c r="O2271" s="4"/>
      <c r="P2271" s="4"/>
      <c r="Q2271" s="4"/>
      <c r="R2271" s="4"/>
      <c r="S2271" s="4"/>
      <c r="T2271" s="4"/>
      <c r="U2271" s="4"/>
      <c r="V2271" s="4"/>
      <c r="W2271" s="4"/>
      <c r="X2271" s="4"/>
      <c r="Y2271" s="4"/>
      <c r="Z2271" s="4"/>
    </row>
    <row r="2272" spans="1:26" ht="15.75" customHeight="1" x14ac:dyDescent="0.2">
      <c r="A2272" s="5">
        <v>2271</v>
      </c>
      <c r="B2272" s="6" t="s">
        <v>5434</v>
      </c>
      <c r="C2272" s="6" t="s">
        <v>5435</v>
      </c>
      <c r="D2272" s="49" t="s">
        <v>5440</v>
      </c>
      <c r="E2272" s="5" t="s">
        <v>2300</v>
      </c>
      <c r="F2272" s="42">
        <v>2</v>
      </c>
      <c r="G2272" s="5">
        <v>1</v>
      </c>
      <c r="H2272" s="42">
        <v>2</v>
      </c>
      <c r="I2272" s="4"/>
      <c r="J2272" s="4"/>
      <c r="K2272" s="4"/>
      <c r="L2272" s="4"/>
      <c r="M2272" s="4"/>
      <c r="N2272" s="4"/>
      <c r="O2272" s="4"/>
      <c r="P2272" s="4"/>
      <c r="Q2272" s="4"/>
      <c r="R2272" s="4"/>
      <c r="S2272" s="4"/>
      <c r="T2272" s="4"/>
      <c r="U2272" s="4"/>
      <c r="V2272" s="4"/>
      <c r="W2272" s="4"/>
      <c r="X2272" s="4"/>
      <c r="Y2272" s="4"/>
      <c r="Z2272" s="4"/>
    </row>
    <row r="2273" spans="1:26" ht="15.75" customHeight="1" x14ac:dyDescent="0.2">
      <c r="A2273" s="5">
        <v>2272</v>
      </c>
      <c r="B2273" s="6" t="s">
        <v>5434</v>
      </c>
      <c r="C2273" s="6" t="s">
        <v>5435</v>
      </c>
      <c r="D2273" s="49" t="s">
        <v>5441</v>
      </c>
      <c r="E2273" s="5" t="s">
        <v>2300</v>
      </c>
      <c r="F2273" s="42">
        <v>0</v>
      </c>
      <c r="G2273" s="5">
        <v>0</v>
      </c>
      <c r="H2273" s="42">
        <v>0</v>
      </c>
      <c r="I2273" s="4"/>
      <c r="J2273" s="4"/>
      <c r="K2273" s="4"/>
      <c r="L2273" s="4"/>
      <c r="M2273" s="4"/>
      <c r="N2273" s="4"/>
      <c r="O2273" s="4"/>
      <c r="P2273" s="4"/>
      <c r="Q2273" s="4"/>
      <c r="R2273" s="4"/>
      <c r="S2273" s="4"/>
      <c r="T2273" s="4"/>
      <c r="U2273" s="4"/>
      <c r="V2273" s="4"/>
      <c r="W2273" s="4"/>
      <c r="X2273" s="4"/>
      <c r="Y2273" s="4"/>
      <c r="Z2273" s="4"/>
    </row>
    <row r="2274" spans="1:26" ht="15.75" customHeight="1" x14ac:dyDescent="0.2">
      <c r="A2274" s="5">
        <v>2273</v>
      </c>
      <c r="B2274" s="6" t="s">
        <v>5434</v>
      </c>
      <c r="C2274" s="6" t="s">
        <v>5435</v>
      </c>
      <c r="D2274" s="49" t="s">
        <v>5442</v>
      </c>
      <c r="E2274" s="5" t="s">
        <v>2300</v>
      </c>
      <c r="F2274" s="42">
        <v>0</v>
      </c>
      <c r="G2274" s="5">
        <v>2</v>
      </c>
      <c r="H2274" s="42">
        <v>0</v>
      </c>
      <c r="I2274" s="4"/>
      <c r="J2274" s="4"/>
      <c r="K2274" s="4"/>
      <c r="L2274" s="4"/>
      <c r="M2274" s="4"/>
      <c r="N2274" s="4"/>
      <c r="O2274" s="4"/>
      <c r="P2274" s="4"/>
      <c r="Q2274" s="4"/>
      <c r="R2274" s="4"/>
      <c r="S2274" s="4"/>
      <c r="T2274" s="4"/>
      <c r="U2274" s="4"/>
      <c r="V2274" s="4"/>
      <c r="W2274" s="4"/>
      <c r="X2274" s="4"/>
      <c r="Y2274" s="4"/>
      <c r="Z2274" s="4"/>
    </row>
    <row r="2275" spans="1:26" ht="15.75" customHeight="1" x14ac:dyDescent="0.2">
      <c r="A2275" s="5">
        <v>2274</v>
      </c>
      <c r="B2275" s="6" t="s">
        <v>5434</v>
      </c>
      <c r="C2275" s="6" t="s">
        <v>5435</v>
      </c>
      <c r="D2275" s="49" t="s">
        <v>5443</v>
      </c>
      <c r="E2275" s="5" t="s">
        <v>2300</v>
      </c>
      <c r="F2275" s="42">
        <v>1</v>
      </c>
      <c r="G2275" s="5">
        <v>1</v>
      </c>
      <c r="H2275" s="42">
        <v>1</v>
      </c>
      <c r="I2275" s="4"/>
      <c r="J2275" s="4"/>
      <c r="K2275" s="4"/>
      <c r="L2275" s="4"/>
      <c r="M2275" s="4"/>
      <c r="N2275" s="4"/>
      <c r="O2275" s="4"/>
      <c r="P2275" s="4"/>
      <c r="Q2275" s="4"/>
      <c r="R2275" s="4"/>
      <c r="S2275" s="4"/>
      <c r="T2275" s="4"/>
      <c r="U2275" s="4"/>
      <c r="V2275" s="4"/>
      <c r="W2275" s="4"/>
      <c r="X2275" s="4"/>
      <c r="Y2275" s="4"/>
      <c r="Z2275" s="4"/>
    </row>
    <row r="2276" spans="1:26" ht="15.75" customHeight="1" x14ac:dyDescent="0.2">
      <c r="A2276" s="5">
        <v>2275</v>
      </c>
      <c r="B2276" s="6" t="s">
        <v>5434</v>
      </c>
      <c r="C2276" s="6" t="s">
        <v>5435</v>
      </c>
      <c r="D2276" s="49" t="s">
        <v>5444</v>
      </c>
      <c r="E2276" s="5" t="s">
        <v>2300</v>
      </c>
      <c r="F2276" s="42">
        <v>1</v>
      </c>
      <c r="G2276" s="5">
        <v>1</v>
      </c>
      <c r="H2276" s="42">
        <v>1</v>
      </c>
      <c r="I2276" s="4"/>
      <c r="J2276" s="4"/>
      <c r="K2276" s="4"/>
      <c r="L2276" s="4"/>
      <c r="M2276" s="4"/>
      <c r="N2276" s="4"/>
      <c r="O2276" s="4"/>
      <c r="P2276" s="4"/>
      <c r="Q2276" s="4"/>
      <c r="R2276" s="4"/>
      <c r="S2276" s="4"/>
      <c r="T2276" s="4"/>
      <c r="U2276" s="4"/>
      <c r="V2276" s="4"/>
      <c r="W2276" s="4"/>
      <c r="X2276" s="4"/>
      <c r="Y2276" s="4"/>
      <c r="Z2276" s="4"/>
    </row>
    <row r="2277" spans="1:26" ht="15.75" customHeight="1" x14ac:dyDescent="0.2">
      <c r="A2277" s="5">
        <v>2276</v>
      </c>
      <c r="B2277" s="6" t="s">
        <v>5434</v>
      </c>
      <c r="C2277" s="6" t="s">
        <v>5435</v>
      </c>
      <c r="D2277" s="49" t="s">
        <v>13626</v>
      </c>
      <c r="E2277" s="5" t="s">
        <v>2300</v>
      </c>
      <c r="F2277" s="42">
        <v>1</v>
      </c>
      <c r="G2277" s="5">
        <v>1</v>
      </c>
      <c r="H2277" s="42">
        <v>1</v>
      </c>
      <c r="I2277" s="4"/>
      <c r="J2277" s="4"/>
      <c r="K2277" s="4"/>
      <c r="L2277" s="4"/>
      <c r="M2277" s="4"/>
      <c r="N2277" s="4"/>
      <c r="O2277" s="4"/>
      <c r="P2277" s="4"/>
      <c r="Q2277" s="4"/>
      <c r="R2277" s="4"/>
      <c r="S2277" s="4"/>
      <c r="T2277" s="4"/>
      <c r="U2277" s="4"/>
      <c r="V2277" s="4"/>
      <c r="W2277" s="4"/>
      <c r="X2277" s="4"/>
      <c r="Y2277" s="4"/>
      <c r="Z2277" s="4"/>
    </row>
    <row r="2278" spans="1:26" ht="15.75" customHeight="1" x14ac:dyDescent="0.2">
      <c r="A2278" s="5">
        <v>2277</v>
      </c>
      <c r="B2278" s="6" t="s">
        <v>5434</v>
      </c>
      <c r="C2278" s="6" t="s">
        <v>5435</v>
      </c>
      <c r="D2278" s="49" t="s">
        <v>5445</v>
      </c>
      <c r="E2278" s="5" t="s">
        <v>2300</v>
      </c>
      <c r="F2278" s="42">
        <v>1</v>
      </c>
      <c r="G2278" s="5">
        <v>1</v>
      </c>
      <c r="H2278" s="42">
        <v>1</v>
      </c>
      <c r="I2278" s="4"/>
      <c r="J2278" s="4"/>
      <c r="K2278" s="4"/>
      <c r="L2278" s="4"/>
      <c r="M2278" s="4"/>
      <c r="N2278" s="4"/>
      <c r="O2278" s="4"/>
      <c r="P2278" s="4"/>
      <c r="Q2278" s="4"/>
      <c r="R2278" s="4"/>
      <c r="S2278" s="4"/>
      <c r="T2278" s="4"/>
      <c r="U2278" s="4"/>
      <c r="V2278" s="4"/>
      <c r="W2278" s="4"/>
      <c r="X2278" s="4"/>
      <c r="Y2278" s="4"/>
      <c r="Z2278" s="4"/>
    </row>
    <row r="2279" spans="1:26" ht="15.75" customHeight="1" x14ac:dyDescent="0.2">
      <c r="A2279" s="5">
        <v>2278</v>
      </c>
      <c r="B2279" s="6" t="s">
        <v>5434</v>
      </c>
      <c r="C2279" s="6" t="s">
        <v>5435</v>
      </c>
      <c r="D2279" s="49" t="s">
        <v>5446</v>
      </c>
      <c r="E2279" s="5" t="s">
        <v>2300</v>
      </c>
      <c r="F2279" s="42">
        <v>1</v>
      </c>
      <c r="G2279" s="5">
        <v>1</v>
      </c>
      <c r="H2279" s="42">
        <v>1</v>
      </c>
      <c r="I2279" s="4"/>
      <c r="J2279" s="4"/>
      <c r="K2279" s="4"/>
      <c r="L2279" s="4"/>
      <c r="M2279" s="4"/>
      <c r="N2279" s="4"/>
      <c r="O2279" s="4"/>
      <c r="P2279" s="4"/>
      <c r="Q2279" s="4"/>
      <c r="R2279" s="4"/>
      <c r="S2279" s="4"/>
      <c r="T2279" s="4"/>
      <c r="U2279" s="4"/>
      <c r="V2279" s="4"/>
      <c r="W2279" s="4"/>
      <c r="X2279" s="4"/>
      <c r="Y2279" s="4"/>
      <c r="Z2279" s="4"/>
    </row>
    <row r="2280" spans="1:26" ht="15.75" customHeight="1" x14ac:dyDescent="0.2">
      <c r="A2280" s="5">
        <v>2279</v>
      </c>
      <c r="B2280" s="6" t="s">
        <v>5434</v>
      </c>
      <c r="C2280" s="6" t="s">
        <v>5435</v>
      </c>
      <c r="D2280" s="49" t="s">
        <v>5447</v>
      </c>
      <c r="E2280" s="5" t="s">
        <v>2300</v>
      </c>
      <c r="F2280" s="42">
        <v>1</v>
      </c>
      <c r="G2280" s="5">
        <v>1</v>
      </c>
      <c r="H2280" s="42">
        <v>1</v>
      </c>
      <c r="I2280" s="4"/>
      <c r="J2280" s="4"/>
      <c r="K2280" s="4"/>
      <c r="L2280" s="4"/>
      <c r="M2280" s="4"/>
      <c r="N2280" s="4"/>
      <c r="O2280" s="4"/>
      <c r="P2280" s="4"/>
      <c r="Q2280" s="4"/>
      <c r="R2280" s="4"/>
      <c r="S2280" s="4"/>
      <c r="T2280" s="4"/>
      <c r="U2280" s="4"/>
      <c r="V2280" s="4"/>
      <c r="W2280" s="4"/>
      <c r="X2280" s="4"/>
      <c r="Y2280" s="4"/>
      <c r="Z2280" s="4"/>
    </row>
    <row r="2281" spans="1:26" ht="15.75" customHeight="1" x14ac:dyDescent="0.2">
      <c r="A2281" s="5">
        <v>2280</v>
      </c>
      <c r="B2281" s="6" t="s">
        <v>5434</v>
      </c>
      <c r="C2281" s="6" t="s">
        <v>5435</v>
      </c>
      <c r="D2281" s="49" t="s">
        <v>5448</v>
      </c>
      <c r="E2281" s="5" t="s">
        <v>2300</v>
      </c>
      <c r="F2281" s="42">
        <v>1</v>
      </c>
      <c r="G2281" s="5">
        <v>1</v>
      </c>
      <c r="H2281" s="42">
        <v>1</v>
      </c>
      <c r="I2281" s="4"/>
      <c r="J2281" s="4"/>
      <c r="K2281" s="4"/>
      <c r="L2281" s="4"/>
      <c r="M2281" s="4"/>
      <c r="N2281" s="4"/>
      <c r="O2281" s="4"/>
      <c r="P2281" s="4"/>
      <c r="Q2281" s="4"/>
      <c r="R2281" s="4"/>
      <c r="S2281" s="4"/>
      <c r="T2281" s="4"/>
      <c r="U2281" s="4"/>
      <c r="V2281" s="4"/>
      <c r="W2281" s="4"/>
      <c r="X2281" s="4"/>
      <c r="Y2281" s="4"/>
      <c r="Z2281" s="4"/>
    </row>
    <row r="2282" spans="1:26" ht="15.75" customHeight="1" x14ac:dyDescent="0.2">
      <c r="A2282" s="5">
        <v>2281</v>
      </c>
      <c r="B2282" s="6" t="s">
        <v>5434</v>
      </c>
      <c r="C2282" s="6" t="s">
        <v>5435</v>
      </c>
      <c r="D2282" s="49" t="s">
        <v>13627</v>
      </c>
      <c r="E2282" s="5" t="s">
        <v>2300</v>
      </c>
      <c r="F2282" s="42">
        <v>0</v>
      </c>
      <c r="G2282" s="5">
        <v>1</v>
      </c>
      <c r="H2282" s="42">
        <v>0</v>
      </c>
      <c r="I2282" s="4"/>
      <c r="J2282" s="4"/>
      <c r="K2282" s="4"/>
      <c r="L2282" s="4"/>
      <c r="M2282" s="4"/>
      <c r="N2282" s="4"/>
      <c r="O2282" s="4"/>
      <c r="P2282" s="4"/>
      <c r="Q2282" s="4"/>
      <c r="R2282" s="4"/>
      <c r="S2282" s="4"/>
      <c r="T2282" s="4"/>
      <c r="U2282" s="4"/>
      <c r="V2282" s="4"/>
      <c r="W2282" s="4"/>
      <c r="X2282" s="4"/>
      <c r="Y2282" s="4"/>
      <c r="Z2282" s="4"/>
    </row>
    <row r="2283" spans="1:26" ht="15.75" customHeight="1" x14ac:dyDescent="0.2">
      <c r="A2283" s="5">
        <v>2282</v>
      </c>
      <c r="B2283" s="6" t="s">
        <v>5434</v>
      </c>
      <c r="C2283" s="6" t="s">
        <v>5435</v>
      </c>
      <c r="D2283" s="49" t="s">
        <v>5449</v>
      </c>
      <c r="E2283" s="5" t="s">
        <v>2300</v>
      </c>
      <c r="F2283" s="42">
        <v>1</v>
      </c>
      <c r="G2283" s="5">
        <v>1</v>
      </c>
      <c r="H2283" s="42">
        <v>1</v>
      </c>
      <c r="I2283" s="4"/>
      <c r="J2283" s="4"/>
      <c r="K2283" s="4"/>
      <c r="L2283" s="4"/>
      <c r="M2283" s="4"/>
      <c r="N2283" s="4"/>
      <c r="O2283" s="4"/>
      <c r="P2283" s="4"/>
      <c r="Q2283" s="4"/>
      <c r="R2283" s="4"/>
      <c r="S2283" s="4"/>
      <c r="T2283" s="4"/>
      <c r="U2283" s="4"/>
      <c r="V2283" s="4"/>
      <c r="W2283" s="4"/>
      <c r="X2283" s="4"/>
      <c r="Y2283" s="4"/>
      <c r="Z2283" s="4"/>
    </row>
    <row r="2284" spans="1:26" ht="15.75" customHeight="1" x14ac:dyDescent="0.2">
      <c r="A2284" s="5">
        <v>2283</v>
      </c>
      <c r="B2284" s="6" t="s">
        <v>5434</v>
      </c>
      <c r="C2284" s="6" t="s">
        <v>5435</v>
      </c>
      <c r="D2284" s="49" t="s">
        <v>5450</v>
      </c>
      <c r="E2284" s="5" t="s">
        <v>2300</v>
      </c>
      <c r="F2284" s="42">
        <v>1</v>
      </c>
      <c r="G2284" s="5">
        <v>1</v>
      </c>
      <c r="H2284" s="42">
        <v>1</v>
      </c>
      <c r="I2284" s="4"/>
      <c r="J2284" s="4"/>
      <c r="K2284" s="4"/>
      <c r="L2284" s="4"/>
      <c r="M2284" s="4"/>
      <c r="N2284" s="4"/>
      <c r="O2284" s="4"/>
      <c r="P2284" s="4"/>
      <c r="Q2284" s="4"/>
      <c r="R2284" s="4"/>
      <c r="S2284" s="4"/>
      <c r="T2284" s="4"/>
      <c r="U2284" s="4"/>
      <c r="V2284" s="4"/>
      <c r="W2284" s="4"/>
      <c r="X2284" s="4"/>
      <c r="Y2284" s="4"/>
      <c r="Z2284" s="4"/>
    </row>
    <row r="2285" spans="1:26" ht="15.75" customHeight="1" x14ac:dyDescent="0.2">
      <c r="A2285" s="5">
        <v>2284</v>
      </c>
      <c r="B2285" s="6" t="s">
        <v>5434</v>
      </c>
      <c r="C2285" s="6" t="s">
        <v>5435</v>
      </c>
      <c r="D2285" s="49" t="s">
        <v>5451</v>
      </c>
      <c r="E2285" s="5" t="s">
        <v>2300</v>
      </c>
      <c r="F2285" s="42">
        <v>0</v>
      </c>
      <c r="G2285" s="5">
        <v>1</v>
      </c>
      <c r="H2285" s="42">
        <v>0</v>
      </c>
      <c r="I2285" s="4"/>
      <c r="J2285" s="4"/>
      <c r="K2285" s="4"/>
      <c r="L2285" s="4"/>
      <c r="M2285" s="4"/>
      <c r="N2285" s="4"/>
      <c r="O2285" s="4"/>
      <c r="P2285" s="4"/>
      <c r="Q2285" s="4"/>
      <c r="R2285" s="4"/>
      <c r="S2285" s="4"/>
      <c r="T2285" s="4"/>
      <c r="U2285" s="4"/>
      <c r="V2285" s="4"/>
      <c r="W2285" s="4"/>
      <c r="X2285" s="4"/>
      <c r="Y2285" s="4"/>
      <c r="Z2285" s="4"/>
    </row>
    <row r="2286" spans="1:26" ht="15.75" customHeight="1" x14ac:dyDescent="0.2">
      <c r="A2286" s="5">
        <v>2285</v>
      </c>
      <c r="B2286" s="6" t="s">
        <v>5452</v>
      </c>
      <c r="C2286" s="6" t="s">
        <v>5453</v>
      </c>
      <c r="D2286" s="49" t="s">
        <v>5454</v>
      </c>
      <c r="E2286" s="5" t="s">
        <v>2300</v>
      </c>
      <c r="F2286" s="42">
        <v>0</v>
      </c>
      <c r="G2286" s="5">
        <v>1</v>
      </c>
      <c r="H2286" s="42">
        <v>0</v>
      </c>
      <c r="I2286" s="4"/>
      <c r="J2286" s="4"/>
      <c r="K2286" s="4"/>
      <c r="L2286" s="4"/>
      <c r="M2286" s="4"/>
      <c r="N2286" s="4"/>
      <c r="O2286" s="4"/>
      <c r="P2286" s="4"/>
      <c r="Q2286" s="4"/>
      <c r="R2286" s="4"/>
      <c r="S2286" s="4"/>
      <c r="T2286" s="4"/>
      <c r="U2286" s="4"/>
      <c r="V2286" s="4"/>
      <c r="W2286" s="4"/>
      <c r="X2286" s="4"/>
      <c r="Y2286" s="4"/>
      <c r="Z2286" s="4"/>
    </row>
    <row r="2287" spans="1:26" ht="27.75" customHeight="1" x14ac:dyDescent="0.2">
      <c r="A2287" s="5">
        <v>2286</v>
      </c>
      <c r="B2287" s="6" t="s">
        <v>5452</v>
      </c>
      <c r="C2287" s="6" t="s">
        <v>5453</v>
      </c>
      <c r="D2287" s="49" t="s">
        <v>5455</v>
      </c>
      <c r="E2287" s="5" t="s">
        <v>2300</v>
      </c>
      <c r="F2287" s="42">
        <v>1</v>
      </c>
      <c r="G2287" s="5">
        <v>1</v>
      </c>
      <c r="H2287" s="42">
        <v>1</v>
      </c>
      <c r="I2287" s="4"/>
      <c r="J2287" s="4"/>
      <c r="K2287" s="4"/>
      <c r="L2287" s="4"/>
      <c r="M2287" s="4"/>
      <c r="N2287" s="4"/>
      <c r="O2287" s="4"/>
      <c r="P2287" s="4"/>
      <c r="Q2287" s="4"/>
      <c r="R2287" s="4"/>
      <c r="S2287" s="4"/>
      <c r="T2287" s="4"/>
      <c r="U2287" s="4"/>
      <c r="V2287" s="4"/>
      <c r="W2287" s="4"/>
      <c r="X2287" s="4"/>
      <c r="Y2287" s="4"/>
      <c r="Z2287" s="4"/>
    </row>
    <row r="2288" spans="1:26" ht="15.75" customHeight="1" x14ac:dyDescent="0.2">
      <c r="A2288" s="5">
        <v>2287</v>
      </c>
      <c r="B2288" s="6" t="s">
        <v>5452</v>
      </c>
      <c r="C2288" s="6" t="s">
        <v>5453</v>
      </c>
      <c r="D2288" s="49" t="s">
        <v>5456</v>
      </c>
      <c r="E2288" s="5" t="s">
        <v>2300</v>
      </c>
      <c r="F2288" s="42">
        <v>2</v>
      </c>
      <c r="G2288" s="5">
        <v>0</v>
      </c>
      <c r="H2288" s="42">
        <v>2</v>
      </c>
      <c r="I2288" s="4"/>
      <c r="J2288" s="4"/>
      <c r="K2288" s="4"/>
      <c r="L2288" s="4"/>
      <c r="M2288" s="4"/>
      <c r="N2288" s="4"/>
      <c r="O2288" s="4"/>
      <c r="P2288" s="4"/>
      <c r="Q2288" s="4"/>
      <c r="R2288" s="4"/>
      <c r="S2288" s="4"/>
      <c r="T2288" s="4"/>
      <c r="U2288" s="4"/>
      <c r="V2288" s="4"/>
      <c r="W2288" s="4"/>
      <c r="X2288" s="4"/>
      <c r="Y2288" s="4"/>
      <c r="Z2288" s="4"/>
    </row>
    <row r="2289" spans="1:26" ht="15.75" customHeight="1" x14ac:dyDescent="0.2">
      <c r="A2289" s="5">
        <v>2288</v>
      </c>
      <c r="B2289" s="6" t="s">
        <v>5452</v>
      </c>
      <c r="C2289" s="6" t="s">
        <v>5453</v>
      </c>
      <c r="D2289" s="49" t="s">
        <v>5457</v>
      </c>
      <c r="E2289" s="5" t="s">
        <v>2300</v>
      </c>
      <c r="F2289" s="42">
        <v>2</v>
      </c>
      <c r="G2289" s="5">
        <v>2</v>
      </c>
      <c r="H2289" s="42">
        <v>2</v>
      </c>
      <c r="I2289" s="4"/>
      <c r="J2289" s="4"/>
      <c r="K2289" s="4"/>
      <c r="L2289" s="4"/>
      <c r="M2289" s="4"/>
      <c r="N2289" s="4"/>
      <c r="O2289" s="4"/>
      <c r="P2289" s="4"/>
      <c r="Q2289" s="4"/>
      <c r="R2289" s="4"/>
      <c r="S2289" s="4"/>
      <c r="T2289" s="4"/>
      <c r="U2289" s="4"/>
      <c r="V2289" s="4"/>
      <c r="W2289" s="4"/>
      <c r="X2289" s="4"/>
      <c r="Y2289" s="4"/>
      <c r="Z2289" s="4"/>
    </row>
    <row r="2290" spans="1:26" ht="15.75" customHeight="1" x14ac:dyDescent="0.2">
      <c r="A2290" s="5">
        <v>2289</v>
      </c>
      <c r="B2290" s="6" t="s">
        <v>5452</v>
      </c>
      <c r="C2290" s="6" t="s">
        <v>5453</v>
      </c>
      <c r="D2290" s="49" t="s">
        <v>5458</v>
      </c>
      <c r="E2290" s="5" t="s">
        <v>2300</v>
      </c>
      <c r="F2290" s="42">
        <v>1</v>
      </c>
      <c r="G2290" s="5">
        <v>1</v>
      </c>
      <c r="H2290" s="42">
        <v>1</v>
      </c>
      <c r="I2290" s="4"/>
      <c r="J2290" s="4"/>
      <c r="K2290" s="4"/>
      <c r="L2290" s="4"/>
      <c r="M2290" s="4"/>
      <c r="N2290" s="4"/>
      <c r="O2290" s="4"/>
      <c r="P2290" s="4"/>
      <c r="Q2290" s="4"/>
      <c r="R2290" s="4"/>
      <c r="S2290" s="4"/>
      <c r="T2290" s="4"/>
      <c r="U2290" s="4"/>
      <c r="V2290" s="4"/>
      <c r="W2290" s="4"/>
      <c r="X2290" s="4"/>
      <c r="Y2290" s="4"/>
      <c r="Z2290" s="4"/>
    </row>
    <row r="2291" spans="1:26" ht="27.75" customHeight="1" x14ac:dyDescent="0.2">
      <c r="A2291" s="5">
        <v>2290</v>
      </c>
      <c r="B2291" s="6" t="s">
        <v>5452</v>
      </c>
      <c r="C2291" s="6" t="s">
        <v>5453</v>
      </c>
      <c r="D2291" s="49" t="s">
        <v>5459</v>
      </c>
      <c r="E2291" s="5" t="s">
        <v>2300</v>
      </c>
      <c r="F2291" s="42">
        <v>1</v>
      </c>
      <c r="G2291" s="5">
        <v>2</v>
      </c>
      <c r="H2291" s="42">
        <v>1</v>
      </c>
      <c r="I2291" s="4"/>
      <c r="J2291" s="4"/>
      <c r="K2291" s="4"/>
      <c r="L2291" s="4"/>
      <c r="M2291" s="4"/>
      <c r="N2291" s="4"/>
      <c r="O2291" s="4"/>
      <c r="P2291" s="4"/>
      <c r="Q2291" s="4"/>
      <c r="R2291" s="4"/>
      <c r="S2291" s="4"/>
      <c r="T2291" s="4"/>
      <c r="U2291" s="4"/>
      <c r="V2291" s="4"/>
      <c r="W2291" s="4"/>
      <c r="X2291" s="4"/>
      <c r="Y2291" s="4"/>
      <c r="Z2291" s="4"/>
    </row>
    <row r="2292" spans="1:26" ht="15.75" customHeight="1" x14ac:dyDescent="0.2">
      <c r="A2292" s="5">
        <v>2291</v>
      </c>
      <c r="B2292" s="6" t="s">
        <v>5452</v>
      </c>
      <c r="C2292" s="6" t="s">
        <v>5453</v>
      </c>
      <c r="D2292" s="49" t="s">
        <v>5460</v>
      </c>
      <c r="E2292" s="5" t="s">
        <v>2300</v>
      </c>
      <c r="F2292" s="42">
        <v>1</v>
      </c>
      <c r="G2292" s="5">
        <v>2</v>
      </c>
      <c r="H2292" s="42">
        <v>1</v>
      </c>
      <c r="I2292" s="4"/>
      <c r="J2292" s="4"/>
      <c r="K2292" s="4"/>
      <c r="L2292" s="4"/>
      <c r="M2292" s="4"/>
      <c r="N2292" s="4"/>
      <c r="O2292" s="4"/>
      <c r="P2292" s="4"/>
      <c r="Q2292" s="4"/>
      <c r="R2292" s="4"/>
      <c r="S2292" s="4"/>
      <c r="T2292" s="4"/>
      <c r="U2292" s="4"/>
      <c r="V2292" s="4"/>
      <c r="W2292" s="4"/>
      <c r="X2292" s="4"/>
      <c r="Y2292" s="4"/>
      <c r="Z2292" s="4"/>
    </row>
    <row r="2293" spans="1:26" ht="15.75" customHeight="1" x14ac:dyDescent="0.2">
      <c r="A2293" s="5">
        <v>2292</v>
      </c>
      <c r="B2293" s="6" t="s">
        <v>5452</v>
      </c>
      <c r="C2293" s="6" t="s">
        <v>5453</v>
      </c>
      <c r="D2293" s="49" t="s">
        <v>5461</v>
      </c>
      <c r="E2293" s="5" t="s">
        <v>2300</v>
      </c>
      <c r="F2293" s="42">
        <v>1</v>
      </c>
      <c r="G2293" s="5">
        <v>1</v>
      </c>
      <c r="H2293" s="42">
        <v>1</v>
      </c>
      <c r="I2293" s="4"/>
      <c r="J2293" s="4"/>
      <c r="K2293" s="4"/>
      <c r="L2293" s="4"/>
      <c r="M2293" s="4"/>
      <c r="N2293" s="4"/>
      <c r="O2293" s="4"/>
      <c r="P2293" s="4"/>
      <c r="Q2293" s="4"/>
      <c r="R2293" s="4"/>
      <c r="S2293" s="4"/>
      <c r="T2293" s="4"/>
      <c r="U2293" s="4"/>
      <c r="V2293" s="4"/>
      <c r="W2293" s="4"/>
      <c r="X2293" s="4"/>
      <c r="Y2293" s="4"/>
      <c r="Z2293" s="4"/>
    </row>
    <row r="2294" spans="1:26" ht="15.75" customHeight="1" x14ac:dyDescent="0.2">
      <c r="A2294" s="5">
        <v>2293</v>
      </c>
      <c r="B2294" s="6" t="s">
        <v>5452</v>
      </c>
      <c r="C2294" s="6" t="s">
        <v>5453</v>
      </c>
      <c r="D2294" s="49" t="s">
        <v>5462</v>
      </c>
      <c r="E2294" s="5" t="s">
        <v>2300</v>
      </c>
      <c r="F2294" s="42">
        <v>1</v>
      </c>
      <c r="G2294" s="5">
        <v>1</v>
      </c>
      <c r="H2294" s="42">
        <v>1</v>
      </c>
      <c r="I2294" s="4"/>
      <c r="J2294" s="4"/>
      <c r="K2294" s="4"/>
      <c r="L2294" s="4"/>
      <c r="M2294" s="4"/>
      <c r="N2294" s="4"/>
      <c r="O2294" s="4"/>
      <c r="P2294" s="4"/>
      <c r="Q2294" s="4"/>
      <c r="R2294" s="4"/>
      <c r="S2294" s="4"/>
      <c r="T2294" s="4"/>
      <c r="U2294" s="4"/>
      <c r="V2294" s="4"/>
      <c r="W2294" s="4"/>
      <c r="X2294" s="4"/>
      <c r="Y2294" s="4"/>
      <c r="Z2294" s="4"/>
    </row>
    <row r="2295" spans="1:26" ht="15.75" customHeight="1" x14ac:dyDescent="0.2">
      <c r="A2295" s="5">
        <v>2294</v>
      </c>
      <c r="B2295" s="6" t="s">
        <v>5452</v>
      </c>
      <c r="C2295" s="6" t="s">
        <v>5453</v>
      </c>
      <c r="D2295" s="49" t="s">
        <v>5463</v>
      </c>
      <c r="E2295" s="5" t="s">
        <v>2300</v>
      </c>
      <c r="F2295" s="42">
        <v>1</v>
      </c>
      <c r="G2295" s="5">
        <v>2</v>
      </c>
      <c r="H2295" s="42">
        <v>1</v>
      </c>
      <c r="I2295" s="4"/>
      <c r="J2295" s="4"/>
      <c r="K2295" s="4"/>
      <c r="L2295" s="4"/>
      <c r="M2295" s="4"/>
      <c r="N2295" s="4"/>
      <c r="O2295" s="4"/>
      <c r="P2295" s="4"/>
      <c r="Q2295" s="4"/>
      <c r="R2295" s="4"/>
      <c r="S2295" s="4"/>
      <c r="T2295" s="4"/>
      <c r="U2295" s="4"/>
      <c r="V2295" s="4"/>
      <c r="W2295" s="4"/>
      <c r="X2295" s="4"/>
      <c r="Y2295" s="4"/>
      <c r="Z2295" s="4"/>
    </row>
    <row r="2296" spans="1:26" ht="15.75" customHeight="1" x14ac:dyDescent="0.2">
      <c r="A2296" s="5">
        <v>2295</v>
      </c>
      <c r="B2296" s="6" t="s">
        <v>5452</v>
      </c>
      <c r="C2296" s="6" t="s">
        <v>5453</v>
      </c>
      <c r="D2296" s="49" t="s">
        <v>5464</v>
      </c>
      <c r="E2296" s="5" t="s">
        <v>2300</v>
      </c>
      <c r="F2296" s="42">
        <v>1</v>
      </c>
      <c r="G2296" s="5">
        <v>1</v>
      </c>
      <c r="H2296" s="42">
        <v>1</v>
      </c>
      <c r="I2296" s="4"/>
      <c r="J2296" s="4"/>
      <c r="K2296" s="4"/>
      <c r="L2296" s="4"/>
      <c r="M2296" s="4"/>
      <c r="N2296" s="4"/>
      <c r="O2296" s="4"/>
      <c r="P2296" s="4"/>
      <c r="Q2296" s="4"/>
      <c r="R2296" s="4"/>
      <c r="S2296" s="4"/>
      <c r="T2296" s="4"/>
      <c r="U2296" s="4"/>
      <c r="V2296" s="4"/>
      <c r="W2296" s="4"/>
      <c r="X2296" s="4"/>
      <c r="Y2296" s="4"/>
      <c r="Z2296" s="4"/>
    </row>
    <row r="2297" spans="1:26" ht="15.75" customHeight="1" x14ac:dyDescent="0.2">
      <c r="A2297" s="5">
        <v>2296</v>
      </c>
      <c r="B2297" s="6" t="s">
        <v>5452</v>
      </c>
      <c r="C2297" s="6" t="s">
        <v>5453</v>
      </c>
      <c r="D2297" s="49" t="s">
        <v>5465</v>
      </c>
      <c r="E2297" s="5" t="s">
        <v>2300</v>
      </c>
      <c r="F2297" s="42">
        <v>1</v>
      </c>
      <c r="G2297" s="5">
        <v>1</v>
      </c>
      <c r="H2297" s="42">
        <v>1</v>
      </c>
      <c r="I2297" s="4"/>
      <c r="J2297" s="4"/>
      <c r="K2297" s="4"/>
      <c r="L2297" s="4"/>
      <c r="M2297" s="4"/>
      <c r="N2297" s="4"/>
      <c r="O2297" s="4"/>
      <c r="P2297" s="4"/>
      <c r="Q2297" s="4"/>
      <c r="R2297" s="4"/>
      <c r="S2297" s="4"/>
      <c r="T2297" s="4"/>
      <c r="U2297" s="4"/>
      <c r="V2297" s="4"/>
      <c r="W2297" s="4"/>
      <c r="X2297" s="4"/>
      <c r="Y2297" s="4"/>
      <c r="Z2297" s="4"/>
    </row>
    <row r="2298" spans="1:26" ht="27.75" customHeight="1" x14ac:dyDescent="0.2">
      <c r="A2298" s="5">
        <v>2297</v>
      </c>
      <c r="B2298" s="6" t="s">
        <v>5452</v>
      </c>
      <c r="C2298" s="6" t="s">
        <v>5453</v>
      </c>
      <c r="D2298" s="49" t="s">
        <v>5466</v>
      </c>
      <c r="E2298" s="5" t="s">
        <v>2300</v>
      </c>
      <c r="F2298" s="42">
        <v>1</v>
      </c>
      <c r="G2298" s="5">
        <v>0</v>
      </c>
      <c r="H2298" s="42">
        <v>1</v>
      </c>
      <c r="I2298" s="4"/>
      <c r="J2298" s="4"/>
      <c r="K2298" s="4"/>
      <c r="L2298" s="4"/>
      <c r="M2298" s="4"/>
      <c r="N2298" s="4"/>
      <c r="O2298" s="4"/>
      <c r="P2298" s="4"/>
      <c r="Q2298" s="4"/>
      <c r="R2298" s="4"/>
      <c r="S2298" s="4"/>
      <c r="T2298" s="4"/>
      <c r="U2298" s="4"/>
      <c r="V2298" s="4"/>
      <c r="W2298" s="4"/>
      <c r="X2298" s="4"/>
      <c r="Y2298" s="4"/>
      <c r="Z2298" s="4"/>
    </row>
    <row r="2299" spans="1:26" ht="15.75" customHeight="1" x14ac:dyDescent="0.2">
      <c r="A2299" s="5">
        <v>2298</v>
      </c>
      <c r="B2299" s="6" t="s">
        <v>5452</v>
      </c>
      <c r="C2299" s="6" t="s">
        <v>5453</v>
      </c>
      <c r="D2299" s="49" t="s">
        <v>5467</v>
      </c>
      <c r="E2299" s="5" t="s">
        <v>2300</v>
      </c>
      <c r="F2299" s="42">
        <v>2</v>
      </c>
      <c r="G2299" s="5">
        <v>0</v>
      </c>
      <c r="H2299" s="42">
        <v>2</v>
      </c>
      <c r="I2299" s="4"/>
      <c r="J2299" s="4"/>
      <c r="K2299" s="4"/>
      <c r="L2299" s="4"/>
      <c r="M2299" s="4"/>
      <c r="N2299" s="4"/>
      <c r="O2299" s="4"/>
      <c r="P2299" s="4"/>
      <c r="Q2299" s="4"/>
      <c r="R2299" s="4"/>
      <c r="S2299" s="4"/>
      <c r="T2299" s="4"/>
      <c r="U2299" s="4"/>
      <c r="V2299" s="4"/>
      <c r="W2299" s="4"/>
      <c r="X2299" s="4"/>
      <c r="Y2299" s="4"/>
      <c r="Z2299" s="4"/>
    </row>
    <row r="2300" spans="1:26" ht="15.75" customHeight="1" x14ac:dyDescent="0.2">
      <c r="A2300" s="5">
        <v>2299</v>
      </c>
      <c r="B2300" s="6" t="s">
        <v>5452</v>
      </c>
      <c r="C2300" s="6" t="s">
        <v>5453</v>
      </c>
      <c r="D2300" s="49" t="s">
        <v>5468</v>
      </c>
      <c r="E2300" s="5" t="s">
        <v>2300</v>
      </c>
      <c r="F2300" s="42">
        <v>1</v>
      </c>
      <c r="G2300" s="5">
        <v>1</v>
      </c>
      <c r="H2300" s="42">
        <v>1</v>
      </c>
      <c r="I2300" s="4"/>
      <c r="J2300" s="4"/>
      <c r="K2300" s="4"/>
      <c r="L2300" s="4"/>
      <c r="M2300" s="4"/>
      <c r="N2300" s="4"/>
      <c r="O2300" s="4"/>
      <c r="P2300" s="4"/>
      <c r="Q2300" s="4"/>
      <c r="R2300" s="4"/>
      <c r="S2300" s="4"/>
      <c r="T2300" s="4"/>
      <c r="U2300" s="4"/>
      <c r="V2300" s="4"/>
      <c r="W2300" s="4"/>
      <c r="X2300" s="4"/>
      <c r="Y2300" s="4"/>
      <c r="Z2300" s="4"/>
    </row>
    <row r="2301" spans="1:26" ht="15.75" customHeight="1" x14ac:dyDescent="0.2">
      <c r="A2301" s="5">
        <v>2300</v>
      </c>
      <c r="B2301" s="6" t="s">
        <v>5452</v>
      </c>
      <c r="C2301" s="6" t="s">
        <v>5453</v>
      </c>
      <c r="D2301" s="49" t="s">
        <v>5469</v>
      </c>
      <c r="E2301" s="5" t="s">
        <v>2300</v>
      </c>
      <c r="F2301" s="42">
        <v>1</v>
      </c>
      <c r="G2301" s="5">
        <v>1</v>
      </c>
      <c r="H2301" s="42">
        <v>1</v>
      </c>
      <c r="I2301" s="4"/>
      <c r="J2301" s="4"/>
      <c r="K2301" s="4"/>
      <c r="L2301" s="4"/>
      <c r="M2301" s="4"/>
      <c r="N2301" s="4"/>
      <c r="O2301" s="4"/>
      <c r="P2301" s="4"/>
      <c r="Q2301" s="4"/>
      <c r="R2301" s="4"/>
      <c r="S2301" s="4"/>
      <c r="T2301" s="4"/>
      <c r="U2301" s="4"/>
      <c r="V2301" s="4"/>
      <c r="W2301" s="4"/>
      <c r="X2301" s="4"/>
      <c r="Y2301" s="4"/>
      <c r="Z2301" s="4"/>
    </row>
    <row r="2302" spans="1:26" ht="15.75" customHeight="1" x14ac:dyDescent="0.2">
      <c r="A2302" s="5">
        <v>2301</v>
      </c>
      <c r="B2302" s="6" t="s">
        <v>5452</v>
      </c>
      <c r="C2302" s="6" t="s">
        <v>5453</v>
      </c>
      <c r="D2302" s="49" t="s">
        <v>5470</v>
      </c>
      <c r="E2302" s="5" t="s">
        <v>2300</v>
      </c>
      <c r="F2302" s="42">
        <v>1</v>
      </c>
      <c r="G2302" s="5">
        <v>1</v>
      </c>
      <c r="H2302" s="42">
        <v>1</v>
      </c>
      <c r="I2302" s="4"/>
      <c r="J2302" s="4"/>
      <c r="K2302" s="4"/>
      <c r="L2302" s="4"/>
      <c r="M2302" s="4"/>
      <c r="N2302" s="4"/>
      <c r="O2302" s="4"/>
      <c r="P2302" s="4"/>
      <c r="Q2302" s="4"/>
      <c r="R2302" s="4"/>
      <c r="S2302" s="4"/>
      <c r="T2302" s="4"/>
      <c r="U2302" s="4"/>
      <c r="V2302" s="4"/>
      <c r="W2302" s="4"/>
      <c r="X2302" s="4"/>
      <c r="Y2302" s="4"/>
      <c r="Z2302" s="4"/>
    </row>
    <row r="2303" spans="1:26" ht="15.75" customHeight="1" x14ac:dyDescent="0.2">
      <c r="A2303" s="5">
        <v>2302</v>
      </c>
      <c r="B2303" s="6" t="s">
        <v>5452</v>
      </c>
      <c r="C2303" s="6" t="s">
        <v>5453</v>
      </c>
      <c r="D2303" s="49" t="s">
        <v>5471</v>
      </c>
      <c r="E2303" s="5" t="s">
        <v>2300</v>
      </c>
      <c r="F2303" s="42">
        <v>1</v>
      </c>
      <c r="G2303" s="5">
        <v>1</v>
      </c>
      <c r="H2303" s="42">
        <v>1</v>
      </c>
      <c r="I2303" s="4"/>
      <c r="J2303" s="4"/>
      <c r="K2303" s="4"/>
      <c r="L2303" s="4"/>
      <c r="M2303" s="4"/>
      <c r="N2303" s="4"/>
      <c r="O2303" s="4"/>
      <c r="P2303" s="4"/>
      <c r="Q2303" s="4"/>
      <c r="R2303" s="4"/>
      <c r="S2303" s="4"/>
      <c r="T2303" s="4"/>
      <c r="U2303" s="4"/>
      <c r="V2303" s="4"/>
      <c r="W2303" s="4"/>
      <c r="X2303" s="4"/>
      <c r="Y2303" s="4"/>
      <c r="Z2303" s="4"/>
    </row>
    <row r="2304" spans="1:26" ht="15.75" customHeight="1" x14ac:dyDescent="0.2">
      <c r="A2304" s="5">
        <v>2303</v>
      </c>
      <c r="B2304" s="6" t="s">
        <v>5452</v>
      </c>
      <c r="C2304" s="6" t="s">
        <v>5453</v>
      </c>
      <c r="D2304" s="49" t="s">
        <v>5472</v>
      </c>
      <c r="E2304" s="5" t="s">
        <v>2300</v>
      </c>
      <c r="F2304" s="42">
        <v>1</v>
      </c>
      <c r="G2304" s="5">
        <v>1</v>
      </c>
      <c r="H2304" s="42">
        <v>1</v>
      </c>
      <c r="I2304" s="4"/>
      <c r="J2304" s="4"/>
      <c r="K2304" s="4"/>
      <c r="L2304" s="4"/>
      <c r="M2304" s="4"/>
      <c r="N2304" s="4"/>
      <c r="O2304" s="4"/>
      <c r="P2304" s="4"/>
      <c r="Q2304" s="4"/>
      <c r="R2304" s="4"/>
      <c r="S2304" s="4"/>
      <c r="T2304" s="4"/>
      <c r="U2304" s="4"/>
      <c r="V2304" s="4"/>
      <c r="W2304" s="4"/>
      <c r="X2304" s="4"/>
      <c r="Y2304" s="4"/>
      <c r="Z2304" s="4"/>
    </row>
    <row r="2305" spans="1:26" ht="15.75" customHeight="1" x14ac:dyDescent="0.2">
      <c r="A2305" s="5">
        <v>2304</v>
      </c>
      <c r="B2305" s="6" t="s">
        <v>5452</v>
      </c>
      <c r="C2305" s="6" t="s">
        <v>5453</v>
      </c>
      <c r="D2305" s="49" t="s">
        <v>5473</v>
      </c>
      <c r="E2305" s="5" t="s">
        <v>2300</v>
      </c>
      <c r="F2305" s="42">
        <v>1</v>
      </c>
      <c r="G2305" s="5">
        <v>1</v>
      </c>
      <c r="H2305" s="42">
        <v>1</v>
      </c>
      <c r="I2305" s="4"/>
      <c r="J2305" s="4"/>
      <c r="K2305" s="4"/>
      <c r="L2305" s="4"/>
      <c r="M2305" s="4"/>
      <c r="N2305" s="4"/>
      <c r="O2305" s="4"/>
      <c r="P2305" s="4"/>
      <c r="Q2305" s="4"/>
      <c r="R2305" s="4"/>
      <c r="S2305" s="4"/>
      <c r="T2305" s="4"/>
      <c r="U2305" s="4"/>
      <c r="V2305" s="4"/>
      <c r="W2305" s="4"/>
      <c r="X2305" s="4"/>
      <c r="Y2305" s="4"/>
      <c r="Z2305" s="4"/>
    </row>
    <row r="2306" spans="1:26" ht="15.75" customHeight="1" x14ac:dyDescent="0.2">
      <c r="A2306" s="5">
        <v>2305</v>
      </c>
      <c r="B2306" s="6" t="s">
        <v>5452</v>
      </c>
      <c r="C2306" s="6" t="s">
        <v>5453</v>
      </c>
      <c r="D2306" s="49" t="s">
        <v>5474</v>
      </c>
      <c r="E2306" s="5" t="s">
        <v>2300</v>
      </c>
      <c r="F2306" s="42">
        <v>1</v>
      </c>
      <c r="G2306" s="5">
        <v>1</v>
      </c>
      <c r="H2306" s="42">
        <v>1</v>
      </c>
      <c r="I2306" s="4"/>
      <c r="J2306" s="4"/>
      <c r="K2306" s="4"/>
      <c r="L2306" s="4"/>
      <c r="M2306" s="4"/>
      <c r="N2306" s="4"/>
      <c r="O2306" s="4"/>
      <c r="P2306" s="4"/>
      <c r="Q2306" s="4"/>
      <c r="R2306" s="4"/>
      <c r="S2306" s="4"/>
      <c r="T2306" s="4"/>
      <c r="U2306" s="4"/>
      <c r="V2306" s="4"/>
      <c r="W2306" s="4"/>
      <c r="X2306" s="4"/>
      <c r="Y2306" s="4"/>
      <c r="Z2306" s="4"/>
    </row>
    <row r="2307" spans="1:26" ht="15.75" customHeight="1" x14ac:dyDescent="0.2">
      <c r="A2307" s="5">
        <v>2306</v>
      </c>
      <c r="B2307" s="6" t="s">
        <v>5452</v>
      </c>
      <c r="C2307" s="6" t="s">
        <v>5453</v>
      </c>
      <c r="D2307" s="49" t="s">
        <v>5475</v>
      </c>
      <c r="E2307" s="5" t="s">
        <v>2300</v>
      </c>
      <c r="F2307" s="42">
        <v>2</v>
      </c>
      <c r="G2307" s="5">
        <v>1</v>
      </c>
      <c r="H2307" s="42">
        <v>2</v>
      </c>
      <c r="I2307" s="4"/>
      <c r="J2307" s="4"/>
      <c r="K2307" s="4"/>
      <c r="L2307" s="4"/>
      <c r="M2307" s="4"/>
      <c r="N2307" s="4"/>
      <c r="O2307" s="4"/>
      <c r="P2307" s="4"/>
      <c r="Q2307" s="4"/>
      <c r="R2307" s="4"/>
      <c r="S2307" s="4"/>
      <c r="T2307" s="4"/>
      <c r="U2307" s="4"/>
      <c r="V2307" s="4"/>
      <c r="W2307" s="4"/>
      <c r="X2307" s="4"/>
      <c r="Y2307" s="4"/>
      <c r="Z2307" s="4"/>
    </row>
    <row r="2308" spans="1:26" ht="15.75" customHeight="1" x14ac:dyDescent="0.2">
      <c r="A2308" s="5">
        <v>2307</v>
      </c>
      <c r="B2308" s="6" t="s">
        <v>5452</v>
      </c>
      <c r="C2308" s="6" t="s">
        <v>5453</v>
      </c>
      <c r="D2308" s="49" t="s">
        <v>5476</v>
      </c>
      <c r="E2308" s="5" t="s">
        <v>2300</v>
      </c>
      <c r="F2308" s="42">
        <v>2</v>
      </c>
      <c r="G2308" s="5">
        <v>2</v>
      </c>
      <c r="H2308" s="42">
        <v>2</v>
      </c>
      <c r="I2308" s="4"/>
      <c r="J2308" s="4"/>
      <c r="K2308" s="4"/>
      <c r="L2308" s="4"/>
      <c r="M2308" s="4"/>
      <c r="N2308" s="4"/>
      <c r="O2308" s="4"/>
      <c r="P2308" s="4"/>
      <c r="Q2308" s="4"/>
      <c r="R2308" s="4"/>
      <c r="S2308" s="4"/>
      <c r="T2308" s="4"/>
      <c r="U2308" s="4"/>
      <c r="V2308" s="4"/>
      <c r="W2308" s="4"/>
      <c r="X2308" s="4"/>
      <c r="Y2308" s="4"/>
      <c r="Z2308" s="4"/>
    </row>
    <row r="2309" spans="1:26" ht="15.75" customHeight="1" x14ac:dyDescent="0.2">
      <c r="A2309" s="5">
        <v>2308</v>
      </c>
      <c r="B2309" s="6" t="s">
        <v>5452</v>
      </c>
      <c r="C2309" s="6" t="s">
        <v>5453</v>
      </c>
      <c r="D2309" s="49" t="s">
        <v>5477</v>
      </c>
      <c r="E2309" s="5" t="s">
        <v>2300</v>
      </c>
      <c r="F2309" s="42">
        <v>1</v>
      </c>
      <c r="G2309" s="5">
        <v>1</v>
      </c>
      <c r="H2309" s="42">
        <v>1</v>
      </c>
      <c r="I2309" s="4"/>
      <c r="J2309" s="4"/>
      <c r="K2309" s="4"/>
      <c r="L2309" s="4"/>
      <c r="M2309" s="4"/>
      <c r="N2309" s="4"/>
      <c r="O2309" s="4"/>
      <c r="P2309" s="4"/>
      <c r="Q2309" s="4"/>
      <c r="R2309" s="4"/>
      <c r="S2309" s="4"/>
      <c r="T2309" s="4"/>
      <c r="U2309" s="4"/>
      <c r="V2309" s="4"/>
      <c r="W2309" s="4"/>
      <c r="X2309" s="4"/>
      <c r="Y2309" s="4"/>
      <c r="Z2309" s="4"/>
    </row>
    <row r="2310" spans="1:26" ht="15.75" customHeight="1" x14ac:dyDescent="0.2">
      <c r="A2310" s="5">
        <v>2309</v>
      </c>
      <c r="B2310" s="6" t="s">
        <v>5478</v>
      </c>
      <c r="C2310" s="6" t="s">
        <v>5479</v>
      </c>
      <c r="D2310" s="49" t="s">
        <v>5480</v>
      </c>
      <c r="E2310" s="5" t="s">
        <v>2300</v>
      </c>
      <c r="F2310" s="42">
        <v>1</v>
      </c>
      <c r="G2310" s="5">
        <v>1</v>
      </c>
      <c r="H2310" s="42">
        <v>1</v>
      </c>
      <c r="I2310" s="4"/>
      <c r="J2310" s="4"/>
      <c r="K2310" s="4"/>
      <c r="L2310" s="4"/>
      <c r="M2310" s="4"/>
      <c r="N2310" s="4"/>
      <c r="O2310" s="4"/>
      <c r="P2310" s="4"/>
      <c r="Q2310" s="4"/>
      <c r="R2310" s="4"/>
      <c r="S2310" s="4"/>
      <c r="T2310" s="4"/>
      <c r="U2310" s="4"/>
      <c r="V2310" s="4"/>
      <c r="W2310" s="4"/>
      <c r="X2310" s="4"/>
      <c r="Y2310" s="4"/>
      <c r="Z2310" s="4"/>
    </row>
    <row r="2311" spans="1:26" ht="15.75" customHeight="1" x14ac:dyDescent="0.2">
      <c r="A2311" s="5">
        <v>2310</v>
      </c>
      <c r="B2311" s="6" t="s">
        <v>5478</v>
      </c>
      <c r="C2311" s="6" t="s">
        <v>5479</v>
      </c>
      <c r="D2311" s="49" t="s">
        <v>5481</v>
      </c>
      <c r="E2311" s="5" t="s">
        <v>2300</v>
      </c>
      <c r="F2311" s="42">
        <v>1</v>
      </c>
      <c r="G2311" s="5">
        <v>1</v>
      </c>
      <c r="H2311" s="42">
        <v>1</v>
      </c>
      <c r="I2311" s="4"/>
      <c r="J2311" s="4"/>
      <c r="K2311" s="4"/>
      <c r="L2311" s="4"/>
      <c r="M2311" s="4"/>
      <c r="N2311" s="4"/>
      <c r="O2311" s="4"/>
      <c r="P2311" s="4"/>
      <c r="Q2311" s="4"/>
      <c r="R2311" s="4"/>
      <c r="S2311" s="4"/>
      <c r="T2311" s="4"/>
      <c r="U2311" s="4"/>
      <c r="V2311" s="4"/>
      <c r="W2311" s="4"/>
      <c r="X2311" s="4"/>
      <c r="Y2311" s="4"/>
      <c r="Z2311" s="4"/>
    </row>
    <row r="2312" spans="1:26" ht="15.75" customHeight="1" x14ac:dyDescent="0.2">
      <c r="A2312" s="5">
        <v>2311</v>
      </c>
      <c r="B2312" s="6" t="s">
        <v>5478</v>
      </c>
      <c r="C2312" s="6" t="s">
        <v>5479</v>
      </c>
      <c r="D2312" s="49" t="s">
        <v>5482</v>
      </c>
      <c r="E2312" s="5" t="s">
        <v>2300</v>
      </c>
      <c r="F2312" s="42">
        <v>1</v>
      </c>
      <c r="G2312" s="5">
        <v>1</v>
      </c>
      <c r="H2312" s="42">
        <v>1</v>
      </c>
      <c r="I2312" s="4"/>
      <c r="J2312" s="4"/>
      <c r="K2312" s="4"/>
      <c r="L2312" s="4"/>
      <c r="M2312" s="4"/>
      <c r="N2312" s="4"/>
      <c r="O2312" s="4"/>
      <c r="P2312" s="4"/>
      <c r="Q2312" s="4"/>
      <c r="R2312" s="4"/>
      <c r="S2312" s="4"/>
      <c r="T2312" s="4"/>
      <c r="U2312" s="4"/>
      <c r="V2312" s="4"/>
      <c r="W2312" s="4"/>
      <c r="X2312" s="4"/>
      <c r="Y2312" s="4"/>
      <c r="Z2312" s="4"/>
    </row>
    <row r="2313" spans="1:26" ht="15.75" customHeight="1" x14ac:dyDescent="0.2">
      <c r="A2313" s="5">
        <v>2312</v>
      </c>
      <c r="B2313" s="6" t="s">
        <v>5478</v>
      </c>
      <c r="C2313" s="6" t="s">
        <v>5479</v>
      </c>
      <c r="D2313" s="49" t="s">
        <v>5483</v>
      </c>
      <c r="E2313" s="5" t="s">
        <v>2300</v>
      </c>
      <c r="F2313" s="42">
        <v>1</v>
      </c>
      <c r="G2313" s="5">
        <v>1</v>
      </c>
      <c r="H2313" s="42">
        <v>1</v>
      </c>
      <c r="I2313" s="4"/>
      <c r="J2313" s="4"/>
      <c r="K2313" s="4"/>
      <c r="L2313" s="4"/>
      <c r="M2313" s="4"/>
      <c r="N2313" s="4"/>
      <c r="O2313" s="4"/>
      <c r="P2313" s="4"/>
      <c r="Q2313" s="4"/>
      <c r="R2313" s="4"/>
      <c r="S2313" s="4"/>
      <c r="T2313" s="4"/>
      <c r="U2313" s="4"/>
      <c r="V2313" s="4"/>
      <c r="W2313" s="4"/>
      <c r="X2313" s="4"/>
      <c r="Y2313" s="4"/>
      <c r="Z2313" s="4"/>
    </row>
    <row r="2314" spans="1:26" ht="15.75" customHeight="1" x14ac:dyDescent="0.2">
      <c r="A2314" s="5">
        <v>2313</v>
      </c>
      <c r="B2314" s="6" t="s">
        <v>5478</v>
      </c>
      <c r="C2314" s="6" t="s">
        <v>5479</v>
      </c>
      <c r="D2314" s="49" t="s">
        <v>5484</v>
      </c>
      <c r="E2314" s="5" t="s">
        <v>2300</v>
      </c>
      <c r="F2314" s="42">
        <v>1</v>
      </c>
      <c r="G2314" s="5">
        <v>1</v>
      </c>
      <c r="H2314" s="42">
        <v>1</v>
      </c>
      <c r="I2314" s="4"/>
      <c r="J2314" s="4"/>
      <c r="K2314" s="4"/>
      <c r="L2314" s="4"/>
      <c r="M2314" s="4"/>
      <c r="N2314" s="4"/>
      <c r="O2314" s="4"/>
      <c r="P2314" s="4"/>
      <c r="Q2314" s="4"/>
      <c r="R2314" s="4"/>
      <c r="S2314" s="4"/>
      <c r="T2314" s="4"/>
      <c r="U2314" s="4"/>
      <c r="V2314" s="4"/>
      <c r="W2314" s="4"/>
      <c r="X2314" s="4"/>
      <c r="Y2314" s="4"/>
      <c r="Z2314" s="4"/>
    </row>
    <row r="2315" spans="1:26" ht="15.75" customHeight="1" x14ac:dyDescent="0.2">
      <c r="A2315" s="5">
        <v>2314</v>
      </c>
      <c r="B2315" s="6" t="s">
        <v>5478</v>
      </c>
      <c r="C2315" s="6" t="s">
        <v>5479</v>
      </c>
      <c r="D2315" s="49" t="s">
        <v>5485</v>
      </c>
      <c r="E2315" s="5" t="s">
        <v>2300</v>
      </c>
      <c r="F2315" s="42">
        <v>1</v>
      </c>
      <c r="G2315" s="5">
        <v>1</v>
      </c>
      <c r="H2315" s="42">
        <v>1</v>
      </c>
      <c r="I2315" s="4"/>
      <c r="J2315" s="4"/>
      <c r="K2315" s="4"/>
      <c r="L2315" s="4"/>
      <c r="M2315" s="4"/>
      <c r="N2315" s="4"/>
      <c r="O2315" s="4"/>
      <c r="P2315" s="4"/>
      <c r="Q2315" s="4"/>
      <c r="R2315" s="4"/>
      <c r="S2315" s="4"/>
      <c r="T2315" s="4"/>
      <c r="U2315" s="4"/>
      <c r="V2315" s="4"/>
      <c r="W2315" s="4"/>
      <c r="X2315" s="4"/>
      <c r="Y2315" s="4"/>
      <c r="Z2315" s="4"/>
    </row>
    <row r="2316" spans="1:26" ht="15.75" customHeight="1" x14ac:dyDescent="0.2">
      <c r="A2316" s="5">
        <v>2315</v>
      </c>
      <c r="B2316" s="6" t="s">
        <v>5478</v>
      </c>
      <c r="C2316" s="6" t="s">
        <v>5479</v>
      </c>
      <c r="D2316" s="49" t="s">
        <v>5486</v>
      </c>
      <c r="E2316" s="5" t="s">
        <v>2300</v>
      </c>
      <c r="F2316" s="42">
        <v>1</v>
      </c>
      <c r="G2316" s="5">
        <v>1</v>
      </c>
      <c r="H2316" s="42">
        <v>1</v>
      </c>
      <c r="I2316" s="4"/>
      <c r="J2316" s="4"/>
      <c r="K2316" s="4"/>
      <c r="L2316" s="4"/>
      <c r="M2316" s="4"/>
      <c r="N2316" s="4"/>
      <c r="O2316" s="4"/>
      <c r="P2316" s="4"/>
      <c r="Q2316" s="4"/>
      <c r="R2316" s="4"/>
      <c r="S2316" s="4"/>
      <c r="T2316" s="4"/>
      <c r="U2316" s="4"/>
      <c r="V2316" s="4"/>
      <c r="W2316" s="4"/>
      <c r="X2316" s="4"/>
      <c r="Y2316" s="4"/>
      <c r="Z2316" s="4"/>
    </row>
    <row r="2317" spans="1:26" ht="15.75" customHeight="1" x14ac:dyDescent="0.2">
      <c r="A2317" s="5">
        <v>2316</v>
      </c>
      <c r="B2317" s="6" t="s">
        <v>5478</v>
      </c>
      <c r="C2317" s="6" t="s">
        <v>5479</v>
      </c>
      <c r="D2317" s="49" t="s">
        <v>5487</v>
      </c>
      <c r="E2317" s="5" t="s">
        <v>2300</v>
      </c>
      <c r="F2317" s="42">
        <v>1</v>
      </c>
      <c r="G2317" s="5">
        <v>0</v>
      </c>
      <c r="H2317" s="42">
        <v>1</v>
      </c>
      <c r="I2317" s="4"/>
      <c r="J2317" s="4"/>
      <c r="K2317" s="4"/>
      <c r="L2317" s="4"/>
      <c r="M2317" s="4"/>
      <c r="N2317" s="4"/>
      <c r="O2317" s="4"/>
      <c r="P2317" s="4"/>
      <c r="Q2317" s="4"/>
      <c r="R2317" s="4"/>
      <c r="S2317" s="4"/>
      <c r="T2317" s="4"/>
      <c r="U2317" s="4"/>
      <c r="V2317" s="4"/>
      <c r="W2317" s="4"/>
      <c r="X2317" s="4"/>
      <c r="Y2317" s="4"/>
      <c r="Z2317" s="4"/>
    </row>
    <row r="2318" spans="1:26" ht="15.75" customHeight="1" x14ac:dyDescent="0.2">
      <c r="A2318" s="5">
        <v>2317</v>
      </c>
      <c r="B2318" s="6" t="s">
        <v>5478</v>
      </c>
      <c r="C2318" s="6" t="s">
        <v>5479</v>
      </c>
      <c r="D2318" s="49" t="s">
        <v>5488</v>
      </c>
      <c r="E2318" s="5" t="s">
        <v>2300</v>
      </c>
      <c r="F2318" s="42">
        <v>1</v>
      </c>
      <c r="G2318" s="5">
        <v>1</v>
      </c>
      <c r="H2318" s="42">
        <v>1</v>
      </c>
      <c r="I2318" s="4"/>
      <c r="J2318" s="4"/>
      <c r="K2318" s="4"/>
      <c r="L2318" s="4"/>
      <c r="M2318" s="4"/>
      <c r="N2318" s="4"/>
      <c r="O2318" s="4"/>
      <c r="P2318" s="4"/>
      <c r="Q2318" s="4"/>
      <c r="R2318" s="4"/>
      <c r="S2318" s="4"/>
      <c r="T2318" s="4"/>
      <c r="U2318" s="4"/>
      <c r="V2318" s="4"/>
      <c r="W2318" s="4"/>
      <c r="X2318" s="4"/>
      <c r="Y2318" s="4"/>
      <c r="Z2318" s="4"/>
    </row>
    <row r="2319" spans="1:26" ht="16.5" customHeight="1" x14ac:dyDescent="0.2">
      <c r="A2319" s="5">
        <v>2318</v>
      </c>
      <c r="B2319" s="6" t="s">
        <v>5489</v>
      </c>
      <c r="C2319" s="6" t="s">
        <v>5490</v>
      </c>
      <c r="D2319" s="49" t="s">
        <v>5491</v>
      </c>
      <c r="E2319" s="5" t="s">
        <v>2300</v>
      </c>
      <c r="F2319" s="42">
        <v>1</v>
      </c>
      <c r="G2319" s="5">
        <v>1</v>
      </c>
      <c r="H2319" s="42">
        <v>1</v>
      </c>
      <c r="I2319" s="4"/>
      <c r="J2319" s="4"/>
      <c r="K2319" s="4"/>
      <c r="L2319" s="4"/>
      <c r="M2319" s="4"/>
      <c r="N2319" s="4"/>
      <c r="O2319" s="4"/>
      <c r="P2319" s="4"/>
      <c r="Q2319" s="4"/>
      <c r="R2319" s="4"/>
      <c r="S2319" s="4"/>
      <c r="T2319" s="4"/>
      <c r="U2319" s="4"/>
      <c r="V2319" s="4"/>
      <c r="W2319" s="4"/>
      <c r="X2319" s="4"/>
      <c r="Y2319" s="4"/>
      <c r="Z2319" s="4"/>
    </row>
    <row r="2320" spans="1:26" ht="15.75" customHeight="1" x14ac:dyDescent="0.2">
      <c r="A2320" s="5">
        <v>2319</v>
      </c>
      <c r="B2320" s="6" t="s">
        <v>5489</v>
      </c>
      <c r="C2320" s="6" t="s">
        <v>5490</v>
      </c>
      <c r="D2320" s="49" t="s">
        <v>5492</v>
      </c>
      <c r="E2320" s="5" t="s">
        <v>2300</v>
      </c>
      <c r="F2320" s="42">
        <v>1</v>
      </c>
      <c r="G2320" s="5">
        <v>1</v>
      </c>
      <c r="H2320" s="42">
        <v>1</v>
      </c>
      <c r="I2320" s="4"/>
      <c r="J2320" s="4"/>
      <c r="K2320" s="4"/>
      <c r="L2320" s="4"/>
      <c r="M2320" s="4"/>
      <c r="N2320" s="4"/>
      <c r="O2320" s="4"/>
      <c r="P2320" s="4"/>
      <c r="Q2320" s="4"/>
      <c r="R2320" s="4"/>
      <c r="S2320" s="4"/>
      <c r="T2320" s="4"/>
      <c r="U2320" s="4"/>
      <c r="V2320" s="4"/>
      <c r="W2320" s="4"/>
      <c r="X2320" s="4"/>
      <c r="Y2320" s="4"/>
      <c r="Z2320" s="4"/>
    </row>
    <row r="2321" spans="1:26" ht="17.25" customHeight="1" x14ac:dyDescent="0.2">
      <c r="A2321" s="5">
        <v>2320</v>
      </c>
      <c r="B2321" s="6" t="s">
        <v>5489</v>
      </c>
      <c r="C2321" s="6" t="s">
        <v>5490</v>
      </c>
      <c r="D2321" s="49" t="s">
        <v>5493</v>
      </c>
      <c r="E2321" s="5" t="s">
        <v>2300</v>
      </c>
      <c r="F2321" s="42">
        <v>1</v>
      </c>
      <c r="G2321" s="5">
        <v>1</v>
      </c>
      <c r="H2321" s="42">
        <v>1</v>
      </c>
      <c r="I2321" s="4"/>
      <c r="J2321" s="4"/>
      <c r="K2321" s="4"/>
      <c r="L2321" s="4"/>
      <c r="M2321" s="4"/>
      <c r="N2321" s="4"/>
      <c r="O2321" s="4"/>
      <c r="P2321" s="4"/>
      <c r="Q2321" s="4"/>
      <c r="R2321" s="4"/>
      <c r="S2321" s="4"/>
      <c r="T2321" s="4"/>
      <c r="U2321" s="4"/>
      <c r="V2321" s="4"/>
      <c r="W2321" s="4"/>
      <c r="X2321" s="4"/>
      <c r="Y2321" s="4"/>
      <c r="Z2321" s="4"/>
    </row>
    <row r="2322" spans="1:26" ht="15.75" customHeight="1" x14ac:dyDescent="0.2">
      <c r="A2322" s="5">
        <v>2321</v>
      </c>
      <c r="B2322" s="6" t="s">
        <v>5489</v>
      </c>
      <c r="C2322" s="6" t="s">
        <v>5490</v>
      </c>
      <c r="D2322" s="49" t="s">
        <v>5494</v>
      </c>
      <c r="E2322" s="5" t="s">
        <v>2300</v>
      </c>
      <c r="F2322" s="42">
        <v>2</v>
      </c>
      <c r="G2322" s="5">
        <v>2</v>
      </c>
      <c r="H2322" s="42">
        <v>2</v>
      </c>
      <c r="I2322" s="4"/>
      <c r="J2322" s="4"/>
      <c r="K2322" s="4"/>
      <c r="L2322" s="4"/>
      <c r="M2322" s="4"/>
      <c r="N2322" s="4"/>
      <c r="O2322" s="4"/>
      <c r="P2322" s="4"/>
      <c r="Q2322" s="4"/>
      <c r="R2322" s="4"/>
      <c r="S2322" s="4"/>
      <c r="T2322" s="4"/>
      <c r="U2322" s="4"/>
      <c r="V2322" s="4"/>
      <c r="W2322" s="4"/>
      <c r="X2322" s="4"/>
      <c r="Y2322" s="4"/>
      <c r="Z2322" s="4"/>
    </row>
    <row r="2323" spans="1:26" ht="17.25" customHeight="1" x14ac:dyDescent="0.2">
      <c r="A2323" s="5">
        <v>2322</v>
      </c>
      <c r="B2323" s="6" t="s">
        <v>5489</v>
      </c>
      <c r="C2323" s="6" t="s">
        <v>5490</v>
      </c>
      <c r="D2323" s="49" t="s">
        <v>5495</v>
      </c>
      <c r="E2323" s="5" t="s">
        <v>2300</v>
      </c>
      <c r="F2323" s="42">
        <v>1</v>
      </c>
      <c r="G2323" s="5">
        <v>1</v>
      </c>
      <c r="H2323" s="42">
        <v>1</v>
      </c>
      <c r="I2323" s="4"/>
      <c r="J2323" s="4"/>
      <c r="K2323" s="4"/>
      <c r="L2323" s="4"/>
      <c r="M2323" s="4"/>
      <c r="N2323" s="4"/>
      <c r="O2323" s="4"/>
      <c r="P2323" s="4"/>
      <c r="Q2323" s="4"/>
      <c r="R2323" s="4"/>
      <c r="S2323" s="4"/>
      <c r="T2323" s="4"/>
      <c r="U2323" s="4"/>
      <c r="V2323" s="4"/>
      <c r="W2323" s="4"/>
      <c r="X2323" s="4"/>
      <c r="Y2323" s="4"/>
      <c r="Z2323" s="4"/>
    </row>
    <row r="2324" spans="1:26" ht="17.25" customHeight="1" x14ac:dyDescent="0.2">
      <c r="A2324" s="5">
        <v>2323</v>
      </c>
      <c r="B2324" s="6" t="s">
        <v>5489</v>
      </c>
      <c r="C2324" s="6" t="s">
        <v>5490</v>
      </c>
      <c r="D2324" s="49" t="s">
        <v>5496</v>
      </c>
      <c r="E2324" s="5" t="s">
        <v>2300</v>
      </c>
      <c r="F2324" s="42">
        <v>1</v>
      </c>
      <c r="G2324" s="5">
        <v>1</v>
      </c>
      <c r="H2324" s="42">
        <v>1</v>
      </c>
      <c r="I2324" s="4"/>
      <c r="J2324" s="4"/>
      <c r="K2324" s="4"/>
      <c r="L2324" s="4"/>
      <c r="M2324" s="4"/>
      <c r="N2324" s="4"/>
      <c r="O2324" s="4"/>
      <c r="P2324" s="4"/>
      <c r="Q2324" s="4"/>
      <c r="R2324" s="4"/>
      <c r="S2324" s="4"/>
      <c r="T2324" s="4"/>
      <c r="U2324" s="4"/>
      <c r="V2324" s="4"/>
      <c r="W2324" s="4"/>
      <c r="X2324" s="4"/>
      <c r="Y2324" s="4"/>
      <c r="Z2324" s="4"/>
    </row>
    <row r="2325" spans="1:26" ht="15.75" customHeight="1" x14ac:dyDescent="0.2">
      <c r="A2325" s="5">
        <v>2324</v>
      </c>
      <c r="B2325" s="6" t="s">
        <v>5497</v>
      </c>
      <c r="C2325" s="6" t="s">
        <v>5498</v>
      </c>
      <c r="D2325" s="49" t="s">
        <v>5499</v>
      </c>
      <c r="E2325" s="5" t="s">
        <v>2300</v>
      </c>
      <c r="F2325" s="42">
        <v>1</v>
      </c>
      <c r="G2325" s="5">
        <v>1</v>
      </c>
      <c r="H2325" s="42">
        <v>1</v>
      </c>
      <c r="I2325" s="4"/>
      <c r="J2325" s="4"/>
      <c r="K2325" s="4"/>
      <c r="L2325" s="4"/>
      <c r="M2325" s="4"/>
      <c r="N2325" s="4"/>
      <c r="O2325" s="4"/>
      <c r="P2325" s="4"/>
      <c r="Q2325" s="4"/>
      <c r="R2325" s="4"/>
      <c r="S2325" s="4"/>
      <c r="T2325" s="4"/>
      <c r="U2325" s="4"/>
      <c r="V2325" s="4"/>
      <c r="W2325" s="4"/>
      <c r="X2325" s="4"/>
      <c r="Y2325" s="4"/>
      <c r="Z2325" s="4"/>
    </row>
    <row r="2326" spans="1:26" ht="15.75" customHeight="1" x14ac:dyDescent="0.2">
      <c r="A2326" s="5">
        <v>2325</v>
      </c>
      <c r="B2326" s="6" t="s">
        <v>5500</v>
      </c>
      <c r="C2326" s="6" t="s">
        <v>5498</v>
      </c>
      <c r="D2326" s="49" t="s">
        <v>5501</v>
      </c>
      <c r="E2326" s="5" t="s">
        <v>2300</v>
      </c>
      <c r="F2326" s="42">
        <v>1</v>
      </c>
      <c r="G2326" s="5">
        <v>0</v>
      </c>
      <c r="H2326" s="42">
        <v>1</v>
      </c>
      <c r="I2326" s="4"/>
      <c r="J2326" s="4"/>
      <c r="K2326" s="4"/>
      <c r="L2326" s="4"/>
      <c r="M2326" s="4"/>
      <c r="N2326" s="4"/>
      <c r="O2326" s="4"/>
      <c r="P2326" s="4"/>
      <c r="Q2326" s="4"/>
      <c r="R2326" s="4"/>
      <c r="S2326" s="4"/>
      <c r="T2326" s="4"/>
      <c r="U2326" s="4"/>
      <c r="V2326" s="4"/>
      <c r="W2326" s="4"/>
      <c r="X2326" s="4"/>
      <c r="Y2326" s="4"/>
      <c r="Z2326" s="4"/>
    </row>
    <row r="2327" spans="1:26" ht="15.75" customHeight="1" x14ac:dyDescent="0.2">
      <c r="A2327" s="5">
        <v>2326</v>
      </c>
      <c r="B2327" s="6" t="s">
        <v>5502</v>
      </c>
      <c r="C2327" s="6" t="s">
        <v>5503</v>
      </c>
      <c r="D2327" s="49" t="s">
        <v>5504</v>
      </c>
      <c r="E2327" s="5" t="s">
        <v>2300</v>
      </c>
      <c r="F2327" s="42">
        <v>0</v>
      </c>
      <c r="G2327" s="5">
        <v>2</v>
      </c>
      <c r="H2327" s="42">
        <v>0</v>
      </c>
      <c r="I2327" s="4"/>
      <c r="J2327" s="4"/>
      <c r="K2327" s="4"/>
      <c r="L2327" s="4"/>
      <c r="M2327" s="4"/>
      <c r="N2327" s="4"/>
      <c r="O2327" s="4"/>
      <c r="P2327" s="4"/>
      <c r="Q2327" s="4"/>
      <c r="R2327" s="4"/>
      <c r="S2327" s="4"/>
      <c r="T2327" s="4"/>
      <c r="U2327" s="4"/>
      <c r="V2327" s="4"/>
      <c r="W2327" s="4"/>
      <c r="X2327" s="4"/>
      <c r="Y2327" s="4"/>
      <c r="Z2327" s="4"/>
    </row>
    <row r="2328" spans="1:26" ht="27.75" customHeight="1" x14ac:dyDescent="0.2">
      <c r="A2328" s="5">
        <v>2327</v>
      </c>
      <c r="B2328" s="6" t="s">
        <v>5502</v>
      </c>
      <c r="C2328" s="6" t="s">
        <v>5503</v>
      </c>
      <c r="D2328" s="49" t="s">
        <v>5505</v>
      </c>
      <c r="E2328" s="5" t="s">
        <v>2300</v>
      </c>
      <c r="F2328" s="42">
        <v>1</v>
      </c>
      <c r="G2328" s="5">
        <v>0</v>
      </c>
      <c r="H2328" s="42">
        <v>1</v>
      </c>
      <c r="I2328" s="4"/>
      <c r="J2328" s="4"/>
      <c r="K2328" s="4"/>
      <c r="L2328" s="4"/>
      <c r="M2328" s="4"/>
      <c r="N2328" s="4"/>
      <c r="O2328" s="4"/>
      <c r="P2328" s="4"/>
      <c r="Q2328" s="4"/>
      <c r="R2328" s="4"/>
      <c r="S2328" s="4"/>
      <c r="T2328" s="4"/>
      <c r="U2328" s="4"/>
      <c r="V2328" s="4"/>
      <c r="W2328" s="4"/>
      <c r="X2328" s="4"/>
      <c r="Y2328" s="4"/>
      <c r="Z2328" s="4"/>
    </row>
    <row r="2329" spans="1:26" ht="15.75" customHeight="1" x14ac:dyDescent="0.2">
      <c r="A2329" s="5">
        <v>2328</v>
      </c>
      <c r="B2329" s="6" t="s">
        <v>5502</v>
      </c>
      <c r="C2329" s="6" t="s">
        <v>5503</v>
      </c>
      <c r="D2329" s="49" t="s">
        <v>5506</v>
      </c>
      <c r="E2329" s="5" t="s">
        <v>2300</v>
      </c>
      <c r="F2329" s="42">
        <v>1</v>
      </c>
      <c r="G2329" s="5">
        <v>0</v>
      </c>
      <c r="H2329" s="42">
        <v>1</v>
      </c>
      <c r="I2329" s="4"/>
      <c r="J2329" s="4"/>
      <c r="K2329" s="4"/>
      <c r="L2329" s="4"/>
      <c r="M2329" s="4"/>
      <c r="N2329" s="4"/>
      <c r="O2329" s="4"/>
      <c r="P2329" s="4"/>
      <c r="Q2329" s="4"/>
      <c r="R2329" s="4"/>
      <c r="S2329" s="4"/>
      <c r="T2329" s="4"/>
      <c r="U2329" s="4"/>
      <c r="V2329" s="4"/>
      <c r="W2329" s="4"/>
      <c r="X2329" s="4"/>
      <c r="Y2329" s="4"/>
      <c r="Z2329" s="4"/>
    </row>
    <row r="2330" spans="1:26" ht="15.75" customHeight="1" x14ac:dyDescent="0.2">
      <c r="A2330" s="5">
        <v>2329</v>
      </c>
      <c r="B2330" s="6" t="s">
        <v>5502</v>
      </c>
      <c r="C2330" s="6" t="s">
        <v>5503</v>
      </c>
      <c r="D2330" s="49" t="s">
        <v>5507</v>
      </c>
      <c r="E2330" s="5" t="s">
        <v>2300</v>
      </c>
      <c r="F2330" s="42">
        <v>0</v>
      </c>
      <c r="G2330" s="5">
        <v>0</v>
      </c>
      <c r="H2330" s="42">
        <v>0</v>
      </c>
      <c r="I2330" s="4"/>
      <c r="J2330" s="4"/>
      <c r="K2330" s="4"/>
      <c r="L2330" s="4"/>
      <c r="M2330" s="4"/>
      <c r="N2330" s="4"/>
      <c r="O2330" s="4"/>
      <c r="P2330" s="4"/>
      <c r="Q2330" s="4"/>
      <c r="R2330" s="4"/>
      <c r="S2330" s="4"/>
      <c r="T2330" s="4"/>
      <c r="U2330" s="4"/>
      <c r="V2330" s="4"/>
      <c r="W2330" s="4"/>
      <c r="X2330" s="4"/>
      <c r="Y2330" s="4"/>
      <c r="Z2330" s="4"/>
    </row>
    <row r="2331" spans="1:26" ht="27.75" customHeight="1" x14ac:dyDescent="0.2">
      <c r="A2331" s="5">
        <v>2330</v>
      </c>
      <c r="B2331" s="6" t="s">
        <v>5502</v>
      </c>
      <c r="C2331" s="6" t="s">
        <v>5503</v>
      </c>
      <c r="D2331" s="49" t="s">
        <v>5508</v>
      </c>
      <c r="E2331" s="5" t="s">
        <v>2300</v>
      </c>
      <c r="F2331" s="42">
        <v>1</v>
      </c>
      <c r="G2331" s="5">
        <v>0</v>
      </c>
      <c r="H2331" s="42">
        <v>1</v>
      </c>
      <c r="I2331" s="4"/>
      <c r="J2331" s="4"/>
      <c r="K2331" s="4"/>
      <c r="L2331" s="4"/>
      <c r="M2331" s="4"/>
      <c r="N2331" s="4"/>
      <c r="O2331" s="4"/>
      <c r="P2331" s="4"/>
      <c r="Q2331" s="4"/>
      <c r="R2331" s="4"/>
      <c r="S2331" s="4"/>
      <c r="T2331" s="4"/>
      <c r="U2331" s="4"/>
      <c r="V2331" s="4"/>
      <c r="W2331" s="4"/>
      <c r="X2331" s="4"/>
      <c r="Y2331" s="4"/>
      <c r="Z2331" s="4"/>
    </row>
    <row r="2332" spans="1:26" ht="15.75" customHeight="1" x14ac:dyDescent="0.2">
      <c r="A2332" s="5">
        <v>2331</v>
      </c>
      <c r="B2332" s="6" t="s">
        <v>5502</v>
      </c>
      <c r="C2332" s="6" t="s">
        <v>5503</v>
      </c>
      <c r="D2332" s="49" t="s">
        <v>5509</v>
      </c>
      <c r="E2332" s="5" t="s">
        <v>2300</v>
      </c>
      <c r="F2332" s="42">
        <v>0</v>
      </c>
      <c r="G2332" s="5">
        <v>0</v>
      </c>
      <c r="H2332" s="42">
        <v>0</v>
      </c>
      <c r="I2332" s="4"/>
      <c r="J2332" s="4"/>
      <c r="K2332" s="4"/>
      <c r="L2332" s="4"/>
      <c r="M2332" s="4"/>
      <c r="N2332" s="4"/>
      <c r="O2332" s="4"/>
      <c r="P2332" s="4"/>
      <c r="Q2332" s="4"/>
      <c r="R2332" s="4"/>
      <c r="S2332" s="4"/>
      <c r="T2332" s="4"/>
      <c r="U2332" s="4"/>
      <c r="V2332" s="4"/>
      <c r="W2332" s="4"/>
      <c r="X2332" s="4"/>
      <c r="Y2332" s="4"/>
      <c r="Z2332" s="4"/>
    </row>
    <row r="2333" spans="1:26" ht="15.75" customHeight="1" x14ac:dyDescent="0.2">
      <c r="A2333" s="5">
        <v>2332</v>
      </c>
      <c r="B2333" s="6" t="s">
        <v>5502</v>
      </c>
      <c r="C2333" s="6" t="s">
        <v>5503</v>
      </c>
      <c r="D2333" s="49" t="s">
        <v>5510</v>
      </c>
      <c r="E2333" s="5" t="s">
        <v>2300</v>
      </c>
      <c r="F2333" s="42">
        <v>2</v>
      </c>
      <c r="G2333" s="5">
        <v>2</v>
      </c>
      <c r="H2333" s="42">
        <v>2</v>
      </c>
      <c r="I2333" s="4"/>
      <c r="J2333" s="4"/>
      <c r="K2333" s="4"/>
      <c r="L2333" s="4"/>
      <c r="M2333" s="4"/>
      <c r="N2333" s="4"/>
      <c r="O2333" s="4"/>
      <c r="P2333" s="4"/>
      <c r="Q2333" s="4"/>
      <c r="R2333" s="4"/>
      <c r="S2333" s="4"/>
      <c r="T2333" s="4"/>
      <c r="U2333" s="4"/>
      <c r="V2333" s="4"/>
      <c r="W2333" s="4"/>
      <c r="X2333" s="4"/>
      <c r="Y2333" s="4"/>
      <c r="Z2333" s="4"/>
    </row>
    <row r="2334" spans="1:26" ht="15.75" customHeight="1" x14ac:dyDescent="0.2">
      <c r="A2334" s="5">
        <v>2333</v>
      </c>
      <c r="B2334" s="6" t="s">
        <v>5502</v>
      </c>
      <c r="C2334" s="6" t="s">
        <v>5503</v>
      </c>
      <c r="D2334" s="49" t="s">
        <v>5511</v>
      </c>
      <c r="E2334" s="5" t="s">
        <v>2300</v>
      </c>
      <c r="F2334" s="42">
        <v>2</v>
      </c>
      <c r="G2334" s="5">
        <v>2</v>
      </c>
      <c r="H2334" s="42">
        <v>2</v>
      </c>
      <c r="I2334" s="4"/>
      <c r="J2334" s="4"/>
      <c r="K2334" s="4"/>
      <c r="L2334" s="4"/>
      <c r="M2334" s="4"/>
      <c r="N2334" s="4"/>
      <c r="O2334" s="4"/>
      <c r="P2334" s="4"/>
      <c r="Q2334" s="4"/>
      <c r="R2334" s="4"/>
      <c r="S2334" s="4"/>
      <c r="T2334" s="4"/>
      <c r="U2334" s="4"/>
      <c r="V2334" s="4"/>
      <c r="W2334" s="4"/>
      <c r="X2334" s="4"/>
      <c r="Y2334" s="4"/>
      <c r="Z2334" s="4"/>
    </row>
    <row r="2335" spans="1:26" ht="15.75" customHeight="1" x14ac:dyDescent="0.2">
      <c r="A2335" s="5">
        <v>2334</v>
      </c>
      <c r="B2335" s="6" t="s">
        <v>5502</v>
      </c>
      <c r="C2335" s="6" t="s">
        <v>5503</v>
      </c>
      <c r="D2335" s="49" t="s">
        <v>5512</v>
      </c>
      <c r="E2335" s="5" t="s">
        <v>2300</v>
      </c>
      <c r="F2335" s="42">
        <v>0</v>
      </c>
      <c r="G2335" s="5">
        <v>0</v>
      </c>
      <c r="H2335" s="42">
        <v>0</v>
      </c>
      <c r="I2335" s="4"/>
      <c r="J2335" s="4"/>
      <c r="K2335" s="4"/>
      <c r="L2335" s="4"/>
      <c r="M2335" s="4"/>
      <c r="N2335" s="4"/>
      <c r="O2335" s="4"/>
      <c r="P2335" s="4"/>
      <c r="Q2335" s="4"/>
      <c r="R2335" s="4"/>
      <c r="S2335" s="4"/>
      <c r="T2335" s="4"/>
      <c r="U2335" s="4"/>
      <c r="V2335" s="4"/>
      <c r="W2335" s="4"/>
      <c r="X2335" s="4"/>
      <c r="Y2335" s="4"/>
      <c r="Z2335" s="4"/>
    </row>
    <row r="2336" spans="1:26" ht="15.75" customHeight="1" x14ac:dyDescent="0.2">
      <c r="A2336" s="5">
        <v>2335</v>
      </c>
      <c r="B2336" s="6" t="s">
        <v>5502</v>
      </c>
      <c r="C2336" s="6" t="s">
        <v>5503</v>
      </c>
      <c r="D2336" s="49" t="s">
        <v>5513</v>
      </c>
      <c r="E2336" s="5" t="s">
        <v>2300</v>
      </c>
      <c r="F2336" s="42">
        <v>0</v>
      </c>
      <c r="G2336" s="5">
        <v>0</v>
      </c>
      <c r="H2336" s="42">
        <v>0</v>
      </c>
      <c r="I2336" s="4"/>
      <c r="J2336" s="4"/>
      <c r="K2336" s="4"/>
      <c r="L2336" s="4"/>
      <c r="M2336" s="4"/>
      <c r="N2336" s="4"/>
      <c r="O2336" s="4"/>
      <c r="P2336" s="4"/>
      <c r="Q2336" s="4"/>
      <c r="R2336" s="4"/>
      <c r="S2336" s="4"/>
      <c r="T2336" s="4"/>
      <c r="U2336" s="4"/>
      <c r="V2336" s="4"/>
      <c r="W2336" s="4"/>
      <c r="X2336" s="4"/>
      <c r="Y2336" s="4"/>
      <c r="Z2336" s="4"/>
    </row>
    <row r="2337" spans="1:26" ht="15.75" customHeight="1" x14ac:dyDescent="0.2">
      <c r="A2337" s="5">
        <v>2336</v>
      </c>
      <c r="B2337" s="6" t="s">
        <v>5502</v>
      </c>
      <c r="C2337" s="6" t="s">
        <v>5503</v>
      </c>
      <c r="D2337" s="49" t="s">
        <v>5514</v>
      </c>
      <c r="E2337" s="5" t="s">
        <v>2300</v>
      </c>
      <c r="F2337" s="42">
        <v>0</v>
      </c>
      <c r="G2337" s="5">
        <v>0</v>
      </c>
      <c r="H2337" s="42">
        <v>0</v>
      </c>
      <c r="I2337" s="4"/>
      <c r="J2337" s="4"/>
      <c r="K2337" s="4"/>
      <c r="L2337" s="4"/>
      <c r="M2337" s="4"/>
      <c r="N2337" s="4"/>
      <c r="O2337" s="4"/>
      <c r="P2337" s="4"/>
      <c r="Q2337" s="4"/>
      <c r="R2337" s="4"/>
      <c r="S2337" s="4"/>
      <c r="T2337" s="4"/>
      <c r="U2337" s="4"/>
      <c r="V2337" s="4"/>
      <c r="W2337" s="4"/>
      <c r="X2337" s="4"/>
      <c r="Y2337" s="4"/>
      <c r="Z2337" s="4"/>
    </row>
    <row r="2338" spans="1:26" ht="27.75" customHeight="1" x14ac:dyDescent="0.2">
      <c r="A2338" s="5">
        <v>2337</v>
      </c>
      <c r="B2338" s="6" t="s">
        <v>5502</v>
      </c>
      <c r="C2338" s="6" t="s">
        <v>5503</v>
      </c>
      <c r="D2338" s="49" t="s">
        <v>5515</v>
      </c>
      <c r="E2338" s="5" t="s">
        <v>2300</v>
      </c>
      <c r="F2338" s="42">
        <v>0</v>
      </c>
      <c r="G2338" s="5">
        <v>0</v>
      </c>
      <c r="H2338" s="42">
        <v>0</v>
      </c>
      <c r="I2338" s="4"/>
      <c r="J2338" s="4"/>
      <c r="K2338" s="4"/>
      <c r="L2338" s="4"/>
      <c r="M2338" s="4"/>
      <c r="N2338" s="4"/>
      <c r="O2338" s="4"/>
      <c r="P2338" s="4"/>
      <c r="Q2338" s="4"/>
      <c r="R2338" s="4"/>
      <c r="S2338" s="4"/>
      <c r="T2338" s="4"/>
      <c r="U2338" s="4"/>
      <c r="V2338" s="4"/>
      <c r="W2338" s="4"/>
      <c r="X2338" s="4"/>
      <c r="Y2338" s="4"/>
      <c r="Z2338" s="4"/>
    </row>
    <row r="2339" spans="1:26" ht="15.75" customHeight="1" x14ac:dyDescent="0.2">
      <c r="A2339" s="5">
        <v>2338</v>
      </c>
      <c r="B2339" s="6" t="s">
        <v>5502</v>
      </c>
      <c r="C2339" s="6" t="s">
        <v>5503</v>
      </c>
      <c r="D2339" s="49" t="s">
        <v>5516</v>
      </c>
      <c r="E2339" s="5" t="s">
        <v>2300</v>
      </c>
      <c r="F2339" s="42">
        <v>1</v>
      </c>
      <c r="G2339" s="5">
        <v>1</v>
      </c>
      <c r="H2339" s="42">
        <v>1</v>
      </c>
      <c r="I2339" s="4"/>
      <c r="J2339" s="4"/>
      <c r="K2339" s="4"/>
      <c r="L2339" s="4"/>
      <c r="M2339" s="4"/>
      <c r="N2339" s="4"/>
      <c r="O2339" s="4"/>
      <c r="P2339" s="4"/>
      <c r="Q2339" s="4"/>
      <c r="R2339" s="4"/>
      <c r="S2339" s="4"/>
      <c r="T2339" s="4"/>
      <c r="U2339" s="4"/>
      <c r="V2339" s="4"/>
      <c r="W2339" s="4"/>
      <c r="X2339" s="4"/>
      <c r="Y2339" s="4"/>
      <c r="Z2339" s="4"/>
    </row>
    <row r="2340" spans="1:26" ht="42" customHeight="1" x14ac:dyDescent="0.2">
      <c r="A2340" s="5">
        <v>2339</v>
      </c>
      <c r="B2340" s="6" t="s">
        <v>5502</v>
      </c>
      <c r="C2340" s="6" t="s">
        <v>5503</v>
      </c>
      <c r="D2340" s="49" t="s">
        <v>5517</v>
      </c>
      <c r="E2340" s="5" t="s">
        <v>2300</v>
      </c>
      <c r="F2340" s="42">
        <v>0</v>
      </c>
      <c r="G2340" s="5">
        <v>1</v>
      </c>
      <c r="H2340" s="42">
        <v>0</v>
      </c>
      <c r="I2340" s="4"/>
      <c r="J2340" s="4"/>
      <c r="K2340" s="4"/>
      <c r="L2340" s="4"/>
      <c r="M2340" s="4"/>
      <c r="N2340" s="4"/>
      <c r="O2340" s="4"/>
      <c r="P2340" s="4"/>
      <c r="Q2340" s="4"/>
      <c r="R2340" s="4"/>
      <c r="S2340" s="4"/>
      <c r="T2340" s="4"/>
      <c r="U2340" s="4"/>
      <c r="V2340" s="4"/>
      <c r="W2340" s="4"/>
      <c r="X2340" s="4"/>
      <c r="Y2340" s="4"/>
      <c r="Z2340" s="4"/>
    </row>
    <row r="2341" spans="1:26" ht="42" customHeight="1" x14ac:dyDescent="0.2">
      <c r="A2341" s="5">
        <v>2340</v>
      </c>
      <c r="B2341" s="6" t="s">
        <v>5502</v>
      </c>
      <c r="C2341" s="6" t="s">
        <v>5503</v>
      </c>
      <c r="D2341" s="49" t="s">
        <v>5518</v>
      </c>
      <c r="E2341" s="5" t="s">
        <v>2300</v>
      </c>
      <c r="F2341" s="42">
        <v>0</v>
      </c>
      <c r="G2341" s="5">
        <v>0</v>
      </c>
      <c r="H2341" s="42">
        <v>0</v>
      </c>
      <c r="I2341" s="4"/>
      <c r="J2341" s="4"/>
      <c r="K2341" s="4"/>
      <c r="L2341" s="4"/>
      <c r="M2341" s="4"/>
      <c r="N2341" s="4"/>
      <c r="O2341" s="4"/>
      <c r="P2341" s="4"/>
      <c r="Q2341" s="4"/>
      <c r="R2341" s="4"/>
      <c r="S2341" s="4"/>
      <c r="T2341" s="4"/>
      <c r="U2341" s="4"/>
      <c r="V2341" s="4"/>
      <c r="W2341" s="4"/>
      <c r="X2341" s="4"/>
      <c r="Y2341" s="4"/>
      <c r="Z2341" s="4"/>
    </row>
    <row r="2342" spans="1:26" ht="27.75" customHeight="1" x14ac:dyDescent="0.2">
      <c r="A2342" s="5">
        <v>2341</v>
      </c>
      <c r="B2342" s="6" t="s">
        <v>5519</v>
      </c>
      <c r="C2342" s="6" t="s">
        <v>5520</v>
      </c>
      <c r="D2342" s="49" t="s">
        <v>5521</v>
      </c>
      <c r="E2342" s="5" t="s">
        <v>2300</v>
      </c>
      <c r="F2342" s="42">
        <v>2</v>
      </c>
      <c r="G2342" s="5">
        <v>2</v>
      </c>
      <c r="H2342" s="42">
        <v>2</v>
      </c>
      <c r="I2342" s="4"/>
      <c r="J2342" s="4"/>
      <c r="K2342" s="4"/>
      <c r="L2342" s="4"/>
      <c r="M2342" s="4"/>
      <c r="N2342" s="4"/>
      <c r="O2342" s="4"/>
      <c r="P2342" s="4"/>
      <c r="Q2342" s="4"/>
      <c r="R2342" s="4"/>
      <c r="S2342" s="4"/>
      <c r="T2342" s="4"/>
      <c r="U2342" s="4"/>
      <c r="V2342" s="4"/>
      <c r="W2342" s="4"/>
      <c r="X2342" s="4"/>
      <c r="Y2342" s="4"/>
      <c r="Z2342" s="4"/>
    </row>
    <row r="2343" spans="1:26" ht="15.75" customHeight="1" x14ac:dyDescent="0.2">
      <c r="A2343" s="5">
        <v>2342</v>
      </c>
      <c r="B2343" s="6" t="s">
        <v>5519</v>
      </c>
      <c r="C2343" s="6" t="s">
        <v>5520</v>
      </c>
      <c r="D2343" s="49" t="s">
        <v>5522</v>
      </c>
      <c r="E2343" s="5" t="s">
        <v>2300</v>
      </c>
      <c r="F2343" s="42">
        <v>0</v>
      </c>
      <c r="G2343" s="5">
        <v>0</v>
      </c>
      <c r="H2343" s="42">
        <v>0</v>
      </c>
      <c r="I2343" s="4"/>
      <c r="J2343" s="4"/>
      <c r="K2343" s="4"/>
      <c r="L2343" s="4"/>
      <c r="M2343" s="4"/>
      <c r="N2343" s="4"/>
      <c r="O2343" s="4"/>
      <c r="P2343" s="4"/>
      <c r="Q2343" s="4"/>
      <c r="R2343" s="4"/>
      <c r="S2343" s="4"/>
      <c r="T2343" s="4"/>
      <c r="U2343" s="4"/>
      <c r="V2343" s="4"/>
      <c r="W2343" s="4"/>
      <c r="X2343" s="4"/>
      <c r="Y2343" s="4"/>
      <c r="Z2343" s="4"/>
    </row>
    <row r="2344" spans="1:26" ht="15.75" customHeight="1" x14ac:dyDescent="0.2">
      <c r="A2344" s="5">
        <v>2343</v>
      </c>
      <c r="B2344" s="6" t="s">
        <v>5519</v>
      </c>
      <c r="C2344" s="6" t="s">
        <v>5520</v>
      </c>
      <c r="D2344" s="49" t="s">
        <v>5523</v>
      </c>
      <c r="E2344" s="5" t="s">
        <v>2300</v>
      </c>
      <c r="F2344" s="42">
        <v>2</v>
      </c>
      <c r="G2344" s="5">
        <v>2</v>
      </c>
      <c r="H2344" s="42">
        <v>2</v>
      </c>
      <c r="I2344" s="4"/>
      <c r="J2344" s="4"/>
      <c r="K2344" s="4"/>
      <c r="L2344" s="4"/>
      <c r="M2344" s="4"/>
      <c r="N2344" s="4"/>
      <c r="O2344" s="4"/>
      <c r="P2344" s="4"/>
      <c r="Q2344" s="4"/>
      <c r="R2344" s="4"/>
      <c r="S2344" s="4"/>
      <c r="T2344" s="4"/>
      <c r="U2344" s="4"/>
      <c r="V2344" s="4"/>
      <c r="W2344" s="4"/>
      <c r="X2344" s="4"/>
      <c r="Y2344" s="4"/>
      <c r="Z2344" s="4"/>
    </row>
    <row r="2345" spans="1:26" ht="15.75" customHeight="1" x14ac:dyDescent="0.2">
      <c r="A2345" s="5">
        <v>2344</v>
      </c>
      <c r="B2345" s="6" t="s">
        <v>5519</v>
      </c>
      <c r="C2345" s="6" t="s">
        <v>5520</v>
      </c>
      <c r="D2345" s="49" t="s">
        <v>5524</v>
      </c>
      <c r="E2345" s="5" t="s">
        <v>2300</v>
      </c>
      <c r="F2345" s="42">
        <v>2</v>
      </c>
      <c r="G2345" s="5">
        <v>2</v>
      </c>
      <c r="H2345" s="42">
        <v>2</v>
      </c>
      <c r="I2345" s="4"/>
      <c r="J2345" s="4"/>
      <c r="K2345" s="4"/>
      <c r="L2345" s="4"/>
      <c r="M2345" s="4"/>
      <c r="N2345" s="4"/>
      <c r="O2345" s="4"/>
      <c r="P2345" s="4"/>
      <c r="Q2345" s="4"/>
      <c r="R2345" s="4"/>
      <c r="S2345" s="4"/>
      <c r="T2345" s="4"/>
      <c r="U2345" s="4"/>
      <c r="V2345" s="4"/>
      <c r="W2345" s="4"/>
      <c r="X2345" s="4"/>
      <c r="Y2345" s="4"/>
      <c r="Z2345" s="4"/>
    </row>
    <row r="2346" spans="1:26" ht="42" customHeight="1" x14ac:dyDescent="0.2">
      <c r="A2346" s="5">
        <v>2345</v>
      </c>
      <c r="B2346" s="6" t="s">
        <v>5519</v>
      </c>
      <c r="C2346" s="6" t="s">
        <v>5520</v>
      </c>
      <c r="D2346" s="49" t="s">
        <v>5525</v>
      </c>
      <c r="E2346" s="5" t="s">
        <v>2300</v>
      </c>
      <c r="F2346" s="42">
        <v>1</v>
      </c>
      <c r="G2346" s="5">
        <v>1</v>
      </c>
      <c r="H2346" s="42">
        <v>1</v>
      </c>
      <c r="I2346" s="4"/>
      <c r="J2346" s="4"/>
      <c r="K2346" s="4"/>
      <c r="L2346" s="4"/>
      <c r="M2346" s="4"/>
      <c r="N2346" s="4"/>
      <c r="O2346" s="4"/>
      <c r="P2346" s="4"/>
      <c r="Q2346" s="4"/>
      <c r="R2346" s="4"/>
      <c r="S2346" s="4"/>
      <c r="T2346" s="4"/>
      <c r="U2346" s="4"/>
      <c r="V2346" s="4"/>
      <c r="W2346" s="4"/>
      <c r="X2346" s="4"/>
      <c r="Y2346" s="4"/>
      <c r="Z2346" s="4"/>
    </row>
    <row r="2347" spans="1:26" ht="15.75" customHeight="1" x14ac:dyDescent="0.2">
      <c r="A2347" s="5">
        <v>2346</v>
      </c>
      <c r="B2347" s="6" t="s">
        <v>5519</v>
      </c>
      <c r="C2347" s="6" t="s">
        <v>5520</v>
      </c>
      <c r="D2347" s="49" t="s">
        <v>5526</v>
      </c>
      <c r="E2347" s="5" t="s">
        <v>2300</v>
      </c>
      <c r="F2347" s="42">
        <v>0</v>
      </c>
      <c r="G2347" s="5">
        <v>0</v>
      </c>
      <c r="H2347" s="42">
        <v>0</v>
      </c>
      <c r="I2347" s="4"/>
      <c r="J2347" s="4"/>
      <c r="K2347" s="4"/>
      <c r="L2347" s="4"/>
      <c r="M2347" s="4"/>
      <c r="N2347" s="4"/>
      <c r="O2347" s="4"/>
      <c r="P2347" s="4"/>
      <c r="Q2347" s="4"/>
      <c r="R2347" s="4"/>
      <c r="S2347" s="4"/>
      <c r="T2347" s="4"/>
      <c r="U2347" s="4"/>
      <c r="V2347" s="4"/>
      <c r="W2347" s="4"/>
      <c r="X2347" s="4"/>
      <c r="Y2347" s="4"/>
      <c r="Z2347" s="4"/>
    </row>
    <row r="2348" spans="1:26" ht="15.75" customHeight="1" x14ac:dyDescent="0.2">
      <c r="A2348" s="5">
        <v>2347</v>
      </c>
      <c r="B2348" s="6" t="s">
        <v>5519</v>
      </c>
      <c r="C2348" s="6" t="s">
        <v>5520</v>
      </c>
      <c r="D2348" s="49" t="s">
        <v>5527</v>
      </c>
      <c r="E2348" s="5" t="s">
        <v>2300</v>
      </c>
      <c r="F2348" s="42">
        <v>0</v>
      </c>
      <c r="G2348" s="5">
        <v>0</v>
      </c>
      <c r="H2348" s="42">
        <v>0</v>
      </c>
      <c r="I2348" s="4"/>
      <c r="J2348" s="4"/>
      <c r="K2348" s="4"/>
      <c r="L2348" s="4"/>
      <c r="M2348" s="4"/>
      <c r="N2348" s="4"/>
      <c r="O2348" s="4"/>
      <c r="P2348" s="4"/>
      <c r="Q2348" s="4"/>
      <c r="R2348" s="4"/>
      <c r="S2348" s="4"/>
      <c r="T2348" s="4"/>
      <c r="U2348" s="4"/>
      <c r="V2348" s="4"/>
      <c r="W2348" s="4"/>
      <c r="X2348" s="4"/>
      <c r="Y2348" s="4"/>
      <c r="Z2348" s="4"/>
    </row>
    <row r="2349" spans="1:26" ht="15.75" customHeight="1" x14ac:dyDescent="0.2">
      <c r="A2349" s="5">
        <v>2348</v>
      </c>
      <c r="B2349" s="6" t="s">
        <v>5519</v>
      </c>
      <c r="C2349" s="6" t="s">
        <v>5520</v>
      </c>
      <c r="D2349" s="49" t="s">
        <v>5528</v>
      </c>
      <c r="E2349" s="5" t="s">
        <v>2300</v>
      </c>
      <c r="F2349" s="42">
        <v>1</v>
      </c>
      <c r="G2349" s="5">
        <v>1</v>
      </c>
      <c r="H2349" s="42">
        <v>1</v>
      </c>
      <c r="I2349" s="4"/>
      <c r="J2349" s="4"/>
      <c r="K2349" s="4"/>
      <c r="L2349" s="4"/>
      <c r="M2349" s="4"/>
      <c r="N2349" s="4"/>
      <c r="O2349" s="4"/>
      <c r="P2349" s="4"/>
      <c r="Q2349" s="4"/>
      <c r="R2349" s="4"/>
      <c r="S2349" s="4"/>
      <c r="T2349" s="4"/>
      <c r="U2349" s="4"/>
      <c r="V2349" s="4"/>
      <c r="W2349" s="4"/>
      <c r="X2349" s="4"/>
      <c r="Y2349" s="4"/>
      <c r="Z2349" s="4"/>
    </row>
    <row r="2350" spans="1:26" ht="15.75" customHeight="1" x14ac:dyDescent="0.2">
      <c r="A2350" s="5">
        <v>2349</v>
      </c>
      <c r="B2350" s="6" t="s">
        <v>5529</v>
      </c>
      <c r="C2350" s="6" t="s">
        <v>5530</v>
      </c>
      <c r="D2350" s="49" t="s">
        <v>5531</v>
      </c>
      <c r="E2350" s="5" t="s">
        <v>2300</v>
      </c>
      <c r="F2350" s="42">
        <v>0</v>
      </c>
      <c r="G2350" s="5">
        <v>0</v>
      </c>
      <c r="H2350" s="42">
        <v>0</v>
      </c>
      <c r="I2350" s="4"/>
      <c r="J2350" s="4"/>
      <c r="K2350" s="4"/>
      <c r="L2350" s="4"/>
      <c r="M2350" s="4"/>
      <c r="N2350" s="4"/>
      <c r="O2350" s="4"/>
      <c r="P2350" s="4"/>
      <c r="Q2350" s="4"/>
      <c r="R2350" s="4"/>
      <c r="S2350" s="4"/>
      <c r="T2350" s="4"/>
      <c r="U2350" s="4"/>
      <c r="V2350" s="4"/>
      <c r="W2350" s="4"/>
      <c r="X2350" s="4"/>
      <c r="Y2350" s="4"/>
      <c r="Z2350" s="4"/>
    </row>
    <row r="2351" spans="1:26" ht="15.75" customHeight="1" x14ac:dyDescent="0.2">
      <c r="A2351" s="5">
        <v>2350</v>
      </c>
      <c r="B2351" s="6" t="s">
        <v>5529</v>
      </c>
      <c r="C2351" s="6" t="s">
        <v>5530</v>
      </c>
      <c r="D2351" s="49" t="s">
        <v>5532</v>
      </c>
      <c r="E2351" s="5" t="s">
        <v>2300</v>
      </c>
      <c r="F2351" s="42">
        <v>2</v>
      </c>
      <c r="G2351" s="5">
        <v>2</v>
      </c>
      <c r="H2351" s="42">
        <v>2</v>
      </c>
      <c r="I2351" s="4"/>
      <c r="J2351" s="4"/>
      <c r="K2351" s="4"/>
      <c r="L2351" s="4"/>
      <c r="M2351" s="4"/>
      <c r="N2351" s="4"/>
      <c r="O2351" s="4"/>
      <c r="P2351" s="4"/>
      <c r="Q2351" s="4"/>
      <c r="R2351" s="4"/>
      <c r="S2351" s="4"/>
      <c r="T2351" s="4"/>
      <c r="U2351" s="4"/>
      <c r="V2351" s="4"/>
      <c r="W2351" s="4"/>
      <c r="X2351" s="4"/>
      <c r="Y2351" s="4"/>
      <c r="Z2351" s="4"/>
    </row>
    <row r="2352" spans="1:26" ht="15.75" customHeight="1" x14ac:dyDescent="0.2">
      <c r="A2352" s="5">
        <v>2351</v>
      </c>
      <c r="B2352" s="6" t="s">
        <v>5529</v>
      </c>
      <c r="C2352" s="6" t="s">
        <v>5530</v>
      </c>
      <c r="D2352" s="49" t="s">
        <v>5533</v>
      </c>
      <c r="E2352" s="5" t="s">
        <v>2300</v>
      </c>
      <c r="F2352" s="42">
        <v>1</v>
      </c>
      <c r="G2352" s="5">
        <v>2</v>
      </c>
      <c r="H2352" s="42">
        <v>1</v>
      </c>
      <c r="I2352" s="4"/>
      <c r="J2352" s="4"/>
      <c r="K2352" s="4"/>
      <c r="L2352" s="4"/>
      <c r="M2352" s="4"/>
      <c r="N2352" s="4"/>
      <c r="O2352" s="4"/>
      <c r="P2352" s="4"/>
      <c r="Q2352" s="4"/>
      <c r="R2352" s="4"/>
      <c r="S2352" s="4"/>
      <c r="T2352" s="4"/>
      <c r="U2352" s="4"/>
      <c r="V2352" s="4"/>
      <c r="W2352" s="4"/>
      <c r="X2352" s="4"/>
      <c r="Y2352" s="4"/>
      <c r="Z2352" s="4"/>
    </row>
    <row r="2353" spans="1:26" ht="15.75" customHeight="1" x14ac:dyDescent="0.2">
      <c r="A2353" s="5">
        <v>2352</v>
      </c>
      <c r="B2353" s="6" t="s">
        <v>5529</v>
      </c>
      <c r="C2353" s="6" t="s">
        <v>5530</v>
      </c>
      <c r="D2353" s="49" t="s">
        <v>5534</v>
      </c>
      <c r="E2353" s="5" t="s">
        <v>2300</v>
      </c>
      <c r="F2353" s="42">
        <v>0</v>
      </c>
      <c r="G2353" s="5">
        <v>2</v>
      </c>
      <c r="H2353" s="42">
        <v>0</v>
      </c>
      <c r="I2353" s="4"/>
      <c r="J2353" s="4"/>
      <c r="K2353" s="4"/>
      <c r="L2353" s="4"/>
      <c r="M2353" s="4"/>
      <c r="N2353" s="4"/>
      <c r="O2353" s="4"/>
      <c r="P2353" s="4"/>
      <c r="Q2353" s="4"/>
      <c r="R2353" s="4"/>
      <c r="S2353" s="4"/>
      <c r="T2353" s="4"/>
      <c r="U2353" s="4"/>
      <c r="V2353" s="4"/>
      <c r="W2353" s="4"/>
      <c r="X2353" s="4"/>
      <c r="Y2353" s="4"/>
      <c r="Z2353" s="4"/>
    </row>
    <row r="2354" spans="1:26" ht="15.75" customHeight="1" x14ac:dyDescent="0.2">
      <c r="A2354" s="5">
        <v>2353</v>
      </c>
      <c r="B2354" s="6" t="s">
        <v>5529</v>
      </c>
      <c r="C2354" s="6" t="s">
        <v>5530</v>
      </c>
      <c r="D2354" s="49" t="s">
        <v>5535</v>
      </c>
      <c r="E2354" s="5" t="s">
        <v>2300</v>
      </c>
      <c r="F2354" s="42">
        <v>2</v>
      </c>
      <c r="G2354" s="5">
        <v>2</v>
      </c>
      <c r="H2354" s="42">
        <v>2</v>
      </c>
      <c r="I2354" s="4"/>
      <c r="J2354" s="4"/>
      <c r="K2354" s="4"/>
      <c r="L2354" s="4"/>
      <c r="M2354" s="4"/>
      <c r="N2354" s="4"/>
      <c r="O2354" s="4"/>
      <c r="P2354" s="4"/>
      <c r="Q2354" s="4"/>
      <c r="R2354" s="4"/>
      <c r="S2354" s="4"/>
      <c r="T2354" s="4"/>
      <c r="U2354" s="4"/>
      <c r="V2354" s="4"/>
      <c r="W2354" s="4"/>
      <c r="X2354" s="4"/>
      <c r="Y2354" s="4"/>
      <c r="Z2354" s="4"/>
    </row>
    <row r="2355" spans="1:26" ht="15.75" customHeight="1" x14ac:dyDescent="0.2">
      <c r="A2355" s="5">
        <v>2354</v>
      </c>
      <c r="B2355" s="6" t="s">
        <v>5529</v>
      </c>
      <c r="C2355" s="6" t="s">
        <v>5530</v>
      </c>
      <c r="D2355" s="49" t="s">
        <v>5536</v>
      </c>
      <c r="E2355" s="5" t="s">
        <v>2300</v>
      </c>
      <c r="F2355" s="42">
        <v>2</v>
      </c>
      <c r="G2355" s="5">
        <v>2</v>
      </c>
      <c r="H2355" s="42">
        <v>2</v>
      </c>
      <c r="I2355" s="4"/>
      <c r="J2355" s="4"/>
      <c r="K2355" s="4"/>
      <c r="L2355" s="4"/>
      <c r="M2355" s="4"/>
      <c r="N2355" s="4"/>
      <c r="O2355" s="4"/>
      <c r="P2355" s="4"/>
      <c r="Q2355" s="4"/>
      <c r="R2355" s="4"/>
      <c r="S2355" s="4"/>
      <c r="T2355" s="4"/>
      <c r="U2355" s="4"/>
      <c r="V2355" s="4"/>
      <c r="W2355" s="4"/>
      <c r="X2355" s="4"/>
      <c r="Y2355" s="4"/>
      <c r="Z2355" s="4"/>
    </row>
    <row r="2356" spans="1:26" ht="15.75" customHeight="1" x14ac:dyDescent="0.2">
      <c r="A2356" s="5">
        <v>2355</v>
      </c>
      <c r="B2356" s="6" t="s">
        <v>5529</v>
      </c>
      <c r="C2356" s="6" t="s">
        <v>5530</v>
      </c>
      <c r="D2356" s="49" t="s">
        <v>5537</v>
      </c>
      <c r="E2356" s="5" t="s">
        <v>2300</v>
      </c>
      <c r="F2356" s="42">
        <v>2</v>
      </c>
      <c r="G2356" s="5">
        <v>2</v>
      </c>
      <c r="H2356" s="42">
        <v>2</v>
      </c>
      <c r="I2356" s="4"/>
      <c r="J2356" s="4"/>
      <c r="K2356" s="4"/>
      <c r="L2356" s="4"/>
      <c r="M2356" s="4"/>
      <c r="N2356" s="4"/>
      <c r="O2356" s="4"/>
      <c r="P2356" s="4"/>
      <c r="Q2356" s="4"/>
      <c r="R2356" s="4"/>
      <c r="S2356" s="4"/>
      <c r="T2356" s="4"/>
      <c r="U2356" s="4"/>
      <c r="V2356" s="4"/>
      <c r="W2356" s="4"/>
      <c r="X2356" s="4"/>
      <c r="Y2356" s="4"/>
      <c r="Z2356" s="4"/>
    </row>
    <row r="2357" spans="1:26" ht="15.75" customHeight="1" x14ac:dyDescent="0.2">
      <c r="A2357" s="5">
        <v>2356</v>
      </c>
      <c r="B2357" s="6" t="s">
        <v>5538</v>
      </c>
      <c r="C2357" s="6" t="s">
        <v>5539</v>
      </c>
      <c r="D2357" s="49" t="s">
        <v>5540</v>
      </c>
      <c r="E2357" s="5" t="s">
        <v>2300</v>
      </c>
      <c r="F2357" s="42">
        <v>1</v>
      </c>
      <c r="G2357" s="5">
        <v>2</v>
      </c>
      <c r="H2357" s="42">
        <v>1</v>
      </c>
      <c r="I2357" s="4"/>
      <c r="J2357" s="4"/>
      <c r="K2357" s="4"/>
      <c r="L2357" s="4"/>
      <c r="M2357" s="4"/>
      <c r="N2357" s="4"/>
      <c r="O2357" s="4"/>
      <c r="P2357" s="4"/>
      <c r="Q2357" s="4"/>
      <c r="R2357" s="4"/>
      <c r="S2357" s="4"/>
      <c r="T2357" s="4"/>
      <c r="U2357" s="4"/>
      <c r="V2357" s="4"/>
      <c r="W2357" s="4"/>
      <c r="X2357" s="4"/>
      <c r="Y2357" s="4"/>
      <c r="Z2357" s="4"/>
    </row>
    <row r="2358" spans="1:26" ht="15.75" customHeight="1" x14ac:dyDescent="0.2">
      <c r="A2358" s="5">
        <v>2357</v>
      </c>
      <c r="B2358" s="6" t="s">
        <v>5541</v>
      </c>
      <c r="C2358" s="6" t="s">
        <v>5539</v>
      </c>
      <c r="D2358" s="49" t="s">
        <v>5542</v>
      </c>
      <c r="E2358" s="5" t="s">
        <v>2300</v>
      </c>
      <c r="F2358" s="42">
        <v>1</v>
      </c>
      <c r="G2358" s="5">
        <v>1</v>
      </c>
      <c r="H2358" s="42">
        <v>1</v>
      </c>
      <c r="I2358" s="4"/>
      <c r="J2358" s="4"/>
      <c r="K2358" s="4"/>
      <c r="L2358" s="4"/>
      <c r="M2358" s="4"/>
      <c r="N2358" s="4"/>
      <c r="O2358" s="4"/>
      <c r="P2358" s="4"/>
      <c r="Q2358" s="4"/>
      <c r="R2358" s="4"/>
      <c r="S2358" s="4"/>
      <c r="T2358" s="4"/>
      <c r="U2358" s="4"/>
      <c r="V2358" s="4"/>
      <c r="W2358" s="4"/>
      <c r="X2358" s="4"/>
      <c r="Y2358" s="4"/>
      <c r="Z2358" s="4"/>
    </row>
    <row r="2359" spans="1:26" ht="15.75" customHeight="1" x14ac:dyDescent="0.2">
      <c r="A2359" s="5">
        <v>2358</v>
      </c>
      <c r="B2359" s="6" t="s">
        <v>5543</v>
      </c>
      <c r="C2359" s="6" t="s">
        <v>5539</v>
      </c>
      <c r="D2359" s="49" t="s">
        <v>5544</v>
      </c>
      <c r="E2359" s="5" t="s">
        <v>2300</v>
      </c>
      <c r="F2359" s="42">
        <v>1</v>
      </c>
      <c r="G2359" s="5">
        <v>1</v>
      </c>
      <c r="H2359" s="42">
        <v>1</v>
      </c>
      <c r="I2359" s="4"/>
      <c r="J2359" s="4"/>
      <c r="K2359" s="4"/>
      <c r="L2359" s="4"/>
      <c r="M2359" s="4"/>
      <c r="N2359" s="4"/>
      <c r="O2359" s="4"/>
      <c r="P2359" s="4"/>
      <c r="Q2359" s="4"/>
      <c r="R2359" s="4"/>
      <c r="S2359" s="4"/>
      <c r="T2359" s="4"/>
      <c r="U2359" s="4"/>
      <c r="V2359" s="4"/>
      <c r="W2359" s="4"/>
      <c r="X2359" s="4"/>
      <c r="Y2359" s="4"/>
      <c r="Z2359" s="4"/>
    </row>
    <row r="2360" spans="1:26" ht="15.75" customHeight="1" x14ac:dyDescent="0.2">
      <c r="A2360" s="5">
        <v>2359</v>
      </c>
      <c r="B2360" s="6" t="s">
        <v>5545</v>
      </c>
      <c r="C2360" s="6" t="s">
        <v>5539</v>
      </c>
      <c r="D2360" s="49" t="s">
        <v>5546</v>
      </c>
      <c r="E2360" s="5" t="s">
        <v>2300</v>
      </c>
      <c r="F2360" s="42">
        <v>1</v>
      </c>
      <c r="G2360" s="5">
        <v>1</v>
      </c>
      <c r="H2360" s="42">
        <v>1</v>
      </c>
      <c r="I2360" s="4"/>
      <c r="J2360" s="4"/>
      <c r="K2360" s="4"/>
      <c r="L2360" s="4"/>
      <c r="M2360" s="4"/>
      <c r="N2360" s="4"/>
      <c r="O2360" s="4"/>
      <c r="P2360" s="4"/>
      <c r="Q2360" s="4"/>
      <c r="R2360" s="4"/>
      <c r="S2360" s="4"/>
      <c r="T2360" s="4"/>
      <c r="U2360" s="4"/>
      <c r="V2360" s="4"/>
      <c r="W2360" s="4"/>
      <c r="X2360" s="4"/>
      <c r="Y2360" s="4"/>
      <c r="Z2360" s="4"/>
    </row>
    <row r="2361" spans="1:26" ht="15.75" customHeight="1" x14ac:dyDescent="0.2">
      <c r="A2361" s="5">
        <v>2360</v>
      </c>
      <c r="B2361" s="6" t="s">
        <v>5547</v>
      </c>
      <c r="C2361" s="6" t="s">
        <v>5539</v>
      </c>
      <c r="D2361" s="49" t="s">
        <v>5548</v>
      </c>
      <c r="E2361" s="5" t="s">
        <v>2300</v>
      </c>
      <c r="F2361" s="42">
        <v>1</v>
      </c>
      <c r="G2361" s="5">
        <v>1</v>
      </c>
      <c r="H2361" s="42">
        <v>1</v>
      </c>
      <c r="I2361" s="4"/>
      <c r="J2361" s="4"/>
      <c r="K2361" s="4"/>
      <c r="L2361" s="4"/>
      <c r="M2361" s="4"/>
      <c r="N2361" s="4"/>
      <c r="O2361" s="4"/>
      <c r="P2361" s="4"/>
      <c r="Q2361" s="4"/>
      <c r="R2361" s="4"/>
      <c r="S2361" s="4"/>
      <c r="T2361" s="4"/>
      <c r="U2361" s="4"/>
      <c r="V2361" s="4"/>
      <c r="W2361" s="4"/>
      <c r="X2361" s="4"/>
      <c r="Y2361" s="4"/>
      <c r="Z2361" s="4"/>
    </row>
    <row r="2362" spans="1:26" ht="15.75" customHeight="1" x14ac:dyDescent="0.2">
      <c r="A2362" s="5">
        <v>2361</v>
      </c>
      <c r="B2362" s="6" t="s">
        <v>5549</v>
      </c>
      <c r="C2362" s="6" t="s">
        <v>5539</v>
      </c>
      <c r="D2362" s="49" t="s">
        <v>5550</v>
      </c>
      <c r="E2362" s="5" t="s">
        <v>2300</v>
      </c>
      <c r="F2362" s="42">
        <v>1</v>
      </c>
      <c r="G2362" s="5">
        <v>1</v>
      </c>
      <c r="H2362" s="42">
        <v>1</v>
      </c>
      <c r="I2362" s="4"/>
      <c r="J2362" s="4"/>
      <c r="K2362" s="4"/>
      <c r="L2362" s="4"/>
      <c r="M2362" s="4"/>
      <c r="N2362" s="4"/>
      <c r="O2362" s="4"/>
      <c r="P2362" s="4"/>
      <c r="Q2362" s="4"/>
      <c r="R2362" s="4"/>
      <c r="S2362" s="4"/>
      <c r="T2362" s="4"/>
      <c r="U2362" s="4"/>
      <c r="V2362" s="4"/>
      <c r="W2362" s="4"/>
      <c r="X2362" s="4"/>
      <c r="Y2362" s="4"/>
      <c r="Z2362" s="4"/>
    </row>
    <row r="2363" spans="1:26" ht="15.75" customHeight="1" x14ac:dyDescent="0.2">
      <c r="A2363" s="5">
        <v>2362</v>
      </c>
      <c r="B2363" s="6" t="s">
        <v>5551</v>
      </c>
      <c r="C2363" s="6" t="s">
        <v>5539</v>
      </c>
      <c r="D2363" s="49" t="s">
        <v>5552</v>
      </c>
      <c r="E2363" s="5" t="s">
        <v>2300</v>
      </c>
      <c r="F2363" s="42">
        <v>0</v>
      </c>
      <c r="G2363" s="5">
        <v>1</v>
      </c>
      <c r="H2363" s="42">
        <v>0</v>
      </c>
      <c r="I2363" s="4"/>
      <c r="J2363" s="4"/>
      <c r="K2363" s="4"/>
      <c r="L2363" s="4"/>
      <c r="M2363" s="4"/>
      <c r="N2363" s="4"/>
      <c r="O2363" s="4"/>
      <c r="P2363" s="4"/>
      <c r="Q2363" s="4"/>
      <c r="R2363" s="4"/>
      <c r="S2363" s="4"/>
      <c r="T2363" s="4"/>
      <c r="U2363" s="4"/>
      <c r="V2363" s="4"/>
      <c r="W2363" s="4"/>
      <c r="X2363" s="4"/>
      <c r="Y2363" s="4"/>
      <c r="Z2363" s="4"/>
    </row>
    <row r="2364" spans="1:26" ht="27.75" customHeight="1" x14ac:dyDescent="0.2">
      <c r="A2364" s="5">
        <v>2363</v>
      </c>
      <c r="B2364" s="6" t="s">
        <v>5553</v>
      </c>
      <c r="C2364" s="6" t="s">
        <v>5539</v>
      </c>
      <c r="D2364" s="49" t="s">
        <v>5554</v>
      </c>
      <c r="E2364" s="5" t="s">
        <v>2300</v>
      </c>
      <c r="F2364" s="42">
        <v>0</v>
      </c>
      <c r="G2364" s="5">
        <v>1</v>
      </c>
      <c r="H2364" s="42">
        <v>0</v>
      </c>
      <c r="I2364" s="4"/>
      <c r="J2364" s="4"/>
      <c r="K2364" s="4"/>
      <c r="L2364" s="4"/>
      <c r="M2364" s="4"/>
      <c r="N2364" s="4"/>
      <c r="O2364" s="4"/>
      <c r="P2364" s="4"/>
      <c r="Q2364" s="4"/>
      <c r="R2364" s="4"/>
      <c r="S2364" s="4"/>
      <c r="T2364" s="4"/>
      <c r="U2364" s="4"/>
      <c r="V2364" s="4"/>
      <c r="W2364" s="4"/>
      <c r="X2364" s="4"/>
      <c r="Y2364" s="4"/>
      <c r="Z2364" s="4"/>
    </row>
    <row r="2365" spans="1:26" ht="15.75" customHeight="1" x14ac:dyDescent="0.2">
      <c r="A2365" s="5">
        <v>2364</v>
      </c>
      <c r="B2365" s="6" t="s">
        <v>5555</v>
      </c>
      <c r="C2365" s="6" t="s">
        <v>5539</v>
      </c>
      <c r="D2365" s="49" t="s">
        <v>5556</v>
      </c>
      <c r="E2365" s="5" t="s">
        <v>2300</v>
      </c>
      <c r="F2365" s="42">
        <v>0</v>
      </c>
      <c r="G2365" s="5">
        <v>0</v>
      </c>
      <c r="H2365" s="42">
        <v>0</v>
      </c>
      <c r="I2365" s="4"/>
      <c r="J2365" s="4"/>
      <c r="K2365" s="4"/>
      <c r="L2365" s="4"/>
      <c r="M2365" s="4"/>
      <c r="N2365" s="4"/>
      <c r="O2365" s="4"/>
      <c r="P2365" s="4"/>
      <c r="Q2365" s="4"/>
      <c r="R2365" s="4"/>
      <c r="S2365" s="4"/>
      <c r="T2365" s="4"/>
      <c r="U2365" s="4"/>
      <c r="V2365" s="4"/>
      <c r="W2365" s="4"/>
      <c r="X2365" s="4"/>
      <c r="Y2365" s="4"/>
      <c r="Z2365" s="4"/>
    </row>
    <row r="2366" spans="1:26" ht="15.75" customHeight="1" x14ac:dyDescent="0.2">
      <c r="A2366" s="5">
        <v>2365</v>
      </c>
      <c r="B2366" s="6" t="s">
        <v>5557</v>
      </c>
      <c r="C2366" s="6" t="s">
        <v>5539</v>
      </c>
      <c r="D2366" s="49" t="s">
        <v>5558</v>
      </c>
      <c r="E2366" s="5" t="s">
        <v>2300</v>
      </c>
      <c r="F2366" s="42">
        <v>1</v>
      </c>
      <c r="G2366" s="5">
        <v>1</v>
      </c>
      <c r="H2366" s="42">
        <v>1</v>
      </c>
      <c r="I2366" s="4"/>
      <c r="J2366" s="4"/>
      <c r="K2366" s="4"/>
      <c r="L2366" s="4"/>
      <c r="M2366" s="4"/>
      <c r="N2366" s="4"/>
      <c r="O2366" s="4"/>
      <c r="P2366" s="4"/>
      <c r="Q2366" s="4"/>
      <c r="R2366" s="4"/>
      <c r="S2366" s="4"/>
      <c r="T2366" s="4"/>
      <c r="U2366" s="4"/>
      <c r="V2366" s="4"/>
      <c r="W2366" s="4"/>
      <c r="X2366" s="4"/>
      <c r="Y2366" s="4"/>
      <c r="Z2366" s="4"/>
    </row>
    <row r="2367" spans="1:26" ht="15.75" customHeight="1" x14ac:dyDescent="0.2">
      <c r="A2367" s="5">
        <v>2366</v>
      </c>
      <c r="B2367" s="6" t="s">
        <v>5559</v>
      </c>
      <c r="C2367" s="6" t="s">
        <v>5539</v>
      </c>
      <c r="D2367" s="49" t="s">
        <v>5560</v>
      </c>
      <c r="E2367" s="5" t="s">
        <v>2300</v>
      </c>
      <c r="F2367" s="42">
        <v>2</v>
      </c>
      <c r="G2367" s="5">
        <v>0</v>
      </c>
      <c r="H2367" s="42">
        <v>2</v>
      </c>
      <c r="I2367" s="4"/>
      <c r="J2367" s="4"/>
      <c r="K2367" s="4"/>
      <c r="L2367" s="4"/>
      <c r="M2367" s="4"/>
      <c r="N2367" s="4"/>
      <c r="O2367" s="4"/>
      <c r="P2367" s="4"/>
      <c r="Q2367" s="4"/>
      <c r="R2367" s="4"/>
      <c r="S2367" s="4"/>
      <c r="T2367" s="4"/>
      <c r="U2367" s="4"/>
      <c r="V2367" s="4"/>
      <c r="W2367" s="4"/>
      <c r="X2367" s="4"/>
      <c r="Y2367" s="4"/>
      <c r="Z2367" s="4"/>
    </row>
    <row r="2368" spans="1:26" ht="15.75" customHeight="1" x14ac:dyDescent="0.2">
      <c r="A2368" s="5">
        <v>2367</v>
      </c>
      <c r="B2368" s="6" t="s">
        <v>5561</v>
      </c>
      <c r="C2368" s="6" t="s">
        <v>5539</v>
      </c>
      <c r="D2368" s="49" t="s">
        <v>5562</v>
      </c>
      <c r="E2368" s="5" t="s">
        <v>2300</v>
      </c>
      <c r="F2368" s="42">
        <v>1</v>
      </c>
      <c r="G2368" s="5">
        <v>0</v>
      </c>
      <c r="H2368" s="42">
        <v>1</v>
      </c>
      <c r="I2368" s="4"/>
      <c r="J2368" s="4"/>
      <c r="K2368" s="4"/>
      <c r="L2368" s="4"/>
      <c r="M2368" s="4"/>
      <c r="N2368" s="4"/>
      <c r="O2368" s="4"/>
      <c r="P2368" s="4"/>
      <c r="Q2368" s="4"/>
      <c r="R2368" s="4"/>
      <c r="S2368" s="4"/>
      <c r="T2368" s="4"/>
      <c r="U2368" s="4"/>
      <c r="V2368" s="4"/>
      <c r="W2368" s="4"/>
      <c r="X2368" s="4"/>
      <c r="Y2368" s="4"/>
      <c r="Z2368" s="4"/>
    </row>
    <row r="2369" spans="1:26" ht="15.75" customHeight="1" x14ac:dyDescent="0.2">
      <c r="A2369" s="5">
        <v>2368</v>
      </c>
      <c r="B2369" s="6" t="s">
        <v>5563</v>
      </c>
      <c r="C2369" s="6" t="s">
        <v>5539</v>
      </c>
      <c r="D2369" s="49" t="s">
        <v>5564</v>
      </c>
      <c r="E2369" s="5" t="s">
        <v>2300</v>
      </c>
      <c r="F2369" s="42">
        <v>2</v>
      </c>
      <c r="G2369" s="5">
        <v>0</v>
      </c>
      <c r="H2369" s="42">
        <v>2</v>
      </c>
      <c r="I2369" s="4"/>
      <c r="J2369" s="4"/>
      <c r="K2369" s="4"/>
      <c r="L2369" s="4"/>
      <c r="M2369" s="4"/>
      <c r="N2369" s="4"/>
      <c r="O2369" s="4"/>
      <c r="P2369" s="4"/>
      <c r="Q2369" s="4"/>
      <c r="R2369" s="4"/>
      <c r="S2369" s="4"/>
      <c r="T2369" s="4"/>
      <c r="U2369" s="4"/>
      <c r="V2369" s="4"/>
      <c r="W2369" s="4"/>
      <c r="X2369" s="4"/>
      <c r="Y2369" s="4"/>
      <c r="Z2369" s="4"/>
    </row>
    <row r="2370" spans="1:26" ht="15.75" customHeight="1" x14ac:dyDescent="0.2">
      <c r="A2370" s="5">
        <v>2369</v>
      </c>
      <c r="B2370" s="6" t="s">
        <v>5565</v>
      </c>
      <c r="C2370" s="6" t="s">
        <v>5539</v>
      </c>
      <c r="D2370" s="49" t="s">
        <v>5566</v>
      </c>
      <c r="E2370" s="5" t="s">
        <v>2300</v>
      </c>
      <c r="F2370" s="42">
        <v>0</v>
      </c>
      <c r="G2370" s="5">
        <v>0</v>
      </c>
      <c r="H2370" s="42">
        <v>0</v>
      </c>
      <c r="I2370" s="4"/>
      <c r="J2370" s="4"/>
      <c r="K2370" s="4"/>
      <c r="L2370" s="4"/>
      <c r="M2370" s="4"/>
      <c r="N2370" s="4"/>
      <c r="O2370" s="4"/>
      <c r="P2370" s="4"/>
      <c r="Q2370" s="4"/>
      <c r="R2370" s="4"/>
      <c r="S2370" s="4"/>
      <c r="T2370" s="4"/>
      <c r="U2370" s="4"/>
      <c r="V2370" s="4"/>
      <c r="W2370" s="4"/>
      <c r="X2370" s="4"/>
      <c r="Y2370" s="4"/>
      <c r="Z2370" s="4"/>
    </row>
    <row r="2371" spans="1:26" ht="15.75" customHeight="1" x14ac:dyDescent="0.2">
      <c r="A2371" s="5">
        <v>2370</v>
      </c>
      <c r="B2371" s="6" t="s">
        <v>5567</v>
      </c>
      <c r="C2371" s="6" t="s">
        <v>5539</v>
      </c>
      <c r="D2371" s="49" t="s">
        <v>5568</v>
      </c>
      <c r="E2371" s="5" t="s">
        <v>2300</v>
      </c>
      <c r="F2371" s="42">
        <v>1</v>
      </c>
      <c r="G2371" s="5">
        <v>1</v>
      </c>
      <c r="H2371" s="42">
        <v>1</v>
      </c>
      <c r="I2371" s="4"/>
      <c r="J2371" s="4"/>
      <c r="K2371" s="4"/>
      <c r="L2371" s="4"/>
      <c r="M2371" s="4"/>
      <c r="N2371" s="4"/>
      <c r="O2371" s="4"/>
      <c r="P2371" s="4"/>
      <c r="Q2371" s="4"/>
      <c r="R2371" s="4"/>
      <c r="S2371" s="4"/>
      <c r="T2371" s="4"/>
      <c r="U2371" s="4"/>
      <c r="V2371" s="4"/>
      <c r="W2371" s="4"/>
      <c r="X2371" s="4"/>
      <c r="Y2371" s="4"/>
      <c r="Z2371" s="4"/>
    </row>
    <row r="2372" spans="1:26" ht="15.75" customHeight="1" x14ac:dyDescent="0.2">
      <c r="A2372" s="5">
        <v>2371</v>
      </c>
      <c r="B2372" s="6" t="s">
        <v>5569</v>
      </c>
      <c r="C2372" s="6" t="s">
        <v>5539</v>
      </c>
      <c r="D2372" s="49" t="s">
        <v>5570</v>
      </c>
      <c r="E2372" s="5" t="s">
        <v>2300</v>
      </c>
      <c r="F2372" s="42">
        <v>2</v>
      </c>
      <c r="G2372" s="5">
        <v>0</v>
      </c>
      <c r="H2372" s="42">
        <v>2</v>
      </c>
      <c r="I2372" s="4"/>
      <c r="J2372" s="4"/>
      <c r="K2372" s="4"/>
      <c r="L2372" s="4"/>
      <c r="M2372" s="4"/>
      <c r="N2372" s="4"/>
      <c r="O2372" s="4"/>
      <c r="P2372" s="4"/>
      <c r="Q2372" s="4"/>
      <c r="R2372" s="4"/>
      <c r="S2372" s="4"/>
      <c r="T2372" s="4"/>
      <c r="U2372" s="4"/>
      <c r="V2372" s="4"/>
      <c r="W2372" s="4"/>
      <c r="X2372" s="4"/>
      <c r="Y2372" s="4"/>
      <c r="Z2372" s="4"/>
    </row>
    <row r="2373" spans="1:26" ht="15.75" customHeight="1" x14ac:dyDescent="0.2">
      <c r="A2373" s="5">
        <v>2372</v>
      </c>
      <c r="B2373" s="6" t="s">
        <v>5571</v>
      </c>
      <c r="C2373" s="6" t="s">
        <v>5539</v>
      </c>
      <c r="D2373" s="49" t="s">
        <v>5572</v>
      </c>
      <c r="E2373" s="5" t="s">
        <v>2300</v>
      </c>
      <c r="F2373" s="42">
        <v>1</v>
      </c>
      <c r="G2373" s="5">
        <v>1</v>
      </c>
      <c r="H2373" s="42">
        <v>1</v>
      </c>
      <c r="I2373" s="4"/>
      <c r="J2373" s="4"/>
      <c r="K2373" s="4"/>
      <c r="L2373" s="4"/>
      <c r="M2373" s="4"/>
      <c r="N2373" s="4"/>
      <c r="O2373" s="4"/>
      <c r="P2373" s="4"/>
      <c r="Q2373" s="4"/>
      <c r="R2373" s="4"/>
      <c r="S2373" s="4"/>
      <c r="T2373" s="4"/>
      <c r="U2373" s="4"/>
      <c r="V2373" s="4"/>
      <c r="W2373" s="4"/>
      <c r="X2373" s="4"/>
      <c r="Y2373" s="4"/>
      <c r="Z2373" s="4"/>
    </row>
    <row r="2374" spans="1:26" ht="27.75" customHeight="1" x14ac:dyDescent="0.2">
      <c r="A2374" s="5">
        <v>2373</v>
      </c>
      <c r="B2374" s="6" t="s">
        <v>5573</v>
      </c>
      <c r="C2374" s="6" t="s">
        <v>5539</v>
      </c>
      <c r="D2374" s="49" t="s">
        <v>5574</v>
      </c>
      <c r="E2374" s="5" t="s">
        <v>2300</v>
      </c>
      <c r="F2374" s="42">
        <v>2</v>
      </c>
      <c r="G2374" s="5">
        <v>0</v>
      </c>
      <c r="H2374" s="42">
        <v>2</v>
      </c>
      <c r="I2374" s="4"/>
      <c r="J2374" s="4"/>
      <c r="K2374" s="4"/>
      <c r="L2374" s="4"/>
      <c r="M2374" s="4"/>
      <c r="N2374" s="4"/>
      <c r="O2374" s="4"/>
      <c r="P2374" s="4"/>
      <c r="Q2374" s="4"/>
      <c r="R2374" s="4"/>
      <c r="S2374" s="4"/>
      <c r="T2374" s="4"/>
      <c r="U2374" s="4"/>
      <c r="V2374" s="4"/>
      <c r="W2374" s="4"/>
      <c r="X2374" s="4"/>
      <c r="Y2374" s="4"/>
      <c r="Z2374" s="4"/>
    </row>
    <row r="2375" spans="1:26" ht="27.75" customHeight="1" x14ac:dyDescent="0.2">
      <c r="A2375" s="5">
        <v>2374</v>
      </c>
      <c r="B2375" s="6" t="s">
        <v>5575</v>
      </c>
      <c r="C2375" s="6" t="s">
        <v>5539</v>
      </c>
      <c r="D2375" s="49" t="s">
        <v>5576</v>
      </c>
      <c r="E2375" s="5" t="s">
        <v>2300</v>
      </c>
      <c r="F2375" s="42">
        <v>1</v>
      </c>
      <c r="G2375" s="5">
        <v>0</v>
      </c>
      <c r="H2375" s="42">
        <v>1</v>
      </c>
      <c r="I2375" s="4"/>
      <c r="J2375" s="4"/>
      <c r="K2375" s="4"/>
      <c r="L2375" s="4"/>
      <c r="M2375" s="4"/>
      <c r="N2375" s="4"/>
      <c r="O2375" s="4"/>
      <c r="P2375" s="4"/>
      <c r="Q2375" s="4"/>
      <c r="R2375" s="4"/>
      <c r="S2375" s="4"/>
      <c r="T2375" s="4"/>
      <c r="U2375" s="4"/>
      <c r="V2375" s="4"/>
      <c r="W2375" s="4"/>
      <c r="X2375" s="4"/>
      <c r="Y2375" s="4"/>
      <c r="Z2375" s="4"/>
    </row>
    <row r="2376" spans="1:26" ht="15.75" customHeight="1" x14ac:dyDescent="0.2">
      <c r="A2376" s="5">
        <v>2375</v>
      </c>
      <c r="B2376" s="6" t="s">
        <v>5577</v>
      </c>
      <c r="C2376" s="6" t="s">
        <v>5539</v>
      </c>
      <c r="D2376" s="49" t="s">
        <v>5578</v>
      </c>
      <c r="E2376" s="5" t="s">
        <v>2300</v>
      </c>
      <c r="F2376" s="42">
        <v>0</v>
      </c>
      <c r="G2376" s="5">
        <v>1</v>
      </c>
      <c r="H2376" s="42">
        <v>0</v>
      </c>
      <c r="I2376" s="4"/>
      <c r="J2376" s="4"/>
      <c r="K2376" s="4"/>
      <c r="L2376" s="4"/>
      <c r="M2376" s="4"/>
      <c r="N2376" s="4"/>
      <c r="O2376" s="4"/>
      <c r="P2376" s="4"/>
      <c r="Q2376" s="4"/>
      <c r="R2376" s="4"/>
      <c r="S2376" s="4"/>
      <c r="T2376" s="4"/>
      <c r="U2376" s="4"/>
      <c r="V2376" s="4"/>
      <c r="W2376" s="4"/>
      <c r="X2376" s="4"/>
      <c r="Y2376" s="4"/>
      <c r="Z2376" s="4"/>
    </row>
    <row r="2377" spans="1:26" ht="15.75" customHeight="1" x14ac:dyDescent="0.2">
      <c r="A2377" s="5">
        <v>2376</v>
      </c>
      <c r="B2377" s="6" t="s">
        <v>5579</v>
      </c>
      <c r="C2377" s="6" t="s">
        <v>5539</v>
      </c>
      <c r="D2377" s="49" t="s">
        <v>5580</v>
      </c>
      <c r="E2377" s="5" t="s">
        <v>2300</v>
      </c>
      <c r="F2377" s="42">
        <v>0</v>
      </c>
      <c r="G2377" s="5">
        <v>0</v>
      </c>
      <c r="H2377" s="42">
        <v>0</v>
      </c>
      <c r="I2377" s="4"/>
      <c r="J2377" s="4"/>
      <c r="K2377" s="4"/>
      <c r="L2377" s="4"/>
      <c r="M2377" s="4"/>
      <c r="N2377" s="4"/>
      <c r="O2377" s="4"/>
      <c r="P2377" s="4"/>
      <c r="Q2377" s="4"/>
      <c r="R2377" s="4"/>
      <c r="S2377" s="4"/>
      <c r="T2377" s="4"/>
      <c r="U2377" s="4"/>
      <c r="V2377" s="4"/>
      <c r="W2377" s="4"/>
      <c r="X2377" s="4"/>
      <c r="Y2377" s="4"/>
      <c r="Z2377" s="4"/>
    </row>
    <row r="2378" spans="1:26" ht="15.75" customHeight="1" x14ac:dyDescent="0.2">
      <c r="A2378" s="5">
        <v>2377</v>
      </c>
      <c r="B2378" s="6" t="s">
        <v>5581</v>
      </c>
      <c r="C2378" s="6" t="s">
        <v>5539</v>
      </c>
      <c r="D2378" s="49" t="s">
        <v>5582</v>
      </c>
      <c r="E2378" s="5" t="s">
        <v>2300</v>
      </c>
      <c r="F2378" s="42">
        <v>2</v>
      </c>
      <c r="G2378" s="5">
        <v>2</v>
      </c>
      <c r="H2378" s="42">
        <v>2</v>
      </c>
      <c r="I2378" s="4"/>
      <c r="J2378" s="4"/>
      <c r="K2378" s="4"/>
      <c r="L2378" s="4"/>
      <c r="M2378" s="4"/>
      <c r="N2378" s="4"/>
      <c r="O2378" s="4"/>
      <c r="P2378" s="4"/>
      <c r="Q2378" s="4"/>
      <c r="R2378" s="4"/>
      <c r="S2378" s="4"/>
      <c r="T2378" s="4"/>
      <c r="U2378" s="4"/>
      <c r="V2378" s="4"/>
      <c r="W2378" s="4"/>
      <c r="X2378" s="4"/>
      <c r="Y2378" s="4"/>
      <c r="Z2378" s="4"/>
    </row>
    <row r="2379" spans="1:26" ht="15.75" customHeight="1" x14ac:dyDescent="0.2">
      <c r="A2379" s="5">
        <v>2378</v>
      </c>
      <c r="B2379" s="6" t="s">
        <v>5583</v>
      </c>
      <c r="C2379" s="6" t="s">
        <v>5539</v>
      </c>
      <c r="D2379" s="49" t="s">
        <v>5584</v>
      </c>
      <c r="E2379" s="5" t="s">
        <v>2300</v>
      </c>
      <c r="F2379" s="42">
        <v>0</v>
      </c>
      <c r="G2379" s="5">
        <v>1</v>
      </c>
      <c r="H2379" s="42">
        <v>0</v>
      </c>
      <c r="I2379" s="4"/>
      <c r="J2379" s="4"/>
      <c r="K2379" s="4"/>
      <c r="L2379" s="4"/>
      <c r="M2379" s="4"/>
      <c r="N2379" s="4"/>
      <c r="O2379" s="4"/>
      <c r="P2379" s="4"/>
      <c r="Q2379" s="4"/>
      <c r="R2379" s="4"/>
      <c r="S2379" s="4"/>
      <c r="T2379" s="4"/>
      <c r="U2379" s="4"/>
      <c r="V2379" s="4"/>
      <c r="W2379" s="4"/>
      <c r="X2379" s="4"/>
      <c r="Y2379" s="4"/>
      <c r="Z2379" s="4"/>
    </row>
    <row r="2380" spans="1:26" ht="27.75" customHeight="1" x14ac:dyDescent="0.2">
      <c r="A2380" s="5">
        <v>2379</v>
      </c>
      <c r="B2380" s="6" t="s">
        <v>5585</v>
      </c>
      <c r="C2380" s="6" t="s">
        <v>5539</v>
      </c>
      <c r="D2380" s="49" t="s">
        <v>5586</v>
      </c>
      <c r="E2380" s="5" t="s">
        <v>2300</v>
      </c>
      <c r="F2380" s="42">
        <v>0</v>
      </c>
      <c r="G2380" s="5">
        <v>1</v>
      </c>
      <c r="H2380" s="42">
        <v>0</v>
      </c>
      <c r="I2380" s="4"/>
      <c r="J2380" s="4"/>
      <c r="K2380" s="4"/>
      <c r="L2380" s="4"/>
      <c r="M2380" s="4"/>
      <c r="N2380" s="4"/>
      <c r="O2380" s="4"/>
      <c r="P2380" s="4"/>
      <c r="Q2380" s="4"/>
      <c r="R2380" s="4"/>
      <c r="S2380" s="4"/>
      <c r="T2380" s="4"/>
      <c r="U2380" s="4"/>
      <c r="V2380" s="4"/>
      <c r="W2380" s="4"/>
      <c r="X2380" s="4"/>
      <c r="Y2380" s="4"/>
      <c r="Z2380" s="4"/>
    </row>
    <row r="2381" spans="1:26" ht="15.75" customHeight="1" x14ac:dyDescent="0.2">
      <c r="A2381" s="5">
        <v>2380</v>
      </c>
      <c r="B2381" s="6" t="s">
        <v>5587</v>
      </c>
      <c r="C2381" s="6" t="s">
        <v>5539</v>
      </c>
      <c r="D2381" s="49" t="s">
        <v>5588</v>
      </c>
      <c r="E2381" s="5" t="s">
        <v>2300</v>
      </c>
      <c r="F2381" s="42">
        <v>0</v>
      </c>
      <c r="G2381" s="5">
        <v>1</v>
      </c>
      <c r="H2381" s="42">
        <v>0</v>
      </c>
      <c r="I2381" s="4"/>
      <c r="J2381" s="4"/>
      <c r="K2381" s="4"/>
      <c r="L2381" s="4"/>
      <c r="M2381" s="4"/>
      <c r="N2381" s="4"/>
      <c r="O2381" s="4"/>
      <c r="P2381" s="4"/>
      <c r="Q2381" s="4"/>
      <c r="R2381" s="4"/>
      <c r="S2381" s="4"/>
      <c r="T2381" s="4"/>
      <c r="U2381" s="4"/>
      <c r="V2381" s="4"/>
      <c r="W2381" s="4"/>
      <c r="X2381" s="4"/>
      <c r="Y2381" s="4"/>
      <c r="Z2381" s="4"/>
    </row>
    <row r="2382" spans="1:26" ht="15.75" customHeight="1" x14ac:dyDescent="0.2">
      <c r="A2382" s="5">
        <v>2381</v>
      </c>
      <c r="B2382" s="6" t="s">
        <v>5589</v>
      </c>
      <c r="C2382" s="6" t="s">
        <v>5539</v>
      </c>
      <c r="D2382" s="49" t="s">
        <v>5590</v>
      </c>
      <c r="E2382" s="5" t="s">
        <v>2300</v>
      </c>
      <c r="F2382" s="42">
        <v>1</v>
      </c>
      <c r="G2382" s="5">
        <v>0</v>
      </c>
      <c r="H2382" s="42">
        <v>1</v>
      </c>
      <c r="I2382" s="4"/>
      <c r="J2382" s="4"/>
      <c r="K2382" s="4"/>
      <c r="L2382" s="4"/>
      <c r="M2382" s="4"/>
      <c r="N2382" s="4"/>
      <c r="O2382" s="4"/>
      <c r="P2382" s="4"/>
      <c r="Q2382" s="4"/>
      <c r="R2382" s="4"/>
      <c r="S2382" s="4"/>
      <c r="T2382" s="4"/>
      <c r="U2382" s="4"/>
      <c r="V2382" s="4"/>
      <c r="W2382" s="4"/>
      <c r="X2382" s="4"/>
      <c r="Y2382" s="4"/>
      <c r="Z2382" s="4"/>
    </row>
    <row r="2383" spans="1:26" ht="15.75" customHeight="1" x14ac:dyDescent="0.2">
      <c r="A2383" s="5">
        <v>2382</v>
      </c>
      <c r="B2383" s="6" t="s">
        <v>5591</v>
      </c>
      <c r="C2383" s="6" t="s">
        <v>5539</v>
      </c>
      <c r="D2383" s="49" t="s">
        <v>5592</v>
      </c>
      <c r="E2383" s="5" t="s">
        <v>2300</v>
      </c>
      <c r="F2383" s="42">
        <v>2</v>
      </c>
      <c r="G2383" s="5">
        <v>0</v>
      </c>
      <c r="H2383" s="42">
        <v>2</v>
      </c>
      <c r="I2383" s="4"/>
      <c r="J2383" s="4"/>
      <c r="K2383" s="4"/>
      <c r="L2383" s="4"/>
      <c r="M2383" s="4"/>
      <c r="N2383" s="4"/>
      <c r="O2383" s="4"/>
      <c r="P2383" s="4"/>
      <c r="Q2383" s="4"/>
      <c r="R2383" s="4"/>
      <c r="S2383" s="4"/>
      <c r="T2383" s="4"/>
      <c r="U2383" s="4"/>
      <c r="V2383" s="4"/>
      <c r="W2383" s="4"/>
      <c r="X2383" s="4"/>
      <c r="Y2383" s="4"/>
      <c r="Z2383" s="4"/>
    </row>
    <row r="2384" spans="1:26" ht="15.75" customHeight="1" x14ac:dyDescent="0.2">
      <c r="A2384" s="5">
        <v>2383</v>
      </c>
      <c r="B2384" s="6" t="s">
        <v>5593</v>
      </c>
      <c r="C2384" s="6" t="s">
        <v>5539</v>
      </c>
      <c r="D2384" s="49" t="s">
        <v>5594</v>
      </c>
      <c r="E2384" s="5" t="s">
        <v>2300</v>
      </c>
      <c r="F2384" s="42">
        <v>2</v>
      </c>
      <c r="G2384" s="5">
        <v>0</v>
      </c>
      <c r="H2384" s="42">
        <v>2</v>
      </c>
      <c r="I2384" s="4"/>
      <c r="J2384" s="4"/>
      <c r="K2384" s="4"/>
      <c r="L2384" s="4"/>
      <c r="M2384" s="4"/>
      <c r="N2384" s="4"/>
      <c r="O2384" s="4"/>
      <c r="P2384" s="4"/>
      <c r="Q2384" s="4"/>
      <c r="R2384" s="4"/>
      <c r="S2384" s="4"/>
      <c r="T2384" s="4"/>
      <c r="U2384" s="4"/>
      <c r="V2384" s="4"/>
      <c r="W2384" s="4"/>
      <c r="X2384" s="4"/>
      <c r="Y2384" s="4"/>
      <c r="Z2384" s="4"/>
    </row>
    <row r="2385" spans="1:26" ht="15.75" customHeight="1" x14ac:dyDescent="0.2">
      <c r="A2385" s="5">
        <v>2384</v>
      </c>
      <c r="B2385" s="6" t="s">
        <v>5595</v>
      </c>
      <c r="C2385" s="6" t="s">
        <v>5539</v>
      </c>
      <c r="D2385" s="49" t="s">
        <v>5596</v>
      </c>
      <c r="E2385" s="6" t="s">
        <v>2300</v>
      </c>
      <c r="F2385" s="42">
        <v>0</v>
      </c>
      <c r="G2385" s="5">
        <v>0</v>
      </c>
      <c r="H2385" s="42">
        <v>0</v>
      </c>
      <c r="I2385" s="4"/>
      <c r="J2385" s="4"/>
      <c r="K2385" s="4"/>
      <c r="L2385" s="4"/>
      <c r="M2385" s="4"/>
      <c r="N2385" s="4"/>
      <c r="O2385" s="4"/>
      <c r="P2385" s="4"/>
      <c r="Q2385" s="4"/>
      <c r="R2385" s="4"/>
      <c r="S2385" s="4"/>
      <c r="T2385" s="4"/>
      <c r="U2385" s="4"/>
      <c r="V2385" s="4"/>
      <c r="W2385" s="4"/>
      <c r="X2385" s="4"/>
      <c r="Y2385" s="4"/>
      <c r="Z2385" s="4"/>
    </row>
    <row r="2386" spans="1:26" ht="15.75" customHeight="1" x14ac:dyDescent="0.2">
      <c r="A2386" s="5">
        <v>2385</v>
      </c>
      <c r="B2386" s="6" t="s">
        <v>5597</v>
      </c>
      <c r="C2386" s="6" t="s">
        <v>5539</v>
      </c>
      <c r="D2386" s="49" t="s">
        <v>5598</v>
      </c>
      <c r="E2386" s="6" t="s">
        <v>2300</v>
      </c>
      <c r="F2386" s="42">
        <v>2</v>
      </c>
      <c r="G2386" s="5">
        <v>2</v>
      </c>
      <c r="H2386" s="42">
        <v>2</v>
      </c>
      <c r="I2386" s="4"/>
      <c r="J2386" s="4"/>
      <c r="K2386" s="4"/>
      <c r="L2386" s="4"/>
      <c r="M2386" s="4"/>
      <c r="N2386" s="4"/>
      <c r="O2386" s="4"/>
      <c r="P2386" s="4"/>
      <c r="Q2386" s="4"/>
      <c r="R2386" s="4"/>
      <c r="S2386" s="4"/>
      <c r="T2386" s="4"/>
      <c r="U2386" s="4"/>
      <c r="V2386" s="4"/>
      <c r="W2386" s="4"/>
      <c r="X2386" s="4"/>
      <c r="Y2386" s="4"/>
      <c r="Z2386" s="4"/>
    </row>
    <row r="2387" spans="1:26" ht="27.75" customHeight="1" x14ac:dyDescent="0.2">
      <c r="A2387" s="5">
        <v>2386</v>
      </c>
      <c r="B2387" s="6" t="s">
        <v>5599</v>
      </c>
      <c r="C2387" s="6" t="s">
        <v>5539</v>
      </c>
      <c r="D2387" s="49" t="s">
        <v>5600</v>
      </c>
      <c r="E2387" s="6" t="s">
        <v>2300</v>
      </c>
      <c r="F2387" s="42">
        <v>2</v>
      </c>
      <c r="G2387" s="5">
        <v>2</v>
      </c>
      <c r="H2387" s="42">
        <v>2</v>
      </c>
      <c r="I2387" s="4"/>
      <c r="J2387" s="4"/>
      <c r="K2387" s="4"/>
      <c r="L2387" s="4"/>
      <c r="M2387" s="4"/>
      <c r="N2387" s="4"/>
      <c r="O2387" s="4"/>
      <c r="P2387" s="4"/>
      <c r="Q2387" s="4"/>
      <c r="R2387" s="4"/>
      <c r="S2387" s="4"/>
      <c r="T2387" s="4"/>
      <c r="U2387" s="4"/>
      <c r="V2387" s="4"/>
      <c r="W2387" s="4"/>
      <c r="X2387" s="4"/>
      <c r="Y2387" s="4"/>
      <c r="Z2387" s="4"/>
    </row>
    <row r="2388" spans="1:26" ht="15.75" customHeight="1" x14ac:dyDescent="0.2">
      <c r="A2388" s="5">
        <v>2387</v>
      </c>
      <c r="B2388" s="6" t="s">
        <v>5601</v>
      </c>
      <c r="C2388" s="6" t="s">
        <v>5602</v>
      </c>
      <c r="D2388" s="49" t="s">
        <v>5603</v>
      </c>
      <c r="E2388" s="5" t="s">
        <v>2300</v>
      </c>
      <c r="F2388" s="42">
        <v>1</v>
      </c>
      <c r="G2388" s="5">
        <v>1</v>
      </c>
      <c r="H2388" s="42">
        <v>1</v>
      </c>
      <c r="I2388" s="4"/>
      <c r="J2388" s="4"/>
      <c r="K2388" s="4"/>
      <c r="L2388" s="4"/>
      <c r="M2388" s="4"/>
      <c r="N2388" s="4"/>
      <c r="O2388" s="4"/>
      <c r="P2388" s="4"/>
      <c r="Q2388" s="4"/>
      <c r="R2388" s="4"/>
      <c r="S2388" s="4"/>
      <c r="T2388" s="4"/>
      <c r="U2388" s="4"/>
      <c r="V2388" s="4"/>
      <c r="W2388" s="4"/>
      <c r="X2388" s="4"/>
      <c r="Y2388" s="4"/>
      <c r="Z2388" s="4"/>
    </row>
    <row r="2389" spans="1:26" ht="15.75" customHeight="1" x14ac:dyDescent="0.2">
      <c r="A2389" s="5">
        <v>2388</v>
      </c>
      <c r="B2389" s="6" t="s">
        <v>5601</v>
      </c>
      <c r="C2389" s="6" t="s">
        <v>5602</v>
      </c>
      <c r="D2389" s="49" t="s">
        <v>5604</v>
      </c>
      <c r="E2389" s="5" t="s">
        <v>2300</v>
      </c>
      <c r="F2389" s="42">
        <v>2</v>
      </c>
      <c r="G2389" s="5">
        <v>2</v>
      </c>
      <c r="H2389" s="42">
        <v>2</v>
      </c>
      <c r="I2389" s="4"/>
      <c r="J2389" s="4"/>
      <c r="K2389" s="4"/>
      <c r="L2389" s="4"/>
      <c r="M2389" s="4"/>
      <c r="N2389" s="4"/>
      <c r="O2389" s="4"/>
      <c r="P2389" s="4"/>
      <c r="Q2389" s="4"/>
      <c r="R2389" s="4"/>
      <c r="S2389" s="4"/>
      <c r="T2389" s="4"/>
      <c r="U2389" s="4"/>
      <c r="V2389" s="4"/>
      <c r="W2389" s="4"/>
      <c r="X2389" s="4"/>
      <c r="Y2389" s="4"/>
      <c r="Z2389" s="4"/>
    </row>
    <row r="2390" spans="1:26" ht="15.75" customHeight="1" x14ac:dyDescent="0.2">
      <c r="A2390" s="5">
        <v>2389</v>
      </c>
      <c r="B2390" s="6" t="s">
        <v>5601</v>
      </c>
      <c r="C2390" s="6" t="s">
        <v>5602</v>
      </c>
      <c r="D2390" s="49" t="s">
        <v>5605</v>
      </c>
      <c r="E2390" s="5" t="s">
        <v>2300</v>
      </c>
      <c r="F2390" s="42">
        <v>0</v>
      </c>
      <c r="G2390" s="5">
        <v>0</v>
      </c>
      <c r="H2390" s="42">
        <v>0</v>
      </c>
      <c r="I2390" s="4"/>
      <c r="J2390" s="4"/>
      <c r="K2390" s="4"/>
      <c r="L2390" s="4"/>
      <c r="M2390" s="4"/>
      <c r="N2390" s="4"/>
      <c r="O2390" s="4"/>
      <c r="P2390" s="4"/>
      <c r="Q2390" s="4"/>
      <c r="R2390" s="4"/>
      <c r="S2390" s="4"/>
      <c r="T2390" s="4"/>
      <c r="U2390" s="4"/>
      <c r="V2390" s="4"/>
      <c r="W2390" s="4"/>
      <c r="X2390" s="4"/>
      <c r="Y2390" s="4"/>
      <c r="Z2390" s="4"/>
    </row>
    <row r="2391" spans="1:26" ht="15.75" customHeight="1" x14ac:dyDescent="0.2">
      <c r="A2391" s="5">
        <v>2390</v>
      </c>
      <c r="B2391" s="6" t="s">
        <v>5601</v>
      </c>
      <c r="C2391" s="6" t="s">
        <v>5602</v>
      </c>
      <c r="D2391" s="49" t="s">
        <v>5606</v>
      </c>
      <c r="E2391" s="5" t="s">
        <v>2300</v>
      </c>
      <c r="F2391" s="42">
        <v>1</v>
      </c>
      <c r="G2391" s="5">
        <v>0</v>
      </c>
      <c r="H2391" s="42">
        <v>1</v>
      </c>
      <c r="I2391" s="4"/>
      <c r="J2391" s="4"/>
      <c r="K2391" s="4"/>
      <c r="L2391" s="4"/>
      <c r="M2391" s="4"/>
      <c r="N2391" s="4"/>
      <c r="O2391" s="4"/>
      <c r="P2391" s="4"/>
      <c r="Q2391" s="4"/>
      <c r="R2391" s="4"/>
      <c r="S2391" s="4"/>
      <c r="T2391" s="4"/>
      <c r="U2391" s="4"/>
      <c r="V2391" s="4"/>
      <c r="W2391" s="4"/>
      <c r="X2391" s="4"/>
      <c r="Y2391" s="4"/>
      <c r="Z2391" s="4"/>
    </row>
    <row r="2392" spans="1:26" ht="15.75" customHeight="1" x14ac:dyDescent="0.2">
      <c r="A2392" s="5">
        <v>2391</v>
      </c>
      <c r="B2392" s="6" t="s">
        <v>5601</v>
      </c>
      <c r="C2392" s="6" t="s">
        <v>5602</v>
      </c>
      <c r="D2392" s="49" t="s">
        <v>5607</v>
      </c>
      <c r="E2392" s="5" t="s">
        <v>2300</v>
      </c>
      <c r="F2392" s="42">
        <v>1</v>
      </c>
      <c r="G2392" s="5">
        <v>2</v>
      </c>
      <c r="H2392" s="42">
        <v>1</v>
      </c>
      <c r="I2392" s="4"/>
      <c r="J2392" s="4"/>
      <c r="K2392" s="4"/>
      <c r="L2392" s="4"/>
      <c r="M2392" s="4"/>
      <c r="N2392" s="4"/>
      <c r="O2392" s="4"/>
      <c r="P2392" s="4"/>
      <c r="Q2392" s="4"/>
      <c r="R2392" s="4"/>
      <c r="S2392" s="4"/>
      <c r="T2392" s="4"/>
      <c r="U2392" s="4"/>
      <c r="V2392" s="4"/>
      <c r="W2392" s="4"/>
      <c r="X2392" s="4"/>
      <c r="Y2392" s="4"/>
      <c r="Z2392" s="4"/>
    </row>
    <row r="2393" spans="1:26" ht="15.75" customHeight="1" x14ac:dyDescent="0.2">
      <c r="A2393" s="5">
        <v>2392</v>
      </c>
      <c r="B2393" s="6" t="s">
        <v>5601</v>
      </c>
      <c r="C2393" s="6" t="s">
        <v>5602</v>
      </c>
      <c r="D2393" s="49" t="s">
        <v>5608</v>
      </c>
      <c r="E2393" s="5" t="s">
        <v>2300</v>
      </c>
      <c r="F2393" s="42">
        <v>1</v>
      </c>
      <c r="G2393" s="5">
        <v>1</v>
      </c>
      <c r="H2393" s="42">
        <v>1</v>
      </c>
      <c r="I2393" s="4"/>
      <c r="J2393" s="4"/>
      <c r="K2393" s="4"/>
      <c r="L2393" s="4"/>
      <c r="M2393" s="4"/>
      <c r="N2393" s="4"/>
      <c r="O2393" s="4"/>
      <c r="P2393" s="4"/>
      <c r="Q2393" s="4"/>
      <c r="R2393" s="4"/>
      <c r="S2393" s="4"/>
      <c r="T2393" s="4"/>
      <c r="U2393" s="4"/>
      <c r="V2393" s="4"/>
      <c r="W2393" s="4"/>
      <c r="X2393" s="4"/>
      <c r="Y2393" s="4"/>
      <c r="Z2393" s="4"/>
    </row>
    <row r="2394" spans="1:26" ht="15.75" customHeight="1" x14ac:dyDescent="0.2">
      <c r="A2394" s="5">
        <v>2393</v>
      </c>
      <c r="B2394" s="6" t="s">
        <v>5601</v>
      </c>
      <c r="C2394" s="6" t="s">
        <v>5602</v>
      </c>
      <c r="D2394" s="49" t="s">
        <v>5609</v>
      </c>
      <c r="E2394" s="5" t="s">
        <v>2300</v>
      </c>
      <c r="F2394" s="42">
        <v>2</v>
      </c>
      <c r="G2394" s="5">
        <v>2</v>
      </c>
      <c r="H2394" s="42">
        <v>2</v>
      </c>
      <c r="I2394" s="4"/>
      <c r="J2394" s="4"/>
      <c r="K2394" s="4"/>
      <c r="L2394" s="4"/>
      <c r="M2394" s="4"/>
      <c r="N2394" s="4"/>
      <c r="O2394" s="4"/>
      <c r="P2394" s="4"/>
      <c r="Q2394" s="4"/>
      <c r="R2394" s="4"/>
      <c r="S2394" s="4"/>
      <c r="T2394" s="4"/>
      <c r="U2394" s="4"/>
      <c r="V2394" s="4"/>
      <c r="W2394" s="4"/>
      <c r="X2394" s="4"/>
      <c r="Y2394" s="4"/>
      <c r="Z2394" s="4"/>
    </row>
    <row r="2395" spans="1:26" ht="15.75" customHeight="1" x14ac:dyDescent="0.2">
      <c r="A2395" s="5">
        <v>2394</v>
      </c>
      <c r="B2395" s="6" t="s">
        <v>5601</v>
      </c>
      <c r="C2395" s="6" t="s">
        <v>5602</v>
      </c>
      <c r="D2395" s="49" t="s">
        <v>5610</v>
      </c>
      <c r="E2395" s="5" t="s">
        <v>2300</v>
      </c>
      <c r="F2395" s="42">
        <v>1</v>
      </c>
      <c r="G2395" s="5">
        <v>1</v>
      </c>
      <c r="H2395" s="42">
        <v>1</v>
      </c>
      <c r="I2395" s="4"/>
      <c r="J2395" s="4"/>
      <c r="K2395" s="4"/>
      <c r="L2395" s="4"/>
      <c r="M2395" s="4"/>
      <c r="N2395" s="4"/>
      <c r="O2395" s="4"/>
      <c r="P2395" s="4"/>
      <c r="Q2395" s="4"/>
      <c r="R2395" s="4"/>
      <c r="S2395" s="4"/>
      <c r="T2395" s="4"/>
      <c r="U2395" s="4"/>
      <c r="V2395" s="4"/>
      <c r="W2395" s="4"/>
      <c r="X2395" s="4"/>
      <c r="Y2395" s="4"/>
      <c r="Z2395" s="4"/>
    </row>
    <row r="2396" spans="1:26" ht="15.75" customHeight="1" x14ac:dyDescent="0.2">
      <c r="A2396" s="5">
        <v>2395</v>
      </c>
      <c r="B2396" s="6" t="s">
        <v>5601</v>
      </c>
      <c r="C2396" s="6" t="s">
        <v>5602</v>
      </c>
      <c r="D2396" s="49" t="s">
        <v>5611</v>
      </c>
      <c r="E2396" s="5" t="s">
        <v>2300</v>
      </c>
      <c r="F2396" s="42">
        <v>2</v>
      </c>
      <c r="G2396" s="5">
        <v>2</v>
      </c>
      <c r="H2396" s="42">
        <v>2</v>
      </c>
      <c r="I2396" s="4"/>
      <c r="J2396" s="4"/>
      <c r="K2396" s="4"/>
      <c r="L2396" s="4"/>
      <c r="M2396" s="4"/>
      <c r="N2396" s="4"/>
      <c r="O2396" s="4"/>
      <c r="P2396" s="4"/>
      <c r="Q2396" s="4"/>
      <c r="R2396" s="4"/>
      <c r="S2396" s="4"/>
      <c r="T2396" s="4"/>
      <c r="U2396" s="4"/>
      <c r="V2396" s="4"/>
      <c r="W2396" s="4"/>
      <c r="X2396" s="4"/>
      <c r="Y2396" s="4"/>
      <c r="Z2396" s="4"/>
    </row>
    <row r="2397" spans="1:26" ht="15.75" customHeight="1" x14ac:dyDescent="0.2">
      <c r="A2397" s="5">
        <v>2396</v>
      </c>
      <c r="B2397" s="6" t="s">
        <v>5601</v>
      </c>
      <c r="C2397" s="6" t="s">
        <v>5602</v>
      </c>
      <c r="D2397" s="49" t="s">
        <v>5612</v>
      </c>
      <c r="E2397" s="5" t="s">
        <v>2300</v>
      </c>
      <c r="F2397" s="42">
        <v>2</v>
      </c>
      <c r="G2397" s="5">
        <v>2</v>
      </c>
      <c r="H2397" s="42">
        <v>2</v>
      </c>
      <c r="I2397" s="4"/>
      <c r="J2397" s="4"/>
      <c r="K2397" s="4"/>
      <c r="L2397" s="4"/>
      <c r="M2397" s="4"/>
      <c r="N2397" s="4"/>
      <c r="O2397" s="4"/>
      <c r="P2397" s="4"/>
      <c r="Q2397" s="4"/>
      <c r="R2397" s="4"/>
      <c r="S2397" s="4"/>
      <c r="T2397" s="4"/>
      <c r="U2397" s="4"/>
      <c r="V2397" s="4"/>
      <c r="W2397" s="4"/>
      <c r="X2397" s="4"/>
      <c r="Y2397" s="4"/>
      <c r="Z2397" s="4"/>
    </row>
    <row r="2398" spans="1:26" ht="15.75" customHeight="1" x14ac:dyDescent="0.2">
      <c r="A2398" s="5">
        <v>2397</v>
      </c>
      <c r="B2398" s="6" t="s">
        <v>5601</v>
      </c>
      <c r="C2398" s="6" t="s">
        <v>5602</v>
      </c>
      <c r="D2398" s="49" t="s">
        <v>5613</v>
      </c>
      <c r="E2398" s="5" t="s">
        <v>2300</v>
      </c>
      <c r="F2398" s="42">
        <v>1</v>
      </c>
      <c r="G2398" s="5">
        <v>1</v>
      </c>
      <c r="H2398" s="42">
        <v>1</v>
      </c>
      <c r="I2398" s="4"/>
      <c r="J2398" s="4"/>
      <c r="K2398" s="4"/>
      <c r="L2398" s="4"/>
      <c r="M2398" s="4"/>
      <c r="N2398" s="4"/>
      <c r="O2398" s="4"/>
      <c r="P2398" s="4"/>
      <c r="Q2398" s="4"/>
      <c r="R2398" s="4"/>
      <c r="S2398" s="4"/>
      <c r="T2398" s="4"/>
      <c r="U2398" s="4"/>
      <c r="V2398" s="4"/>
      <c r="W2398" s="4"/>
      <c r="X2398" s="4"/>
      <c r="Y2398" s="4"/>
      <c r="Z2398" s="4"/>
    </row>
    <row r="2399" spans="1:26" ht="15.75" customHeight="1" x14ac:dyDescent="0.2">
      <c r="A2399" s="5">
        <v>2398</v>
      </c>
      <c r="B2399" s="6" t="s">
        <v>5601</v>
      </c>
      <c r="C2399" s="6" t="s">
        <v>5602</v>
      </c>
      <c r="D2399" s="49" t="s">
        <v>5614</v>
      </c>
      <c r="E2399" s="5" t="s">
        <v>2300</v>
      </c>
      <c r="F2399" s="42">
        <v>1</v>
      </c>
      <c r="G2399" s="5">
        <v>1</v>
      </c>
      <c r="H2399" s="42">
        <v>1</v>
      </c>
      <c r="I2399" s="4"/>
      <c r="J2399" s="4"/>
      <c r="K2399" s="4"/>
      <c r="L2399" s="4"/>
      <c r="M2399" s="4"/>
      <c r="N2399" s="4"/>
      <c r="O2399" s="4"/>
      <c r="P2399" s="4"/>
      <c r="Q2399" s="4"/>
      <c r="R2399" s="4"/>
      <c r="S2399" s="4"/>
      <c r="T2399" s="4"/>
      <c r="U2399" s="4"/>
      <c r="V2399" s="4"/>
      <c r="W2399" s="4"/>
      <c r="X2399" s="4"/>
      <c r="Y2399" s="4"/>
      <c r="Z2399" s="4"/>
    </row>
    <row r="2400" spans="1:26" ht="15.75" customHeight="1" x14ac:dyDescent="0.2">
      <c r="A2400" s="5">
        <v>2399</v>
      </c>
      <c r="B2400" s="6" t="s">
        <v>5601</v>
      </c>
      <c r="C2400" s="6" t="s">
        <v>5602</v>
      </c>
      <c r="D2400" s="49" t="s">
        <v>5615</v>
      </c>
      <c r="E2400" s="5" t="s">
        <v>2300</v>
      </c>
      <c r="F2400" s="42">
        <v>2</v>
      </c>
      <c r="G2400" s="5">
        <v>2</v>
      </c>
      <c r="H2400" s="42">
        <v>2</v>
      </c>
      <c r="I2400" s="4"/>
      <c r="J2400" s="4"/>
      <c r="K2400" s="4"/>
      <c r="L2400" s="4"/>
      <c r="M2400" s="4"/>
      <c r="N2400" s="4"/>
      <c r="O2400" s="4"/>
      <c r="P2400" s="4"/>
      <c r="Q2400" s="4"/>
      <c r="R2400" s="4"/>
      <c r="S2400" s="4"/>
      <c r="T2400" s="4"/>
      <c r="U2400" s="4"/>
      <c r="V2400" s="4"/>
      <c r="W2400" s="4"/>
      <c r="X2400" s="4"/>
      <c r="Y2400" s="4"/>
      <c r="Z2400" s="4"/>
    </row>
    <row r="2401" spans="1:26" ht="27.75" customHeight="1" x14ac:dyDescent="0.2">
      <c r="A2401" s="5">
        <v>2400</v>
      </c>
      <c r="B2401" s="6" t="s">
        <v>5601</v>
      </c>
      <c r="C2401" s="6" t="s">
        <v>5602</v>
      </c>
      <c r="D2401" s="49" t="s">
        <v>5616</v>
      </c>
      <c r="E2401" s="5" t="s">
        <v>2300</v>
      </c>
      <c r="F2401" s="42">
        <v>1</v>
      </c>
      <c r="G2401" s="5">
        <v>0</v>
      </c>
      <c r="H2401" s="42">
        <v>1</v>
      </c>
      <c r="I2401" s="4"/>
      <c r="J2401" s="4"/>
      <c r="K2401" s="4"/>
      <c r="L2401" s="4"/>
      <c r="M2401" s="4"/>
      <c r="N2401" s="4"/>
      <c r="O2401" s="4"/>
      <c r="P2401" s="4"/>
      <c r="Q2401" s="4"/>
      <c r="R2401" s="4"/>
      <c r="S2401" s="4"/>
      <c r="T2401" s="4"/>
      <c r="U2401" s="4"/>
      <c r="V2401" s="4"/>
      <c r="W2401" s="4"/>
      <c r="X2401" s="4"/>
      <c r="Y2401" s="4"/>
      <c r="Z2401" s="4"/>
    </row>
    <row r="2402" spans="1:26" ht="15.75" customHeight="1" x14ac:dyDescent="0.2">
      <c r="A2402" s="5">
        <v>2401</v>
      </c>
      <c r="B2402" s="6" t="s">
        <v>5601</v>
      </c>
      <c r="C2402" s="6" t="s">
        <v>5602</v>
      </c>
      <c r="D2402" s="49" t="s">
        <v>5617</v>
      </c>
      <c r="E2402" s="5" t="s">
        <v>2300</v>
      </c>
      <c r="F2402" s="42">
        <v>0</v>
      </c>
      <c r="G2402" s="5">
        <v>0</v>
      </c>
      <c r="H2402" s="42">
        <v>0</v>
      </c>
      <c r="I2402" s="4"/>
      <c r="J2402" s="4"/>
      <c r="K2402" s="4"/>
      <c r="L2402" s="4"/>
      <c r="M2402" s="4"/>
      <c r="N2402" s="4"/>
      <c r="O2402" s="4"/>
      <c r="P2402" s="4"/>
      <c r="Q2402" s="4"/>
      <c r="R2402" s="4"/>
      <c r="S2402" s="4"/>
      <c r="T2402" s="4"/>
      <c r="U2402" s="4"/>
      <c r="V2402" s="4"/>
      <c r="W2402" s="4"/>
      <c r="X2402" s="4"/>
      <c r="Y2402" s="4"/>
      <c r="Z2402" s="4"/>
    </row>
    <row r="2403" spans="1:26" ht="15.75" customHeight="1" x14ac:dyDescent="0.2">
      <c r="A2403" s="5">
        <v>2402</v>
      </c>
      <c r="B2403" s="6" t="s">
        <v>5601</v>
      </c>
      <c r="C2403" s="6" t="s">
        <v>5602</v>
      </c>
      <c r="D2403" s="49" t="s">
        <v>5618</v>
      </c>
      <c r="E2403" s="5" t="s">
        <v>2300</v>
      </c>
      <c r="F2403" s="42">
        <v>1</v>
      </c>
      <c r="G2403" s="5">
        <v>1</v>
      </c>
      <c r="H2403" s="42">
        <v>1</v>
      </c>
      <c r="I2403" s="4"/>
      <c r="J2403" s="4"/>
      <c r="K2403" s="4"/>
      <c r="L2403" s="4"/>
      <c r="M2403" s="4"/>
      <c r="N2403" s="4"/>
      <c r="O2403" s="4"/>
      <c r="P2403" s="4"/>
      <c r="Q2403" s="4"/>
      <c r="R2403" s="4"/>
      <c r="S2403" s="4"/>
      <c r="T2403" s="4"/>
      <c r="U2403" s="4"/>
      <c r="V2403" s="4"/>
      <c r="W2403" s="4"/>
      <c r="X2403" s="4"/>
      <c r="Y2403" s="4"/>
      <c r="Z2403" s="4"/>
    </row>
    <row r="2404" spans="1:26" ht="27.75" customHeight="1" x14ac:dyDescent="0.2">
      <c r="A2404" s="5">
        <v>2403</v>
      </c>
      <c r="B2404" s="6" t="s">
        <v>5619</v>
      </c>
      <c r="C2404" s="6" t="s">
        <v>5620</v>
      </c>
      <c r="D2404" s="49" t="s">
        <v>5621</v>
      </c>
      <c r="E2404" s="5" t="s">
        <v>2300</v>
      </c>
      <c r="F2404" s="42">
        <v>1</v>
      </c>
      <c r="G2404" s="5">
        <v>1</v>
      </c>
      <c r="H2404" s="42">
        <v>1</v>
      </c>
      <c r="I2404" s="4"/>
      <c r="J2404" s="4"/>
      <c r="K2404" s="4"/>
      <c r="L2404" s="4"/>
      <c r="M2404" s="4"/>
      <c r="N2404" s="4"/>
      <c r="O2404" s="4"/>
      <c r="P2404" s="4"/>
      <c r="Q2404" s="4"/>
      <c r="R2404" s="4"/>
      <c r="S2404" s="4"/>
      <c r="T2404" s="4"/>
      <c r="U2404" s="4"/>
      <c r="V2404" s="4"/>
      <c r="W2404" s="4"/>
      <c r="X2404" s="4"/>
      <c r="Y2404" s="4"/>
      <c r="Z2404" s="4"/>
    </row>
    <row r="2405" spans="1:26" ht="15.75" customHeight="1" x14ac:dyDescent="0.2">
      <c r="A2405" s="5">
        <v>2404</v>
      </c>
      <c r="B2405" s="6" t="s">
        <v>5619</v>
      </c>
      <c r="C2405" s="6" t="s">
        <v>5620</v>
      </c>
      <c r="D2405" s="49" t="s">
        <v>5622</v>
      </c>
      <c r="E2405" s="5" t="s">
        <v>2300</v>
      </c>
      <c r="F2405" s="42">
        <v>2</v>
      </c>
      <c r="G2405" s="5">
        <v>0</v>
      </c>
      <c r="H2405" s="42">
        <v>2</v>
      </c>
      <c r="I2405" s="4"/>
      <c r="J2405" s="4"/>
      <c r="K2405" s="4"/>
      <c r="L2405" s="4"/>
      <c r="M2405" s="4"/>
      <c r="N2405" s="4"/>
      <c r="O2405" s="4"/>
      <c r="P2405" s="4"/>
      <c r="Q2405" s="4"/>
      <c r="R2405" s="4"/>
      <c r="S2405" s="4"/>
      <c r="T2405" s="4"/>
      <c r="U2405" s="4"/>
      <c r="V2405" s="4"/>
      <c r="W2405" s="4"/>
      <c r="X2405" s="4"/>
      <c r="Y2405" s="4"/>
      <c r="Z2405" s="4"/>
    </row>
    <row r="2406" spans="1:26" ht="15.75" customHeight="1" x14ac:dyDescent="0.2">
      <c r="A2406" s="5">
        <v>2405</v>
      </c>
      <c r="B2406" s="6" t="s">
        <v>5619</v>
      </c>
      <c r="C2406" s="6" t="s">
        <v>5620</v>
      </c>
      <c r="D2406" s="49" t="s">
        <v>5623</v>
      </c>
      <c r="E2406" s="5" t="s">
        <v>2300</v>
      </c>
      <c r="F2406" s="42">
        <v>0</v>
      </c>
      <c r="G2406" s="5">
        <v>2</v>
      </c>
      <c r="H2406" s="42">
        <v>0</v>
      </c>
      <c r="I2406" s="4"/>
      <c r="J2406" s="4"/>
      <c r="K2406" s="4"/>
      <c r="L2406" s="4"/>
      <c r="M2406" s="4"/>
      <c r="N2406" s="4"/>
      <c r="O2406" s="4"/>
      <c r="P2406" s="4"/>
      <c r="Q2406" s="4"/>
      <c r="R2406" s="4"/>
      <c r="S2406" s="4"/>
      <c r="T2406" s="4"/>
      <c r="U2406" s="4"/>
      <c r="V2406" s="4"/>
      <c r="W2406" s="4"/>
      <c r="X2406" s="4"/>
      <c r="Y2406" s="4"/>
      <c r="Z2406" s="4"/>
    </row>
    <row r="2407" spans="1:26" ht="15.75" customHeight="1" x14ac:dyDescent="0.2">
      <c r="A2407" s="5">
        <v>2406</v>
      </c>
      <c r="B2407" s="6" t="s">
        <v>5619</v>
      </c>
      <c r="C2407" s="6" t="s">
        <v>5620</v>
      </c>
      <c r="D2407" s="49" t="s">
        <v>5624</v>
      </c>
      <c r="E2407" s="5" t="s">
        <v>2300</v>
      </c>
      <c r="F2407" s="42">
        <v>2</v>
      </c>
      <c r="G2407" s="5">
        <v>0</v>
      </c>
      <c r="H2407" s="42">
        <v>2</v>
      </c>
      <c r="I2407" s="4"/>
      <c r="J2407" s="4"/>
      <c r="K2407" s="4"/>
      <c r="L2407" s="4"/>
      <c r="M2407" s="4"/>
      <c r="N2407" s="4"/>
      <c r="O2407" s="4"/>
      <c r="P2407" s="4"/>
      <c r="Q2407" s="4"/>
      <c r="R2407" s="4"/>
      <c r="S2407" s="4"/>
      <c r="T2407" s="4"/>
      <c r="U2407" s="4"/>
      <c r="V2407" s="4"/>
      <c r="W2407" s="4"/>
      <c r="X2407" s="4"/>
      <c r="Y2407" s="4"/>
      <c r="Z2407" s="4"/>
    </row>
    <row r="2408" spans="1:26" ht="15.75" customHeight="1" x14ac:dyDescent="0.2">
      <c r="A2408" s="5">
        <v>2407</v>
      </c>
      <c r="B2408" s="6" t="s">
        <v>5619</v>
      </c>
      <c r="C2408" s="6" t="s">
        <v>5620</v>
      </c>
      <c r="D2408" s="49" t="s">
        <v>5625</v>
      </c>
      <c r="E2408" s="5" t="s">
        <v>2300</v>
      </c>
      <c r="F2408" s="42">
        <v>2</v>
      </c>
      <c r="G2408" s="5">
        <v>0</v>
      </c>
      <c r="H2408" s="42">
        <v>2</v>
      </c>
      <c r="I2408" s="4"/>
      <c r="J2408" s="4"/>
      <c r="K2408" s="4"/>
      <c r="L2408" s="4"/>
      <c r="M2408" s="4"/>
      <c r="N2408" s="4"/>
      <c r="O2408" s="4"/>
      <c r="P2408" s="4"/>
      <c r="Q2408" s="4"/>
      <c r="R2408" s="4"/>
      <c r="S2408" s="4"/>
      <c r="T2408" s="4"/>
      <c r="U2408" s="4"/>
      <c r="V2408" s="4"/>
      <c r="W2408" s="4"/>
      <c r="X2408" s="4"/>
      <c r="Y2408" s="4"/>
      <c r="Z2408" s="4"/>
    </row>
    <row r="2409" spans="1:26" ht="15.75" customHeight="1" x14ac:dyDescent="0.2">
      <c r="A2409" s="5">
        <v>2408</v>
      </c>
      <c r="B2409" s="6" t="s">
        <v>5619</v>
      </c>
      <c r="C2409" s="6" t="s">
        <v>5620</v>
      </c>
      <c r="D2409" s="49" t="s">
        <v>5626</v>
      </c>
      <c r="E2409" s="5" t="s">
        <v>2300</v>
      </c>
      <c r="F2409" s="42">
        <v>1</v>
      </c>
      <c r="G2409" s="5">
        <v>1</v>
      </c>
      <c r="H2409" s="42">
        <v>1</v>
      </c>
      <c r="I2409" s="4"/>
      <c r="J2409" s="4"/>
      <c r="K2409" s="4"/>
      <c r="L2409" s="4"/>
      <c r="M2409" s="4"/>
      <c r="N2409" s="4"/>
      <c r="O2409" s="4"/>
      <c r="P2409" s="4"/>
      <c r="Q2409" s="4"/>
      <c r="R2409" s="4"/>
      <c r="S2409" s="4"/>
      <c r="T2409" s="4"/>
      <c r="U2409" s="4"/>
      <c r="V2409" s="4"/>
      <c r="W2409" s="4"/>
      <c r="X2409" s="4"/>
      <c r="Y2409" s="4"/>
      <c r="Z2409" s="4"/>
    </row>
    <row r="2410" spans="1:26" ht="42" customHeight="1" x14ac:dyDescent="0.2">
      <c r="A2410" s="5">
        <v>2409</v>
      </c>
      <c r="B2410" s="6" t="s">
        <v>5619</v>
      </c>
      <c r="C2410" s="6" t="s">
        <v>5620</v>
      </c>
      <c r="D2410" s="49" t="s">
        <v>5627</v>
      </c>
      <c r="E2410" s="5" t="s">
        <v>2300</v>
      </c>
      <c r="F2410" s="42">
        <v>0</v>
      </c>
      <c r="G2410" s="5">
        <v>2</v>
      </c>
      <c r="H2410" s="42">
        <v>0</v>
      </c>
      <c r="I2410" s="4"/>
      <c r="J2410" s="4"/>
      <c r="K2410" s="4"/>
      <c r="L2410" s="4"/>
      <c r="M2410" s="4"/>
      <c r="N2410" s="4"/>
      <c r="O2410" s="4"/>
      <c r="P2410" s="4"/>
      <c r="Q2410" s="4"/>
      <c r="R2410" s="4"/>
      <c r="S2410" s="4"/>
      <c r="T2410" s="4"/>
      <c r="U2410" s="4"/>
      <c r="V2410" s="4"/>
      <c r="W2410" s="4"/>
      <c r="X2410" s="4"/>
      <c r="Y2410" s="4"/>
      <c r="Z2410" s="4"/>
    </row>
    <row r="2411" spans="1:26" ht="15.75" customHeight="1" x14ac:dyDescent="0.2">
      <c r="A2411" s="5">
        <v>2410</v>
      </c>
      <c r="B2411" s="6" t="s">
        <v>5619</v>
      </c>
      <c r="C2411" s="6" t="s">
        <v>5620</v>
      </c>
      <c r="D2411" s="49" t="s">
        <v>5628</v>
      </c>
      <c r="E2411" s="5" t="s">
        <v>2300</v>
      </c>
      <c r="F2411" s="42">
        <v>2</v>
      </c>
      <c r="G2411" s="5">
        <v>1</v>
      </c>
      <c r="H2411" s="42">
        <v>2</v>
      </c>
      <c r="I2411" s="4"/>
      <c r="J2411" s="4"/>
      <c r="K2411" s="4"/>
      <c r="L2411" s="4"/>
      <c r="M2411" s="4"/>
      <c r="N2411" s="4"/>
      <c r="O2411" s="4"/>
      <c r="P2411" s="4"/>
      <c r="Q2411" s="4"/>
      <c r="R2411" s="4"/>
      <c r="S2411" s="4"/>
      <c r="T2411" s="4"/>
      <c r="U2411" s="4"/>
      <c r="V2411" s="4"/>
      <c r="W2411" s="4"/>
      <c r="X2411" s="4"/>
      <c r="Y2411" s="4"/>
      <c r="Z2411" s="4"/>
    </row>
    <row r="2412" spans="1:26" ht="15.75" customHeight="1" x14ac:dyDescent="0.2">
      <c r="A2412" s="5">
        <v>2411</v>
      </c>
      <c r="B2412" s="6" t="s">
        <v>5619</v>
      </c>
      <c r="C2412" s="6" t="s">
        <v>5620</v>
      </c>
      <c r="D2412" s="49" t="s">
        <v>5629</v>
      </c>
      <c r="E2412" s="5" t="s">
        <v>2300</v>
      </c>
      <c r="F2412" s="42">
        <v>0</v>
      </c>
      <c r="G2412" s="5">
        <v>0</v>
      </c>
      <c r="H2412" s="42">
        <v>0</v>
      </c>
      <c r="I2412" s="4"/>
      <c r="J2412" s="4"/>
      <c r="K2412" s="4"/>
      <c r="L2412" s="4"/>
      <c r="M2412" s="4"/>
      <c r="N2412" s="4"/>
      <c r="O2412" s="4"/>
      <c r="P2412" s="4"/>
      <c r="Q2412" s="4"/>
      <c r="R2412" s="4"/>
      <c r="S2412" s="4"/>
      <c r="T2412" s="4"/>
      <c r="U2412" s="4"/>
      <c r="V2412" s="4"/>
      <c r="W2412" s="4"/>
      <c r="X2412" s="4"/>
      <c r="Y2412" s="4"/>
      <c r="Z2412" s="4"/>
    </row>
    <row r="2413" spans="1:26" ht="27.75" customHeight="1" x14ac:dyDescent="0.2">
      <c r="A2413" s="5">
        <v>2412</v>
      </c>
      <c r="B2413" s="6" t="s">
        <v>5619</v>
      </c>
      <c r="C2413" s="6" t="s">
        <v>5620</v>
      </c>
      <c r="D2413" s="49" t="s">
        <v>5630</v>
      </c>
      <c r="E2413" s="5" t="s">
        <v>2300</v>
      </c>
      <c r="F2413" s="42">
        <v>0</v>
      </c>
      <c r="G2413" s="5">
        <v>2</v>
      </c>
      <c r="H2413" s="42">
        <v>0</v>
      </c>
      <c r="I2413" s="4"/>
      <c r="J2413" s="4"/>
      <c r="K2413" s="4"/>
      <c r="L2413" s="4"/>
      <c r="M2413" s="4"/>
      <c r="N2413" s="4"/>
      <c r="O2413" s="4"/>
      <c r="P2413" s="4"/>
      <c r="Q2413" s="4"/>
      <c r="R2413" s="4"/>
      <c r="S2413" s="4"/>
      <c r="T2413" s="4"/>
      <c r="U2413" s="4"/>
      <c r="V2413" s="4"/>
      <c r="W2413" s="4"/>
      <c r="X2413" s="4"/>
      <c r="Y2413" s="4"/>
      <c r="Z2413" s="4"/>
    </row>
    <row r="2414" spans="1:26" ht="15.75" customHeight="1" x14ac:dyDescent="0.2">
      <c r="A2414" s="5">
        <v>2413</v>
      </c>
      <c r="B2414" s="6" t="s">
        <v>5619</v>
      </c>
      <c r="C2414" s="6" t="s">
        <v>5620</v>
      </c>
      <c r="D2414" s="49" t="s">
        <v>5631</v>
      </c>
      <c r="E2414" s="5" t="s">
        <v>2300</v>
      </c>
      <c r="F2414" s="42">
        <v>2</v>
      </c>
      <c r="G2414" s="5">
        <v>2</v>
      </c>
      <c r="H2414" s="42">
        <v>2</v>
      </c>
      <c r="I2414" s="4"/>
      <c r="J2414" s="4"/>
      <c r="K2414" s="4"/>
      <c r="L2414" s="4"/>
      <c r="M2414" s="4"/>
      <c r="N2414" s="4"/>
      <c r="O2414" s="4"/>
      <c r="P2414" s="4"/>
      <c r="Q2414" s="4"/>
      <c r="R2414" s="4"/>
      <c r="S2414" s="4"/>
      <c r="T2414" s="4"/>
      <c r="U2414" s="4"/>
      <c r="V2414" s="4"/>
      <c r="W2414" s="4"/>
      <c r="X2414" s="4"/>
      <c r="Y2414" s="4"/>
      <c r="Z2414" s="4"/>
    </row>
    <row r="2415" spans="1:26" ht="15.75" customHeight="1" x14ac:dyDescent="0.2">
      <c r="A2415" s="5">
        <v>2414</v>
      </c>
      <c r="B2415" s="6" t="s">
        <v>5619</v>
      </c>
      <c r="C2415" s="6" t="s">
        <v>5620</v>
      </c>
      <c r="D2415" s="49" t="s">
        <v>5632</v>
      </c>
      <c r="E2415" s="5" t="s">
        <v>2300</v>
      </c>
      <c r="F2415" s="42">
        <v>2</v>
      </c>
      <c r="G2415" s="5">
        <v>0</v>
      </c>
      <c r="H2415" s="42">
        <v>2</v>
      </c>
      <c r="I2415" s="4"/>
      <c r="J2415" s="4"/>
      <c r="K2415" s="4"/>
      <c r="L2415" s="4"/>
      <c r="M2415" s="4"/>
      <c r="N2415" s="4"/>
      <c r="O2415" s="4"/>
      <c r="P2415" s="4"/>
      <c r="Q2415" s="4"/>
      <c r="R2415" s="4"/>
      <c r="S2415" s="4"/>
      <c r="T2415" s="4"/>
      <c r="U2415" s="4"/>
      <c r="V2415" s="4"/>
      <c r="W2415" s="4"/>
      <c r="X2415" s="4"/>
      <c r="Y2415" s="4"/>
      <c r="Z2415" s="4"/>
    </row>
    <row r="2416" spans="1:26" ht="15.75" customHeight="1" x14ac:dyDescent="0.2">
      <c r="A2416" s="5">
        <v>2415</v>
      </c>
      <c r="B2416" s="8" t="str">
        <f>HYPERLINK("http://www.itdunya.com/showthread.php?514617-Earn-5-daily-from-adfly-for-life-time-daily-wao-visit-all-must-(Part-3)-by-Rao-saim/page7","http://www.itdunya.com/showthread.php?514617-Earn-5-daily-from-adfly-for-life-time-daily-wao-visit-all-must-(Part-3)-by-Rao-saim/page7")</f>
        <v>http://www.itdunya.com/showthread.php?514617-Earn-5-daily-from-adfly-for-life-time-daily-wao-visit-all-must-(Part-3)-by-Rao-saim/page7</v>
      </c>
      <c r="C2416" s="6" t="s">
        <v>5633</v>
      </c>
      <c r="D2416" s="49" t="s">
        <v>5634</v>
      </c>
      <c r="E2416" s="5" t="s">
        <v>2300</v>
      </c>
      <c r="F2416" s="42">
        <v>1</v>
      </c>
      <c r="G2416" s="5">
        <v>1</v>
      </c>
      <c r="H2416" s="42">
        <v>1</v>
      </c>
      <c r="I2416" s="4"/>
      <c r="J2416" s="4"/>
      <c r="K2416" s="4"/>
      <c r="L2416" s="4"/>
      <c r="M2416" s="4"/>
      <c r="N2416" s="4"/>
      <c r="O2416" s="4"/>
      <c r="P2416" s="4"/>
      <c r="Q2416" s="4"/>
      <c r="R2416" s="4"/>
      <c r="S2416" s="4"/>
      <c r="T2416" s="4"/>
      <c r="U2416" s="4"/>
      <c r="V2416" s="4"/>
      <c r="W2416" s="4"/>
      <c r="X2416" s="4"/>
      <c r="Y2416" s="4"/>
      <c r="Z2416" s="4"/>
    </row>
    <row r="2417" spans="1:26" ht="15.75" customHeight="1" x14ac:dyDescent="0.2">
      <c r="A2417" s="5">
        <v>2416</v>
      </c>
      <c r="B2417" s="8" t="str">
        <f>HYPERLINK("http://www.itdunya.com/showthread.php?514617-Earn-5-daily-from-adfly-for-life-time-daily-wao-visit-all-must-(Part-3)-by-Rao-saim/page7","http://www.itdunya.com/showthread.php?514617-Earn-5-daily-from-adfly-for-life-time-daily-wao-visit-all-must-(Part-3)-by-Rao-saim/page8")</f>
        <v>http://www.itdunya.com/showthread.php?514617-Earn-5-daily-from-adfly-for-life-time-daily-wao-visit-all-must-(Part-3)-by-Rao-saim/page8</v>
      </c>
      <c r="C2417" s="6" t="s">
        <v>5633</v>
      </c>
      <c r="D2417" s="49" t="s">
        <v>5635</v>
      </c>
      <c r="E2417" s="5" t="s">
        <v>2300</v>
      </c>
      <c r="F2417" s="42">
        <v>1</v>
      </c>
      <c r="G2417" s="5">
        <v>1</v>
      </c>
      <c r="H2417" s="42">
        <v>1</v>
      </c>
      <c r="I2417" s="4"/>
      <c r="J2417" s="4"/>
      <c r="K2417" s="4"/>
      <c r="L2417" s="4"/>
      <c r="M2417" s="4"/>
      <c r="N2417" s="4"/>
      <c r="O2417" s="4"/>
      <c r="P2417" s="4"/>
      <c r="Q2417" s="4"/>
      <c r="R2417" s="4"/>
      <c r="S2417" s="4"/>
      <c r="T2417" s="4"/>
      <c r="U2417" s="4"/>
      <c r="V2417" s="4"/>
      <c r="W2417" s="4"/>
      <c r="X2417" s="4"/>
      <c r="Y2417" s="4"/>
      <c r="Z2417" s="4"/>
    </row>
    <row r="2418" spans="1:26" ht="27.75" customHeight="1" x14ac:dyDescent="0.2">
      <c r="A2418" s="5">
        <v>2417</v>
      </c>
      <c r="B2418" s="8" t="str">
        <f>HYPERLINK("http://www.itdunya.com/showthread.php?514617-Earn-5-daily-from-adfly-for-life-time-daily-wao-visit-all-must-(Part-3)-by-Rao-saim/page7","http://www.itdunya.com/showthread.php?514617-Earn-5-daily-from-adfly-for-life-time-daily-wao-visit-all-must-(Part-3)-by-Rao-saim/page9")</f>
        <v>http://www.itdunya.com/showthread.php?514617-Earn-5-daily-from-adfly-for-life-time-daily-wao-visit-all-must-(Part-3)-by-Rao-saim/page9</v>
      </c>
      <c r="C2418" s="6" t="s">
        <v>5633</v>
      </c>
      <c r="D2418" s="49" t="s">
        <v>5636</v>
      </c>
      <c r="E2418" s="5" t="s">
        <v>2300</v>
      </c>
      <c r="F2418" s="42">
        <v>1</v>
      </c>
      <c r="G2418" s="5">
        <v>1</v>
      </c>
      <c r="H2418" s="42">
        <v>1</v>
      </c>
      <c r="I2418" s="4"/>
      <c r="J2418" s="4"/>
      <c r="K2418" s="4"/>
      <c r="L2418" s="4"/>
      <c r="M2418" s="4"/>
      <c r="N2418" s="4"/>
      <c r="O2418" s="4"/>
      <c r="P2418" s="4"/>
      <c r="Q2418" s="4"/>
      <c r="R2418" s="4"/>
      <c r="S2418" s="4"/>
      <c r="T2418" s="4"/>
      <c r="U2418" s="4"/>
      <c r="V2418" s="4"/>
      <c r="W2418" s="4"/>
      <c r="X2418" s="4"/>
      <c r="Y2418" s="4"/>
      <c r="Z2418" s="4"/>
    </row>
    <row r="2419" spans="1:26" ht="15.75" customHeight="1" x14ac:dyDescent="0.2">
      <c r="A2419" s="5">
        <v>2418</v>
      </c>
      <c r="B2419" s="8" t="str">
        <f>HYPERLINK("http://www.itdunya.com/showthread.php?514617-Earn-5-daily-from-adfly-for-life-time-daily-wao-visit-all-must-(Part-3)-by-Rao-saim/page7","http://www.itdunya.com/showthread.php?514617-Earn-5-daily-from-adfly-for-life-time-daily-wao-visit-all-must-(Part-3)-by-Rao-saim/page10")</f>
        <v>http://www.itdunya.com/showthread.php?514617-Earn-5-daily-from-adfly-for-life-time-daily-wao-visit-all-must-(Part-3)-by-Rao-saim/page10</v>
      </c>
      <c r="C2419" s="6" t="s">
        <v>5633</v>
      </c>
      <c r="D2419" s="49" t="s">
        <v>5637</v>
      </c>
      <c r="E2419" s="5" t="s">
        <v>2300</v>
      </c>
      <c r="F2419" s="42">
        <v>0</v>
      </c>
      <c r="G2419" s="5">
        <v>0</v>
      </c>
      <c r="H2419" s="42">
        <v>0</v>
      </c>
      <c r="I2419" s="4"/>
      <c r="J2419" s="4"/>
      <c r="K2419" s="4"/>
      <c r="L2419" s="4"/>
      <c r="M2419" s="4"/>
      <c r="N2419" s="4"/>
      <c r="O2419" s="4"/>
      <c r="P2419" s="4"/>
      <c r="Q2419" s="4"/>
      <c r="R2419" s="4"/>
      <c r="S2419" s="4"/>
      <c r="T2419" s="4"/>
      <c r="U2419" s="4"/>
      <c r="V2419" s="4"/>
      <c r="W2419" s="4"/>
      <c r="X2419" s="4"/>
      <c r="Y2419" s="4"/>
      <c r="Z2419" s="4"/>
    </row>
    <row r="2420" spans="1:26" ht="15.75" customHeight="1" x14ac:dyDescent="0.2">
      <c r="A2420" s="5">
        <v>2419</v>
      </c>
      <c r="B2420" s="8" t="str">
        <f>HYPERLINK("http://www.itdunya.com/showthread.php?514617-Earn-5-daily-from-adfly-for-life-time-daily-wao-visit-all-must-(Part-3)-by-Rao-saim/page7","http://www.itdunya.com/showthread.php?514617-Earn-5-daily-from-adfly-for-life-time-daily-wao-visit-all-must-(Part-3)-by-Rao-saim/page11")</f>
        <v>http://www.itdunya.com/showthread.php?514617-Earn-5-daily-from-adfly-for-life-time-daily-wao-visit-all-must-(Part-3)-by-Rao-saim/page11</v>
      </c>
      <c r="C2420" s="6" t="s">
        <v>5633</v>
      </c>
      <c r="D2420" s="49" t="s">
        <v>5638</v>
      </c>
      <c r="E2420" s="5" t="s">
        <v>2300</v>
      </c>
      <c r="F2420" s="42">
        <v>1</v>
      </c>
      <c r="G2420" s="5">
        <v>1</v>
      </c>
      <c r="H2420" s="42">
        <v>1</v>
      </c>
      <c r="I2420" s="4"/>
      <c r="J2420" s="4"/>
      <c r="K2420" s="4"/>
      <c r="L2420" s="4"/>
      <c r="M2420" s="4"/>
      <c r="N2420" s="4"/>
      <c r="O2420" s="4"/>
      <c r="P2420" s="4"/>
      <c r="Q2420" s="4"/>
      <c r="R2420" s="4"/>
      <c r="S2420" s="4"/>
      <c r="T2420" s="4"/>
      <c r="U2420" s="4"/>
      <c r="V2420" s="4"/>
      <c r="W2420" s="4"/>
      <c r="X2420" s="4"/>
      <c r="Y2420" s="4"/>
      <c r="Z2420" s="4"/>
    </row>
    <row r="2421" spans="1:26" ht="15.75" customHeight="1" x14ac:dyDescent="0.2">
      <c r="A2421" s="5">
        <v>2420</v>
      </c>
      <c r="B2421" s="8" t="str">
        <f>HYPERLINK("http://www.itdunya.com/showthread.php?514617-Earn-5-daily-from-adfly-for-life-time-daily-wao-visit-all-must-(Part-3)-by-Rao-saim/page7","http://www.itdunya.com/showthread.php?514617-Earn-5-daily-from-adfly-for-life-time-daily-wao-visit-all-must-(Part-3)-by-Rao-saim/page12")</f>
        <v>http://www.itdunya.com/showthread.php?514617-Earn-5-daily-from-adfly-for-life-time-daily-wao-visit-all-must-(Part-3)-by-Rao-saim/page12</v>
      </c>
      <c r="C2421" s="6" t="s">
        <v>5633</v>
      </c>
      <c r="D2421" s="49" t="s">
        <v>5639</v>
      </c>
      <c r="E2421" s="5" t="s">
        <v>2300</v>
      </c>
      <c r="F2421" s="42">
        <v>1</v>
      </c>
      <c r="G2421" s="5">
        <v>0</v>
      </c>
      <c r="H2421" s="42">
        <v>1</v>
      </c>
      <c r="I2421" s="4"/>
      <c r="J2421" s="4"/>
      <c r="K2421" s="4"/>
      <c r="L2421" s="4"/>
      <c r="M2421" s="4"/>
      <c r="N2421" s="4"/>
      <c r="O2421" s="4"/>
      <c r="P2421" s="4"/>
      <c r="Q2421" s="4"/>
      <c r="R2421" s="4"/>
      <c r="S2421" s="4"/>
      <c r="T2421" s="4"/>
      <c r="U2421" s="4"/>
      <c r="V2421" s="4"/>
      <c r="W2421" s="4"/>
      <c r="X2421" s="4"/>
      <c r="Y2421" s="4"/>
      <c r="Z2421" s="4"/>
    </row>
    <row r="2422" spans="1:26" ht="15.75" customHeight="1" x14ac:dyDescent="0.2">
      <c r="A2422" s="5">
        <v>2421</v>
      </c>
      <c r="B2422" s="8" t="str">
        <f>HYPERLINK("http://www.itdunya.com/showthread.php?514617-Earn-5-daily-from-adfly-for-life-time-daily-wao-visit-all-must-(Part-3)-by-Rao-saim/page7","http://www.itdunya.com/showthread.php?514617-Earn-5-daily-from-adfly-for-life-time-daily-wao-visit-all-must-(Part-3)-by-Rao-saim/page13")</f>
        <v>http://www.itdunya.com/showthread.php?514617-Earn-5-daily-from-adfly-for-life-time-daily-wao-visit-all-must-(Part-3)-by-Rao-saim/page13</v>
      </c>
      <c r="C2422" s="6" t="s">
        <v>5633</v>
      </c>
      <c r="D2422" s="49" t="s">
        <v>5640</v>
      </c>
      <c r="E2422" s="5" t="s">
        <v>2300</v>
      </c>
      <c r="F2422" s="42">
        <v>1</v>
      </c>
      <c r="G2422" s="5">
        <v>1</v>
      </c>
      <c r="H2422" s="42">
        <v>1</v>
      </c>
      <c r="I2422" s="4"/>
      <c r="J2422" s="4"/>
      <c r="K2422" s="4"/>
      <c r="L2422" s="4"/>
      <c r="M2422" s="4"/>
      <c r="N2422" s="4"/>
      <c r="O2422" s="4"/>
      <c r="P2422" s="4"/>
      <c r="Q2422" s="4"/>
      <c r="R2422" s="4"/>
      <c r="S2422" s="4"/>
      <c r="T2422" s="4"/>
      <c r="U2422" s="4"/>
      <c r="V2422" s="4"/>
      <c r="W2422" s="4"/>
      <c r="X2422" s="4"/>
      <c r="Y2422" s="4"/>
      <c r="Z2422" s="4"/>
    </row>
    <row r="2423" spans="1:26" ht="15.75" customHeight="1" x14ac:dyDescent="0.2">
      <c r="A2423" s="5">
        <v>2422</v>
      </c>
      <c r="B2423" s="8" t="str">
        <f>HYPERLINK("http://www.itdunya.com/showthread.php?514617-Earn-5-daily-from-adfly-for-life-time-daily-wao-visit-all-must-(Part-3)-by-Rao-saim/page7","http://www.itdunya.com/showthread.php?514617-Earn-5-daily-from-adfly-for-life-time-daily-wao-visit-all-must-(Part-3)-by-Rao-saim/page14")</f>
        <v>http://www.itdunya.com/showthread.php?514617-Earn-5-daily-from-adfly-for-life-time-daily-wao-visit-all-must-(Part-3)-by-Rao-saim/page14</v>
      </c>
      <c r="C2423" s="6" t="s">
        <v>5633</v>
      </c>
      <c r="D2423" s="49" t="s">
        <v>5641</v>
      </c>
      <c r="E2423" s="5" t="s">
        <v>2300</v>
      </c>
      <c r="F2423" s="42">
        <v>1</v>
      </c>
      <c r="G2423" s="5">
        <v>1</v>
      </c>
      <c r="H2423" s="42">
        <v>1</v>
      </c>
      <c r="I2423" s="4"/>
      <c r="J2423" s="4"/>
      <c r="K2423" s="4"/>
      <c r="L2423" s="4"/>
      <c r="M2423" s="4"/>
      <c r="N2423" s="4"/>
      <c r="O2423" s="4"/>
      <c r="P2423" s="4"/>
      <c r="Q2423" s="4"/>
      <c r="R2423" s="4"/>
      <c r="S2423" s="4"/>
      <c r="T2423" s="4"/>
      <c r="U2423" s="4"/>
      <c r="V2423" s="4"/>
      <c r="W2423" s="4"/>
      <c r="X2423" s="4"/>
      <c r="Y2423" s="4"/>
      <c r="Z2423" s="4"/>
    </row>
    <row r="2424" spans="1:26" ht="27.75" customHeight="1" x14ac:dyDescent="0.2">
      <c r="A2424" s="5">
        <v>2423</v>
      </c>
      <c r="B2424" s="8" t="str">
        <f>HYPERLINK("http://www.itdunya.com/showthread.php?514617-Earn-5-daily-from-adfly-for-life-time-daily-wao-visit-all-must-(Part-3)-by-Rao-saim/page7","http://www.itdunya.com/showthread.php?514617-Earn-5-daily-from-adfly-for-life-time-daily-wao-visit-all-must-(Part-3)-by-Rao-saim/page15")</f>
        <v>http://www.itdunya.com/showthread.php?514617-Earn-5-daily-from-adfly-for-life-time-daily-wao-visit-all-must-(Part-3)-by-Rao-saim/page15</v>
      </c>
      <c r="C2424" s="6" t="s">
        <v>5633</v>
      </c>
      <c r="D2424" s="49" t="s">
        <v>5642</v>
      </c>
      <c r="E2424" s="5" t="s">
        <v>2300</v>
      </c>
      <c r="F2424" s="42">
        <v>1</v>
      </c>
      <c r="G2424" s="5">
        <v>0</v>
      </c>
      <c r="H2424" s="42">
        <v>1</v>
      </c>
      <c r="I2424" s="4"/>
      <c r="J2424" s="4"/>
      <c r="K2424" s="4"/>
      <c r="L2424" s="4"/>
      <c r="M2424" s="4"/>
      <c r="N2424" s="4"/>
      <c r="O2424" s="4"/>
      <c r="P2424" s="4"/>
      <c r="Q2424" s="4"/>
      <c r="R2424" s="4"/>
      <c r="S2424" s="4"/>
      <c r="T2424" s="4"/>
      <c r="U2424" s="4"/>
      <c r="V2424" s="4"/>
      <c r="W2424" s="4"/>
      <c r="X2424" s="4"/>
      <c r="Y2424" s="4"/>
      <c r="Z2424" s="4"/>
    </row>
    <row r="2425" spans="1:26" ht="15.75" customHeight="1" x14ac:dyDescent="0.2">
      <c r="A2425" s="5">
        <v>2424</v>
      </c>
      <c r="B2425" s="8" t="str">
        <f>HYPERLINK("http://www.itdunya.com/showthread.php?514617-Earn-5-daily-from-adfly-for-life-time-daily-wao-visit-all-must-(Part-3)-by-Rao-saim/page7","http://www.itdunya.com/showthread.php?514617-Earn-5-daily-from-adfly-for-life-time-daily-wao-visit-all-must-(Part-3)-by-Rao-saim/page16")</f>
        <v>http://www.itdunya.com/showthread.php?514617-Earn-5-daily-from-adfly-for-life-time-daily-wao-visit-all-must-(Part-3)-by-Rao-saim/page16</v>
      </c>
      <c r="C2425" s="6" t="s">
        <v>5633</v>
      </c>
      <c r="D2425" s="49" t="s">
        <v>5643</v>
      </c>
      <c r="E2425" s="5" t="s">
        <v>2300</v>
      </c>
      <c r="F2425" s="42">
        <v>1</v>
      </c>
      <c r="G2425" s="5">
        <v>1</v>
      </c>
      <c r="H2425" s="42">
        <v>1</v>
      </c>
      <c r="I2425" s="4"/>
      <c r="J2425" s="4"/>
      <c r="K2425" s="4"/>
      <c r="L2425" s="4"/>
      <c r="M2425" s="4"/>
      <c r="N2425" s="4"/>
      <c r="O2425" s="4"/>
      <c r="P2425" s="4"/>
      <c r="Q2425" s="4"/>
      <c r="R2425" s="4"/>
      <c r="S2425" s="4"/>
      <c r="T2425" s="4"/>
      <c r="U2425" s="4"/>
      <c r="V2425" s="4"/>
      <c r="W2425" s="4"/>
      <c r="X2425" s="4"/>
      <c r="Y2425" s="4"/>
      <c r="Z2425" s="4"/>
    </row>
    <row r="2426" spans="1:26" ht="15.75" customHeight="1" x14ac:dyDescent="0.2">
      <c r="A2426" s="5">
        <v>2425</v>
      </c>
      <c r="B2426" s="8" t="str">
        <f>HYPERLINK("http://www.itdunya.com/showthread.php?514617-Earn-5-daily-from-adfly-for-life-time-daily-wao-visit-all-must-(Part-3)-by-Rao-saim/page7","http://www.itdunya.com/showthread.php?514617-Earn-5-daily-from-adfly-for-life-time-daily-wao-visit-all-must-(Part-3)-by-Rao-saim/page17")</f>
        <v>http://www.itdunya.com/showthread.php?514617-Earn-5-daily-from-adfly-for-life-time-daily-wao-visit-all-must-(Part-3)-by-Rao-saim/page17</v>
      </c>
      <c r="C2426" s="6" t="s">
        <v>5633</v>
      </c>
      <c r="D2426" s="49" t="s">
        <v>5644</v>
      </c>
      <c r="E2426" s="5" t="s">
        <v>2300</v>
      </c>
      <c r="F2426" s="42">
        <v>2</v>
      </c>
      <c r="G2426" s="5">
        <v>2</v>
      </c>
      <c r="H2426" s="42">
        <v>2</v>
      </c>
      <c r="I2426" s="4"/>
      <c r="J2426" s="4"/>
      <c r="K2426" s="4"/>
      <c r="L2426" s="4"/>
      <c r="M2426" s="4"/>
      <c r="N2426" s="4"/>
      <c r="O2426" s="4"/>
      <c r="P2426" s="4"/>
      <c r="Q2426" s="4"/>
      <c r="R2426" s="4"/>
      <c r="S2426" s="4"/>
      <c r="T2426" s="4"/>
      <c r="U2426" s="4"/>
      <c r="V2426" s="4"/>
      <c r="W2426" s="4"/>
      <c r="X2426" s="4"/>
      <c r="Y2426" s="4"/>
      <c r="Z2426" s="4"/>
    </row>
    <row r="2427" spans="1:26" ht="15.75" customHeight="1" x14ac:dyDescent="0.2">
      <c r="A2427" s="5">
        <v>2426</v>
      </c>
      <c r="B2427" s="8" t="str">
        <f>HYPERLINK("http://www.itdunya.com/showthread.php?514617-Earn-5-daily-from-adfly-for-life-time-daily-wao-visit-all-must-(Part-3)-by-Rao-saim/page7","http://www.itdunya.com/showthread.php?514617-Earn-5-daily-from-adfly-for-life-time-daily-wao-visit-all-must-(Part-3)-by-Rao-saim/page18")</f>
        <v>http://www.itdunya.com/showthread.php?514617-Earn-5-daily-from-adfly-for-life-time-daily-wao-visit-all-must-(Part-3)-by-Rao-saim/page18</v>
      </c>
      <c r="C2427" s="6" t="s">
        <v>5633</v>
      </c>
      <c r="D2427" s="49" t="s">
        <v>5645</v>
      </c>
      <c r="E2427" s="5" t="s">
        <v>2300</v>
      </c>
      <c r="F2427" s="42">
        <v>1</v>
      </c>
      <c r="G2427" s="5">
        <v>2</v>
      </c>
      <c r="H2427" s="42">
        <v>1</v>
      </c>
      <c r="I2427" s="4"/>
      <c r="J2427" s="4"/>
      <c r="K2427" s="4"/>
      <c r="L2427" s="4"/>
      <c r="M2427" s="4"/>
      <c r="N2427" s="4"/>
      <c r="O2427" s="4"/>
      <c r="P2427" s="4"/>
      <c r="Q2427" s="4"/>
      <c r="R2427" s="4"/>
      <c r="S2427" s="4"/>
      <c r="T2427" s="4"/>
      <c r="U2427" s="4"/>
      <c r="V2427" s="4"/>
      <c r="W2427" s="4"/>
      <c r="X2427" s="4"/>
      <c r="Y2427" s="4"/>
      <c r="Z2427" s="4"/>
    </row>
    <row r="2428" spans="1:26" ht="27.75" customHeight="1" x14ac:dyDescent="0.2">
      <c r="A2428" s="5">
        <v>2427</v>
      </c>
      <c r="B2428" s="8" t="str">
        <f>HYPERLINK("http://www.itdunya.com/showthread.php?514617-Earn-5-daily-from-adfly-for-life-time-daily-wao-visit-all-must-(Part-3)-by-Rao-saim/page7","http://www.itdunya.com/showthread.php?514617-Earn-5-daily-from-adfly-for-life-time-daily-wao-visit-all-must-(Part-3)-by-Rao-saim/page19")</f>
        <v>http://www.itdunya.com/showthread.php?514617-Earn-5-daily-from-adfly-for-life-time-daily-wao-visit-all-must-(Part-3)-by-Rao-saim/page19</v>
      </c>
      <c r="C2428" s="6" t="s">
        <v>5633</v>
      </c>
      <c r="D2428" s="49" t="s">
        <v>5646</v>
      </c>
      <c r="E2428" s="5" t="s">
        <v>2300</v>
      </c>
      <c r="F2428" s="42">
        <v>0</v>
      </c>
      <c r="G2428" s="5">
        <v>0</v>
      </c>
      <c r="H2428" s="42">
        <v>0</v>
      </c>
      <c r="I2428" s="4"/>
      <c r="J2428" s="4"/>
      <c r="K2428" s="4"/>
      <c r="L2428" s="4"/>
      <c r="M2428" s="4"/>
      <c r="N2428" s="4"/>
      <c r="O2428" s="4"/>
      <c r="P2428" s="4"/>
      <c r="Q2428" s="4"/>
      <c r="R2428" s="4"/>
      <c r="S2428" s="4"/>
      <c r="T2428" s="4"/>
      <c r="U2428" s="4"/>
      <c r="V2428" s="4"/>
      <c r="W2428" s="4"/>
      <c r="X2428" s="4"/>
      <c r="Y2428" s="4"/>
      <c r="Z2428" s="4"/>
    </row>
    <row r="2429" spans="1:26" ht="15.75" customHeight="1" x14ac:dyDescent="0.2">
      <c r="A2429" s="5">
        <v>2428</v>
      </c>
      <c r="B2429" s="8" t="str">
        <f>HYPERLINK("http://www.itdunya.com/showthread.php?514617-Earn-5-daily-from-adfly-for-life-time-daily-wao-visit-all-must-(Part-3)-by-Rao-saim/page7","http://www.itdunya.com/showthread.php?514617-Earn-5-daily-from-adfly-for-life-time-daily-wao-visit-all-must-(Part-3)-by-Rao-saim/page19")</f>
        <v>http://www.itdunya.com/showthread.php?514617-Earn-5-daily-from-adfly-for-life-time-daily-wao-visit-all-must-(Part-3)-by-Rao-saim/page19</v>
      </c>
      <c r="C2429" s="6" t="s">
        <v>5633</v>
      </c>
      <c r="D2429" s="49" t="s">
        <v>5647</v>
      </c>
      <c r="E2429" s="5" t="s">
        <v>2300</v>
      </c>
      <c r="F2429" s="42">
        <v>1</v>
      </c>
      <c r="G2429" s="5">
        <v>1</v>
      </c>
      <c r="H2429" s="42">
        <v>1</v>
      </c>
      <c r="I2429" s="4"/>
      <c r="J2429" s="4"/>
      <c r="K2429" s="4"/>
      <c r="L2429" s="4"/>
      <c r="M2429" s="4"/>
      <c r="N2429" s="4"/>
      <c r="O2429" s="4"/>
      <c r="P2429" s="4"/>
      <c r="Q2429" s="4"/>
      <c r="R2429" s="4"/>
      <c r="S2429" s="4"/>
      <c r="T2429" s="4"/>
      <c r="U2429" s="4"/>
      <c r="V2429" s="4"/>
      <c r="W2429" s="4"/>
      <c r="X2429" s="4"/>
      <c r="Y2429" s="4"/>
      <c r="Z2429" s="4"/>
    </row>
    <row r="2430" spans="1:26" ht="15.75" customHeight="1" x14ac:dyDescent="0.2">
      <c r="A2430" s="5">
        <v>2429</v>
      </c>
      <c r="B2430" s="8" t="str">
        <f>HYPERLINK("http://www.itdunya.com/showthread.php?514617-Earn-5-daily-from-adfly-for-life-time-daily-wao-visit-all-must-(Part-3)-by-Rao-saim/page7","http://www.itdunya.com/showthread.php?514617-Earn-5-daily-from-adfly-for-life-time-daily-wao-visit-all-must-(Part-3)-by-Rao-saim/page20")</f>
        <v>http://www.itdunya.com/showthread.php?514617-Earn-5-daily-from-adfly-for-life-time-daily-wao-visit-all-must-(Part-3)-by-Rao-saim/page20</v>
      </c>
      <c r="C2430" s="6" t="s">
        <v>5633</v>
      </c>
      <c r="D2430" s="49" t="s">
        <v>5648</v>
      </c>
      <c r="E2430" s="5" t="s">
        <v>2300</v>
      </c>
      <c r="F2430" s="42">
        <v>1</v>
      </c>
      <c r="G2430" s="5">
        <v>1</v>
      </c>
      <c r="H2430" s="42">
        <v>1</v>
      </c>
      <c r="I2430" s="4"/>
      <c r="J2430" s="4"/>
      <c r="K2430" s="4"/>
      <c r="L2430" s="4"/>
      <c r="M2430" s="4"/>
      <c r="N2430" s="4"/>
      <c r="O2430" s="4"/>
      <c r="P2430" s="4"/>
      <c r="Q2430" s="4"/>
      <c r="R2430" s="4"/>
      <c r="S2430" s="4"/>
      <c r="T2430" s="4"/>
      <c r="U2430" s="4"/>
      <c r="V2430" s="4"/>
      <c r="W2430" s="4"/>
      <c r="X2430" s="4"/>
      <c r="Y2430" s="4"/>
      <c r="Z2430" s="4"/>
    </row>
    <row r="2431" spans="1:26" ht="15.75" customHeight="1" x14ac:dyDescent="0.2">
      <c r="A2431" s="5">
        <v>2430</v>
      </c>
      <c r="B2431" s="8" t="str">
        <f>HYPERLINK("http://www.itdunya.com/showthread.php?514617-Earn-5-daily-from-adfly-for-life-time-daily-wao-visit-all-must-(Part-3)-by-Rao-saim/page7","http://www.itdunya.com/showthread.php?514617-Earn-5-daily-from-adfly-for-life-time-daily-wao-visit-all-must-(Part-3)-by-Rao-saim/page21")</f>
        <v>http://www.itdunya.com/showthread.php?514617-Earn-5-daily-from-adfly-for-life-time-daily-wao-visit-all-must-(Part-3)-by-Rao-saim/page21</v>
      </c>
      <c r="C2431" s="6" t="s">
        <v>5633</v>
      </c>
      <c r="D2431" s="49" t="s">
        <v>5649</v>
      </c>
      <c r="E2431" s="5" t="s">
        <v>2300</v>
      </c>
      <c r="F2431" s="42">
        <v>0</v>
      </c>
      <c r="G2431" s="5">
        <v>0</v>
      </c>
      <c r="H2431" s="42">
        <v>0</v>
      </c>
      <c r="I2431" s="4"/>
      <c r="J2431" s="4"/>
      <c r="K2431" s="4"/>
      <c r="L2431" s="4"/>
      <c r="M2431" s="4"/>
      <c r="N2431" s="4"/>
      <c r="O2431" s="4"/>
      <c r="P2431" s="4"/>
      <c r="Q2431" s="4"/>
      <c r="R2431" s="4"/>
      <c r="S2431" s="4"/>
      <c r="T2431" s="4"/>
      <c r="U2431" s="4"/>
      <c r="V2431" s="4"/>
      <c r="W2431" s="4"/>
      <c r="X2431" s="4"/>
      <c r="Y2431" s="4"/>
      <c r="Z2431" s="4"/>
    </row>
    <row r="2432" spans="1:26" ht="15.75" customHeight="1" x14ac:dyDescent="0.2">
      <c r="A2432" s="5">
        <v>2431</v>
      </c>
      <c r="B2432" s="8" t="str">
        <f>HYPERLINK("http://www.itdunya.com/showthread.php?514617-Earn-5-daily-from-adfly-for-life-time-daily-wao-visit-all-must-(Part-3)-by-Rao-saim/page7","http://www.itdunya.com/showthread.php?514617-Earn-5-daily-from-adfly-for-life-time-daily-wao-visit-all-must-(Part-3)-by-Rao-saim/page22")</f>
        <v>http://www.itdunya.com/showthread.php?514617-Earn-5-daily-from-adfly-for-life-time-daily-wao-visit-all-must-(Part-3)-by-Rao-saim/page22</v>
      </c>
      <c r="C2432" s="6" t="s">
        <v>5633</v>
      </c>
      <c r="D2432" s="49" t="s">
        <v>5650</v>
      </c>
      <c r="E2432" s="5" t="s">
        <v>2300</v>
      </c>
      <c r="F2432" s="42">
        <v>1</v>
      </c>
      <c r="G2432" s="5">
        <v>0</v>
      </c>
      <c r="H2432" s="42">
        <v>1</v>
      </c>
      <c r="I2432" s="4"/>
      <c r="J2432" s="4"/>
      <c r="K2432" s="4"/>
      <c r="L2432" s="4"/>
      <c r="M2432" s="4"/>
      <c r="N2432" s="4"/>
      <c r="O2432" s="4"/>
      <c r="P2432" s="4"/>
      <c r="Q2432" s="4"/>
      <c r="R2432" s="4"/>
      <c r="S2432" s="4"/>
      <c r="T2432" s="4"/>
      <c r="U2432" s="4"/>
      <c r="V2432" s="4"/>
      <c r="W2432" s="4"/>
      <c r="X2432" s="4"/>
      <c r="Y2432" s="4"/>
      <c r="Z2432" s="4"/>
    </row>
    <row r="2433" spans="1:26" ht="15.75" customHeight="1" x14ac:dyDescent="0.2">
      <c r="A2433" s="5">
        <v>2432</v>
      </c>
      <c r="B2433" s="8" t="str">
        <f>HYPERLINK("http://www.itdunya.com/showthread.php?514617-Earn-5-daily-from-adfly-for-life-time-daily-wao-visit-all-must-(Part-3)-by-Rao-saim/page7","http://www.itdunya.com/showthread.php?514617-Earn-5-daily-from-adfly-for-life-time-daily-wao-visit-all-must-(Part-3)-by-Rao-saim/page23")</f>
        <v>http://www.itdunya.com/showthread.php?514617-Earn-5-daily-from-adfly-for-life-time-daily-wao-visit-all-must-(Part-3)-by-Rao-saim/page23</v>
      </c>
      <c r="C2433" s="6" t="s">
        <v>5633</v>
      </c>
      <c r="D2433" s="49" t="s">
        <v>5651</v>
      </c>
      <c r="E2433" s="5" t="s">
        <v>2300</v>
      </c>
      <c r="F2433" s="42">
        <v>1</v>
      </c>
      <c r="G2433" s="5">
        <v>1</v>
      </c>
      <c r="H2433" s="42">
        <v>1</v>
      </c>
      <c r="I2433" s="4"/>
      <c r="J2433" s="4"/>
      <c r="K2433" s="4"/>
      <c r="L2433" s="4"/>
      <c r="M2433" s="4"/>
      <c r="N2433" s="4"/>
      <c r="O2433" s="4"/>
      <c r="P2433" s="4"/>
      <c r="Q2433" s="4"/>
      <c r="R2433" s="4"/>
      <c r="S2433" s="4"/>
      <c r="T2433" s="4"/>
      <c r="U2433" s="4"/>
      <c r="V2433" s="4"/>
      <c r="W2433" s="4"/>
      <c r="X2433" s="4"/>
      <c r="Y2433" s="4"/>
      <c r="Z2433" s="4"/>
    </row>
    <row r="2434" spans="1:26" ht="27.75" customHeight="1" x14ac:dyDescent="0.2">
      <c r="A2434" s="5">
        <v>2433</v>
      </c>
      <c r="B2434" s="8" t="str">
        <f>HYPERLINK("http://www.itdunya.com/showthread.php?514617-Earn-5-daily-from-adfly-for-life-time-daily-wao-visit-all-must-(Part-3)-by-Rao-saim/page7","http://www.itdunya.com/showthread.php?514617-Earn-5-daily-from-adfly-for-life-time-daily-wao-visit-all-must-(Part-3)-by-Rao-saim/page24")</f>
        <v>http://www.itdunya.com/showthread.php?514617-Earn-5-daily-from-adfly-for-life-time-daily-wao-visit-all-must-(Part-3)-by-Rao-saim/page24</v>
      </c>
      <c r="C2434" s="6" t="s">
        <v>5633</v>
      </c>
      <c r="D2434" s="49" t="s">
        <v>5652</v>
      </c>
      <c r="E2434" s="5" t="s">
        <v>2300</v>
      </c>
      <c r="F2434" s="42">
        <v>0</v>
      </c>
      <c r="G2434" s="5">
        <v>1</v>
      </c>
      <c r="H2434" s="42">
        <v>0</v>
      </c>
      <c r="I2434" s="4"/>
      <c r="J2434" s="4"/>
      <c r="K2434" s="4"/>
      <c r="L2434" s="4"/>
      <c r="M2434" s="4"/>
      <c r="N2434" s="4"/>
      <c r="O2434" s="4"/>
      <c r="P2434" s="4"/>
      <c r="Q2434" s="4"/>
      <c r="R2434" s="4"/>
      <c r="S2434" s="4"/>
      <c r="T2434" s="4"/>
      <c r="U2434" s="4"/>
      <c r="V2434" s="4"/>
      <c r="W2434" s="4"/>
      <c r="X2434" s="4"/>
      <c r="Y2434" s="4"/>
      <c r="Z2434" s="4"/>
    </row>
    <row r="2435" spans="1:26" ht="15.75" customHeight="1" x14ac:dyDescent="0.2">
      <c r="A2435" s="5">
        <v>2434</v>
      </c>
      <c r="B2435" s="8" t="str">
        <f>HYPERLINK("http://www.itdunya.com/showthread.php?514617-Earn-5-daily-from-adfly-for-life-time-daily-wao-visit-all-must-(Part-3)-by-Rao-saim/page7","http://www.itdunya.com/showthread.php?514617-Earn-5-daily-from-adfly-for-life-time-daily-wao-visit-all-must-(Part-3)-by-Rao-saim/page25")</f>
        <v>http://www.itdunya.com/showthread.php?514617-Earn-5-daily-from-adfly-for-life-time-daily-wao-visit-all-must-(Part-3)-by-Rao-saim/page25</v>
      </c>
      <c r="C2435" s="6" t="s">
        <v>5633</v>
      </c>
      <c r="D2435" s="49" t="s">
        <v>5653</v>
      </c>
      <c r="E2435" s="5" t="s">
        <v>2300</v>
      </c>
      <c r="F2435" s="42">
        <v>1</v>
      </c>
      <c r="G2435" s="5">
        <v>1</v>
      </c>
      <c r="H2435" s="42">
        <v>1</v>
      </c>
      <c r="I2435" s="4"/>
      <c r="J2435" s="4"/>
      <c r="K2435" s="4"/>
      <c r="L2435" s="4"/>
      <c r="M2435" s="4"/>
      <c r="N2435" s="4"/>
      <c r="O2435" s="4"/>
      <c r="P2435" s="4"/>
      <c r="Q2435" s="4"/>
      <c r="R2435" s="4"/>
      <c r="S2435" s="4"/>
      <c r="T2435" s="4"/>
      <c r="U2435" s="4"/>
      <c r="V2435" s="4"/>
      <c r="W2435" s="4"/>
      <c r="X2435" s="4"/>
      <c r="Y2435" s="4"/>
      <c r="Z2435" s="4"/>
    </row>
    <row r="2436" spans="1:26" ht="15.75" customHeight="1" x14ac:dyDescent="0.2">
      <c r="A2436" s="5">
        <v>2435</v>
      </c>
      <c r="B2436" s="6" t="s">
        <v>5654</v>
      </c>
      <c r="C2436" s="6" t="s">
        <v>5655</v>
      </c>
      <c r="D2436" s="49" t="s">
        <v>5656</v>
      </c>
      <c r="E2436" s="5" t="s">
        <v>2300</v>
      </c>
      <c r="F2436" s="42">
        <v>0</v>
      </c>
      <c r="G2436" s="5">
        <v>0</v>
      </c>
      <c r="H2436" s="42">
        <v>0</v>
      </c>
      <c r="I2436" s="4"/>
      <c r="J2436" s="4"/>
      <c r="K2436" s="4"/>
      <c r="L2436" s="4"/>
      <c r="M2436" s="4"/>
      <c r="N2436" s="4"/>
      <c r="O2436" s="4"/>
      <c r="P2436" s="4"/>
      <c r="Q2436" s="4"/>
      <c r="R2436" s="4"/>
      <c r="S2436" s="4"/>
      <c r="T2436" s="4"/>
      <c r="U2436" s="4"/>
      <c r="V2436" s="4"/>
      <c r="W2436" s="4"/>
      <c r="X2436" s="4"/>
      <c r="Y2436" s="4"/>
      <c r="Z2436" s="4"/>
    </row>
    <row r="2437" spans="1:26" ht="15.75" customHeight="1" x14ac:dyDescent="0.2">
      <c r="A2437" s="5">
        <v>2436</v>
      </c>
      <c r="B2437" s="6" t="s">
        <v>5654</v>
      </c>
      <c r="C2437" s="6" t="s">
        <v>5655</v>
      </c>
      <c r="D2437" s="49" t="s">
        <v>5657</v>
      </c>
      <c r="E2437" s="5" t="s">
        <v>2300</v>
      </c>
      <c r="F2437" s="42">
        <v>1</v>
      </c>
      <c r="G2437" s="5">
        <v>2</v>
      </c>
      <c r="H2437" s="42">
        <v>1</v>
      </c>
      <c r="I2437" s="4"/>
      <c r="J2437" s="4"/>
      <c r="K2437" s="4"/>
      <c r="L2437" s="4"/>
      <c r="M2437" s="4"/>
      <c r="N2437" s="4"/>
      <c r="O2437" s="4"/>
      <c r="P2437" s="4"/>
      <c r="Q2437" s="4"/>
      <c r="R2437" s="4"/>
      <c r="S2437" s="4"/>
      <c r="T2437" s="4"/>
      <c r="U2437" s="4"/>
      <c r="V2437" s="4"/>
      <c r="W2437" s="4"/>
      <c r="X2437" s="4"/>
      <c r="Y2437" s="4"/>
      <c r="Z2437" s="4"/>
    </row>
    <row r="2438" spans="1:26" ht="15.75" customHeight="1" x14ac:dyDescent="0.2">
      <c r="A2438" s="5">
        <v>2437</v>
      </c>
      <c r="B2438" s="6" t="s">
        <v>5654</v>
      </c>
      <c r="C2438" s="6" t="s">
        <v>5655</v>
      </c>
      <c r="D2438" s="49" t="s">
        <v>5658</v>
      </c>
      <c r="E2438" s="5" t="s">
        <v>2300</v>
      </c>
      <c r="F2438" s="42">
        <v>2</v>
      </c>
      <c r="G2438" s="5">
        <v>2</v>
      </c>
      <c r="H2438" s="42">
        <v>2</v>
      </c>
      <c r="I2438" s="4"/>
      <c r="J2438" s="4"/>
      <c r="K2438" s="4"/>
      <c r="L2438" s="4"/>
      <c r="M2438" s="4"/>
      <c r="N2438" s="4"/>
      <c r="O2438" s="4"/>
      <c r="P2438" s="4"/>
      <c r="Q2438" s="4"/>
      <c r="R2438" s="4"/>
      <c r="S2438" s="4"/>
      <c r="T2438" s="4"/>
      <c r="U2438" s="4"/>
      <c r="V2438" s="4"/>
      <c r="W2438" s="4"/>
      <c r="X2438" s="4"/>
      <c r="Y2438" s="4"/>
      <c r="Z2438" s="4"/>
    </row>
    <row r="2439" spans="1:26" ht="15.75" customHeight="1" x14ac:dyDescent="0.2">
      <c r="A2439" s="5">
        <v>2438</v>
      </c>
      <c r="B2439" s="6" t="s">
        <v>5654</v>
      </c>
      <c r="C2439" s="6" t="s">
        <v>5655</v>
      </c>
      <c r="D2439" s="49" t="s">
        <v>5659</v>
      </c>
      <c r="E2439" s="5" t="s">
        <v>2300</v>
      </c>
      <c r="F2439" s="42">
        <v>1</v>
      </c>
      <c r="G2439" s="5">
        <v>2</v>
      </c>
      <c r="H2439" s="42">
        <v>1</v>
      </c>
      <c r="I2439" s="4"/>
      <c r="J2439" s="4"/>
      <c r="K2439" s="4"/>
      <c r="L2439" s="4"/>
      <c r="M2439" s="4"/>
      <c r="N2439" s="4"/>
      <c r="O2439" s="4"/>
      <c r="P2439" s="4"/>
      <c r="Q2439" s="4"/>
      <c r="R2439" s="4"/>
      <c r="S2439" s="4"/>
      <c r="T2439" s="4"/>
      <c r="U2439" s="4"/>
      <c r="V2439" s="4"/>
      <c r="W2439" s="4"/>
      <c r="X2439" s="4"/>
      <c r="Y2439" s="4"/>
      <c r="Z2439" s="4"/>
    </row>
    <row r="2440" spans="1:26" ht="42" customHeight="1" x14ac:dyDescent="0.2">
      <c r="A2440" s="5">
        <v>2439</v>
      </c>
      <c r="B2440" s="6" t="s">
        <v>5654</v>
      </c>
      <c r="C2440" s="6" t="s">
        <v>5655</v>
      </c>
      <c r="D2440" s="49" t="s">
        <v>5660</v>
      </c>
      <c r="E2440" s="5" t="s">
        <v>2300</v>
      </c>
      <c r="F2440" s="42">
        <v>2</v>
      </c>
      <c r="G2440" s="5">
        <v>2</v>
      </c>
      <c r="H2440" s="42">
        <v>2</v>
      </c>
      <c r="I2440" s="4"/>
      <c r="J2440" s="4"/>
      <c r="K2440" s="4"/>
      <c r="L2440" s="4"/>
      <c r="M2440" s="4"/>
      <c r="N2440" s="4"/>
      <c r="O2440" s="4"/>
      <c r="P2440" s="4"/>
      <c r="Q2440" s="4"/>
      <c r="R2440" s="4"/>
      <c r="S2440" s="4"/>
      <c r="T2440" s="4"/>
      <c r="U2440" s="4"/>
      <c r="V2440" s="4"/>
      <c r="W2440" s="4"/>
      <c r="X2440" s="4"/>
      <c r="Y2440" s="4"/>
      <c r="Z2440" s="4"/>
    </row>
    <row r="2441" spans="1:26" ht="15.75" customHeight="1" x14ac:dyDescent="0.2">
      <c r="A2441" s="5">
        <v>2440</v>
      </c>
      <c r="B2441" s="6" t="s">
        <v>5654</v>
      </c>
      <c r="C2441" s="6" t="s">
        <v>5655</v>
      </c>
      <c r="D2441" s="49" t="s">
        <v>13628</v>
      </c>
      <c r="E2441" s="5" t="s">
        <v>2300</v>
      </c>
      <c r="F2441" s="42">
        <v>1</v>
      </c>
      <c r="G2441" s="5">
        <v>2</v>
      </c>
      <c r="H2441" s="42">
        <v>1</v>
      </c>
      <c r="I2441" s="4"/>
      <c r="J2441" s="4"/>
      <c r="K2441" s="4"/>
      <c r="L2441" s="4"/>
      <c r="M2441" s="4"/>
      <c r="N2441" s="4"/>
      <c r="O2441" s="4"/>
      <c r="P2441" s="4"/>
      <c r="Q2441" s="4"/>
      <c r="R2441" s="4"/>
      <c r="S2441" s="4"/>
      <c r="T2441" s="4"/>
      <c r="U2441" s="4"/>
      <c r="V2441" s="4"/>
      <c r="W2441" s="4"/>
      <c r="X2441" s="4"/>
      <c r="Y2441" s="4"/>
      <c r="Z2441" s="4"/>
    </row>
    <row r="2442" spans="1:26" ht="15.75" customHeight="1" x14ac:dyDescent="0.2">
      <c r="A2442" s="5">
        <v>2441</v>
      </c>
      <c r="B2442" s="6" t="s">
        <v>5654</v>
      </c>
      <c r="C2442" s="6" t="s">
        <v>5655</v>
      </c>
      <c r="D2442" s="49" t="s">
        <v>5661</v>
      </c>
      <c r="E2442" s="5" t="s">
        <v>2300</v>
      </c>
      <c r="F2442" s="42">
        <v>1</v>
      </c>
      <c r="G2442" s="5">
        <v>1</v>
      </c>
      <c r="H2442" s="42">
        <v>1</v>
      </c>
      <c r="I2442" s="4"/>
      <c r="J2442" s="4"/>
      <c r="K2442" s="4"/>
      <c r="L2442" s="4"/>
      <c r="M2442" s="4"/>
      <c r="N2442" s="4"/>
      <c r="O2442" s="4"/>
      <c r="P2442" s="4"/>
      <c r="Q2442" s="4"/>
      <c r="R2442" s="4"/>
      <c r="S2442" s="4"/>
      <c r="T2442" s="4"/>
      <c r="U2442" s="4"/>
      <c r="V2442" s="4"/>
      <c r="W2442" s="4"/>
      <c r="X2442" s="4"/>
      <c r="Y2442" s="4"/>
      <c r="Z2442" s="4"/>
    </row>
    <row r="2443" spans="1:26" ht="15.75" customHeight="1" x14ac:dyDescent="0.2">
      <c r="A2443" s="5">
        <v>2442</v>
      </c>
      <c r="B2443" s="6" t="s">
        <v>5654</v>
      </c>
      <c r="C2443" s="6" t="s">
        <v>5655</v>
      </c>
      <c r="D2443" s="49" t="s">
        <v>5662</v>
      </c>
      <c r="E2443" s="5" t="s">
        <v>2300</v>
      </c>
      <c r="F2443" s="42">
        <v>1</v>
      </c>
      <c r="G2443" s="5">
        <v>1</v>
      </c>
      <c r="H2443" s="42">
        <v>1</v>
      </c>
      <c r="I2443" s="4"/>
      <c r="J2443" s="4"/>
      <c r="K2443" s="4"/>
      <c r="L2443" s="4"/>
      <c r="M2443" s="4"/>
      <c r="N2443" s="4"/>
      <c r="O2443" s="4"/>
      <c r="P2443" s="4"/>
      <c r="Q2443" s="4"/>
      <c r="R2443" s="4"/>
      <c r="S2443" s="4"/>
      <c r="T2443" s="4"/>
      <c r="U2443" s="4"/>
      <c r="V2443" s="4"/>
      <c r="W2443" s="4"/>
      <c r="X2443" s="4"/>
      <c r="Y2443" s="4"/>
      <c r="Z2443" s="4"/>
    </row>
    <row r="2444" spans="1:26" ht="27.75" customHeight="1" x14ac:dyDescent="0.2">
      <c r="A2444" s="5">
        <v>2443</v>
      </c>
      <c r="B2444" s="6" t="s">
        <v>5654</v>
      </c>
      <c r="C2444" s="6" t="s">
        <v>5655</v>
      </c>
      <c r="D2444" s="49" t="s">
        <v>5663</v>
      </c>
      <c r="E2444" s="5" t="s">
        <v>2300</v>
      </c>
      <c r="F2444" s="42">
        <v>1</v>
      </c>
      <c r="G2444" s="5">
        <v>1</v>
      </c>
      <c r="H2444" s="42">
        <v>1</v>
      </c>
      <c r="I2444" s="4"/>
      <c r="J2444" s="4"/>
      <c r="K2444" s="4"/>
      <c r="L2444" s="4"/>
      <c r="M2444" s="4"/>
      <c r="N2444" s="4"/>
      <c r="O2444" s="4"/>
      <c r="P2444" s="4"/>
      <c r="Q2444" s="4"/>
      <c r="R2444" s="4"/>
      <c r="S2444" s="4"/>
      <c r="T2444" s="4"/>
      <c r="U2444" s="4"/>
      <c r="V2444" s="4"/>
      <c r="W2444" s="4"/>
      <c r="X2444" s="4"/>
      <c r="Y2444" s="4"/>
      <c r="Z2444" s="4"/>
    </row>
    <row r="2445" spans="1:26" ht="15.75" customHeight="1" x14ac:dyDescent="0.2">
      <c r="A2445" s="5">
        <v>2444</v>
      </c>
      <c r="B2445" s="6" t="s">
        <v>5654</v>
      </c>
      <c r="C2445" s="6" t="s">
        <v>5655</v>
      </c>
      <c r="D2445" s="49" t="s">
        <v>5664</v>
      </c>
      <c r="E2445" s="5" t="s">
        <v>2300</v>
      </c>
      <c r="F2445" s="42">
        <v>2</v>
      </c>
      <c r="G2445" s="5">
        <v>2</v>
      </c>
      <c r="H2445" s="42">
        <v>2</v>
      </c>
      <c r="I2445" s="4"/>
      <c r="J2445" s="4"/>
      <c r="K2445" s="4"/>
      <c r="L2445" s="4"/>
      <c r="M2445" s="4"/>
      <c r="N2445" s="4"/>
      <c r="O2445" s="4"/>
      <c r="P2445" s="4"/>
      <c r="Q2445" s="4"/>
      <c r="R2445" s="4"/>
      <c r="S2445" s="4"/>
      <c r="T2445" s="4"/>
      <c r="U2445" s="4"/>
      <c r="V2445" s="4"/>
      <c r="W2445" s="4"/>
      <c r="X2445" s="4"/>
      <c r="Y2445" s="4"/>
      <c r="Z2445" s="4"/>
    </row>
    <row r="2446" spans="1:26" ht="15.75" customHeight="1" x14ac:dyDescent="0.2">
      <c r="A2446" s="5">
        <v>2445</v>
      </c>
      <c r="B2446" s="6" t="s">
        <v>5665</v>
      </c>
      <c r="C2446" s="6" t="s">
        <v>5666</v>
      </c>
      <c r="D2446" s="49" t="s">
        <v>5667</v>
      </c>
      <c r="E2446" s="5" t="s">
        <v>2300</v>
      </c>
      <c r="F2446" s="42">
        <v>1</v>
      </c>
      <c r="G2446" s="5">
        <v>0</v>
      </c>
      <c r="H2446" s="42">
        <v>1</v>
      </c>
      <c r="I2446" s="4"/>
      <c r="J2446" s="4"/>
      <c r="K2446" s="4"/>
      <c r="L2446" s="4"/>
      <c r="M2446" s="4"/>
      <c r="N2446" s="4"/>
      <c r="O2446" s="4"/>
      <c r="P2446" s="4"/>
      <c r="Q2446" s="4"/>
      <c r="R2446" s="4"/>
      <c r="S2446" s="4"/>
      <c r="T2446" s="4"/>
      <c r="U2446" s="4"/>
      <c r="V2446" s="4"/>
      <c r="W2446" s="4"/>
      <c r="X2446" s="4"/>
      <c r="Y2446" s="4"/>
      <c r="Z2446" s="4"/>
    </row>
    <row r="2447" spans="1:26" ht="15.75" customHeight="1" x14ac:dyDescent="0.2">
      <c r="A2447" s="5">
        <v>2446</v>
      </c>
      <c r="B2447" s="6" t="s">
        <v>5668</v>
      </c>
      <c r="C2447" s="6" t="s">
        <v>5666</v>
      </c>
      <c r="D2447" s="49" t="s">
        <v>5669</v>
      </c>
      <c r="E2447" s="5" t="s">
        <v>2300</v>
      </c>
      <c r="F2447" s="42">
        <v>0</v>
      </c>
      <c r="G2447" s="5">
        <v>1</v>
      </c>
      <c r="H2447" s="42">
        <v>0</v>
      </c>
      <c r="I2447" s="4"/>
      <c r="J2447" s="4"/>
      <c r="K2447" s="4"/>
      <c r="L2447" s="4"/>
      <c r="M2447" s="4"/>
      <c r="N2447" s="4"/>
      <c r="O2447" s="4"/>
      <c r="P2447" s="4"/>
      <c r="Q2447" s="4"/>
      <c r="R2447" s="4"/>
      <c r="S2447" s="4"/>
      <c r="T2447" s="4"/>
      <c r="U2447" s="4"/>
      <c r="V2447" s="4"/>
      <c r="W2447" s="4"/>
      <c r="X2447" s="4"/>
      <c r="Y2447" s="4"/>
      <c r="Z2447" s="4"/>
    </row>
    <row r="2448" spans="1:26" ht="15.75" customHeight="1" x14ac:dyDescent="0.2">
      <c r="A2448" s="5">
        <v>2447</v>
      </c>
      <c r="B2448" s="6" t="s">
        <v>5670</v>
      </c>
      <c r="C2448" s="6" t="s">
        <v>5666</v>
      </c>
      <c r="D2448" s="49" t="s">
        <v>5671</v>
      </c>
      <c r="E2448" s="5" t="s">
        <v>2300</v>
      </c>
      <c r="F2448" s="42">
        <v>1</v>
      </c>
      <c r="G2448" s="5">
        <v>1</v>
      </c>
      <c r="H2448" s="42">
        <v>1</v>
      </c>
      <c r="I2448" s="4"/>
      <c r="J2448" s="4"/>
      <c r="K2448" s="4"/>
      <c r="L2448" s="4"/>
      <c r="M2448" s="4"/>
      <c r="N2448" s="4"/>
      <c r="O2448" s="4"/>
      <c r="P2448" s="4"/>
      <c r="Q2448" s="4"/>
      <c r="R2448" s="4"/>
      <c r="S2448" s="4"/>
      <c r="T2448" s="4"/>
      <c r="U2448" s="4"/>
      <c r="V2448" s="4"/>
      <c r="W2448" s="4"/>
      <c r="X2448" s="4"/>
      <c r="Y2448" s="4"/>
      <c r="Z2448" s="4"/>
    </row>
    <row r="2449" spans="1:26" ht="15.75" customHeight="1" x14ac:dyDescent="0.2">
      <c r="A2449" s="5">
        <v>2448</v>
      </c>
      <c r="B2449" s="6" t="s">
        <v>5672</v>
      </c>
      <c r="C2449" s="6" t="s">
        <v>5666</v>
      </c>
      <c r="D2449" s="49" t="s">
        <v>5673</v>
      </c>
      <c r="E2449" s="5" t="s">
        <v>2300</v>
      </c>
      <c r="F2449" s="42">
        <v>0</v>
      </c>
      <c r="G2449" s="5">
        <v>2</v>
      </c>
      <c r="H2449" s="42">
        <v>0</v>
      </c>
      <c r="I2449" s="4"/>
      <c r="J2449" s="4"/>
      <c r="K2449" s="4"/>
      <c r="L2449" s="4"/>
      <c r="M2449" s="4"/>
      <c r="N2449" s="4"/>
      <c r="O2449" s="4"/>
      <c r="P2449" s="4"/>
      <c r="Q2449" s="4"/>
      <c r="R2449" s="4"/>
      <c r="S2449" s="4"/>
      <c r="T2449" s="4"/>
      <c r="U2449" s="4"/>
      <c r="V2449" s="4"/>
      <c r="W2449" s="4"/>
      <c r="X2449" s="4"/>
      <c r="Y2449" s="4"/>
      <c r="Z2449" s="4"/>
    </row>
    <row r="2450" spans="1:26" ht="15.75" customHeight="1" x14ac:dyDescent="0.2">
      <c r="A2450" s="5">
        <v>2449</v>
      </c>
      <c r="B2450" s="6" t="s">
        <v>5674</v>
      </c>
      <c r="C2450" s="6" t="s">
        <v>5666</v>
      </c>
      <c r="D2450" s="49" t="s">
        <v>5675</v>
      </c>
      <c r="E2450" s="5" t="s">
        <v>2300</v>
      </c>
      <c r="F2450" s="42">
        <v>1</v>
      </c>
      <c r="G2450" s="5">
        <v>1</v>
      </c>
      <c r="H2450" s="42">
        <v>1</v>
      </c>
      <c r="I2450" s="4"/>
      <c r="J2450" s="4"/>
      <c r="K2450" s="4"/>
      <c r="L2450" s="4"/>
      <c r="M2450" s="4"/>
      <c r="N2450" s="4"/>
      <c r="O2450" s="4"/>
      <c r="P2450" s="4"/>
      <c r="Q2450" s="4"/>
      <c r="R2450" s="4"/>
      <c r="S2450" s="4"/>
      <c r="T2450" s="4"/>
      <c r="U2450" s="4"/>
      <c r="V2450" s="4"/>
      <c r="W2450" s="4"/>
      <c r="X2450" s="4"/>
      <c r="Y2450" s="4"/>
      <c r="Z2450" s="4"/>
    </row>
    <row r="2451" spans="1:26" ht="15.75" customHeight="1" x14ac:dyDescent="0.2">
      <c r="A2451" s="5">
        <v>2450</v>
      </c>
      <c r="B2451" s="6" t="s">
        <v>5676</v>
      </c>
      <c r="C2451" s="6" t="s">
        <v>5666</v>
      </c>
      <c r="D2451" s="49" t="s">
        <v>5677</v>
      </c>
      <c r="E2451" s="5" t="s">
        <v>2300</v>
      </c>
      <c r="F2451" s="42">
        <v>0</v>
      </c>
      <c r="G2451" s="5">
        <v>0</v>
      </c>
      <c r="H2451" s="42">
        <v>0</v>
      </c>
      <c r="I2451" s="4"/>
      <c r="J2451" s="4"/>
      <c r="K2451" s="4"/>
      <c r="L2451" s="4"/>
      <c r="M2451" s="4"/>
      <c r="N2451" s="4"/>
      <c r="O2451" s="4"/>
      <c r="P2451" s="4"/>
      <c r="Q2451" s="4"/>
      <c r="R2451" s="4"/>
      <c r="S2451" s="4"/>
      <c r="T2451" s="4"/>
      <c r="U2451" s="4"/>
      <c r="V2451" s="4"/>
      <c r="W2451" s="4"/>
      <c r="X2451" s="4"/>
      <c r="Y2451" s="4"/>
      <c r="Z2451" s="4"/>
    </row>
    <row r="2452" spans="1:26" ht="15.75" customHeight="1" x14ac:dyDescent="0.2">
      <c r="A2452" s="5">
        <v>2451</v>
      </c>
      <c r="B2452" s="6" t="s">
        <v>5678</v>
      </c>
      <c r="C2452" s="6" t="s">
        <v>5666</v>
      </c>
      <c r="D2452" s="49" t="s">
        <v>5679</v>
      </c>
      <c r="E2452" s="5" t="s">
        <v>2300</v>
      </c>
      <c r="F2452" s="42">
        <v>0</v>
      </c>
      <c r="G2452" s="5">
        <v>2</v>
      </c>
      <c r="H2452" s="42">
        <v>0</v>
      </c>
      <c r="I2452" s="4"/>
      <c r="J2452" s="4"/>
      <c r="K2452" s="4"/>
      <c r="L2452" s="4"/>
      <c r="M2452" s="4"/>
      <c r="N2452" s="4"/>
      <c r="O2452" s="4"/>
      <c r="P2452" s="4"/>
      <c r="Q2452" s="4"/>
      <c r="R2452" s="4"/>
      <c r="S2452" s="4"/>
      <c r="T2452" s="4"/>
      <c r="U2452" s="4"/>
      <c r="V2452" s="4"/>
      <c r="W2452" s="4"/>
      <c r="X2452" s="4"/>
      <c r="Y2452" s="4"/>
      <c r="Z2452" s="4"/>
    </row>
    <row r="2453" spans="1:26" ht="15.75" customHeight="1" x14ac:dyDescent="0.2">
      <c r="A2453" s="5">
        <v>2452</v>
      </c>
      <c r="B2453" s="6" t="s">
        <v>5680</v>
      </c>
      <c r="C2453" s="6" t="s">
        <v>5666</v>
      </c>
      <c r="D2453" s="49" t="s">
        <v>5681</v>
      </c>
      <c r="E2453" s="5" t="s">
        <v>2300</v>
      </c>
      <c r="F2453" s="42">
        <v>1</v>
      </c>
      <c r="G2453" s="5">
        <v>1</v>
      </c>
      <c r="H2453" s="42">
        <v>1</v>
      </c>
      <c r="I2453" s="4"/>
      <c r="J2453" s="4"/>
      <c r="K2453" s="4"/>
      <c r="L2453" s="4"/>
      <c r="M2453" s="4"/>
      <c r="N2453" s="4"/>
      <c r="O2453" s="4"/>
      <c r="P2453" s="4"/>
      <c r="Q2453" s="4"/>
      <c r="R2453" s="4"/>
      <c r="S2453" s="4"/>
      <c r="T2453" s="4"/>
      <c r="U2453" s="4"/>
      <c r="V2453" s="4"/>
      <c r="W2453" s="4"/>
      <c r="X2453" s="4"/>
      <c r="Y2453" s="4"/>
      <c r="Z2453" s="4"/>
    </row>
    <row r="2454" spans="1:26" ht="15.75" customHeight="1" x14ac:dyDescent="0.2">
      <c r="A2454" s="5">
        <v>2453</v>
      </c>
      <c r="B2454" s="6" t="s">
        <v>5682</v>
      </c>
      <c r="C2454" s="6" t="s">
        <v>5666</v>
      </c>
      <c r="D2454" s="49" t="s">
        <v>5683</v>
      </c>
      <c r="E2454" s="5" t="s">
        <v>2300</v>
      </c>
      <c r="F2454" s="42">
        <v>1</v>
      </c>
      <c r="G2454" s="5">
        <v>1</v>
      </c>
      <c r="H2454" s="42">
        <v>1</v>
      </c>
      <c r="I2454" s="4"/>
      <c r="J2454" s="4"/>
      <c r="K2454" s="4"/>
      <c r="L2454" s="4"/>
      <c r="M2454" s="4"/>
      <c r="N2454" s="4"/>
      <c r="O2454" s="4"/>
      <c r="P2454" s="4"/>
      <c r="Q2454" s="4"/>
      <c r="R2454" s="4"/>
      <c r="S2454" s="4"/>
      <c r="T2454" s="4"/>
      <c r="U2454" s="4"/>
      <c r="V2454" s="4"/>
      <c r="W2454" s="4"/>
      <c r="X2454" s="4"/>
      <c r="Y2454" s="4"/>
      <c r="Z2454" s="4"/>
    </row>
    <row r="2455" spans="1:26" ht="15.75" customHeight="1" x14ac:dyDescent="0.2">
      <c r="A2455" s="5">
        <v>2454</v>
      </c>
      <c r="B2455" s="6" t="s">
        <v>5684</v>
      </c>
      <c r="C2455" s="6" t="s">
        <v>5666</v>
      </c>
      <c r="D2455" s="49" t="s">
        <v>5685</v>
      </c>
      <c r="E2455" s="5" t="s">
        <v>2300</v>
      </c>
      <c r="F2455" s="42">
        <v>0</v>
      </c>
      <c r="G2455" s="5">
        <v>0</v>
      </c>
      <c r="H2455" s="42">
        <v>0</v>
      </c>
      <c r="I2455" s="4"/>
      <c r="J2455" s="4"/>
      <c r="K2455" s="4"/>
      <c r="L2455" s="4"/>
      <c r="M2455" s="4"/>
      <c r="N2455" s="4"/>
      <c r="O2455" s="4"/>
      <c r="P2455" s="4"/>
      <c r="Q2455" s="4"/>
      <c r="R2455" s="4"/>
      <c r="S2455" s="4"/>
      <c r="T2455" s="4"/>
      <c r="U2455" s="4"/>
      <c r="V2455" s="4"/>
      <c r="W2455" s="4"/>
      <c r="X2455" s="4"/>
      <c r="Y2455" s="4"/>
      <c r="Z2455" s="4"/>
    </row>
    <row r="2456" spans="1:26" ht="27.75" customHeight="1" x14ac:dyDescent="0.2">
      <c r="A2456" s="5">
        <v>2455</v>
      </c>
      <c r="B2456" s="6" t="s">
        <v>5686</v>
      </c>
      <c r="C2456" s="6" t="s">
        <v>5687</v>
      </c>
      <c r="D2456" s="49" t="s">
        <v>5688</v>
      </c>
      <c r="E2456" s="5" t="s">
        <v>2300</v>
      </c>
      <c r="F2456" s="42">
        <v>1</v>
      </c>
      <c r="G2456" s="5">
        <v>0</v>
      </c>
      <c r="H2456" s="42">
        <v>1</v>
      </c>
      <c r="I2456" s="4"/>
      <c r="J2456" s="4"/>
      <c r="K2456" s="4"/>
      <c r="L2456" s="4"/>
      <c r="M2456" s="4"/>
      <c r="N2456" s="4"/>
      <c r="O2456" s="4"/>
      <c r="P2456" s="4"/>
      <c r="Q2456" s="4"/>
      <c r="R2456" s="4"/>
      <c r="S2456" s="4"/>
      <c r="T2456" s="4"/>
      <c r="U2456" s="4"/>
      <c r="V2456" s="4"/>
      <c r="W2456" s="4"/>
      <c r="X2456" s="4"/>
      <c r="Y2456" s="4"/>
      <c r="Z2456" s="4"/>
    </row>
    <row r="2457" spans="1:26" ht="15.75" customHeight="1" x14ac:dyDescent="0.2">
      <c r="A2457" s="5">
        <v>2456</v>
      </c>
      <c r="B2457" s="6" t="s">
        <v>5686</v>
      </c>
      <c r="C2457" s="6" t="s">
        <v>5687</v>
      </c>
      <c r="D2457" s="49" t="s">
        <v>5689</v>
      </c>
      <c r="E2457" s="5" t="s">
        <v>2300</v>
      </c>
      <c r="F2457" s="42">
        <v>0</v>
      </c>
      <c r="G2457" s="5">
        <v>1</v>
      </c>
      <c r="H2457" s="42">
        <v>0</v>
      </c>
      <c r="I2457" s="4"/>
      <c r="J2457" s="4"/>
      <c r="K2457" s="4"/>
      <c r="L2457" s="4"/>
      <c r="M2457" s="4"/>
      <c r="N2457" s="4"/>
      <c r="O2457" s="4"/>
      <c r="P2457" s="4"/>
      <c r="Q2457" s="4"/>
      <c r="R2457" s="4"/>
      <c r="S2457" s="4"/>
      <c r="T2457" s="4"/>
      <c r="U2457" s="4"/>
      <c r="V2457" s="4"/>
      <c r="W2457" s="4"/>
      <c r="X2457" s="4"/>
      <c r="Y2457" s="4"/>
      <c r="Z2457" s="4"/>
    </row>
    <row r="2458" spans="1:26" ht="15.75" customHeight="1" x14ac:dyDescent="0.2">
      <c r="A2458" s="5">
        <v>2457</v>
      </c>
      <c r="B2458" s="6" t="s">
        <v>5686</v>
      </c>
      <c r="C2458" s="6" t="s">
        <v>5687</v>
      </c>
      <c r="D2458" s="49" t="s">
        <v>5690</v>
      </c>
      <c r="E2458" s="5" t="s">
        <v>2300</v>
      </c>
      <c r="F2458" s="42">
        <v>2</v>
      </c>
      <c r="G2458" s="5">
        <v>2</v>
      </c>
      <c r="H2458" s="42">
        <v>2</v>
      </c>
      <c r="I2458" s="4"/>
      <c r="J2458" s="4"/>
      <c r="K2458" s="4"/>
      <c r="L2458" s="4"/>
      <c r="M2458" s="4"/>
      <c r="N2458" s="4"/>
      <c r="O2458" s="4"/>
      <c r="P2458" s="4"/>
      <c r="Q2458" s="4"/>
      <c r="R2458" s="4"/>
      <c r="S2458" s="4"/>
      <c r="T2458" s="4"/>
      <c r="U2458" s="4"/>
      <c r="V2458" s="4"/>
      <c r="W2458" s="4"/>
      <c r="X2458" s="4"/>
      <c r="Y2458" s="4"/>
      <c r="Z2458" s="4"/>
    </row>
    <row r="2459" spans="1:26" ht="15.75" customHeight="1" x14ac:dyDescent="0.2">
      <c r="A2459" s="5">
        <v>2458</v>
      </c>
      <c r="B2459" s="6" t="s">
        <v>5686</v>
      </c>
      <c r="C2459" s="6" t="s">
        <v>5687</v>
      </c>
      <c r="D2459" s="49" t="s">
        <v>5691</v>
      </c>
      <c r="E2459" s="5" t="s">
        <v>2300</v>
      </c>
      <c r="F2459" s="42">
        <v>1</v>
      </c>
      <c r="G2459" s="5">
        <v>0</v>
      </c>
      <c r="H2459" s="42">
        <v>1</v>
      </c>
      <c r="I2459" s="4"/>
      <c r="J2459" s="4"/>
      <c r="K2459" s="4"/>
      <c r="L2459" s="4"/>
      <c r="M2459" s="4"/>
      <c r="N2459" s="4"/>
      <c r="O2459" s="4"/>
      <c r="P2459" s="4"/>
      <c r="Q2459" s="4"/>
      <c r="R2459" s="4"/>
      <c r="S2459" s="4"/>
      <c r="T2459" s="4"/>
      <c r="U2459" s="4"/>
      <c r="V2459" s="4"/>
      <c r="W2459" s="4"/>
      <c r="X2459" s="4"/>
      <c r="Y2459" s="4"/>
      <c r="Z2459" s="4"/>
    </row>
    <row r="2460" spans="1:26" ht="15.75" customHeight="1" x14ac:dyDescent="0.2">
      <c r="A2460" s="5">
        <v>2459</v>
      </c>
      <c r="B2460" s="6" t="s">
        <v>5686</v>
      </c>
      <c r="C2460" s="6" t="s">
        <v>5687</v>
      </c>
      <c r="D2460" s="49" t="s">
        <v>5692</v>
      </c>
      <c r="E2460" s="5" t="s">
        <v>2300</v>
      </c>
      <c r="F2460" s="42">
        <v>1</v>
      </c>
      <c r="G2460" s="5">
        <v>0</v>
      </c>
      <c r="H2460" s="42">
        <v>1</v>
      </c>
      <c r="I2460" s="4"/>
      <c r="J2460" s="4"/>
      <c r="K2460" s="4"/>
      <c r="L2460" s="4"/>
      <c r="M2460" s="4"/>
      <c r="N2460" s="4"/>
      <c r="O2460" s="4"/>
      <c r="P2460" s="4"/>
      <c r="Q2460" s="4"/>
      <c r="R2460" s="4"/>
      <c r="S2460" s="4"/>
      <c r="T2460" s="4"/>
      <c r="U2460" s="4"/>
      <c r="V2460" s="4"/>
      <c r="W2460" s="4"/>
      <c r="X2460" s="4"/>
      <c r="Y2460" s="4"/>
      <c r="Z2460" s="4"/>
    </row>
    <row r="2461" spans="1:26" ht="15.75" customHeight="1" x14ac:dyDescent="0.2">
      <c r="A2461" s="5">
        <v>2460</v>
      </c>
      <c r="B2461" s="6" t="s">
        <v>5686</v>
      </c>
      <c r="C2461" s="6" t="s">
        <v>5687</v>
      </c>
      <c r="D2461" s="49" t="s">
        <v>5693</v>
      </c>
      <c r="E2461" s="5" t="s">
        <v>2300</v>
      </c>
      <c r="F2461" s="42">
        <v>1</v>
      </c>
      <c r="G2461" s="5">
        <v>1</v>
      </c>
      <c r="H2461" s="42">
        <v>1</v>
      </c>
      <c r="I2461" s="4"/>
      <c r="J2461" s="4"/>
      <c r="K2461" s="4"/>
      <c r="L2461" s="4"/>
      <c r="M2461" s="4"/>
      <c r="N2461" s="4"/>
      <c r="O2461" s="4"/>
      <c r="P2461" s="4"/>
      <c r="Q2461" s="4"/>
      <c r="R2461" s="4"/>
      <c r="S2461" s="4"/>
      <c r="T2461" s="4"/>
      <c r="U2461" s="4"/>
      <c r="V2461" s="4"/>
      <c r="W2461" s="4"/>
      <c r="X2461" s="4"/>
      <c r="Y2461" s="4"/>
      <c r="Z2461" s="4"/>
    </row>
    <row r="2462" spans="1:26" ht="15.75" customHeight="1" x14ac:dyDescent="0.2">
      <c r="A2462" s="5">
        <v>2461</v>
      </c>
      <c r="B2462" s="6" t="s">
        <v>5694</v>
      </c>
      <c r="C2462" s="6" t="s">
        <v>5695</v>
      </c>
      <c r="D2462" s="49" t="s">
        <v>5696</v>
      </c>
      <c r="E2462" s="5" t="s">
        <v>2300</v>
      </c>
      <c r="F2462" s="42">
        <v>1</v>
      </c>
      <c r="G2462" s="5">
        <v>0</v>
      </c>
      <c r="H2462" s="42">
        <v>1</v>
      </c>
      <c r="I2462" s="4"/>
      <c r="J2462" s="4"/>
      <c r="K2462" s="4"/>
      <c r="L2462" s="4"/>
      <c r="M2462" s="4"/>
      <c r="N2462" s="4"/>
      <c r="O2462" s="4"/>
      <c r="P2462" s="4"/>
      <c r="Q2462" s="4"/>
      <c r="R2462" s="4"/>
      <c r="S2462" s="4"/>
      <c r="T2462" s="4"/>
      <c r="U2462" s="4"/>
      <c r="V2462" s="4"/>
      <c r="W2462" s="4"/>
      <c r="X2462" s="4"/>
      <c r="Y2462" s="4"/>
      <c r="Z2462" s="4"/>
    </row>
    <row r="2463" spans="1:26" ht="15.75" customHeight="1" x14ac:dyDescent="0.2">
      <c r="A2463" s="5">
        <v>2462</v>
      </c>
      <c r="B2463" s="6" t="s">
        <v>5694</v>
      </c>
      <c r="C2463" s="6" t="s">
        <v>5695</v>
      </c>
      <c r="D2463" s="49" t="s">
        <v>5697</v>
      </c>
      <c r="E2463" s="5" t="s">
        <v>2300</v>
      </c>
      <c r="F2463" s="42">
        <v>1</v>
      </c>
      <c r="G2463" s="5">
        <v>1</v>
      </c>
      <c r="H2463" s="42">
        <v>1</v>
      </c>
      <c r="I2463" s="4"/>
      <c r="J2463" s="4"/>
      <c r="K2463" s="4"/>
      <c r="L2463" s="4"/>
      <c r="M2463" s="4"/>
      <c r="N2463" s="4"/>
      <c r="O2463" s="4"/>
      <c r="P2463" s="4"/>
      <c r="Q2463" s="4"/>
      <c r="R2463" s="4"/>
      <c r="S2463" s="4"/>
      <c r="T2463" s="4"/>
      <c r="U2463" s="4"/>
      <c r="V2463" s="4"/>
      <c r="W2463" s="4"/>
      <c r="X2463" s="4"/>
      <c r="Y2463" s="4"/>
      <c r="Z2463" s="4"/>
    </row>
    <row r="2464" spans="1:26" ht="15.75" customHeight="1" x14ac:dyDescent="0.2">
      <c r="A2464" s="5">
        <v>2463</v>
      </c>
      <c r="B2464" s="6" t="s">
        <v>5694</v>
      </c>
      <c r="C2464" s="6" t="s">
        <v>5695</v>
      </c>
      <c r="D2464" s="49" t="s">
        <v>5698</v>
      </c>
      <c r="E2464" s="5" t="s">
        <v>2300</v>
      </c>
      <c r="F2464" s="42">
        <v>2</v>
      </c>
      <c r="G2464" s="5">
        <v>2</v>
      </c>
      <c r="H2464" s="42">
        <v>2</v>
      </c>
      <c r="I2464" s="4"/>
      <c r="J2464" s="4"/>
      <c r="K2464" s="4"/>
      <c r="L2464" s="4"/>
      <c r="M2464" s="4"/>
      <c r="N2464" s="4"/>
      <c r="O2464" s="4"/>
      <c r="P2464" s="4"/>
      <c r="Q2464" s="4"/>
      <c r="R2464" s="4"/>
      <c r="S2464" s="4"/>
      <c r="T2464" s="4"/>
      <c r="U2464" s="4"/>
      <c r="V2464" s="4"/>
      <c r="W2464" s="4"/>
      <c r="X2464" s="4"/>
      <c r="Y2464" s="4"/>
      <c r="Z2464" s="4"/>
    </row>
    <row r="2465" spans="1:26" ht="15.75" customHeight="1" x14ac:dyDescent="0.2">
      <c r="A2465" s="5">
        <v>2464</v>
      </c>
      <c r="B2465" s="6" t="s">
        <v>5694</v>
      </c>
      <c r="C2465" s="6" t="s">
        <v>5695</v>
      </c>
      <c r="D2465" s="49" t="s">
        <v>5699</v>
      </c>
      <c r="E2465" s="5" t="s">
        <v>2300</v>
      </c>
      <c r="F2465" s="42">
        <v>2</v>
      </c>
      <c r="G2465" s="5">
        <v>0</v>
      </c>
      <c r="H2465" s="42">
        <v>2</v>
      </c>
      <c r="I2465" s="4"/>
      <c r="J2465" s="4"/>
      <c r="K2465" s="4"/>
      <c r="L2465" s="4"/>
      <c r="M2465" s="4"/>
      <c r="N2465" s="4"/>
      <c r="O2465" s="4"/>
      <c r="P2465" s="4"/>
      <c r="Q2465" s="4"/>
      <c r="R2465" s="4"/>
      <c r="S2465" s="4"/>
      <c r="T2465" s="4"/>
      <c r="U2465" s="4"/>
      <c r="V2465" s="4"/>
      <c r="W2465" s="4"/>
      <c r="X2465" s="4"/>
      <c r="Y2465" s="4"/>
      <c r="Z2465" s="4"/>
    </row>
    <row r="2466" spans="1:26" ht="15.75" customHeight="1" x14ac:dyDescent="0.2">
      <c r="A2466" s="5">
        <v>2465</v>
      </c>
      <c r="B2466" s="6" t="s">
        <v>5694</v>
      </c>
      <c r="C2466" s="6" t="s">
        <v>5695</v>
      </c>
      <c r="D2466" s="49" t="s">
        <v>5700</v>
      </c>
      <c r="E2466" s="5" t="s">
        <v>2300</v>
      </c>
      <c r="F2466" s="42">
        <v>1</v>
      </c>
      <c r="G2466" s="5">
        <v>1</v>
      </c>
      <c r="H2466" s="42">
        <v>1</v>
      </c>
      <c r="I2466" s="4"/>
      <c r="J2466" s="4"/>
      <c r="K2466" s="4"/>
      <c r="L2466" s="4"/>
      <c r="M2466" s="4"/>
      <c r="N2466" s="4"/>
      <c r="O2466" s="4"/>
      <c r="P2466" s="4"/>
      <c r="Q2466" s="4"/>
      <c r="R2466" s="4"/>
      <c r="S2466" s="4"/>
      <c r="T2466" s="4"/>
      <c r="U2466" s="4"/>
      <c r="V2466" s="4"/>
      <c r="W2466" s="4"/>
      <c r="X2466" s="4"/>
      <c r="Y2466" s="4"/>
      <c r="Z2466" s="4"/>
    </row>
    <row r="2467" spans="1:26" ht="15.75" customHeight="1" x14ac:dyDescent="0.2">
      <c r="A2467" s="5">
        <v>2466</v>
      </c>
      <c r="B2467" s="6" t="s">
        <v>5694</v>
      </c>
      <c r="C2467" s="6" t="s">
        <v>5695</v>
      </c>
      <c r="D2467" s="49" t="s">
        <v>5701</v>
      </c>
      <c r="E2467" s="5" t="s">
        <v>2300</v>
      </c>
      <c r="F2467" s="42">
        <v>0</v>
      </c>
      <c r="G2467" s="5">
        <v>0</v>
      </c>
      <c r="H2467" s="42">
        <v>0</v>
      </c>
      <c r="I2467" s="4"/>
      <c r="J2467" s="4"/>
      <c r="K2467" s="4"/>
      <c r="L2467" s="4"/>
      <c r="M2467" s="4"/>
      <c r="N2467" s="4"/>
      <c r="O2467" s="4"/>
      <c r="P2467" s="4"/>
      <c r="Q2467" s="4"/>
      <c r="R2467" s="4"/>
      <c r="S2467" s="4"/>
      <c r="T2467" s="4"/>
      <c r="U2467" s="4"/>
      <c r="V2467" s="4"/>
      <c r="W2467" s="4"/>
      <c r="X2467" s="4"/>
      <c r="Y2467" s="4"/>
      <c r="Z2467" s="4"/>
    </row>
    <row r="2468" spans="1:26" ht="15.75" customHeight="1" x14ac:dyDescent="0.2">
      <c r="A2468" s="5">
        <v>2467</v>
      </c>
      <c r="B2468" s="6" t="s">
        <v>5694</v>
      </c>
      <c r="C2468" s="6" t="s">
        <v>5695</v>
      </c>
      <c r="D2468" s="49" t="s">
        <v>5702</v>
      </c>
      <c r="E2468" s="5" t="s">
        <v>2300</v>
      </c>
      <c r="F2468" s="42">
        <v>1</v>
      </c>
      <c r="G2468" s="5">
        <v>2</v>
      </c>
      <c r="H2468" s="42">
        <v>1</v>
      </c>
      <c r="I2468" s="4"/>
      <c r="J2468" s="4"/>
      <c r="K2468" s="4"/>
      <c r="L2468" s="4"/>
      <c r="M2468" s="4"/>
      <c r="N2468" s="4"/>
      <c r="O2468" s="4"/>
      <c r="P2468" s="4"/>
      <c r="Q2468" s="4"/>
      <c r="R2468" s="4"/>
      <c r="S2468" s="4"/>
      <c r="T2468" s="4"/>
      <c r="U2468" s="4"/>
      <c r="V2468" s="4"/>
      <c r="W2468" s="4"/>
      <c r="X2468" s="4"/>
      <c r="Y2468" s="4"/>
      <c r="Z2468" s="4"/>
    </row>
    <row r="2469" spans="1:26" ht="15.75" customHeight="1" x14ac:dyDescent="0.2">
      <c r="A2469" s="5">
        <v>2468</v>
      </c>
      <c r="B2469" s="6" t="s">
        <v>5694</v>
      </c>
      <c r="C2469" s="6" t="s">
        <v>5695</v>
      </c>
      <c r="D2469" s="49" t="s">
        <v>5703</v>
      </c>
      <c r="E2469" s="5" t="s">
        <v>2300</v>
      </c>
      <c r="F2469" s="42">
        <v>1</v>
      </c>
      <c r="G2469" s="5">
        <v>0</v>
      </c>
      <c r="H2469" s="42">
        <v>1</v>
      </c>
      <c r="I2469" s="4"/>
      <c r="J2469" s="4"/>
      <c r="K2469" s="4"/>
      <c r="L2469" s="4"/>
      <c r="M2469" s="4"/>
      <c r="N2469" s="4"/>
      <c r="O2469" s="4"/>
      <c r="P2469" s="4"/>
      <c r="Q2469" s="4"/>
      <c r="R2469" s="4"/>
      <c r="S2469" s="4"/>
      <c r="T2469" s="4"/>
      <c r="U2469" s="4"/>
      <c r="V2469" s="4"/>
      <c r="W2469" s="4"/>
      <c r="X2469" s="4"/>
      <c r="Y2469" s="4"/>
      <c r="Z2469" s="4"/>
    </row>
    <row r="2470" spans="1:26" ht="15.75" customHeight="1" x14ac:dyDescent="0.2">
      <c r="A2470" s="5">
        <v>2469</v>
      </c>
      <c r="B2470" s="6" t="s">
        <v>5694</v>
      </c>
      <c r="C2470" s="6" t="s">
        <v>5695</v>
      </c>
      <c r="D2470" s="49" t="s">
        <v>5704</v>
      </c>
      <c r="E2470" s="5" t="s">
        <v>2300</v>
      </c>
      <c r="F2470" s="42">
        <v>1</v>
      </c>
      <c r="G2470" s="5">
        <v>1</v>
      </c>
      <c r="H2470" s="42">
        <v>1</v>
      </c>
      <c r="I2470" s="4"/>
      <c r="J2470" s="4"/>
      <c r="K2470" s="4"/>
      <c r="L2470" s="4"/>
      <c r="M2470" s="4"/>
      <c r="N2470" s="4"/>
      <c r="O2470" s="4"/>
      <c r="P2470" s="4"/>
      <c r="Q2470" s="4"/>
      <c r="R2470" s="4"/>
      <c r="S2470" s="4"/>
      <c r="T2470" s="4"/>
      <c r="U2470" s="4"/>
      <c r="V2470" s="4"/>
      <c r="W2470" s="4"/>
      <c r="X2470" s="4"/>
      <c r="Y2470" s="4"/>
      <c r="Z2470" s="4"/>
    </row>
    <row r="2471" spans="1:26" ht="15.75" customHeight="1" x14ac:dyDescent="0.2">
      <c r="A2471" s="5">
        <v>2470</v>
      </c>
      <c r="B2471" s="6" t="s">
        <v>5694</v>
      </c>
      <c r="C2471" s="6" t="s">
        <v>5695</v>
      </c>
      <c r="D2471" s="49" t="s">
        <v>5705</v>
      </c>
      <c r="E2471" s="5" t="s">
        <v>2300</v>
      </c>
      <c r="F2471" s="42">
        <v>0</v>
      </c>
      <c r="G2471" s="5">
        <v>0</v>
      </c>
      <c r="H2471" s="42">
        <v>0</v>
      </c>
      <c r="I2471" s="4"/>
      <c r="J2471" s="4"/>
      <c r="K2471" s="4"/>
      <c r="L2471" s="4"/>
      <c r="M2471" s="4"/>
      <c r="N2471" s="4"/>
      <c r="O2471" s="4"/>
      <c r="P2471" s="4"/>
      <c r="Q2471" s="4"/>
      <c r="R2471" s="4"/>
      <c r="S2471" s="4"/>
      <c r="T2471" s="4"/>
      <c r="U2471" s="4"/>
      <c r="V2471" s="4"/>
      <c r="W2471" s="4"/>
      <c r="X2471" s="4"/>
      <c r="Y2471" s="4"/>
      <c r="Z2471" s="4"/>
    </row>
    <row r="2472" spans="1:26" ht="27" customHeight="1" x14ac:dyDescent="0.2">
      <c r="A2472" s="5">
        <v>2471</v>
      </c>
      <c r="B2472" s="6" t="s">
        <v>5706</v>
      </c>
      <c r="C2472" s="25" t="s">
        <v>5707</v>
      </c>
      <c r="D2472" s="50" t="s">
        <v>5708</v>
      </c>
      <c r="E2472" s="5" t="s">
        <v>2300</v>
      </c>
      <c r="F2472" s="42">
        <v>1</v>
      </c>
      <c r="G2472" s="5">
        <v>1</v>
      </c>
      <c r="H2472" s="42">
        <v>1</v>
      </c>
      <c r="I2472" s="4"/>
      <c r="J2472" s="4"/>
      <c r="K2472" s="4"/>
      <c r="L2472" s="4"/>
      <c r="M2472" s="4"/>
      <c r="N2472" s="4"/>
      <c r="O2472" s="4"/>
      <c r="P2472" s="4"/>
      <c r="Q2472" s="4"/>
      <c r="R2472" s="4"/>
      <c r="S2472" s="4"/>
      <c r="T2472" s="4"/>
      <c r="U2472" s="4"/>
      <c r="V2472" s="4"/>
      <c r="W2472" s="4"/>
      <c r="X2472" s="4"/>
      <c r="Y2472" s="4"/>
      <c r="Z2472" s="4"/>
    </row>
    <row r="2473" spans="1:26" ht="27" customHeight="1" x14ac:dyDescent="0.2">
      <c r="A2473" s="5">
        <v>2472</v>
      </c>
      <c r="B2473" s="6" t="s">
        <v>5709</v>
      </c>
      <c r="C2473" s="25" t="s">
        <v>5707</v>
      </c>
      <c r="D2473" s="50" t="s">
        <v>5710</v>
      </c>
      <c r="E2473" s="5" t="s">
        <v>2300</v>
      </c>
      <c r="F2473" s="42">
        <v>2</v>
      </c>
      <c r="G2473" s="5">
        <v>1</v>
      </c>
      <c r="H2473" s="42">
        <v>2</v>
      </c>
      <c r="I2473" s="4"/>
      <c r="J2473" s="4"/>
      <c r="K2473" s="4"/>
      <c r="L2473" s="4"/>
      <c r="M2473" s="4"/>
      <c r="N2473" s="4"/>
      <c r="O2473" s="4"/>
      <c r="P2473" s="4"/>
      <c r="Q2473" s="4"/>
      <c r="R2473" s="4"/>
      <c r="S2473" s="4"/>
      <c r="T2473" s="4"/>
      <c r="U2473" s="4"/>
      <c r="V2473" s="4"/>
      <c r="W2473" s="4"/>
      <c r="X2473" s="4"/>
      <c r="Y2473" s="4"/>
      <c r="Z2473" s="4"/>
    </row>
    <row r="2474" spans="1:26" ht="27" customHeight="1" x14ac:dyDescent="0.2">
      <c r="A2474" s="5">
        <v>2473</v>
      </c>
      <c r="B2474" s="6" t="s">
        <v>5711</v>
      </c>
      <c r="C2474" s="25" t="s">
        <v>5707</v>
      </c>
      <c r="D2474" s="50" t="s">
        <v>5712</v>
      </c>
      <c r="E2474" s="5" t="s">
        <v>2300</v>
      </c>
      <c r="F2474" s="42">
        <v>1</v>
      </c>
      <c r="G2474" s="5">
        <v>1</v>
      </c>
      <c r="H2474" s="42">
        <v>1</v>
      </c>
      <c r="I2474" s="4"/>
      <c r="J2474" s="4"/>
      <c r="K2474" s="4"/>
      <c r="L2474" s="4"/>
      <c r="M2474" s="4"/>
      <c r="N2474" s="4"/>
      <c r="O2474" s="4"/>
      <c r="P2474" s="4"/>
      <c r="Q2474" s="4"/>
      <c r="R2474" s="4"/>
      <c r="S2474" s="4"/>
      <c r="T2474" s="4"/>
      <c r="U2474" s="4"/>
      <c r="V2474" s="4"/>
      <c r="W2474" s="4"/>
      <c r="X2474" s="4"/>
      <c r="Y2474" s="4"/>
      <c r="Z2474" s="4"/>
    </row>
    <row r="2475" spans="1:26" ht="27" customHeight="1" x14ac:dyDescent="0.2">
      <c r="A2475" s="5">
        <v>2474</v>
      </c>
      <c r="B2475" s="6" t="s">
        <v>5713</v>
      </c>
      <c r="C2475" s="25" t="s">
        <v>5707</v>
      </c>
      <c r="D2475" s="50" t="s">
        <v>5714</v>
      </c>
      <c r="E2475" s="5" t="s">
        <v>2300</v>
      </c>
      <c r="F2475" s="42">
        <v>1</v>
      </c>
      <c r="G2475" s="5">
        <v>1</v>
      </c>
      <c r="H2475" s="42">
        <v>1</v>
      </c>
      <c r="I2475" s="4"/>
      <c r="J2475" s="4"/>
      <c r="K2475" s="4"/>
      <c r="L2475" s="4"/>
      <c r="M2475" s="4"/>
      <c r="N2475" s="4"/>
      <c r="O2475" s="4"/>
      <c r="P2475" s="4"/>
      <c r="Q2475" s="4"/>
      <c r="R2475" s="4"/>
      <c r="S2475" s="4"/>
      <c r="T2475" s="4"/>
      <c r="U2475" s="4"/>
      <c r="V2475" s="4"/>
      <c r="W2475" s="4"/>
      <c r="X2475" s="4"/>
      <c r="Y2475" s="4"/>
      <c r="Z2475" s="4"/>
    </row>
    <row r="2476" spans="1:26" ht="27" customHeight="1" x14ac:dyDescent="0.2">
      <c r="A2476" s="5">
        <v>2475</v>
      </c>
      <c r="B2476" s="6" t="s">
        <v>5715</v>
      </c>
      <c r="C2476" s="25" t="s">
        <v>5707</v>
      </c>
      <c r="D2476" s="50" t="s">
        <v>5716</v>
      </c>
      <c r="E2476" s="5" t="s">
        <v>2300</v>
      </c>
      <c r="F2476" s="42">
        <v>1</v>
      </c>
      <c r="G2476" s="5">
        <v>1</v>
      </c>
      <c r="H2476" s="42">
        <v>1</v>
      </c>
      <c r="I2476" s="4"/>
      <c r="J2476" s="4"/>
      <c r="K2476" s="4"/>
      <c r="L2476" s="4"/>
      <c r="M2476" s="4"/>
      <c r="N2476" s="4"/>
      <c r="O2476" s="4"/>
      <c r="P2476" s="4"/>
      <c r="Q2476" s="4"/>
      <c r="R2476" s="4"/>
      <c r="S2476" s="4"/>
      <c r="T2476" s="4"/>
      <c r="U2476" s="4"/>
      <c r="V2476" s="4"/>
      <c r="W2476" s="4"/>
      <c r="X2476" s="4"/>
      <c r="Y2476" s="4"/>
      <c r="Z2476" s="4"/>
    </row>
    <row r="2477" spans="1:26" ht="27" customHeight="1" x14ac:dyDescent="0.2">
      <c r="A2477" s="5">
        <v>2476</v>
      </c>
      <c r="B2477" s="6" t="s">
        <v>5717</v>
      </c>
      <c r="C2477" s="25" t="s">
        <v>5707</v>
      </c>
      <c r="D2477" s="50" t="s">
        <v>5718</v>
      </c>
      <c r="E2477" s="5" t="s">
        <v>2300</v>
      </c>
      <c r="F2477" s="42">
        <v>1</v>
      </c>
      <c r="G2477" s="5">
        <v>1</v>
      </c>
      <c r="H2477" s="42">
        <v>1</v>
      </c>
      <c r="I2477" s="4"/>
      <c r="J2477" s="4"/>
      <c r="K2477" s="4"/>
      <c r="L2477" s="4"/>
      <c r="M2477" s="4"/>
      <c r="N2477" s="4"/>
      <c r="O2477" s="4"/>
      <c r="P2477" s="4"/>
      <c r="Q2477" s="4"/>
      <c r="R2477" s="4"/>
      <c r="S2477" s="4"/>
      <c r="T2477" s="4"/>
      <c r="U2477" s="4"/>
      <c r="V2477" s="4"/>
      <c r="W2477" s="4"/>
      <c r="X2477" s="4"/>
      <c r="Y2477" s="4"/>
      <c r="Z2477" s="4"/>
    </row>
    <row r="2478" spans="1:26" ht="27" customHeight="1" x14ac:dyDescent="0.2">
      <c r="A2478" s="5">
        <v>2477</v>
      </c>
      <c r="B2478" s="6" t="s">
        <v>5719</v>
      </c>
      <c r="C2478" s="25" t="s">
        <v>5707</v>
      </c>
      <c r="D2478" s="51" t="s">
        <v>5720</v>
      </c>
      <c r="E2478" s="5" t="s">
        <v>2300</v>
      </c>
      <c r="F2478" s="42">
        <v>1</v>
      </c>
      <c r="G2478" s="5">
        <v>1</v>
      </c>
      <c r="H2478" s="42">
        <v>1</v>
      </c>
      <c r="I2478" s="4"/>
      <c r="J2478" s="4"/>
      <c r="K2478" s="4"/>
      <c r="L2478" s="4"/>
      <c r="M2478" s="4"/>
      <c r="N2478" s="4"/>
      <c r="O2478" s="4"/>
      <c r="P2478" s="4"/>
      <c r="Q2478" s="4"/>
      <c r="R2478" s="4"/>
      <c r="S2478" s="4"/>
      <c r="T2478" s="4"/>
      <c r="U2478" s="4"/>
      <c r="V2478" s="4"/>
      <c r="W2478" s="4"/>
      <c r="X2478" s="4"/>
      <c r="Y2478" s="4"/>
      <c r="Z2478" s="4"/>
    </row>
    <row r="2479" spans="1:26" ht="27" customHeight="1" x14ac:dyDescent="0.2">
      <c r="A2479" s="5">
        <v>2478</v>
      </c>
      <c r="B2479" s="6" t="s">
        <v>5721</v>
      </c>
      <c r="C2479" s="25" t="s">
        <v>5707</v>
      </c>
      <c r="D2479" s="52" t="s">
        <v>5722</v>
      </c>
      <c r="E2479" s="6" t="s">
        <v>2300</v>
      </c>
      <c r="F2479" s="42">
        <v>1</v>
      </c>
      <c r="G2479" s="5">
        <v>1</v>
      </c>
      <c r="H2479" s="42">
        <v>1</v>
      </c>
      <c r="I2479" s="4"/>
      <c r="J2479" s="4"/>
      <c r="K2479" s="4"/>
      <c r="L2479" s="4"/>
      <c r="M2479" s="4"/>
      <c r="N2479" s="4"/>
      <c r="O2479" s="4"/>
      <c r="P2479" s="4"/>
      <c r="Q2479" s="4"/>
      <c r="R2479" s="4"/>
      <c r="S2479" s="4"/>
      <c r="T2479" s="4"/>
      <c r="U2479" s="4"/>
      <c r="V2479" s="4"/>
      <c r="W2479" s="4"/>
      <c r="X2479" s="4"/>
      <c r="Y2479" s="4"/>
      <c r="Z2479" s="4"/>
    </row>
    <row r="2480" spans="1:26" ht="27" customHeight="1" x14ac:dyDescent="0.2">
      <c r="A2480" s="5">
        <v>2479</v>
      </c>
      <c r="B2480" s="6" t="s">
        <v>5723</v>
      </c>
      <c r="C2480" s="25" t="s">
        <v>5707</v>
      </c>
      <c r="D2480" s="52" t="s">
        <v>5724</v>
      </c>
      <c r="E2480" s="6" t="s">
        <v>2300</v>
      </c>
      <c r="F2480" s="42">
        <v>1</v>
      </c>
      <c r="G2480" s="5">
        <v>1</v>
      </c>
      <c r="H2480" s="42">
        <v>1</v>
      </c>
      <c r="I2480" s="4"/>
      <c r="J2480" s="4"/>
      <c r="K2480" s="4"/>
      <c r="L2480" s="4"/>
      <c r="M2480" s="4"/>
      <c r="N2480" s="4"/>
      <c r="O2480" s="4"/>
      <c r="P2480" s="4"/>
      <c r="Q2480" s="4"/>
      <c r="R2480" s="4"/>
      <c r="S2480" s="4"/>
      <c r="T2480" s="4"/>
      <c r="U2480" s="4"/>
      <c r="V2480" s="4"/>
      <c r="W2480" s="4"/>
      <c r="X2480" s="4"/>
      <c r="Y2480" s="4"/>
      <c r="Z2480" s="4"/>
    </row>
    <row r="2481" spans="1:26" ht="27" customHeight="1" x14ac:dyDescent="0.2">
      <c r="A2481" s="5">
        <v>2480</v>
      </c>
      <c r="B2481" s="6" t="s">
        <v>5725</v>
      </c>
      <c r="C2481" s="25" t="s">
        <v>5707</v>
      </c>
      <c r="D2481" s="52" t="s">
        <v>5726</v>
      </c>
      <c r="E2481" s="6" t="s">
        <v>2300</v>
      </c>
      <c r="F2481" s="42">
        <v>1</v>
      </c>
      <c r="G2481" s="5">
        <v>1</v>
      </c>
      <c r="H2481" s="42">
        <v>1</v>
      </c>
      <c r="I2481" s="4"/>
      <c r="J2481" s="4"/>
      <c r="K2481" s="4"/>
      <c r="L2481" s="4"/>
      <c r="M2481" s="4"/>
      <c r="N2481" s="4"/>
      <c r="O2481" s="4"/>
      <c r="P2481" s="4"/>
      <c r="Q2481" s="4"/>
      <c r="R2481" s="4"/>
      <c r="S2481" s="4"/>
      <c r="T2481" s="4"/>
      <c r="U2481" s="4"/>
      <c r="V2481" s="4"/>
      <c r="W2481" s="4"/>
      <c r="X2481" s="4"/>
      <c r="Y2481" s="4"/>
      <c r="Z2481" s="4"/>
    </row>
    <row r="2482" spans="1:26" ht="27.75" customHeight="1" x14ac:dyDescent="0.2">
      <c r="A2482" s="5">
        <v>2481</v>
      </c>
      <c r="B2482" s="6" t="s">
        <v>5727</v>
      </c>
      <c r="C2482" s="26" t="str">
        <f>HYPERLINK("http://www.itilm.com/showthread.php?35793-Google-Play-Store-(3-5-16)-apk-By-Ali&amp;s=33a964fdd828ff51c0a2ecf980ec3884","Google Play Store (3.5.16).apk By Ali")</f>
        <v>Google Play Store (3.5.16).apk By Ali</v>
      </c>
      <c r="D2482" s="50" t="s">
        <v>5728</v>
      </c>
      <c r="E2482" s="6" t="s">
        <v>2300</v>
      </c>
      <c r="F2482" s="42">
        <v>2</v>
      </c>
      <c r="G2482" s="5">
        <v>1</v>
      </c>
      <c r="H2482" s="42">
        <v>2</v>
      </c>
      <c r="I2482" s="4"/>
      <c r="J2482" s="4"/>
      <c r="K2482" s="4"/>
      <c r="L2482" s="4"/>
      <c r="M2482" s="4"/>
      <c r="N2482" s="4"/>
      <c r="O2482" s="4"/>
      <c r="P2482" s="4"/>
      <c r="Q2482" s="4"/>
      <c r="R2482" s="4"/>
      <c r="S2482" s="4"/>
      <c r="T2482" s="4"/>
      <c r="U2482" s="4"/>
      <c r="V2482" s="4"/>
      <c r="W2482" s="4"/>
      <c r="X2482" s="4"/>
      <c r="Y2482" s="4"/>
      <c r="Z2482" s="4"/>
    </row>
    <row r="2483" spans="1:26" ht="27.75" customHeight="1" x14ac:dyDescent="0.2">
      <c r="A2483" s="5">
        <v>2482</v>
      </c>
      <c r="B2483" s="6" t="s">
        <v>5729</v>
      </c>
      <c r="C2483" s="27" t="str">
        <f>HYPERLINK("http://www.itilm.com/showthread.php?49518-request-your-software-here","request your software here")</f>
        <v>request your software here</v>
      </c>
      <c r="D2483" s="51" t="s">
        <v>5730</v>
      </c>
      <c r="E2483" s="6" t="s">
        <v>2300</v>
      </c>
      <c r="F2483" s="42">
        <v>0</v>
      </c>
      <c r="G2483" s="5">
        <v>0</v>
      </c>
      <c r="H2483" s="42">
        <v>0</v>
      </c>
      <c r="I2483" s="4"/>
      <c r="J2483" s="4"/>
      <c r="K2483" s="4"/>
      <c r="L2483" s="4"/>
      <c r="M2483" s="4"/>
      <c r="N2483" s="4"/>
      <c r="O2483" s="4"/>
      <c r="P2483" s="4"/>
      <c r="Q2483" s="4"/>
      <c r="R2483" s="4"/>
      <c r="S2483" s="4"/>
      <c r="T2483" s="4"/>
      <c r="U2483" s="4"/>
      <c r="V2483" s="4"/>
      <c r="W2483" s="4"/>
      <c r="X2483" s="4"/>
      <c r="Y2483" s="4"/>
      <c r="Z2483" s="4"/>
    </row>
    <row r="2484" spans="1:26" ht="27.75" customHeight="1" x14ac:dyDescent="0.2">
      <c r="A2484" s="5">
        <v>2483</v>
      </c>
      <c r="B2484" s="6" t="s">
        <v>5731</v>
      </c>
      <c r="C2484" s="27" t="str">
        <f>HYPERLINK("http://www.itilm.com/showthread.php?49518-request-your-software-here","request your software here")</f>
        <v>request your software here</v>
      </c>
      <c r="D2484" s="51" t="s">
        <v>5732</v>
      </c>
      <c r="E2484" s="6" t="s">
        <v>2300</v>
      </c>
      <c r="F2484" s="42">
        <v>2</v>
      </c>
      <c r="G2484" s="5">
        <v>2</v>
      </c>
      <c r="H2484" s="42">
        <v>2</v>
      </c>
      <c r="I2484" s="4"/>
      <c r="J2484" s="4"/>
      <c r="K2484" s="4"/>
      <c r="L2484" s="4"/>
      <c r="M2484" s="4"/>
      <c r="N2484" s="4"/>
      <c r="O2484" s="4"/>
      <c r="P2484" s="4"/>
      <c r="Q2484" s="4"/>
      <c r="R2484" s="4"/>
      <c r="S2484" s="4"/>
      <c r="T2484" s="4"/>
      <c r="U2484" s="4"/>
      <c r="V2484" s="4"/>
      <c r="W2484" s="4"/>
      <c r="X2484" s="4"/>
      <c r="Y2484" s="4"/>
      <c r="Z2484" s="4"/>
    </row>
    <row r="2485" spans="1:26" ht="27.75" customHeight="1" x14ac:dyDescent="0.2">
      <c r="A2485" s="5">
        <v>2484</v>
      </c>
      <c r="B2485" s="6" t="s">
        <v>5733</v>
      </c>
      <c r="C2485" s="27" t="str">
        <f>HYPERLINK("http://www.itilm.com/showthread.php?49518-request-your-software-here","request your software here")</f>
        <v>request your software here</v>
      </c>
      <c r="D2485" s="51" t="s">
        <v>5734</v>
      </c>
      <c r="E2485" s="6" t="s">
        <v>2300</v>
      </c>
      <c r="F2485" s="42">
        <v>1</v>
      </c>
      <c r="G2485" s="5">
        <v>1</v>
      </c>
      <c r="H2485" s="42">
        <v>1</v>
      </c>
      <c r="I2485" s="4"/>
      <c r="J2485" s="4"/>
      <c r="K2485" s="4"/>
      <c r="L2485" s="4"/>
      <c r="M2485" s="4"/>
      <c r="N2485" s="4"/>
      <c r="O2485" s="4"/>
      <c r="P2485" s="4"/>
      <c r="Q2485" s="4"/>
      <c r="R2485" s="4"/>
      <c r="S2485" s="4"/>
      <c r="T2485" s="4"/>
      <c r="U2485" s="4"/>
      <c r="V2485" s="4"/>
      <c r="W2485" s="4"/>
      <c r="X2485" s="4"/>
      <c r="Y2485" s="4"/>
      <c r="Z2485" s="4"/>
    </row>
    <row r="2486" spans="1:26" ht="27.75" customHeight="1" x14ac:dyDescent="0.2">
      <c r="A2486" s="5">
        <v>2485</v>
      </c>
      <c r="B2486" s="6" t="s">
        <v>5735</v>
      </c>
      <c r="C2486" s="27" t="str">
        <f>HYPERLINK("http://www.itilm.com/showthread.php?49518-request-your-software-here","request your software here")</f>
        <v>request your software here</v>
      </c>
      <c r="D2486" s="51" t="s">
        <v>5736</v>
      </c>
      <c r="E2486" s="6" t="s">
        <v>2300</v>
      </c>
      <c r="F2486" s="42">
        <v>2</v>
      </c>
      <c r="G2486" s="5">
        <v>2</v>
      </c>
      <c r="H2486" s="42">
        <v>2</v>
      </c>
      <c r="I2486" s="4"/>
      <c r="J2486" s="4"/>
      <c r="K2486" s="4"/>
      <c r="L2486" s="4"/>
      <c r="M2486" s="4"/>
      <c r="N2486" s="4"/>
      <c r="O2486" s="4"/>
      <c r="P2486" s="4"/>
      <c r="Q2486" s="4"/>
      <c r="R2486" s="4"/>
      <c r="S2486" s="4"/>
      <c r="T2486" s="4"/>
      <c r="U2486" s="4"/>
      <c r="V2486" s="4"/>
      <c r="W2486" s="4"/>
      <c r="X2486" s="4"/>
      <c r="Y2486" s="4"/>
      <c r="Z2486" s="4"/>
    </row>
    <row r="2487" spans="1:26" ht="27.75" customHeight="1" x14ac:dyDescent="0.2">
      <c r="A2487" s="5">
        <v>2486</v>
      </c>
      <c r="B2487" s="6" t="s">
        <v>5737</v>
      </c>
      <c r="C2487" s="27" t="str">
        <f>HYPERLINK("http://www.itilm.com/showthread.php?49656-wao-itilm-application-by-me-enjoy","wao itilm application by me enjoy")</f>
        <v>wao itilm application by me enjoy</v>
      </c>
      <c r="D2487" s="50" t="s">
        <v>5738</v>
      </c>
      <c r="E2487" s="6" t="s">
        <v>2300</v>
      </c>
      <c r="F2487" s="42">
        <v>0</v>
      </c>
      <c r="G2487" s="5">
        <v>0</v>
      </c>
      <c r="H2487" s="42">
        <v>0</v>
      </c>
      <c r="I2487" s="4"/>
      <c r="J2487" s="4"/>
      <c r="K2487" s="4"/>
      <c r="L2487" s="4"/>
      <c r="M2487" s="4"/>
      <c r="N2487" s="4"/>
      <c r="O2487" s="4"/>
      <c r="P2487" s="4"/>
      <c r="Q2487" s="4"/>
      <c r="R2487" s="4"/>
      <c r="S2487" s="4"/>
      <c r="T2487" s="4"/>
      <c r="U2487" s="4"/>
      <c r="V2487" s="4"/>
      <c r="W2487" s="4"/>
      <c r="X2487" s="4"/>
      <c r="Y2487" s="4"/>
      <c r="Z2487" s="4"/>
    </row>
    <row r="2488" spans="1:26" ht="27.75" customHeight="1" x14ac:dyDescent="0.2">
      <c r="A2488" s="5">
        <v>2487</v>
      </c>
      <c r="B2488" s="6" t="s">
        <v>5739</v>
      </c>
      <c r="C2488" s="27" t="str">
        <f>HYPERLINK("http://www.itilm.com/showthread.php?49656-wao-itilm-application-by-me-enjoy","wao itilm application by me enjoy")</f>
        <v>wao itilm application by me enjoy</v>
      </c>
      <c r="D2488" s="50" t="s">
        <v>5740</v>
      </c>
      <c r="E2488" s="6" t="s">
        <v>2300</v>
      </c>
      <c r="F2488" s="42">
        <v>0</v>
      </c>
      <c r="G2488" s="5">
        <v>0</v>
      </c>
      <c r="H2488" s="42">
        <v>0</v>
      </c>
      <c r="I2488" s="4"/>
      <c r="J2488" s="4"/>
      <c r="K2488" s="4"/>
      <c r="L2488" s="4"/>
      <c r="M2488" s="4"/>
      <c r="N2488" s="4"/>
      <c r="O2488" s="4"/>
      <c r="P2488" s="4"/>
      <c r="Q2488" s="4"/>
      <c r="R2488" s="4"/>
      <c r="S2488" s="4"/>
      <c r="T2488" s="4"/>
      <c r="U2488" s="4"/>
      <c r="V2488" s="4"/>
      <c r="W2488" s="4"/>
      <c r="X2488" s="4"/>
      <c r="Y2488" s="4"/>
      <c r="Z2488" s="4"/>
    </row>
    <row r="2489" spans="1:26" ht="27.75" customHeight="1" x14ac:dyDescent="0.2">
      <c r="A2489" s="5">
        <v>2488</v>
      </c>
      <c r="B2489" s="6" t="s">
        <v>5741</v>
      </c>
      <c r="C2489" s="27" t="str">
        <f>HYPERLINK("http://www.itilm.com/showthread.php?49656-wao-itilm-application-by-me-enjoy","wao itilm application by me enjoy")</f>
        <v>wao itilm application by me enjoy</v>
      </c>
      <c r="D2489" s="51" t="s">
        <v>5742</v>
      </c>
      <c r="E2489" s="6" t="s">
        <v>2300</v>
      </c>
      <c r="F2489" s="42">
        <v>1</v>
      </c>
      <c r="G2489" s="5">
        <v>1</v>
      </c>
      <c r="H2489" s="42">
        <v>1</v>
      </c>
      <c r="I2489" s="4"/>
      <c r="J2489" s="4"/>
      <c r="K2489" s="4"/>
      <c r="L2489" s="4"/>
      <c r="M2489" s="4"/>
      <c r="N2489" s="4"/>
      <c r="O2489" s="4"/>
      <c r="P2489" s="4"/>
      <c r="Q2489" s="4"/>
      <c r="R2489" s="4"/>
      <c r="S2489" s="4"/>
      <c r="T2489" s="4"/>
      <c r="U2489" s="4"/>
      <c r="V2489" s="4"/>
      <c r="W2489" s="4"/>
      <c r="X2489" s="4"/>
      <c r="Y2489" s="4"/>
      <c r="Z2489" s="4"/>
    </row>
    <row r="2490" spans="1:26" ht="27.75" customHeight="1" x14ac:dyDescent="0.2">
      <c r="A2490" s="5">
        <v>2489</v>
      </c>
      <c r="B2490" s="6" t="s">
        <v>5743</v>
      </c>
      <c r="C2490" s="27" t="str">
        <f>HYPERLINK("http://www.itilm.com/showthread.php?45809-My-Data-Manager-Data-Usage","My Data Manager - Data Usage")</f>
        <v>My Data Manager - Data Usage</v>
      </c>
      <c r="D2490" s="50" t="s">
        <v>5744</v>
      </c>
      <c r="E2490" s="6" t="s">
        <v>2300</v>
      </c>
      <c r="F2490" s="42">
        <v>0</v>
      </c>
      <c r="G2490" s="5">
        <v>0</v>
      </c>
      <c r="H2490" s="42">
        <v>0</v>
      </c>
      <c r="I2490" s="4"/>
      <c r="J2490" s="4"/>
      <c r="K2490" s="4"/>
      <c r="L2490" s="4"/>
      <c r="M2490" s="4"/>
      <c r="N2490" s="4"/>
      <c r="O2490" s="4"/>
      <c r="P2490" s="4"/>
      <c r="Q2490" s="4"/>
      <c r="R2490" s="4"/>
      <c r="S2490" s="4"/>
      <c r="T2490" s="4"/>
      <c r="U2490" s="4"/>
      <c r="V2490" s="4"/>
      <c r="W2490" s="4"/>
      <c r="X2490" s="4"/>
      <c r="Y2490" s="4"/>
      <c r="Z2490" s="4"/>
    </row>
    <row r="2491" spans="1:26" ht="27.75" customHeight="1" x14ac:dyDescent="0.2">
      <c r="A2491" s="5">
        <v>2490</v>
      </c>
      <c r="B2491" s="6" t="s">
        <v>5745</v>
      </c>
      <c r="C2491" s="27" t="str">
        <f>HYPERLINK("http://www.itilm.com/showthread.php?45809-My-Data-Manager-Data-Usage","My Data Manager - Data Usage")</f>
        <v>My Data Manager - Data Usage</v>
      </c>
      <c r="D2491" s="50" t="s">
        <v>5746</v>
      </c>
      <c r="E2491" s="6" t="s">
        <v>2300</v>
      </c>
      <c r="F2491" s="42">
        <v>0</v>
      </c>
      <c r="G2491" s="5">
        <v>1</v>
      </c>
      <c r="H2491" s="42">
        <v>0</v>
      </c>
      <c r="I2491" s="4"/>
      <c r="J2491" s="4"/>
      <c r="K2491" s="4"/>
      <c r="L2491" s="4"/>
      <c r="M2491" s="4"/>
      <c r="N2491" s="4"/>
      <c r="O2491" s="4"/>
      <c r="P2491" s="4"/>
      <c r="Q2491" s="4"/>
      <c r="R2491" s="4"/>
      <c r="S2491" s="4"/>
      <c r="T2491" s="4"/>
      <c r="U2491" s="4"/>
      <c r="V2491" s="4"/>
      <c r="W2491" s="4"/>
      <c r="X2491" s="4"/>
      <c r="Y2491" s="4"/>
      <c r="Z2491" s="4"/>
    </row>
    <row r="2492" spans="1:26" ht="27.75" customHeight="1" x14ac:dyDescent="0.2">
      <c r="A2492" s="5">
        <v>2491</v>
      </c>
      <c r="B2492" s="6" t="s">
        <v>5747</v>
      </c>
      <c r="C2492" s="26" t="str">
        <f>HYPERLINK("http://www.itilm.com/showthread.php?45791-PasswordBox-Free-Password-Safe&amp;s=33a964fdd828ff51c0a2ecf980ec3884","PasswordBox Free Password Safe")</f>
        <v>PasswordBox Free Password Safe</v>
      </c>
      <c r="D2492" s="50" t="s">
        <v>5748</v>
      </c>
      <c r="E2492" s="6" t="s">
        <v>2300</v>
      </c>
      <c r="F2492" s="42">
        <v>1</v>
      </c>
      <c r="G2492" s="5">
        <v>0</v>
      </c>
      <c r="H2492" s="42">
        <v>1</v>
      </c>
      <c r="I2492" s="4"/>
      <c r="J2492" s="4"/>
      <c r="K2492" s="4"/>
      <c r="L2492" s="4"/>
      <c r="M2492" s="4"/>
      <c r="N2492" s="4"/>
      <c r="O2492" s="4"/>
      <c r="P2492" s="4"/>
      <c r="Q2492" s="4"/>
      <c r="R2492" s="4"/>
      <c r="S2492" s="4"/>
      <c r="T2492" s="4"/>
      <c r="U2492" s="4"/>
      <c r="V2492" s="4"/>
      <c r="W2492" s="4"/>
      <c r="X2492" s="4"/>
      <c r="Y2492" s="4"/>
      <c r="Z2492" s="4"/>
    </row>
    <row r="2493" spans="1:26" ht="27.75" customHeight="1" x14ac:dyDescent="0.2">
      <c r="A2493" s="5">
        <v>2492</v>
      </c>
      <c r="B2493" s="6" t="s">
        <v>5749</v>
      </c>
      <c r="C2493" s="26" t="str">
        <f>HYPERLINK("http://www.itilm.com/showthread.php?45791-PasswordBox-Free-Password-Safe&amp;s=33a964fdd828ff51c0a2ecf980ec3884","PasswordBox Free Password Safe")</f>
        <v>PasswordBox Free Password Safe</v>
      </c>
      <c r="D2493" s="50" t="s">
        <v>5750</v>
      </c>
      <c r="E2493" s="6" t="s">
        <v>2300</v>
      </c>
      <c r="F2493" s="42">
        <v>1</v>
      </c>
      <c r="G2493" s="5">
        <v>1</v>
      </c>
      <c r="H2493" s="42">
        <v>1</v>
      </c>
      <c r="I2493" s="4"/>
      <c r="J2493" s="4"/>
      <c r="K2493" s="4"/>
      <c r="L2493" s="4"/>
      <c r="M2493" s="4"/>
      <c r="N2493" s="4"/>
      <c r="O2493" s="4"/>
      <c r="P2493" s="4"/>
      <c r="Q2493" s="4"/>
      <c r="R2493" s="4"/>
      <c r="S2493" s="4"/>
      <c r="T2493" s="4"/>
      <c r="U2493" s="4"/>
      <c r="V2493" s="4"/>
      <c r="W2493" s="4"/>
      <c r="X2493" s="4"/>
      <c r="Y2493" s="4"/>
      <c r="Z2493" s="4"/>
    </row>
    <row r="2494" spans="1:26" ht="15.75" customHeight="1" x14ac:dyDescent="0.2">
      <c r="A2494" s="5">
        <v>2493</v>
      </c>
      <c r="B2494" s="6" t="s">
        <v>5751</v>
      </c>
      <c r="C2494" s="27" t="str">
        <f>HYPERLINK("http://www.itilm.com/showthread.php?35388-Vlc-Player-For-andriod","Vlc Player For andriod")</f>
        <v>Vlc Player For andriod</v>
      </c>
      <c r="D2494" s="53" t="s">
        <v>5752</v>
      </c>
      <c r="E2494" s="6" t="s">
        <v>2300</v>
      </c>
      <c r="F2494" s="42">
        <v>1</v>
      </c>
      <c r="G2494" s="5">
        <v>1</v>
      </c>
      <c r="H2494" s="42">
        <v>1</v>
      </c>
      <c r="I2494" s="4"/>
      <c r="J2494" s="4"/>
      <c r="K2494" s="4"/>
      <c r="L2494" s="4"/>
      <c r="M2494" s="4"/>
      <c r="N2494" s="4"/>
      <c r="O2494" s="4"/>
      <c r="P2494" s="4"/>
      <c r="Q2494" s="4"/>
      <c r="R2494" s="4"/>
      <c r="S2494" s="4"/>
      <c r="T2494" s="4"/>
      <c r="U2494" s="4"/>
      <c r="V2494" s="4"/>
      <c r="W2494" s="4"/>
      <c r="X2494" s="4"/>
      <c r="Y2494" s="4"/>
      <c r="Z2494" s="4"/>
    </row>
    <row r="2495" spans="1:26" ht="15.75" customHeight="1" x14ac:dyDescent="0.2">
      <c r="A2495" s="5">
        <v>2494</v>
      </c>
      <c r="B2495" s="6" t="s">
        <v>5753</v>
      </c>
      <c r="C2495" s="27" t="str">
        <f>HYPERLINK("http://www.itilm.com/showthread.php?35388-Vlc-Player-For-andriod","Vlc Player For andriod")</f>
        <v>Vlc Player For andriod</v>
      </c>
      <c r="D2495" s="50" t="s">
        <v>5754</v>
      </c>
      <c r="E2495" s="6" t="s">
        <v>2300</v>
      </c>
      <c r="F2495" s="42">
        <v>1</v>
      </c>
      <c r="G2495" s="5">
        <v>1</v>
      </c>
      <c r="H2495" s="42">
        <v>1</v>
      </c>
      <c r="I2495" s="4"/>
      <c r="J2495" s="4"/>
      <c r="K2495" s="4"/>
      <c r="L2495" s="4"/>
      <c r="M2495" s="4"/>
      <c r="N2495" s="4"/>
      <c r="O2495" s="4"/>
      <c r="P2495" s="4"/>
      <c r="Q2495" s="4"/>
      <c r="R2495" s="4"/>
      <c r="S2495" s="4"/>
      <c r="T2495" s="4"/>
      <c r="U2495" s="4"/>
      <c r="V2495" s="4"/>
      <c r="W2495" s="4"/>
      <c r="X2495" s="4"/>
      <c r="Y2495" s="4"/>
      <c r="Z2495" s="4"/>
    </row>
    <row r="2496" spans="1:26" ht="15.75" customHeight="1" x14ac:dyDescent="0.2">
      <c r="A2496" s="5">
        <v>2495</v>
      </c>
      <c r="B2496" s="6" t="s">
        <v>5755</v>
      </c>
      <c r="C2496" s="27" t="str">
        <f>HYPERLINK("http://www.itilm.com/showthread.php?35388-Vlc-Player-For-andriod","Vlc Player For andriod")</f>
        <v>Vlc Player For andriod</v>
      </c>
      <c r="D2496" s="50" t="s">
        <v>5734</v>
      </c>
      <c r="E2496" s="6" t="s">
        <v>2300</v>
      </c>
      <c r="F2496" s="42">
        <v>1</v>
      </c>
      <c r="G2496" s="5">
        <v>1</v>
      </c>
      <c r="H2496" s="42">
        <v>1</v>
      </c>
      <c r="I2496" s="4"/>
      <c r="J2496" s="4"/>
      <c r="K2496" s="4"/>
      <c r="L2496" s="4"/>
      <c r="M2496" s="4"/>
      <c r="N2496" s="4"/>
      <c r="O2496" s="4"/>
      <c r="P2496" s="4"/>
      <c r="Q2496" s="4"/>
      <c r="R2496" s="4"/>
      <c r="S2496" s="4"/>
      <c r="T2496" s="4"/>
      <c r="U2496" s="4"/>
      <c r="V2496" s="4"/>
      <c r="W2496" s="4"/>
      <c r="X2496" s="4"/>
      <c r="Y2496" s="4"/>
      <c r="Z2496" s="4"/>
    </row>
    <row r="2497" spans="1:26" ht="15.75" customHeight="1" x14ac:dyDescent="0.2">
      <c r="A2497" s="5">
        <v>2496</v>
      </c>
      <c r="B2497" s="6" t="s">
        <v>5756</v>
      </c>
      <c r="C2497" s="27" t="str">
        <f>HYPERLINK("http://www.itilm.com/showthread.php?44496-Fixya","Fixya")</f>
        <v>Fixya</v>
      </c>
      <c r="D2497" s="53" t="s">
        <v>5757</v>
      </c>
      <c r="E2497" s="6" t="s">
        <v>2300</v>
      </c>
      <c r="F2497" s="42">
        <v>1</v>
      </c>
      <c r="G2497" s="5">
        <v>1</v>
      </c>
      <c r="H2497" s="42">
        <v>1</v>
      </c>
      <c r="I2497" s="4"/>
      <c r="J2497" s="4"/>
      <c r="K2497" s="4"/>
      <c r="L2497" s="4"/>
      <c r="M2497" s="4"/>
      <c r="N2497" s="4"/>
      <c r="O2497" s="4"/>
      <c r="P2497" s="4"/>
      <c r="Q2497" s="4"/>
      <c r="R2497" s="4"/>
      <c r="S2497" s="4"/>
      <c r="T2497" s="4"/>
      <c r="U2497" s="4"/>
      <c r="V2497" s="4"/>
      <c r="W2497" s="4"/>
      <c r="X2497" s="4"/>
      <c r="Y2497" s="4"/>
      <c r="Z2497" s="4"/>
    </row>
    <row r="2498" spans="1:26" ht="27.75" customHeight="1" x14ac:dyDescent="0.2">
      <c r="A2498" s="5">
        <v>2497</v>
      </c>
      <c r="B2498" s="6" t="s">
        <v>5758</v>
      </c>
      <c r="C2498" s="27" t="str">
        <f>HYPERLINK("http://www.itilm.com/showthread.php?46711-G-Five-Bravo-A2-Root-applications","G'Five Bravo A2 Root applications")</f>
        <v>G'Five Bravo A2 Root applications</v>
      </c>
      <c r="D2498" s="51" t="s">
        <v>5759</v>
      </c>
      <c r="E2498" s="6" t="s">
        <v>2300</v>
      </c>
      <c r="F2498" s="42">
        <v>1</v>
      </c>
      <c r="G2498" s="5">
        <v>0</v>
      </c>
      <c r="H2498" s="42">
        <v>1</v>
      </c>
      <c r="I2498" s="4"/>
      <c r="J2498" s="4"/>
      <c r="K2498" s="4"/>
      <c r="L2498" s="4"/>
      <c r="M2498" s="4"/>
      <c r="N2498" s="4"/>
      <c r="O2498" s="4"/>
      <c r="P2498" s="4"/>
      <c r="Q2498" s="4"/>
      <c r="R2498" s="4"/>
      <c r="S2498" s="4"/>
      <c r="T2498" s="4"/>
      <c r="U2498" s="4"/>
      <c r="V2498" s="4"/>
      <c r="W2498" s="4"/>
      <c r="X2498" s="4"/>
      <c r="Y2498" s="4"/>
      <c r="Z2498" s="4"/>
    </row>
    <row r="2499" spans="1:26" ht="27.75" customHeight="1" x14ac:dyDescent="0.2">
      <c r="A2499" s="5">
        <v>2498</v>
      </c>
      <c r="B2499" s="6" t="s">
        <v>5760</v>
      </c>
      <c r="C2499" s="27" t="str">
        <f>HYPERLINK("http://www.itilm.com/showthread.php?46711-G-Five-Bravo-A2-Root-applications","G'Five Bravo A2 Root applications")</f>
        <v>G'Five Bravo A2 Root applications</v>
      </c>
      <c r="D2499" s="51" t="s">
        <v>5761</v>
      </c>
      <c r="E2499" s="6" t="s">
        <v>2300</v>
      </c>
      <c r="F2499" s="42">
        <v>0</v>
      </c>
      <c r="G2499" s="5">
        <v>0</v>
      </c>
      <c r="H2499" s="42">
        <v>0</v>
      </c>
      <c r="I2499" s="4"/>
      <c r="J2499" s="4"/>
      <c r="K2499" s="4"/>
      <c r="L2499" s="4"/>
      <c r="M2499" s="4"/>
      <c r="N2499" s="4"/>
      <c r="O2499" s="4"/>
      <c r="P2499" s="4"/>
      <c r="Q2499" s="4"/>
      <c r="R2499" s="4"/>
      <c r="S2499" s="4"/>
      <c r="T2499" s="4"/>
      <c r="U2499" s="4"/>
      <c r="V2499" s="4"/>
      <c r="W2499" s="4"/>
      <c r="X2499" s="4"/>
      <c r="Y2499" s="4"/>
      <c r="Z2499" s="4"/>
    </row>
    <row r="2500" spans="1:26" ht="27.75" customHeight="1" x14ac:dyDescent="0.2">
      <c r="A2500" s="5">
        <v>2499</v>
      </c>
      <c r="B2500" s="6" t="s">
        <v>5762</v>
      </c>
      <c r="C2500" s="27" t="str">
        <f>HYPERLINK("http://www.itilm.com/showthread.php?45651-SMART-TOOL-Pro-(-Andriod-)","SMART TOOL Pro ( Andriod )")</f>
        <v>SMART TOOL Pro ( Andriod )</v>
      </c>
      <c r="D2500" s="50" t="s">
        <v>5763</v>
      </c>
      <c r="E2500" s="6" t="s">
        <v>2300</v>
      </c>
      <c r="F2500" s="42">
        <v>2</v>
      </c>
      <c r="G2500" s="5">
        <v>1</v>
      </c>
      <c r="H2500" s="42">
        <v>2</v>
      </c>
      <c r="I2500" s="4"/>
      <c r="J2500" s="4"/>
      <c r="K2500" s="4"/>
      <c r="L2500" s="4"/>
      <c r="M2500" s="4"/>
      <c r="N2500" s="4"/>
      <c r="O2500" s="4"/>
      <c r="P2500" s="4"/>
      <c r="Q2500" s="4"/>
      <c r="R2500" s="4"/>
      <c r="S2500" s="4"/>
      <c r="T2500" s="4"/>
      <c r="U2500" s="4"/>
      <c r="V2500" s="4"/>
      <c r="W2500" s="4"/>
      <c r="X2500" s="4"/>
      <c r="Y2500" s="4"/>
      <c r="Z2500" s="4"/>
    </row>
    <row r="2501" spans="1:26" ht="27.75" customHeight="1" x14ac:dyDescent="0.2">
      <c r="A2501" s="5">
        <v>2500</v>
      </c>
      <c r="B2501" s="6" t="s">
        <v>5764</v>
      </c>
      <c r="C2501" s="27" t="str">
        <f>HYPERLINK("http://www.itilm.com/showthread.php?45651-SMART-TOOL-Pro-(-Andriod-)","SMART TOOL Pro ( Andriod )")</f>
        <v>SMART TOOL Pro ( Andriod )</v>
      </c>
      <c r="D2501" s="50" t="s">
        <v>5765</v>
      </c>
      <c r="E2501" s="6" t="s">
        <v>2300</v>
      </c>
      <c r="F2501" s="42">
        <v>1</v>
      </c>
      <c r="G2501" s="5">
        <v>0</v>
      </c>
      <c r="H2501" s="42">
        <v>1</v>
      </c>
      <c r="I2501" s="4"/>
      <c r="J2501" s="4"/>
      <c r="K2501" s="4"/>
      <c r="L2501" s="4"/>
      <c r="M2501" s="4"/>
      <c r="N2501" s="4"/>
      <c r="O2501" s="4"/>
      <c r="P2501" s="4"/>
      <c r="Q2501" s="4"/>
      <c r="R2501" s="4"/>
      <c r="S2501" s="4"/>
      <c r="T2501" s="4"/>
      <c r="U2501" s="4"/>
      <c r="V2501" s="4"/>
      <c r="W2501" s="4"/>
      <c r="X2501" s="4"/>
      <c r="Y2501" s="4"/>
      <c r="Z2501" s="4"/>
    </row>
  </sheetData>
  <pageMargins left="0.74791666666666701" right="0.74791666666666701" top="0.98402777777777795" bottom="0.98402777777777795" header="0.51180555555555496" footer="0.51180555555555496"/>
  <pageSetup paperSize="0" scale="0" firstPageNumber="0" orientation="portrait" usePrinterDefaults="0"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001"/>
  <sheetViews>
    <sheetView topLeftCell="D1239" zoomScale="130" zoomScaleNormal="130" zoomScalePageLayoutView="130" workbookViewId="0">
      <selection activeCell="D1239" sqref="D1:D1048576"/>
    </sheetView>
  </sheetViews>
  <sheetFormatPr baseColWidth="10" defaultColWidth="8.83203125" defaultRowHeight="15" x14ac:dyDescent="0.2"/>
  <cols>
    <col min="4" max="4" width="118.6640625" style="57" customWidth="1"/>
    <col min="6" max="6" width="17.5" style="45" customWidth="1"/>
    <col min="7" max="7" width="34.5" customWidth="1"/>
    <col min="8" max="8" width="17.5" style="45" customWidth="1"/>
  </cols>
  <sheetData>
    <row r="1" spans="1:26" ht="24" customHeight="1" x14ac:dyDescent="0.2">
      <c r="A1" s="1" t="s">
        <v>534</v>
      </c>
      <c r="B1" s="28" t="s">
        <v>1</v>
      </c>
      <c r="C1" s="29" t="s">
        <v>5766</v>
      </c>
      <c r="D1" s="55" t="s">
        <v>3</v>
      </c>
      <c r="E1" s="3" t="s">
        <v>4</v>
      </c>
      <c r="F1" s="44" t="s">
        <v>13651</v>
      </c>
      <c r="G1" s="28" t="s">
        <v>5</v>
      </c>
      <c r="H1" s="44" t="s">
        <v>6</v>
      </c>
      <c r="I1" s="4"/>
      <c r="J1" s="6"/>
      <c r="K1" s="6"/>
      <c r="L1" s="6"/>
      <c r="M1" s="6"/>
      <c r="N1" s="6"/>
      <c r="O1" s="6"/>
      <c r="P1" s="6"/>
      <c r="Q1" s="6"/>
      <c r="R1" s="6"/>
      <c r="S1" s="6"/>
      <c r="T1" s="6"/>
      <c r="U1" s="6"/>
      <c r="V1" s="6"/>
      <c r="W1" s="6"/>
      <c r="X1" s="6"/>
      <c r="Y1" s="6"/>
      <c r="Z1" s="6"/>
    </row>
    <row r="2" spans="1:26" ht="24" customHeight="1" x14ac:dyDescent="0.2">
      <c r="A2" s="5">
        <v>1</v>
      </c>
      <c r="B2" s="6" t="s">
        <v>5767</v>
      </c>
      <c r="C2" s="6" t="s">
        <v>5768</v>
      </c>
      <c r="D2" s="56" t="s">
        <v>5769</v>
      </c>
      <c r="E2" s="6" t="s">
        <v>5770</v>
      </c>
      <c r="F2" s="30">
        <v>2</v>
      </c>
      <c r="G2" s="30">
        <v>2</v>
      </c>
      <c r="H2" s="45">
        <v>2</v>
      </c>
      <c r="I2" s="4"/>
      <c r="J2" s="6"/>
      <c r="K2" s="6"/>
      <c r="L2" s="6"/>
      <c r="M2" s="6"/>
      <c r="N2" s="6"/>
      <c r="O2" s="6"/>
      <c r="P2" s="6"/>
      <c r="Q2" s="6"/>
      <c r="R2" s="6"/>
      <c r="S2" s="6"/>
      <c r="T2" s="6"/>
      <c r="U2" s="6"/>
      <c r="V2" s="6"/>
      <c r="W2" s="6"/>
      <c r="X2" s="6"/>
      <c r="Y2" s="6"/>
      <c r="Z2" s="6"/>
    </row>
    <row r="3" spans="1:26" ht="24" customHeight="1" x14ac:dyDescent="0.2">
      <c r="A3" s="5">
        <v>2</v>
      </c>
      <c r="B3" s="8" t="str">
        <f t="shared" ref="B3:B35" si="0">HYPERLINK("http://reviewit.pk/14th-lux-style-awards-2015-review","http://reviewit.pk/14th-lux-style-awards-2015-review")</f>
        <v>http://reviewit.pk/14th-lux-style-awards-2015-review</v>
      </c>
      <c r="C3" s="6" t="s">
        <v>5771</v>
      </c>
      <c r="D3" s="56" t="s">
        <v>5772</v>
      </c>
      <c r="E3" s="6" t="s">
        <v>5770</v>
      </c>
      <c r="F3" s="30">
        <v>2</v>
      </c>
      <c r="G3" s="30">
        <v>2</v>
      </c>
      <c r="H3" s="45">
        <v>2</v>
      </c>
      <c r="I3" s="4"/>
      <c r="J3" s="6"/>
      <c r="K3" s="6"/>
      <c r="L3" s="6"/>
      <c r="M3" s="6"/>
      <c r="N3" s="6"/>
      <c r="O3" s="6"/>
      <c r="P3" s="6"/>
      <c r="Q3" s="6"/>
      <c r="R3" s="6"/>
      <c r="S3" s="6"/>
      <c r="T3" s="6"/>
      <c r="U3" s="6"/>
      <c r="V3" s="6"/>
      <c r="W3" s="6"/>
      <c r="X3" s="6"/>
      <c r="Y3" s="6"/>
      <c r="Z3" s="6"/>
    </row>
    <row r="4" spans="1:26" ht="24" customHeight="1" x14ac:dyDescent="0.2">
      <c r="A4" s="5">
        <v>3</v>
      </c>
      <c r="B4" s="8" t="str">
        <f t="shared" si="0"/>
        <v>http://reviewit.pk/14th-lux-style-awards-2015-review</v>
      </c>
      <c r="C4" s="6" t="s">
        <v>5771</v>
      </c>
      <c r="D4" s="56" t="s">
        <v>5773</v>
      </c>
      <c r="E4" s="6" t="s">
        <v>5770</v>
      </c>
      <c r="F4" s="30">
        <v>2</v>
      </c>
      <c r="G4" s="30">
        <v>2</v>
      </c>
      <c r="H4" s="45">
        <v>2</v>
      </c>
      <c r="I4" s="4"/>
      <c r="J4" s="6"/>
      <c r="K4" s="6"/>
      <c r="L4" s="6"/>
      <c r="M4" s="6"/>
      <c r="N4" s="6"/>
      <c r="O4" s="6"/>
      <c r="P4" s="6"/>
      <c r="Q4" s="6"/>
      <c r="R4" s="6"/>
      <c r="S4" s="6"/>
      <c r="T4" s="6"/>
      <c r="U4" s="6"/>
      <c r="V4" s="6"/>
      <c r="W4" s="6"/>
      <c r="X4" s="6"/>
      <c r="Y4" s="6"/>
      <c r="Z4" s="6"/>
    </row>
    <row r="5" spans="1:26" ht="24" customHeight="1" x14ac:dyDescent="0.2">
      <c r="A5" s="5">
        <v>4</v>
      </c>
      <c r="B5" s="8" t="str">
        <f t="shared" si="0"/>
        <v>http://reviewit.pk/14th-lux-style-awards-2015-review</v>
      </c>
      <c r="C5" s="6" t="s">
        <v>5771</v>
      </c>
      <c r="D5" s="56" t="s">
        <v>5774</v>
      </c>
      <c r="E5" s="6" t="s">
        <v>5770</v>
      </c>
      <c r="F5" s="30">
        <v>0</v>
      </c>
      <c r="G5" s="30">
        <v>0</v>
      </c>
      <c r="H5" s="45">
        <v>0</v>
      </c>
      <c r="I5" s="4"/>
      <c r="J5" s="6"/>
      <c r="K5" s="6"/>
      <c r="L5" s="6"/>
      <c r="M5" s="6"/>
      <c r="N5" s="6"/>
      <c r="O5" s="6"/>
      <c r="P5" s="6"/>
      <c r="Q5" s="6"/>
      <c r="R5" s="6"/>
      <c r="S5" s="6"/>
      <c r="T5" s="6"/>
      <c r="U5" s="6"/>
      <c r="V5" s="6"/>
      <c r="W5" s="6"/>
      <c r="X5" s="6"/>
      <c r="Y5" s="6"/>
      <c r="Z5" s="6"/>
    </row>
    <row r="6" spans="1:26" ht="72" customHeight="1" x14ac:dyDescent="0.2">
      <c r="A6" s="5">
        <v>5</v>
      </c>
      <c r="B6" s="8" t="str">
        <f t="shared" si="0"/>
        <v>http://reviewit.pk/14th-lux-style-awards-2015-review</v>
      </c>
      <c r="C6" s="6" t="s">
        <v>5771</v>
      </c>
      <c r="D6" s="56" t="s">
        <v>5775</v>
      </c>
      <c r="E6" s="6" t="s">
        <v>5770</v>
      </c>
      <c r="F6" s="30">
        <v>0</v>
      </c>
      <c r="G6" s="30">
        <v>0</v>
      </c>
      <c r="H6" s="45">
        <v>0</v>
      </c>
      <c r="I6" s="4"/>
      <c r="J6" s="6"/>
      <c r="K6" s="6"/>
      <c r="L6" s="6"/>
      <c r="M6" s="6"/>
      <c r="N6" s="6"/>
      <c r="O6" s="6"/>
      <c r="P6" s="6"/>
      <c r="Q6" s="6"/>
      <c r="R6" s="6"/>
      <c r="S6" s="6"/>
      <c r="T6" s="6"/>
      <c r="U6" s="6"/>
      <c r="V6" s="6"/>
      <c r="W6" s="6"/>
      <c r="X6" s="6"/>
      <c r="Y6" s="6"/>
      <c r="Z6" s="6"/>
    </row>
    <row r="7" spans="1:26" ht="24" customHeight="1" x14ac:dyDescent="0.2">
      <c r="A7" s="5">
        <v>6</v>
      </c>
      <c r="B7" s="8" t="str">
        <f t="shared" si="0"/>
        <v>http://reviewit.pk/14th-lux-style-awards-2015-review</v>
      </c>
      <c r="C7" s="6" t="s">
        <v>5771</v>
      </c>
      <c r="D7" s="56" t="s">
        <v>5776</v>
      </c>
      <c r="E7" s="6" t="s">
        <v>5770</v>
      </c>
      <c r="F7" s="30">
        <v>1</v>
      </c>
      <c r="G7" s="30">
        <v>1</v>
      </c>
      <c r="H7" s="45">
        <v>1</v>
      </c>
      <c r="I7" s="4"/>
      <c r="J7" s="6"/>
      <c r="K7" s="6"/>
      <c r="L7" s="6"/>
      <c r="M7" s="6"/>
      <c r="N7" s="6"/>
      <c r="O7" s="6"/>
      <c r="P7" s="6"/>
      <c r="Q7" s="6"/>
      <c r="R7" s="6"/>
      <c r="S7" s="6"/>
      <c r="T7" s="6"/>
      <c r="U7" s="6"/>
      <c r="V7" s="6"/>
      <c r="W7" s="6"/>
      <c r="X7" s="6"/>
      <c r="Y7" s="6"/>
      <c r="Z7" s="6"/>
    </row>
    <row r="8" spans="1:26" ht="48" customHeight="1" x14ac:dyDescent="0.2">
      <c r="A8" s="5">
        <v>7</v>
      </c>
      <c r="B8" s="8" t="str">
        <f t="shared" si="0"/>
        <v>http://reviewit.pk/14th-lux-style-awards-2015-review</v>
      </c>
      <c r="C8" s="6" t="s">
        <v>5771</v>
      </c>
      <c r="D8" s="56" t="s">
        <v>5777</v>
      </c>
      <c r="E8" s="6" t="s">
        <v>5770</v>
      </c>
      <c r="F8" s="30">
        <v>2</v>
      </c>
      <c r="G8" s="30">
        <v>2</v>
      </c>
      <c r="H8" s="45">
        <v>2</v>
      </c>
      <c r="I8" s="4"/>
      <c r="J8" s="6"/>
      <c r="K8" s="6"/>
      <c r="L8" s="6"/>
      <c r="M8" s="6"/>
      <c r="N8" s="6"/>
      <c r="O8" s="6"/>
      <c r="P8" s="6"/>
      <c r="Q8" s="6"/>
      <c r="R8" s="6"/>
      <c r="S8" s="6"/>
      <c r="T8" s="6"/>
      <c r="U8" s="6"/>
      <c r="V8" s="6"/>
      <c r="W8" s="6"/>
      <c r="X8" s="6"/>
      <c r="Y8" s="6"/>
      <c r="Z8" s="6"/>
    </row>
    <row r="9" spans="1:26" ht="24" customHeight="1" x14ac:dyDescent="0.2">
      <c r="A9" s="5">
        <v>8</v>
      </c>
      <c r="B9" s="8" t="str">
        <f t="shared" si="0"/>
        <v>http://reviewit.pk/14th-lux-style-awards-2015-review</v>
      </c>
      <c r="C9" s="6" t="s">
        <v>5771</v>
      </c>
      <c r="D9" s="56" t="s">
        <v>5778</v>
      </c>
      <c r="E9" s="6" t="s">
        <v>5770</v>
      </c>
      <c r="F9" s="30">
        <v>2</v>
      </c>
      <c r="G9" s="30">
        <v>2</v>
      </c>
      <c r="H9" s="45">
        <v>2</v>
      </c>
      <c r="I9" s="4"/>
      <c r="J9" s="6"/>
      <c r="K9" s="6"/>
      <c r="L9" s="6"/>
      <c r="M9" s="6"/>
      <c r="N9" s="6"/>
      <c r="O9" s="6"/>
      <c r="P9" s="6"/>
      <c r="Q9" s="6"/>
      <c r="R9" s="6"/>
      <c r="S9" s="6"/>
      <c r="T9" s="6"/>
      <c r="U9" s="6"/>
      <c r="V9" s="6"/>
      <c r="W9" s="6"/>
      <c r="X9" s="6"/>
      <c r="Y9" s="6"/>
      <c r="Z9" s="6"/>
    </row>
    <row r="10" spans="1:26" ht="48" customHeight="1" x14ac:dyDescent="0.2">
      <c r="A10" s="5">
        <v>9</v>
      </c>
      <c r="B10" s="8" t="str">
        <f t="shared" si="0"/>
        <v>http://reviewit.pk/14th-lux-style-awards-2015-review</v>
      </c>
      <c r="C10" s="6" t="s">
        <v>5771</v>
      </c>
      <c r="D10" s="56" t="s">
        <v>5779</v>
      </c>
      <c r="E10" s="6" t="s">
        <v>5770</v>
      </c>
      <c r="F10" s="30">
        <v>2</v>
      </c>
      <c r="G10" s="30">
        <v>2</v>
      </c>
      <c r="H10" s="45">
        <v>2</v>
      </c>
      <c r="I10" s="4"/>
      <c r="J10" s="6"/>
      <c r="K10" s="6"/>
      <c r="L10" s="6"/>
      <c r="M10" s="6"/>
      <c r="N10" s="6"/>
      <c r="O10" s="6"/>
      <c r="P10" s="6"/>
      <c r="Q10" s="6"/>
      <c r="R10" s="6"/>
      <c r="S10" s="6"/>
      <c r="T10" s="6"/>
      <c r="U10" s="6"/>
      <c r="V10" s="6"/>
      <c r="W10" s="6"/>
      <c r="X10" s="6"/>
      <c r="Y10" s="6"/>
      <c r="Z10" s="6"/>
    </row>
    <row r="11" spans="1:26" ht="96" customHeight="1" x14ac:dyDescent="0.2">
      <c r="A11" s="5">
        <v>10</v>
      </c>
      <c r="B11" s="8" t="str">
        <f t="shared" si="0"/>
        <v>http://reviewit.pk/14th-lux-style-awards-2015-review</v>
      </c>
      <c r="C11" s="6" t="s">
        <v>5771</v>
      </c>
      <c r="D11" s="56" t="s">
        <v>5780</v>
      </c>
      <c r="E11" s="6" t="s">
        <v>5770</v>
      </c>
      <c r="F11" s="30">
        <v>2</v>
      </c>
      <c r="G11" s="30">
        <v>2</v>
      </c>
      <c r="H11" s="45">
        <v>2</v>
      </c>
      <c r="I11" s="4"/>
      <c r="J11" s="6"/>
      <c r="K11" s="6"/>
      <c r="L11" s="6"/>
      <c r="M11" s="6"/>
      <c r="N11" s="6"/>
      <c r="O11" s="6"/>
      <c r="P11" s="6"/>
      <c r="Q11" s="6"/>
      <c r="R11" s="6"/>
      <c r="S11" s="6"/>
      <c r="T11" s="6"/>
      <c r="U11" s="6"/>
      <c r="V11" s="6"/>
      <c r="W11" s="6"/>
      <c r="X11" s="6"/>
      <c r="Y11" s="6"/>
      <c r="Z11" s="6"/>
    </row>
    <row r="12" spans="1:26" ht="24" customHeight="1" x14ac:dyDescent="0.2">
      <c r="A12" s="5">
        <v>11</v>
      </c>
      <c r="B12" s="8" t="str">
        <f t="shared" si="0"/>
        <v>http://reviewit.pk/14th-lux-style-awards-2015-review</v>
      </c>
      <c r="C12" s="6" t="s">
        <v>5771</v>
      </c>
      <c r="D12" s="56" t="s">
        <v>5781</v>
      </c>
      <c r="E12" s="6" t="s">
        <v>5770</v>
      </c>
      <c r="F12" s="30">
        <v>2</v>
      </c>
      <c r="G12" s="30">
        <v>2</v>
      </c>
      <c r="H12" s="45">
        <v>2</v>
      </c>
      <c r="I12" s="4"/>
      <c r="J12" s="6"/>
      <c r="K12" s="6"/>
      <c r="L12" s="6"/>
      <c r="M12" s="6"/>
      <c r="N12" s="6"/>
      <c r="O12" s="6"/>
      <c r="P12" s="6"/>
      <c r="Q12" s="6"/>
      <c r="R12" s="6"/>
      <c r="S12" s="6"/>
      <c r="T12" s="6"/>
      <c r="U12" s="6"/>
      <c r="V12" s="6"/>
      <c r="W12" s="6"/>
      <c r="X12" s="6"/>
      <c r="Y12" s="6"/>
      <c r="Z12" s="6"/>
    </row>
    <row r="13" spans="1:26" ht="48" customHeight="1" x14ac:dyDescent="0.2">
      <c r="A13" s="5">
        <v>12</v>
      </c>
      <c r="B13" s="8" t="str">
        <f t="shared" si="0"/>
        <v>http://reviewit.pk/14th-lux-style-awards-2015-review</v>
      </c>
      <c r="C13" s="6" t="s">
        <v>5771</v>
      </c>
      <c r="D13" s="56" t="s">
        <v>5782</v>
      </c>
      <c r="E13" s="6" t="s">
        <v>5770</v>
      </c>
      <c r="F13" s="30">
        <v>2</v>
      </c>
      <c r="G13" s="30">
        <v>2</v>
      </c>
      <c r="H13" s="45">
        <v>2</v>
      </c>
      <c r="I13" s="4"/>
      <c r="J13" s="6"/>
      <c r="K13" s="6"/>
      <c r="L13" s="6"/>
      <c r="M13" s="6"/>
      <c r="N13" s="6"/>
      <c r="O13" s="6"/>
      <c r="P13" s="6"/>
      <c r="Q13" s="6"/>
      <c r="R13" s="6"/>
      <c r="S13" s="6"/>
      <c r="T13" s="6"/>
      <c r="U13" s="6"/>
      <c r="V13" s="6"/>
      <c r="W13" s="6"/>
      <c r="X13" s="6"/>
      <c r="Y13" s="6"/>
      <c r="Z13" s="6"/>
    </row>
    <row r="14" spans="1:26" ht="24" customHeight="1" x14ac:dyDescent="0.2">
      <c r="A14" s="5">
        <v>13</v>
      </c>
      <c r="B14" s="8" t="str">
        <f t="shared" si="0"/>
        <v>http://reviewit.pk/14th-lux-style-awards-2015-review</v>
      </c>
      <c r="C14" s="6" t="s">
        <v>5771</v>
      </c>
      <c r="D14" s="56" t="s">
        <v>5783</v>
      </c>
      <c r="E14" s="6" t="s">
        <v>5770</v>
      </c>
      <c r="F14" s="30">
        <v>2</v>
      </c>
      <c r="G14" s="30">
        <v>2</v>
      </c>
      <c r="H14" s="45">
        <v>2</v>
      </c>
      <c r="I14" s="4"/>
      <c r="J14" s="6"/>
      <c r="K14" s="6"/>
      <c r="L14" s="6"/>
      <c r="M14" s="6"/>
      <c r="N14" s="6"/>
      <c r="O14" s="6"/>
      <c r="P14" s="6"/>
      <c r="Q14" s="6"/>
      <c r="R14" s="6"/>
      <c r="S14" s="6"/>
      <c r="T14" s="6"/>
      <c r="U14" s="6"/>
      <c r="V14" s="6"/>
      <c r="W14" s="6"/>
      <c r="X14" s="6"/>
      <c r="Y14" s="6"/>
      <c r="Z14" s="6"/>
    </row>
    <row r="15" spans="1:26" ht="24" customHeight="1" x14ac:dyDescent="0.2">
      <c r="A15" s="5">
        <v>14</v>
      </c>
      <c r="B15" s="8" t="str">
        <f t="shared" si="0"/>
        <v>http://reviewit.pk/14th-lux-style-awards-2015-review</v>
      </c>
      <c r="C15" s="6" t="s">
        <v>5771</v>
      </c>
      <c r="D15" s="56" t="s">
        <v>5784</v>
      </c>
      <c r="E15" s="6" t="s">
        <v>5770</v>
      </c>
      <c r="F15" s="30">
        <v>1</v>
      </c>
      <c r="G15" s="30">
        <v>1</v>
      </c>
      <c r="H15" s="45">
        <v>0</v>
      </c>
      <c r="I15" s="4"/>
      <c r="J15" s="6"/>
      <c r="K15" s="6"/>
      <c r="L15" s="6"/>
      <c r="M15" s="6"/>
      <c r="N15" s="6"/>
      <c r="O15" s="6"/>
      <c r="P15" s="6"/>
      <c r="Q15" s="6"/>
      <c r="R15" s="6"/>
      <c r="S15" s="6"/>
      <c r="T15" s="6"/>
      <c r="U15" s="6"/>
      <c r="V15" s="6"/>
      <c r="W15" s="6"/>
      <c r="X15" s="6"/>
      <c r="Y15" s="6"/>
      <c r="Z15" s="6"/>
    </row>
    <row r="16" spans="1:26" ht="24" customHeight="1" x14ac:dyDescent="0.2">
      <c r="A16" s="5">
        <v>15</v>
      </c>
      <c r="B16" s="8" t="str">
        <f t="shared" si="0"/>
        <v>http://reviewit.pk/14th-lux-style-awards-2015-review</v>
      </c>
      <c r="C16" s="6" t="s">
        <v>5771</v>
      </c>
      <c r="D16" s="56" t="s">
        <v>5785</v>
      </c>
      <c r="E16" s="6" t="s">
        <v>5770</v>
      </c>
      <c r="F16" s="30">
        <v>1</v>
      </c>
      <c r="G16" s="30">
        <v>1</v>
      </c>
      <c r="H16" s="45">
        <v>1</v>
      </c>
      <c r="I16" s="4"/>
      <c r="J16" s="6"/>
      <c r="K16" s="6"/>
      <c r="L16" s="6"/>
      <c r="M16" s="6"/>
      <c r="N16" s="6"/>
      <c r="O16" s="6"/>
      <c r="P16" s="6"/>
      <c r="Q16" s="6"/>
      <c r="R16" s="6"/>
      <c r="S16" s="6"/>
      <c r="T16" s="6"/>
      <c r="U16" s="6"/>
      <c r="V16" s="6"/>
      <c r="W16" s="6"/>
      <c r="X16" s="6"/>
      <c r="Y16" s="6"/>
      <c r="Z16" s="6"/>
    </row>
    <row r="17" spans="1:26" ht="72" customHeight="1" x14ac:dyDescent="0.2">
      <c r="A17" s="5">
        <v>16</v>
      </c>
      <c r="B17" s="8" t="str">
        <f t="shared" si="0"/>
        <v>http://reviewit.pk/14th-lux-style-awards-2015-review</v>
      </c>
      <c r="C17" s="6" t="s">
        <v>5771</v>
      </c>
      <c r="D17" s="56" t="s">
        <v>5786</v>
      </c>
      <c r="E17" s="6" t="s">
        <v>5770</v>
      </c>
      <c r="F17" s="30">
        <v>0</v>
      </c>
      <c r="G17" s="30">
        <v>0</v>
      </c>
      <c r="H17" s="45">
        <v>0</v>
      </c>
      <c r="I17" s="4"/>
      <c r="J17" s="6"/>
      <c r="K17" s="6"/>
      <c r="L17" s="6"/>
      <c r="M17" s="6"/>
      <c r="N17" s="6"/>
      <c r="O17" s="6"/>
      <c r="P17" s="6"/>
      <c r="Q17" s="6"/>
      <c r="R17" s="6"/>
      <c r="S17" s="6"/>
      <c r="T17" s="6"/>
      <c r="U17" s="6"/>
      <c r="V17" s="6"/>
      <c r="W17" s="6"/>
      <c r="X17" s="6"/>
      <c r="Y17" s="6"/>
      <c r="Z17" s="6"/>
    </row>
    <row r="18" spans="1:26" ht="48" customHeight="1" x14ac:dyDescent="0.2">
      <c r="A18" s="5">
        <v>17</v>
      </c>
      <c r="B18" s="8" t="str">
        <f t="shared" si="0"/>
        <v>http://reviewit.pk/14th-lux-style-awards-2015-review</v>
      </c>
      <c r="C18" s="6" t="s">
        <v>5771</v>
      </c>
      <c r="D18" s="56" t="s">
        <v>5787</v>
      </c>
      <c r="E18" s="6" t="s">
        <v>5770</v>
      </c>
      <c r="F18" s="30">
        <v>2</v>
      </c>
      <c r="G18" s="30">
        <v>2</v>
      </c>
      <c r="H18" s="45">
        <v>2</v>
      </c>
      <c r="I18" s="4"/>
      <c r="J18" s="6"/>
      <c r="K18" s="6"/>
      <c r="L18" s="6"/>
      <c r="M18" s="6"/>
      <c r="N18" s="6"/>
      <c r="O18" s="6"/>
      <c r="P18" s="6"/>
      <c r="Q18" s="6"/>
      <c r="R18" s="6"/>
      <c r="S18" s="6"/>
      <c r="T18" s="6"/>
      <c r="U18" s="6"/>
      <c r="V18" s="6"/>
      <c r="W18" s="6"/>
      <c r="X18" s="6"/>
      <c r="Y18" s="6"/>
      <c r="Z18" s="6"/>
    </row>
    <row r="19" spans="1:26" ht="24" customHeight="1" x14ac:dyDescent="0.2">
      <c r="A19" s="5">
        <v>18</v>
      </c>
      <c r="B19" s="8" t="str">
        <f t="shared" si="0"/>
        <v>http://reviewit.pk/14th-lux-style-awards-2015-review</v>
      </c>
      <c r="C19" s="6" t="s">
        <v>5771</v>
      </c>
      <c r="D19" s="56" t="s">
        <v>5788</v>
      </c>
      <c r="E19" s="6" t="s">
        <v>5770</v>
      </c>
      <c r="F19" s="30">
        <v>1</v>
      </c>
      <c r="G19" s="30">
        <v>1</v>
      </c>
      <c r="H19" s="45">
        <v>1</v>
      </c>
      <c r="I19" s="4"/>
      <c r="J19" s="6"/>
      <c r="K19" s="6"/>
      <c r="L19" s="6"/>
      <c r="M19" s="6"/>
      <c r="N19" s="6"/>
      <c r="O19" s="6"/>
      <c r="P19" s="6"/>
      <c r="Q19" s="6"/>
      <c r="R19" s="6"/>
      <c r="S19" s="6"/>
      <c r="T19" s="6"/>
      <c r="U19" s="6"/>
      <c r="V19" s="6"/>
      <c r="W19" s="6"/>
      <c r="X19" s="6"/>
      <c r="Y19" s="6"/>
      <c r="Z19" s="6"/>
    </row>
    <row r="20" spans="1:26" ht="24" customHeight="1" x14ac:dyDescent="0.2">
      <c r="A20" s="5">
        <v>19</v>
      </c>
      <c r="B20" s="8" t="str">
        <f t="shared" si="0"/>
        <v>http://reviewit.pk/14th-lux-style-awards-2015-review</v>
      </c>
      <c r="C20" s="6" t="s">
        <v>5771</v>
      </c>
      <c r="D20" s="56" t="s">
        <v>5789</v>
      </c>
      <c r="E20" s="6" t="s">
        <v>5770</v>
      </c>
      <c r="F20" s="30">
        <v>2</v>
      </c>
      <c r="G20" s="30">
        <v>2</v>
      </c>
      <c r="H20" s="45">
        <v>2</v>
      </c>
      <c r="I20" s="4"/>
      <c r="J20" s="6"/>
      <c r="K20" s="6"/>
      <c r="L20" s="6"/>
      <c r="M20" s="6"/>
      <c r="N20" s="6"/>
      <c r="O20" s="6"/>
      <c r="P20" s="6"/>
      <c r="Q20" s="6"/>
      <c r="R20" s="6"/>
      <c r="S20" s="6"/>
      <c r="T20" s="6"/>
      <c r="U20" s="6"/>
      <c r="V20" s="6"/>
      <c r="W20" s="6"/>
      <c r="X20" s="6"/>
      <c r="Y20" s="6"/>
      <c r="Z20" s="6"/>
    </row>
    <row r="21" spans="1:26" ht="72" customHeight="1" x14ac:dyDescent="0.2">
      <c r="A21" s="5">
        <v>20</v>
      </c>
      <c r="B21" s="8" t="str">
        <f t="shared" si="0"/>
        <v>http://reviewit.pk/14th-lux-style-awards-2015-review</v>
      </c>
      <c r="C21" s="6" t="s">
        <v>5771</v>
      </c>
      <c r="D21" s="56" t="s">
        <v>5790</v>
      </c>
      <c r="E21" s="6" t="s">
        <v>5770</v>
      </c>
      <c r="F21" s="30">
        <v>0</v>
      </c>
      <c r="G21" s="30">
        <v>0</v>
      </c>
      <c r="H21" s="45">
        <v>2</v>
      </c>
      <c r="I21" s="4"/>
      <c r="J21" s="6"/>
      <c r="K21" s="6"/>
      <c r="L21" s="6"/>
      <c r="M21" s="6"/>
      <c r="N21" s="6"/>
      <c r="O21" s="6"/>
      <c r="P21" s="6"/>
      <c r="Q21" s="6"/>
      <c r="R21" s="6"/>
      <c r="S21" s="6"/>
      <c r="T21" s="6"/>
      <c r="U21" s="6"/>
      <c r="V21" s="6"/>
      <c r="W21" s="6"/>
      <c r="X21" s="6"/>
      <c r="Y21" s="6"/>
      <c r="Z21" s="6"/>
    </row>
    <row r="22" spans="1:26" ht="24" customHeight="1" x14ac:dyDescent="0.2">
      <c r="A22" s="5">
        <v>21</v>
      </c>
      <c r="B22" s="8" t="str">
        <f t="shared" si="0"/>
        <v>http://reviewit.pk/14th-lux-style-awards-2015-review</v>
      </c>
      <c r="C22" s="6" t="s">
        <v>5771</v>
      </c>
      <c r="D22" s="56" t="s">
        <v>5791</v>
      </c>
      <c r="E22" s="6" t="s">
        <v>5770</v>
      </c>
      <c r="F22" s="30">
        <v>0</v>
      </c>
      <c r="G22" s="30">
        <v>0</v>
      </c>
      <c r="H22" s="45">
        <v>0</v>
      </c>
      <c r="I22" s="4"/>
      <c r="J22" s="6"/>
      <c r="K22" s="6"/>
      <c r="L22" s="6"/>
      <c r="M22" s="6"/>
      <c r="N22" s="6"/>
      <c r="O22" s="6"/>
      <c r="P22" s="6"/>
      <c r="Q22" s="6"/>
      <c r="R22" s="6"/>
      <c r="S22" s="6"/>
      <c r="T22" s="6"/>
      <c r="U22" s="6"/>
      <c r="V22" s="6"/>
      <c r="W22" s="6"/>
      <c r="X22" s="6"/>
      <c r="Y22" s="6"/>
      <c r="Z22" s="6"/>
    </row>
    <row r="23" spans="1:26" ht="48" customHeight="1" x14ac:dyDescent="0.2">
      <c r="A23" s="5">
        <v>22</v>
      </c>
      <c r="B23" s="8" t="str">
        <f t="shared" si="0"/>
        <v>http://reviewit.pk/14th-lux-style-awards-2015-review</v>
      </c>
      <c r="C23" s="6" t="s">
        <v>5771</v>
      </c>
      <c r="D23" s="56" t="s">
        <v>5792</v>
      </c>
      <c r="E23" s="6" t="s">
        <v>5770</v>
      </c>
      <c r="F23" s="30">
        <v>2</v>
      </c>
      <c r="G23" s="30">
        <v>2</v>
      </c>
      <c r="H23" s="45">
        <v>2</v>
      </c>
      <c r="I23" s="4"/>
      <c r="J23" s="6"/>
      <c r="K23" s="6"/>
      <c r="L23" s="6"/>
      <c r="M23" s="6"/>
      <c r="N23" s="6"/>
      <c r="O23" s="6"/>
      <c r="P23" s="6"/>
      <c r="Q23" s="6"/>
      <c r="R23" s="6"/>
      <c r="S23" s="6"/>
      <c r="T23" s="6"/>
      <c r="U23" s="6"/>
      <c r="V23" s="6"/>
      <c r="W23" s="6"/>
      <c r="X23" s="6"/>
      <c r="Y23" s="6"/>
      <c r="Z23" s="6"/>
    </row>
    <row r="24" spans="1:26" ht="48" customHeight="1" x14ac:dyDescent="0.2">
      <c r="A24" s="5">
        <v>23</v>
      </c>
      <c r="B24" s="8" t="str">
        <f t="shared" si="0"/>
        <v>http://reviewit.pk/14th-lux-style-awards-2015-review</v>
      </c>
      <c r="C24" s="6" t="s">
        <v>5771</v>
      </c>
      <c r="D24" s="56" t="s">
        <v>5793</v>
      </c>
      <c r="E24" s="6" t="s">
        <v>5770</v>
      </c>
      <c r="F24" s="30">
        <v>0</v>
      </c>
      <c r="G24" s="30">
        <v>0</v>
      </c>
      <c r="H24" s="45">
        <v>0</v>
      </c>
      <c r="I24" s="4"/>
      <c r="J24" s="6"/>
      <c r="K24" s="6"/>
      <c r="L24" s="6"/>
      <c r="M24" s="6"/>
      <c r="N24" s="6"/>
      <c r="O24" s="6"/>
      <c r="P24" s="6"/>
      <c r="Q24" s="6"/>
      <c r="R24" s="6"/>
      <c r="S24" s="6"/>
      <c r="T24" s="6"/>
      <c r="U24" s="6"/>
      <c r="V24" s="6"/>
      <c r="W24" s="6"/>
      <c r="X24" s="6"/>
      <c r="Y24" s="6"/>
      <c r="Z24" s="6"/>
    </row>
    <row r="25" spans="1:26" ht="48" customHeight="1" x14ac:dyDescent="0.2">
      <c r="A25" s="5">
        <v>24</v>
      </c>
      <c r="B25" s="8" t="str">
        <f t="shared" si="0"/>
        <v>http://reviewit.pk/14th-lux-style-awards-2015-review</v>
      </c>
      <c r="C25" s="6" t="s">
        <v>5771</v>
      </c>
      <c r="D25" s="56" t="s">
        <v>13645</v>
      </c>
      <c r="E25" s="6" t="s">
        <v>5770</v>
      </c>
      <c r="F25" s="30">
        <v>0</v>
      </c>
      <c r="G25" s="30">
        <v>0</v>
      </c>
      <c r="H25" s="45">
        <v>0</v>
      </c>
      <c r="I25" s="4"/>
      <c r="J25" s="6"/>
      <c r="K25" s="6"/>
      <c r="L25" s="6"/>
      <c r="M25" s="6"/>
      <c r="N25" s="6"/>
      <c r="O25" s="6"/>
      <c r="P25" s="6"/>
      <c r="Q25" s="6"/>
      <c r="R25" s="6"/>
      <c r="S25" s="6"/>
      <c r="T25" s="6"/>
      <c r="U25" s="6"/>
      <c r="V25" s="6"/>
      <c r="W25" s="6"/>
      <c r="X25" s="6"/>
      <c r="Y25" s="6"/>
      <c r="Z25" s="6"/>
    </row>
    <row r="26" spans="1:26" ht="72" customHeight="1" x14ac:dyDescent="0.2">
      <c r="A26" s="5">
        <v>25</v>
      </c>
      <c r="B26" s="8" t="str">
        <f t="shared" si="0"/>
        <v>http://reviewit.pk/14th-lux-style-awards-2015-review</v>
      </c>
      <c r="C26" s="6" t="s">
        <v>5771</v>
      </c>
      <c r="D26" s="56" t="s">
        <v>5794</v>
      </c>
      <c r="E26" s="6" t="s">
        <v>5770</v>
      </c>
      <c r="F26" s="30">
        <v>0</v>
      </c>
      <c r="G26" s="30">
        <v>0</v>
      </c>
      <c r="H26" s="45">
        <v>0</v>
      </c>
      <c r="I26" s="4"/>
      <c r="J26" s="6"/>
      <c r="K26" s="6"/>
      <c r="L26" s="6"/>
      <c r="M26" s="6"/>
      <c r="N26" s="6"/>
      <c r="O26" s="6"/>
      <c r="P26" s="6"/>
      <c r="Q26" s="6"/>
      <c r="R26" s="6"/>
      <c r="S26" s="6"/>
      <c r="T26" s="6"/>
      <c r="U26" s="6"/>
      <c r="V26" s="6"/>
      <c r="W26" s="6"/>
      <c r="X26" s="6"/>
      <c r="Y26" s="6"/>
      <c r="Z26" s="6"/>
    </row>
    <row r="27" spans="1:26" ht="72" customHeight="1" x14ac:dyDescent="0.2">
      <c r="A27" s="5">
        <v>26</v>
      </c>
      <c r="B27" s="8" t="str">
        <f t="shared" si="0"/>
        <v>http://reviewit.pk/14th-lux-style-awards-2015-review</v>
      </c>
      <c r="C27" s="6" t="s">
        <v>5771</v>
      </c>
      <c r="D27" s="56" t="s">
        <v>5795</v>
      </c>
      <c r="E27" s="6" t="s">
        <v>5770</v>
      </c>
      <c r="F27" s="30">
        <v>1</v>
      </c>
      <c r="G27" s="30">
        <v>1</v>
      </c>
      <c r="H27" s="45">
        <v>1</v>
      </c>
      <c r="I27" s="4"/>
      <c r="J27" s="6"/>
      <c r="K27" s="6"/>
      <c r="L27" s="6"/>
      <c r="M27" s="6"/>
      <c r="N27" s="6"/>
      <c r="O27" s="6"/>
      <c r="P27" s="6"/>
      <c r="Q27" s="6"/>
      <c r="R27" s="6"/>
      <c r="S27" s="6"/>
      <c r="T27" s="6"/>
      <c r="U27" s="6"/>
      <c r="V27" s="6"/>
      <c r="W27" s="6"/>
      <c r="X27" s="6"/>
      <c r="Y27" s="6"/>
      <c r="Z27" s="6"/>
    </row>
    <row r="28" spans="1:26" ht="48" customHeight="1" x14ac:dyDescent="0.2">
      <c r="A28" s="5">
        <v>27</v>
      </c>
      <c r="B28" s="8" t="str">
        <f t="shared" si="0"/>
        <v>http://reviewit.pk/14th-lux-style-awards-2015-review</v>
      </c>
      <c r="C28" s="6" t="s">
        <v>5771</v>
      </c>
      <c r="D28" s="56" t="s">
        <v>5796</v>
      </c>
      <c r="E28" s="6" t="s">
        <v>5770</v>
      </c>
      <c r="F28" s="30">
        <v>0</v>
      </c>
      <c r="G28" s="30">
        <v>0</v>
      </c>
      <c r="H28" s="45">
        <v>0</v>
      </c>
      <c r="I28" s="4"/>
      <c r="J28" s="6"/>
      <c r="K28" s="6"/>
      <c r="L28" s="6"/>
      <c r="M28" s="6"/>
      <c r="N28" s="6"/>
      <c r="O28" s="6"/>
      <c r="P28" s="6"/>
      <c r="Q28" s="6"/>
      <c r="R28" s="6"/>
      <c r="S28" s="6"/>
      <c r="T28" s="6"/>
      <c r="U28" s="6"/>
      <c r="V28" s="6"/>
      <c r="W28" s="6"/>
      <c r="X28" s="6"/>
      <c r="Y28" s="6"/>
      <c r="Z28" s="6"/>
    </row>
    <row r="29" spans="1:26" ht="72" customHeight="1" x14ac:dyDescent="0.2">
      <c r="A29" s="5">
        <v>28</v>
      </c>
      <c r="B29" s="8" t="str">
        <f t="shared" si="0"/>
        <v>http://reviewit.pk/14th-lux-style-awards-2015-review</v>
      </c>
      <c r="C29" s="6" t="s">
        <v>5771</v>
      </c>
      <c r="D29" s="56" t="s">
        <v>5797</v>
      </c>
      <c r="E29" s="6" t="s">
        <v>5770</v>
      </c>
      <c r="F29" s="30">
        <v>2</v>
      </c>
      <c r="G29" s="30">
        <v>2</v>
      </c>
      <c r="H29" s="45">
        <v>2</v>
      </c>
      <c r="I29" s="4"/>
      <c r="J29" s="6"/>
      <c r="K29" s="6"/>
      <c r="L29" s="6"/>
      <c r="M29" s="6"/>
      <c r="N29" s="6"/>
      <c r="O29" s="6"/>
      <c r="P29" s="6"/>
      <c r="Q29" s="6"/>
      <c r="R29" s="6"/>
      <c r="S29" s="6"/>
      <c r="T29" s="6"/>
      <c r="U29" s="6"/>
      <c r="V29" s="6"/>
      <c r="W29" s="6"/>
      <c r="X29" s="6"/>
      <c r="Y29" s="6"/>
      <c r="Z29" s="6"/>
    </row>
    <row r="30" spans="1:26" ht="24" customHeight="1" x14ac:dyDescent="0.2">
      <c r="A30" s="5">
        <v>29</v>
      </c>
      <c r="B30" s="8" t="str">
        <f t="shared" si="0"/>
        <v>http://reviewit.pk/14th-lux-style-awards-2015-review</v>
      </c>
      <c r="C30" s="6" t="s">
        <v>5771</v>
      </c>
      <c r="D30" s="56" t="s">
        <v>5798</v>
      </c>
      <c r="E30" s="6" t="s">
        <v>5770</v>
      </c>
      <c r="F30" s="30">
        <v>2</v>
      </c>
      <c r="G30" s="30">
        <v>2</v>
      </c>
      <c r="H30" s="45">
        <v>2</v>
      </c>
      <c r="I30" s="4"/>
      <c r="J30" s="6"/>
      <c r="K30" s="6"/>
      <c r="L30" s="6"/>
      <c r="M30" s="6"/>
      <c r="N30" s="6"/>
      <c r="O30" s="6"/>
      <c r="P30" s="6"/>
      <c r="Q30" s="6"/>
      <c r="R30" s="6"/>
      <c r="S30" s="6"/>
      <c r="T30" s="6"/>
      <c r="U30" s="6"/>
      <c r="V30" s="6"/>
      <c r="W30" s="6"/>
      <c r="X30" s="6"/>
      <c r="Y30" s="6"/>
      <c r="Z30" s="6"/>
    </row>
    <row r="31" spans="1:26" ht="24" customHeight="1" x14ac:dyDescent="0.2">
      <c r="A31" s="5">
        <v>30</v>
      </c>
      <c r="B31" s="8" t="str">
        <f t="shared" si="0"/>
        <v>http://reviewit.pk/14th-lux-style-awards-2015-review</v>
      </c>
      <c r="C31" s="6" t="s">
        <v>5771</v>
      </c>
      <c r="D31" s="56" t="s">
        <v>5799</v>
      </c>
      <c r="E31" s="6" t="s">
        <v>5770</v>
      </c>
      <c r="F31" s="30">
        <v>0</v>
      </c>
      <c r="G31" s="30">
        <v>0</v>
      </c>
      <c r="H31" s="45">
        <v>0</v>
      </c>
      <c r="I31" s="4"/>
      <c r="J31" s="6"/>
      <c r="K31" s="6"/>
      <c r="L31" s="6"/>
      <c r="M31" s="6"/>
      <c r="N31" s="6"/>
      <c r="O31" s="6"/>
      <c r="P31" s="6"/>
      <c r="Q31" s="6"/>
      <c r="R31" s="6"/>
      <c r="S31" s="6"/>
      <c r="T31" s="6"/>
      <c r="U31" s="6"/>
      <c r="V31" s="6"/>
      <c r="W31" s="6"/>
      <c r="X31" s="6"/>
      <c r="Y31" s="6"/>
      <c r="Z31" s="6"/>
    </row>
    <row r="32" spans="1:26" ht="24" customHeight="1" x14ac:dyDescent="0.2">
      <c r="A32" s="5">
        <v>31</v>
      </c>
      <c r="B32" s="8" t="str">
        <f t="shared" si="0"/>
        <v>http://reviewit.pk/14th-lux-style-awards-2015-review</v>
      </c>
      <c r="C32" s="6" t="s">
        <v>5771</v>
      </c>
      <c r="D32" s="56" t="s">
        <v>5800</v>
      </c>
      <c r="E32" s="6" t="s">
        <v>5770</v>
      </c>
      <c r="F32" s="30">
        <v>1</v>
      </c>
      <c r="G32" s="30">
        <v>1</v>
      </c>
      <c r="H32" s="45">
        <v>1</v>
      </c>
      <c r="I32" s="4"/>
      <c r="J32" s="6"/>
      <c r="K32" s="6"/>
      <c r="L32" s="6"/>
      <c r="M32" s="6"/>
      <c r="N32" s="6"/>
      <c r="O32" s="6"/>
      <c r="P32" s="6"/>
      <c r="Q32" s="6"/>
      <c r="R32" s="6"/>
      <c r="S32" s="6"/>
      <c r="T32" s="6"/>
      <c r="U32" s="6"/>
      <c r="V32" s="6"/>
      <c r="W32" s="6"/>
      <c r="X32" s="6"/>
      <c r="Y32" s="6"/>
      <c r="Z32" s="6"/>
    </row>
    <row r="33" spans="1:26" ht="72" customHeight="1" x14ac:dyDescent="0.2">
      <c r="A33" s="5">
        <v>32</v>
      </c>
      <c r="B33" s="8" t="str">
        <f t="shared" si="0"/>
        <v>http://reviewit.pk/14th-lux-style-awards-2015-review</v>
      </c>
      <c r="C33" s="6" t="s">
        <v>5771</v>
      </c>
      <c r="D33" s="56" t="s">
        <v>5801</v>
      </c>
      <c r="E33" s="6" t="s">
        <v>5770</v>
      </c>
      <c r="F33" s="30">
        <v>0</v>
      </c>
      <c r="G33" s="30">
        <v>0</v>
      </c>
      <c r="H33" s="45">
        <v>0</v>
      </c>
      <c r="I33" s="4"/>
      <c r="J33" s="6"/>
      <c r="K33" s="6"/>
      <c r="L33" s="6"/>
      <c r="M33" s="6"/>
      <c r="N33" s="6"/>
      <c r="O33" s="6"/>
      <c r="P33" s="6"/>
      <c r="Q33" s="6"/>
      <c r="R33" s="6"/>
      <c r="S33" s="6"/>
      <c r="T33" s="6"/>
      <c r="U33" s="6"/>
      <c r="V33" s="6"/>
      <c r="W33" s="6"/>
      <c r="X33" s="6"/>
      <c r="Y33" s="6"/>
      <c r="Z33" s="6"/>
    </row>
    <row r="34" spans="1:26" ht="24" customHeight="1" x14ac:dyDescent="0.2">
      <c r="A34" s="5">
        <v>33</v>
      </c>
      <c r="B34" s="8" t="str">
        <f t="shared" si="0"/>
        <v>http://reviewit.pk/14th-lux-style-awards-2015-review</v>
      </c>
      <c r="C34" s="6" t="s">
        <v>5771</v>
      </c>
      <c r="D34" s="56" t="s">
        <v>5802</v>
      </c>
      <c r="E34" s="6" t="s">
        <v>5770</v>
      </c>
      <c r="F34" s="30">
        <v>2</v>
      </c>
      <c r="G34" s="30">
        <v>2</v>
      </c>
      <c r="H34" s="45">
        <v>2</v>
      </c>
      <c r="I34" s="4"/>
      <c r="J34" s="6"/>
      <c r="K34" s="6"/>
      <c r="L34" s="6"/>
      <c r="M34" s="6"/>
      <c r="N34" s="6"/>
      <c r="O34" s="6"/>
      <c r="P34" s="6"/>
      <c r="Q34" s="6"/>
      <c r="R34" s="6"/>
      <c r="S34" s="6"/>
      <c r="T34" s="6"/>
      <c r="U34" s="6"/>
      <c r="V34" s="6"/>
      <c r="W34" s="6"/>
      <c r="X34" s="6"/>
      <c r="Y34" s="6"/>
      <c r="Z34" s="6"/>
    </row>
    <row r="35" spans="1:26" ht="48" customHeight="1" x14ac:dyDescent="0.2">
      <c r="A35" s="5">
        <v>34</v>
      </c>
      <c r="B35" s="8" t="str">
        <f t="shared" si="0"/>
        <v>http://reviewit.pk/14th-lux-style-awards-2015-review</v>
      </c>
      <c r="C35" s="6" t="s">
        <v>5771</v>
      </c>
      <c r="D35" s="56" t="s">
        <v>5803</v>
      </c>
      <c r="E35" s="6" t="s">
        <v>5770</v>
      </c>
      <c r="F35" s="30">
        <v>1</v>
      </c>
      <c r="G35" s="30">
        <v>1</v>
      </c>
      <c r="H35" s="45">
        <v>1</v>
      </c>
      <c r="I35" s="4"/>
      <c r="J35" s="6"/>
      <c r="K35" s="6"/>
      <c r="L35" s="6"/>
      <c r="M35" s="6"/>
      <c r="N35" s="6"/>
      <c r="O35" s="6"/>
      <c r="P35" s="6"/>
      <c r="Q35" s="6"/>
      <c r="R35" s="6"/>
      <c r="S35" s="6"/>
      <c r="T35" s="6"/>
      <c r="U35" s="6"/>
      <c r="V35" s="6"/>
      <c r="W35" s="6"/>
      <c r="X35" s="6"/>
      <c r="Y35" s="6"/>
      <c r="Z35" s="6"/>
    </row>
    <row r="36" spans="1:26" ht="24" customHeight="1" x14ac:dyDescent="0.2">
      <c r="A36" s="5">
        <v>35</v>
      </c>
      <c r="B36" s="6" t="s">
        <v>5804</v>
      </c>
      <c r="C36" s="6" t="s">
        <v>5805</v>
      </c>
      <c r="D36" s="56" t="s">
        <v>5806</v>
      </c>
      <c r="E36" s="6" t="s">
        <v>5770</v>
      </c>
      <c r="F36" s="30">
        <v>1</v>
      </c>
      <c r="G36" s="30">
        <v>1</v>
      </c>
      <c r="H36" s="45">
        <v>1</v>
      </c>
      <c r="I36" s="4"/>
      <c r="J36" s="6"/>
      <c r="K36" s="6"/>
      <c r="L36" s="6"/>
      <c r="M36" s="6"/>
      <c r="N36" s="6"/>
      <c r="O36" s="6"/>
      <c r="P36" s="6"/>
      <c r="Q36" s="6"/>
      <c r="R36" s="6"/>
      <c r="S36" s="6"/>
      <c r="T36" s="6"/>
      <c r="U36" s="6"/>
      <c r="V36" s="6"/>
      <c r="W36" s="6"/>
      <c r="X36" s="6"/>
      <c r="Y36" s="6"/>
      <c r="Z36" s="6"/>
    </row>
    <row r="37" spans="1:26" ht="48" customHeight="1" x14ac:dyDescent="0.2">
      <c r="A37" s="5">
        <v>36</v>
      </c>
      <c r="B37" s="6" t="s">
        <v>5804</v>
      </c>
      <c r="C37" s="6" t="s">
        <v>5805</v>
      </c>
      <c r="D37" s="56" t="s">
        <v>5807</v>
      </c>
      <c r="E37" s="6" t="s">
        <v>5770</v>
      </c>
      <c r="F37" s="30">
        <v>2</v>
      </c>
      <c r="G37" s="30">
        <v>2</v>
      </c>
      <c r="H37" s="45">
        <v>2</v>
      </c>
      <c r="I37" s="4"/>
      <c r="J37" s="6"/>
      <c r="K37" s="6"/>
      <c r="L37" s="6"/>
      <c r="M37" s="6"/>
      <c r="N37" s="6"/>
      <c r="O37" s="6"/>
      <c r="P37" s="6"/>
      <c r="Q37" s="6"/>
      <c r="R37" s="6"/>
      <c r="S37" s="6"/>
      <c r="T37" s="6"/>
      <c r="U37" s="6"/>
      <c r="V37" s="6"/>
      <c r="W37" s="6"/>
      <c r="X37" s="6"/>
      <c r="Y37" s="6"/>
      <c r="Z37" s="6"/>
    </row>
    <row r="38" spans="1:26" ht="48" customHeight="1" x14ac:dyDescent="0.2">
      <c r="A38" s="5">
        <v>37</v>
      </c>
      <c r="B38" s="6" t="s">
        <v>5804</v>
      </c>
      <c r="C38" s="6" t="s">
        <v>5805</v>
      </c>
      <c r="D38" s="56" t="s">
        <v>5808</v>
      </c>
      <c r="E38" s="6" t="s">
        <v>5770</v>
      </c>
      <c r="F38" s="30">
        <v>2</v>
      </c>
      <c r="G38" s="30">
        <v>2</v>
      </c>
      <c r="H38" s="45">
        <v>2</v>
      </c>
      <c r="I38" s="4"/>
      <c r="J38" s="6"/>
      <c r="K38" s="6"/>
      <c r="L38" s="6"/>
      <c r="M38" s="6"/>
      <c r="N38" s="6"/>
      <c r="O38" s="6"/>
      <c r="P38" s="6"/>
      <c r="Q38" s="6"/>
      <c r="R38" s="6"/>
      <c r="S38" s="6"/>
      <c r="T38" s="6"/>
      <c r="U38" s="6"/>
      <c r="V38" s="6"/>
      <c r="W38" s="6"/>
      <c r="X38" s="6"/>
      <c r="Y38" s="6"/>
      <c r="Z38" s="6"/>
    </row>
    <row r="39" spans="1:26" ht="24" customHeight="1" x14ac:dyDescent="0.2">
      <c r="A39" s="5">
        <v>38</v>
      </c>
      <c r="B39" s="6" t="s">
        <v>5804</v>
      </c>
      <c r="C39" s="6" t="s">
        <v>5805</v>
      </c>
      <c r="D39" s="56" t="s">
        <v>5809</v>
      </c>
      <c r="E39" s="6" t="s">
        <v>5770</v>
      </c>
      <c r="F39" s="30">
        <v>2</v>
      </c>
      <c r="G39" s="30">
        <v>2</v>
      </c>
      <c r="H39" s="45">
        <v>2</v>
      </c>
      <c r="I39" s="4"/>
      <c r="J39" s="6"/>
      <c r="K39" s="6"/>
      <c r="L39" s="6"/>
      <c r="M39" s="6"/>
      <c r="N39" s="6"/>
      <c r="O39" s="6"/>
      <c r="P39" s="6"/>
      <c r="Q39" s="6"/>
      <c r="R39" s="6"/>
      <c r="S39" s="6"/>
      <c r="T39" s="6"/>
      <c r="U39" s="6"/>
      <c r="V39" s="6"/>
      <c r="W39" s="6"/>
      <c r="X39" s="6"/>
      <c r="Y39" s="6"/>
      <c r="Z39" s="6"/>
    </row>
    <row r="40" spans="1:26" ht="72" customHeight="1" x14ac:dyDescent="0.2">
      <c r="A40" s="5">
        <v>39</v>
      </c>
      <c r="B40" s="6" t="s">
        <v>5804</v>
      </c>
      <c r="C40" s="6" t="s">
        <v>5805</v>
      </c>
      <c r="D40" s="56" t="s">
        <v>5810</v>
      </c>
      <c r="E40" s="6" t="s">
        <v>5770</v>
      </c>
      <c r="F40" s="30">
        <v>0</v>
      </c>
      <c r="G40" s="30">
        <v>0</v>
      </c>
      <c r="H40" s="45">
        <v>0</v>
      </c>
      <c r="I40" s="4"/>
      <c r="J40" s="6"/>
      <c r="K40" s="6"/>
      <c r="L40" s="6"/>
      <c r="M40" s="6"/>
      <c r="N40" s="6"/>
      <c r="O40" s="6"/>
      <c r="P40" s="6"/>
      <c r="Q40" s="6"/>
      <c r="R40" s="6"/>
      <c r="S40" s="6"/>
      <c r="T40" s="6"/>
      <c r="U40" s="6"/>
      <c r="V40" s="6"/>
      <c r="W40" s="6"/>
      <c r="X40" s="6"/>
      <c r="Y40" s="6"/>
      <c r="Z40" s="6"/>
    </row>
    <row r="41" spans="1:26" ht="24" customHeight="1" x14ac:dyDescent="0.2">
      <c r="A41" s="5">
        <v>40</v>
      </c>
      <c r="B41" s="6" t="s">
        <v>5804</v>
      </c>
      <c r="C41" s="6" t="s">
        <v>5805</v>
      </c>
      <c r="D41" s="56" t="s">
        <v>5811</v>
      </c>
      <c r="E41" s="6" t="s">
        <v>5770</v>
      </c>
      <c r="F41" s="30">
        <v>2</v>
      </c>
      <c r="G41" s="30">
        <v>2</v>
      </c>
      <c r="H41" s="45">
        <v>2</v>
      </c>
      <c r="I41" s="4"/>
      <c r="J41" s="6"/>
      <c r="K41" s="6"/>
      <c r="L41" s="6"/>
      <c r="M41" s="6"/>
      <c r="N41" s="6"/>
      <c r="O41" s="6"/>
      <c r="P41" s="6"/>
      <c r="Q41" s="6"/>
      <c r="R41" s="6"/>
      <c r="S41" s="6"/>
      <c r="T41" s="6"/>
      <c r="U41" s="6"/>
      <c r="V41" s="6"/>
      <c r="W41" s="6"/>
      <c r="X41" s="6"/>
      <c r="Y41" s="6"/>
      <c r="Z41" s="6"/>
    </row>
    <row r="42" spans="1:26" ht="24" customHeight="1" x14ac:dyDescent="0.2">
      <c r="A42" s="5">
        <v>41</v>
      </c>
      <c r="B42" s="6" t="s">
        <v>5804</v>
      </c>
      <c r="C42" s="6" t="s">
        <v>5805</v>
      </c>
      <c r="D42" s="56" t="s">
        <v>5812</v>
      </c>
      <c r="E42" s="6" t="s">
        <v>5770</v>
      </c>
      <c r="F42" s="30">
        <v>2</v>
      </c>
      <c r="G42" s="30">
        <v>2</v>
      </c>
      <c r="H42" s="45">
        <v>2</v>
      </c>
      <c r="I42" s="4"/>
      <c r="J42" s="6"/>
      <c r="K42" s="6"/>
      <c r="L42" s="6"/>
      <c r="M42" s="6"/>
      <c r="N42" s="6"/>
      <c r="O42" s="6"/>
      <c r="P42" s="6"/>
      <c r="Q42" s="6"/>
      <c r="R42" s="6"/>
      <c r="S42" s="6"/>
      <c r="T42" s="6"/>
      <c r="U42" s="6"/>
      <c r="V42" s="6"/>
      <c r="W42" s="6"/>
      <c r="X42" s="6"/>
      <c r="Y42" s="6"/>
      <c r="Z42" s="6"/>
    </row>
    <row r="43" spans="1:26" ht="48" customHeight="1" x14ac:dyDescent="0.2">
      <c r="A43" s="5">
        <v>42</v>
      </c>
      <c r="B43" s="6" t="s">
        <v>5804</v>
      </c>
      <c r="C43" s="6" t="s">
        <v>5805</v>
      </c>
      <c r="D43" s="56" t="s">
        <v>5813</v>
      </c>
      <c r="E43" s="6" t="s">
        <v>5770</v>
      </c>
      <c r="F43" s="30">
        <v>0</v>
      </c>
      <c r="G43" s="30">
        <v>0</v>
      </c>
      <c r="H43" s="45">
        <v>0</v>
      </c>
      <c r="I43" s="4"/>
      <c r="J43" s="6"/>
      <c r="K43" s="6"/>
      <c r="L43" s="6"/>
      <c r="M43" s="6"/>
      <c r="N43" s="6"/>
      <c r="O43" s="6"/>
      <c r="P43" s="6"/>
      <c r="Q43" s="6"/>
      <c r="R43" s="6"/>
      <c r="S43" s="6"/>
      <c r="T43" s="6"/>
      <c r="U43" s="6"/>
      <c r="V43" s="6"/>
      <c r="W43" s="6"/>
      <c r="X43" s="6"/>
      <c r="Y43" s="6"/>
      <c r="Z43" s="6"/>
    </row>
    <row r="44" spans="1:26" ht="48" customHeight="1" x14ac:dyDescent="0.2">
      <c r="A44" s="5">
        <v>43</v>
      </c>
      <c r="B44" s="6" t="s">
        <v>5804</v>
      </c>
      <c r="C44" s="6" t="s">
        <v>5805</v>
      </c>
      <c r="D44" s="56" t="s">
        <v>5814</v>
      </c>
      <c r="E44" s="6" t="s">
        <v>5770</v>
      </c>
      <c r="F44" s="30">
        <v>2</v>
      </c>
      <c r="G44" s="30">
        <v>2</v>
      </c>
      <c r="H44" s="45">
        <v>2</v>
      </c>
      <c r="I44" s="4"/>
      <c r="J44" s="6"/>
      <c r="K44" s="6"/>
      <c r="L44" s="6"/>
      <c r="M44" s="6"/>
      <c r="N44" s="6"/>
      <c r="O44" s="6"/>
      <c r="P44" s="6"/>
      <c r="Q44" s="6"/>
      <c r="R44" s="6"/>
      <c r="S44" s="6"/>
      <c r="T44" s="6"/>
      <c r="U44" s="6"/>
      <c r="V44" s="6"/>
      <c r="W44" s="6"/>
      <c r="X44" s="6"/>
      <c r="Y44" s="6"/>
      <c r="Z44" s="6"/>
    </row>
    <row r="45" spans="1:26" ht="48" customHeight="1" x14ac:dyDescent="0.2">
      <c r="A45" s="5">
        <v>44</v>
      </c>
      <c r="B45" s="6" t="s">
        <v>5804</v>
      </c>
      <c r="C45" s="6" t="s">
        <v>5805</v>
      </c>
      <c r="D45" s="56" t="s">
        <v>5815</v>
      </c>
      <c r="E45" s="6" t="s">
        <v>5770</v>
      </c>
      <c r="F45" s="30">
        <v>0</v>
      </c>
      <c r="G45" s="30">
        <v>0</v>
      </c>
      <c r="H45" s="45">
        <v>0</v>
      </c>
      <c r="I45" s="4"/>
      <c r="J45" s="6"/>
      <c r="K45" s="6"/>
      <c r="L45" s="6"/>
      <c r="M45" s="6"/>
      <c r="N45" s="6"/>
      <c r="O45" s="6"/>
      <c r="P45" s="6"/>
      <c r="Q45" s="6"/>
      <c r="R45" s="6"/>
      <c r="S45" s="6"/>
      <c r="T45" s="6"/>
      <c r="U45" s="6"/>
      <c r="V45" s="6"/>
      <c r="W45" s="6"/>
      <c r="X45" s="6"/>
      <c r="Y45" s="6"/>
      <c r="Z45" s="6"/>
    </row>
    <row r="46" spans="1:26" ht="24" customHeight="1" x14ac:dyDescent="0.2">
      <c r="A46" s="5">
        <v>45</v>
      </c>
      <c r="B46" s="6" t="s">
        <v>5804</v>
      </c>
      <c r="C46" s="6" t="s">
        <v>5805</v>
      </c>
      <c r="D46" s="56" t="s">
        <v>5816</v>
      </c>
      <c r="E46" s="6" t="s">
        <v>5770</v>
      </c>
      <c r="F46" s="30">
        <v>2</v>
      </c>
      <c r="G46" s="30">
        <v>2</v>
      </c>
      <c r="H46" s="45">
        <v>2</v>
      </c>
      <c r="I46" s="4"/>
      <c r="J46" s="6"/>
      <c r="K46" s="6"/>
      <c r="L46" s="6"/>
      <c r="M46" s="6"/>
      <c r="N46" s="6"/>
      <c r="O46" s="6"/>
      <c r="P46" s="6"/>
      <c r="Q46" s="6"/>
      <c r="R46" s="6"/>
      <c r="S46" s="6"/>
      <c r="T46" s="6"/>
      <c r="U46" s="6"/>
      <c r="V46" s="6"/>
      <c r="W46" s="6"/>
      <c r="X46" s="6"/>
      <c r="Y46" s="6"/>
      <c r="Z46" s="6"/>
    </row>
    <row r="47" spans="1:26" ht="24" customHeight="1" x14ac:dyDescent="0.2">
      <c r="A47" s="5">
        <v>46</v>
      </c>
      <c r="B47" s="6" t="s">
        <v>5804</v>
      </c>
      <c r="C47" s="6" t="s">
        <v>5805</v>
      </c>
      <c r="D47" s="56" t="s">
        <v>5817</v>
      </c>
      <c r="E47" s="6" t="s">
        <v>5770</v>
      </c>
      <c r="F47" s="30">
        <v>2</v>
      </c>
      <c r="G47" s="30">
        <v>2</v>
      </c>
      <c r="H47" s="45">
        <v>2</v>
      </c>
      <c r="I47" s="4"/>
      <c r="J47" s="6"/>
      <c r="K47" s="6"/>
      <c r="L47" s="6"/>
      <c r="M47" s="6"/>
      <c r="N47" s="6"/>
      <c r="O47" s="6"/>
      <c r="P47" s="6"/>
      <c r="Q47" s="6"/>
      <c r="R47" s="6"/>
      <c r="S47" s="6"/>
      <c r="T47" s="6"/>
      <c r="U47" s="6"/>
      <c r="V47" s="6"/>
      <c r="W47" s="6"/>
      <c r="X47" s="6"/>
      <c r="Y47" s="6"/>
      <c r="Z47" s="6"/>
    </row>
    <row r="48" spans="1:26" ht="24" customHeight="1" x14ac:dyDescent="0.2">
      <c r="A48" s="5">
        <v>47</v>
      </c>
      <c r="B48" s="6" t="s">
        <v>5804</v>
      </c>
      <c r="C48" s="6" t="s">
        <v>5805</v>
      </c>
      <c r="D48" s="56" t="s">
        <v>5818</v>
      </c>
      <c r="E48" s="6" t="s">
        <v>5770</v>
      </c>
      <c r="F48" s="30">
        <v>2</v>
      </c>
      <c r="G48" s="30">
        <v>2</v>
      </c>
      <c r="H48" s="45">
        <v>2</v>
      </c>
      <c r="I48" s="4"/>
      <c r="J48" s="6"/>
      <c r="K48" s="6"/>
      <c r="L48" s="6"/>
      <c r="M48" s="6"/>
      <c r="N48" s="6"/>
      <c r="O48" s="6"/>
      <c r="P48" s="6"/>
      <c r="Q48" s="6"/>
      <c r="R48" s="6"/>
      <c r="S48" s="6"/>
      <c r="T48" s="6"/>
      <c r="U48" s="6"/>
      <c r="V48" s="6"/>
      <c r="W48" s="6"/>
      <c r="X48" s="6"/>
      <c r="Y48" s="6"/>
      <c r="Z48" s="6"/>
    </row>
    <row r="49" spans="1:26" ht="24" customHeight="1" x14ac:dyDescent="0.2">
      <c r="A49" s="5">
        <v>48</v>
      </c>
      <c r="B49" s="6" t="s">
        <v>5804</v>
      </c>
      <c r="C49" s="6" t="s">
        <v>5805</v>
      </c>
      <c r="D49" s="56" t="s">
        <v>5819</v>
      </c>
      <c r="E49" s="6" t="s">
        <v>5770</v>
      </c>
      <c r="F49" s="30">
        <v>0</v>
      </c>
      <c r="G49" s="30">
        <v>0</v>
      </c>
      <c r="H49" s="45">
        <v>0</v>
      </c>
      <c r="I49" s="4"/>
      <c r="J49" s="6"/>
      <c r="K49" s="6"/>
      <c r="L49" s="6"/>
      <c r="M49" s="6"/>
      <c r="N49" s="6"/>
      <c r="O49" s="6"/>
      <c r="P49" s="6"/>
      <c r="Q49" s="6"/>
      <c r="R49" s="6"/>
      <c r="S49" s="6"/>
      <c r="T49" s="6"/>
      <c r="U49" s="6"/>
      <c r="V49" s="6"/>
      <c r="W49" s="6"/>
      <c r="X49" s="6"/>
      <c r="Y49" s="6"/>
      <c r="Z49" s="6"/>
    </row>
    <row r="50" spans="1:26" ht="48" customHeight="1" x14ac:dyDescent="0.2">
      <c r="A50" s="5">
        <v>49</v>
      </c>
      <c r="B50" s="6" t="s">
        <v>5804</v>
      </c>
      <c r="C50" s="6" t="s">
        <v>5805</v>
      </c>
      <c r="D50" s="56" t="s">
        <v>5820</v>
      </c>
      <c r="E50" s="6" t="s">
        <v>5770</v>
      </c>
      <c r="F50" s="30">
        <v>1</v>
      </c>
      <c r="G50" s="30">
        <v>1</v>
      </c>
      <c r="H50" s="45">
        <v>0</v>
      </c>
      <c r="I50" s="4"/>
      <c r="J50" s="6"/>
      <c r="K50" s="6"/>
      <c r="L50" s="6"/>
      <c r="M50" s="6"/>
      <c r="N50" s="6"/>
      <c r="O50" s="6"/>
      <c r="P50" s="6"/>
      <c r="Q50" s="6"/>
      <c r="R50" s="6"/>
      <c r="S50" s="6"/>
      <c r="T50" s="6"/>
      <c r="U50" s="6"/>
      <c r="V50" s="6"/>
      <c r="W50" s="6"/>
      <c r="X50" s="6"/>
      <c r="Y50" s="6"/>
      <c r="Z50" s="6"/>
    </row>
    <row r="51" spans="1:26" ht="24" customHeight="1" x14ac:dyDescent="0.2">
      <c r="A51" s="5">
        <v>50</v>
      </c>
      <c r="B51" s="6" t="s">
        <v>5804</v>
      </c>
      <c r="C51" s="6" t="s">
        <v>5805</v>
      </c>
      <c r="D51" s="56" t="s">
        <v>5821</v>
      </c>
      <c r="E51" s="6" t="s">
        <v>5770</v>
      </c>
      <c r="F51" s="30">
        <v>0</v>
      </c>
      <c r="G51" s="30">
        <v>0</v>
      </c>
      <c r="H51" s="45">
        <v>0</v>
      </c>
      <c r="I51" s="4"/>
      <c r="J51" s="6"/>
      <c r="K51" s="6"/>
      <c r="L51" s="6"/>
      <c r="M51" s="6"/>
      <c r="N51" s="6"/>
      <c r="O51" s="6"/>
      <c r="P51" s="6"/>
      <c r="Q51" s="6"/>
      <c r="R51" s="6"/>
      <c r="S51" s="6"/>
      <c r="T51" s="6"/>
      <c r="U51" s="6"/>
      <c r="V51" s="6"/>
      <c r="W51" s="6"/>
      <c r="X51" s="6"/>
      <c r="Y51" s="6"/>
      <c r="Z51" s="6"/>
    </row>
    <row r="52" spans="1:26" ht="24" customHeight="1" x14ac:dyDescent="0.2">
      <c r="A52" s="5">
        <v>51</v>
      </c>
      <c r="B52" s="6" t="s">
        <v>5804</v>
      </c>
      <c r="C52" s="6" t="s">
        <v>5805</v>
      </c>
      <c r="D52" s="56" t="s">
        <v>5822</v>
      </c>
      <c r="E52" s="6" t="s">
        <v>5770</v>
      </c>
      <c r="F52" s="30">
        <v>2</v>
      </c>
      <c r="G52" s="30">
        <v>2</v>
      </c>
      <c r="H52" s="45">
        <v>2</v>
      </c>
      <c r="I52" s="4"/>
      <c r="J52" s="6"/>
      <c r="K52" s="6"/>
      <c r="L52" s="6"/>
      <c r="M52" s="6"/>
      <c r="N52" s="6"/>
      <c r="O52" s="6"/>
      <c r="P52" s="6"/>
      <c r="Q52" s="6"/>
      <c r="R52" s="6"/>
      <c r="S52" s="6"/>
      <c r="T52" s="6"/>
      <c r="U52" s="6"/>
      <c r="V52" s="6"/>
      <c r="W52" s="6"/>
      <c r="X52" s="6"/>
      <c r="Y52" s="6"/>
      <c r="Z52" s="6"/>
    </row>
    <row r="53" spans="1:26" ht="24" customHeight="1" x14ac:dyDescent="0.2">
      <c r="A53" s="5">
        <v>52</v>
      </c>
      <c r="B53" s="6" t="s">
        <v>5804</v>
      </c>
      <c r="C53" s="6" t="s">
        <v>5805</v>
      </c>
      <c r="D53" s="56" t="s">
        <v>5823</v>
      </c>
      <c r="E53" s="6" t="s">
        <v>5770</v>
      </c>
      <c r="F53" s="30">
        <v>0</v>
      </c>
      <c r="G53" s="30">
        <v>0</v>
      </c>
      <c r="H53" s="45">
        <v>0</v>
      </c>
      <c r="I53" s="4"/>
      <c r="J53" s="6"/>
      <c r="K53" s="6"/>
      <c r="L53" s="6"/>
      <c r="M53" s="6"/>
      <c r="N53" s="6"/>
      <c r="O53" s="6"/>
      <c r="P53" s="6"/>
      <c r="Q53" s="6"/>
      <c r="R53" s="6"/>
      <c r="S53" s="6"/>
      <c r="T53" s="6"/>
      <c r="U53" s="6"/>
      <c r="V53" s="6"/>
      <c r="W53" s="6"/>
      <c r="X53" s="6"/>
      <c r="Y53" s="6"/>
      <c r="Z53" s="6"/>
    </row>
    <row r="54" spans="1:26" ht="48" customHeight="1" x14ac:dyDescent="0.2">
      <c r="A54" s="5">
        <v>53</v>
      </c>
      <c r="B54" s="6" t="s">
        <v>5804</v>
      </c>
      <c r="C54" s="6" t="s">
        <v>5805</v>
      </c>
      <c r="D54" s="56" t="s">
        <v>5824</v>
      </c>
      <c r="E54" s="6" t="s">
        <v>5770</v>
      </c>
      <c r="F54" s="30">
        <v>2</v>
      </c>
      <c r="G54" s="30">
        <v>2</v>
      </c>
      <c r="H54" s="45">
        <v>2</v>
      </c>
      <c r="I54" s="4"/>
      <c r="J54" s="6"/>
      <c r="K54" s="6"/>
      <c r="L54" s="6"/>
      <c r="M54" s="6"/>
      <c r="N54" s="6"/>
      <c r="O54" s="6"/>
      <c r="P54" s="6"/>
      <c r="Q54" s="6"/>
      <c r="R54" s="6"/>
      <c r="S54" s="6"/>
      <c r="T54" s="6"/>
      <c r="U54" s="6"/>
      <c r="V54" s="6"/>
      <c r="W54" s="6"/>
      <c r="X54" s="6"/>
      <c r="Y54" s="6"/>
      <c r="Z54" s="6"/>
    </row>
    <row r="55" spans="1:26" ht="72" customHeight="1" x14ac:dyDescent="0.2">
      <c r="A55" s="5">
        <v>54</v>
      </c>
      <c r="B55" s="6" t="s">
        <v>5804</v>
      </c>
      <c r="C55" s="6" t="s">
        <v>5805</v>
      </c>
      <c r="D55" s="56" t="s">
        <v>5825</v>
      </c>
      <c r="E55" s="6" t="s">
        <v>5770</v>
      </c>
      <c r="F55" s="30">
        <v>2</v>
      </c>
      <c r="G55" s="30">
        <v>2</v>
      </c>
      <c r="H55" s="45">
        <v>2</v>
      </c>
      <c r="I55" s="4"/>
      <c r="J55" s="6"/>
      <c r="K55" s="6"/>
      <c r="L55" s="6"/>
      <c r="M55" s="6"/>
      <c r="N55" s="6"/>
      <c r="O55" s="6"/>
      <c r="P55" s="6"/>
      <c r="Q55" s="6"/>
      <c r="R55" s="6"/>
      <c r="S55" s="6"/>
      <c r="T55" s="6"/>
      <c r="U55" s="6"/>
      <c r="V55" s="6"/>
      <c r="W55" s="6"/>
      <c r="X55" s="6"/>
      <c r="Y55" s="6"/>
      <c r="Z55" s="6"/>
    </row>
    <row r="56" spans="1:26" ht="48" customHeight="1" x14ac:dyDescent="0.2">
      <c r="A56" s="5">
        <v>55</v>
      </c>
      <c r="B56" s="6" t="s">
        <v>5804</v>
      </c>
      <c r="C56" s="6" t="s">
        <v>5805</v>
      </c>
      <c r="D56" s="56" t="s">
        <v>5826</v>
      </c>
      <c r="E56" s="6" t="s">
        <v>5770</v>
      </c>
      <c r="F56" s="45">
        <v>0</v>
      </c>
      <c r="G56" s="30">
        <v>0</v>
      </c>
      <c r="H56" s="45">
        <v>0</v>
      </c>
      <c r="I56" s="4"/>
      <c r="J56" s="6"/>
      <c r="K56" s="6"/>
      <c r="L56" s="6"/>
      <c r="M56" s="6"/>
      <c r="N56" s="6"/>
      <c r="O56" s="6"/>
      <c r="P56" s="6"/>
      <c r="Q56" s="6"/>
      <c r="R56" s="6"/>
      <c r="S56" s="6"/>
      <c r="T56" s="6"/>
      <c r="U56" s="6"/>
      <c r="V56" s="6"/>
      <c r="W56" s="6"/>
      <c r="X56" s="6"/>
      <c r="Y56" s="6"/>
      <c r="Z56" s="6"/>
    </row>
    <row r="57" spans="1:26" ht="24" customHeight="1" x14ac:dyDescent="0.2">
      <c r="A57" s="5">
        <v>56</v>
      </c>
      <c r="B57" s="6" t="s">
        <v>5804</v>
      </c>
      <c r="C57" s="6" t="s">
        <v>5805</v>
      </c>
      <c r="D57" s="56" t="s">
        <v>5827</v>
      </c>
      <c r="E57" s="6" t="s">
        <v>5770</v>
      </c>
      <c r="F57" s="45">
        <v>1</v>
      </c>
      <c r="G57" s="30">
        <v>1</v>
      </c>
      <c r="H57" s="45">
        <v>1</v>
      </c>
      <c r="I57" s="4"/>
      <c r="J57" s="6"/>
      <c r="K57" s="6"/>
      <c r="L57" s="6"/>
      <c r="M57" s="6"/>
      <c r="N57" s="6"/>
      <c r="O57" s="6"/>
      <c r="P57" s="6"/>
      <c r="Q57" s="6"/>
      <c r="R57" s="6"/>
      <c r="S57" s="6"/>
      <c r="T57" s="6"/>
      <c r="U57" s="6"/>
      <c r="V57" s="6"/>
      <c r="W57" s="6"/>
      <c r="X57" s="6"/>
      <c r="Y57" s="6"/>
      <c r="Z57" s="6"/>
    </row>
    <row r="58" spans="1:26" ht="24" customHeight="1" x14ac:dyDescent="0.2">
      <c r="A58" s="5">
        <v>57</v>
      </c>
      <c r="B58" s="6" t="s">
        <v>5804</v>
      </c>
      <c r="C58" s="6" t="s">
        <v>5805</v>
      </c>
      <c r="D58" s="56" t="s">
        <v>5828</v>
      </c>
      <c r="E58" s="6" t="s">
        <v>5770</v>
      </c>
      <c r="F58" s="45">
        <v>0</v>
      </c>
      <c r="G58" s="30">
        <v>0</v>
      </c>
      <c r="H58" s="45">
        <v>0</v>
      </c>
      <c r="I58" s="4"/>
      <c r="J58" s="6"/>
      <c r="K58" s="6"/>
      <c r="L58" s="6"/>
      <c r="M58" s="6"/>
      <c r="N58" s="6"/>
      <c r="O58" s="6"/>
      <c r="P58" s="6"/>
      <c r="Q58" s="6"/>
      <c r="R58" s="6"/>
      <c r="S58" s="6"/>
      <c r="T58" s="6"/>
      <c r="U58" s="6"/>
      <c r="V58" s="6"/>
      <c r="W58" s="6"/>
      <c r="X58" s="6"/>
      <c r="Y58" s="6"/>
      <c r="Z58" s="6"/>
    </row>
    <row r="59" spans="1:26" ht="24" customHeight="1" x14ac:dyDescent="0.2">
      <c r="A59" s="5">
        <v>58</v>
      </c>
      <c r="B59" s="6" t="s">
        <v>5804</v>
      </c>
      <c r="C59" s="6" t="s">
        <v>5805</v>
      </c>
      <c r="D59" s="56" t="s">
        <v>5829</v>
      </c>
      <c r="E59" s="6" t="s">
        <v>5770</v>
      </c>
      <c r="F59" s="45">
        <v>0</v>
      </c>
      <c r="G59" s="30">
        <v>0</v>
      </c>
      <c r="H59" s="45">
        <v>0</v>
      </c>
      <c r="I59" s="4"/>
      <c r="J59" s="6"/>
      <c r="K59" s="6"/>
      <c r="L59" s="6"/>
      <c r="M59" s="6"/>
      <c r="N59" s="6"/>
      <c r="O59" s="6"/>
      <c r="P59" s="6"/>
      <c r="Q59" s="6"/>
      <c r="R59" s="6"/>
      <c r="S59" s="6"/>
      <c r="T59" s="6"/>
      <c r="U59" s="6"/>
      <c r="V59" s="6"/>
      <c r="W59" s="6"/>
      <c r="X59" s="6"/>
      <c r="Y59" s="6"/>
      <c r="Z59" s="6"/>
    </row>
    <row r="60" spans="1:26" ht="24" customHeight="1" x14ac:dyDescent="0.2">
      <c r="A60" s="5">
        <v>59</v>
      </c>
      <c r="B60" s="6" t="s">
        <v>5804</v>
      </c>
      <c r="C60" s="6" t="s">
        <v>5805</v>
      </c>
      <c r="D60" s="56" t="s">
        <v>5830</v>
      </c>
      <c r="E60" s="6" t="s">
        <v>5770</v>
      </c>
      <c r="F60" s="45">
        <v>0</v>
      </c>
      <c r="G60" s="30">
        <v>0</v>
      </c>
      <c r="H60" s="45">
        <v>0</v>
      </c>
      <c r="I60" s="4"/>
      <c r="J60" s="6"/>
      <c r="K60" s="6"/>
      <c r="L60" s="6"/>
      <c r="M60" s="6"/>
      <c r="N60" s="6"/>
      <c r="O60" s="6"/>
      <c r="P60" s="6"/>
      <c r="Q60" s="6"/>
      <c r="R60" s="6"/>
      <c r="S60" s="6"/>
      <c r="T60" s="6"/>
      <c r="U60" s="6"/>
      <c r="V60" s="6"/>
      <c r="W60" s="6"/>
      <c r="X60" s="6"/>
      <c r="Y60" s="6"/>
      <c r="Z60" s="6"/>
    </row>
    <row r="61" spans="1:26" ht="120" customHeight="1" x14ac:dyDescent="0.2">
      <c r="A61" s="5">
        <v>60</v>
      </c>
      <c r="B61" s="6" t="s">
        <v>5831</v>
      </c>
      <c r="C61" s="6" t="s">
        <v>5832</v>
      </c>
      <c r="D61" s="56" t="s">
        <v>5833</v>
      </c>
      <c r="E61" s="6" t="s">
        <v>5770</v>
      </c>
      <c r="F61" s="45">
        <v>0</v>
      </c>
      <c r="G61" s="45">
        <v>0</v>
      </c>
      <c r="H61" s="45">
        <v>0</v>
      </c>
      <c r="I61" s="4"/>
      <c r="J61" s="6"/>
      <c r="K61" s="6"/>
      <c r="L61" s="6"/>
      <c r="M61" s="6"/>
      <c r="N61" s="6"/>
      <c r="O61" s="6"/>
      <c r="P61" s="6"/>
      <c r="Q61" s="6"/>
      <c r="R61" s="6"/>
      <c r="S61" s="6"/>
      <c r="T61" s="6"/>
      <c r="U61" s="6"/>
      <c r="V61" s="6"/>
      <c r="W61" s="6"/>
      <c r="X61" s="6"/>
      <c r="Y61" s="6"/>
      <c r="Z61" s="6"/>
    </row>
    <row r="62" spans="1:26" ht="24" customHeight="1" x14ac:dyDescent="0.2">
      <c r="A62" s="5">
        <v>61</v>
      </c>
      <c r="B62" s="6" t="s">
        <v>5831</v>
      </c>
      <c r="C62" s="6" t="s">
        <v>5832</v>
      </c>
      <c r="D62" s="56" t="s">
        <v>5834</v>
      </c>
      <c r="E62" s="6" t="s">
        <v>5770</v>
      </c>
      <c r="F62" s="45">
        <v>2</v>
      </c>
      <c r="G62" s="45">
        <v>2</v>
      </c>
      <c r="H62" s="45">
        <v>2</v>
      </c>
      <c r="I62" s="4"/>
      <c r="J62" s="6"/>
      <c r="K62" s="6"/>
      <c r="L62" s="6"/>
      <c r="M62" s="6"/>
      <c r="N62" s="6"/>
      <c r="O62" s="6"/>
      <c r="P62" s="6"/>
      <c r="Q62" s="6"/>
      <c r="R62" s="6"/>
      <c r="S62" s="6"/>
      <c r="T62" s="6"/>
      <c r="U62" s="6"/>
      <c r="V62" s="6"/>
      <c r="W62" s="6"/>
      <c r="X62" s="6"/>
      <c r="Y62" s="6"/>
      <c r="Z62" s="6"/>
    </row>
    <row r="63" spans="1:26" ht="24" customHeight="1" x14ac:dyDescent="0.2">
      <c r="A63" s="5">
        <v>62</v>
      </c>
      <c r="B63" s="6" t="s">
        <v>5831</v>
      </c>
      <c r="C63" s="6" t="s">
        <v>5832</v>
      </c>
      <c r="D63" s="56" t="s">
        <v>5835</v>
      </c>
      <c r="E63" s="6" t="s">
        <v>5770</v>
      </c>
      <c r="F63" s="45">
        <v>1</v>
      </c>
      <c r="G63" s="45">
        <v>1</v>
      </c>
      <c r="H63" s="45">
        <v>1</v>
      </c>
      <c r="I63" s="4"/>
      <c r="J63" s="6"/>
      <c r="K63" s="6"/>
      <c r="L63" s="6"/>
      <c r="M63" s="6"/>
      <c r="N63" s="6"/>
      <c r="O63" s="6"/>
      <c r="P63" s="6"/>
      <c r="Q63" s="6"/>
      <c r="R63" s="6"/>
      <c r="S63" s="6"/>
      <c r="T63" s="6"/>
      <c r="U63" s="6"/>
      <c r="V63" s="6"/>
      <c r="W63" s="6"/>
      <c r="X63" s="6"/>
      <c r="Y63" s="6"/>
      <c r="Z63" s="6"/>
    </row>
    <row r="64" spans="1:26" ht="48" customHeight="1" x14ac:dyDescent="0.2">
      <c r="A64" s="5">
        <v>63</v>
      </c>
      <c r="B64" s="6" t="s">
        <v>5831</v>
      </c>
      <c r="C64" s="6" t="s">
        <v>5832</v>
      </c>
      <c r="D64" s="56" t="s">
        <v>5836</v>
      </c>
      <c r="E64" s="6" t="s">
        <v>5770</v>
      </c>
      <c r="F64" s="45">
        <v>2</v>
      </c>
      <c r="G64" s="45">
        <v>2</v>
      </c>
      <c r="H64" s="45">
        <v>2</v>
      </c>
      <c r="I64" s="4"/>
      <c r="J64" s="6"/>
      <c r="K64" s="6"/>
      <c r="L64" s="6"/>
      <c r="M64" s="6"/>
      <c r="N64" s="6"/>
      <c r="O64" s="6"/>
      <c r="P64" s="6"/>
      <c r="Q64" s="6"/>
      <c r="R64" s="6"/>
      <c r="S64" s="6"/>
      <c r="T64" s="6"/>
      <c r="U64" s="6"/>
      <c r="V64" s="6"/>
      <c r="W64" s="6"/>
      <c r="X64" s="6"/>
      <c r="Y64" s="6"/>
      <c r="Z64" s="6"/>
    </row>
    <row r="65" spans="1:26" ht="96" customHeight="1" x14ac:dyDescent="0.2">
      <c r="A65" s="5">
        <v>64</v>
      </c>
      <c r="B65" s="6" t="s">
        <v>5831</v>
      </c>
      <c r="C65" s="6" t="s">
        <v>5832</v>
      </c>
      <c r="D65" s="56" t="s">
        <v>5837</v>
      </c>
      <c r="E65" s="6" t="s">
        <v>5770</v>
      </c>
      <c r="F65" s="45">
        <v>2</v>
      </c>
      <c r="G65" s="45">
        <v>2</v>
      </c>
      <c r="H65" s="45">
        <v>2</v>
      </c>
      <c r="I65" s="4"/>
      <c r="J65" s="6"/>
      <c r="K65" s="6"/>
      <c r="L65" s="6"/>
      <c r="M65" s="6"/>
      <c r="N65" s="6"/>
      <c r="O65" s="6"/>
      <c r="P65" s="6"/>
      <c r="Q65" s="6"/>
      <c r="R65" s="6"/>
      <c r="S65" s="6"/>
      <c r="T65" s="6"/>
      <c r="U65" s="6"/>
      <c r="V65" s="6"/>
      <c r="W65" s="6"/>
      <c r="X65" s="6"/>
      <c r="Y65" s="6"/>
      <c r="Z65" s="6"/>
    </row>
    <row r="66" spans="1:26" ht="72" customHeight="1" x14ac:dyDescent="0.2">
      <c r="A66" s="5">
        <v>65</v>
      </c>
      <c r="B66" s="6" t="s">
        <v>5831</v>
      </c>
      <c r="C66" s="6" t="s">
        <v>5832</v>
      </c>
      <c r="D66" s="56" t="s">
        <v>5838</v>
      </c>
      <c r="E66" s="6" t="s">
        <v>5770</v>
      </c>
      <c r="F66" s="45">
        <v>2</v>
      </c>
      <c r="G66" s="45">
        <v>2</v>
      </c>
      <c r="H66" s="45">
        <v>2</v>
      </c>
      <c r="I66" s="4"/>
      <c r="J66" s="6"/>
      <c r="K66" s="6"/>
      <c r="L66" s="6"/>
      <c r="M66" s="6"/>
      <c r="N66" s="6"/>
      <c r="O66" s="6"/>
      <c r="P66" s="6"/>
      <c r="Q66" s="6"/>
      <c r="R66" s="6"/>
      <c r="S66" s="6"/>
      <c r="T66" s="6"/>
      <c r="U66" s="6"/>
      <c r="V66" s="6"/>
      <c r="W66" s="6"/>
      <c r="X66" s="6"/>
      <c r="Y66" s="6"/>
      <c r="Z66" s="6"/>
    </row>
    <row r="67" spans="1:26" ht="24" customHeight="1" x14ac:dyDescent="0.2">
      <c r="A67" s="5">
        <v>66</v>
      </c>
      <c r="B67" s="6" t="s">
        <v>5831</v>
      </c>
      <c r="C67" s="6" t="s">
        <v>5832</v>
      </c>
      <c r="D67" s="56" t="s">
        <v>5839</v>
      </c>
      <c r="E67" s="6" t="s">
        <v>5770</v>
      </c>
      <c r="F67" s="45">
        <v>1</v>
      </c>
      <c r="G67" s="45">
        <v>1</v>
      </c>
      <c r="H67" s="45">
        <v>1</v>
      </c>
      <c r="I67" s="4"/>
      <c r="J67" s="6"/>
      <c r="K67" s="6"/>
      <c r="L67" s="6"/>
      <c r="M67" s="6"/>
      <c r="N67" s="6"/>
      <c r="O67" s="6"/>
      <c r="P67" s="6"/>
      <c r="Q67" s="6"/>
      <c r="R67" s="6"/>
      <c r="S67" s="6"/>
      <c r="T67" s="6"/>
      <c r="U67" s="6"/>
      <c r="V67" s="6"/>
      <c r="W67" s="6"/>
      <c r="X67" s="6"/>
      <c r="Y67" s="6"/>
      <c r="Z67" s="6"/>
    </row>
    <row r="68" spans="1:26" ht="24" customHeight="1" x14ac:dyDescent="0.2">
      <c r="A68" s="5">
        <v>67</v>
      </c>
      <c r="B68" s="6" t="s">
        <v>5831</v>
      </c>
      <c r="C68" s="6" t="s">
        <v>5832</v>
      </c>
      <c r="D68" s="56" t="s">
        <v>5840</v>
      </c>
      <c r="E68" s="6" t="s">
        <v>5770</v>
      </c>
      <c r="F68" s="45">
        <v>1</v>
      </c>
      <c r="G68" s="45">
        <v>1</v>
      </c>
      <c r="H68" s="45">
        <v>1</v>
      </c>
      <c r="I68" s="4"/>
      <c r="J68" s="6"/>
      <c r="K68" s="6"/>
      <c r="L68" s="6"/>
      <c r="M68" s="6"/>
      <c r="N68" s="6"/>
      <c r="O68" s="6"/>
      <c r="P68" s="6"/>
      <c r="Q68" s="6"/>
      <c r="R68" s="6"/>
      <c r="S68" s="6"/>
      <c r="T68" s="6"/>
      <c r="U68" s="6"/>
      <c r="V68" s="6"/>
      <c r="W68" s="6"/>
      <c r="X68" s="6"/>
      <c r="Y68" s="6"/>
      <c r="Z68" s="6"/>
    </row>
    <row r="69" spans="1:26" ht="24" customHeight="1" x14ac:dyDescent="0.2">
      <c r="A69" s="5">
        <v>68</v>
      </c>
      <c r="B69" s="6" t="s">
        <v>5831</v>
      </c>
      <c r="C69" s="6" t="s">
        <v>5832</v>
      </c>
      <c r="D69" s="56" t="s">
        <v>5841</v>
      </c>
      <c r="E69" s="6" t="s">
        <v>5770</v>
      </c>
      <c r="F69" s="45">
        <v>1</v>
      </c>
      <c r="G69" s="45">
        <v>1</v>
      </c>
      <c r="H69" s="45">
        <v>1</v>
      </c>
      <c r="I69" s="4"/>
      <c r="J69" s="6"/>
      <c r="K69" s="6"/>
      <c r="L69" s="6"/>
      <c r="M69" s="6"/>
      <c r="N69" s="6"/>
      <c r="O69" s="6"/>
      <c r="P69" s="6"/>
      <c r="Q69" s="6"/>
      <c r="R69" s="6"/>
      <c r="S69" s="6"/>
      <c r="T69" s="6"/>
      <c r="U69" s="6"/>
      <c r="V69" s="6"/>
      <c r="W69" s="6"/>
      <c r="X69" s="6"/>
      <c r="Y69" s="6"/>
      <c r="Z69" s="6"/>
    </row>
    <row r="70" spans="1:26" ht="24" customHeight="1" x14ac:dyDescent="0.2">
      <c r="A70" s="5">
        <v>69</v>
      </c>
      <c r="B70" s="6" t="s">
        <v>5831</v>
      </c>
      <c r="C70" s="6" t="s">
        <v>5832</v>
      </c>
      <c r="D70" s="56" t="s">
        <v>5842</v>
      </c>
      <c r="E70" s="6" t="s">
        <v>5770</v>
      </c>
      <c r="F70" s="45">
        <v>1</v>
      </c>
      <c r="G70" s="45">
        <v>1</v>
      </c>
      <c r="H70" s="45">
        <v>1</v>
      </c>
      <c r="I70" s="4"/>
      <c r="J70" s="6"/>
      <c r="K70" s="6"/>
      <c r="L70" s="6"/>
      <c r="M70" s="6"/>
      <c r="N70" s="6"/>
      <c r="O70" s="6"/>
      <c r="P70" s="6"/>
      <c r="Q70" s="6"/>
      <c r="R70" s="6"/>
      <c r="S70" s="6"/>
      <c r="T70" s="6"/>
      <c r="U70" s="6"/>
      <c r="V70" s="6"/>
      <c r="W70" s="6"/>
      <c r="X70" s="6"/>
      <c r="Y70" s="6"/>
      <c r="Z70" s="6"/>
    </row>
    <row r="71" spans="1:26" ht="120" customHeight="1" x14ac:dyDescent="0.2">
      <c r="A71" s="5">
        <v>70</v>
      </c>
      <c r="B71" s="6" t="s">
        <v>5831</v>
      </c>
      <c r="C71" s="6" t="s">
        <v>5832</v>
      </c>
      <c r="D71" s="56" t="s">
        <v>5843</v>
      </c>
      <c r="E71" s="6" t="s">
        <v>5770</v>
      </c>
      <c r="F71" s="45">
        <v>2</v>
      </c>
      <c r="G71" s="45">
        <v>2</v>
      </c>
      <c r="H71" s="45">
        <v>2</v>
      </c>
      <c r="I71" s="4"/>
      <c r="J71" s="6"/>
      <c r="K71" s="6"/>
      <c r="L71" s="6"/>
      <c r="M71" s="6"/>
      <c r="N71" s="6"/>
      <c r="O71" s="6"/>
      <c r="P71" s="6"/>
      <c r="Q71" s="6"/>
      <c r="R71" s="6"/>
      <c r="S71" s="6"/>
      <c r="T71" s="6"/>
      <c r="U71" s="6"/>
      <c r="V71" s="6"/>
      <c r="W71" s="6"/>
      <c r="X71" s="6"/>
      <c r="Y71" s="6"/>
      <c r="Z71" s="6"/>
    </row>
    <row r="72" spans="1:26" ht="48" customHeight="1" x14ac:dyDescent="0.2">
      <c r="A72" s="5">
        <v>71</v>
      </c>
      <c r="B72" s="6" t="s">
        <v>5831</v>
      </c>
      <c r="C72" s="6" t="s">
        <v>5832</v>
      </c>
      <c r="D72" s="56" t="s">
        <v>5844</v>
      </c>
      <c r="E72" s="6" t="s">
        <v>5770</v>
      </c>
      <c r="F72" s="45">
        <v>0</v>
      </c>
      <c r="G72" s="45">
        <v>0</v>
      </c>
      <c r="H72" s="45">
        <v>0</v>
      </c>
      <c r="I72" s="4"/>
      <c r="J72" s="6"/>
      <c r="K72" s="6"/>
      <c r="L72" s="6"/>
      <c r="M72" s="6"/>
      <c r="N72" s="6"/>
      <c r="O72" s="6"/>
      <c r="P72" s="6"/>
      <c r="Q72" s="6"/>
      <c r="R72" s="6"/>
      <c r="S72" s="6"/>
      <c r="T72" s="6"/>
      <c r="U72" s="6"/>
      <c r="V72" s="6"/>
      <c r="W72" s="6"/>
      <c r="X72" s="6"/>
      <c r="Y72" s="6"/>
      <c r="Z72" s="6"/>
    </row>
    <row r="73" spans="1:26" ht="24" customHeight="1" x14ac:dyDescent="0.2">
      <c r="A73" s="5">
        <v>72</v>
      </c>
      <c r="B73" s="6" t="s">
        <v>5831</v>
      </c>
      <c r="C73" s="6" t="s">
        <v>5832</v>
      </c>
      <c r="D73" s="56" t="s">
        <v>5845</v>
      </c>
      <c r="E73" s="6" t="s">
        <v>5770</v>
      </c>
      <c r="F73" s="45">
        <v>1</v>
      </c>
      <c r="G73" s="45">
        <v>1</v>
      </c>
      <c r="H73" s="45">
        <v>1</v>
      </c>
      <c r="I73" s="4"/>
      <c r="J73" s="6"/>
      <c r="K73" s="6"/>
      <c r="L73" s="6"/>
      <c r="M73" s="6"/>
      <c r="N73" s="6"/>
      <c r="O73" s="6"/>
      <c r="P73" s="6"/>
      <c r="Q73" s="6"/>
      <c r="R73" s="6"/>
      <c r="S73" s="6"/>
      <c r="T73" s="6"/>
      <c r="U73" s="6"/>
      <c r="V73" s="6"/>
      <c r="W73" s="6"/>
      <c r="X73" s="6"/>
      <c r="Y73" s="6"/>
      <c r="Z73" s="6"/>
    </row>
    <row r="74" spans="1:26" ht="24" customHeight="1" x14ac:dyDescent="0.2">
      <c r="A74" s="5">
        <v>73</v>
      </c>
      <c r="B74" s="6" t="s">
        <v>5831</v>
      </c>
      <c r="C74" s="6" t="s">
        <v>5832</v>
      </c>
      <c r="D74" s="56" t="s">
        <v>5846</v>
      </c>
      <c r="E74" s="6" t="s">
        <v>5770</v>
      </c>
      <c r="F74" s="45">
        <v>1</v>
      </c>
      <c r="G74" s="30">
        <v>1</v>
      </c>
      <c r="H74" s="45">
        <v>1</v>
      </c>
      <c r="I74" s="4"/>
      <c r="J74" s="6"/>
      <c r="K74" s="6"/>
      <c r="L74" s="6"/>
      <c r="M74" s="6"/>
      <c r="N74" s="6"/>
      <c r="O74" s="6"/>
      <c r="P74" s="6"/>
      <c r="Q74" s="6"/>
      <c r="R74" s="6"/>
      <c r="S74" s="6"/>
      <c r="T74" s="6"/>
      <c r="U74" s="6"/>
      <c r="V74" s="6"/>
      <c r="W74" s="6"/>
      <c r="X74" s="6"/>
      <c r="Y74" s="6"/>
      <c r="Z74" s="6"/>
    </row>
    <row r="75" spans="1:26" ht="72" customHeight="1" x14ac:dyDescent="0.2">
      <c r="A75" s="5">
        <v>74</v>
      </c>
      <c r="B75" s="6" t="s">
        <v>5831</v>
      </c>
      <c r="C75" s="6" t="s">
        <v>5832</v>
      </c>
      <c r="D75" s="56" t="s">
        <v>5847</v>
      </c>
      <c r="E75" s="6" t="s">
        <v>5770</v>
      </c>
      <c r="F75" s="45">
        <v>1</v>
      </c>
      <c r="G75" s="30">
        <v>2</v>
      </c>
      <c r="H75" s="45">
        <v>1</v>
      </c>
      <c r="I75" s="4"/>
      <c r="J75" s="6"/>
      <c r="K75" s="6"/>
      <c r="L75" s="6"/>
      <c r="M75" s="6"/>
      <c r="N75" s="6"/>
      <c r="O75" s="6"/>
      <c r="P75" s="6"/>
      <c r="Q75" s="6"/>
      <c r="R75" s="6"/>
      <c r="S75" s="6"/>
      <c r="T75" s="6"/>
      <c r="U75" s="6"/>
      <c r="V75" s="6"/>
      <c r="W75" s="6"/>
      <c r="X75" s="6"/>
      <c r="Y75" s="6"/>
      <c r="Z75" s="6"/>
    </row>
    <row r="76" spans="1:26" ht="24" customHeight="1" x14ac:dyDescent="0.2">
      <c r="A76" s="5">
        <v>75</v>
      </c>
      <c r="B76" s="6" t="s">
        <v>5831</v>
      </c>
      <c r="C76" s="6" t="s">
        <v>5832</v>
      </c>
      <c r="D76" s="56" t="s">
        <v>5848</v>
      </c>
      <c r="E76" s="6" t="s">
        <v>5770</v>
      </c>
      <c r="F76" s="45">
        <v>0</v>
      </c>
      <c r="G76" s="4"/>
      <c r="H76" s="45">
        <v>0</v>
      </c>
      <c r="I76" s="4"/>
      <c r="J76" s="6"/>
      <c r="K76" s="6"/>
      <c r="L76" s="6"/>
      <c r="M76" s="6"/>
      <c r="N76" s="6"/>
      <c r="O76" s="6"/>
      <c r="P76" s="6"/>
      <c r="Q76" s="6"/>
      <c r="R76" s="6"/>
      <c r="S76" s="6"/>
      <c r="T76" s="6"/>
      <c r="U76" s="6"/>
      <c r="V76" s="6"/>
      <c r="W76" s="6"/>
      <c r="X76" s="6"/>
      <c r="Y76" s="6"/>
      <c r="Z76" s="6"/>
    </row>
    <row r="77" spans="1:26" ht="24" customHeight="1" x14ac:dyDescent="0.2">
      <c r="A77" s="5">
        <v>76</v>
      </c>
      <c r="B77" s="6" t="s">
        <v>5831</v>
      </c>
      <c r="C77" s="6" t="s">
        <v>5832</v>
      </c>
      <c r="D77" s="56" t="s">
        <v>5849</v>
      </c>
      <c r="E77" s="6" t="s">
        <v>5770</v>
      </c>
      <c r="F77" s="45">
        <v>0</v>
      </c>
      <c r="G77" s="30">
        <v>0</v>
      </c>
      <c r="H77" s="45">
        <v>0</v>
      </c>
      <c r="I77" s="4"/>
      <c r="J77" s="6"/>
      <c r="K77" s="6"/>
      <c r="L77" s="6"/>
      <c r="M77" s="6"/>
      <c r="N77" s="6"/>
      <c r="O77" s="6"/>
      <c r="P77" s="6"/>
      <c r="Q77" s="6"/>
      <c r="R77" s="6"/>
      <c r="S77" s="6"/>
      <c r="T77" s="6"/>
      <c r="U77" s="6"/>
      <c r="V77" s="6"/>
      <c r="W77" s="6"/>
      <c r="X77" s="6"/>
      <c r="Y77" s="6"/>
      <c r="Z77" s="6"/>
    </row>
    <row r="78" spans="1:26" ht="24" customHeight="1" x14ac:dyDescent="0.2">
      <c r="A78" s="5">
        <v>77</v>
      </c>
      <c r="B78" s="6" t="s">
        <v>5831</v>
      </c>
      <c r="C78" s="6" t="s">
        <v>5832</v>
      </c>
      <c r="D78" s="56" t="s">
        <v>5850</v>
      </c>
      <c r="E78" s="6" t="s">
        <v>5770</v>
      </c>
      <c r="F78" s="45">
        <v>0</v>
      </c>
      <c r="G78" s="30">
        <v>1</v>
      </c>
      <c r="H78" s="45">
        <v>0</v>
      </c>
      <c r="I78" s="4"/>
      <c r="J78" s="6"/>
      <c r="K78" s="6"/>
      <c r="L78" s="6"/>
      <c r="M78" s="6"/>
      <c r="N78" s="6"/>
      <c r="O78" s="6"/>
      <c r="P78" s="6"/>
      <c r="Q78" s="6"/>
      <c r="R78" s="6"/>
      <c r="S78" s="6"/>
      <c r="T78" s="6"/>
      <c r="U78" s="6"/>
      <c r="V78" s="6"/>
      <c r="W78" s="6"/>
      <c r="X78" s="6"/>
      <c r="Y78" s="6"/>
      <c r="Z78" s="6"/>
    </row>
    <row r="79" spans="1:26" ht="24" customHeight="1" x14ac:dyDescent="0.2">
      <c r="A79" s="5">
        <v>78</v>
      </c>
      <c r="B79" s="6" t="s">
        <v>5851</v>
      </c>
      <c r="C79" s="6" t="s">
        <v>5852</v>
      </c>
      <c r="D79" s="56" t="s">
        <v>5853</v>
      </c>
      <c r="E79" s="6" t="s">
        <v>5770</v>
      </c>
      <c r="F79" s="45">
        <v>2</v>
      </c>
      <c r="G79" s="30">
        <v>2</v>
      </c>
      <c r="H79" s="45">
        <v>2</v>
      </c>
      <c r="I79" s="4"/>
      <c r="J79" s="6"/>
      <c r="K79" s="6"/>
      <c r="L79" s="6"/>
      <c r="M79" s="6"/>
      <c r="N79" s="6"/>
      <c r="O79" s="6"/>
      <c r="P79" s="6"/>
      <c r="Q79" s="6"/>
      <c r="R79" s="6"/>
      <c r="S79" s="6"/>
      <c r="T79" s="6"/>
      <c r="U79" s="6"/>
      <c r="V79" s="6"/>
      <c r="W79" s="6"/>
      <c r="X79" s="6"/>
      <c r="Y79" s="6"/>
      <c r="Z79" s="6"/>
    </row>
    <row r="80" spans="1:26" ht="48" customHeight="1" x14ac:dyDescent="0.2">
      <c r="A80" s="5">
        <v>79</v>
      </c>
      <c r="B80" s="6" t="s">
        <v>5851</v>
      </c>
      <c r="C80" s="6" t="s">
        <v>5852</v>
      </c>
      <c r="D80" s="56" t="s">
        <v>5854</v>
      </c>
      <c r="E80" s="6" t="s">
        <v>5770</v>
      </c>
      <c r="F80" s="45">
        <v>2</v>
      </c>
      <c r="G80" s="30">
        <v>2</v>
      </c>
      <c r="H80" s="45">
        <v>2</v>
      </c>
      <c r="I80" s="4"/>
      <c r="J80" s="6"/>
      <c r="K80" s="6"/>
      <c r="L80" s="6"/>
      <c r="M80" s="6"/>
      <c r="N80" s="6"/>
      <c r="O80" s="6"/>
      <c r="P80" s="6"/>
      <c r="Q80" s="6"/>
      <c r="R80" s="6"/>
      <c r="S80" s="6"/>
      <c r="T80" s="6"/>
      <c r="U80" s="6"/>
      <c r="V80" s="6"/>
      <c r="W80" s="6"/>
      <c r="X80" s="6"/>
      <c r="Y80" s="6"/>
      <c r="Z80" s="6"/>
    </row>
    <row r="81" spans="1:26" ht="48" customHeight="1" x14ac:dyDescent="0.2">
      <c r="A81" s="5">
        <v>80</v>
      </c>
      <c r="B81" s="6" t="s">
        <v>5851</v>
      </c>
      <c r="C81" s="6" t="s">
        <v>5852</v>
      </c>
      <c r="D81" s="56" t="s">
        <v>5855</v>
      </c>
      <c r="E81" s="6" t="s">
        <v>5770</v>
      </c>
      <c r="F81" s="45">
        <v>2</v>
      </c>
      <c r="G81" s="30">
        <v>2</v>
      </c>
      <c r="H81" s="45">
        <v>2</v>
      </c>
      <c r="I81" s="4"/>
      <c r="J81" s="6"/>
      <c r="K81" s="6"/>
      <c r="L81" s="6"/>
      <c r="M81" s="6"/>
      <c r="N81" s="6"/>
      <c r="O81" s="6"/>
      <c r="P81" s="6"/>
      <c r="Q81" s="6"/>
      <c r="R81" s="6"/>
      <c r="S81" s="6"/>
      <c r="T81" s="6"/>
      <c r="U81" s="6"/>
      <c r="V81" s="6"/>
      <c r="W81" s="6"/>
      <c r="X81" s="6"/>
      <c r="Y81" s="6"/>
      <c r="Z81" s="6"/>
    </row>
    <row r="82" spans="1:26" ht="24" customHeight="1" x14ac:dyDescent="0.2">
      <c r="A82" s="5">
        <v>81</v>
      </c>
      <c r="B82" s="6" t="s">
        <v>5851</v>
      </c>
      <c r="C82" s="6" t="s">
        <v>5852</v>
      </c>
      <c r="D82" s="56" t="s">
        <v>5856</v>
      </c>
      <c r="E82" s="6" t="s">
        <v>5770</v>
      </c>
      <c r="F82" s="45">
        <v>2</v>
      </c>
      <c r="G82" s="30">
        <v>0</v>
      </c>
      <c r="H82" s="45">
        <v>2</v>
      </c>
      <c r="I82" s="4"/>
      <c r="J82" s="6"/>
      <c r="K82" s="6"/>
      <c r="L82" s="6"/>
      <c r="M82" s="6"/>
      <c r="N82" s="6"/>
      <c r="O82" s="6"/>
      <c r="P82" s="6"/>
      <c r="Q82" s="6"/>
      <c r="R82" s="6"/>
      <c r="S82" s="6"/>
      <c r="T82" s="6"/>
      <c r="U82" s="6"/>
      <c r="V82" s="6"/>
      <c r="W82" s="6"/>
      <c r="X82" s="6"/>
      <c r="Y82" s="6"/>
      <c r="Z82" s="6"/>
    </row>
    <row r="83" spans="1:26" ht="24" customHeight="1" x14ac:dyDescent="0.2">
      <c r="A83" s="5">
        <v>82</v>
      </c>
      <c r="B83" s="6" t="s">
        <v>5851</v>
      </c>
      <c r="C83" s="6" t="s">
        <v>5852</v>
      </c>
      <c r="D83" s="56" t="s">
        <v>5857</v>
      </c>
      <c r="E83" s="6" t="s">
        <v>5770</v>
      </c>
      <c r="F83" s="45">
        <v>1</v>
      </c>
      <c r="G83" s="30">
        <v>1</v>
      </c>
      <c r="H83" s="45">
        <v>1</v>
      </c>
      <c r="I83" s="4"/>
      <c r="J83" s="6"/>
      <c r="K83" s="6"/>
      <c r="L83" s="6"/>
      <c r="M83" s="6"/>
      <c r="N83" s="6"/>
      <c r="O83" s="6"/>
      <c r="P83" s="6"/>
      <c r="Q83" s="6"/>
      <c r="R83" s="6"/>
      <c r="S83" s="6"/>
      <c r="T83" s="6"/>
      <c r="U83" s="6"/>
      <c r="V83" s="6"/>
      <c r="W83" s="6"/>
      <c r="X83" s="6"/>
      <c r="Y83" s="6"/>
      <c r="Z83" s="6"/>
    </row>
    <row r="84" spans="1:26" ht="24" customHeight="1" x14ac:dyDescent="0.2">
      <c r="A84" s="5">
        <v>83</v>
      </c>
      <c r="B84" s="6" t="s">
        <v>5851</v>
      </c>
      <c r="C84" s="6" t="s">
        <v>5852</v>
      </c>
      <c r="D84" s="56" t="s">
        <v>5858</v>
      </c>
      <c r="E84" s="6" t="s">
        <v>5770</v>
      </c>
      <c r="F84" s="45">
        <v>0</v>
      </c>
      <c r="G84" s="30">
        <v>1</v>
      </c>
      <c r="H84" s="45">
        <v>0</v>
      </c>
      <c r="I84" s="4"/>
      <c r="J84" s="6"/>
      <c r="K84" s="6"/>
      <c r="L84" s="6"/>
      <c r="M84" s="6"/>
      <c r="N84" s="6"/>
      <c r="O84" s="6"/>
      <c r="P84" s="6"/>
      <c r="Q84" s="6"/>
      <c r="R84" s="6"/>
      <c r="S84" s="6"/>
      <c r="T84" s="6"/>
      <c r="U84" s="6"/>
      <c r="V84" s="6"/>
      <c r="W84" s="6"/>
      <c r="X84" s="6"/>
      <c r="Y84" s="6"/>
      <c r="Z84" s="6"/>
    </row>
    <row r="85" spans="1:26" ht="48" customHeight="1" x14ac:dyDescent="0.2">
      <c r="A85" s="5">
        <v>84</v>
      </c>
      <c r="B85" s="6" t="s">
        <v>5851</v>
      </c>
      <c r="C85" s="6" t="s">
        <v>5852</v>
      </c>
      <c r="D85" s="56" t="s">
        <v>5859</v>
      </c>
      <c r="E85" s="6" t="s">
        <v>5770</v>
      </c>
      <c r="F85" s="45">
        <v>2</v>
      </c>
      <c r="G85" s="30">
        <v>0</v>
      </c>
      <c r="H85" s="45">
        <v>2</v>
      </c>
      <c r="I85" s="4"/>
      <c r="J85" s="6"/>
      <c r="K85" s="6"/>
      <c r="L85" s="6"/>
      <c r="M85" s="6"/>
      <c r="N85" s="6"/>
      <c r="O85" s="6"/>
      <c r="P85" s="6"/>
      <c r="Q85" s="6"/>
      <c r="R85" s="6"/>
      <c r="S85" s="6"/>
      <c r="T85" s="6"/>
      <c r="U85" s="6"/>
      <c r="V85" s="6"/>
      <c r="W85" s="6"/>
      <c r="X85" s="6"/>
      <c r="Y85" s="6"/>
      <c r="Z85" s="6"/>
    </row>
    <row r="86" spans="1:26" ht="24" customHeight="1" x14ac:dyDescent="0.2">
      <c r="A86" s="5">
        <v>85</v>
      </c>
      <c r="B86" s="6" t="s">
        <v>5851</v>
      </c>
      <c r="C86" s="6" t="s">
        <v>5852</v>
      </c>
      <c r="D86" s="56" t="s">
        <v>5860</v>
      </c>
      <c r="E86" s="6" t="s">
        <v>5770</v>
      </c>
      <c r="F86" s="45">
        <v>1</v>
      </c>
      <c r="G86" s="30">
        <v>1</v>
      </c>
      <c r="H86" s="45">
        <v>1</v>
      </c>
      <c r="I86" s="4"/>
      <c r="J86" s="6"/>
      <c r="K86" s="6"/>
      <c r="L86" s="6"/>
      <c r="M86" s="6"/>
      <c r="N86" s="6"/>
      <c r="O86" s="6"/>
      <c r="P86" s="6"/>
      <c r="Q86" s="6"/>
      <c r="R86" s="6"/>
      <c r="S86" s="6"/>
      <c r="T86" s="6"/>
      <c r="U86" s="6"/>
      <c r="V86" s="6"/>
      <c r="W86" s="6"/>
      <c r="X86" s="6"/>
      <c r="Y86" s="6"/>
      <c r="Z86" s="6"/>
    </row>
    <row r="87" spans="1:26" ht="96" customHeight="1" x14ac:dyDescent="0.2">
      <c r="A87" s="5">
        <v>86</v>
      </c>
      <c r="B87" s="6" t="s">
        <v>5851</v>
      </c>
      <c r="C87" s="6" t="s">
        <v>5852</v>
      </c>
      <c r="D87" s="56" t="s">
        <v>5861</v>
      </c>
      <c r="E87" s="6" t="s">
        <v>5770</v>
      </c>
      <c r="F87" s="45">
        <v>1</v>
      </c>
      <c r="G87" s="30">
        <v>1</v>
      </c>
      <c r="H87" s="45">
        <v>1</v>
      </c>
      <c r="I87" s="4"/>
      <c r="J87" s="6"/>
      <c r="K87" s="6"/>
      <c r="L87" s="6"/>
      <c r="M87" s="6"/>
      <c r="N87" s="6"/>
      <c r="O87" s="6"/>
      <c r="P87" s="6"/>
      <c r="Q87" s="6"/>
      <c r="R87" s="6"/>
      <c r="S87" s="6"/>
      <c r="T87" s="6"/>
      <c r="U87" s="6"/>
      <c r="V87" s="6"/>
      <c r="W87" s="6"/>
      <c r="X87" s="6"/>
      <c r="Y87" s="6"/>
      <c r="Z87" s="6"/>
    </row>
    <row r="88" spans="1:26" ht="48" customHeight="1" x14ac:dyDescent="0.2">
      <c r="A88" s="5">
        <v>87</v>
      </c>
      <c r="B88" s="6" t="s">
        <v>5851</v>
      </c>
      <c r="C88" s="6" t="s">
        <v>5852</v>
      </c>
      <c r="D88" s="56" t="s">
        <v>5862</v>
      </c>
      <c r="E88" s="6" t="s">
        <v>5770</v>
      </c>
      <c r="F88" s="45">
        <v>0</v>
      </c>
      <c r="G88" s="30">
        <v>0</v>
      </c>
      <c r="H88" s="45">
        <v>0</v>
      </c>
      <c r="I88" s="4"/>
      <c r="J88" s="6"/>
      <c r="K88" s="6"/>
      <c r="L88" s="6"/>
      <c r="M88" s="6"/>
      <c r="N88" s="6"/>
      <c r="O88" s="6"/>
      <c r="P88" s="6"/>
      <c r="Q88" s="6"/>
      <c r="R88" s="6"/>
      <c r="S88" s="6"/>
      <c r="T88" s="6"/>
      <c r="U88" s="6"/>
      <c r="V88" s="6"/>
      <c r="W88" s="6"/>
      <c r="X88" s="6"/>
      <c r="Y88" s="6"/>
      <c r="Z88" s="6"/>
    </row>
    <row r="89" spans="1:26" ht="72" customHeight="1" x14ac:dyDescent="0.2">
      <c r="A89" s="5">
        <v>88</v>
      </c>
      <c r="B89" s="6" t="s">
        <v>5851</v>
      </c>
      <c r="C89" s="6" t="s">
        <v>5852</v>
      </c>
      <c r="D89" s="56" t="s">
        <v>5863</v>
      </c>
      <c r="E89" s="6" t="s">
        <v>5770</v>
      </c>
      <c r="F89" s="45">
        <v>2</v>
      </c>
      <c r="G89" s="30">
        <v>2</v>
      </c>
      <c r="H89" s="45">
        <v>2</v>
      </c>
      <c r="I89" s="4"/>
      <c r="J89" s="6"/>
      <c r="K89" s="6"/>
      <c r="L89" s="6"/>
      <c r="M89" s="6"/>
      <c r="N89" s="6"/>
      <c r="O89" s="6"/>
      <c r="P89" s="6"/>
      <c r="Q89" s="6"/>
      <c r="R89" s="6"/>
      <c r="S89" s="6"/>
      <c r="T89" s="6"/>
      <c r="U89" s="6"/>
      <c r="V89" s="6"/>
      <c r="W89" s="6"/>
      <c r="X89" s="6"/>
      <c r="Y89" s="6"/>
      <c r="Z89" s="6"/>
    </row>
    <row r="90" spans="1:26" ht="48" customHeight="1" x14ac:dyDescent="0.2">
      <c r="A90" s="5">
        <v>89</v>
      </c>
      <c r="B90" s="6" t="s">
        <v>5851</v>
      </c>
      <c r="C90" s="6" t="s">
        <v>5852</v>
      </c>
      <c r="D90" s="56" t="s">
        <v>5864</v>
      </c>
      <c r="E90" s="6" t="s">
        <v>5770</v>
      </c>
      <c r="F90" s="45">
        <v>1</v>
      </c>
      <c r="G90" s="30">
        <v>1</v>
      </c>
      <c r="H90" s="45">
        <v>1</v>
      </c>
      <c r="I90" s="4"/>
      <c r="J90" s="6"/>
      <c r="K90" s="6"/>
      <c r="L90" s="6"/>
      <c r="M90" s="6"/>
      <c r="N90" s="6"/>
      <c r="O90" s="6"/>
      <c r="P90" s="6"/>
      <c r="Q90" s="6"/>
      <c r="R90" s="6"/>
      <c r="S90" s="6"/>
      <c r="T90" s="6"/>
      <c r="U90" s="6"/>
      <c r="V90" s="6"/>
      <c r="W90" s="6"/>
      <c r="X90" s="6"/>
      <c r="Y90" s="6"/>
      <c r="Z90" s="6"/>
    </row>
    <row r="91" spans="1:26" ht="24" customHeight="1" x14ac:dyDescent="0.2">
      <c r="A91" s="5">
        <v>90</v>
      </c>
      <c r="B91" s="6" t="s">
        <v>5851</v>
      </c>
      <c r="C91" s="6" t="s">
        <v>5852</v>
      </c>
      <c r="D91" s="56" t="s">
        <v>5865</v>
      </c>
      <c r="E91" s="6" t="s">
        <v>5770</v>
      </c>
      <c r="F91" s="45">
        <v>0</v>
      </c>
      <c r="G91" s="30">
        <v>1</v>
      </c>
      <c r="H91" s="45">
        <v>0</v>
      </c>
      <c r="I91" s="4"/>
      <c r="J91" s="6"/>
      <c r="K91" s="6"/>
      <c r="L91" s="6"/>
      <c r="M91" s="6"/>
      <c r="N91" s="6"/>
      <c r="O91" s="6"/>
      <c r="P91" s="6"/>
      <c r="Q91" s="6"/>
      <c r="R91" s="6"/>
      <c r="S91" s="6"/>
      <c r="T91" s="6"/>
      <c r="U91" s="6"/>
      <c r="V91" s="6"/>
      <c r="W91" s="6"/>
      <c r="X91" s="6"/>
      <c r="Y91" s="6"/>
      <c r="Z91" s="6"/>
    </row>
    <row r="92" spans="1:26" ht="48" customHeight="1" x14ac:dyDescent="0.2">
      <c r="A92" s="5">
        <v>91</v>
      </c>
      <c r="B92" s="6" t="s">
        <v>5851</v>
      </c>
      <c r="C92" s="6" t="s">
        <v>5852</v>
      </c>
      <c r="D92" s="56" t="s">
        <v>5866</v>
      </c>
      <c r="E92" s="6" t="s">
        <v>5770</v>
      </c>
      <c r="F92" s="45">
        <v>2</v>
      </c>
      <c r="G92" s="30">
        <v>0</v>
      </c>
      <c r="H92" s="45">
        <v>2</v>
      </c>
      <c r="I92" s="4"/>
      <c r="J92" s="6"/>
      <c r="K92" s="6"/>
      <c r="L92" s="6"/>
      <c r="M92" s="6"/>
      <c r="N92" s="6"/>
      <c r="O92" s="6"/>
      <c r="P92" s="6"/>
      <c r="Q92" s="6"/>
      <c r="R92" s="6"/>
      <c r="S92" s="6"/>
      <c r="T92" s="6"/>
      <c r="U92" s="6"/>
      <c r="V92" s="6"/>
      <c r="W92" s="6"/>
      <c r="X92" s="6"/>
      <c r="Y92" s="6"/>
      <c r="Z92" s="6"/>
    </row>
    <row r="93" spans="1:26" ht="48" customHeight="1" x14ac:dyDescent="0.2">
      <c r="A93" s="5">
        <v>92</v>
      </c>
      <c r="B93" s="6" t="s">
        <v>5851</v>
      </c>
      <c r="C93" s="6" t="s">
        <v>5852</v>
      </c>
      <c r="D93" s="56" t="s">
        <v>5867</v>
      </c>
      <c r="E93" s="6" t="s">
        <v>5770</v>
      </c>
      <c r="F93" s="45">
        <v>1</v>
      </c>
      <c r="G93" s="30">
        <v>1</v>
      </c>
      <c r="H93" s="45">
        <v>1</v>
      </c>
      <c r="I93" s="4"/>
      <c r="J93" s="6"/>
      <c r="K93" s="6"/>
      <c r="L93" s="6"/>
      <c r="M93" s="6"/>
      <c r="N93" s="6"/>
      <c r="O93" s="6"/>
      <c r="P93" s="6"/>
      <c r="Q93" s="6"/>
      <c r="R93" s="6"/>
      <c r="S93" s="6"/>
      <c r="T93" s="6"/>
      <c r="U93" s="6"/>
      <c r="V93" s="6"/>
      <c r="W93" s="6"/>
      <c r="X93" s="6"/>
      <c r="Y93" s="6"/>
      <c r="Z93" s="6"/>
    </row>
    <row r="94" spans="1:26" ht="24" customHeight="1" x14ac:dyDescent="0.2">
      <c r="A94" s="5">
        <v>93</v>
      </c>
      <c r="B94" s="6" t="s">
        <v>5851</v>
      </c>
      <c r="C94" s="6" t="s">
        <v>5852</v>
      </c>
      <c r="D94" s="56" t="s">
        <v>5868</v>
      </c>
      <c r="E94" s="6" t="s">
        <v>5770</v>
      </c>
      <c r="F94" s="45">
        <v>2</v>
      </c>
      <c r="G94" s="30">
        <v>2</v>
      </c>
      <c r="H94" s="45">
        <v>2</v>
      </c>
      <c r="I94" s="4"/>
      <c r="J94" s="6"/>
      <c r="K94" s="6"/>
      <c r="L94" s="6"/>
      <c r="M94" s="6"/>
      <c r="N94" s="6"/>
      <c r="O94" s="6"/>
      <c r="P94" s="6"/>
      <c r="Q94" s="6"/>
      <c r="R94" s="6"/>
      <c r="S94" s="6"/>
      <c r="T94" s="6"/>
      <c r="U94" s="6"/>
      <c r="V94" s="6"/>
      <c r="W94" s="6"/>
      <c r="X94" s="6"/>
      <c r="Y94" s="6"/>
      <c r="Z94" s="6"/>
    </row>
    <row r="95" spans="1:26" ht="24" customHeight="1" x14ac:dyDescent="0.2">
      <c r="A95" s="5">
        <v>94</v>
      </c>
      <c r="B95" s="6" t="s">
        <v>5851</v>
      </c>
      <c r="C95" s="6" t="s">
        <v>5852</v>
      </c>
      <c r="D95" s="56" t="s">
        <v>5869</v>
      </c>
      <c r="E95" s="6" t="s">
        <v>5770</v>
      </c>
      <c r="F95" s="45">
        <v>0</v>
      </c>
      <c r="G95" s="30">
        <v>0</v>
      </c>
      <c r="H95" s="45">
        <v>0</v>
      </c>
      <c r="I95" s="4"/>
      <c r="J95" s="6"/>
      <c r="K95" s="6"/>
      <c r="L95" s="6"/>
      <c r="M95" s="6"/>
      <c r="N95" s="6"/>
      <c r="O95" s="6"/>
      <c r="P95" s="6"/>
      <c r="Q95" s="6"/>
      <c r="R95" s="6"/>
      <c r="S95" s="6"/>
      <c r="T95" s="6"/>
      <c r="U95" s="6"/>
      <c r="V95" s="6"/>
      <c r="W95" s="6"/>
      <c r="X95" s="6"/>
      <c r="Y95" s="6"/>
      <c r="Z95" s="6"/>
    </row>
    <row r="96" spans="1:26" ht="72" customHeight="1" x14ac:dyDescent="0.2">
      <c r="A96" s="5">
        <v>95</v>
      </c>
      <c r="B96" s="6" t="s">
        <v>5851</v>
      </c>
      <c r="C96" s="6" t="s">
        <v>5852</v>
      </c>
      <c r="D96" s="56" t="s">
        <v>5870</v>
      </c>
      <c r="E96" s="6" t="s">
        <v>5770</v>
      </c>
      <c r="F96" s="45">
        <v>2</v>
      </c>
      <c r="G96" s="30">
        <v>0</v>
      </c>
      <c r="H96" s="45">
        <v>2</v>
      </c>
      <c r="I96" s="4"/>
      <c r="J96" s="6"/>
      <c r="K96" s="6"/>
      <c r="L96" s="6"/>
      <c r="M96" s="6"/>
      <c r="N96" s="6"/>
      <c r="O96" s="6"/>
      <c r="P96" s="6"/>
      <c r="Q96" s="6"/>
      <c r="R96" s="6"/>
      <c r="S96" s="6"/>
      <c r="T96" s="6"/>
      <c r="U96" s="6"/>
      <c r="V96" s="6"/>
      <c r="W96" s="6"/>
      <c r="X96" s="6"/>
      <c r="Y96" s="6"/>
      <c r="Z96" s="6"/>
    </row>
    <row r="97" spans="1:26" ht="48" customHeight="1" x14ac:dyDescent="0.2">
      <c r="A97" s="5">
        <v>96</v>
      </c>
      <c r="B97" s="6" t="s">
        <v>5851</v>
      </c>
      <c r="C97" s="6" t="s">
        <v>5852</v>
      </c>
      <c r="D97" s="56" t="s">
        <v>5871</v>
      </c>
      <c r="E97" s="6" t="s">
        <v>5770</v>
      </c>
      <c r="F97" s="45">
        <v>1</v>
      </c>
      <c r="G97" s="30">
        <v>1</v>
      </c>
      <c r="H97" s="45">
        <v>1</v>
      </c>
      <c r="I97" s="4"/>
      <c r="J97" s="6"/>
      <c r="K97" s="6"/>
      <c r="L97" s="6"/>
      <c r="M97" s="6"/>
      <c r="N97" s="6"/>
      <c r="O97" s="6"/>
      <c r="P97" s="6"/>
      <c r="Q97" s="6"/>
      <c r="R97" s="6"/>
      <c r="S97" s="6"/>
      <c r="T97" s="6"/>
      <c r="U97" s="6"/>
      <c r="V97" s="6"/>
      <c r="W97" s="6"/>
      <c r="X97" s="6"/>
      <c r="Y97" s="6"/>
      <c r="Z97" s="6"/>
    </row>
    <row r="98" spans="1:26" ht="24" customHeight="1" x14ac:dyDescent="0.2">
      <c r="A98" s="5">
        <v>97</v>
      </c>
      <c r="B98" s="6" t="s">
        <v>5851</v>
      </c>
      <c r="C98" s="6" t="s">
        <v>5852</v>
      </c>
      <c r="D98" s="56" t="s">
        <v>5872</v>
      </c>
      <c r="E98" s="6" t="s">
        <v>5770</v>
      </c>
      <c r="F98" s="45">
        <v>1</v>
      </c>
      <c r="G98" s="30">
        <v>1</v>
      </c>
      <c r="H98" s="45">
        <v>1</v>
      </c>
      <c r="I98" s="4"/>
      <c r="J98" s="6"/>
      <c r="K98" s="6"/>
      <c r="L98" s="6"/>
      <c r="M98" s="6"/>
      <c r="N98" s="6"/>
      <c r="O98" s="6"/>
      <c r="P98" s="6"/>
      <c r="Q98" s="6"/>
      <c r="R98" s="6"/>
      <c r="S98" s="6"/>
      <c r="T98" s="6"/>
      <c r="U98" s="6"/>
      <c r="V98" s="6"/>
      <c r="W98" s="6"/>
      <c r="X98" s="6"/>
      <c r="Y98" s="6"/>
      <c r="Z98" s="6"/>
    </row>
    <row r="99" spans="1:26" ht="72" customHeight="1" x14ac:dyDescent="0.2">
      <c r="A99" s="5">
        <v>98</v>
      </c>
      <c r="B99" s="6" t="s">
        <v>5851</v>
      </c>
      <c r="C99" s="6" t="s">
        <v>5852</v>
      </c>
      <c r="D99" s="56" t="s">
        <v>5873</v>
      </c>
      <c r="E99" s="6" t="s">
        <v>5770</v>
      </c>
      <c r="F99" s="45">
        <v>1</v>
      </c>
      <c r="G99" s="45">
        <v>1</v>
      </c>
      <c r="H99" s="45">
        <v>1</v>
      </c>
      <c r="I99" s="4"/>
      <c r="J99" s="6"/>
      <c r="K99" s="6"/>
      <c r="L99" s="6"/>
      <c r="M99" s="6"/>
      <c r="N99" s="6"/>
      <c r="O99" s="6"/>
      <c r="P99" s="6"/>
      <c r="Q99" s="6"/>
      <c r="R99" s="6"/>
      <c r="S99" s="6"/>
      <c r="T99" s="6"/>
      <c r="U99" s="6"/>
      <c r="V99" s="6"/>
      <c r="W99" s="6"/>
      <c r="X99" s="6"/>
      <c r="Y99" s="6"/>
      <c r="Z99" s="6"/>
    </row>
    <row r="100" spans="1:26" ht="24" customHeight="1" x14ac:dyDescent="0.2">
      <c r="A100" s="5">
        <v>99</v>
      </c>
      <c r="B100" s="6" t="s">
        <v>5851</v>
      </c>
      <c r="C100" s="6" t="s">
        <v>5852</v>
      </c>
      <c r="D100" s="56" t="s">
        <v>5874</v>
      </c>
      <c r="E100" s="6" t="s">
        <v>5770</v>
      </c>
      <c r="F100" s="45">
        <v>0</v>
      </c>
      <c r="G100" s="45">
        <v>0</v>
      </c>
      <c r="H100" s="45">
        <v>0</v>
      </c>
      <c r="I100" s="4"/>
      <c r="J100" s="6"/>
      <c r="K100" s="6"/>
      <c r="L100" s="6"/>
      <c r="M100" s="6"/>
      <c r="N100" s="6"/>
      <c r="O100" s="6"/>
      <c r="P100" s="6"/>
      <c r="Q100" s="6"/>
      <c r="R100" s="6"/>
      <c r="S100" s="6"/>
      <c r="T100" s="6"/>
      <c r="U100" s="6"/>
      <c r="V100" s="6"/>
      <c r="W100" s="6"/>
      <c r="X100" s="6"/>
      <c r="Y100" s="6"/>
      <c r="Z100" s="6"/>
    </row>
    <row r="101" spans="1:26" ht="72" customHeight="1" x14ac:dyDescent="0.2">
      <c r="A101" s="5">
        <v>100</v>
      </c>
      <c r="B101" s="6" t="s">
        <v>5851</v>
      </c>
      <c r="C101" s="6" t="s">
        <v>5852</v>
      </c>
      <c r="D101" s="56" t="s">
        <v>5875</v>
      </c>
      <c r="E101" s="6" t="s">
        <v>5770</v>
      </c>
      <c r="F101" s="45">
        <v>2</v>
      </c>
      <c r="G101" s="45">
        <v>2</v>
      </c>
      <c r="H101" s="45">
        <v>2</v>
      </c>
      <c r="I101" s="4"/>
      <c r="J101" s="6"/>
      <c r="K101" s="6"/>
      <c r="L101" s="6"/>
      <c r="M101" s="6"/>
      <c r="N101" s="6"/>
      <c r="O101" s="6"/>
      <c r="P101" s="6"/>
      <c r="Q101" s="6"/>
      <c r="R101" s="6"/>
      <c r="S101" s="6"/>
      <c r="T101" s="6"/>
      <c r="U101" s="6"/>
      <c r="V101" s="6"/>
      <c r="W101" s="6"/>
      <c r="X101" s="6"/>
      <c r="Y101" s="6"/>
      <c r="Z101" s="6"/>
    </row>
    <row r="102" spans="1:26" ht="24" customHeight="1" x14ac:dyDescent="0.2">
      <c r="A102" s="5">
        <v>101</v>
      </c>
      <c r="B102" s="6" t="s">
        <v>5851</v>
      </c>
      <c r="C102" s="6" t="s">
        <v>5852</v>
      </c>
      <c r="D102" s="56" t="s">
        <v>5876</v>
      </c>
      <c r="E102" s="6" t="s">
        <v>5770</v>
      </c>
      <c r="F102" s="45">
        <v>0</v>
      </c>
      <c r="G102" s="45">
        <v>0</v>
      </c>
      <c r="H102" s="45">
        <v>0</v>
      </c>
      <c r="I102" s="4"/>
      <c r="J102" s="6"/>
      <c r="K102" s="6"/>
      <c r="L102" s="6"/>
      <c r="M102" s="6"/>
      <c r="N102" s="6"/>
      <c r="O102" s="6"/>
      <c r="P102" s="6"/>
      <c r="Q102" s="6"/>
      <c r="R102" s="6"/>
      <c r="S102" s="6"/>
      <c r="T102" s="6"/>
      <c r="U102" s="6"/>
      <c r="V102" s="6"/>
      <c r="W102" s="6"/>
      <c r="X102" s="6"/>
      <c r="Y102" s="6"/>
      <c r="Z102" s="6"/>
    </row>
    <row r="103" spans="1:26" ht="48" customHeight="1" x14ac:dyDescent="0.2">
      <c r="A103" s="5">
        <v>102</v>
      </c>
      <c r="B103" s="6" t="s">
        <v>5851</v>
      </c>
      <c r="C103" s="6" t="s">
        <v>5852</v>
      </c>
      <c r="D103" s="56" t="s">
        <v>5877</v>
      </c>
      <c r="E103" s="6" t="s">
        <v>5770</v>
      </c>
      <c r="F103" s="45">
        <v>2</v>
      </c>
      <c r="G103" s="45">
        <v>2</v>
      </c>
      <c r="H103" s="45">
        <v>2</v>
      </c>
      <c r="I103" s="4"/>
      <c r="J103" s="6"/>
      <c r="K103" s="6"/>
      <c r="L103" s="6"/>
      <c r="M103" s="6"/>
      <c r="N103" s="6"/>
      <c r="O103" s="6"/>
      <c r="P103" s="6"/>
      <c r="Q103" s="6"/>
      <c r="R103" s="6"/>
      <c r="S103" s="6"/>
      <c r="T103" s="6"/>
      <c r="U103" s="6"/>
      <c r="V103" s="6"/>
      <c r="W103" s="6"/>
      <c r="X103" s="6"/>
      <c r="Y103" s="6"/>
      <c r="Z103" s="6"/>
    </row>
    <row r="104" spans="1:26" ht="48" customHeight="1" x14ac:dyDescent="0.2">
      <c r="A104" s="5">
        <v>103</v>
      </c>
      <c r="B104" s="6" t="s">
        <v>5851</v>
      </c>
      <c r="C104" s="6" t="s">
        <v>5852</v>
      </c>
      <c r="D104" s="56" t="s">
        <v>5878</v>
      </c>
      <c r="E104" s="6" t="s">
        <v>5770</v>
      </c>
      <c r="F104" s="45">
        <v>0</v>
      </c>
      <c r="G104" s="45">
        <v>0</v>
      </c>
      <c r="H104" s="45">
        <v>0</v>
      </c>
      <c r="I104" s="4"/>
      <c r="J104" s="6"/>
      <c r="K104" s="6"/>
      <c r="L104" s="6"/>
      <c r="M104" s="6"/>
      <c r="N104" s="6"/>
      <c r="O104" s="6"/>
      <c r="P104" s="6"/>
      <c r="Q104" s="6"/>
      <c r="R104" s="6"/>
      <c r="S104" s="6"/>
      <c r="T104" s="6"/>
      <c r="U104" s="6"/>
      <c r="V104" s="6"/>
      <c r="W104" s="6"/>
      <c r="X104" s="6"/>
      <c r="Y104" s="6"/>
      <c r="Z104" s="6"/>
    </row>
    <row r="105" spans="1:26" ht="24" customHeight="1" x14ac:dyDescent="0.2">
      <c r="A105" s="5">
        <v>104</v>
      </c>
      <c r="B105" s="6" t="s">
        <v>5851</v>
      </c>
      <c r="C105" s="6" t="s">
        <v>5852</v>
      </c>
      <c r="D105" s="56" t="s">
        <v>5879</v>
      </c>
      <c r="E105" s="6" t="s">
        <v>5770</v>
      </c>
      <c r="F105" s="45">
        <v>1</v>
      </c>
      <c r="G105" s="45">
        <v>1</v>
      </c>
      <c r="H105" s="45">
        <v>1</v>
      </c>
      <c r="I105" s="4"/>
      <c r="J105" s="6"/>
      <c r="K105" s="6"/>
      <c r="L105" s="6"/>
      <c r="M105" s="6"/>
      <c r="N105" s="6"/>
      <c r="O105" s="6"/>
      <c r="P105" s="6"/>
      <c r="Q105" s="6"/>
      <c r="R105" s="6"/>
      <c r="S105" s="6"/>
      <c r="T105" s="6"/>
      <c r="U105" s="6"/>
      <c r="V105" s="6"/>
      <c r="W105" s="6"/>
      <c r="X105" s="6"/>
      <c r="Y105" s="6"/>
      <c r="Z105" s="6"/>
    </row>
    <row r="106" spans="1:26" ht="72" customHeight="1" x14ac:dyDescent="0.2">
      <c r="A106" s="5">
        <v>105</v>
      </c>
      <c r="B106" s="6" t="s">
        <v>5851</v>
      </c>
      <c r="C106" s="6" t="s">
        <v>5852</v>
      </c>
      <c r="D106" s="56" t="s">
        <v>5880</v>
      </c>
      <c r="E106" s="6" t="s">
        <v>5770</v>
      </c>
      <c r="F106" s="45">
        <v>2</v>
      </c>
      <c r="G106" s="45">
        <v>2</v>
      </c>
      <c r="H106" s="45">
        <v>2</v>
      </c>
      <c r="I106" s="4"/>
      <c r="J106" s="6"/>
      <c r="K106" s="6"/>
      <c r="L106" s="6"/>
      <c r="M106" s="6"/>
      <c r="N106" s="6"/>
      <c r="O106" s="6"/>
      <c r="P106" s="6"/>
      <c r="Q106" s="6"/>
      <c r="R106" s="6"/>
      <c r="S106" s="6"/>
      <c r="T106" s="6"/>
      <c r="U106" s="6"/>
      <c r="V106" s="6"/>
      <c r="W106" s="6"/>
      <c r="X106" s="6"/>
      <c r="Y106" s="6"/>
      <c r="Z106" s="6"/>
    </row>
    <row r="107" spans="1:26" ht="48" customHeight="1" x14ac:dyDescent="0.2">
      <c r="A107" s="5">
        <v>106</v>
      </c>
      <c r="B107" s="6" t="s">
        <v>5851</v>
      </c>
      <c r="C107" s="6" t="s">
        <v>5852</v>
      </c>
      <c r="D107" s="56" t="s">
        <v>5881</v>
      </c>
      <c r="E107" s="6" t="s">
        <v>5770</v>
      </c>
      <c r="F107" s="45">
        <v>0</v>
      </c>
      <c r="G107" s="45">
        <v>0</v>
      </c>
      <c r="H107" s="45">
        <v>0</v>
      </c>
      <c r="I107" s="4"/>
      <c r="J107" s="6"/>
      <c r="K107" s="6"/>
      <c r="L107" s="6"/>
      <c r="M107" s="6"/>
      <c r="N107" s="6"/>
      <c r="O107" s="6"/>
      <c r="P107" s="6"/>
      <c r="Q107" s="6"/>
      <c r="R107" s="6"/>
      <c r="S107" s="6"/>
      <c r="T107" s="6"/>
      <c r="U107" s="6"/>
      <c r="V107" s="6"/>
      <c r="W107" s="6"/>
      <c r="X107" s="6"/>
      <c r="Y107" s="6"/>
      <c r="Z107" s="6"/>
    </row>
    <row r="108" spans="1:26" ht="48" customHeight="1" x14ac:dyDescent="0.2">
      <c r="A108" s="5">
        <v>107</v>
      </c>
      <c r="B108" s="6" t="s">
        <v>5851</v>
      </c>
      <c r="C108" s="6" t="s">
        <v>5852</v>
      </c>
      <c r="D108" s="56" t="s">
        <v>5882</v>
      </c>
      <c r="E108" s="6" t="s">
        <v>5770</v>
      </c>
      <c r="F108" s="45">
        <v>2</v>
      </c>
      <c r="G108" s="45">
        <v>2</v>
      </c>
      <c r="H108" s="45">
        <v>2</v>
      </c>
      <c r="I108" s="4"/>
      <c r="J108" s="6"/>
      <c r="K108" s="6"/>
      <c r="L108" s="6"/>
      <c r="M108" s="6"/>
      <c r="N108" s="6"/>
      <c r="O108" s="6"/>
      <c r="P108" s="6"/>
      <c r="Q108" s="6"/>
      <c r="R108" s="6"/>
      <c r="S108" s="6"/>
      <c r="T108" s="6"/>
      <c r="U108" s="6"/>
      <c r="V108" s="6"/>
      <c r="W108" s="6"/>
      <c r="X108" s="6"/>
      <c r="Y108" s="6"/>
      <c r="Z108" s="6"/>
    </row>
    <row r="109" spans="1:26" ht="24" customHeight="1" x14ac:dyDescent="0.2">
      <c r="A109" s="5">
        <v>108</v>
      </c>
      <c r="B109" s="6" t="s">
        <v>5851</v>
      </c>
      <c r="C109" s="6" t="s">
        <v>5852</v>
      </c>
      <c r="D109" s="56" t="s">
        <v>5883</v>
      </c>
      <c r="E109" s="6" t="s">
        <v>5770</v>
      </c>
      <c r="F109" s="45">
        <v>1</v>
      </c>
      <c r="G109" s="45">
        <v>1</v>
      </c>
      <c r="H109" s="45">
        <v>1</v>
      </c>
      <c r="I109" s="4"/>
      <c r="J109" s="6"/>
      <c r="K109" s="6"/>
      <c r="L109" s="6"/>
      <c r="M109" s="6"/>
      <c r="N109" s="6"/>
      <c r="O109" s="6"/>
      <c r="P109" s="6"/>
      <c r="Q109" s="6"/>
      <c r="R109" s="6"/>
      <c r="S109" s="6"/>
      <c r="T109" s="6"/>
      <c r="U109" s="6"/>
      <c r="V109" s="6"/>
      <c r="W109" s="6"/>
      <c r="X109" s="6"/>
      <c r="Y109" s="6"/>
      <c r="Z109" s="6"/>
    </row>
    <row r="110" spans="1:26" ht="48" customHeight="1" x14ac:dyDescent="0.2">
      <c r="A110" s="5">
        <v>109</v>
      </c>
      <c r="B110" s="6" t="s">
        <v>5851</v>
      </c>
      <c r="C110" s="6" t="s">
        <v>5852</v>
      </c>
      <c r="D110" s="56" t="s">
        <v>5884</v>
      </c>
      <c r="E110" s="6" t="s">
        <v>5770</v>
      </c>
      <c r="F110" s="45">
        <v>1</v>
      </c>
      <c r="G110" s="45">
        <v>1</v>
      </c>
      <c r="H110" s="45">
        <v>1</v>
      </c>
      <c r="I110" s="4"/>
      <c r="J110" s="6"/>
      <c r="K110" s="6"/>
      <c r="L110" s="6"/>
      <c r="M110" s="6"/>
      <c r="N110" s="6"/>
      <c r="O110" s="6"/>
      <c r="P110" s="6"/>
      <c r="Q110" s="6"/>
      <c r="R110" s="6"/>
      <c r="S110" s="6"/>
      <c r="T110" s="6"/>
      <c r="U110" s="6"/>
      <c r="V110" s="6"/>
      <c r="W110" s="6"/>
      <c r="X110" s="6"/>
      <c r="Y110" s="6"/>
      <c r="Z110" s="6"/>
    </row>
    <row r="111" spans="1:26" ht="24" customHeight="1" x14ac:dyDescent="0.2">
      <c r="A111" s="5">
        <v>110</v>
      </c>
      <c r="B111" s="6" t="s">
        <v>5851</v>
      </c>
      <c r="C111" s="6" t="s">
        <v>5852</v>
      </c>
      <c r="D111" s="56" t="s">
        <v>5885</v>
      </c>
      <c r="E111" s="6" t="s">
        <v>5770</v>
      </c>
      <c r="F111" s="45">
        <v>1</v>
      </c>
      <c r="G111" s="45">
        <v>1</v>
      </c>
      <c r="H111" s="45">
        <v>1</v>
      </c>
      <c r="I111" s="4"/>
      <c r="J111" s="6"/>
      <c r="K111" s="6"/>
      <c r="L111" s="6"/>
      <c r="M111" s="6"/>
      <c r="N111" s="6"/>
      <c r="O111" s="6"/>
      <c r="P111" s="6"/>
      <c r="Q111" s="6"/>
      <c r="R111" s="6"/>
      <c r="S111" s="6"/>
      <c r="T111" s="6"/>
      <c r="U111" s="6"/>
      <c r="V111" s="6"/>
      <c r="W111" s="6"/>
      <c r="X111" s="6"/>
      <c r="Y111" s="6"/>
      <c r="Z111" s="6"/>
    </row>
    <row r="112" spans="1:26" ht="72" customHeight="1" x14ac:dyDescent="0.2">
      <c r="A112" s="5">
        <v>111</v>
      </c>
      <c r="B112" s="6" t="s">
        <v>5851</v>
      </c>
      <c r="C112" s="6" t="s">
        <v>5852</v>
      </c>
      <c r="D112" s="56" t="s">
        <v>5886</v>
      </c>
      <c r="E112" s="6" t="s">
        <v>5770</v>
      </c>
      <c r="F112" s="45">
        <v>0</v>
      </c>
      <c r="G112" s="45">
        <v>0</v>
      </c>
      <c r="H112" s="45">
        <v>0</v>
      </c>
      <c r="I112" s="4"/>
      <c r="J112" s="6"/>
      <c r="K112" s="6"/>
      <c r="L112" s="6"/>
      <c r="M112" s="6"/>
      <c r="N112" s="6"/>
      <c r="O112" s="6"/>
      <c r="P112" s="6"/>
      <c r="Q112" s="6"/>
      <c r="R112" s="6"/>
      <c r="S112" s="6"/>
      <c r="T112" s="6"/>
      <c r="U112" s="6"/>
      <c r="V112" s="6"/>
      <c r="W112" s="6"/>
      <c r="X112" s="6"/>
      <c r="Y112" s="6"/>
      <c r="Z112" s="6"/>
    </row>
    <row r="113" spans="1:26" ht="24" customHeight="1" x14ac:dyDescent="0.2">
      <c r="A113" s="5">
        <v>112</v>
      </c>
      <c r="B113" s="6" t="s">
        <v>5851</v>
      </c>
      <c r="C113" s="6" t="s">
        <v>5852</v>
      </c>
      <c r="D113" s="56" t="s">
        <v>5887</v>
      </c>
      <c r="E113" s="6" t="s">
        <v>5770</v>
      </c>
      <c r="F113" s="45">
        <v>1</v>
      </c>
      <c r="G113" s="45">
        <v>1</v>
      </c>
      <c r="H113" s="45">
        <v>1</v>
      </c>
      <c r="I113" s="4"/>
      <c r="J113" s="6"/>
      <c r="K113" s="6"/>
      <c r="L113" s="6"/>
      <c r="M113" s="6"/>
      <c r="N113" s="6"/>
      <c r="O113" s="6"/>
      <c r="P113" s="6"/>
      <c r="Q113" s="6"/>
      <c r="R113" s="6"/>
      <c r="S113" s="6"/>
      <c r="T113" s="6"/>
      <c r="U113" s="6"/>
      <c r="V113" s="6"/>
      <c r="W113" s="6"/>
      <c r="X113" s="6"/>
      <c r="Y113" s="6"/>
      <c r="Z113" s="6"/>
    </row>
    <row r="114" spans="1:26" ht="96" customHeight="1" x14ac:dyDescent="0.2">
      <c r="A114" s="5">
        <v>113</v>
      </c>
      <c r="B114" s="6" t="s">
        <v>5851</v>
      </c>
      <c r="C114" s="6" t="s">
        <v>5852</v>
      </c>
      <c r="D114" s="56" t="s">
        <v>5888</v>
      </c>
      <c r="E114" s="6" t="s">
        <v>5770</v>
      </c>
      <c r="F114" s="45">
        <v>1</v>
      </c>
      <c r="G114" s="45">
        <v>1</v>
      </c>
      <c r="H114" s="45">
        <v>1</v>
      </c>
      <c r="I114" s="4"/>
      <c r="J114" s="6"/>
      <c r="K114" s="6"/>
      <c r="L114" s="6"/>
      <c r="M114" s="6"/>
      <c r="N114" s="6"/>
      <c r="O114" s="6"/>
      <c r="P114" s="6"/>
      <c r="Q114" s="6"/>
      <c r="R114" s="6"/>
      <c r="S114" s="6"/>
      <c r="T114" s="6"/>
      <c r="U114" s="6"/>
      <c r="V114" s="6"/>
      <c r="W114" s="6"/>
      <c r="X114" s="6"/>
      <c r="Y114" s="6"/>
      <c r="Z114" s="6"/>
    </row>
    <row r="115" spans="1:26" ht="24" customHeight="1" x14ac:dyDescent="0.2">
      <c r="A115" s="5">
        <v>114</v>
      </c>
      <c r="B115" s="6" t="s">
        <v>5851</v>
      </c>
      <c r="C115" s="6" t="s">
        <v>5852</v>
      </c>
      <c r="D115" s="56" t="s">
        <v>5889</v>
      </c>
      <c r="E115" s="6" t="s">
        <v>5770</v>
      </c>
      <c r="F115" s="45">
        <v>0</v>
      </c>
      <c r="G115" s="45">
        <v>0</v>
      </c>
      <c r="H115" s="45">
        <v>0</v>
      </c>
      <c r="I115" s="4"/>
      <c r="J115" s="6"/>
      <c r="K115" s="6"/>
      <c r="L115" s="6"/>
      <c r="M115" s="6"/>
      <c r="N115" s="6"/>
      <c r="O115" s="6"/>
      <c r="P115" s="6"/>
      <c r="Q115" s="6"/>
      <c r="R115" s="6"/>
      <c r="S115" s="6"/>
      <c r="T115" s="6"/>
      <c r="U115" s="6"/>
      <c r="V115" s="6"/>
      <c r="W115" s="6"/>
      <c r="X115" s="6"/>
      <c r="Y115" s="6"/>
      <c r="Z115" s="6"/>
    </row>
    <row r="116" spans="1:26" ht="72" customHeight="1" x14ac:dyDescent="0.2">
      <c r="A116" s="5">
        <v>115</v>
      </c>
      <c r="B116" s="6" t="s">
        <v>5851</v>
      </c>
      <c r="C116" s="6" t="s">
        <v>5852</v>
      </c>
      <c r="D116" s="56" t="s">
        <v>5890</v>
      </c>
      <c r="E116" s="6" t="s">
        <v>5770</v>
      </c>
      <c r="F116" s="45">
        <v>1</v>
      </c>
      <c r="G116" s="45">
        <v>1</v>
      </c>
      <c r="H116" s="45">
        <v>1</v>
      </c>
      <c r="I116" s="4"/>
      <c r="J116" s="6"/>
      <c r="K116" s="6"/>
      <c r="L116" s="6"/>
      <c r="M116" s="6"/>
      <c r="N116" s="6"/>
      <c r="O116" s="6"/>
      <c r="P116" s="6"/>
      <c r="Q116" s="6"/>
      <c r="R116" s="6"/>
      <c r="S116" s="6"/>
      <c r="T116" s="6"/>
      <c r="U116" s="6"/>
      <c r="V116" s="6"/>
      <c r="W116" s="6"/>
      <c r="X116" s="6"/>
      <c r="Y116" s="6"/>
      <c r="Z116" s="6"/>
    </row>
    <row r="117" spans="1:26" ht="48" customHeight="1" x14ac:dyDescent="0.2">
      <c r="A117" s="5">
        <v>116</v>
      </c>
      <c r="B117" s="6" t="s">
        <v>5851</v>
      </c>
      <c r="C117" s="6" t="s">
        <v>5852</v>
      </c>
      <c r="D117" s="56" t="s">
        <v>5891</v>
      </c>
      <c r="E117" s="6" t="s">
        <v>5770</v>
      </c>
      <c r="F117" s="45">
        <v>1</v>
      </c>
      <c r="G117" s="45">
        <v>1</v>
      </c>
      <c r="H117" s="45">
        <v>1</v>
      </c>
      <c r="I117" s="4"/>
      <c r="J117" s="6"/>
      <c r="K117" s="6"/>
      <c r="L117" s="6"/>
      <c r="M117" s="6"/>
      <c r="N117" s="6"/>
      <c r="O117" s="6"/>
      <c r="P117" s="6"/>
      <c r="Q117" s="6"/>
      <c r="R117" s="6"/>
      <c r="S117" s="6"/>
      <c r="T117" s="6"/>
      <c r="U117" s="6"/>
      <c r="V117" s="6"/>
      <c r="W117" s="6"/>
      <c r="X117" s="6"/>
      <c r="Y117" s="6"/>
      <c r="Z117" s="6"/>
    </row>
    <row r="118" spans="1:26" ht="96" customHeight="1" x14ac:dyDescent="0.2">
      <c r="A118" s="5">
        <v>117</v>
      </c>
      <c r="B118" s="6" t="s">
        <v>5851</v>
      </c>
      <c r="C118" s="6" t="s">
        <v>5852</v>
      </c>
      <c r="D118" s="56" t="s">
        <v>5892</v>
      </c>
      <c r="E118" s="6" t="s">
        <v>5770</v>
      </c>
      <c r="F118" s="45">
        <v>1</v>
      </c>
      <c r="G118" s="45">
        <v>1</v>
      </c>
      <c r="H118" s="45">
        <v>1</v>
      </c>
      <c r="I118" s="4"/>
      <c r="J118" s="6"/>
      <c r="K118" s="6"/>
      <c r="L118" s="6"/>
      <c r="M118" s="6"/>
      <c r="N118" s="6"/>
      <c r="O118" s="6"/>
      <c r="P118" s="6"/>
      <c r="Q118" s="6"/>
      <c r="R118" s="6"/>
      <c r="S118" s="6"/>
      <c r="T118" s="6"/>
      <c r="U118" s="6"/>
      <c r="V118" s="6"/>
      <c r="W118" s="6"/>
      <c r="X118" s="6"/>
      <c r="Y118" s="6"/>
      <c r="Z118" s="6"/>
    </row>
    <row r="119" spans="1:26" ht="72" customHeight="1" x14ac:dyDescent="0.2">
      <c r="A119" s="5">
        <v>118</v>
      </c>
      <c r="B119" s="6" t="s">
        <v>5851</v>
      </c>
      <c r="C119" s="6" t="s">
        <v>5852</v>
      </c>
      <c r="D119" s="56" t="s">
        <v>5893</v>
      </c>
      <c r="E119" s="6" t="s">
        <v>5770</v>
      </c>
      <c r="F119" s="45">
        <v>1</v>
      </c>
      <c r="G119" s="45">
        <v>1</v>
      </c>
      <c r="H119" s="45">
        <v>1</v>
      </c>
      <c r="I119" s="4"/>
      <c r="J119" s="6"/>
      <c r="K119" s="6"/>
      <c r="L119" s="6"/>
      <c r="M119" s="6"/>
      <c r="N119" s="6"/>
      <c r="O119" s="6"/>
      <c r="P119" s="6"/>
      <c r="Q119" s="6"/>
      <c r="R119" s="6"/>
      <c r="S119" s="6"/>
      <c r="T119" s="6"/>
      <c r="U119" s="6"/>
      <c r="V119" s="6"/>
      <c r="W119" s="6"/>
      <c r="X119" s="6"/>
      <c r="Y119" s="6"/>
      <c r="Z119" s="6"/>
    </row>
    <row r="120" spans="1:26" ht="48" customHeight="1" x14ac:dyDescent="0.2">
      <c r="A120" s="5">
        <v>119</v>
      </c>
      <c r="B120" s="8" t="str">
        <f t="shared" ref="B120:B151" si="1">HYPERLINK("http://reviewit.pk/diyar-e-dil-episode-30/","http://reviewit.pk/diyar-e-dil-episode-30/")</f>
        <v>http://reviewit.pk/diyar-e-dil-episode-30/</v>
      </c>
      <c r="C120" s="6" t="s">
        <v>5894</v>
      </c>
      <c r="D120" s="56" t="s">
        <v>5895</v>
      </c>
      <c r="E120" s="6" t="s">
        <v>5770</v>
      </c>
      <c r="F120" s="45">
        <v>1</v>
      </c>
      <c r="G120" s="45">
        <v>1</v>
      </c>
      <c r="H120" s="45">
        <v>1</v>
      </c>
      <c r="I120" s="4"/>
      <c r="J120" s="6"/>
      <c r="K120" s="6"/>
      <c r="L120" s="6"/>
      <c r="M120" s="6"/>
      <c r="N120" s="6"/>
      <c r="O120" s="6"/>
      <c r="P120" s="6"/>
      <c r="Q120" s="6"/>
      <c r="R120" s="6"/>
      <c r="S120" s="6"/>
      <c r="T120" s="6"/>
      <c r="U120" s="6"/>
      <c r="V120" s="6"/>
      <c r="W120" s="6"/>
      <c r="X120" s="6"/>
      <c r="Y120" s="6"/>
      <c r="Z120" s="6"/>
    </row>
    <row r="121" spans="1:26" ht="24" customHeight="1" x14ac:dyDescent="0.2">
      <c r="A121" s="5">
        <v>120</v>
      </c>
      <c r="B121" s="8" t="str">
        <f t="shared" si="1"/>
        <v>http://reviewit.pk/diyar-e-dil-episode-30/</v>
      </c>
      <c r="C121" s="6" t="s">
        <v>5894</v>
      </c>
      <c r="D121" s="56" t="s">
        <v>5896</v>
      </c>
      <c r="E121" s="6" t="s">
        <v>5770</v>
      </c>
      <c r="F121" s="45">
        <v>0</v>
      </c>
      <c r="G121" s="30">
        <v>1</v>
      </c>
      <c r="H121" s="45">
        <v>0</v>
      </c>
      <c r="I121" s="4"/>
      <c r="J121" s="6"/>
      <c r="K121" s="6"/>
      <c r="L121" s="6"/>
      <c r="M121" s="6"/>
      <c r="N121" s="6"/>
      <c r="O121" s="6"/>
      <c r="P121" s="6"/>
      <c r="Q121" s="6"/>
      <c r="R121" s="6"/>
      <c r="S121" s="6"/>
      <c r="T121" s="6"/>
      <c r="U121" s="6"/>
      <c r="V121" s="6"/>
      <c r="W121" s="6"/>
      <c r="X121" s="6"/>
      <c r="Y121" s="6"/>
      <c r="Z121" s="6"/>
    </row>
    <row r="122" spans="1:26" ht="192" customHeight="1" x14ac:dyDescent="0.2">
      <c r="A122" s="5">
        <v>121</v>
      </c>
      <c r="B122" s="8" t="str">
        <f t="shared" si="1"/>
        <v>http://reviewit.pk/diyar-e-dil-episode-30/</v>
      </c>
      <c r="C122" s="6" t="s">
        <v>5894</v>
      </c>
      <c r="D122" s="56" t="s">
        <v>5897</v>
      </c>
      <c r="E122" s="6" t="s">
        <v>5770</v>
      </c>
      <c r="F122" s="45">
        <v>0</v>
      </c>
      <c r="G122" s="30">
        <v>1</v>
      </c>
      <c r="H122" s="45">
        <v>0</v>
      </c>
      <c r="I122" s="4"/>
      <c r="J122" s="6"/>
      <c r="K122" s="6"/>
      <c r="L122" s="6"/>
      <c r="M122" s="6"/>
      <c r="N122" s="6"/>
      <c r="O122" s="6"/>
      <c r="P122" s="6"/>
      <c r="Q122" s="6"/>
      <c r="R122" s="6"/>
      <c r="S122" s="6"/>
      <c r="T122" s="6"/>
      <c r="U122" s="6"/>
      <c r="V122" s="6"/>
      <c r="W122" s="6"/>
      <c r="X122" s="6"/>
      <c r="Y122" s="6"/>
      <c r="Z122" s="6"/>
    </row>
    <row r="123" spans="1:26" ht="72" customHeight="1" x14ac:dyDescent="0.2">
      <c r="A123" s="5">
        <v>122</v>
      </c>
      <c r="B123" s="8" t="str">
        <f t="shared" si="1"/>
        <v>http://reviewit.pk/diyar-e-dil-episode-30/</v>
      </c>
      <c r="C123" s="6" t="s">
        <v>5894</v>
      </c>
      <c r="D123" s="56" t="s">
        <v>5898</v>
      </c>
      <c r="E123" s="6" t="s">
        <v>5770</v>
      </c>
      <c r="F123" s="45">
        <v>1</v>
      </c>
      <c r="G123" s="30">
        <v>1</v>
      </c>
      <c r="H123" s="45">
        <v>1</v>
      </c>
      <c r="I123" s="4"/>
      <c r="J123" s="6"/>
      <c r="K123" s="6"/>
      <c r="L123" s="6"/>
      <c r="M123" s="6"/>
      <c r="N123" s="6"/>
      <c r="O123" s="6"/>
      <c r="P123" s="6"/>
      <c r="Q123" s="6"/>
      <c r="R123" s="6"/>
      <c r="S123" s="6"/>
      <c r="T123" s="6"/>
      <c r="U123" s="6"/>
      <c r="V123" s="6"/>
      <c r="W123" s="6"/>
      <c r="X123" s="6"/>
      <c r="Y123" s="6"/>
      <c r="Z123" s="6"/>
    </row>
    <row r="124" spans="1:26" ht="96" customHeight="1" x14ac:dyDescent="0.2">
      <c r="A124" s="5">
        <v>123</v>
      </c>
      <c r="B124" s="8" t="str">
        <f t="shared" si="1"/>
        <v>http://reviewit.pk/diyar-e-dil-episode-30/</v>
      </c>
      <c r="C124" s="6" t="s">
        <v>5894</v>
      </c>
      <c r="D124" s="56" t="s">
        <v>5899</v>
      </c>
      <c r="E124" s="6" t="s">
        <v>5770</v>
      </c>
      <c r="F124" s="45">
        <v>0</v>
      </c>
      <c r="G124" s="30">
        <v>1</v>
      </c>
      <c r="H124" s="45">
        <v>0</v>
      </c>
      <c r="I124" s="4"/>
      <c r="J124" s="6"/>
      <c r="K124" s="6"/>
      <c r="L124" s="6"/>
      <c r="M124" s="6"/>
      <c r="N124" s="6"/>
      <c r="O124" s="6"/>
      <c r="P124" s="6"/>
      <c r="Q124" s="6"/>
      <c r="R124" s="6"/>
      <c r="S124" s="6"/>
      <c r="T124" s="6"/>
      <c r="U124" s="6"/>
      <c r="V124" s="6"/>
      <c r="W124" s="6"/>
      <c r="X124" s="6"/>
      <c r="Y124" s="6"/>
      <c r="Z124" s="6"/>
    </row>
    <row r="125" spans="1:26" ht="96" customHeight="1" x14ac:dyDescent="0.2">
      <c r="A125" s="5">
        <v>124</v>
      </c>
      <c r="B125" s="8" t="str">
        <f t="shared" si="1"/>
        <v>http://reviewit.pk/diyar-e-dil-episode-30/</v>
      </c>
      <c r="C125" s="6" t="s">
        <v>5894</v>
      </c>
      <c r="D125" s="56" t="s">
        <v>5900</v>
      </c>
      <c r="E125" s="6" t="s">
        <v>5770</v>
      </c>
      <c r="F125" s="45">
        <v>0</v>
      </c>
      <c r="G125" s="30">
        <v>1</v>
      </c>
      <c r="H125" s="45">
        <v>0</v>
      </c>
      <c r="I125" s="4"/>
      <c r="J125" s="6"/>
      <c r="K125" s="6"/>
      <c r="L125" s="6"/>
      <c r="M125" s="6"/>
      <c r="N125" s="6"/>
      <c r="O125" s="6"/>
      <c r="P125" s="6"/>
      <c r="Q125" s="6"/>
      <c r="R125" s="6"/>
      <c r="S125" s="6"/>
      <c r="T125" s="6"/>
      <c r="U125" s="6"/>
      <c r="V125" s="6"/>
      <c r="W125" s="6"/>
      <c r="X125" s="6"/>
      <c r="Y125" s="6"/>
      <c r="Z125" s="6"/>
    </row>
    <row r="126" spans="1:26" ht="144" customHeight="1" x14ac:dyDescent="0.2">
      <c r="A126" s="5">
        <v>125</v>
      </c>
      <c r="B126" s="8" t="str">
        <f t="shared" si="1"/>
        <v>http://reviewit.pk/diyar-e-dil-episode-30/</v>
      </c>
      <c r="C126" s="6" t="s">
        <v>5894</v>
      </c>
      <c r="D126" s="56" t="s">
        <v>5901</v>
      </c>
      <c r="E126" s="6" t="s">
        <v>5770</v>
      </c>
      <c r="F126" s="45">
        <v>2</v>
      </c>
      <c r="G126" s="30">
        <v>0</v>
      </c>
      <c r="H126" s="45">
        <v>2</v>
      </c>
      <c r="I126" s="4"/>
      <c r="J126" s="6"/>
      <c r="K126" s="6"/>
      <c r="L126" s="6"/>
      <c r="M126" s="6"/>
      <c r="N126" s="6"/>
      <c r="O126" s="6"/>
      <c r="P126" s="6"/>
      <c r="Q126" s="6"/>
      <c r="R126" s="6"/>
      <c r="S126" s="6"/>
      <c r="T126" s="6"/>
      <c r="U126" s="6"/>
      <c r="V126" s="6"/>
      <c r="W126" s="6"/>
      <c r="X126" s="6"/>
      <c r="Y126" s="6"/>
      <c r="Z126" s="6"/>
    </row>
    <row r="127" spans="1:26" ht="48" customHeight="1" x14ac:dyDescent="0.2">
      <c r="A127" s="5">
        <v>126</v>
      </c>
      <c r="B127" s="8" t="str">
        <f t="shared" si="1"/>
        <v>http://reviewit.pk/diyar-e-dil-episode-30/</v>
      </c>
      <c r="C127" s="6" t="s">
        <v>5894</v>
      </c>
      <c r="D127" s="56" t="s">
        <v>5902</v>
      </c>
      <c r="E127" s="6" t="s">
        <v>5770</v>
      </c>
      <c r="F127" s="45">
        <v>2</v>
      </c>
      <c r="G127" s="30">
        <v>2</v>
      </c>
      <c r="H127" s="45">
        <v>2</v>
      </c>
      <c r="I127" s="4"/>
      <c r="J127" s="6"/>
      <c r="K127" s="6"/>
      <c r="L127" s="6"/>
      <c r="M127" s="6"/>
      <c r="N127" s="6"/>
      <c r="O127" s="6"/>
      <c r="P127" s="6"/>
      <c r="Q127" s="6"/>
      <c r="R127" s="6"/>
      <c r="S127" s="6"/>
      <c r="T127" s="6"/>
      <c r="U127" s="6"/>
      <c r="V127" s="6"/>
      <c r="W127" s="6"/>
      <c r="X127" s="6"/>
      <c r="Y127" s="6"/>
      <c r="Z127" s="6"/>
    </row>
    <row r="128" spans="1:26" ht="48" customHeight="1" x14ac:dyDescent="0.2">
      <c r="A128" s="5">
        <v>127</v>
      </c>
      <c r="B128" s="8" t="str">
        <f t="shared" si="1"/>
        <v>http://reviewit.pk/diyar-e-dil-episode-30/</v>
      </c>
      <c r="C128" s="6" t="s">
        <v>5894</v>
      </c>
      <c r="D128" s="56" t="s">
        <v>5903</v>
      </c>
      <c r="E128" s="6" t="s">
        <v>5770</v>
      </c>
      <c r="F128" s="45">
        <v>2</v>
      </c>
      <c r="G128" s="30">
        <v>2</v>
      </c>
      <c r="H128" s="45">
        <v>2</v>
      </c>
      <c r="I128" s="4"/>
      <c r="J128" s="6"/>
      <c r="K128" s="6"/>
      <c r="L128" s="6"/>
      <c r="M128" s="6"/>
      <c r="N128" s="6"/>
      <c r="O128" s="6"/>
      <c r="P128" s="6"/>
      <c r="Q128" s="6"/>
      <c r="R128" s="6"/>
      <c r="S128" s="6"/>
      <c r="T128" s="6"/>
      <c r="U128" s="6"/>
      <c r="V128" s="6"/>
      <c r="W128" s="6"/>
      <c r="X128" s="6"/>
      <c r="Y128" s="6"/>
      <c r="Z128" s="6"/>
    </row>
    <row r="129" spans="1:26" ht="72" customHeight="1" x14ac:dyDescent="0.2">
      <c r="A129" s="5">
        <v>128</v>
      </c>
      <c r="B129" s="8" t="str">
        <f t="shared" si="1"/>
        <v>http://reviewit.pk/diyar-e-dil-episode-30/</v>
      </c>
      <c r="C129" s="6" t="s">
        <v>5894</v>
      </c>
      <c r="D129" s="56" t="s">
        <v>5904</v>
      </c>
      <c r="E129" s="6" t="s">
        <v>5770</v>
      </c>
      <c r="F129" s="45">
        <v>2</v>
      </c>
      <c r="G129" s="30">
        <v>2</v>
      </c>
      <c r="H129" s="45">
        <v>2</v>
      </c>
      <c r="I129" s="4"/>
      <c r="J129" s="6"/>
      <c r="K129" s="6"/>
      <c r="L129" s="6"/>
      <c r="M129" s="6"/>
      <c r="N129" s="6"/>
      <c r="O129" s="6"/>
      <c r="P129" s="6"/>
      <c r="Q129" s="6"/>
      <c r="R129" s="6"/>
      <c r="S129" s="6"/>
      <c r="T129" s="6"/>
      <c r="U129" s="6"/>
      <c r="V129" s="6"/>
      <c r="W129" s="6"/>
      <c r="X129" s="6"/>
      <c r="Y129" s="6"/>
      <c r="Z129" s="6"/>
    </row>
    <row r="130" spans="1:26" ht="24" customHeight="1" x14ac:dyDescent="0.2">
      <c r="A130" s="5">
        <v>129</v>
      </c>
      <c r="B130" s="8" t="str">
        <f t="shared" si="1"/>
        <v>http://reviewit.pk/diyar-e-dil-episode-30/</v>
      </c>
      <c r="C130" s="6" t="s">
        <v>5894</v>
      </c>
      <c r="D130" s="56" t="s">
        <v>5905</v>
      </c>
      <c r="E130" s="6" t="s">
        <v>5770</v>
      </c>
      <c r="F130" s="45">
        <v>0</v>
      </c>
      <c r="G130" s="30">
        <v>0</v>
      </c>
      <c r="H130" s="45">
        <v>0</v>
      </c>
      <c r="I130" s="4"/>
      <c r="J130" s="6"/>
      <c r="K130" s="6"/>
      <c r="L130" s="6"/>
      <c r="M130" s="6"/>
      <c r="N130" s="6"/>
      <c r="O130" s="6"/>
      <c r="P130" s="6"/>
      <c r="Q130" s="6"/>
      <c r="R130" s="6"/>
      <c r="S130" s="6"/>
      <c r="T130" s="6"/>
      <c r="U130" s="6"/>
      <c r="V130" s="6"/>
      <c r="W130" s="6"/>
      <c r="X130" s="6"/>
      <c r="Y130" s="6"/>
      <c r="Z130" s="6"/>
    </row>
    <row r="131" spans="1:26" ht="48" customHeight="1" x14ac:dyDescent="0.2">
      <c r="A131" s="5">
        <v>130</v>
      </c>
      <c r="B131" s="8" t="str">
        <f t="shared" si="1"/>
        <v>http://reviewit.pk/diyar-e-dil-episode-30/</v>
      </c>
      <c r="C131" s="6" t="s">
        <v>5894</v>
      </c>
      <c r="D131" s="56" t="s">
        <v>5906</v>
      </c>
      <c r="E131" s="6" t="s">
        <v>5770</v>
      </c>
      <c r="F131" s="45">
        <v>2</v>
      </c>
      <c r="G131" s="30">
        <v>2</v>
      </c>
      <c r="H131" s="45">
        <v>2</v>
      </c>
      <c r="I131" s="4"/>
      <c r="J131" s="6"/>
      <c r="K131" s="6"/>
      <c r="L131" s="6"/>
      <c r="M131" s="6"/>
      <c r="N131" s="6"/>
      <c r="O131" s="6"/>
      <c r="P131" s="6"/>
      <c r="Q131" s="6"/>
      <c r="R131" s="6"/>
      <c r="S131" s="6"/>
      <c r="T131" s="6"/>
      <c r="U131" s="6"/>
      <c r="V131" s="6"/>
      <c r="W131" s="6"/>
      <c r="X131" s="6"/>
      <c r="Y131" s="6"/>
      <c r="Z131" s="6"/>
    </row>
    <row r="132" spans="1:26" ht="24" customHeight="1" x14ac:dyDescent="0.2">
      <c r="A132" s="5">
        <v>131</v>
      </c>
      <c r="B132" s="8" t="str">
        <f t="shared" si="1"/>
        <v>http://reviewit.pk/diyar-e-dil-episode-30/</v>
      </c>
      <c r="C132" s="6" t="s">
        <v>5894</v>
      </c>
      <c r="D132" s="56" t="s">
        <v>13634</v>
      </c>
      <c r="E132" s="6" t="s">
        <v>5770</v>
      </c>
      <c r="F132" s="45">
        <v>1</v>
      </c>
      <c r="G132" s="30">
        <v>1</v>
      </c>
      <c r="H132" s="45">
        <v>1</v>
      </c>
      <c r="I132" s="4"/>
      <c r="J132" s="6"/>
      <c r="K132" s="6"/>
      <c r="L132" s="6"/>
      <c r="M132" s="6"/>
      <c r="N132" s="6"/>
      <c r="O132" s="6"/>
      <c r="P132" s="6"/>
      <c r="Q132" s="6"/>
      <c r="R132" s="6"/>
      <c r="S132" s="6"/>
      <c r="T132" s="6"/>
      <c r="U132" s="6"/>
      <c r="V132" s="6"/>
      <c r="W132" s="6"/>
      <c r="X132" s="6"/>
      <c r="Y132" s="6"/>
      <c r="Z132" s="6"/>
    </row>
    <row r="133" spans="1:26" ht="48" customHeight="1" x14ac:dyDescent="0.2">
      <c r="A133" s="5">
        <v>132</v>
      </c>
      <c r="B133" s="8" t="str">
        <f t="shared" si="1"/>
        <v>http://reviewit.pk/diyar-e-dil-episode-30/</v>
      </c>
      <c r="C133" s="6" t="s">
        <v>5894</v>
      </c>
      <c r="D133" s="56" t="s">
        <v>5907</v>
      </c>
      <c r="E133" s="6" t="s">
        <v>5770</v>
      </c>
      <c r="F133" s="45">
        <v>0</v>
      </c>
      <c r="G133" s="30">
        <v>0</v>
      </c>
      <c r="H133" s="45">
        <v>0</v>
      </c>
      <c r="I133" s="4"/>
      <c r="J133" s="6"/>
      <c r="K133" s="6"/>
      <c r="L133" s="6"/>
      <c r="M133" s="6"/>
      <c r="N133" s="6"/>
      <c r="O133" s="6"/>
      <c r="P133" s="6"/>
      <c r="Q133" s="6"/>
      <c r="R133" s="6"/>
      <c r="S133" s="6"/>
      <c r="T133" s="6"/>
      <c r="U133" s="6"/>
      <c r="V133" s="6"/>
      <c r="W133" s="6"/>
      <c r="X133" s="6"/>
      <c r="Y133" s="6"/>
      <c r="Z133" s="6"/>
    </row>
    <row r="134" spans="1:26" ht="72" customHeight="1" x14ac:dyDescent="0.2">
      <c r="A134" s="5">
        <v>133</v>
      </c>
      <c r="B134" s="8" t="str">
        <f t="shared" si="1"/>
        <v>http://reviewit.pk/diyar-e-dil-episode-30/</v>
      </c>
      <c r="C134" s="6" t="s">
        <v>5894</v>
      </c>
      <c r="D134" s="56" t="s">
        <v>5908</v>
      </c>
      <c r="E134" s="6" t="s">
        <v>5770</v>
      </c>
      <c r="F134" s="45">
        <v>2</v>
      </c>
      <c r="G134" s="30">
        <v>1</v>
      </c>
      <c r="H134" s="45">
        <v>2</v>
      </c>
      <c r="I134" s="4"/>
      <c r="J134" s="6"/>
      <c r="K134" s="6"/>
      <c r="L134" s="6"/>
      <c r="M134" s="6"/>
      <c r="N134" s="6"/>
      <c r="O134" s="6"/>
      <c r="P134" s="6"/>
      <c r="Q134" s="6"/>
      <c r="R134" s="6"/>
      <c r="S134" s="6"/>
      <c r="T134" s="6"/>
      <c r="U134" s="6"/>
      <c r="V134" s="6"/>
      <c r="W134" s="6"/>
      <c r="X134" s="6"/>
      <c r="Y134" s="6"/>
      <c r="Z134" s="6"/>
    </row>
    <row r="135" spans="1:26" ht="72" customHeight="1" x14ac:dyDescent="0.2">
      <c r="A135" s="5">
        <v>134</v>
      </c>
      <c r="B135" s="8" t="str">
        <f t="shared" si="1"/>
        <v>http://reviewit.pk/diyar-e-dil-episode-30/</v>
      </c>
      <c r="C135" s="6" t="s">
        <v>5894</v>
      </c>
      <c r="D135" s="56" t="s">
        <v>5909</v>
      </c>
      <c r="E135" s="6" t="s">
        <v>5770</v>
      </c>
      <c r="F135" s="45">
        <v>1</v>
      </c>
      <c r="G135" s="30">
        <v>1</v>
      </c>
      <c r="H135" s="45">
        <v>1</v>
      </c>
      <c r="I135" s="4"/>
      <c r="J135" s="6"/>
      <c r="K135" s="6"/>
      <c r="L135" s="6"/>
      <c r="M135" s="6"/>
      <c r="N135" s="6"/>
      <c r="O135" s="6"/>
      <c r="P135" s="6"/>
      <c r="Q135" s="6"/>
      <c r="R135" s="6"/>
      <c r="S135" s="6"/>
      <c r="T135" s="6"/>
      <c r="U135" s="6"/>
      <c r="V135" s="6"/>
      <c r="W135" s="6"/>
      <c r="X135" s="6"/>
      <c r="Y135" s="6"/>
      <c r="Z135" s="6"/>
    </row>
    <row r="136" spans="1:26" ht="24" customHeight="1" x14ac:dyDescent="0.2">
      <c r="A136" s="5">
        <v>135</v>
      </c>
      <c r="B136" s="8" t="str">
        <f t="shared" si="1"/>
        <v>http://reviewit.pk/diyar-e-dil-episode-30/</v>
      </c>
      <c r="C136" s="6" t="s">
        <v>5894</v>
      </c>
      <c r="D136" s="56" t="s">
        <v>5910</v>
      </c>
      <c r="E136" s="6" t="s">
        <v>5770</v>
      </c>
      <c r="F136" s="45">
        <v>0</v>
      </c>
      <c r="G136" s="45">
        <v>0</v>
      </c>
      <c r="H136" s="45">
        <v>0</v>
      </c>
      <c r="I136" s="4"/>
      <c r="J136" s="6"/>
      <c r="K136" s="6"/>
      <c r="L136" s="6"/>
      <c r="M136" s="6"/>
      <c r="N136" s="6"/>
      <c r="O136" s="6"/>
      <c r="P136" s="6"/>
      <c r="Q136" s="6"/>
      <c r="R136" s="6"/>
      <c r="S136" s="6"/>
      <c r="T136" s="6"/>
      <c r="U136" s="6"/>
      <c r="V136" s="6"/>
      <c r="W136" s="6"/>
      <c r="X136" s="6"/>
      <c r="Y136" s="6"/>
      <c r="Z136" s="6"/>
    </row>
    <row r="137" spans="1:26" ht="48" customHeight="1" x14ac:dyDescent="0.2">
      <c r="A137" s="5">
        <v>136</v>
      </c>
      <c r="B137" s="8" t="str">
        <f t="shared" si="1"/>
        <v>http://reviewit.pk/diyar-e-dil-episode-30/</v>
      </c>
      <c r="C137" s="6" t="s">
        <v>5894</v>
      </c>
      <c r="D137" s="56" t="s">
        <v>5911</v>
      </c>
      <c r="E137" s="6" t="s">
        <v>5770</v>
      </c>
      <c r="F137" s="45">
        <v>0</v>
      </c>
      <c r="G137" s="45">
        <v>0</v>
      </c>
      <c r="H137" s="45">
        <v>0</v>
      </c>
      <c r="I137" s="4"/>
      <c r="J137" s="6"/>
      <c r="K137" s="6"/>
      <c r="L137" s="6"/>
      <c r="M137" s="6"/>
      <c r="N137" s="6"/>
      <c r="O137" s="6"/>
      <c r="P137" s="6"/>
      <c r="Q137" s="6"/>
      <c r="R137" s="6"/>
      <c r="S137" s="6"/>
      <c r="T137" s="6"/>
      <c r="U137" s="6"/>
      <c r="V137" s="6"/>
      <c r="W137" s="6"/>
      <c r="X137" s="6"/>
      <c r="Y137" s="6"/>
      <c r="Z137" s="6"/>
    </row>
    <row r="138" spans="1:26" ht="48" customHeight="1" x14ac:dyDescent="0.2">
      <c r="A138" s="5">
        <v>137</v>
      </c>
      <c r="B138" s="8" t="str">
        <f t="shared" si="1"/>
        <v>http://reviewit.pk/diyar-e-dil-episode-30/</v>
      </c>
      <c r="C138" s="6" t="s">
        <v>5894</v>
      </c>
      <c r="D138" s="56" t="s">
        <v>5912</v>
      </c>
      <c r="E138" s="6" t="s">
        <v>5770</v>
      </c>
      <c r="F138" s="45">
        <v>0</v>
      </c>
      <c r="G138" s="45">
        <v>0</v>
      </c>
      <c r="H138" s="45">
        <v>0</v>
      </c>
      <c r="I138" s="4"/>
      <c r="J138" s="6"/>
      <c r="K138" s="6"/>
      <c r="L138" s="6"/>
      <c r="M138" s="6"/>
      <c r="N138" s="6"/>
      <c r="O138" s="6"/>
      <c r="P138" s="6"/>
      <c r="Q138" s="6"/>
      <c r="R138" s="6"/>
      <c r="S138" s="6"/>
      <c r="T138" s="6"/>
      <c r="U138" s="6"/>
      <c r="V138" s="6"/>
      <c r="W138" s="6"/>
      <c r="X138" s="6"/>
      <c r="Y138" s="6"/>
      <c r="Z138" s="6"/>
    </row>
    <row r="139" spans="1:26" ht="24" customHeight="1" x14ac:dyDescent="0.2">
      <c r="A139" s="5">
        <v>138</v>
      </c>
      <c r="B139" s="8" t="str">
        <f t="shared" si="1"/>
        <v>http://reviewit.pk/diyar-e-dil-episode-30/</v>
      </c>
      <c r="C139" s="6" t="s">
        <v>5894</v>
      </c>
      <c r="D139" s="56" t="s">
        <v>5913</v>
      </c>
      <c r="E139" s="6" t="s">
        <v>5770</v>
      </c>
      <c r="F139" s="45">
        <v>2</v>
      </c>
      <c r="G139" s="45">
        <v>2</v>
      </c>
      <c r="H139" s="45">
        <v>2</v>
      </c>
      <c r="I139" s="4"/>
      <c r="J139" s="6"/>
      <c r="K139" s="6"/>
      <c r="L139" s="6"/>
      <c r="M139" s="6"/>
      <c r="N139" s="6"/>
      <c r="O139" s="6"/>
      <c r="P139" s="6"/>
      <c r="Q139" s="6"/>
      <c r="R139" s="6"/>
      <c r="S139" s="6"/>
      <c r="T139" s="6"/>
      <c r="U139" s="6"/>
      <c r="V139" s="6"/>
      <c r="W139" s="6"/>
      <c r="X139" s="6"/>
      <c r="Y139" s="6"/>
      <c r="Z139" s="6"/>
    </row>
    <row r="140" spans="1:26" ht="24" customHeight="1" x14ac:dyDescent="0.2">
      <c r="A140" s="5">
        <v>139</v>
      </c>
      <c r="B140" s="8" t="str">
        <f t="shared" si="1"/>
        <v>http://reviewit.pk/diyar-e-dil-episode-30/</v>
      </c>
      <c r="C140" s="6" t="s">
        <v>5894</v>
      </c>
      <c r="D140" s="56" t="s">
        <v>5914</v>
      </c>
      <c r="E140" s="6" t="s">
        <v>5770</v>
      </c>
      <c r="F140" s="45">
        <v>1</v>
      </c>
      <c r="G140" s="45">
        <v>1</v>
      </c>
      <c r="H140" s="45">
        <v>1</v>
      </c>
      <c r="I140" s="4"/>
      <c r="J140" s="6"/>
      <c r="K140" s="6"/>
      <c r="L140" s="6"/>
      <c r="M140" s="6"/>
      <c r="N140" s="6"/>
      <c r="O140" s="6"/>
      <c r="P140" s="6"/>
      <c r="Q140" s="6"/>
      <c r="R140" s="6"/>
      <c r="S140" s="6"/>
      <c r="T140" s="6"/>
      <c r="U140" s="6"/>
      <c r="V140" s="6"/>
      <c r="W140" s="6"/>
      <c r="X140" s="6"/>
      <c r="Y140" s="6"/>
      <c r="Z140" s="6"/>
    </row>
    <row r="141" spans="1:26" ht="24" customHeight="1" x14ac:dyDescent="0.2">
      <c r="A141" s="5">
        <v>140</v>
      </c>
      <c r="B141" s="8" t="str">
        <f t="shared" si="1"/>
        <v>http://reviewit.pk/diyar-e-dil-episode-30/</v>
      </c>
      <c r="C141" s="6" t="s">
        <v>5894</v>
      </c>
      <c r="D141" s="56" t="s">
        <v>5915</v>
      </c>
      <c r="E141" s="6" t="s">
        <v>5770</v>
      </c>
      <c r="F141" s="45">
        <v>0</v>
      </c>
      <c r="G141" s="45">
        <v>0</v>
      </c>
      <c r="H141" s="45">
        <v>0</v>
      </c>
      <c r="I141" s="4"/>
      <c r="J141" s="6"/>
      <c r="K141" s="6"/>
      <c r="L141" s="6"/>
      <c r="M141" s="6"/>
      <c r="N141" s="6"/>
      <c r="O141" s="6"/>
      <c r="P141" s="6"/>
      <c r="Q141" s="6"/>
      <c r="R141" s="6"/>
      <c r="S141" s="6"/>
      <c r="T141" s="6"/>
      <c r="U141" s="6"/>
      <c r="V141" s="6"/>
      <c r="W141" s="6"/>
      <c r="X141" s="6"/>
      <c r="Y141" s="6"/>
      <c r="Z141" s="6"/>
    </row>
    <row r="142" spans="1:26" ht="24" customHeight="1" x14ac:dyDescent="0.2">
      <c r="A142" s="5">
        <v>141</v>
      </c>
      <c r="B142" s="8" t="str">
        <f t="shared" si="1"/>
        <v>http://reviewit.pk/diyar-e-dil-episode-30/</v>
      </c>
      <c r="C142" s="6" t="s">
        <v>5894</v>
      </c>
      <c r="D142" s="56" t="s">
        <v>5916</v>
      </c>
      <c r="E142" s="6" t="s">
        <v>5770</v>
      </c>
      <c r="F142" s="45">
        <v>0</v>
      </c>
      <c r="G142" s="45">
        <v>0</v>
      </c>
      <c r="H142" s="45">
        <v>0</v>
      </c>
      <c r="I142" s="4"/>
      <c r="J142" s="6"/>
      <c r="K142" s="6"/>
      <c r="L142" s="6"/>
      <c r="M142" s="6"/>
      <c r="N142" s="6"/>
      <c r="O142" s="6"/>
      <c r="P142" s="6"/>
      <c r="Q142" s="6"/>
      <c r="R142" s="6"/>
      <c r="S142" s="6"/>
      <c r="T142" s="6"/>
      <c r="U142" s="6"/>
      <c r="V142" s="6"/>
      <c r="W142" s="6"/>
      <c r="X142" s="6"/>
      <c r="Y142" s="6"/>
      <c r="Z142" s="6"/>
    </row>
    <row r="143" spans="1:26" ht="24" customHeight="1" x14ac:dyDescent="0.2">
      <c r="A143" s="5">
        <v>142</v>
      </c>
      <c r="B143" s="8" t="str">
        <f t="shared" si="1"/>
        <v>http://reviewit.pk/diyar-e-dil-episode-30/</v>
      </c>
      <c r="C143" s="6" t="s">
        <v>5894</v>
      </c>
      <c r="D143" s="56" t="s">
        <v>5917</v>
      </c>
      <c r="E143" s="6" t="s">
        <v>5770</v>
      </c>
      <c r="F143" s="45">
        <v>1</v>
      </c>
      <c r="G143" s="45">
        <v>1</v>
      </c>
      <c r="H143" s="45">
        <v>1</v>
      </c>
      <c r="I143" s="4"/>
      <c r="J143" s="6"/>
      <c r="K143" s="6"/>
      <c r="L143" s="6"/>
      <c r="M143" s="6"/>
      <c r="N143" s="6"/>
      <c r="O143" s="6"/>
      <c r="P143" s="6"/>
      <c r="Q143" s="6"/>
      <c r="R143" s="6"/>
      <c r="S143" s="6"/>
      <c r="T143" s="6"/>
      <c r="U143" s="6"/>
      <c r="V143" s="6"/>
      <c r="W143" s="6"/>
      <c r="X143" s="6"/>
      <c r="Y143" s="6"/>
      <c r="Z143" s="6"/>
    </row>
    <row r="144" spans="1:26" ht="48" customHeight="1" x14ac:dyDescent="0.2">
      <c r="A144" s="5">
        <v>143</v>
      </c>
      <c r="B144" s="8" t="str">
        <f t="shared" si="1"/>
        <v>http://reviewit.pk/diyar-e-dil-episode-30/</v>
      </c>
      <c r="C144" s="6" t="s">
        <v>5894</v>
      </c>
      <c r="D144" s="56" t="s">
        <v>5918</v>
      </c>
      <c r="E144" s="6" t="s">
        <v>5770</v>
      </c>
      <c r="F144" s="45">
        <v>1</v>
      </c>
      <c r="G144" s="45">
        <v>1</v>
      </c>
      <c r="H144" s="45">
        <v>1</v>
      </c>
      <c r="I144" s="4"/>
      <c r="J144" s="6"/>
      <c r="K144" s="6"/>
      <c r="L144" s="6"/>
      <c r="M144" s="6"/>
      <c r="N144" s="6"/>
      <c r="O144" s="6"/>
      <c r="P144" s="6"/>
      <c r="Q144" s="6"/>
      <c r="R144" s="6"/>
      <c r="S144" s="6"/>
      <c r="T144" s="6"/>
      <c r="U144" s="6"/>
      <c r="V144" s="6"/>
      <c r="W144" s="6"/>
      <c r="X144" s="6"/>
      <c r="Y144" s="6"/>
      <c r="Z144" s="6"/>
    </row>
    <row r="145" spans="1:26" ht="96" customHeight="1" x14ac:dyDescent="0.2">
      <c r="A145" s="5">
        <v>144</v>
      </c>
      <c r="B145" s="8" t="str">
        <f t="shared" si="1"/>
        <v>http://reviewit.pk/diyar-e-dil-episode-30/</v>
      </c>
      <c r="C145" s="6" t="s">
        <v>5894</v>
      </c>
      <c r="D145" s="56" t="s">
        <v>5919</v>
      </c>
      <c r="E145" s="6" t="s">
        <v>5770</v>
      </c>
      <c r="F145" s="45">
        <v>1</v>
      </c>
      <c r="G145" s="45">
        <v>1</v>
      </c>
      <c r="H145" s="45">
        <v>1</v>
      </c>
      <c r="I145" s="4"/>
      <c r="J145" s="6"/>
      <c r="K145" s="6"/>
      <c r="L145" s="6"/>
      <c r="M145" s="6"/>
      <c r="N145" s="6"/>
      <c r="O145" s="6"/>
      <c r="P145" s="6"/>
      <c r="Q145" s="6"/>
      <c r="R145" s="6"/>
      <c r="S145" s="6"/>
      <c r="T145" s="6"/>
      <c r="U145" s="6"/>
      <c r="V145" s="6"/>
      <c r="W145" s="6"/>
      <c r="X145" s="6"/>
      <c r="Y145" s="6"/>
      <c r="Z145" s="6"/>
    </row>
    <row r="146" spans="1:26" ht="72" customHeight="1" x14ac:dyDescent="0.2">
      <c r="A146" s="5">
        <v>145</v>
      </c>
      <c r="B146" s="8" t="str">
        <f t="shared" si="1"/>
        <v>http://reviewit.pk/diyar-e-dil-episode-30/</v>
      </c>
      <c r="C146" s="6" t="s">
        <v>5894</v>
      </c>
      <c r="D146" s="56" t="s">
        <v>5920</v>
      </c>
      <c r="E146" s="6" t="s">
        <v>5770</v>
      </c>
      <c r="F146" s="45">
        <v>1</v>
      </c>
      <c r="G146" s="45">
        <v>1</v>
      </c>
      <c r="H146" s="45">
        <v>1</v>
      </c>
      <c r="I146" s="4"/>
      <c r="J146" s="6"/>
      <c r="K146" s="6"/>
      <c r="L146" s="6"/>
      <c r="M146" s="6"/>
      <c r="N146" s="6"/>
      <c r="O146" s="6"/>
      <c r="P146" s="6"/>
      <c r="Q146" s="6"/>
      <c r="R146" s="6"/>
      <c r="S146" s="6"/>
      <c r="T146" s="6"/>
      <c r="U146" s="6"/>
      <c r="V146" s="6"/>
      <c r="W146" s="6"/>
      <c r="X146" s="6"/>
      <c r="Y146" s="6"/>
      <c r="Z146" s="6"/>
    </row>
    <row r="147" spans="1:26" ht="48" customHeight="1" x14ac:dyDescent="0.2">
      <c r="A147" s="5">
        <v>146</v>
      </c>
      <c r="B147" s="8" t="str">
        <f t="shared" si="1"/>
        <v>http://reviewit.pk/diyar-e-dil-episode-30/</v>
      </c>
      <c r="C147" s="6" t="s">
        <v>5894</v>
      </c>
      <c r="D147" s="56" t="s">
        <v>5921</v>
      </c>
      <c r="E147" s="6" t="s">
        <v>5770</v>
      </c>
      <c r="F147" s="45">
        <v>2</v>
      </c>
      <c r="G147" s="45">
        <v>2</v>
      </c>
      <c r="H147" s="45">
        <v>2</v>
      </c>
      <c r="I147" s="4"/>
      <c r="J147" s="6"/>
      <c r="K147" s="6"/>
      <c r="L147" s="6"/>
      <c r="M147" s="6"/>
      <c r="N147" s="6"/>
      <c r="O147" s="6"/>
      <c r="P147" s="6"/>
      <c r="Q147" s="6"/>
      <c r="R147" s="6"/>
      <c r="S147" s="6"/>
      <c r="T147" s="6"/>
      <c r="U147" s="6"/>
      <c r="V147" s="6"/>
      <c r="W147" s="6"/>
      <c r="X147" s="6"/>
      <c r="Y147" s="6"/>
      <c r="Z147" s="6"/>
    </row>
    <row r="148" spans="1:26" ht="96" customHeight="1" x14ac:dyDescent="0.2">
      <c r="A148" s="5">
        <v>147</v>
      </c>
      <c r="B148" s="8" t="str">
        <f t="shared" si="1"/>
        <v>http://reviewit.pk/diyar-e-dil-episode-30/</v>
      </c>
      <c r="C148" s="6" t="s">
        <v>5894</v>
      </c>
      <c r="D148" s="56" t="s">
        <v>5922</v>
      </c>
      <c r="E148" s="6" t="s">
        <v>5770</v>
      </c>
      <c r="F148" s="45">
        <v>0</v>
      </c>
      <c r="G148" s="45">
        <v>0</v>
      </c>
      <c r="H148" s="45">
        <v>0</v>
      </c>
      <c r="I148" s="4"/>
      <c r="J148" s="6"/>
      <c r="K148" s="6"/>
      <c r="L148" s="6"/>
      <c r="M148" s="6"/>
      <c r="N148" s="6"/>
      <c r="O148" s="6"/>
      <c r="P148" s="6"/>
      <c r="Q148" s="6"/>
      <c r="R148" s="6"/>
      <c r="S148" s="6"/>
      <c r="T148" s="6"/>
      <c r="U148" s="6"/>
      <c r="V148" s="6"/>
      <c r="W148" s="6"/>
      <c r="X148" s="6"/>
      <c r="Y148" s="6"/>
      <c r="Z148" s="6"/>
    </row>
    <row r="149" spans="1:26" ht="48" customHeight="1" x14ac:dyDescent="0.2">
      <c r="A149" s="5">
        <v>148</v>
      </c>
      <c r="B149" s="8" t="str">
        <f t="shared" si="1"/>
        <v>http://reviewit.pk/diyar-e-dil-episode-30/</v>
      </c>
      <c r="C149" s="6" t="s">
        <v>5894</v>
      </c>
      <c r="D149" s="56" t="s">
        <v>5923</v>
      </c>
      <c r="E149" s="6" t="s">
        <v>5770</v>
      </c>
      <c r="F149" s="45">
        <v>2</v>
      </c>
      <c r="G149" s="45">
        <v>2</v>
      </c>
      <c r="H149" s="45">
        <v>2</v>
      </c>
      <c r="I149" s="4"/>
      <c r="J149" s="6"/>
      <c r="K149" s="6"/>
      <c r="L149" s="6"/>
      <c r="M149" s="6"/>
      <c r="N149" s="6"/>
      <c r="O149" s="6"/>
      <c r="P149" s="6"/>
      <c r="Q149" s="6"/>
      <c r="R149" s="6"/>
      <c r="S149" s="6"/>
      <c r="T149" s="6"/>
      <c r="U149" s="6"/>
      <c r="V149" s="6"/>
      <c r="W149" s="6"/>
      <c r="X149" s="6"/>
      <c r="Y149" s="6"/>
      <c r="Z149" s="6"/>
    </row>
    <row r="150" spans="1:26" ht="24" customHeight="1" x14ac:dyDescent="0.2">
      <c r="A150" s="5">
        <v>149</v>
      </c>
      <c r="B150" s="8" t="str">
        <f t="shared" si="1"/>
        <v>http://reviewit.pk/diyar-e-dil-episode-30/</v>
      </c>
      <c r="C150" s="6" t="s">
        <v>5894</v>
      </c>
      <c r="D150" s="56" t="s">
        <v>5924</v>
      </c>
      <c r="E150" s="6" t="s">
        <v>5770</v>
      </c>
      <c r="F150" s="45">
        <v>0</v>
      </c>
      <c r="G150" s="45">
        <v>0</v>
      </c>
      <c r="H150" s="45">
        <v>0</v>
      </c>
      <c r="I150" s="4"/>
      <c r="J150" s="6"/>
      <c r="K150" s="6"/>
      <c r="L150" s="6"/>
      <c r="M150" s="6"/>
      <c r="N150" s="6"/>
      <c r="O150" s="6"/>
      <c r="P150" s="6"/>
      <c r="Q150" s="6"/>
      <c r="R150" s="6"/>
      <c r="S150" s="6"/>
      <c r="T150" s="6"/>
      <c r="U150" s="6"/>
      <c r="V150" s="6"/>
      <c r="W150" s="6"/>
      <c r="X150" s="6"/>
      <c r="Y150" s="6"/>
      <c r="Z150" s="6"/>
    </row>
    <row r="151" spans="1:26" ht="24" customHeight="1" x14ac:dyDescent="0.2">
      <c r="A151" s="5">
        <v>150</v>
      </c>
      <c r="B151" s="8" t="str">
        <f t="shared" si="1"/>
        <v>http://reviewit.pk/diyar-e-dil-episode-30/</v>
      </c>
      <c r="C151" s="6" t="s">
        <v>5894</v>
      </c>
      <c r="D151" s="56" t="s">
        <v>5925</v>
      </c>
      <c r="E151" s="6" t="s">
        <v>5770</v>
      </c>
      <c r="F151" s="45">
        <v>1</v>
      </c>
      <c r="G151" s="45">
        <v>1</v>
      </c>
      <c r="H151" s="45">
        <v>1</v>
      </c>
      <c r="I151" s="4"/>
      <c r="J151" s="6"/>
      <c r="K151" s="6"/>
      <c r="L151" s="6"/>
      <c r="M151" s="6"/>
      <c r="N151" s="6"/>
      <c r="O151" s="6"/>
      <c r="P151" s="6"/>
      <c r="Q151" s="6"/>
      <c r="R151" s="6"/>
      <c r="S151" s="6"/>
      <c r="T151" s="6"/>
      <c r="U151" s="6"/>
      <c r="V151" s="6"/>
      <c r="W151" s="6"/>
      <c r="X151" s="6"/>
      <c r="Y151" s="6"/>
      <c r="Z151" s="6"/>
    </row>
    <row r="152" spans="1:26" ht="48" customHeight="1" x14ac:dyDescent="0.2">
      <c r="A152" s="5">
        <v>151</v>
      </c>
      <c r="B152" s="8" t="str">
        <f t="shared" ref="B152:B183" si="2">HYPERLINK("http://reviewit.pk/diyar-e-dil-episode-30/","http://reviewit.pk/diyar-e-dil-episode-30/")</f>
        <v>http://reviewit.pk/diyar-e-dil-episode-30/</v>
      </c>
      <c r="C152" s="6" t="s">
        <v>5894</v>
      </c>
      <c r="D152" s="56" t="s">
        <v>5926</v>
      </c>
      <c r="E152" s="6" t="s">
        <v>5770</v>
      </c>
      <c r="F152" s="45">
        <v>0</v>
      </c>
      <c r="G152" s="45">
        <v>0</v>
      </c>
      <c r="H152" s="45">
        <v>0</v>
      </c>
      <c r="I152" s="4"/>
      <c r="J152" s="6"/>
      <c r="K152" s="6"/>
      <c r="L152" s="6"/>
      <c r="M152" s="6"/>
      <c r="N152" s="6"/>
      <c r="O152" s="6"/>
      <c r="P152" s="6"/>
      <c r="Q152" s="6"/>
      <c r="R152" s="6"/>
      <c r="S152" s="6"/>
      <c r="T152" s="6"/>
      <c r="U152" s="6"/>
      <c r="V152" s="6"/>
      <c r="W152" s="6"/>
      <c r="X152" s="6"/>
      <c r="Y152" s="6"/>
      <c r="Z152" s="6"/>
    </row>
    <row r="153" spans="1:26" ht="24" customHeight="1" x14ac:dyDescent="0.2">
      <c r="A153" s="5">
        <v>152</v>
      </c>
      <c r="B153" s="8" t="str">
        <f t="shared" si="2"/>
        <v>http://reviewit.pk/diyar-e-dil-episode-30/</v>
      </c>
      <c r="C153" s="6" t="s">
        <v>5894</v>
      </c>
      <c r="D153" s="56" t="s">
        <v>5927</v>
      </c>
      <c r="E153" s="6" t="s">
        <v>5770</v>
      </c>
      <c r="F153" s="45">
        <v>2</v>
      </c>
      <c r="G153" s="45">
        <v>2</v>
      </c>
      <c r="H153" s="45">
        <v>2</v>
      </c>
      <c r="I153" s="4"/>
      <c r="J153" s="6"/>
      <c r="K153" s="6"/>
      <c r="L153" s="6"/>
      <c r="M153" s="6"/>
      <c r="N153" s="6"/>
      <c r="O153" s="6"/>
      <c r="P153" s="6"/>
      <c r="Q153" s="6"/>
      <c r="R153" s="6"/>
      <c r="S153" s="6"/>
      <c r="T153" s="6"/>
      <c r="U153" s="6"/>
      <c r="V153" s="6"/>
      <c r="W153" s="6"/>
      <c r="X153" s="6"/>
      <c r="Y153" s="6"/>
      <c r="Z153" s="6"/>
    </row>
    <row r="154" spans="1:26" ht="120" customHeight="1" x14ac:dyDescent="0.2">
      <c r="A154" s="5">
        <v>153</v>
      </c>
      <c r="B154" s="8" t="str">
        <f t="shared" si="2"/>
        <v>http://reviewit.pk/diyar-e-dil-episode-30/</v>
      </c>
      <c r="C154" s="6" t="s">
        <v>5894</v>
      </c>
      <c r="D154" s="56" t="s">
        <v>5928</v>
      </c>
      <c r="E154" s="6" t="s">
        <v>5770</v>
      </c>
      <c r="F154" s="45">
        <v>1</v>
      </c>
      <c r="G154" s="45">
        <v>1</v>
      </c>
      <c r="H154" s="45">
        <v>1</v>
      </c>
      <c r="I154" s="4"/>
      <c r="J154" s="6"/>
      <c r="K154" s="6"/>
      <c r="L154" s="6"/>
      <c r="M154" s="6"/>
      <c r="N154" s="6"/>
      <c r="O154" s="6"/>
      <c r="P154" s="6"/>
      <c r="Q154" s="6"/>
      <c r="R154" s="6"/>
      <c r="S154" s="6"/>
      <c r="T154" s="6"/>
      <c r="U154" s="6"/>
      <c r="V154" s="6"/>
      <c r="W154" s="6"/>
      <c r="X154" s="6"/>
      <c r="Y154" s="6"/>
      <c r="Z154" s="6"/>
    </row>
    <row r="155" spans="1:26" ht="96" customHeight="1" x14ac:dyDescent="0.2">
      <c r="A155" s="5">
        <v>154</v>
      </c>
      <c r="B155" s="8" t="str">
        <f t="shared" si="2"/>
        <v>http://reviewit.pk/diyar-e-dil-episode-30/</v>
      </c>
      <c r="C155" s="6" t="s">
        <v>5894</v>
      </c>
      <c r="D155" s="56" t="s">
        <v>5929</v>
      </c>
      <c r="E155" s="6" t="s">
        <v>5770</v>
      </c>
      <c r="F155" s="45">
        <v>2</v>
      </c>
      <c r="G155" s="45">
        <v>2</v>
      </c>
      <c r="H155" s="45">
        <v>2</v>
      </c>
      <c r="I155" s="4"/>
      <c r="J155" s="6"/>
      <c r="K155" s="6"/>
      <c r="L155" s="6"/>
      <c r="M155" s="6"/>
      <c r="N155" s="6"/>
      <c r="O155" s="6"/>
      <c r="P155" s="6"/>
      <c r="Q155" s="6"/>
      <c r="R155" s="6"/>
      <c r="S155" s="6"/>
      <c r="T155" s="6"/>
      <c r="U155" s="6"/>
      <c r="V155" s="6"/>
      <c r="W155" s="6"/>
      <c r="X155" s="6"/>
      <c r="Y155" s="6"/>
      <c r="Z155" s="6"/>
    </row>
    <row r="156" spans="1:26" ht="24" customHeight="1" x14ac:dyDescent="0.2">
      <c r="A156" s="5">
        <v>155</v>
      </c>
      <c r="B156" s="8" t="str">
        <f t="shared" si="2"/>
        <v>http://reviewit.pk/diyar-e-dil-episode-30/</v>
      </c>
      <c r="C156" s="6" t="s">
        <v>5894</v>
      </c>
      <c r="D156" s="56" t="s">
        <v>5930</v>
      </c>
      <c r="E156" s="6" t="s">
        <v>5770</v>
      </c>
      <c r="F156" s="45">
        <v>0</v>
      </c>
      <c r="G156" s="45">
        <v>0</v>
      </c>
      <c r="H156" s="45">
        <v>0</v>
      </c>
      <c r="I156" s="4"/>
      <c r="J156" s="6"/>
      <c r="K156" s="6"/>
      <c r="L156" s="6"/>
      <c r="M156" s="6"/>
      <c r="N156" s="6"/>
      <c r="O156" s="6"/>
      <c r="P156" s="6"/>
      <c r="Q156" s="6"/>
      <c r="R156" s="6"/>
      <c r="S156" s="6"/>
      <c r="T156" s="6"/>
      <c r="U156" s="6"/>
      <c r="V156" s="6"/>
      <c r="W156" s="6"/>
      <c r="X156" s="6"/>
      <c r="Y156" s="6"/>
      <c r="Z156" s="6"/>
    </row>
    <row r="157" spans="1:26" ht="144" customHeight="1" x14ac:dyDescent="0.2">
      <c r="A157" s="5">
        <v>156</v>
      </c>
      <c r="B157" s="8" t="str">
        <f t="shared" si="2"/>
        <v>http://reviewit.pk/diyar-e-dil-episode-30/</v>
      </c>
      <c r="C157" s="6" t="s">
        <v>5894</v>
      </c>
      <c r="D157" s="56" t="s">
        <v>5931</v>
      </c>
      <c r="E157" s="6" t="s">
        <v>5770</v>
      </c>
      <c r="F157" s="45">
        <v>1</v>
      </c>
      <c r="G157" s="45">
        <v>1</v>
      </c>
      <c r="H157" s="45">
        <v>1</v>
      </c>
      <c r="I157" s="4"/>
      <c r="J157" s="6"/>
      <c r="K157" s="6"/>
      <c r="L157" s="6"/>
      <c r="M157" s="6"/>
      <c r="N157" s="6"/>
      <c r="O157" s="6"/>
      <c r="P157" s="6"/>
      <c r="Q157" s="6"/>
      <c r="R157" s="6"/>
      <c r="S157" s="6"/>
      <c r="T157" s="6"/>
      <c r="U157" s="6"/>
      <c r="V157" s="6"/>
      <c r="W157" s="6"/>
      <c r="X157" s="6"/>
      <c r="Y157" s="6"/>
      <c r="Z157" s="6"/>
    </row>
    <row r="158" spans="1:26" ht="48" customHeight="1" x14ac:dyDescent="0.2">
      <c r="A158" s="5">
        <v>157</v>
      </c>
      <c r="B158" s="8" t="str">
        <f t="shared" si="2"/>
        <v>http://reviewit.pk/diyar-e-dil-episode-30/</v>
      </c>
      <c r="C158" s="6" t="s">
        <v>5894</v>
      </c>
      <c r="D158" s="56" t="s">
        <v>5932</v>
      </c>
      <c r="E158" s="6" t="s">
        <v>5770</v>
      </c>
      <c r="F158" s="45">
        <v>1</v>
      </c>
      <c r="G158" s="45">
        <v>1</v>
      </c>
      <c r="H158" s="45">
        <v>1</v>
      </c>
      <c r="I158" s="4"/>
      <c r="J158" s="6"/>
      <c r="K158" s="6"/>
      <c r="L158" s="6"/>
      <c r="M158" s="6"/>
      <c r="N158" s="6"/>
      <c r="O158" s="6"/>
      <c r="P158" s="6"/>
      <c r="Q158" s="6"/>
      <c r="R158" s="6"/>
      <c r="S158" s="6"/>
      <c r="T158" s="6"/>
      <c r="U158" s="6"/>
      <c r="V158" s="6"/>
      <c r="W158" s="6"/>
      <c r="X158" s="6"/>
      <c r="Y158" s="6"/>
      <c r="Z158" s="6"/>
    </row>
    <row r="159" spans="1:26" ht="24" customHeight="1" x14ac:dyDescent="0.2">
      <c r="A159" s="5">
        <v>158</v>
      </c>
      <c r="B159" s="8" t="str">
        <f t="shared" si="2"/>
        <v>http://reviewit.pk/diyar-e-dil-episode-30/</v>
      </c>
      <c r="C159" s="6" t="s">
        <v>5894</v>
      </c>
      <c r="D159" s="56" t="s">
        <v>5933</v>
      </c>
      <c r="E159" s="6" t="s">
        <v>5770</v>
      </c>
      <c r="F159" s="45">
        <v>0</v>
      </c>
      <c r="G159" s="45">
        <v>0</v>
      </c>
      <c r="H159" s="45">
        <v>0</v>
      </c>
      <c r="I159" s="4"/>
      <c r="J159" s="6"/>
      <c r="K159" s="6"/>
      <c r="L159" s="6"/>
      <c r="M159" s="6"/>
      <c r="N159" s="6"/>
      <c r="O159" s="6"/>
      <c r="P159" s="6"/>
      <c r="Q159" s="6"/>
      <c r="R159" s="6"/>
      <c r="S159" s="6"/>
      <c r="T159" s="6"/>
      <c r="U159" s="6"/>
      <c r="V159" s="6"/>
      <c r="W159" s="6"/>
      <c r="X159" s="6"/>
      <c r="Y159" s="6"/>
      <c r="Z159" s="6"/>
    </row>
    <row r="160" spans="1:26" ht="48" customHeight="1" x14ac:dyDescent="0.2">
      <c r="A160" s="5">
        <v>159</v>
      </c>
      <c r="B160" s="8" t="str">
        <f t="shared" si="2"/>
        <v>http://reviewit.pk/diyar-e-dil-episode-30/</v>
      </c>
      <c r="C160" s="6" t="s">
        <v>5894</v>
      </c>
      <c r="D160" s="56" t="s">
        <v>5934</v>
      </c>
      <c r="E160" s="6" t="s">
        <v>5770</v>
      </c>
      <c r="F160" s="45">
        <v>0</v>
      </c>
      <c r="G160" s="45">
        <v>0</v>
      </c>
      <c r="H160" s="45">
        <v>0</v>
      </c>
      <c r="I160" s="4"/>
      <c r="J160" s="6"/>
      <c r="K160" s="6"/>
      <c r="L160" s="6"/>
      <c r="M160" s="6"/>
      <c r="N160" s="6"/>
      <c r="O160" s="6"/>
      <c r="P160" s="6"/>
      <c r="Q160" s="6"/>
      <c r="R160" s="6"/>
      <c r="S160" s="6"/>
      <c r="T160" s="6"/>
      <c r="U160" s="6"/>
      <c r="V160" s="6"/>
      <c r="W160" s="6"/>
      <c r="X160" s="6"/>
      <c r="Y160" s="6"/>
      <c r="Z160" s="6"/>
    </row>
    <row r="161" spans="1:26" ht="24" customHeight="1" x14ac:dyDescent="0.2">
      <c r="A161" s="5">
        <v>160</v>
      </c>
      <c r="B161" s="8" t="str">
        <f t="shared" si="2"/>
        <v>http://reviewit.pk/diyar-e-dil-episode-30/</v>
      </c>
      <c r="C161" s="6" t="s">
        <v>5894</v>
      </c>
      <c r="D161" s="56" t="s">
        <v>5935</v>
      </c>
      <c r="E161" s="6" t="s">
        <v>5770</v>
      </c>
      <c r="F161" s="45">
        <v>1</v>
      </c>
      <c r="G161" s="45">
        <v>1</v>
      </c>
      <c r="H161" s="45">
        <v>1</v>
      </c>
      <c r="I161" s="4"/>
      <c r="J161" s="6"/>
      <c r="K161" s="6"/>
      <c r="L161" s="6"/>
      <c r="M161" s="6"/>
      <c r="N161" s="6"/>
      <c r="O161" s="6"/>
      <c r="P161" s="6"/>
      <c r="Q161" s="6"/>
      <c r="R161" s="6"/>
      <c r="S161" s="6"/>
      <c r="T161" s="6"/>
      <c r="U161" s="6"/>
      <c r="V161" s="6"/>
      <c r="W161" s="6"/>
      <c r="X161" s="6"/>
      <c r="Y161" s="6"/>
      <c r="Z161" s="6"/>
    </row>
    <row r="162" spans="1:26" ht="72" customHeight="1" x14ac:dyDescent="0.2">
      <c r="A162" s="5">
        <v>161</v>
      </c>
      <c r="B162" s="8" t="str">
        <f t="shared" si="2"/>
        <v>http://reviewit.pk/diyar-e-dil-episode-30/</v>
      </c>
      <c r="C162" s="6" t="s">
        <v>5894</v>
      </c>
      <c r="D162" s="56" t="s">
        <v>5936</v>
      </c>
      <c r="E162" s="6" t="s">
        <v>5770</v>
      </c>
      <c r="F162" s="45">
        <v>0</v>
      </c>
      <c r="G162" s="45">
        <v>0</v>
      </c>
      <c r="H162" s="45">
        <v>0</v>
      </c>
      <c r="I162" s="4"/>
      <c r="J162" s="6"/>
      <c r="K162" s="6"/>
      <c r="L162" s="6"/>
      <c r="M162" s="6"/>
      <c r="N162" s="6"/>
      <c r="O162" s="6"/>
      <c r="P162" s="6"/>
      <c r="Q162" s="6"/>
      <c r="R162" s="6"/>
      <c r="S162" s="6"/>
      <c r="T162" s="6"/>
      <c r="U162" s="6"/>
      <c r="V162" s="6"/>
      <c r="W162" s="6"/>
      <c r="X162" s="6"/>
      <c r="Y162" s="6"/>
      <c r="Z162" s="6"/>
    </row>
    <row r="163" spans="1:26" ht="48" customHeight="1" x14ac:dyDescent="0.2">
      <c r="A163" s="5">
        <v>162</v>
      </c>
      <c r="B163" s="8" t="str">
        <f t="shared" si="2"/>
        <v>http://reviewit.pk/diyar-e-dil-episode-30/</v>
      </c>
      <c r="C163" s="6" t="s">
        <v>5894</v>
      </c>
      <c r="D163" s="56" t="s">
        <v>5937</v>
      </c>
      <c r="E163" s="6" t="s">
        <v>5770</v>
      </c>
      <c r="F163" s="45">
        <v>1</v>
      </c>
      <c r="G163" s="45">
        <v>1</v>
      </c>
      <c r="H163" s="45">
        <v>1</v>
      </c>
      <c r="I163" s="4"/>
      <c r="J163" s="6"/>
      <c r="K163" s="6"/>
      <c r="L163" s="6"/>
      <c r="M163" s="6"/>
      <c r="N163" s="6"/>
      <c r="O163" s="6"/>
      <c r="P163" s="6"/>
      <c r="Q163" s="6"/>
      <c r="R163" s="6"/>
      <c r="S163" s="6"/>
      <c r="T163" s="6"/>
      <c r="U163" s="6"/>
      <c r="V163" s="6"/>
      <c r="W163" s="6"/>
      <c r="X163" s="6"/>
      <c r="Y163" s="6"/>
      <c r="Z163" s="6"/>
    </row>
    <row r="164" spans="1:26" ht="120" customHeight="1" x14ac:dyDescent="0.2">
      <c r="A164" s="5">
        <v>163</v>
      </c>
      <c r="B164" s="8" t="str">
        <f t="shared" si="2"/>
        <v>http://reviewit.pk/diyar-e-dil-episode-30/</v>
      </c>
      <c r="C164" s="6" t="s">
        <v>5894</v>
      </c>
      <c r="D164" s="56" t="s">
        <v>5938</v>
      </c>
      <c r="E164" s="6" t="s">
        <v>5770</v>
      </c>
      <c r="F164" s="45">
        <v>1</v>
      </c>
      <c r="G164" s="45">
        <v>1</v>
      </c>
      <c r="H164" s="45">
        <v>1</v>
      </c>
      <c r="I164" s="4"/>
      <c r="J164" s="6"/>
      <c r="K164" s="6"/>
      <c r="L164" s="6"/>
      <c r="M164" s="6"/>
      <c r="N164" s="6"/>
      <c r="O164" s="6"/>
      <c r="P164" s="6"/>
      <c r="Q164" s="6"/>
      <c r="R164" s="6"/>
      <c r="S164" s="6"/>
      <c r="T164" s="6"/>
      <c r="U164" s="6"/>
      <c r="V164" s="6"/>
      <c r="W164" s="6"/>
      <c r="X164" s="6"/>
      <c r="Y164" s="6"/>
      <c r="Z164" s="6"/>
    </row>
    <row r="165" spans="1:26" ht="72" customHeight="1" x14ac:dyDescent="0.2">
      <c r="A165" s="5">
        <v>164</v>
      </c>
      <c r="B165" s="8" t="str">
        <f t="shared" si="2"/>
        <v>http://reviewit.pk/diyar-e-dil-episode-30/</v>
      </c>
      <c r="C165" s="6" t="s">
        <v>5894</v>
      </c>
      <c r="D165" s="56" t="s">
        <v>5939</v>
      </c>
      <c r="E165" s="6" t="s">
        <v>5770</v>
      </c>
      <c r="F165" s="45">
        <v>1</v>
      </c>
      <c r="G165" s="45">
        <v>1</v>
      </c>
      <c r="H165" s="45">
        <v>1</v>
      </c>
      <c r="I165" s="4"/>
      <c r="J165" s="6"/>
      <c r="K165" s="6"/>
      <c r="L165" s="6"/>
      <c r="M165" s="6"/>
      <c r="N165" s="6"/>
      <c r="O165" s="6"/>
      <c r="P165" s="6"/>
      <c r="Q165" s="6"/>
      <c r="R165" s="6"/>
      <c r="S165" s="6"/>
      <c r="T165" s="6"/>
      <c r="U165" s="6"/>
      <c r="V165" s="6"/>
      <c r="W165" s="6"/>
      <c r="X165" s="6"/>
      <c r="Y165" s="6"/>
      <c r="Z165" s="6"/>
    </row>
    <row r="166" spans="1:26" ht="48" customHeight="1" x14ac:dyDescent="0.2">
      <c r="A166" s="5">
        <v>165</v>
      </c>
      <c r="B166" s="8" t="str">
        <f t="shared" si="2"/>
        <v>http://reviewit.pk/diyar-e-dil-episode-30/</v>
      </c>
      <c r="C166" s="6" t="s">
        <v>5894</v>
      </c>
      <c r="D166" s="56" t="s">
        <v>5940</v>
      </c>
      <c r="E166" s="6" t="s">
        <v>5770</v>
      </c>
      <c r="F166" s="45">
        <v>1</v>
      </c>
      <c r="G166" s="45">
        <v>1</v>
      </c>
      <c r="H166" s="45">
        <v>1</v>
      </c>
      <c r="I166" s="4"/>
      <c r="J166" s="6"/>
      <c r="K166" s="6"/>
      <c r="L166" s="6"/>
      <c r="M166" s="6"/>
      <c r="N166" s="6"/>
      <c r="O166" s="6"/>
      <c r="P166" s="6"/>
      <c r="Q166" s="6"/>
      <c r="R166" s="6"/>
      <c r="S166" s="6"/>
      <c r="T166" s="6"/>
      <c r="U166" s="6"/>
      <c r="V166" s="6"/>
      <c r="W166" s="6"/>
      <c r="X166" s="6"/>
      <c r="Y166" s="6"/>
      <c r="Z166" s="6"/>
    </row>
    <row r="167" spans="1:26" ht="48" customHeight="1" x14ac:dyDescent="0.2">
      <c r="A167" s="5">
        <v>166</v>
      </c>
      <c r="B167" s="8" t="str">
        <f t="shared" si="2"/>
        <v>http://reviewit.pk/diyar-e-dil-episode-30/</v>
      </c>
      <c r="C167" s="6" t="s">
        <v>5894</v>
      </c>
      <c r="D167" s="56" t="s">
        <v>5941</v>
      </c>
      <c r="E167" s="6" t="s">
        <v>5770</v>
      </c>
      <c r="F167" s="45">
        <v>1</v>
      </c>
      <c r="G167" s="45">
        <v>1</v>
      </c>
      <c r="H167" s="45">
        <v>1</v>
      </c>
      <c r="I167" s="4"/>
      <c r="J167" s="6"/>
      <c r="K167" s="6"/>
      <c r="L167" s="6"/>
      <c r="M167" s="6"/>
      <c r="N167" s="6"/>
      <c r="O167" s="6"/>
      <c r="P167" s="6"/>
      <c r="Q167" s="6"/>
      <c r="R167" s="6"/>
      <c r="S167" s="6"/>
      <c r="T167" s="6"/>
      <c r="U167" s="6"/>
      <c r="V167" s="6"/>
      <c r="W167" s="6"/>
      <c r="X167" s="6"/>
      <c r="Y167" s="6"/>
      <c r="Z167" s="6"/>
    </row>
    <row r="168" spans="1:26" ht="48" customHeight="1" x14ac:dyDescent="0.2">
      <c r="A168" s="5">
        <v>167</v>
      </c>
      <c r="B168" s="8" t="str">
        <f t="shared" si="2"/>
        <v>http://reviewit.pk/diyar-e-dil-episode-30/</v>
      </c>
      <c r="C168" s="6" t="s">
        <v>5894</v>
      </c>
      <c r="D168" s="56" t="s">
        <v>5942</v>
      </c>
      <c r="E168" s="6" t="s">
        <v>5770</v>
      </c>
      <c r="F168" s="45">
        <v>2</v>
      </c>
      <c r="G168" s="45">
        <v>2</v>
      </c>
      <c r="H168" s="45">
        <v>2</v>
      </c>
      <c r="I168" s="4"/>
      <c r="J168" s="6"/>
      <c r="K168" s="6"/>
      <c r="L168" s="6"/>
      <c r="M168" s="6"/>
      <c r="N168" s="6"/>
      <c r="O168" s="6"/>
      <c r="P168" s="6"/>
      <c r="Q168" s="6"/>
      <c r="R168" s="6"/>
      <c r="S168" s="6"/>
      <c r="T168" s="6"/>
      <c r="U168" s="6"/>
      <c r="V168" s="6"/>
      <c r="W168" s="6"/>
      <c r="X168" s="6"/>
      <c r="Y168" s="6"/>
      <c r="Z168" s="6"/>
    </row>
    <row r="169" spans="1:26" ht="48" customHeight="1" x14ac:dyDescent="0.2">
      <c r="A169" s="5">
        <v>168</v>
      </c>
      <c r="B169" s="8" t="str">
        <f t="shared" si="2"/>
        <v>http://reviewit.pk/diyar-e-dil-episode-30/</v>
      </c>
      <c r="C169" s="6" t="s">
        <v>5894</v>
      </c>
      <c r="D169" s="56" t="s">
        <v>5943</v>
      </c>
      <c r="E169" s="6" t="s">
        <v>5770</v>
      </c>
      <c r="F169" s="45">
        <v>1</v>
      </c>
      <c r="G169" s="45">
        <v>1</v>
      </c>
      <c r="H169" s="45">
        <v>1</v>
      </c>
      <c r="I169" s="4"/>
      <c r="J169" s="6"/>
      <c r="K169" s="6"/>
      <c r="L169" s="6"/>
      <c r="M169" s="6"/>
      <c r="N169" s="6"/>
      <c r="O169" s="6"/>
      <c r="P169" s="6"/>
      <c r="Q169" s="6"/>
      <c r="R169" s="6"/>
      <c r="S169" s="6"/>
      <c r="T169" s="6"/>
      <c r="U169" s="6"/>
      <c r="V169" s="6"/>
      <c r="W169" s="6"/>
      <c r="X169" s="6"/>
      <c r="Y169" s="6"/>
      <c r="Z169" s="6"/>
    </row>
    <row r="170" spans="1:26" ht="24" customHeight="1" x14ac:dyDescent="0.2">
      <c r="A170" s="5">
        <v>169</v>
      </c>
      <c r="B170" s="8" t="str">
        <f t="shared" si="2"/>
        <v>http://reviewit.pk/diyar-e-dil-episode-30/</v>
      </c>
      <c r="C170" s="6" t="s">
        <v>5894</v>
      </c>
      <c r="D170" s="56" t="s">
        <v>5944</v>
      </c>
      <c r="E170" s="6" t="s">
        <v>5770</v>
      </c>
      <c r="F170" s="45">
        <v>1</v>
      </c>
      <c r="G170" s="45">
        <v>1</v>
      </c>
      <c r="H170" s="45">
        <v>1</v>
      </c>
      <c r="I170" s="4"/>
      <c r="J170" s="6"/>
      <c r="K170" s="6"/>
      <c r="L170" s="6"/>
      <c r="M170" s="6"/>
      <c r="N170" s="6"/>
      <c r="O170" s="6"/>
      <c r="P170" s="6"/>
      <c r="Q170" s="6"/>
      <c r="R170" s="6"/>
      <c r="S170" s="6"/>
      <c r="T170" s="6"/>
      <c r="U170" s="6"/>
      <c r="V170" s="6"/>
      <c r="W170" s="6"/>
      <c r="X170" s="6"/>
      <c r="Y170" s="6"/>
      <c r="Z170" s="6"/>
    </row>
    <row r="171" spans="1:26" ht="48" customHeight="1" x14ac:dyDescent="0.2">
      <c r="A171" s="5">
        <v>170</v>
      </c>
      <c r="B171" s="8" t="str">
        <f t="shared" si="2"/>
        <v>http://reviewit.pk/diyar-e-dil-episode-30/</v>
      </c>
      <c r="C171" s="6" t="s">
        <v>5894</v>
      </c>
      <c r="D171" s="56" t="s">
        <v>5945</v>
      </c>
      <c r="E171" s="6" t="s">
        <v>5770</v>
      </c>
      <c r="F171" s="45">
        <v>2</v>
      </c>
      <c r="G171" s="45">
        <v>2</v>
      </c>
      <c r="H171" s="45">
        <v>2</v>
      </c>
      <c r="I171" s="4"/>
      <c r="J171" s="6"/>
      <c r="K171" s="6"/>
      <c r="L171" s="6"/>
      <c r="M171" s="6"/>
      <c r="N171" s="6"/>
      <c r="O171" s="6"/>
      <c r="P171" s="6"/>
      <c r="Q171" s="6"/>
      <c r="R171" s="6"/>
      <c r="S171" s="6"/>
      <c r="T171" s="6"/>
      <c r="U171" s="6"/>
      <c r="V171" s="6"/>
      <c r="W171" s="6"/>
      <c r="X171" s="6"/>
      <c r="Y171" s="6"/>
      <c r="Z171" s="6"/>
    </row>
    <row r="172" spans="1:26" ht="48" customHeight="1" x14ac:dyDescent="0.2">
      <c r="A172" s="5">
        <v>171</v>
      </c>
      <c r="B172" s="8" t="str">
        <f t="shared" si="2"/>
        <v>http://reviewit.pk/diyar-e-dil-episode-30/</v>
      </c>
      <c r="C172" s="6" t="s">
        <v>5894</v>
      </c>
      <c r="D172" s="56" t="s">
        <v>13635</v>
      </c>
      <c r="E172" s="6" t="s">
        <v>5770</v>
      </c>
      <c r="F172" s="45">
        <v>1</v>
      </c>
      <c r="G172" s="45">
        <v>1</v>
      </c>
      <c r="H172" s="45">
        <v>1</v>
      </c>
      <c r="I172" s="4"/>
      <c r="J172" s="6"/>
      <c r="K172" s="6"/>
      <c r="L172" s="6"/>
      <c r="M172" s="6"/>
      <c r="N172" s="6"/>
      <c r="O172" s="6"/>
      <c r="P172" s="6"/>
      <c r="Q172" s="6"/>
      <c r="R172" s="6"/>
      <c r="S172" s="6"/>
      <c r="T172" s="6"/>
      <c r="U172" s="6"/>
      <c r="V172" s="6"/>
      <c r="W172" s="6"/>
      <c r="X172" s="6"/>
      <c r="Y172" s="6"/>
      <c r="Z172" s="6"/>
    </row>
    <row r="173" spans="1:26" ht="24" customHeight="1" x14ac:dyDescent="0.2">
      <c r="A173" s="5">
        <v>172</v>
      </c>
      <c r="B173" s="8" t="str">
        <f t="shared" si="2"/>
        <v>http://reviewit.pk/diyar-e-dil-episode-30/</v>
      </c>
      <c r="C173" s="6" t="s">
        <v>5894</v>
      </c>
      <c r="D173" s="56" t="s">
        <v>5946</v>
      </c>
      <c r="E173" s="6" t="s">
        <v>5770</v>
      </c>
      <c r="F173" s="45">
        <v>1</v>
      </c>
      <c r="G173" s="45">
        <v>1</v>
      </c>
      <c r="H173" s="45">
        <v>1</v>
      </c>
      <c r="I173" s="4"/>
      <c r="J173" s="6"/>
      <c r="K173" s="6"/>
      <c r="L173" s="6"/>
      <c r="M173" s="6"/>
      <c r="N173" s="6"/>
      <c r="O173" s="6"/>
      <c r="P173" s="6"/>
      <c r="Q173" s="6"/>
      <c r="R173" s="6"/>
      <c r="S173" s="6"/>
      <c r="T173" s="6"/>
      <c r="U173" s="6"/>
      <c r="V173" s="6"/>
      <c r="W173" s="6"/>
      <c r="X173" s="6"/>
      <c r="Y173" s="6"/>
      <c r="Z173" s="6"/>
    </row>
    <row r="174" spans="1:26" ht="48" customHeight="1" x14ac:dyDescent="0.2">
      <c r="A174" s="5">
        <v>173</v>
      </c>
      <c r="B174" s="8" t="str">
        <f t="shared" si="2"/>
        <v>http://reviewit.pk/diyar-e-dil-episode-30/</v>
      </c>
      <c r="C174" s="6" t="s">
        <v>5894</v>
      </c>
      <c r="D174" s="56" t="s">
        <v>13636</v>
      </c>
      <c r="E174" s="6" t="s">
        <v>5770</v>
      </c>
      <c r="F174" s="45">
        <v>2</v>
      </c>
      <c r="G174" s="45">
        <v>2</v>
      </c>
      <c r="H174" s="45">
        <v>2</v>
      </c>
      <c r="I174" s="4"/>
      <c r="J174" s="6"/>
      <c r="K174" s="6"/>
      <c r="L174" s="6"/>
      <c r="M174" s="6"/>
      <c r="N174" s="6"/>
      <c r="O174" s="6"/>
      <c r="P174" s="6"/>
      <c r="Q174" s="6"/>
      <c r="R174" s="6"/>
      <c r="S174" s="6"/>
      <c r="T174" s="6"/>
      <c r="U174" s="6"/>
      <c r="V174" s="6"/>
      <c r="W174" s="6"/>
      <c r="X174" s="6"/>
      <c r="Y174" s="6"/>
      <c r="Z174" s="6"/>
    </row>
    <row r="175" spans="1:26" ht="48" customHeight="1" x14ac:dyDescent="0.2">
      <c r="A175" s="5">
        <v>174</v>
      </c>
      <c r="B175" s="8" t="str">
        <f t="shared" si="2"/>
        <v>http://reviewit.pk/diyar-e-dil-episode-30/</v>
      </c>
      <c r="C175" s="6" t="s">
        <v>5894</v>
      </c>
      <c r="D175" s="56" t="s">
        <v>5947</v>
      </c>
      <c r="E175" s="6" t="s">
        <v>5770</v>
      </c>
      <c r="F175" s="45">
        <v>2</v>
      </c>
      <c r="G175" s="45">
        <v>2</v>
      </c>
      <c r="H175" s="45">
        <v>2</v>
      </c>
      <c r="I175" s="4"/>
      <c r="J175" s="6"/>
      <c r="K175" s="6"/>
      <c r="L175" s="6"/>
      <c r="M175" s="6"/>
      <c r="N175" s="6"/>
      <c r="O175" s="6"/>
      <c r="P175" s="6"/>
      <c r="Q175" s="6"/>
      <c r="R175" s="6"/>
      <c r="S175" s="6"/>
      <c r="T175" s="6"/>
      <c r="U175" s="6"/>
      <c r="V175" s="6"/>
      <c r="W175" s="6"/>
      <c r="X175" s="6"/>
      <c r="Y175" s="6"/>
      <c r="Z175" s="6"/>
    </row>
    <row r="176" spans="1:26" ht="24" customHeight="1" x14ac:dyDescent="0.2">
      <c r="A176" s="5">
        <v>175</v>
      </c>
      <c r="B176" s="8" t="str">
        <f t="shared" si="2"/>
        <v>http://reviewit.pk/diyar-e-dil-episode-30/</v>
      </c>
      <c r="C176" s="6" t="s">
        <v>5894</v>
      </c>
      <c r="D176" s="56" t="s">
        <v>5948</v>
      </c>
      <c r="E176" s="6" t="s">
        <v>5770</v>
      </c>
      <c r="F176" s="45">
        <v>2</v>
      </c>
      <c r="G176" s="45">
        <v>2</v>
      </c>
      <c r="H176" s="45">
        <v>2</v>
      </c>
      <c r="I176" s="4"/>
      <c r="J176" s="6"/>
      <c r="K176" s="6"/>
      <c r="L176" s="6"/>
      <c r="M176" s="6"/>
      <c r="N176" s="6"/>
      <c r="O176" s="6"/>
      <c r="P176" s="6"/>
      <c r="Q176" s="6"/>
      <c r="R176" s="6"/>
      <c r="S176" s="6"/>
      <c r="T176" s="6"/>
      <c r="U176" s="6"/>
      <c r="V176" s="6"/>
      <c r="W176" s="6"/>
      <c r="X176" s="6"/>
      <c r="Y176" s="6"/>
      <c r="Z176" s="6"/>
    </row>
    <row r="177" spans="1:26" ht="48" customHeight="1" x14ac:dyDescent="0.2">
      <c r="A177" s="5">
        <v>176</v>
      </c>
      <c r="B177" s="8" t="str">
        <f t="shared" si="2"/>
        <v>http://reviewit.pk/diyar-e-dil-episode-30/</v>
      </c>
      <c r="C177" s="6" t="s">
        <v>5894</v>
      </c>
      <c r="D177" s="56" t="s">
        <v>5949</v>
      </c>
      <c r="E177" s="6" t="s">
        <v>5770</v>
      </c>
      <c r="F177" s="45">
        <v>0</v>
      </c>
      <c r="G177" s="45">
        <v>0</v>
      </c>
      <c r="H177" s="45">
        <v>0</v>
      </c>
      <c r="I177" s="4"/>
      <c r="J177" s="6"/>
      <c r="K177" s="6"/>
      <c r="L177" s="6"/>
      <c r="M177" s="6"/>
      <c r="N177" s="6"/>
      <c r="O177" s="6"/>
      <c r="P177" s="6"/>
      <c r="Q177" s="6"/>
      <c r="R177" s="6"/>
      <c r="S177" s="6"/>
      <c r="T177" s="6"/>
      <c r="U177" s="6"/>
      <c r="V177" s="6"/>
      <c r="W177" s="6"/>
      <c r="X177" s="6"/>
      <c r="Y177" s="6"/>
      <c r="Z177" s="6"/>
    </row>
    <row r="178" spans="1:26" ht="48" customHeight="1" x14ac:dyDescent="0.2">
      <c r="A178" s="5">
        <v>177</v>
      </c>
      <c r="B178" s="8" t="str">
        <f t="shared" si="2"/>
        <v>http://reviewit.pk/diyar-e-dil-episode-30/</v>
      </c>
      <c r="C178" s="6" t="s">
        <v>5894</v>
      </c>
      <c r="D178" s="56" t="s">
        <v>5950</v>
      </c>
      <c r="E178" s="6" t="s">
        <v>5770</v>
      </c>
      <c r="F178" s="45">
        <v>1</v>
      </c>
      <c r="G178" s="45">
        <v>1</v>
      </c>
      <c r="H178" s="45">
        <v>1</v>
      </c>
      <c r="I178" s="4"/>
      <c r="J178" s="6"/>
      <c r="K178" s="6"/>
      <c r="L178" s="6"/>
      <c r="M178" s="6"/>
      <c r="N178" s="6"/>
      <c r="O178" s="6"/>
      <c r="P178" s="6"/>
      <c r="Q178" s="6"/>
      <c r="R178" s="6"/>
      <c r="S178" s="6"/>
      <c r="T178" s="6"/>
      <c r="U178" s="6"/>
      <c r="V178" s="6"/>
      <c r="W178" s="6"/>
      <c r="X178" s="6"/>
      <c r="Y178" s="6"/>
      <c r="Z178" s="6"/>
    </row>
    <row r="179" spans="1:26" ht="48" customHeight="1" x14ac:dyDescent="0.2">
      <c r="A179" s="5">
        <v>178</v>
      </c>
      <c r="B179" s="8" t="str">
        <f t="shared" si="2"/>
        <v>http://reviewit.pk/diyar-e-dil-episode-30/</v>
      </c>
      <c r="C179" s="6" t="s">
        <v>5894</v>
      </c>
      <c r="D179" s="56" t="s">
        <v>5951</v>
      </c>
      <c r="E179" s="6" t="s">
        <v>5770</v>
      </c>
      <c r="F179" s="45">
        <v>1</v>
      </c>
      <c r="G179" s="45">
        <v>1</v>
      </c>
      <c r="H179" s="45">
        <v>1</v>
      </c>
      <c r="I179" s="4"/>
      <c r="J179" s="6"/>
      <c r="K179" s="6"/>
      <c r="L179" s="6"/>
      <c r="M179" s="6"/>
      <c r="N179" s="6"/>
      <c r="O179" s="6"/>
      <c r="P179" s="6"/>
      <c r="Q179" s="6"/>
      <c r="R179" s="6"/>
      <c r="S179" s="6"/>
      <c r="T179" s="6"/>
      <c r="U179" s="6"/>
      <c r="V179" s="6"/>
      <c r="W179" s="6"/>
      <c r="X179" s="6"/>
      <c r="Y179" s="6"/>
      <c r="Z179" s="6"/>
    </row>
    <row r="180" spans="1:26" ht="48" customHeight="1" x14ac:dyDescent="0.2">
      <c r="A180" s="5">
        <v>179</v>
      </c>
      <c r="B180" s="8" t="str">
        <f t="shared" si="2"/>
        <v>http://reviewit.pk/diyar-e-dil-episode-30/</v>
      </c>
      <c r="C180" s="6" t="s">
        <v>5894</v>
      </c>
      <c r="D180" s="56" t="s">
        <v>5952</v>
      </c>
      <c r="E180" s="6" t="s">
        <v>5770</v>
      </c>
      <c r="F180" s="45">
        <v>0</v>
      </c>
      <c r="G180" s="45">
        <v>0</v>
      </c>
      <c r="H180" s="45">
        <v>0</v>
      </c>
      <c r="I180" s="4"/>
      <c r="J180" s="6"/>
      <c r="K180" s="6"/>
      <c r="L180" s="6"/>
      <c r="M180" s="6"/>
      <c r="N180" s="6"/>
      <c r="O180" s="6"/>
      <c r="P180" s="6"/>
      <c r="Q180" s="6"/>
      <c r="R180" s="6"/>
      <c r="S180" s="6"/>
      <c r="T180" s="6"/>
      <c r="U180" s="6"/>
      <c r="V180" s="6"/>
      <c r="W180" s="6"/>
      <c r="X180" s="6"/>
      <c r="Y180" s="6"/>
      <c r="Z180" s="6"/>
    </row>
    <row r="181" spans="1:26" ht="72" customHeight="1" x14ac:dyDescent="0.2">
      <c r="A181" s="5">
        <v>180</v>
      </c>
      <c r="B181" s="8" t="str">
        <f t="shared" si="2"/>
        <v>http://reviewit.pk/diyar-e-dil-episode-30/</v>
      </c>
      <c r="C181" s="6" t="s">
        <v>5894</v>
      </c>
      <c r="D181" s="56" t="s">
        <v>5953</v>
      </c>
      <c r="E181" s="6" t="s">
        <v>5770</v>
      </c>
      <c r="F181" s="45">
        <v>0</v>
      </c>
      <c r="G181" s="45">
        <v>0</v>
      </c>
      <c r="H181" s="45">
        <v>0</v>
      </c>
      <c r="I181" s="4"/>
      <c r="J181" s="6"/>
      <c r="K181" s="6"/>
      <c r="L181" s="6"/>
      <c r="M181" s="6"/>
      <c r="N181" s="6"/>
      <c r="O181" s="6"/>
      <c r="P181" s="6"/>
      <c r="Q181" s="6"/>
      <c r="R181" s="6"/>
      <c r="S181" s="6"/>
      <c r="T181" s="6"/>
      <c r="U181" s="6"/>
      <c r="V181" s="6"/>
      <c r="W181" s="6"/>
      <c r="X181" s="6"/>
      <c r="Y181" s="6"/>
      <c r="Z181" s="6"/>
    </row>
    <row r="182" spans="1:26" ht="24" customHeight="1" x14ac:dyDescent="0.2">
      <c r="A182" s="5">
        <v>181</v>
      </c>
      <c r="B182" s="8" t="str">
        <f t="shared" si="2"/>
        <v>http://reviewit.pk/diyar-e-dil-episode-30/</v>
      </c>
      <c r="C182" s="6" t="s">
        <v>5894</v>
      </c>
      <c r="D182" s="56" t="s">
        <v>5954</v>
      </c>
      <c r="E182" s="6" t="s">
        <v>5770</v>
      </c>
      <c r="F182" s="45">
        <v>0</v>
      </c>
      <c r="G182" s="45">
        <v>0</v>
      </c>
      <c r="H182" s="45">
        <v>0</v>
      </c>
      <c r="I182" s="4"/>
      <c r="J182" s="6"/>
      <c r="K182" s="6"/>
      <c r="L182" s="6"/>
      <c r="M182" s="6"/>
      <c r="N182" s="6"/>
      <c r="O182" s="6"/>
      <c r="P182" s="6"/>
      <c r="Q182" s="6"/>
      <c r="R182" s="6"/>
      <c r="S182" s="6"/>
      <c r="T182" s="6"/>
      <c r="U182" s="6"/>
      <c r="V182" s="6"/>
      <c r="W182" s="6"/>
      <c r="X182" s="6"/>
      <c r="Y182" s="6"/>
      <c r="Z182" s="6"/>
    </row>
    <row r="183" spans="1:26" ht="24" customHeight="1" x14ac:dyDescent="0.2">
      <c r="A183" s="5">
        <v>182</v>
      </c>
      <c r="B183" s="8" t="str">
        <f t="shared" si="2"/>
        <v>http://reviewit.pk/diyar-e-dil-episode-30/</v>
      </c>
      <c r="C183" s="6" t="s">
        <v>5894</v>
      </c>
      <c r="D183" s="56" t="s">
        <v>5955</v>
      </c>
      <c r="E183" s="6" t="s">
        <v>5770</v>
      </c>
      <c r="F183" s="45">
        <v>1</v>
      </c>
      <c r="G183" s="45">
        <v>1</v>
      </c>
      <c r="H183" s="45">
        <v>1</v>
      </c>
      <c r="I183" s="4"/>
      <c r="J183" s="6"/>
      <c r="K183" s="6"/>
      <c r="L183" s="6"/>
      <c r="M183" s="6"/>
      <c r="N183" s="6"/>
      <c r="O183" s="6"/>
      <c r="P183" s="6"/>
      <c r="Q183" s="6"/>
      <c r="R183" s="6"/>
      <c r="S183" s="6"/>
      <c r="T183" s="6"/>
      <c r="U183" s="6"/>
      <c r="V183" s="6"/>
      <c r="W183" s="6"/>
      <c r="X183" s="6"/>
      <c r="Y183" s="6"/>
      <c r="Z183" s="6"/>
    </row>
    <row r="184" spans="1:26" ht="24" customHeight="1" x14ac:dyDescent="0.2">
      <c r="A184" s="5">
        <v>183</v>
      </c>
      <c r="B184" s="8" t="str">
        <f t="shared" ref="B184:B215" si="3">HYPERLINK("http://reviewit.pk/diyar-e-dil-episode-30/","http://reviewit.pk/diyar-e-dil-episode-30/")</f>
        <v>http://reviewit.pk/diyar-e-dil-episode-30/</v>
      </c>
      <c r="C184" s="6" t="s">
        <v>5894</v>
      </c>
      <c r="D184" s="56" t="s">
        <v>5956</v>
      </c>
      <c r="E184" s="6" t="s">
        <v>5770</v>
      </c>
      <c r="F184" s="45">
        <v>0</v>
      </c>
      <c r="G184" s="45">
        <v>0</v>
      </c>
      <c r="H184" s="45">
        <v>0</v>
      </c>
      <c r="I184" s="4"/>
      <c r="J184" s="6"/>
      <c r="K184" s="6"/>
      <c r="L184" s="6"/>
      <c r="M184" s="6"/>
      <c r="N184" s="6"/>
      <c r="O184" s="6"/>
      <c r="P184" s="6"/>
      <c r="Q184" s="6"/>
      <c r="R184" s="6"/>
      <c r="S184" s="6"/>
      <c r="T184" s="6"/>
      <c r="U184" s="6"/>
      <c r="V184" s="6"/>
      <c r="W184" s="6"/>
      <c r="X184" s="6"/>
      <c r="Y184" s="6"/>
      <c r="Z184" s="6"/>
    </row>
    <row r="185" spans="1:26" ht="24" customHeight="1" x14ac:dyDescent="0.2">
      <c r="A185" s="5">
        <v>184</v>
      </c>
      <c r="B185" s="8" t="str">
        <f t="shared" si="3"/>
        <v>http://reviewit.pk/diyar-e-dil-episode-30/</v>
      </c>
      <c r="C185" s="6" t="s">
        <v>5894</v>
      </c>
      <c r="D185" s="56" t="s">
        <v>5957</v>
      </c>
      <c r="E185" s="6" t="s">
        <v>5770</v>
      </c>
      <c r="F185" s="45">
        <v>2</v>
      </c>
      <c r="G185" s="45">
        <v>2</v>
      </c>
      <c r="H185" s="45">
        <v>2</v>
      </c>
      <c r="I185" s="4"/>
      <c r="J185" s="6"/>
      <c r="K185" s="6"/>
      <c r="L185" s="6"/>
      <c r="M185" s="6"/>
      <c r="N185" s="6"/>
      <c r="O185" s="6"/>
      <c r="P185" s="6"/>
      <c r="Q185" s="6"/>
      <c r="R185" s="6"/>
      <c r="S185" s="6"/>
      <c r="T185" s="6"/>
      <c r="U185" s="6"/>
      <c r="V185" s="6"/>
      <c r="W185" s="6"/>
      <c r="X185" s="6"/>
      <c r="Y185" s="6"/>
      <c r="Z185" s="6"/>
    </row>
    <row r="186" spans="1:26" ht="24" customHeight="1" x14ac:dyDescent="0.2">
      <c r="A186" s="5">
        <v>185</v>
      </c>
      <c r="B186" s="8" t="str">
        <f t="shared" si="3"/>
        <v>http://reviewit.pk/diyar-e-dil-episode-30/</v>
      </c>
      <c r="C186" s="6" t="s">
        <v>5894</v>
      </c>
      <c r="D186" s="56" t="s">
        <v>5958</v>
      </c>
      <c r="E186" s="6" t="s">
        <v>5770</v>
      </c>
      <c r="F186" s="45">
        <v>0</v>
      </c>
      <c r="G186" s="45">
        <v>0</v>
      </c>
      <c r="H186" s="45">
        <v>0</v>
      </c>
      <c r="I186" s="4"/>
      <c r="J186" s="6"/>
      <c r="K186" s="6"/>
      <c r="L186" s="6"/>
      <c r="M186" s="6"/>
      <c r="N186" s="6"/>
      <c r="O186" s="6"/>
      <c r="P186" s="6"/>
      <c r="Q186" s="6"/>
      <c r="R186" s="6"/>
      <c r="S186" s="6"/>
      <c r="T186" s="6"/>
      <c r="U186" s="6"/>
      <c r="V186" s="6"/>
      <c r="W186" s="6"/>
      <c r="X186" s="6"/>
      <c r="Y186" s="6"/>
      <c r="Z186" s="6"/>
    </row>
    <row r="187" spans="1:26" ht="24" customHeight="1" x14ac:dyDescent="0.2">
      <c r="A187" s="5">
        <v>186</v>
      </c>
      <c r="B187" s="8" t="str">
        <f t="shared" si="3"/>
        <v>http://reviewit.pk/diyar-e-dil-episode-30/</v>
      </c>
      <c r="C187" s="6" t="s">
        <v>5894</v>
      </c>
      <c r="D187" s="56" t="s">
        <v>5959</v>
      </c>
      <c r="E187" s="6" t="s">
        <v>5770</v>
      </c>
      <c r="F187" s="45">
        <v>0</v>
      </c>
      <c r="G187" s="45">
        <v>0</v>
      </c>
      <c r="H187" s="45">
        <v>0</v>
      </c>
      <c r="I187" s="4"/>
      <c r="J187" s="6"/>
      <c r="K187" s="6"/>
      <c r="L187" s="6"/>
      <c r="M187" s="6"/>
      <c r="N187" s="6"/>
      <c r="O187" s="6"/>
      <c r="P187" s="6"/>
      <c r="Q187" s="6"/>
      <c r="R187" s="6"/>
      <c r="S187" s="6"/>
      <c r="T187" s="6"/>
      <c r="U187" s="6"/>
      <c r="V187" s="6"/>
      <c r="W187" s="6"/>
      <c r="X187" s="6"/>
      <c r="Y187" s="6"/>
      <c r="Z187" s="6"/>
    </row>
    <row r="188" spans="1:26" ht="24" customHeight="1" x14ac:dyDescent="0.2">
      <c r="A188" s="5">
        <v>187</v>
      </c>
      <c r="B188" s="8" t="str">
        <f t="shared" si="3"/>
        <v>http://reviewit.pk/diyar-e-dil-episode-30/</v>
      </c>
      <c r="C188" s="6" t="s">
        <v>5894</v>
      </c>
      <c r="D188" s="56" t="s">
        <v>5960</v>
      </c>
      <c r="E188" s="6" t="s">
        <v>5770</v>
      </c>
      <c r="F188" s="45">
        <v>0</v>
      </c>
      <c r="G188" s="45">
        <v>0</v>
      </c>
      <c r="H188" s="45">
        <v>0</v>
      </c>
      <c r="I188" s="4"/>
      <c r="J188" s="6"/>
      <c r="K188" s="6"/>
      <c r="L188" s="6"/>
      <c r="M188" s="6"/>
      <c r="N188" s="6"/>
      <c r="O188" s="6"/>
      <c r="P188" s="6"/>
      <c r="Q188" s="6"/>
      <c r="R188" s="6"/>
      <c r="S188" s="6"/>
      <c r="T188" s="6"/>
      <c r="U188" s="6"/>
      <c r="V188" s="6"/>
      <c r="W188" s="6"/>
      <c r="X188" s="6"/>
      <c r="Y188" s="6"/>
      <c r="Z188" s="6"/>
    </row>
    <row r="189" spans="1:26" ht="24" customHeight="1" x14ac:dyDescent="0.2">
      <c r="A189" s="5">
        <v>188</v>
      </c>
      <c r="B189" s="8" t="str">
        <f t="shared" si="3"/>
        <v>http://reviewit.pk/diyar-e-dil-episode-30/</v>
      </c>
      <c r="C189" s="6" t="s">
        <v>5894</v>
      </c>
      <c r="D189" s="56" t="s">
        <v>5961</v>
      </c>
      <c r="E189" s="6" t="s">
        <v>5770</v>
      </c>
      <c r="F189" s="45">
        <v>0</v>
      </c>
      <c r="G189" s="45">
        <v>0</v>
      </c>
      <c r="H189" s="45">
        <v>0</v>
      </c>
      <c r="I189" s="4"/>
      <c r="J189" s="6"/>
      <c r="K189" s="6"/>
      <c r="L189" s="6"/>
      <c r="M189" s="6"/>
      <c r="N189" s="6"/>
      <c r="O189" s="6"/>
      <c r="P189" s="6"/>
      <c r="Q189" s="6"/>
      <c r="R189" s="6"/>
      <c r="S189" s="6"/>
      <c r="T189" s="6"/>
      <c r="U189" s="6"/>
      <c r="V189" s="6"/>
      <c r="W189" s="6"/>
      <c r="X189" s="6"/>
      <c r="Y189" s="6"/>
      <c r="Z189" s="6"/>
    </row>
    <row r="190" spans="1:26" ht="48" customHeight="1" x14ac:dyDescent="0.2">
      <c r="A190" s="5">
        <v>189</v>
      </c>
      <c r="B190" s="8" t="str">
        <f t="shared" si="3"/>
        <v>http://reviewit.pk/diyar-e-dil-episode-30/</v>
      </c>
      <c r="C190" s="6" t="s">
        <v>5894</v>
      </c>
      <c r="D190" s="56" t="s">
        <v>5962</v>
      </c>
      <c r="E190" s="6" t="s">
        <v>5770</v>
      </c>
      <c r="F190" s="45">
        <v>1</v>
      </c>
      <c r="G190" s="45">
        <v>1</v>
      </c>
      <c r="H190" s="45">
        <v>1</v>
      </c>
      <c r="I190" s="4"/>
      <c r="J190" s="6"/>
      <c r="K190" s="6"/>
      <c r="L190" s="6"/>
      <c r="M190" s="6"/>
      <c r="N190" s="6"/>
      <c r="O190" s="6"/>
      <c r="P190" s="6"/>
      <c r="Q190" s="6"/>
      <c r="R190" s="6"/>
      <c r="S190" s="6"/>
      <c r="T190" s="6"/>
      <c r="U190" s="6"/>
      <c r="V190" s="6"/>
      <c r="W190" s="6"/>
      <c r="X190" s="6"/>
      <c r="Y190" s="6"/>
      <c r="Z190" s="6"/>
    </row>
    <row r="191" spans="1:26" ht="24" customHeight="1" x14ac:dyDescent="0.2">
      <c r="A191" s="5">
        <v>190</v>
      </c>
      <c r="B191" s="8" t="str">
        <f t="shared" si="3"/>
        <v>http://reviewit.pk/diyar-e-dil-episode-30/</v>
      </c>
      <c r="C191" s="6" t="s">
        <v>5894</v>
      </c>
      <c r="D191" s="56" t="s">
        <v>5963</v>
      </c>
      <c r="E191" s="6" t="s">
        <v>5770</v>
      </c>
      <c r="F191" s="45">
        <v>0</v>
      </c>
      <c r="G191" s="45">
        <v>0</v>
      </c>
      <c r="H191" s="45">
        <v>0</v>
      </c>
      <c r="I191" s="4"/>
      <c r="J191" s="6"/>
      <c r="K191" s="6"/>
      <c r="L191" s="6"/>
      <c r="M191" s="6"/>
      <c r="N191" s="6"/>
      <c r="O191" s="6"/>
      <c r="P191" s="6"/>
      <c r="Q191" s="6"/>
      <c r="R191" s="6"/>
      <c r="S191" s="6"/>
      <c r="T191" s="6"/>
      <c r="U191" s="6"/>
      <c r="V191" s="6"/>
      <c r="W191" s="6"/>
      <c r="X191" s="6"/>
      <c r="Y191" s="6"/>
      <c r="Z191" s="6"/>
    </row>
    <row r="192" spans="1:26" ht="48" customHeight="1" x14ac:dyDescent="0.2">
      <c r="A192" s="5">
        <v>191</v>
      </c>
      <c r="B192" s="8" t="str">
        <f t="shared" si="3"/>
        <v>http://reviewit.pk/diyar-e-dil-episode-30/</v>
      </c>
      <c r="C192" s="6" t="s">
        <v>5894</v>
      </c>
      <c r="D192" s="56" t="s">
        <v>5964</v>
      </c>
      <c r="E192" s="6" t="s">
        <v>5770</v>
      </c>
      <c r="F192" s="45">
        <v>2</v>
      </c>
      <c r="G192" s="45">
        <v>2</v>
      </c>
      <c r="H192" s="45">
        <v>2</v>
      </c>
      <c r="I192" s="4"/>
      <c r="J192" s="6"/>
      <c r="K192" s="6"/>
      <c r="L192" s="6"/>
      <c r="M192" s="6"/>
      <c r="N192" s="6"/>
      <c r="O192" s="6"/>
      <c r="P192" s="6"/>
      <c r="Q192" s="6"/>
      <c r="R192" s="6"/>
      <c r="S192" s="6"/>
      <c r="T192" s="6"/>
      <c r="U192" s="6"/>
      <c r="V192" s="6"/>
      <c r="W192" s="6"/>
      <c r="X192" s="6"/>
      <c r="Y192" s="6"/>
      <c r="Z192" s="6"/>
    </row>
    <row r="193" spans="1:26" ht="144" customHeight="1" x14ac:dyDescent="0.2">
      <c r="A193" s="5">
        <v>192</v>
      </c>
      <c r="B193" s="8" t="str">
        <f t="shared" si="3"/>
        <v>http://reviewit.pk/diyar-e-dil-episode-30/</v>
      </c>
      <c r="C193" s="6" t="s">
        <v>5894</v>
      </c>
      <c r="D193" s="56" t="s">
        <v>5965</v>
      </c>
      <c r="E193" s="6" t="s">
        <v>5770</v>
      </c>
      <c r="F193" s="45">
        <v>1</v>
      </c>
      <c r="G193" s="45">
        <v>1</v>
      </c>
      <c r="H193" s="45">
        <v>1</v>
      </c>
      <c r="I193" s="4"/>
      <c r="J193" s="6"/>
      <c r="K193" s="6"/>
      <c r="L193" s="6"/>
      <c r="M193" s="6"/>
      <c r="N193" s="6"/>
      <c r="O193" s="6"/>
      <c r="P193" s="6"/>
      <c r="Q193" s="6"/>
      <c r="R193" s="6"/>
      <c r="S193" s="6"/>
      <c r="T193" s="6"/>
      <c r="U193" s="6"/>
      <c r="V193" s="6"/>
      <c r="W193" s="6"/>
      <c r="X193" s="6"/>
      <c r="Y193" s="6"/>
      <c r="Z193" s="6"/>
    </row>
    <row r="194" spans="1:26" ht="24" customHeight="1" x14ac:dyDescent="0.2">
      <c r="A194" s="5">
        <v>193</v>
      </c>
      <c r="B194" s="8" t="str">
        <f t="shared" si="3"/>
        <v>http://reviewit.pk/diyar-e-dil-episode-30/</v>
      </c>
      <c r="C194" s="6" t="s">
        <v>5894</v>
      </c>
      <c r="D194" s="56" t="s">
        <v>5966</v>
      </c>
      <c r="E194" s="6" t="s">
        <v>5770</v>
      </c>
      <c r="F194" s="45">
        <v>0</v>
      </c>
      <c r="G194" s="45">
        <v>0</v>
      </c>
      <c r="H194" s="45">
        <v>0</v>
      </c>
      <c r="I194" s="4"/>
      <c r="J194" s="6"/>
      <c r="K194" s="6"/>
      <c r="L194" s="6"/>
      <c r="M194" s="6"/>
      <c r="N194" s="6"/>
      <c r="O194" s="6"/>
      <c r="P194" s="6"/>
      <c r="Q194" s="6"/>
      <c r="R194" s="6"/>
      <c r="S194" s="6"/>
      <c r="T194" s="6"/>
      <c r="U194" s="6"/>
      <c r="V194" s="6"/>
      <c r="W194" s="6"/>
      <c r="X194" s="6"/>
      <c r="Y194" s="6"/>
      <c r="Z194" s="6"/>
    </row>
    <row r="195" spans="1:26" ht="96" customHeight="1" x14ac:dyDescent="0.2">
      <c r="A195" s="5">
        <v>194</v>
      </c>
      <c r="B195" s="8" t="str">
        <f t="shared" si="3"/>
        <v>http://reviewit.pk/diyar-e-dil-episode-30/</v>
      </c>
      <c r="C195" s="6" t="s">
        <v>5894</v>
      </c>
      <c r="D195" s="56" t="s">
        <v>5967</v>
      </c>
      <c r="E195" s="6" t="s">
        <v>5770</v>
      </c>
      <c r="F195" s="45">
        <v>1</v>
      </c>
      <c r="G195" s="45">
        <v>1</v>
      </c>
      <c r="H195" s="45">
        <v>1</v>
      </c>
      <c r="I195" s="4"/>
      <c r="J195" s="6"/>
      <c r="K195" s="6"/>
      <c r="L195" s="6"/>
      <c r="M195" s="6"/>
      <c r="N195" s="6"/>
      <c r="O195" s="6"/>
      <c r="P195" s="6"/>
      <c r="Q195" s="6"/>
      <c r="R195" s="6"/>
      <c r="S195" s="6"/>
      <c r="T195" s="6"/>
      <c r="U195" s="6"/>
      <c r="V195" s="6"/>
      <c r="W195" s="6"/>
      <c r="X195" s="6"/>
      <c r="Y195" s="6"/>
      <c r="Z195" s="6"/>
    </row>
    <row r="196" spans="1:26" ht="72" customHeight="1" x14ac:dyDescent="0.2">
      <c r="A196" s="5">
        <v>195</v>
      </c>
      <c r="B196" s="8" t="str">
        <f t="shared" si="3"/>
        <v>http://reviewit.pk/diyar-e-dil-episode-30/</v>
      </c>
      <c r="C196" s="6" t="s">
        <v>5894</v>
      </c>
      <c r="D196" s="56" t="s">
        <v>5968</v>
      </c>
      <c r="E196" s="6" t="s">
        <v>5770</v>
      </c>
      <c r="F196" s="45">
        <v>1</v>
      </c>
      <c r="G196" s="30">
        <v>1</v>
      </c>
      <c r="H196" s="45">
        <v>1</v>
      </c>
      <c r="I196" s="4"/>
      <c r="J196" s="6"/>
      <c r="K196" s="6"/>
      <c r="L196" s="6"/>
      <c r="M196" s="6"/>
      <c r="N196" s="6"/>
      <c r="O196" s="6"/>
      <c r="P196" s="6"/>
      <c r="Q196" s="6"/>
      <c r="R196" s="6"/>
      <c r="S196" s="6"/>
      <c r="T196" s="6"/>
      <c r="U196" s="6"/>
      <c r="V196" s="6"/>
      <c r="W196" s="6"/>
      <c r="X196" s="6"/>
      <c r="Y196" s="6"/>
      <c r="Z196" s="6"/>
    </row>
    <row r="197" spans="1:26" ht="96" customHeight="1" x14ac:dyDescent="0.2">
      <c r="A197" s="5">
        <v>196</v>
      </c>
      <c r="B197" s="8" t="str">
        <f t="shared" si="3"/>
        <v>http://reviewit.pk/diyar-e-dil-episode-30/</v>
      </c>
      <c r="C197" s="6" t="s">
        <v>5894</v>
      </c>
      <c r="D197" s="56" t="s">
        <v>5969</v>
      </c>
      <c r="E197" s="6" t="s">
        <v>5770</v>
      </c>
      <c r="F197" s="45">
        <v>0</v>
      </c>
      <c r="G197" s="30">
        <v>0</v>
      </c>
      <c r="H197" s="45">
        <v>0</v>
      </c>
      <c r="I197" s="4"/>
      <c r="J197" s="6"/>
      <c r="K197" s="6"/>
      <c r="L197" s="6"/>
      <c r="M197" s="6"/>
      <c r="N197" s="6"/>
      <c r="O197" s="6"/>
      <c r="P197" s="6"/>
      <c r="Q197" s="6"/>
      <c r="R197" s="6"/>
      <c r="S197" s="6"/>
      <c r="T197" s="6"/>
      <c r="U197" s="6"/>
      <c r="V197" s="6"/>
      <c r="W197" s="6"/>
      <c r="X197" s="6"/>
      <c r="Y197" s="6"/>
      <c r="Z197" s="6"/>
    </row>
    <row r="198" spans="1:26" ht="72" customHeight="1" x14ac:dyDescent="0.2">
      <c r="A198" s="5">
        <v>197</v>
      </c>
      <c r="B198" s="8" t="str">
        <f t="shared" si="3"/>
        <v>http://reviewit.pk/diyar-e-dil-episode-30/</v>
      </c>
      <c r="C198" s="6" t="s">
        <v>5894</v>
      </c>
      <c r="D198" s="56" t="s">
        <v>5970</v>
      </c>
      <c r="E198" s="6" t="s">
        <v>5770</v>
      </c>
      <c r="F198" s="45">
        <v>1</v>
      </c>
      <c r="G198" s="30">
        <v>2</v>
      </c>
      <c r="H198" s="45">
        <v>1</v>
      </c>
      <c r="I198" s="4"/>
      <c r="J198" s="6"/>
      <c r="K198" s="6"/>
      <c r="L198" s="6"/>
      <c r="M198" s="6"/>
      <c r="N198" s="6"/>
      <c r="O198" s="6"/>
      <c r="P198" s="6"/>
      <c r="Q198" s="6"/>
      <c r="R198" s="6"/>
      <c r="S198" s="6"/>
      <c r="T198" s="6"/>
      <c r="U198" s="6"/>
      <c r="V198" s="6"/>
      <c r="W198" s="6"/>
      <c r="X198" s="6"/>
      <c r="Y198" s="6"/>
      <c r="Z198" s="6"/>
    </row>
    <row r="199" spans="1:26" ht="96" customHeight="1" x14ac:dyDescent="0.2">
      <c r="A199" s="5">
        <v>198</v>
      </c>
      <c r="B199" s="8" t="str">
        <f t="shared" si="3"/>
        <v>http://reviewit.pk/diyar-e-dil-episode-30/</v>
      </c>
      <c r="C199" s="6" t="s">
        <v>5894</v>
      </c>
      <c r="D199" s="56" t="s">
        <v>5971</v>
      </c>
      <c r="E199" s="6" t="s">
        <v>5770</v>
      </c>
      <c r="F199" s="45">
        <v>1</v>
      </c>
      <c r="G199" s="30">
        <v>1</v>
      </c>
      <c r="H199" s="45">
        <v>1</v>
      </c>
      <c r="I199" s="4"/>
      <c r="J199" s="6"/>
      <c r="K199" s="6"/>
      <c r="L199" s="6"/>
      <c r="M199" s="6"/>
      <c r="N199" s="6"/>
      <c r="O199" s="6"/>
      <c r="P199" s="6"/>
      <c r="Q199" s="6"/>
      <c r="R199" s="6"/>
      <c r="S199" s="6"/>
      <c r="T199" s="6"/>
      <c r="U199" s="6"/>
      <c r="V199" s="6"/>
      <c r="W199" s="6"/>
      <c r="X199" s="6"/>
      <c r="Y199" s="6"/>
      <c r="Z199" s="6"/>
    </row>
    <row r="200" spans="1:26" ht="48" customHeight="1" x14ac:dyDescent="0.2">
      <c r="A200" s="5">
        <v>199</v>
      </c>
      <c r="B200" s="8" t="str">
        <f t="shared" si="3"/>
        <v>http://reviewit.pk/diyar-e-dil-episode-30/</v>
      </c>
      <c r="C200" s="6" t="s">
        <v>5894</v>
      </c>
      <c r="D200" s="56" t="s">
        <v>5972</v>
      </c>
      <c r="E200" s="6" t="s">
        <v>5770</v>
      </c>
      <c r="F200" s="45">
        <v>2</v>
      </c>
      <c r="G200" s="30">
        <v>0</v>
      </c>
      <c r="H200" s="45">
        <v>2</v>
      </c>
      <c r="I200" s="4"/>
      <c r="J200" s="6"/>
      <c r="K200" s="6"/>
      <c r="L200" s="6"/>
      <c r="M200" s="6"/>
      <c r="N200" s="6"/>
      <c r="O200" s="6"/>
      <c r="P200" s="6"/>
      <c r="Q200" s="6"/>
      <c r="R200" s="6"/>
      <c r="S200" s="6"/>
      <c r="T200" s="6"/>
      <c r="U200" s="6"/>
      <c r="V200" s="6"/>
      <c r="W200" s="6"/>
      <c r="X200" s="6"/>
      <c r="Y200" s="6"/>
      <c r="Z200" s="6"/>
    </row>
    <row r="201" spans="1:26" ht="96" customHeight="1" x14ac:dyDescent="0.2">
      <c r="A201" s="5">
        <v>200</v>
      </c>
      <c r="B201" s="8" t="str">
        <f t="shared" si="3"/>
        <v>http://reviewit.pk/diyar-e-dil-episode-30/</v>
      </c>
      <c r="C201" s="6" t="s">
        <v>5894</v>
      </c>
      <c r="D201" s="56" t="s">
        <v>5973</v>
      </c>
      <c r="E201" s="6" t="s">
        <v>5770</v>
      </c>
      <c r="F201" s="45">
        <v>0</v>
      </c>
      <c r="G201" s="30">
        <v>0</v>
      </c>
      <c r="H201" s="45">
        <v>0</v>
      </c>
      <c r="I201" s="4"/>
      <c r="J201" s="6"/>
      <c r="K201" s="6"/>
      <c r="L201" s="6"/>
      <c r="M201" s="6"/>
      <c r="N201" s="6"/>
      <c r="O201" s="6"/>
      <c r="P201" s="6"/>
      <c r="Q201" s="6"/>
      <c r="R201" s="6"/>
      <c r="S201" s="6"/>
      <c r="T201" s="6"/>
      <c r="U201" s="6"/>
      <c r="V201" s="6"/>
      <c r="W201" s="6"/>
      <c r="X201" s="6"/>
      <c r="Y201" s="6"/>
      <c r="Z201" s="6"/>
    </row>
    <row r="202" spans="1:26" ht="48" customHeight="1" x14ac:dyDescent="0.2">
      <c r="A202" s="5">
        <v>201</v>
      </c>
      <c r="B202" s="8" t="str">
        <f t="shared" si="3"/>
        <v>http://reviewit.pk/diyar-e-dil-episode-30/</v>
      </c>
      <c r="C202" s="6" t="s">
        <v>5894</v>
      </c>
      <c r="D202" s="56" t="s">
        <v>5974</v>
      </c>
      <c r="E202" s="6" t="s">
        <v>5770</v>
      </c>
      <c r="F202" s="45">
        <v>0</v>
      </c>
      <c r="G202" s="30">
        <v>0</v>
      </c>
      <c r="H202" s="45">
        <v>0</v>
      </c>
      <c r="I202" s="4"/>
      <c r="J202" s="6"/>
      <c r="K202" s="6"/>
      <c r="L202" s="6"/>
      <c r="M202" s="6"/>
      <c r="N202" s="6"/>
      <c r="O202" s="6"/>
      <c r="P202" s="6"/>
      <c r="Q202" s="6"/>
      <c r="R202" s="6"/>
      <c r="S202" s="6"/>
      <c r="T202" s="6"/>
      <c r="U202" s="6"/>
      <c r="V202" s="6"/>
      <c r="W202" s="6"/>
      <c r="X202" s="6"/>
      <c r="Y202" s="6"/>
      <c r="Z202" s="6"/>
    </row>
    <row r="203" spans="1:26" ht="24" customHeight="1" x14ac:dyDescent="0.2">
      <c r="A203" s="5">
        <v>202</v>
      </c>
      <c r="B203" s="8" t="str">
        <f t="shared" si="3"/>
        <v>http://reviewit.pk/diyar-e-dil-episode-30/</v>
      </c>
      <c r="C203" s="6" t="s">
        <v>5894</v>
      </c>
      <c r="D203" s="56" t="s">
        <v>5975</v>
      </c>
      <c r="E203" s="6" t="s">
        <v>5770</v>
      </c>
      <c r="F203" s="45">
        <v>2</v>
      </c>
      <c r="G203" s="45">
        <v>2</v>
      </c>
      <c r="H203" s="45">
        <v>2</v>
      </c>
      <c r="I203" s="4"/>
      <c r="J203" s="6"/>
      <c r="K203" s="6"/>
      <c r="L203" s="6"/>
      <c r="M203" s="6"/>
      <c r="N203" s="6"/>
      <c r="O203" s="6"/>
      <c r="P203" s="6"/>
      <c r="Q203" s="6"/>
      <c r="R203" s="6"/>
      <c r="S203" s="6"/>
      <c r="T203" s="6"/>
      <c r="U203" s="6"/>
      <c r="V203" s="6"/>
      <c r="W203" s="6"/>
      <c r="X203" s="6"/>
      <c r="Y203" s="6"/>
      <c r="Z203" s="6"/>
    </row>
    <row r="204" spans="1:26" ht="96" customHeight="1" x14ac:dyDescent="0.2">
      <c r="A204" s="5">
        <v>203</v>
      </c>
      <c r="B204" s="8" t="str">
        <f t="shared" si="3"/>
        <v>http://reviewit.pk/diyar-e-dil-episode-30/</v>
      </c>
      <c r="C204" s="6" t="s">
        <v>5894</v>
      </c>
      <c r="D204" s="56" t="s">
        <v>5976</v>
      </c>
      <c r="E204" s="6" t="s">
        <v>5770</v>
      </c>
      <c r="F204" s="45">
        <v>2</v>
      </c>
      <c r="G204" s="45">
        <v>2</v>
      </c>
      <c r="H204" s="45">
        <v>2</v>
      </c>
      <c r="I204" s="4"/>
      <c r="J204" s="6"/>
      <c r="K204" s="6"/>
      <c r="L204" s="6"/>
      <c r="M204" s="6"/>
      <c r="N204" s="6"/>
      <c r="O204" s="6"/>
      <c r="P204" s="6"/>
      <c r="Q204" s="6"/>
      <c r="R204" s="6"/>
      <c r="S204" s="6"/>
      <c r="T204" s="6"/>
      <c r="U204" s="6"/>
      <c r="V204" s="6"/>
      <c r="W204" s="6"/>
      <c r="X204" s="6"/>
      <c r="Y204" s="6"/>
      <c r="Z204" s="6"/>
    </row>
    <row r="205" spans="1:26" ht="72" customHeight="1" x14ac:dyDescent="0.2">
      <c r="A205" s="5">
        <v>204</v>
      </c>
      <c r="B205" s="8" t="str">
        <f t="shared" si="3"/>
        <v>http://reviewit.pk/diyar-e-dil-episode-30/</v>
      </c>
      <c r="C205" s="6" t="s">
        <v>5894</v>
      </c>
      <c r="D205" s="56" t="s">
        <v>5977</v>
      </c>
      <c r="E205" s="6" t="s">
        <v>5770</v>
      </c>
      <c r="F205" s="45">
        <v>2</v>
      </c>
      <c r="G205" s="45">
        <v>2</v>
      </c>
      <c r="H205" s="45">
        <v>2</v>
      </c>
      <c r="I205" s="4"/>
      <c r="J205" s="6"/>
      <c r="K205" s="6"/>
      <c r="L205" s="6"/>
      <c r="M205" s="6"/>
      <c r="N205" s="6"/>
      <c r="O205" s="6"/>
      <c r="P205" s="6"/>
      <c r="Q205" s="6"/>
      <c r="R205" s="6"/>
      <c r="S205" s="6"/>
      <c r="T205" s="6"/>
      <c r="U205" s="6"/>
      <c r="V205" s="6"/>
      <c r="W205" s="6"/>
      <c r="X205" s="6"/>
      <c r="Y205" s="6"/>
      <c r="Z205" s="6"/>
    </row>
    <row r="206" spans="1:26" ht="216" customHeight="1" x14ac:dyDescent="0.2">
      <c r="A206" s="5">
        <v>205</v>
      </c>
      <c r="B206" s="8" t="str">
        <f t="shared" si="3"/>
        <v>http://reviewit.pk/diyar-e-dil-episode-30/</v>
      </c>
      <c r="C206" s="6" t="s">
        <v>5894</v>
      </c>
      <c r="D206" s="56" t="s">
        <v>5978</v>
      </c>
      <c r="E206" s="6" t="s">
        <v>5770</v>
      </c>
      <c r="F206" s="45">
        <v>2</v>
      </c>
      <c r="G206" s="45">
        <v>2</v>
      </c>
      <c r="H206" s="45">
        <v>2</v>
      </c>
      <c r="I206" s="4"/>
      <c r="J206" s="6"/>
      <c r="K206" s="6"/>
      <c r="L206" s="6"/>
      <c r="M206" s="6"/>
      <c r="N206" s="6"/>
      <c r="O206" s="6"/>
      <c r="P206" s="6"/>
      <c r="Q206" s="6"/>
      <c r="R206" s="6"/>
      <c r="S206" s="6"/>
      <c r="T206" s="6"/>
      <c r="U206" s="6"/>
      <c r="V206" s="6"/>
      <c r="W206" s="6"/>
      <c r="X206" s="6"/>
      <c r="Y206" s="6"/>
      <c r="Z206" s="6"/>
    </row>
    <row r="207" spans="1:26" ht="120" customHeight="1" x14ac:dyDescent="0.2">
      <c r="A207" s="5">
        <v>206</v>
      </c>
      <c r="B207" s="8" t="str">
        <f t="shared" si="3"/>
        <v>http://reviewit.pk/diyar-e-dil-episode-30/</v>
      </c>
      <c r="C207" s="6" t="s">
        <v>5894</v>
      </c>
      <c r="D207" s="56" t="s">
        <v>5979</v>
      </c>
      <c r="E207" s="6" t="s">
        <v>5770</v>
      </c>
      <c r="F207" s="45">
        <v>2</v>
      </c>
      <c r="G207" s="45">
        <v>2</v>
      </c>
      <c r="H207" s="45">
        <v>2</v>
      </c>
      <c r="I207" s="4"/>
      <c r="J207" s="6"/>
      <c r="K207" s="6"/>
      <c r="L207" s="6"/>
      <c r="M207" s="6"/>
      <c r="N207" s="6"/>
      <c r="O207" s="6"/>
      <c r="P207" s="6"/>
      <c r="Q207" s="6"/>
      <c r="R207" s="6"/>
      <c r="S207" s="6"/>
      <c r="T207" s="6"/>
      <c r="U207" s="6"/>
      <c r="V207" s="6"/>
      <c r="W207" s="6"/>
      <c r="X207" s="6"/>
      <c r="Y207" s="6"/>
      <c r="Z207" s="6"/>
    </row>
    <row r="208" spans="1:26" ht="72" customHeight="1" x14ac:dyDescent="0.2">
      <c r="A208" s="5">
        <v>207</v>
      </c>
      <c r="B208" s="8" t="str">
        <f t="shared" si="3"/>
        <v>http://reviewit.pk/diyar-e-dil-episode-30/</v>
      </c>
      <c r="C208" s="6" t="s">
        <v>5894</v>
      </c>
      <c r="D208" s="56" t="s">
        <v>5980</v>
      </c>
      <c r="E208" s="6" t="s">
        <v>5770</v>
      </c>
      <c r="F208" s="45">
        <v>2</v>
      </c>
      <c r="G208" s="45">
        <v>2</v>
      </c>
      <c r="H208" s="45">
        <v>2</v>
      </c>
      <c r="I208" s="4"/>
      <c r="J208" s="6"/>
      <c r="K208" s="6"/>
      <c r="L208" s="6"/>
      <c r="M208" s="6"/>
      <c r="N208" s="6"/>
      <c r="O208" s="6"/>
      <c r="P208" s="6"/>
      <c r="Q208" s="6"/>
      <c r="R208" s="6"/>
      <c r="S208" s="6"/>
      <c r="T208" s="6"/>
      <c r="U208" s="6"/>
      <c r="V208" s="6"/>
      <c r="W208" s="6"/>
      <c r="X208" s="6"/>
      <c r="Y208" s="6"/>
      <c r="Z208" s="6"/>
    </row>
    <row r="209" spans="1:26" ht="120" customHeight="1" x14ac:dyDescent="0.2">
      <c r="A209" s="5">
        <v>208</v>
      </c>
      <c r="B209" s="8" t="str">
        <f t="shared" si="3"/>
        <v>http://reviewit.pk/diyar-e-dil-episode-30/</v>
      </c>
      <c r="C209" s="6" t="s">
        <v>5894</v>
      </c>
      <c r="D209" s="56" t="s">
        <v>5981</v>
      </c>
      <c r="E209" s="6" t="s">
        <v>5770</v>
      </c>
      <c r="F209" s="45">
        <v>2</v>
      </c>
      <c r="G209" s="45">
        <v>2</v>
      </c>
      <c r="H209" s="45">
        <v>2</v>
      </c>
      <c r="I209" s="4"/>
      <c r="J209" s="6"/>
      <c r="K209" s="6"/>
      <c r="L209" s="6"/>
      <c r="M209" s="6"/>
      <c r="N209" s="6"/>
      <c r="O209" s="6"/>
      <c r="P209" s="6"/>
      <c r="Q209" s="6"/>
      <c r="R209" s="6"/>
      <c r="S209" s="6"/>
      <c r="T209" s="6"/>
      <c r="U209" s="6"/>
      <c r="V209" s="6"/>
      <c r="W209" s="6"/>
      <c r="X209" s="6"/>
      <c r="Y209" s="6"/>
      <c r="Z209" s="6"/>
    </row>
    <row r="210" spans="1:26" ht="72" customHeight="1" x14ac:dyDescent="0.2">
      <c r="A210" s="5">
        <v>209</v>
      </c>
      <c r="B210" s="8" t="str">
        <f t="shared" si="3"/>
        <v>http://reviewit.pk/diyar-e-dil-episode-30/</v>
      </c>
      <c r="C210" s="6" t="s">
        <v>5894</v>
      </c>
      <c r="D210" s="56" t="s">
        <v>5982</v>
      </c>
      <c r="E210" s="6" t="s">
        <v>5770</v>
      </c>
      <c r="F210" s="45">
        <v>2</v>
      </c>
      <c r="G210" s="45">
        <v>2</v>
      </c>
      <c r="H210" s="45">
        <v>2</v>
      </c>
      <c r="I210" s="4"/>
      <c r="J210" s="6"/>
      <c r="K210" s="6"/>
      <c r="L210" s="6"/>
      <c r="M210" s="6"/>
      <c r="N210" s="6"/>
      <c r="O210" s="6"/>
      <c r="P210" s="6"/>
      <c r="Q210" s="6"/>
      <c r="R210" s="6"/>
      <c r="S210" s="6"/>
      <c r="T210" s="6"/>
      <c r="U210" s="6"/>
      <c r="V210" s="6"/>
      <c r="W210" s="6"/>
      <c r="X210" s="6"/>
      <c r="Y210" s="6"/>
      <c r="Z210" s="6"/>
    </row>
    <row r="211" spans="1:26" ht="48" customHeight="1" x14ac:dyDescent="0.2">
      <c r="A211" s="5">
        <v>210</v>
      </c>
      <c r="B211" s="8" t="str">
        <f t="shared" si="3"/>
        <v>http://reviewit.pk/diyar-e-dil-episode-30/</v>
      </c>
      <c r="C211" s="6" t="s">
        <v>5894</v>
      </c>
      <c r="D211" s="56" t="s">
        <v>5983</v>
      </c>
      <c r="E211" s="6" t="s">
        <v>5770</v>
      </c>
      <c r="F211" s="45">
        <v>2</v>
      </c>
      <c r="G211" s="45">
        <v>2</v>
      </c>
      <c r="H211" s="45">
        <v>2</v>
      </c>
      <c r="I211" s="4"/>
      <c r="J211" s="6"/>
      <c r="K211" s="6"/>
      <c r="L211" s="6"/>
      <c r="M211" s="6"/>
      <c r="N211" s="6"/>
      <c r="O211" s="6"/>
      <c r="P211" s="6"/>
      <c r="Q211" s="6"/>
      <c r="R211" s="6"/>
      <c r="S211" s="6"/>
      <c r="T211" s="6"/>
      <c r="U211" s="6"/>
      <c r="V211" s="6"/>
      <c r="W211" s="6"/>
      <c r="X211" s="6"/>
      <c r="Y211" s="6"/>
      <c r="Z211" s="6"/>
    </row>
    <row r="212" spans="1:26" ht="72" customHeight="1" x14ac:dyDescent="0.2">
      <c r="A212" s="5">
        <v>211</v>
      </c>
      <c r="B212" s="8" t="str">
        <f t="shared" si="3"/>
        <v>http://reviewit.pk/diyar-e-dil-episode-30/</v>
      </c>
      <c r="C212" s="6" t="s">
        <v>5894</v>
      </c>
      <c r="D212" s="56" t="s">
        <v>5984</v>
      </c>
      <c r="E212" s="6" t="s">
        <v>5770</v>
      </c>
      <c r="F212" s="45">
        <v>0</v>
      </c>
      <c r="G212" s="45">
        <v>0</v>
      </c>
      <c r="H212" s="45">
        <v>0</v>
      </c>
      <c r="I212" s="4"/>
      <c r="J212" s="6"/>
      <c r="K212" s="6"/>
      <c r="L212" s="6"/>
      <c r="M212" s="6"/>
      <c r="N212" s="6"/>
      <c r="O212" s="6"/>
      <c r="P212" s="6"/>
      <c r="Q212" s="6"/>
      <c r="R212" s="6"/>
      <c r="S212" s="6"/>
      <c r="T212" s="6"/>
      <c r="U212" s="6"/>
      <c r="V212" s="6"/>
      <c r="W212" s="6"/>
      <c r="X212" s="6"/>
      <c r="Y212" s="6"/>
      <c r="Z212" s="6"/>
    </row>
    <row r="213" spans="1:26" ht="72" customHeight="1" x14ac:dyDescent="0.2">
      <c r="A213" s="5">
        <v>212</v>
      </c>
      <c r="B213" s="8" t="str">
        <f t="shared" si="3"/>
        <v>http://reviewit.pk/diyar-e-dil-episode-30/</v>
      </c>
      <c r="C213" s="6" t="s">
        <v>5894</v>
      </c>
      <c r="D213" s="56" t="s">
        <v>5985</v>
      </c>
      <c r="E213" s="6" t="s">
        <v>5770</v>
      </c>
      <c r="F213" s="45">
        <v>2</v>
      </c>
      <c r="G213" s="45">
        <v>2</v>
      </c>
      <c r="H213" s="45">
        <v>2</v>
      </c>
      <c r="I213" s="4"/>
      <c r="J213" s="6"/>
      <c r="K213" s="6"/>
      <c r="L213" s="6"/>
      <c r="M213" s="6"/>
      <c r="N213" s="6"/>
      <c r="O213" s="6"/>
      <c r="P213" s="6"/>
      <c r="Q213" s="6"/>
      <c r="R213" s="6"/>
      <c r="S213" s="6"/>
      <c r="T213" s="6"/>
      <c r="U213" s="6"/>
      <c r="V213" s="6"/>
      <c r="W213" s="6"/>
      <c r="X213" s="6"/>
      <c r="Y213" s="6"/>
      <c r="Z213" s="6"/>
    </row>
    <row r="214" spans="1:26" ht="96" customHeight="1" x14ac:dyDescent="0.2">
      <c r="A214" s="5">
        <v>213</v>
      </c>
      <c r="B214" s="8" t="str">
        <f t="shared" si="3"/>
        <v>http://reviewit.pk/diyar-e-dil-episode-30/</v>
      </c>
      <c r="C214" s="6" t="s">
        <v>5894</v>
      </c>
      <c r="D214" s="56" t="s">
        <v>5986</v>
      </c>
      <c r="E214" s="6" t="s">
        <v>5770</v>
      </c>
      <c r="F214" s="45">
        <v>0</v>
      </c>
      <c r="G214" s="45">
        <v>0</v>
      </c>
      <c r="H214" s="45">
        <v>0</v>
      </c>
      <c r="I214" s="4"/>
      <c r="J214" s="6"/>
      <c r="K214" s="6"/>
      <c r="L214" s="6"/>
      <c r="M214" s="6"/>
      <c r="N214" s="6"/>
      <c r="O214" s="6"/>
      <c r="P214" s="6"/>
      <c r="Q214" s="6"/>
      <c r="R214" s="6"/>
      <c r="S214" s="6"/>
      <c r="T214" s="6"/>
      <c r="U214" s="6"/>
      <c r="V214" s="6"/>
      <c r="W214" s="6"/>
      <c r="X214" s="6"/>
      <c r="Y214" s="6"/>
      <c r="Z214" s="6"/>
    </row>
    <row r="215" spans="1:26" ht="96" customHeight="1" x14ac:dyDescent="0.2">
      <c r="A215" s="5">
        <v>214</v>
      </c>
      <c r="B215" s="8" t="str">
        <f t="shared" si="3"/>
        <v>http://reviewit.pk/diyar-e-dil-episode-30/</v>
      </c>
      <c r="C215" s="6" t="s">
        <v>5894</v>
      </c>
      <c r="D215" s="56" t="s">
        <v>5987</v>
      </c>
      <c r="E215" s="6" t="s">
        <v>5770</v>
      </c>
      <c r="F215" s="45">
        <v>1</v>
      </c>
      <c r="G215" s="45">
        <v>1</v>
      </c>
      <c r="H215" s="45">
        <v>1</v>
      </c>
      <c r="I215" s="4"/>
      <c r="J215" s="6"/>
      <c r="K215" s="6"/>
      <c r="L215" s="6"/>
      <c r="M215" s="6"/>
      <c r="N215" s="6"/>
      <c r="O215" s="6"/>
      <c r="P215" s="6"/>
      <c r="Q215" s="6"/>
      <c r="R215" s="6"/>
      <c r="S215" s="6"/>
      <c r="T215" s="6"/>
      <c r="U215" s="6"/>
      <c r="V215" s="6"/>
      <c r="W215" s="6"/>
      <c r="X215" s="6"/>
      <c r="Y215" s="6"/>
      <c r="Z215" s="6"/>
    </row>
    <row r="216" spans="1:26" ht="96" customHeight="1" x14ac:dyDescent="0.2">
      <c r="A216" s="5">
        <v>215</v>
      </c>
      <c r="B216" s="8" t="str">
        <f t="shared" ref="B216:B247" si="4">HYPERLINK("http://reviewit.pk/diyar-e-dil-episode-30/","http://reviewit.pk/diyar-e-dil-episode-30/")</f>
        <v>http://reviewit.pk/diyar-e-dil-episode-30/</v>
      </c>
      <c r="C216" s="6" t="s">
        <v>5894</v>
      </c>
      <c r="D216" s="56" t="s">
        <v>5988</v>
      </c>
      <c r="E216" s="6" t="s">
        <v>5770</v>
      </c>
      <c r="F216" s="45">
        <v>2</v>
      </c>
      <c r="G216" s="45">
        <v>2</v>
      </c>
      <c r="H216" s="45">
        <v>2</v>
      </c>
      <c r="I216" s="4"/>
      <c r="J216" s="6"/>
      <c r="K216" s="6"/>
      <c r="L216" s="6"/>
      <c r="M216" s="6"/>
      <c r="N216" s="6"/>
      <c r="O216" s="6"/>
      <c r="P216" s="6"/>
      <c r="Q216" s="6"/>
      <c r="R216" s="6"/>
      <c r="S216" s="6"/>
      <c r="T216" s="6"/>
      <c r="U216" s="6"/>
      <c r="V216" s="6"/>
      <c r="W216" s="6"/>
      <c r="X216" s="6"/>
      <c r="Y216" s="6"/>
      <c r="Z216" s="6"/>
    </row>
    <row r="217" spans="1:26" ht="48" customHeight="1" x14ac:dyDescent="0.2">
      <c r="A217" s="5">
        <v>216</v>
      </c>
      <c r="B217" s="8" t="str">
        <f t="shared" si="4"/>
        <v>http://reviewit.pk/diyar-e-dil-episode-30/</v>
      </c>
      <c r="C217" s="6" t="s">
        <v>5894</v>
      </c>
      <c r="D217" s="56" t="s">
        <v>5989</v>
      </c>
      <c r="E217" s="6" t="s">
        <v>5770</v>
      </c>
      <c r="F217" s="45">
        <v>2</v>
      </c>
      <c r="G217" s="45">
        <v>2</v>
      </c>
      <c r="H217" s="45">
        <v>2</v>
      </c>
      <c r="I217" s="4"/>
      <c r="J217" s="6"/>
      <c r="K217" s="6"/>
      <c r="L217" s="6"/>
      <c r="M217" s="6"/>
      <c r="N217" s="6"/>
      <c r="O217" s="6"/>
      <c r="P217" s="6"/>
      <c r="Q217" s="6"/>
      <c r="R217" s="6"/>
      <c r="S217" s="6"/>
      <c r="T217" s="6"/>
      <c r="U217" s="6"/>
      <c r="V217" s="6"/>
      <c r="W217" s="6"/>
      <c r="X217" s="6"/>
      <c r="Y217" s="6"/>
      <c r="Z217" s="6"/>
    </row>
    <row r="218" spans="1:26" ht="72" customHeight="1" x14ac:dyDescent="0.2">
      <c r="A218" s="5">
        <v>217</v>
      </c>
      <c r="B218" s="8" t="str">
        <f t="shared" si="4"/>
        <v>http://reviewit.pk/diyar-e-dil-episode-30/</v>
      </c>
      <c r="C218" s="6" t="s">
        <v>5894</v>
      </c>
      <c r="D218" s="56" t="s">
        <v>5990</v>
      </c>
      <c r="E218" s="6" t="s">
        <v>5770</v>
      </c>
      <c r="F218" s="45">
        <v>0</v>
      </c>
      <c r="G218" s="45">
        <v>0</v>
      </c>
      <c r="H218" s="45">
        <v>0</v>
      </c>
      <c r="I218" s="4"/>
      <c r="J218" s="6"/>
      <c r="K218" s="6"/>
      <c r="L218" s="6"/>
      <c r="M218" s="6"/>
      <c r="N218" s="6"/>
      <c r="O218" s="6"/>
      <c r="P218" s="6"/>
      <c r="Q218" s="6"/>
      <c r="R218" s="6"/>
      <c r="S218" s="6"/>
      <c r="T218" s="6"/>
      <c r="U218" s="6"/>
      <c r="V218" s="6"/>
      <c r="W218" s="6"/>
      <c r="X218" s="6"/>
      <c r="Y218" s="6"/>
      <c r="Z218" s="6"/>
    </row>
    <row r="219" spans="1:26" ht="96" customHeight="1" x14ac:dyDescent="0.2">
      <c r="A219" s="5">
        <v>218</v>
      </c>
      <c r="B219" s="8" t="str">
        <f t="shared" si="4"/>
        <v>http://reviewit.pk/diyar-e-dil-episode-30/</v>
      </c>
      <c r="C219" s="6" t="s">
        <v>5894</v>
      </c>
      <c r="D219" s="56" t="s">
        <v>5991</v>
      </c>
      <c r="E219" s="6" t="s">
        <v>5770</v>
      </c>
      <c r="F219" s="45">
        <v>0</v>
      </c>
      <c r="G219" s="45">
        <v>0</v>
      </c>
      <c r="H219" s="45">
        <v>0</v>
      </c>
      <c r="I219" s="4"/>
      <c r="J219" s="6"/>
      <c r="K219" s="6"/>
      <c r="L219" s="6"/>
      <c r="M219" s="6"/>
      <c r="N219" s="6"/>
      <c r="O219" s="6"/>
      <c r="P219" s="6"/>
      <c r="Q219" s="6"/>
      <c r="R219" s="6"/>
      <c r="S219" s="6"/>
      <c r="T219" s="6"/>
      <c r="U219" s="6"/>
      <c r="V219" s="6"/>
      <c r="W219" s="6"/>
      <c r="X219" s="6"/>
      <c r="Y219" s="6"/>
      <c r="Z219" s="6"/>
    </row>
    <row r="220" spans="1:26" ht="48" customHeight="1" x14ac:dyDescent="0.2">
      <c r="A220" s="5">
        <v>219</v>
      </c>
      <c r="B220" s="8" t="str">
        <f t="shared" si="4"/>
        <v>http://reviewit.pk/diyar-e-dil-episode-30/</v>
      </c>
      <c r="C220" s="6" t="s">
        <v>5894</v>
      </c>
      <c r="D220" s="56" t="s">
        <v>5992</v>
      </c>
      <c r="E220" s="6" t="s">
        <v>5770</v>
      </c>
      <c r="F220" s="45">
        <v>2</v>
      </c>
      <c r="G220" s="45">
        <v>2</v>
      </c>
      <c r="H220" s="45">
        <v>2</v>
      </c>
      <c r="I220" s="4"/>
      <c r="J220" s="6"/>
      <c r="K220" s="6"/>
      <c r="L220" s="6"/>
      <c r="M220" s="6"/>
      <c r="N220" s="6"/>
      <c r="O220" s="6"/>
      <c r="P220" s="6"/>
      <c r="Q220" s="6"/>
      <c r="R220" s="6"/>
      <c r="S220" s="6"/>
      <c r="T220" s="6"/>
      <c r="U220" s="6"/>
      <c r="V220" s="6"/>
      <c r="W220" s="6"/>
      <c r="X220" s="6"/>
      <c r="Y220" s="6"/>
      <c r="Z220" s="6"/>
    </row>
    <row r="221" spans="1:26" ht="120" customHeight="1" x14ac:dyDescent="0.2">
      <c r="A221" s="5">
        <v>220</v>
      </c>
      <c r="B221" s="8" t="str">
        <f t="shared" si="4"/>
        <v>http://reviewit.pk/diyar-e-dil-episode-30/</v>
      </c>
      <c r="C221" s="6" t="s">
        <v>5894</v>
      </c>
      <c r="D221" s="56" t="s">
        <v>5993</v>
      </c>
      <c r="E221" s="6" t="s">
        <v>5770</v>
      </c>
      <c r="F221" s="45">
        <v>1</v>
      </c>
      <c r="G221" s="45">
        <v>1</v>
      </c>
      <c r="H221" s="45">
        <v>1</v>
      </c>
      <c r="I221" s="4"/>
      <c r="J221" s="6"/>
      <c r="K221" s="6"/>
      <c r="L221" s="6"/>
      <c r="M221" s="6"/>
      <c r="N221" s="6"/>
      <c r="O221" s="6"/>
      <c r="P221" s="6"/>
      <c r="Q221" s="6"/>
      <c r="R221" s="6"/>
      <c r="S221" s="6"/>
      <c r="T221" s="6"/>
      <c r="U221" s="6"/>
      <c r="V221" s="6"/>
      <c r="W221" s="6"/>
      <c r="X221" s="6"/>
      <c r="Y221" s="6"/>
      <c r="Z221" s="6"/>
    </row>
    <row r="222" spans="1:26" ht="48" customHeight="1" x14ac:dyDescent="0.2">
      <c r="A222" s="5">
        <v>221</v>
      </c>
      <c r="B222" s="8" t="str">
        <f t="shared" si="4"/>
        <v>http://reviewit.pk/diyar-e-dil-episode-30/</v>
      </c>
      <c r="C222" s="6" t="s">
        <v>5894</v>
      </c>
      <c r="D222" s="56" t="s">
        <v>5994</v>
      </c>
      <c r="E222" s="6" t="s">
        <v>5770</v>
      </c>
      <c r="F222" s="45">
        <v>2</v>
      </c>
      <c r="G222" s="45">
        <v>2</v>
      </c>
      <c r="H222" s="45">
        <v>2</v>
      </c>
      <c r="I222" s="4"/>
      <c r="J222" s="6"/>
      <c r="K222" s="6"/>
      <c r="L222" s="6"/>
      <c r="M222" s="6"/>
      <c r="N222" s="6"/>
      <c r="O222" s="6"/>
      <c r="P222" s="6"/>
      <c r="Q222" s="6"/>
      <c r="R222" s="6"/>
      <c r="S222" s="6"/>
      <c r="T222" s="6"/>
      <c r="U222" s="6"/>
      <c r="V222" s="6"/>
      <c r="W222" s="6"/>
      <c r="X222" s="6"/>
      <c r="Y222" s="6"/>
      <c r="Z222" s="6"/>
    </row>
    <row r="223" spans="1:26" ht="120" customHeight="1" x14ac:dyDescent="0.2">
      <c r="A223" s="5">
        <v>222</v>
      </c>
      <c r="B223" s="8" t="str">
        <f t="shared" si="4"/>
        <v>http://reviewit.pk/diyar-e-dil-episode-30/</v>
      </c>
      <c r="C223" s="6" t="s">
        <v>5894</v>
      </c>
      <c r="D223" s="56" t="s">
        <v>5995</v>
      </c>
      <c r="E223" s="6" t="s">
        <v>5770</v>
      </c>
      <c r="F223" s="45">
        <v>1</v>
      </c>
      <c r="G223" s="45">
        <v>1</v>
      </c>
      <c r="H223" s="45">
        <v>1</v>
      </c>
      <c r="I223" s="4"/>
      <c r="J223" s="6"/>
      <c r="K223" s="6"/>
      <c r="L223" s="6"/>
      <c r="M223" s="6"/>
      <c r="N223" s="6"/>
      <c r="O223" s="6"/>
      <c r="P223" s="6"/>
      <c r="Q223" s="6"/>
      <c r="R223" s="6"/>
      <c r="S223" s="6"/>
      <c r="T223" s="6"/>
      <c r="U223" s="6"/>
      <c r="V223" s="6"/>
      <c r="W223" s="6"/>
      <c r="X223" s="6"/>
      <c r="Y223" s="6"/>
      <c r="Z223" s="6"/>
    </row>
    <row r="224" spans="1:26" ht="72" customHeight="1" x14ac:dyDescent="0.2">
      <c r="A224" s="5">
        <v>223</v>
      </c>
      <c r="B224" s="8" t="str">
        <f t="shared" si="4"/>
        <v>http://reviewit.pk/diyar-e-dil-episode-30/</v>
      </c>
      <c r="C224" s="6" t="s">
        <v>5894</v>
      </c>
      <c r="D224" s="56" t="s">
        <v>5996</v>
      </c>
      <c r="E224" s="6" t="s">
        <v>5770</v>
      </c>
      <c r="F224" s="45">
        <v>0</v>
      </c>
      <c r="G224" s="45">
        <v>0</v>
      </c>
      <c r="H224" s="45">
        <v>0</v>
      </c>
      <c r="I224" s="4"/>
      <c r="J224" s="6"/>
      <c r="K224" s="6"/>
      <c r="L224" s="6"/>
      <c r="M224" s="6"/>
      <c r="N224" s="6"/>
      <c r="O224" s="6"/>
      <c r="P224" s="6"/>
      <c r="Q224" s="6"/>
      <c r="R224" s="6"/>
      <c r="S224" s="6"/>
      <c r="T224" s="6"/>
      <c r="U224" s="6"/>
      <c r="V224" s="6"/>
      <c r="W224" s="6"/>
      <c r="X224" s="6"/>
      <c r="Y224" s="6"/>
      <c r="Z224" s="6"/>
    </row>
    <row r="225" spans="1:26" ht="48" customHeight="1" x14ac:dyDescent="0.2">
      <c r="A225" s="5">
        <v>224</v>
      </c>
      <c r="B225" s="8" t="str">
        <f t="shared" si="4"/>
        <v>http://reviewit.pk/diyar-e-dil-episode-30/</v>
      </c>
      <c r="C225" s="6" t="s">
        <v>5894</v>
      </c>
      <c r="D225" s="56" t="s">
        <v>5997</v>
      </c>
      <c r="E225" s="6" t="s">
        <v>5770</v>
      </c>
      <c r="F225" s="30">
        <v>2</v>
      </c>
      <c r="G225" s="30">
        <v>2</v>
      </c>
      <c r="H225" s="45">
        <v>2</v>
      </c>
      <c r="I225" s="4"/>
      <c r="J225" s="6"/>
      <c r="K225" s="6"/>
      <c r="L225" s="6"/>
      <c r="M225" s="6"/>
      <c r="N225" s="6"/>
      <c r="O225" s="6"/>
      <c r="P225" s="6"/>
      <c r="Q225" s="6"/>
      <c r="R225" s="6"/>
      <c r="S225" s="6"/>
      <c r="T225" s="6"/>
      <c r="U225" s="6"/>
      <c r="V225" s="6"/>
      <c r="W225" s="6"/>
      <c r="X225" s="6"/>
      <c r="Y225" s="6"/>
      <c r="Z225" s="6"/>
    </row>
    <row r="226" spans="1:26" ht="96" customHeight="1" x14ac:dyDescent="0.2">
      <c r="A226" s="5">
        <v>225</v>
      </c>
      <c r="B226" s="8" t="str">
        <f t="shared" si="4"/>
        <v>http://reviewit.pk/diyar-e-dil-episode-30/</v>
      </c>
      <c r="C226" s="6" t="s">
        <v>5894</v>
      </c>
      <c r="D226" s="56" t="s">
        <v>5998</v>
      </c>
      <c r="E226" s="6" t="s">
        <v>5770</v>
      </c>
      <c r="F226" s="30">
        <v>2</v>
      </c>
      <c r="G226" s="30">
        <v>2</v>
      </c>
      <c r="H226" s="45">
        <v>2</v>
      </c>
      <c r="I226" s="4"/>
      <c r="J226" s="6"/>
      <c r="K226" s="6"/>
      <c r="L226" s="6"/>
      <c r="M226" s="6"/>
      <c r="N226" s="6"/>
      <c r="O226" s="6"/>
      <c r="P226" s="6"/>
      <c r="Q226" s="6"/>
      <c r="R226" s="6"/>
      <c r="S226" s="6"/>
      <c r="T226" s="6"/>
      <c r="U226" s="6"/>
      <c r="V226" s="6"/>
      <c r="W226" s="6"/>
      <c r="X226" s="6"/>
      <c r="Y226" s="6"/>
      <c r="Z226" s="6"/>
    </row>
    <row r="227" spans="1:26" ht="72" customHeight="1" x14ac:dyDescent="0.2">
      <c r="A227" s="5">
        <v>226</v>
      </c>
      <c r="B227" s="8" t="str">
        <f t="shared" si="4"/>
        <v>http://reviewit.pk/diyar-e-dil-episode-30/</v>
      </c>
      <c r="C227" s="6" t="s">
        <v>5894</v>
      </c>
      <c r="D227" s="56" t="s">
        <v>5999</v>
      </c>
      <c r="E227" s="6" t="s">
        <v>5770</v>
      </c>
      <c r="F227" s="30">
        <v>0</v>
      </c>
      <c r="G227" s="30">
        <v>0</v>
      </c>
      <c r="H227" s="45">
        <v>2</v>
      </c>
      <c r="I227" s="4"/>
      <c r="J227" s="6"/>
      <c r="K227" s="6"/>
      <c r="L227" s="6"/>
      <c r="M227" s="6"/>
      <c r="N227" s="6"/>
      <c r="O227" s="6"/>
      <c r="P227" s="6"/>
      <c r="Q227" s="6"/>
      <c r="R227" s="6"/>
      <c r="S227" s="6"/>
      <c r="T227" s="6"/>
      <c r="U227" s="6"/>
      <c r="V227" s="6"/>
      <c r="W227" s="6"/>
      <c r="X227" s="6"/>
      <c r="Y227" s="6"/>
      <c r="Z227" s="6"/>
    </row>
    <row r="228" spans="1:26" ht="72" customHeight="1" x14ac:dyDescent="0.2">
      <c r="A228" s="5">
        <v>227</v>
      </c>
      <c r="B228" s="8" t="str">
        <f t="shared" si="4"/>
        <v>http://reviewit.pk/diyar-e-dil-episode-30/</v>
      </c>
      <c r="C228" s="6" t="s">
        <v>5894</v>
      </c>
      <c r="D228" s="56" t="s">
        <v>6000</v>
      </c>
      <c r="E228" s="6" t="s">
        <v>5770</v>
      </c>
      <c r="F228" s="30">
        <v>1</v>
      </c>
      <c r="G228" s="30">
        <v>1</v>
      </c>
      <c r="H228" s="45">
        <v>1</v>
      </c>
      <c r="I228" s="4"/>
      <c r="J228" s="6"/>
      <c r="K228" s="6"/>
      <c r="L228" s="6"/>
      <c r="M228" s="6"/>
      <c r="N228" s="6"/>
      <c r="O228" s="6"/>
      <c r="P228" s="6"/>
      <c r="Q228" s="6"/>
      <c r="R228" s="6"/>
      <c r="S228" s="6"/>
      <c r="T228" s="6"/>
      <c r="U228" s="6"/>
      <c r="V228" s="6"/>
      <c r="W228" s="6"/>
      <c r="X228" s="6"/>
      <c r="Y228" s="6"/>
      <c r="Z228" s="6"/>
    </row>
    <row r="229" spans="1:26" ht="96" customHeight="1" x14ac:dyDescent="0.2">
      <c r="A229" s="5">
        <v>228</v>
      </c>
      <c r="B229" s="8" t="str">
        <f t="shared" si="4"/>
        <v>http://reviewit.pk/diyar-e-dil-episode-30/</v>
      </c>
      <c r="C229" s="6" t="s">
        <v>5894</v>
      </c>
      <c r="D229" s="56" t="s">
        <v>6001</v>
      </c>
      <c r="E229" s="6" t="s">
        <v>5770</v>
      </c>
      <c r="F229" s="30">
        <v>2</v>
      </c>
      <c r="G229" s="30">
        <v>2</v>
      </c>
      <c r="H229" s="45">
        <v>2</v>
      </c>
      <c r="I229" s="4"/>
      <c r="J229" s="6"/>
      <c r="K229" s="6"/>
      <c r="L229" s="6"/>
      <c r="M229" s="6"/>
      <c r="N229" s="6"/>
      <c r="O229" s="6"/>
      <c r="P229" s="6"/>
      <c r="Q229" s="6"/>
      <c r="R229" s="6"/>
      <c r="S229" s="6"/>
      <c r="T229" s="6"/>
      <c r="U229" s="6"/>
      <c r="V229" s="6"/>
      <c r="W229" s="6"/>
      <c r="X229" s="6"/>
      <c r="Y229" s="6"/>
      <c r="Z229" s="6"/>
    </row>
    <row r="230" spans="1:26" ht="120" customHeight="1" x14ac:dyDescent="0.2">
      <c r="A230" s="5">
        <v>229</v>
      </c>
      <c r="B230" s="8" t="str">
        <f t="shared" si="4"/>
        <v>http://reviewit.pk/diyar-e-dil-episode-30/</v>
      </c>
      <c r="C230" s="6" t="s">
        <v>5894</v>
      </c>
      <c r="D230" s="56" t="s">
        <v>6002</v>
      </c>
      <c r="E230" s="6" t="s">
        <v>5770</v>
      </c>
      <c r="F230" s="30">
        <v>0</v>
      </c>
      <c r="G230" s="30">
        <v>0</v>
      </c>
      <c r="H230" s="45">
        <v>2</v>
      </c>
      <c r="I230" s="4"/>
      <c r="J230" s="6"/>
      <c r="K230" s="6"/>
      <c r="L230" s="6"/>
      <c r="M230" s="6"/>
      <c r="N230" s="6"/>
      <c r="O230" s="6"/>
      <c r="P230" s="6"/>
      <c r="Q230" s="6"/>
      <c r="R230" s="6"/>
      <c r="S230" s="6"/>
      <c r="T230" s="6"/>
      <c r="U230" s="6"/>
      <c r="V230" s="6"/>
      <c r="W230" s="6"/>
      <c r="X230" s="6"/>
      <c r="Y230" s="6"/>
      <c r="Z230" s="6"/>
    </row>
    <row r="231" spans="1:26" ht="24" customHeight="1" x14ac:dyDescent="0.2">
      <c r="A231" s="5">
        <v>230</v>
      </c>
      <c r="B231" s="8" t="str">
        <f t="shared" si="4"/>
        <v>http://reviewit.pk/diyar-e-dil-episode-30/</v>
      </c>
      <c r="C231" s="6" t="s">
        <v>5894</v>
      </c>
      <c r="D231" s="56" t="s">
        <v>6003</v>
      </c>
      <c r="E231" s="6" t="s">
        <v>5770</v>
      </c>
      <c r="F231" s="30">
        <v>1</v>
      </c>
      <c r="G231" s="30">
        <v>1</v>
      </c>
      <c r="H231" s="45">
        <v>1</v>
      </c>
      <c r="I231" s="4"/>
      <c r="J231" s="6"/>
      <c r="K231" s="6"/>
      <c r="L231" s="6"/>
      <c r="M231" s="6"/>
      <c r="N231" s="6"/>
      <c r="O231" s="6"/>
      <c r="P231" s="6"/>
      <c r="Q231" s="6"/>
      <c r="R231" s="6"/>
      <c r="S231" s="6"/>
      <c r="T231" s="6"/>
      <c r="U231" s="6"/>
      <c r="V231" s="6"/>
      <c r="W231" s="6"/>
      <c r="X231" s="6"/>
      <c r="Y231" s="6"/>
      <c r="Z231" s="6"/>
    </row>
    <row r="232" spans="1:26" ht="120" customHeight="1" x14ac:dyDescent="0.2">
      <c r="A232" s="5">
        <v>231</v>
      </c>
      <c r="B232" s="8" t="str">
        <f t="shared" si="4"/>
        <v>http://reviewit.pk/diyar-e-dil-episode-30/</v>
      </c>
      <c r="C232" s="6" t="s">
        <v>5894</v>
      </c>
      <c r="D232" s="56" t="s">
        <v>6004</v>
      </c>
      <c r="E232" s="6" t="s">
        <v>5770</v>
      </c>
      <c r="F232" s="30">
        <v>1</v>
      </c>
      <c r="G232" s="30">
        <v>1</v>
      </c>
      <c r="H232" s="45">
        <v>2</v>
      </c>
      <c r="I232" s="4"/>
      <c r="J232" s="6"/>
      <c r="K232" s="6"/>
      <c r="L232" s="6"/>
      <c r="M232" s="6"/>
      <c r="N232" s="6"/>
      <c r="O232" s="6"/>
      <c r="P232" s="6"/>
      <c r="Q232" s="6"/>
      <c r="R232" s="6"/>
      <c r="S232" s="6"/>
      <c r="T232" s="6"/>
      <c r="U232" s="6"/>
      <c r="V232" s="6"/>
      <c r="W232" s="6"/>
      <c r="X232" s="6"/>
      <c r="Y232" s="6"/>
      <c r="Z232" s="6"/>
    </row>
    <row r="233" spans="1:26" ht="120" customHeight="1" x14ac:dyDescent="0.2">
      <c r="A233" s="5">
        <v>232</v>
      </c>
      <c r="B233" s="8" t="str">
        <f t="shared" si="4"/>
        <v>http://reviewit.pk/diyar-e-dil-episode-30/</v>
      </c>
      <c r="C233" s="6" t="s">
        <v>5894</v>
      </c>
      <c r="D233" s="56" t="s">
        <v>6005</v>
      </c>
      <c r="E233" s="6" t="s">
        <v>5770</v>
      </c>
      <c r="F233" s="30">
        <v>0</v>
      </c>
      <c r="G233" s="30">
        <v>0</v>
      </c>
      <c r="H233" s="45">
        <v>0</v>
      </c>
      <c r="I233" s="4"/>
      <c r="J233" s="6"/>
      <c r="K233" s="6"/>
      <c r="L233" s="6"/>
      <c r="M233" s="6"/>
      <c r="N233" s="6"/>
      <c r="O233" s="6"/>
      <c r="P233" s="6"/>
      <c r="Q233" s="6"/>
      <c r="R233" s="6"/>
      <c r="S233" s="6"/>
      <c r="T233" s="6"/>
      <c r="U233" s="6"/>
      <c r="V233" s="6"/>
      <c r="W233" s="6"/>
      <c r="X233" s="6"/>
      <c r="Y233" s="6"/>
      <c r="Z233" s="6"/>
    </row>
    <row r="234" spans="1:26" ht="72" customHeight="1" x14ac:dyDescent="0.2">
      <c r="A234" s="5">
        <v>233</v>
      </c>
      <c r="B234" s="8" t="str">
        <f t="shared" si="4"/>
        <v>http://reviewit.pk/diyar-e-dil-episode-30/</v>
      </c>
      <c r="C234" s="6" t="s">
        <v>5894</v>
      </c>
      <c r="D234" s="56" t="s">
        <v>6006</v>
      </c>
      <c r="E234" s="6" t="s">
        <v>5770</v>
      </c>
      <c r="F234" s="30">
        <v>0</v>
      </c>
      <c r="G234" s="30">
        <v>0</v>
      </c>
      <c r="H234" s="45">
        <v>2</v>
      </c>
      <c r="I234" s="4"/>
      <c r="J234" s="6"/>
      <c r="K234" s="6"/>
      <c r="L234" s="6"/>
      <c r="M234" s="6"/>
      <c r="N234" s="6"/>
      <c r="O234" s="6"/>
      <c r="P234" s="6"/>
      <c r="Q234" s="6"/>
      <c r="R234" s="6"/>
      <c r="S234" s="6"/>
      <c r="T234" s="6"/>
      <c r="U234" s="6"/>
      <c r="V234" s="6"/>
      <c r="W234" s="6"/>
      <c r="X234" s="6"/>
      <c r="Y234" s="6"/>
      <c r="Z234" s="6"/>
    </row>
    <row r="235" spans="1:26" ht="72" customHeight="1" x14ac:dyDescent="0.2">
      <c r="A235" s="5">
        <v>234</v>
      </c>
      <c r="B235" s="8" t="str">
        <f t="shared" si="4"/>
        <v>http://reviewit.pk/diyar-e-dil-episode-30/</v>
      </c>
      <c r="C235" s="6" t="s">
        <v>5894</v>
      </c>
      <c r="D235" s="56" t="s">
        <v>6007</v>
      </c>
      <c r="E235" s="6" t="s">
        <v>5770</v>
      </c>
      <c r="F235" s="30">
        <v>1</v>
      </c>
      <c r="G235" s="30">
        <v>1</v>
      </c>
      <c r="H235" s="45">
        <v>2</v>
      </c>
      <c r="I235" s="4"/>
      <c r="J235" s="6"/>
      <c r="K235" s="6"/>
      <c r="L235" s="6"/>
      <c r="M235" s="6"/>
      <c r="N235" s="6"/>
      <c r="O235" s="6"/>
      <c r="P235" s="6"/>
      <c r="Q235" s="6"/>
      <c r="R235" s="6"/>
      <c r="S235" s="6"/>
      <c r="T235" s="6"/>
      <c r="U235" s="6"/>
      <c r="V235" s="6"/>
      <c r="W235" s="6"/>
      <c r="X235" s="6"/>
      <c r="Y235" s="6"/>
      <c r="Z235" s="6"/>
    </row>
    <row r="236" spans="1:26" ht="96" customHeight="1" x14ac:dyDescent="0.2">
      <c r="A236" s="5">
        <v>235</v>
      </c>
      <c r="B236" s="8" t="str">
        <f t="shared" si="4"/>
        <v>http://reviewit.pk/diyar-e-dil-episode-30/</v>
      </c>
      <c r="C236" s="6" t="s">
        <v>5894</v>
      </c>
      <c r="D236" s="56" t="s">
        <v>6008</v>
      </c>
      <c r="E236" s="6" t="s">
        <v>5770</v>
      </c>
      <c r="F236" s="30">
        <v>2</v>
      </c>
      <c r="G236" s="30">
        <v>2</v>
      </c>
      <c r="H236" s="45">
        <v>2</v>
      </c>
      <c r="I236" s="4"/>
      <c r="J236" s="6"/>
      <c r="K236" s="6"/>
      <c r="L236" s="6"/>
      <c r="M236" s="6"/>
      <c r="N236" s="6"/>
      <c r="O236" s="6"/>
      <c r="P236" s="6"/>
      <c r="Q236" s="6"/>
      <c r="R236" s="6"/>
      <c r="S236" s="6"/>
      <c r="T236" s="6"/>
      <c r="U236" s="6"/>
      <c r="V236" s="6"/>
      <c r="W236" s="6"/>
      <c r="X236" s="6"/>
      <c r="Y236" s="6"/>
      <c r="Z236" s="6"/>
    </row>
    <row r="237" spans="1:26" ht="48" customHeight="1" x14ac:dyDescent="0.2">
      <c r="A237" s="5">
        <v>236</v>
      </c>
      <c r="B237" s="8" t="str">
        <f t="shared" si="4"/>
        <v>http://reviewit.pk/diyar-e-dil-episode-30/</v>
      </c>
      <c r="C237" s="6" t="s">
        <v>5894</v>
      </c>
      <c r="D237" s="56" t="s">
        <v>6009</v>
      </c>
      <c r="E237" s="6" t="s">
        <v>5770</v>
      </c>
      <c r="F237" s="30">
        <v>2</v>
      </c>
      <c r="G237" s="30">
        <v>2</v>
      </c>
      <c r="H237" s="45">
        <v>2</v>
      </c>
      <c r="I237" s="4"/>
      <c r="J237" s="6"/>
      <c r="K237" s="6"/>
      <c r="L237" s="6"/>
      <c r="M237" s="6"/>
      <c r="N237" s="6"/>
      <c r="O237" s="6"/>
      <c r="P237" s="6"/>
      <c r="Q237" s="6"/>
      <c r="R237" s="6"/>
      <c r="S237" s="6"/>
      <c r="T237" s="6"/>
      <c r="U237" s="6"/>
      <c r="V237" s="6"/>
      <c r="W237" s="6"/>
      <c r="X237" s="6"/>
      <c r="Y237" s="6"/>
      <c r="Z237" s="6"/>
    </row>
    <row r="238" spans="1:26" ht="48" customHeight="1" x14ac:dyDescent="0.2">
      <c r="A238" s="5">
        <v>237</v>
      </c>
      <c r="B238" s="8" t="str">
        <f t="shared" si="4"/>
        <v>http://reviewit.pk/diyar-e-dil-episode-30/</v>
      </c>
      <c r="C238" s="6" t="s">
        <v>5894</v>
      </c>
      <c r="D238" s="56" t="s">
        <v>6010</v>
      </c>
      <c r="E238" s="6" t="s">
        <v>5770</v>
      </c>
      <c r="F238" s="30">
        <v>2</v>
      </c>
      <c r="G238" s="30">
        <v>2</v>
      </c>
      <c r="H238" s="45">
        <v>2</v>
      </c>
      <c r="I238" s="4"/>
      <c r="J238" s="6"/>
      <c r="K238" s="6"/>
      <c r="L238" s="6"/>
      <c r="M238" s="6"/>
      <c r="N238" s="6"/>
      <c r="O238" s="6"/>
      <c r="P238" s="6"/>
      <c r="Q238" s="6"/>
      <c r="R238" s="6"/>
      <c r="S238" s="6"/>
      <c r="T238" s="6"/>
      <c r="U238" s="6"/>
      <c r="V238" s="6"/>
      <c r="W238" s="6"/>
      <c r="X238" s="6"/>
      <c r="Y238" s="6"/>
      <c r="Z238" s="6"/>
    </row>
    <row r="239" spans="1:26" ht="72" customHeight="1" x14ac:dyDescent="0.2">
      <c r="A239" s="5">
        <v>238</v>
      </c>
      <c r="B239" s="8" t="str">
        <f t="shared" si="4"/>
        <v>http://reviewit.pk/diyar-e-dil-episode-30/</v>
      </c>
      <c r="C239" s="6" t="s">
        <v>5894</v>
      </c>
      <c r="D239" s="56" t="s">
        <v>6011</v>
      </c>
      <c r="E239" s="6" t="s">
        <v>5770</v>
      </c>
      <c r="F239" s="30">
        <v>2</v>
      </c>
      <c r="G239" s="30">
        <v>2</v>
      </c>
      <c r="H239" s="45">
        <v>2</v>
      </c>
      <c r="I239" s="4"/>
      <c r="J239" s="6"/>
      <c r="K239" s="6"/>
      <c r="L239" s="6"/>
      <c r="M239" s="6"/>
      <c r="N239" s="6"/>
      <c r="O239" s="6"/>
      <c r="P239" s="6"/>
      <c r="Q239" s="6"/>
      <c r="R239" s="6"/>
      <c r="S239" s="6"/>
      <c r="T239" s="6"/>
      <c r="U239" s="6"/>
      <c r="V239" s="6"/>
      <c r="W239" s="6"/>
      <c r="X239" s="6"/>
      <c r="Y239" s="6"/>
      <c r="Z239" s="6"/>
    </row>
    <row r="240" spans="1:26" ht="72" customHeight="1" x14ac:dyDescent="0.2">
      <c r="A240" s="5">
        <v>239</v>
      </c>
      <c r="B240" s="8" t="str">
        <f t="shared" si="4"/>
        <v>http://reviewit.pk/diyar-e-dil-episode-30/</v>
      </c>
      <c r="C240" s="6" t="s">
        <v>5894</v>
      </c>
      <c r="D240" s="56" t="s">
        <v>6012</v>
      </c>
      <c r="E240" s="6" t="s">
        <v>5770</v>
      </c>
      <c r="F240" s="30">
        <v>2</v>
      </c>
      <c r="G240" s="30">
        <v>2</v>
      </c>
      <c r="H240" s="45">
        <v>2</v>
      </c>
      <c r="I240" s="4"/>
      <c r="J240" s="6"/>
      <c r="K240" s="6"/>
      <c r="L240" s="6"/>
      <c r="M240" s="6"/>
      <c r="N240" s="6"/>
      <c r="O240" s="6"/>
      <c r="P240" s="6"/>
      <c r="Q240" s="6"/>
      <c r="R240" s="6"/>
      <c r="S240" s="6"/>
      <c r="T240" s="6"/>
      <c r="U240" s="6"/>
      <c r="V240" s="6"/>
      <c r="W240" s="6"/>
      <c r="X240" s="6"/>
      <c r="Y240" s="6"/>
      <c r="Z240" s="6"/>
    </row>
    <row r="241" spans="1:26" ht="24" customHeight="1" x14ac:dyDescent="0.2">
      <c r="A241" s="5">
        <v>240</v>
      </c>
      <c r="B241" s="8" t="str">
        <f t="shared" si="4"/>
        <v>http://reviewit.pk/diyar-e-dil-episode-30/</v>
      </c>
      <c r="C241" s="6" t="s">
        <v>5894</v>
      </c>
      <c r="D241" s="56" t="s">
        <v>6013</v>
      </c>
      <c r="E241" s="6" t="s">
        <v>5770</v>
      </c>
      <c r="F241" s="30">
        <v>2</v>
      </c>
      <c r="G241" s="30">
        <v>2</v>
      </c>
      <c r="H241" s="45">
        <v>2</v>
      </c>
      <c r="I241" s="4"/>
      <c r="J241" s="6"/>
      <c r="K241" s="6"/>
      <c r="L241" s="6"/>
      <c r="M241" s="6"/>
      <c r="N241" s="6"/>
      <c r="O241" s="6"/>
      <c r="P241" s="6"/>
      <c r="Q241" s="6"/>
      <c r="R241" s="6"/>
      <c r="S241" s="6"/>
      <c r="T241" s="6"/>
      <c r="U241" s="6"/>
      <c r="V241" s="6"/>
      <c r="W241" s="6"/>
      <c r="X241" s="6"/>
      <c r="Y241" s="6"/>
      <c r="Z241" s="6"/>
    </row>
    <row r="242" spans="1:26" ht="24" customHeight="1" x14ac:dyDescent="0.2">
      <c r="A242" s="5">
        <v>241</v>
      </c>
      <c r="B242" s="8" t="str">
        <f t="shared" si="4"/>
        <v>http://reviewit.pk/diyar-e-dil-episode-30/</v>
      </c>
      <c r="C242" s="6" t="s">
        <v>5894</v>
      </c>
      <c r="D242" s="56" t="s">
        <v>6014</v>
      </c>
      <c r="E242" s="6" t="s">
        <v>5770</v>
      </c>
      <c r="F242" s="30">
        <v>1</v>
      </c>
      <c r="G242" s="30">
        <v>1</v>
      </c>
      <c r="H242" s="45">
        <v>0</v>
      </c>
      <c r="I242" s="4"/>
      <c r="J242" s="6"/>
      <c r="K242" s="6"/>
      <c r="L242" s="6"/>
      <c r="M242" s="6"/>
      <c r="N242" s="6"/>
      <c r="O242" s="6"/>
      <c r="P242" s="6"/>
      <c r="Q242" s="6"/>
      <c r="R242" s="6"/>
      <c r="S242" s="6"/>
      <c r="T242" s="6"/>
      <c r="U242" s="6"/>
      <c r="V242" s="6"/>
      <c r="W242" s="6"/>
      <c r="X242" s="6"/>
      <c r="Y242" s="6"/>
      <c r="Z242" s="6"/>
    </row>
    <row r="243" spans="1:26" ht="72" customHeight="1" x14ac:dyDescent="0.2">
      <c r="A243" s="5">
        <v>242</v>
      </c>
      <c r="B243" s="8" t="str">
        <f t="shared" si="4"/>
        <v>http://reviewit.pk/diyar-e-dil-episode-30/</v>
      </c>
      <c r="C243" s="6" t="s">
        <v>5894</v>
      </c>
      <c r="D243" s="56" t="s">
        <v>6015</v>
      </c>
      <c r="E243" s="6" t="s">
        <v>5770</v>
      </c>
      <c r="F243" s="30">
        <v>1</v>
      </c>
      <c r="G243" s="30">
        <v>1</v>
      </c>
      <c r="H243" s="45">
        <v>1</v>
      </c>
      <c r="I243" s="4"/>
      <c r="J243" s="6"/>
      <c r="K243" s="6"/>
      <c r="L243" s="6"/>
      <c r="M243" s="6"/>
      <c r="N243" s="6"/>
      <c r="O243" s="6"/>
      <c r="P243" s="6"/>
      <c r="Q243" s="6"/>
      <c r="R243" s="6"/>
      <c r="S243" s="6"/>
      <c r="T243" s="6"/>
      <c r="U243" s="6"/>
      <c r="V243" s="6"/>
      <c r="W243" s="6"/>
      <c r="X243" s="6"/>
      <c r="Y243" s="6"/>
      <c r="Z243" s="6"/>
    </row>
    <row r="244" spans="1:26" ht="120" customHeight="1" x14ac:dyDescent="0.2">
      <c r="A244" s="5">
        <v>243</v>
      </c>
      <c r="B244" s="8" t="str">
        <f t="shared" si="4"/>
        <v>http://reviewit.pk/diyar-e-dil-episode-30/</v>
      </c>
      <c r="C244" s="6" t="s">
        <v>5894</v>
      </c>
      <c r="D244" s="56" t="s">
        <v>6016</v>
      </c>
      <c r="E244" s="6" t="s">
        <v>5770</v>
      </c>
      <c r="F244" s="30">
        <v>1</v>
      </c>
      <c r="G244" s="30">
        <v>1</v>
      </c>
      <c r="H244" s="45">
        <v>1</v>
      </c>
      <c r="I244" s="4"/>
      <c r="J244" s="6"/>
      <c r="K244" s="6"/>
      <c r="L244" s="6"/>
      <c r="M244" s="6"/>
      <c r="N244" s="6"/>
      <c r="O244" s="6"/>
      <c r="P244" s="6"/>
      <c r="Q244" s="6"/>
      <c r="R244" s="6"/>
      <c r="S244" s="6"/>
      <c r="T244" s="6"/>
      <c r="U244" s="6"/>
      <c r="V244" s="6"/>
      <c r="W244" s="6"/>
      <c r="X244" s="6"/>
      <c r="Y244" s="6"/>
      <c r="Z244" s="6"/>
    </row>
    <row r="245" spans="1:26" ht="24" customHeight="1" x14ac:dyDescent="0.2">
      <c r="A245" s="5">
        <v>244</v>
      </c>
      <c r="B245" s="8" t="str">
        <f t="shared" si="4"/>
        <v>http://reviewit.pk/diyar-e-dil-episode-30/</v>
      </c>
      <c r="C245" s="6" t="s">
        <v>5894</v>
      </c>
      <c r="D245" s="56" t="s">
        <v>6017</v>
      </c>
      <c r="E245" s="6" t="s">
        <v>5770</v>
      </c>
      <c r="F245" s="30">
        <v>1</v>
      </c>
      <c r="G245" s="30">
        <v>1</v>
      </c>
      <c r="H245" s="45">
        <v>1</v>
      </c>
      <c r="I245" s="4"/>
      <c r="J245" s="6"/>
      <c r="K245" s="6"/>
      <c r="L245" s="6"/>
      <c r="M245" s="6"/>
      <c r="N245" s="6"/>
      <c r="O245" s="6"/>
      <c r="P245" s="6"/>
      <c r="Q245" s="6"/>
      <c r="R245" s="6"/>
      <c r="S245" s="6"/>
      <c r="T245" s="6"/>
      <c r="U245" s="6"/>
      <c r="V245" s="6"/>
      <c r="W245" s="6"/>
      <c r="X245" s="6"/>
      <c r="Y245" s="6"/>
      <c r="Z245" s="6"/>
    </row>
    <row r="246" spans="1:26" ht="24" customHeight="1" x14ac:dyDescent="0.2">
      <c r="A246" s="5">
        <v>245</v>
      </c>
      <c r="B246" s="8" t="str">
        <f t="shared" si="4"/>
        <v>http://reviewit.pk/diyar-e-dil-episode-30/</v>
      </c>
      <c r="C246" s="6" t="s">
        <v>5894</v>
      </c>
      <c r="D246" s="56" t="s">
        <v>6018</v>
      </c>
      <c r="E246" s="6" t="s">
        <v>5770</v>
      </c>
      <c r="F246" s="30">
        <v>0</v>
      </c>
      <c r="G246" s="30">
        <v>0</v>
      </c>
      <c r="H246" s="45">
        <v>0</v>
      </c>
      <c r="I246" s="4"/>
      <c r="J246" s="6"/>
      <c r="K246" s="6"/>
      <c r="L246" s="6"/>
      <c r="M246" s="6"/>
      <c r="N246" s="6"/>
      <c r="O246" s="6"/>
      <c r="P246" s="6"/>
      <c r="Q246" s="6"/>
      <c r="R246" s="6"/>
      <c r="S246" s="6"/>
      <c r="T246" s="6"/>
      <c r="U246" s="6"/>
      <c r="V246" s="6"/>
      <c r="W246" s="6"/>
      <c r="X246" s="6"/>
      <c r="Y246" s="6"/>
      <c r="Z246" s="6"/>
    </row>
    <row r="247" spans="1:26" ht="96" customHeight="1" x14ac:dyDescent="0.2">
      <c r="A247" s="5">
        <v>246</v>
      </c>
      <c r="B247" s="8" t="str">
        <f t="shared" si="4"/>
        <v>http://reviewit.pk/diyar-e-dil-episode-30/</v>
      </c>
      <c r="C247" s="6" t="s">
        <v>5894</v>
      </c>
      <c r="D247" s="56" t="s">
        <v>6019</v>
      </c>
      <c r="E247" s="6" t="s">
        <v>5770</v>
      </c>
      <c r="F247" s="30">
        <v>1</v>
      </c>
      <c r="G247" s="30">
        <v>1</v>
      </c>
      <c r="H247" s="45">
        <v>0</v>
      </c>
      <c r="I247" s="4"/>
      <c r="J247" s="6"/>
      <c r="K247" s="6"/>
      <c r="L247" s="6"/>
      <c r="M247" s="6"/>
      <c r="N247" s="6"/>
      <c r="O247" s="6"/>
      <c r="P247" s="6"/>
      <c r="Q247" s="6"/>
      <c r="R247" s="6"/>
      <c r="S247" s="6"/>
      <c r="T247" s="6"/>
      <c r="U247" s="6"/>
      <c r="V247" s="6"/>
      <c r="W247" s="6"/>
      <c r="X247" s="6"/>
      <c r="Y247" s="6"/>
      <c r="Z247" s="6"/>
    </row>
    <row r="248" spans="1:26" ht="144" customHeight="1" x14ac:dyDescent="0.2">
      <c r="A248" s="5">
        <v>247</v>
      </c>
      <c r="B248" s="8" t="str">
        <f t="shared" ref="B248:B261" si="5">HYPERLINK("http://reviewit.pk/diyar-e-dil-episode-30/","http://reviewit.pk/diyar-e-dil-episode-30/")</f>
        <v>http://reviewit.pk/diyar-e-dil-episode-30/</v>
      </c>
      <c r="C248" s="6" t="s">
        <v>5894</v>
      </c>
      <c r="D248" s="56" t="s">
        <v>6020</v>
      </c>
      <c r="E248" s="6" t="s">
        <v>5770</v>
      </c>
      <c r="F248" s="30">
        <v>1</v>
      </c>
      <c r="G248" s="30">
        <v>1</v>
      </c>
      <c r="H248" s="45">
        <v>0</v>
      </c>
      <c r="I248" s="4"/>
      <c r="J248" s="6"/>
      <c r="K248" s="6"/>
      <c r="L248" s="6"/>
      <c r="M248" s="6"/>
      <c r="N248" s="6"/>
      <c r="O248" s="6"/>
      <c r="P248" s="6"/>
      <c r="Q248" s="6"/>
      <c r="R248" s="6"/>
      <c r="S248" s="6"/>
      <c r="T248" s="6"/>
      <c r="U248" s="6"/>
      <c r="V248" s="6"/>
      <c r="W248" s="6"/>
      <c r="X248" s="6"/>
      <c r="Y248" s="6"/>
      <c r="Z248" s="6"/>
    </row>
    <row r="249" spans="1:26" ht="48" customHeight="1" x14ac:dyDescent="0.2">
      <c r="A249" s="5">
        <v>248</v>
      </c>
      <c r="B249" s="8" t="str">
        <f t="shared" si="5"/>
        <v>http://reviewit.pk/diyar-e-dil-episode-30/</v>
      </c>
      <c r="C249" s="6" t="s">
        <v>5894</v>
      </c>
      <c r="D249" s="56" t="s">
        <v>6021</v>
      </c>
      <c r="E249" s="6" t="s">
        <v>5770</v>
      </c>
      <c r="F249" s="30">
        <v>1</v>
      </c>
      <c r="G249" s="30">
        <v>1</v>
      </c>
      <c r="H249" s="45">
        <v>2</v>
      </c>
      <c r="I249" s="4"/>
      <c r="J249" s="6"/>
      <c r="K249" s="6"/>
      <c r="L249" s="6"/>
      <c r="M249" s="6"/>
      <c r="N249" s="6"/>
      <c r="O249" s="6"/>
      <c r="P249" s="6"/>
      <c r="Q249" s="6"/>
      <c r="R249" s="6"/>
      <c r="S249" s="6"/>
      <c r="T249" s="6"/>
      <c r="U249" s="6"/>
      <c r="V249" s="6"/>
      <c r="W249" s="6"/>
      <c r="X249" s="6"/>
      <c r="Y249" s="6"/>
      <c r="Z249" s="6"/>
    </row>
    <row r="250" spans="1:26" ht="24" customHeight="1" x14ac:dyDescent="0.2">
      <c r="A250" s="5">
        <v>249</v>
      </c>
      <c r="B250" s="8" t="str">
        <f t="shared" si="5"/>
        <v>http://reviewit.pk/diyar-e-dil-episode-30/</v>
      </c>
      <c r="C250" s="6" t="s">
        <v>5894</v>
      </c>
      <c r="D250" s="56" t="s">
        <v>6022</v>
      </c>
      <c r="E250" s="6" t="s">
        <v>5770</v>
      </c>
      <c r="F250" s="30">
        <v>0</v>
      </c>
      <c r="G250" s="30">
        <v>0</v>
      </c>
      <c r="H250" s="45">
        <v>0</v>
      </c>
      <c r="I250" s="4"/>
      <c r="J250" s="6"/>
      <c r="K250" s="6"/>
      <c r="L250" s="6"/>
      <c r="M250" s="6"/>
      <c r="N250" s="6"/>
      <c r="O250" s="6"/>
      <c r="P250" s="6"/>
      <c r="Q250" s="6"/>
      <c r="R250" s="6"/>
      <c r="S250" s="6"/>
      <c r="T250" s="6"/>
      <c r="U250" s="6"/>
      <c r="V250" s="6"/>
      <c r="W250" s="6"/>
      <c r="X250" s="6"/>
      <c r="Y250" s="6"/>
      <c r="Z250" s="6"/>
    </row>
    <row r="251" spans="1:26" ht="168" customHeight="1" x14ac:dyDescent="0.2">
      <c r="A251" s="5">
        <v>250</v>
      </c>
      <c r="B251" s="8" t="str">
        <f t="shared" si="5"/>
        <v>http://reviewit.pk/diyar-e-dil-episode-30/</v>
      </c>
      <c r="C251" s="6" t="s">
        <v>5894</v>
      </c>
      <c r="D251" s="56" t="s">
        <v>6023</v>
      </c>
      <c r="E251" s="6" t="s">
        <v>5770</v>
      </c>
      <c r="F251" s="45">
        <v>1</v>
      </c>
      <c r="G251" s="45">
        <v>1</v>
      </c>
      <c r="H251" s="45">
        <v>1</v>
      </c>
      <c r="I251" s="4"/>
      <c r="J251" s="6"/>
      <c r="K251" s="6"/>
      <c r="L251" s="6"/>
      <c r="M251" s="6"/>
      <c r="N251" s="6"/>
      <c r="O251" s="6"/>
      <c r="P251" s="6"/>
      <c r="Q251" s="6"/>
      <c r="R251" s="6"/>
      <c r="S251" s="6"/>
      <c r="T251" s="6"/>
      <c r="U251" s="6"/>
      <c r="V251" s="6"/>
      <c r="W251" s="6"/>
      <c r="X251" s="6"/>
      <c r="Y251" s="6"/>
      <c r="Z251" s="6"/>
    </row>
    <row r="252" spans="1:26" ht="72" customHeight="1" x14ac:dyDescent="0.2">
      <c r="A252" s="5">
        <v>251</v>
      </c>
      <c r="B252" s="8" t="str">
        <f t="shared" si="5"/>
        <v>http://reviewit.pk/diyar-e-dil-episode-30/</v>
      </c>
      <c r="C252" s="6" t="s">
        <v>5894</v>
      </c>
      <c r="D252" s="56" t="s">
        <v>6024</v>
      </c>
      <c r="E252" s="6" t="s">
        <v>5770</v>
      </c>
      <c r="F252" s="45">
        <v>2</v>
      </c>
      <c r="G252" s="45">
        <v>2</v>
      </c>
      <c r="H252" s="45">
        <v>2</v>
      </c>
      <c r="I252" s="4"/>
      <c r="J252" s="6"/>
      <c r="K252" s="6"/>
      <c r="L252" s="6"/>
      <c r="M252" s="6"/>
      <c r="N252" s="6"/>
      <c r="O252" s="6"/>
      <c r="P252" s="6"/>
      <c r="Q252" s="6"/>
      <c r="R252" s="6"/>
      <c r="S252" s="6"/>
      <c r="T252" s="6"/>
      <c r="U252" s="6"/>
      <c r="V252" s="6"/>
      <c r="W252" s="6"/>
      <c r="X252" s="6"/>
      <c r="Y252" s="6"/>
      <c r="Z252" s="6"/>
    </row>
    <row r="253" spans="1:26" ht="96" customHeight="1" x14ac:dyDescent="0.2">
      <c r="A253" s="5">
        <v>252</v>
      </c>
      <c r="B253" s="8" t="str">
        <f t="shared" si="5"/>
        <v>http://reviewit.pk/diyar-e-dil-episode-30/</v>
      </c>
      <c r="C253" s="6" t="s">
        <v>5894</v>
      </c>
      <c r="D253" s="56" t="s">
        <v>6025</v>
      </c>
      <c r="E253" s="6" t="s">
        <v>5770</v>
      </c>
      <c r="F253" s="45">
        <v>1</v>
      </c>
      <c r="G253" s="45">
        <v>1</v>
      </c>
      <c r="H253" s="45">
        <v>1</v>
      </c>
      <c r="I253" s="4"/>
      <c r="J253" s="6"/>
      <c r="K253" s="6"/>
      <c r="L253" s="6"/>
      <c r="M253" s="6"/>
      <c r="N253" s="6"/>
      <c r="O253" s="6"/>
      <c r="P253" s="6"/>
      <c r="Q253" s="6"/>
      <c r="R253" s="6"/>
      <c r="S253" s="6"/>
      <c r="T253" s="6"/>
      <c r="U253" s="6"/>
      <c r="V253" s="6"/>
      <c r="W253" s="6"/>
      <c r="X253" s="6"/>
      <c r="Y253" s="6"/>
      <c r="Z253" s="6"/>
    </row>
    <row r="254" spans="1:26" ht="168" customHeight="1" x14ac:dyDescent="0.2">
      <c r="A254" s="5">
        <v>253</v>
      </c>
      <c r="B254" s="8" t="str">
        <f t="shared" si="5"/>
        <v>http://reviewit.pk/diyar-e-dil-episode-30/</v>
      </c>
      <c r="C254" s="6" t="s">
        <v>5894</v>
      </c>
      <c r="D254" s="56" t="s">
        <v>6026</v>
      </c>
      <c r="E254" s="6" t="s">
        <v>5770</v>
      </c>
      <c r="F254" s="45">
        <v>1</v>
      </c>
      <c r="G254" s="45">
        <v>1</v>
      </c>
      <c r="H254" s="45">
        <v>1</v>
      </c>
      <c r="I254" s="4"/>
      <c r="J254" s="6"/>
      <c r="K254" s="6"/>
      <c r="L254" s="6"/>
      <c r="M254" s="6"/>
      <c r="N254" s="6"/>
      <c r="O254" s="6"/>
      <c r="P254" s="6"/>
      <c r="Q254" s="6"/>
      <c r="R254" s="6"/>
      <c r="S254" s="6"/>
      <c r="T254" s="6"/>
      <c r="U254" s="6"/>
      <c r="V254" s="6"/>
      <c r="W254" s="6"/>
      <c r="X254" s="6"/>
      <c r="Y254" s="6"/>
      <c r="Z254" s="6"/>
    </row>
    <row r="255" spans="1:26" ht="120" customHeight="1" x14ac:dyDescent="0.2">
      <c r="A255" s="5">
        <v>254</v>
      </c>
      <c r="B255" s="8" t="str">
        <f t="shared" si="5"/>
        <v>http://reviewit.pk/diyar-e-dil-episode-30/</v>
      </c>
      <c r="C255" s="6" t="s">
        <v>5894</v>
      </c>
      <c r="D255" s="56" t="s">
        <v>6027</v>
      </c>
      <c r="E255" s="6" t="s">
        <v>5770</v>
      </c>
      <c r="F255" s="45">
        <v>0</v>
      </c>
      <c r="G255" s="45">
        <v>0</v>
      </c>
      <c r="H255" s="45">
        <v>0</v>
      </c>
      <c r="I255" s="4"/>
      <c r="J255" s="6"/>
      <c r="K255" s="6"/>
      <c r="L255" s="6"/>
      <c r="M255" s="6"/>
      <c r="N255" s="6"/>
      <c r="O255" s="6"/>
      <c r="P255" s="6"/>
      <c r="Q255" s="6"/>
      <c r="R255" s="6"/>
      <c r="S255" s="6"/>
      <c r="T255" s="6"/>
      <c r="U255" s="6"/>
      <c r="V255" s="6"/>
      <c r="W255" s="6"/>
      <c r="X255" s="6"/>
      <c r="Y255" s="6"/>
      <c r="Z255" s="6"/>
    </row>
    <row r="256" spans="1:26" ht="96" customHeight="1" x14ac:dyDescent="0.2">
      <c r="A256" s="5">
        <v>255</v>
      </c>
      <c r="B256" s="8" t="str">
        <f t="shared" si="5"/>
        <v>http://reviewit.pk/diyar-e-dil-episode-30/</v>
      </c>
      <c r="C256" s="6" t="s">
        <v>5894</v>
      </c>
      <c r="D256" s="56" t="s">
        <v>6028</v>
      </c>
      <c r="E256" s="6" t="s">
        <v>5770</v>
      </c>
      <c r="F256" s="45">
        <v>0</v>
      </c>
      <c r="G256" s="45">
        <v>0</v>
      </c>
      <c r="H256" s="45">
        <v>0</v>
      </c>
      <c r="I256" s="4"/>
      <c r="J256" s="6"/>
      <c r="K256" s="6"/>
      <c r="L256" s="6"/>
      <c r="M256" s="6"/>
      <c r="N256" s="6"/>
      <c r="O256" s="6"/>
      <c r="P256" s="6"/>
      <c r="Q256" s="6"/>
      <c r="R256" s="6"/>
      <c r="S256" s="6"/>
      <c r="T256" s="6"/>
      <c r="U256" s="6"/>
      <c r="V256" s="6"/>
      <c r="W256" s="6"/>
      <c r="X256" s="6"/>
      <c r="Y256" s="6"/>
      <c r="Z256" s="6"/>
    </row>
    <row r="257" spans="1:26" ht="48" customHeight="1" x14ac:dyDescent="0.2">
      <c r="A257" s="5">
        <v>256</v>
      </c>
      <c r="B257" s="8" t="str">
        <f t="shared" si="5"/>
        <v>http://reviewit.pk/diyar-e-dil-episode-30/</v>
      </c>
      <c r="C257" s="6" t="s">
        <v>5894</v>
      </c>
      <c r="D257" s="56" t="s">
        <v>6029</v>
      </c>
      <c r="E257" s="6" t="s">
        <v>5770</v>
      </c>
      <c r="F257" s="45">
        <v>1</v>
      </c>
      <c r="G257" s="45">
        <v>1</v>
      </c>
      <c r="H257" s="45">
        <v>1</v>
      </c>
      <c r="I257" s="4"/>
      <c r="J257" s="6"/>
      <c r="K257" s="6"/>
      <c r="L257" s="6"/>
      <c r="M257" s="6"/>
      <c r="N257" s="6"/>
      <c r="O257" s="6"/>
      <c r="P257" s="6"/>
      <c r="Q257" s="6"/>
      <c r="R257" s="6"/>
      <c r="S257" s="6"/>
      <c r="T257" s="6"/>
      <c r="U257" s="6"/>
      <c r="V257" s="6"/>
      <c r="W257" s="6"/>
      <c r="X257" s="6"/>
      <c r="Y257" s="6"/>
      <c r="Z257" s="6"/>
    </row>
    <row r="258" spans="1:26" ht="48" customHeight="1" x14ac:dyDescent="0.2">
      <c r="A258" s="5">
        <v>257</v>
      </c>
      <c r="B258" s="8" t="str">
        <f t="shared" si="5"/>
        <v>http://reviewit.pk/diyar-e-dil-episode-30/</v>
      </c>
      <c r="C258" s="6" t="s">
        <v>5894</v>
      </c>
      <c r="D258" s="56" t="s">
        <v>6030</v>
      </c>
      <c r="E258" s="6" t="s">
        <v>5770</v>
      </c>
      <c r="F258" s="30">
        <v>1</v>
      </c>
      <c r="G258" s="30">
        <v>1</v>
      </c>
      <c r="H258" s="45">
        <v>0</v>
      </c>
      <c r="I258" s="4"/>
      <c r="J258" s="6"/>
      <c r="K258" s="6"/>
      <c r="L258" s="6"/>
      <c r="M258" s="6"/>
      <c r="N258" s="6"/>
      <c r="O258" s="6"/>
      <c r="P258" s="6"/>
      <c r="Q258" s="6"/>
      <c r="R258" s="6"/>
      <c r="S258" s="6"/>
      <c r="T258" s="6"/>
      <c r="U258" s="6"/>
      <c r="V258" s="6"/>
      <c r="W258" s="6"/>
      <c r="X258" s="6"/>
      <c r="Y258" s="6"/>
      <c r="Z258" s="6"/>
    </row>
    <row r="259" spans="1:26" ht="48" customHeight="1" x14ac:dyDescent="0.2">
      <c r="A259" s="5">
        <v>258</v>
      </c>
      <c r="B259" s="8" t="str">
        <f t="shared" si="5"/>
        <v>http://reviewit.pk/diyar-e-dil-episode-30/</v>
      </c>
      <c r="C259" s="6" t="s">
        <v>5894</v>
      </c>
      <c r="D259" s="56" t="s">
        <v>6031</v>
      </c>
      <c r="E259" s="6" t="s">
        <v>5770</v>
      </c>
      <c r="F259" s="30">
        <v>0</v>
      </c>
      <c r="G259" s="30">
        <v>0</v>
      </c>
      <c r="H259" s="45">
        <v>2</v>
      </c>
      <c r="I259" s="4"/>
      <c r="J259" s="6"/>
      <c r="K259" s="6"/>
      <c r="L259" s="6"/>
      <c r="M259" s="6"/>
      <c r="N259" s="6"/>
      <c r="O259" s="6"/>
      <c r="P259" s="6"/>
      <c r="Q259" s="6"/>
      <c r="R259" s="6"/>
      <c r="S259" s="6"/>
      <c r="T259" s="6"/>
      <c r="U259" s="6"/>
      <c r="V259" s="6"/>
      <c r="W259" s="6"/>
      <c r="X259" s="6"/>
      <c r="Y259" s="6"/>
      <c r="Z259" s="6"/>
    </row>
    <row r="260" spans="1:26" ht="96" customHeight="1" x14ac:dyDescent="0.2">
      <c r="A260" s="5">
        <v>259</v>
      </c>
      <c r="B260" s="8" t="str">
        <f t="shared" si="5"/>
        <v>http://reviewit.pk/diyar-e-dil-episode-30/</v>
      </c>
      <c r="C260" s="6" t="s">
        <v>5894</v>
      </c>
      <c r="D260" s="56" t="s">
        <v>6032</v>
      </c>
      <c r="E260" s="6" t="s">
        <v>5770</v>
      </c>
      <c r="F260" s="30">
        <v>1</v>
      </c>
      <c r="G260" s="30">
        <v>1</v>
      </c>
      <c r="H260" s="45">
        <v>1</v>
      </c>
      <c r="I260" s="4"/>
      <c r="J260" s="6"/>
      <c r="K260" s="6"/>
      <c r="L260" s="6"/>
      <c r="M260" s="6"/>
      <c r="N260" s="6"/>
      <c r="O260" s="6"/>
      <c r="P260" s="6"/>
      <c r="Q260" s="6"/>
      <c r="R260" s="6"/>
      <c r="S260" s="6"/>
      <c r="T260" s="6"/>
      <c r="U260" s="6"/>
      <c r="V260" s="6"/>
      <c r="W260" s="6"/>
      <c r="X260" s="6"/>
      <c r="Y260" s="6"/>
      <c r="Z260" s="6"/>
    </row>
    <row r="261" spans="1:26" ht="48" customHeight="1" x14ac:dyDescent="0.2">
      <c r="A261" s="5">
        <v>260</v>
      </c>
      <c r="B261" s="8" t="str">
        <f t="shared" si="5"/>
        <v>http://reviewit.pk/diyar-e-dil-episode-30/</v>
      </c>
      <c r="C261" s="6" t="s">
        <v>5894</v>
      </c>
      <c r="D261" s="56" t="s">
        <v>6033</v>
      </c>
      <c r="E261" s="6" t="s">
        <v>5770</v>
      </c>
      <c r="F261" s="30">
        <v>1</v>
      </c>
      <c r="G261" s="30">
        <v>1</v>
      </c>
      <c r="H261" s="45">
        <v>1</v>
      </c>
      <c r="I261" s="4"/>
      <c r="J261" s="6"/>
      <c r="K261" s="6"/>
      <c r="L261" s="6"/>
      <c r="M261" s="6"/>
      <c r="N261" s="6"/>
      <c r="O261" s="6"/>
      <c r="P261" s="6"/>
      <c r="Q261" s="6"/>
      <c r="R261" s="6"/>
      <c r="S261" s="6"/>
      <c r="T261" s="6"/>
      <c r="U261" s="6"/>
      <c r="V261" s="6"/>
      <c r="W261" s="6"/>
      <c r="X261" s="6"/>
      <c r="Y261" s="6"/>
      <c r="Z261" s="6"/>
    </row>
    <row r="262" spans="1:26" ht="48" customHeight="1" x14ac:dyDescent="0.2">
      <c r="A262" s="5">
        <v>261</v>
      </c>
      <c r="B262" s="6" t="s">
        <v>6034</v>
      </c>
      <c r="C262" s="6" t="s">
        <v>6035</v>
      </c>
      <c r="D262" s="56" t="s">
        <v>6036</v>
      </c>
      <c r="E262" s="6" t="s">
        <v>5770</v>
      </c>
      <c r="F262" s="30">
        <v>1</v>
      </c>
      <c r="G262" s="30">
        <v>1</v>
      </c>
      <c r="H262" s="45">
        <v>0</v>
      </c>
      <c r="I262" s="4"/>
      <c r="J262" s="6"/>
      <c r="K262" s="6"/>
      <c r="L262" s="6"/>
      <c r="M262" s="6"/>
      <c r="N262" s="6"/>
      <c r="O262" s="6"/>
      <c r="P262" s="6"/>
      <c r="Q262" s="6"/>
      <c r="R262" s="6"/>
      <c r="S262" s="6"/>
      <c r="T262" s="6"/>
      <c r="U262" s="6"/>
      <c r="V262" s="6"/>
      <c r="W262" s="6"/>
      <c r="X262" s="6"/>
      <c r="Y262" s="6"/>
      <c r="Z262" s="6"/>
    </row>
    <row r="263" spans="1:26" ht="96" customHeight="1" x14ac:dyDescent="0.2">
      <c r="A263" s="5">
        <v>262</v>
      </c>
      <c r="B263" s="6" t="s">
        <v>6037</v>
      </c>
      <c r="C263" s="6" t="s">
        <v>6038</v>
      </c>
      <c r="D263" s="56" t="s">
        <v>6039</v>
      </c>
      <c r="E263" s="6" t="s">
        <v>5770</v>
      </c>
      <c r="F263" s="30">
        <v>2</v>
      </c>
      <c r="G263" s="30">
        <v>2</v>
      </c>
      <c r="H263" s="45">
        <v>2</v>
      </c>
      <c r="I263" s="4"/>
      <c r="J263" s="6"/>
      <c r="K263" s="6"/>
      <c r="L263" s="6"/>
      <c r="M263" s="6"/>
      <c r="N263" s="6"/>
      <c r="O263" s="6"/>
      <c r="P263" s="6"/>
      <c r="Q263" s="6"/>
      <c r="R263" s="6"/>
      <c r="S263" s="6"/>
      <c r="T263" s="6"/>
      <c r="U263" s="6"/>
      <c r="V263" s="6"/>
      <c r="W263" s="6"/>
      <c r="X263" s="6"/>
      <c r="Y263" s="6"/>
      <c r="Z263" s="6"/>
    </row>
    <row r="264" spans="1:26" ht="120" customHeight="1" x14ac:dyDescent="0.2">
      <c r="A264" s="5">
        <v>263</v>
      </c>
      <c r="B264" s="6" t="s">
        <v>6037</v>
      </c>
      <c r="C264" s="6" t="s">
        <v>6038</v>
      </c>
      <c r="D264" s="56" t="s">
        <v>6040</v>
      </c>
      <c r="E264" s="6" t="s">
        <v>5770</v>
      </c>
      <c r="F264" s="30">
        <v>2</v>
      </c>
      <c r="G264" s="30">
        <v>2</v>
      </c>
      <c r="H264" s="45">
        <v>2</v>
      </c>
      <c r="I264" s="4"/>
      <c r="J264" s="6"/>
      <c r="K264" s="6"/>
      <c r="L264" s="6"/>
      <c r="M264" s="6"/>
      <c r="N264" s="6"/>
      <c r="O264" s="6"/>
      <c r="P264" s="6"/>
      <c r="Q264" s="6"/>
      <c r="R264" s="6"/>
      <c r="S264" s="6"/>
      <c r="T264" s="6"/>
      <c r="U264" s="6"/>
      <c r="V264" s="6"/>
      <c r="W264" s="6"/>
      <c r="X264" s="6"/>
      <c r="Y264" s="6"/>
      <c r="Z264" s="6"/>
    </row>
    <row r="265" spans="1:26" ht="144" customHeight="1" x14ac:dyDescent="0.2">
      <c r="A265" s="5">
        <v>264</v>
      </c>
      <c r="B265" s="6" t="s">
        <v>6037</v>
      </c>
      <c r="C265" s="6" t="s">
        <v>6038</v>
      </c>
      <c r="D265" s="56" t="s">
        <v>6041</v>
      </c>
      <c r="E265" s="6" t="s">
        <v>5770</v>
      </c>
      <c r="F265" s="30">
        <v>2</v>
      </c>
      <c r="G265" s="30">
        <v>2</v>
      </c>
      <c r="H265" s="45">
        <v>2</v>
      </c>
      <c r="I265" s="4"/>
      <c r="J265" s="6"/>
      <c r="K265" s="6"/>
      <c r="L265" s="6"/>
      <c r="M265" s="6"/>
      <c r="N265" s="6"/>
      <c r="O265" s="6"/>
      <c r="P265" s="6"/>
      <c r="Q265" s="6"/>
      <c r="R265" s="6"/>
      <c r="S265" s="6"/>
      <c r="T265" s="6"/>
      <c r="U265" s="6"/>
      <c r="V265" s="6"/>
      <c r="W265" s="6"/>
      <c r="X265" s="6"/>
      <c r="Y265" s="6"/>
      <c r="Z265" s="6"/>
    </row>
    <row r="266" spans="1:26" ht="120" customHeight="1" x14ac:dyDescent="0.2">
      <c r="A266" s="5">
        <v>265</v>
      </c>
      <c r="B266" s="6" t="s">
        <v>6037</v>
      </c>
      <c r="C266" s="6" t="s">
        <v>6038</v>
      </c>
      <c r="D266" s="56" t="s">
        <v>6042</v>
      </c>
      <c r="E266" s="6" t="s">
        <v>5770</v>
      </c>
      <c r="F266" s="30">
        <v>1</v>
      </c>
      <c r="G266" s="30">
        <v>1</v>
      </c>
      <c r="H266" s="45">
        <v>2</v>
      </c>
      <c r="I266" s="4"/>
      <c r="J266" s="6"/>
      <c r="K266" s="6"/>
      <c r="L266" s="6"/>
      <c r="M266" s="6"/>
      <c r="N266" s="6"/>
      <c r="O266" s="6"/>
      <c r="P266" s="6"/>
      <c r="Q266" s="6"/>
      <c r="R266" s="6"/>
      <c r="S266" s="6"/>
      <c r="T266" s="6"/>
      <c r="U266" s="6"/>
      <c r="V266" s="6"/>
      <c r="W266" s="6"/>
      <c r="X266" s="6"/>
      <c r="Y266" s="6"/>
      <c r="Z266" s="6"/>
    </row>
    <row r="267" spans="1:26" ht="120" customHeight="1" x14ac:dyDescent="0.2">
      <c r="A267" s="5">
        <v>266</v>
      </c>
      <c r="B267" s="6" t="s">
        <v>6037</v>
      </c>
      <c r="C267" s="6" t="s">
        <v>6038</v>
      </c>
      <c r="D267" s="56" t="s">
        <v>6043</v>
      </c>
      <c r="E267" s="6" t="s">
        <v>5770</v>
      </c>
      <c r="F267" s="30">
        <v>1</v>
      </c>
      <c r="G267" s="30">
        <v>1</v>
      </c>
      <c r="H267" s="45">
        <v>2</v>
      </c>
      <c r="I267" s="4"/>
      <c r="J267" s="6"/>
      <c r="K267" s="6"/>
      <c r="L267" s="6"/>
      <c r="M267" s="6"/>
      <c r="N267" s="6"/>
      <c r="O267" s="6"/>
      <c r="P267" s="6"/>
      <c r="Q267" s="6"/>
      <c r="R267" s="6"/>
      <c r="S267" s="6"/>
      <c r="T267" s="6"/>
      <c r="U267" s="6"/>
      <c r="V267" s="6"/>
      <c r="W267" s="6"/>
      <c r="X267" s="6"/>
      <c r="Y267" s="6"/>
      <c r="Z267" s="6"/>
    </row>
    <row r="268" spans="1:26" ht="48" customHeight="1" x14ac:dyDescent="0.2">
      <c r="A268" s="5">
        <v>267</v>
      </c>
      <c r="B268" s="6" t="s">
        <v>6037</v>
      </c>
      <c r="C268" s="6" t="s">
        <v>6038</v>
      </c>
      <c r="D268" s="56" t="s">
        <v>6044</v>
      </c>
      <c r="E268" s="6" t="s">
        <v>5770</v>
      </c>
      <c r="F268" s="30">
        <v>0</v>
      </c>
      <c r="G268" s="30">
        <v>0</v>
      </c>
      <c r="H268" s="45">
        <v>2</v>
      </c>
      <c r="I268" s="4"/>
      <c r="J268" s="6"/>
      <c r="K268" s="6"/>
      <c r="L268" s="6"/>
      <c r="M268" s="6"/>
      <c r="N268" s="6"/>
      <c r="O268" s="6"/>
      <c r="P268" s="6"/>
      <c r="Q268" s="6"/>
      <c r="R268" s="6"/>
      <c r="S268" s="6"/>
      <c r="T268" s="6"/>
      <c r="U268" s="6"/>
      <c r="V268" s="6"/>
      <c r="W268" s="6"/>
      <c r="X268" s="6"/>
      <c r="Y268" s="6"/>
      <c r="Z268" s="6"/>
    </row>
    <row r="269" spans="1:26" ht="72" customHeight="1" x14ac:dyDescent="0.2">
      <c r="A269" s="5">
        <v>268</v>
      </c>
      <c r="B269" s="6" t="s">
        <v>6037</v>
      </c>
      <c r="C269" s="6" t="s">
        <v>6038</v>
      </c>
      <c r="D269" s="56" t="s">
        <v>6045</v>
      </c>
      <c r="E269" s="6" t="s">
        <v>5770</v>
      </c>
      <c r="F269" s="30">
        <v>0</v>
      </c>
      <c r="G269" s="30">
        <v>0</v>
      </c>
      <c r="H269" s="45">
        <v>2</v>
      </c>
      <c r="I269" s="4"/>
      <c r="J269" s="6"/>
      <c r="K269" s="6"/>
      <c r="L269" s="6"/>
      <c r="M269" s="6"/>
      <c r="N269" s="6"/>
      <c r="O269" s="6"/>
      <c r="P269" s="6"/>
      <c r="Q269" s="6"/>
      <c r="R269" s="6"/>
      <c r="S269" s="6"/>
      <c r="T269" s="6"/>
      <c r="U269" s="6"/>
      <c r="V269" s="6"/>
      <c r="W269" s="6"/>
      <c r="X269" s="6"/>
      <c r="Y269" s="6"/>
      <c r="Z269" s="6"/>
    </row>
    <row r="270" spans="1:26" ht="48" customHeight="1" x14ac:dyDescent="0.2">
      <c r="A270" s="5">
        <v>269</v>
      </c>
      <c r="B270" s="6" t="s">
        <v>6037</v>
      </c>
      <c r="C270" s="6" t="s">
        <v>6038</v>
      </c>
      <c r="D270" s="56" t="s">
        <v>6046</v>
      </c>
      <c r="E270" s="6" t="s">
        <v>5770</v>
      </c>
      <c r="F270" s="30">
        <v>2</v>
      </c>
      <c r="G270" s="30">
        <v>2</v>
      </c>
      <c r="H270" s="45">
        <v>2</v>
      </c>
      <c r="I270" s="4"/>
      <c r="J270" s="6"/>
      <c r="K270" s="6"/>
      <c r="L270" s="6"/>
      <c r="M270" s="6"/>
      <c r="N270" s="6"/>
      <c r="O270" s="6"/>
      <c r="P270" s="6"/>
      <c r="Q270" s="6"/>
      <c r="R270" s="6"/>
      <c r="S270" s="6"/>
      <c r="T270" s="6"/>
      <c r="U270" s="6"/>
      <c r="V270" s="6"/>
      <c r="W270" s="6"/>
      <c r="X270" s="6"/>
      <c r="Y270" s="6"/>
      <c r="Z270" s="6"/>
    </row>
    <row r="271" spans="1:26" ht="72" customHeight="1" x14ac:dyDescent="0.2">
      <c r="A271" s="5">
        <v>270</v>
      </c>
      <c r="B271" s="6" t="s">
        <v>6037</v>
      </c>
      <c r="C271" s="6" t="s">
        <v>6038</v>
      </c>
      <c r="D271" s="56" t="s">
        <v>6047</v>
      </c>
      <c r="E271" s="6" t="s">
        <v>5770</v>
      </c>
      <c r="F271" s="30">
        <v>1</v>
      </c>
      <c r="G271" s="30">
        <v>1</v>
      </c>
      <c r="H271" s="45">
        <v>2</v>
      </c>
      <c r="I271" s="4"/>
      <c r="J271" s="6"/>
      <c r="K271" s="6"/>
      <c r="L271" s="6"/>
      <c r="M271" s="6"/>
      <c r="N271" s="6"/>
      <c r="O271" s="6"/>
      <c r="P271" s="6"/>
      <c r="Q271" s="6"/>
      <c r="R271" s="6"/>
      <c r="S271" s="6"/>
      <c r="T271" s="6"/>
      <c r="U271" s="6"/>
      <c r="V271" s="6"/>
      <c r="W271" s="6"/>
      <c r="X271" s="6"/>
      <c r="Y271" s="6"/>
      <c r="Z271" s="6"/>
    </row>
    <row r="272" spans="1:26" ht="48" customHeight="1" x14ac:dyDescent="0.2">
      <c r="A272" s="5">
        <v>271</v>
      </c>
      <c r="B272" s="6" t="s">
        <v>6037</v>
      </c>
      <c r="C272" s="6" t="s">
        <v>6038</v>
      </c>
      <c r="D272" s="56" t="s">
        <v>6048</v>
      </c>
      <c r="E272" s="6" t="s">
        <v>5770</v>
      </c>
      <c r="F272" s="30">
        <v>0</v>
      </c>
      <c r="G272" s="30">
        <v>0</v>
      </c>
      <c r="H272" s="45">
        <v>2</v>
      </c>
      <c r="I272" s="4"/>
      <c r="J272" s="6"/>
      <c r="K272" s="6"/>
      <c r="L272" s="6"/>
      <c r="M272" s="6"/>
      <c r="N272" s="6"/>
      <c r="O272" s="6"/>
      <c r="P272" s="6"/>
      <c r="Q272" s="6"/>
      <c r="R272" s="6"/>
      <c r="S272" s="6"/>
      <c r="T272" s="6"/>
      <c r="U272" s="6"/>
      <c r="V272" s="6"/>
      <c r="W272" s="6"/>
      <c r="X272" s="6"/>
      <c r="Y272" s="6"/>
      <c r="Z272" s="6"/>
    </row>
    <row r="273" spans="1:26" ht="72" customHeight="1" x14ac:dyDescent="0.2">
      <c r="A273" s="5">
        <v>272</v>
      </c>
      <c r="B273" s="6" t="s">
        <v>6037</v>
      </c>
      <c r="C273" s="6" t="s">
        <v>6038</v>
      </c>
      <c r="D273" s="56" t="s">
        <v>6049</v>
      </c>
      <c r="E273" s="6" t="s">
        <v>5770</v>
      </c>
      <c r="F273" s="30">
        <v>2</v>
      </c>
      <c r="G273" s="30">
        <v>2</v>
      </c>
      <c r="H273" s="45">
        <v>2</v>
      </c>
      <c r="I273" s="4"/>
      <c r="J273" s="6"/>
      <c r="K273" s="6"/>
      <c r="L273" s="6"/>
      <c r="M273" s="6"/>
      <c r="N273" s="6"/>
      <c r="O273" s="6"/>
      <c r="P273" s="6"/>
      <c r="Q273" s="6"/>
      <c r="R273" s="6"/>
      <c r="S273" s="6"/>
      <c r="T273" s="6"/>
      <c r="U273" s="6"/>
      <c r="V273" s="6"/>
      <c r="W273" s="6"/>
      <c r="X273" s="6"/>
      <c r="Y273" s="6"/>
      <c r="Z273" s="6"/>
    </row>
    <row r="274" spans="1:26" ht="24" customHeight="1" x14ac:dyDescent="0.2">
      <c r="A274" s="5">
        <v>273</v>
      </c>
      <c r="B274" s="6" t="s">
        <v>6037</v>
      </c>
      <c r="C274" s="6" t="s">
        <v>6038</v>
      </c>
      <c r="D274" s="56" t="s">
        <v>6050</v>
      </c>
      <c r="E274" s="6" t="s">
        <v>5770</v>
      </c>
      <c r="F274" s="30">
        <v>2</v>
      </c>
      <c r="G274" s="30">
        <v>2</v>
      </c>
      <c r="H274" s="45">
        <v>2</v>
      </c>
      <c r="I274" s="4"/>
      <c r="J274" s="6"/>
      <c r="K274" s="6"/>
      <c r="L274" s="6"/>
      <c r="M274" s="6"/>
      <c r="N274" s="6"/>
      <c r="O274" s="6"/>
      <c r="P274" s="6"/>
      <c r="Q274" s="6"/>
      <c r="R274" s="6"/>
      <c r="S274" s="6"/>
      <c r="T274" s="6"/>
      <c r="U274" s="6"/>
      <c r="V274" s="6"/>
      <c r="W274" s="6"/>
      <c r="X274" s="6"/>
      <c r="Y274" s="6"/>
      <c r="Z274" s="6"/>
    </row>
    <row r="275" spans="1:26" ht="24" customHeight="1" x14ac:dyDescent="0.2">
      <c r="A275" s="5">
        <v>274</v>
      </c>
      <c r="B275" s="8" t="str">
        <f>HYPERLINK("http://reviewit.pk/gul-e-rana-episode-11","http://reviewit.pk/gul-e-rana-episode-11")</f>
        <v>http://reviewit.pk/gul-e-rana-episode-11</v>
      </c>
      <c r="C275" s="6" t="s">
        <v>6051</v>
      </c>
      <c r="D275" s="56" t="s">
        <v>6052</v>
      </c>
      <c r="E275" s="6" t="s">
        <v>5770</v>
      </c>
      <c r="F275" s="30">
        <v>2</v>
      </c>
      <c r="G275" s="30">
        <v>2</v>
      </c>
      <c r="H275" s="45">
        <v>0</v>
      </c>
      <c r="I275" s="4"/>
      <c r="J275" s="6"/>
      <c r="K275" s="6"/>
      <c r="L275" s="6"/>
      <c r="M275" s="6"/>
      <c r="N275" s="6"/>
      <c r="O275" s="6"/>
      <c r="P275" s="6"/>
      <c r="Q275" s="6"/>
      <c r="R275" s="6"/>
      <c r="S275" s="6"/>
      <c r="T275" s="6"/>
      <c r="U275" s="6"/>
      <c r="V275" s="6"/>
      <c r="W275" s="6"/>
      <c r="X275" s="6"/>
      <c r="Y275" s="6"/>
      <c r="Z275" s="6"/>
    </row>
    <row r="276" spans="1:26" ht="48" customHeight="1" x14ac:dyDescent="0.2">
      <c r="A276" s="5">
        <v>275</v>
      </c>
      <c r="B276" s="6" t="s">
        <v>6053</v>
      </c>
      <c r="C276" s="6" t="s">
        <v>6051</v>
      </c>
      <c r="D276" s="56" t="s">
        <v>6054</v>
      </c>
      <c r="E276" s="6" t="s">
        <v>5770</v>
      </c>
      <c r="F276" s="30">
        <v>1</v>
      </c>
      <c r="G276" s="30">
        <v>1</v>
      </c>
      <c r="H276" s="45">
        <v>1</v>
      </c>
      <c r="I276" s="4"/>
      <c r="J276" s="6"/>
      <c r="K276" s="6"/>
      <c r="L276" s="6"/>
      <c r="M276" s="6"/>
      <c r="N276" s="6"/>
      <c r="O276" s="6"/>
      <c r="P276" s="6"/>
      <c r="Q276" s="6"/>
      <c r="R276" s="6"/>
      <c r="S276" s="6"/>
      <c r="T276" s="6"/>
      <c r="U276" s="6"/>
      <c r="V276" s="6"/>
      <c r="W276" s="6"/>
      <c r="X276" s="6"/>
      <c r="Y276" s="6"/>
      <c r="Z276" s="6"/>
    </row>
    <row r="277" spans="1:26" ht="72" customHeight="1" x14ac:dyDescent="0.2">
      <c r="A277" s="5">
        <v>276</v>
      </c>
      <c r="B277" s="8" t="str">
        <f>HYPERLINK("http://reviewit.pk/gul-e-rana-episode-11","http://reviewit.pk/gul-e-rana-episode-11")</f>
        <v>http://reviewit.pk/gul-e-rana-episode-11</v>
      </c>
      <c r="C277" s="6" t="s">
        <v>6051</v>
      </c>
      <c r="D277" s="56" t="s">
        <v>6055</v>
      </c>
      <c r="E277" s="6" t="s">
        <v>5770</v>
      </c>
      <c r="F277" s="30">
        <v>2</v>
      </c>
      <c r="G277" s="30">
        <v>2</v>
      </c>
      <c r="H277" s="45">
        <v>1</v>
      </c>
      <c r="I277" s="4"/>
      <c r="J277" s="6"/>
      <c r="K277" s="6"/>
      <c r="L277" s="6"/>
      <c r="M277" s="6"/>
      <c r="N277" s="6"/>
      <c r="O277" s="6"/>
      <c r="P277" s="6"/>
      <c r="Q277" s="6"/>
      <c r="R277" s="6"/>
      <c r="S277" s="6"/>
      <c r="T277" s="6"/>
      <c r="U277" s="6"/>
      <c r="V277" s="6"/>
      <c r="W277" s="6"/>
      <c r="X277" s="6"/>
      <c r="Y277" s="6"/>
      <c r="Z277" s="6"/>
    </row>
    <row r="278" spans="1:26" ht="48" customHeight="1" x14ac:dyDescent="0.2">
      <c r="A278" s="5">
        <v>277</v>
      </c>
      <c r="B278" s="6" t="s">
        <v>6053</v>
      </c>
      <c r="C278" s="6" t="s">
        <v>6051</v>
      </c>
      <c r="D278" s="56" t="s">
        <v>6056</v>
      </c>
      <c r="E278" s="6" t="s">
        <v>5770</v>
      </c>
      <c r="F278" s="30">
        <v>2</v>
      </c>
      <c r="G278" s="30">
        <v>2</v>
      </c>
      <c r="H278" s="45">
        <v>2</v>
      </c>
      <c r="I278" s="4"/>
      <c r="J278" s="6"/>
      <c r="K278" s="6"/>
      <c r="L278" s="6"/>
      <c r="M278" s="6"/>
      <c r="N278" s="6"/>
      <c r="O278" s="6"/>
      <c r="P278" s="6"/>
      <c r="Q278" s="6"/>
      <c r="R278" s="6"/>
      <c r="S278" s="6"/>
      <c r="T278" s="6"/>
      <c r="U278" s="6"/>
      <c r="V278" s="6"/>
      <c r="W278" s="6"/>
      <c r="X278" s="6"/>
      <c r="Y278" s="6"/>
      <c r="Z278" s="6"/>
    </row>
    <row r="279" spans="1:26" ht="48" customHeight="1" x14ac:dyDescent="0.2">
      <c r="A279" s="5">
        <v>278</v>
      </c>
      <c r="B279" s="8" t="str">
        <f>HYPERLINK("http://reviewit.pk/gul-e-rana-episode-11","http://reviewit.pk/gul-e-rana-episode-11")</f>
        <v>http://reviewit.pk/gul-e-rana-episode-11</v>
      </c>
      <c r="C279" s="6" t="s">
        <v>6051</v>
      </c>
      <c r="D279" s="56" t="s">
        <v>6057</v>
      </c>
      <c r="E279" s="6" t="s">
        <v>5770</v>
      </c>
      <c r="F279" s="30">
        <v>0</v>
      </c>
      <c r="G279" s="30">
        <v>0</v>
      </c>
      <c r="H279" s="45">
        <v>1</v>
      </c>
      <c r="I279" s="4"/>
      <c r="J279" s="6"/>
      <c r="K279" s="6"/>
      <c r="L279" s="6"/>
      <c r="M279" s="6"/>
      <c r="N279" s="6"/>
      <c r="O279" s="6"/>
      <c r="P279" s="6"/>
      <c r="Q279" s="6"/>
      <c r="R279" s="6"/>
      <c r="S279" s="6"/>
      <c r="T279" s="6"/>
      <c r="U279" s="6"/>
      <c r="V279" s="6"/>
      <c r="W279" s="6"/>
      <c r="X279" s="6"/>
      <c r="Y279" s="6"/>
      <c r="Z279" s="6"/>
    </row>
    <row r="280" spans="1:26" ht="48" customHeight="1" x14ac:dyDescent="0.2">
      <c r="A280" s="5">
        <v>279</v>
      </c>
      <c r="B280" s="6" t="s">
        <v>6053</v>
      </c>
      <c r="C280" s="6" t="s">
        <v>6051</v>
      </c>
      <c r="D280" s="56" t="s">
        <v>13637</v>
      </c>
      <c r="E280" s="6" t="s">
        <v>5770</v>
      </c>
      <c r="F280" s="30">
        <v>2</v>
      </c>
      <c r="G280" s="30">
        <v>2</v>
      </c>
      <c r="H280" s="45">
        <v>1</v>
      </c>
      <c r="I280" s="4"/>
      <c r="J280" s="6"/>
      <c r="K280" s="6"/>
      <c r="L280" s="6"/>
      <c r="M280" s="6"/>
      <c r="N280" s="6"/>
      <c r="O280" s="6"/>
      <c r="P280" s="6"/>
      <c r="Q280" s="6"/>
      <c r="R280" s="6"/>
      <c r="S280" s="6"/>
      <c r="T280" s="6"/>
      <c r="U280" s="6"/>
      <c r="V280" s="6"/>
      <c r="W280" s="6"/>
      <c r="X280" s="6"/>
      <c r="Y280" s="6"/>
      <c r="Z280" s="6"/>
    </row>
    <row r="281" spans="1:26" ht="48" customHeight="1" x14ac:dyDescent="0.2">
      <c r="A281" s="5">
        <v>280</v>
      </c>
      <c r="B281" s="8" t="str">
        <f>HYPERLINK("http://reviewit.pk/gul-e-rana-episode-11","http://reviewit.pk/gul-e-rana-episode-11")</f>
        <v>http://reviewit.pk/gul-e-rana-episode-11</v>
      </c>
      <c r="C281" s="6" t="s">
        <v>6051</v>
      </c>
      <c r="D281" s="56" t="s">
        <v>6058</v>
      </c>
      <c r="E281" s="6" t="s">
        <v>5770</v>
      </c>
      <c r="F281" s="30">
        <v>2</v>
      </c>
      <c r="G281" s="30">
        <v>2</v>
      </c>
      <c r="H281" s="45">
        <v>2</v>
      </c>
      <c r="I281" s="4"/>
      <c r="J281" s="6"/>
      <c r="K281" s="6"/>
      <c r="L281" s="6"/>
      <c r="M281" s="6"/>
      <c r="N281" s="6"/>
      <c r="O281" s="6"/>
      <c r="P281" s="6"/>
      <c r="Q281" s="6"/>
      <c r="R281" s="6"/>
      <c r="S281" s="6"/>
      <c r="T281" s="6"/>
      <c r="U281" s="6"/>
      <c r="V281" s="6"/>
      <c r="W281" s="6"/>
      <c r="X281" s="6"/>
      <c r="Y281" s="6"/>
      <c r="Z281" s="6"/>
    </row>
    <row r="282" spans="1:26" ht="48" customHeight="1" x14ac:dyDescent="0.2">
      <c r="A282" s="5">
        <v>281</v>
      </c>
      <c r="B282" s="6" t="s">
        <v>6053</v>
      </c>
      <c r="C282" s="6" t="s">
        <v>6051</v>
      </c>
      <c r="D282" s="56" t="s">
        <v>13638</v>
      </c>
      <c r="E282" s="6" t="s">
        <v>5770</v>
      </c>
      <c r="F282" s="45">
        <v>2</v>
      </c>
      <c r="G282" s="30">
        <v>2</v>
      </c>
      <c r="H282" s="45">
        <v>2</v>
      </c>
      <c r="I282" s="4"/>
      <c r="J282" s="6"/>
      <c r="K282" s="6"/>
      <c r="L282" s="6"/>
      <c r="M282" s="6"/>
      <c r="N282" s="6"/>
      <c r="O282" s="6"/>
      <c r="P282" s="6"/>
      <c r="Q282" s="6"/>
      <c r="R282" s="6"/>
      <c r="S282" s="6"/>
      <c r="T282" s="6"/>
      <c r="U282" s="6"/>
      <c r="V282" s="6"/>
      <c r="W282" s="6"/>
      <c r="X282" s="6"/>
      <c r="Y282" s="6"/>
      <c r="Z282" s="6"/>
    </row>
    <row r="283" spans="1:26" ht="48" customHeight="1" x14ac:dyDescent="0.2">
      <c r="A283" s="5">
        <v>282</v>
      </c>
      <c r="B283" s="8" t="str">
        <f>HYPERLINK("http://reviewit.pk/gul-e-rana-episode-11","http://reviewit.pk/gul-e-rana-episode-11")</f>
        <v>http://reviewit.pk/gul-e-rana-episode-11</v>
      </c>
      <c r="C283" s="6" t="s">
        <v>6051</v>
      </c>
      <c r="D283" s="56" t="s">
        <v>6059</v>
      </c>
      <c r="E283" s="6" t="s">
        <v>5770</v>
      </c>
      <c r="F283" s="45">
        <v>2</v>
      </c>
      <c r="G283" s="30">
        <v>2</v>
      </c>
      <c r="H283" s="45">
        <v>2</v>
      </c>
      <c r="I283" s="4"/>
      <c r="J283" s="6"/>
      <c r="K283" s="6"/>
      <c r="L283" s="6"/>
      <c r="M283" s="6"/>
      <c r="N283" s="6"/>
      <c r="O283" s="6"/>
      <c r="P283" s="6"/>
      <c r="Q283" s="6"/>
      <c r="R283" s="6"/>
      <c r="S283" s="6"/>
      <c r="T283" s="6"/>
      <c r="U283" s="6"/>
      <c r="V283" s="6"/>
      <c r="W283" s="6"/>
      <c r="X283" s="6"/>
      <c r="Y283" s="6"/>
      <c r="Z283" s="6"/>
    </row>
    <row r="284" spans="1:26" ht="24" customHeight="1" x14ac:dyDescent="0.2">
      <c r="A284" s="5">
        <v>283</v>
      </c>
      <c r="B284" s="6" t="s">
        <v>6053</v>
      </c>
      <c r="C284" s="6" t="s">
        <v>6051</v>
      </c>
      <c r="D284" s="56" t="s">
        <v>6060</v>
      </c>
      <c r="E284" s="6" t="s">
        <v>5770</v>
      </c>
      <c r="F284" s="45">
        <v>0</v>
      </c>
      <c r="G284" s="30">
        <v>0</v>
      </c>
      <c r="H284" s="45">
        <v>0</v>
      </c>
      <c r="I284" s="4"/>
      <c r="J284" s="6"/>
      <c r="K284" s="6"/>
      <c r="L284" s="6"/>
      <c r="M284" s="6"/>
      <c r="N284" s="6"/>
      <c r="O284" s="6"/>
      <c r="P284" s="6"/>
      <c r="Q284" s="6"/>
      <c r="R284" s="6"/>
      <c r="S284" s="6"/>
      <c r="T284" s="6"/>
      <c r="U284" s="6"/>
      <c r="V284" s="6"/>
      <c r="W284" s="6"/>
      <c r="X284" s="6"/>
      <c r="Y284" s="6"/>
      <c r="Z284" s="6"/>
    </row>
    <row r="285" spans="1:26" ht="72" customHeight="1" x14ac:dyDescent="0.2">
      <c r="A285" s="5">
        <v>284</v>
      </c>
      <c r="B285" s="8" t="str">
        <f>HYPERLINK("http://reviewit.pk/gul-e-rana-episode-11","http://reviewit.pk/gul-e-rana-episode-11")</f>
        <v>http://reviewit.pk/gul-e-rana-episode-11</v>
      </c>
      <c r="C285" s="6" t="s">
        <v>6051</v>
      </c>
      <c r="D285" s="56" t="s">
        <v>6061</v>
      </c>
      <c r="E285" s="6" t="s">
        <v>5770</v>
      </c>
      <c r="F285" s="45">
        <v>0</v>
      </c>
      <c r="G285" s="30">
        <v>2</v>
      </c>
      <c r="H285" s="45">
        <v>0</v>
      </c>
      <c r="I285" s="4"/>
      <c r="J285" s="6"/>
      <c r="K285" s="6"/>
      <c r="L285" s="6"/>
      <c r="M285" s="6"/>
      <c r="N285" s="6"/>
      <c r="O285" s="6"/>
      <c r="P285" s="6"/>
      <c r="Q285" s="6"/>
      <c r="R285" s="6"/>
      <c r="S285" s="6"/>
      <c r="T285" s="6"/>
      <c r="U285" s="6"/>
      <c r="V285" s="6"/>
      <c r="W285" s="6"/>
      <c r="X285" s="6"/>
      <c r="Y285" s="6"/>
      <c r="Z285" s="6"/>
    </row>
    <row r="286" spans="1:26" ht="48" customHeight="1" x14ac:dyDescent="0.2">
      <c r="A286" s="5">
        <v>285</v>
      </c>
      <c r="B286" s="6" t="s">
        <v>6053</v>
      </c>
      <c r="C286" s="6" t="s">
        <v>6051</v>
      </c>
      <c r="D286" s="56" t="s">
        <v>6062</v>
      </c>
      <c r="E286" s="6" t="s">
        <v>5770</v>
      </c>
      <c r="F286" s="45">
        <v>2</v>
      </c>
      <c r="G286" s="30">
        <v>2</v>
      </c>
      <c r="H286" s="45">
        <v>2</v>
      </c>
      <c r="I286" s="4"/>
      <c r="J286" s="6"/>
      <c r="K286" s="6"/>
      <c r="L286" s="6"/>
      <c r="M286" s="6"/>
      <c r="N286" s="6"/>
      <c r="O286" s="6"/>
      <c r="P286" s="6"/>
      <c r="Q286" s="6"/>
      <c r="R286" s="6"/>
      <c r="S286" s="6"/>
      <c r="T286" s="6"/>
      <c r="U286" s="6"/>
      <c r="V286" s="6"/>
      <c r="W286" s="6"/>
      <c r="X286" s="6"/>
      <c r="Y286" s="6"/>
      <c r="Z286" s="6"/>
    </row>
    <row r="287" spans="1:26" ht="24" customHeight="1" x14ac:dyDescent="0.2">
      <c r="A287" s="5">
        <v>286</v>
      </c>
      <c r="B287" s="8" t="str">
        <f>HYPERLINK("http://reviewit.pk/gul-e-rana-episode-11","http://reviewit.pk/gul-e-rana-episode-11")</f>
        <v>http://reviewit.pk/gul-e-rana-episode-11</v>
      </c>
      <c r="C287" s="6" t="s">
        <v>6051</v>
      </c>
      <c r="D287" s="56" t="s">
        <v>6063</v>
      </c>
      <c r="E287" s="6" t="s">
        <v>5770</v>
      </c>
      <c r="F287" s="45">
        <v>1</v>
      </c>
      <c r="G287" s="30">
        <v>2</v>
      </c>
      <c r="H287" s="45">
        <v>1</v>
      </c>
      <c r="I287" s="4"/>
      <c r="J287" s="6"/>
      <c r="K287" s="6"/>
      <c r="L287" s="6"/>
      <c r="M287" s="6"/>
      <c r="N287" s="6"/>
      <c r="O287" s="6"/>
      <c r="P287" s="6"/>
      <c r="Q287" s="6"/>
      <c r="R287" s="6"/>
      <c r="S287" s="6"/>
      <c r="T287" s="6"/>
      <c r="U287" s="6"/>
      <c r="V287" s="6"/>
      <c r="W287" s="6"/>
      <c r="X287" s="6"/>
      <c r="Y287" s="6"/>
      <c r="Z287" s="6"/>
    </row>
    <row r="288" spans="1:26" ht="24" customHeight="1" x14ac:dyDescent="0.2">
      <c r="A288" s="5">
        <v>287</v>
      </c>
      <c r="B288" s="6" t="s">
        <v>6053</v>
      </c>
      <c r="C288" s="6" t="s">
        <v>6051</v>
      </c>
      <c r="D288" s="56" t="s">
        <v>6064</v>
      </c>
      <c r="E288" s="6" t="s">
        <v>5770</v>
      </c>
      <c r="F288" s="45">
        <v>2</v>
      </c>
      <c r="G288" s="30">
        <v>2</v>
      </c>
      <c r="H288" s="45">
        <v>2</v>
      </c>
      <c r="I288" s="4"/>
      <c r="J288" s="6"/>
      <c r="K288" s="6"/>
      <c r="L288" s="6"/>
      <c r="M288" s="6"/>
      <c r="N288" s="6"/>
      <c r="O288" s="6"/>
      <c r="P288" s="6"/>
      <c r="Q288" s="6"/>
      <c r="R288" s="6"/>
      <c r="S288" s="6"/>
      <c r="T288" s="6"/>
      <c r="U288" s="6"/>
      <c r="V288" s="6"/>
      <c r="W288" s="6"/>
      <c r="X288" s="6"/>
      <c r="Y288" s="6"/>
      <c r="Z288" s="6"/>
    </row>
    <row r="289" spans="1:26" ht="48" customHeight="1" x14ac:dyDescent="0.2">
      <c r="A289" s="5">
        <v>288</v>
      </c>
      <c r="B289" s="8" t="str">
        <f>HYPERLINK("http://reviewit.pk/gul-e-rana-episode-11","http://reviewit.pk/gul-e-rana-episode-11")</f>
        <v>http://reviewit.pk/gul-e-rana-episode-11</v>
      </c>
      <c r="C289" s="6" t="s">
        <v>6051</v>
      </c>
      <c r="D289" s="56" t="s">
        <v>6065</v>
      </c>
      <c r="E289" s="6" t="s">
        <v>5770</v>
      </c>
      <c r="F289" s="45">
        <v>1</v>
      </c>
      <c r="G289" s="30">
        <v>2</v>
      </c>
      <c r="H289" s="45">
        <v>1</v>
      </c>
      <c r="I289" s="4"/>
      <c r="J289" s="6"/>
      <c r="K289" s="6"/>
      <c r="L289" s="6"/>
      <c r="M289" s="6"/>
      <c r="N289" s="6"/>
      <c r="O289" s="6"/>
      <c r="P289" s="6"/>
      <c r="Q289" s="6"/>
      <c r="R289" s="6"/>
      <c r="S289" s="6"/>
      <c r="T289" s="6"/>
      <c r="U289" s="6"/>
      <c r="V289" s="6"/>
      <c r="W289" s="6"/>
      <c r="X289" s="6"/>
      <c r="Y289" s="6"/>
      <c r="Z289" s="6"/>
    </row>
    <row r="290" spans="1:26" ht="24" customHeight="1" x14ac:dyDescent="0.2">
      <c r="A290" s="5">
        <v>289</v>
      </c>
      <c r="B290" s="6" t="s">
        <v>6053</v>
      </c>
      <c r="C290" s="6" t="s">
        <v>6051</v>
      </c>
      <c r="D290" s="56" t="s">
        <v>6066</v>
      </c>
      <c r="E290" s="6" t="s">
        <v>5770</v>
      </c>
      <c r="F290" s="45">
        <v>2</v>
      </c>
      <c r="G290" s="30">
        <v>2</v>
      </c>
      <c r="H290" s="45">
        <v>2</v>
      </c>
      <c r="I290" s="4"/>
      <c r="J290" s="6"/>
      <c r="K290" s="6"/>
      <c r="L290" s="6"/>
      <c r="M290" s="6"/>
      <c r="N290" s="6"/>
      <c r="O290" s="6"/>
      <c r="P290" s="6"/>
      <c r="Q290" s="6"/>
      <c r="R290" s="6"/>
      <c r="S290" s="6"/>
      <c r="T290" s="6"/>
      <c r="U290" s="6"/>
      <c r="V290" s="6"/>
      <c r="W290" s="6"/>
      <c r="X290" s="6"/>
      <c r="Y290" s="6"/>
      <c r="Z290" s="6"/>
    </row>
    <row r="291" spans="1:26" ht="24" customHeight="1" x14ac:dyDescent="0.2">
      <c r="A291" s="5">
        <v>290</v>
      </c>
      <c r="B291" s="8" t="str">
        <f>HYPERLINK("http://reviewit.pk/gul-e-rana-episode-11","http://reviewit.pk/gul-e-rana-episode-11")</f>
        <v>http://reviewit.pk/gul-e-rana-episode-11</v>
      </c>
      <c r="C291" s="6" t="s">
        <v>6051</v>
      </c>
      <c r="D291" s="56" t="s">
        <v>6067</v>
      </c>
      <c r="E291" s="6" t="s">
        <v>5770</v>
      </c>
      <c r="F291" s="45">
        <v>2</v>
      </c>
      <c r="G291" s="30">
        <v>0</v>
      </c>
      <c r="H291" s="45">
        <v>2</v>
      </c>
      <c r="I291" s="4"/>
      <c r="J291" s="6"/>
      <c r="K291" s="6"/>
      <c r="L291" s="6"/>
      <c r="M291" s="6"/>
      <c r="N291" s="6"/>
      <c r="O291" s="6"/>
      <c r="P291" s="6"/>
      <c r="Q291" s="6"/>
      <c r="R291" s="6"/>
      <c r="S291" s="6"/>
      <c r="T291" s="6"/>
      <c r="U291" s="6"/>
      <c r="V291" s="6"/>
      <c r="W291" s="6"/>
      <c r="X291" s="6"/>
      <c r="Y291" s="6"/>
      <c r="Z291" s="6"/>
    </row>
    <row r="292" spans="1:26" ht="24" customHeight="1" x14ac:dyDescent="0.2">
      <c r="A292" s="5">
        <v>291</v>
      </c>
      <c r="B292" s="6" t="s">
        <v>6053</v>
      </c>
      <c r="C292" s="6" t="s">
        <v>6051</v>
      </c>
      <c r="D292" s="56" t="s">
        <v>6068</v>
      </c>
      <c r="E292" s="6" t="s">
        <v>5770</v>
      </c>
      <c r="F292" s="45">
        <v>0</v>
      </c>
      <c r="G292" s="30">
        <v>0</v>
      </c>
      <c r="H292" s="45">
        <v>0</v>
      </c>
      <c r="I292" s="4"/>
      <c r="J292" s="6"/>
      <c r="K292" s="6"/>
      <c r="L292" s="6"/>
      <c r="M292" s="6"/>
      <c r="N292" s="6"/>
      <c r="O292" s="6"/>
      <c r="P292" s="6"/>
      <c r="Q292" s="6"/>
      <c r="R292" s="6"/>
      <c r="S292" s="6"/>
      <c r="T292" s="6"/>
      <c r="U292" s="6"/>
      <c r="V292" s="6"/>
      <c r="W292" s="6"/>
      <c r="X292" s="6"/>
      <c r="Y292" s="6"/>
      <c r="Z292" s="6"/>
    </row>
    <row r="293" spans="1:26" ht="72" customHeight="1" x14ac:dyDescent="0.2">
      <c r="A293" s="5">
        <v>292</v>
      </c>
      <c r="B293" s="8" t="str">
        <f>HYPERLINK("http://reviewit.pk/gul-e-rana-episode-11","http://reviewit.pk/gul-e-rana-episode-11")</f>
        <v>http://reviewit.pk/gul-e-rana-episode-11</v>
      </c>
      <c r="C293" s="6" t="s">
        <v>6051</v>
      </c>
      <c r="D293" s="56" t="s">
        <v>6069</v>
      </c>
      <c r="E293" s="6" t="s">
        <v>5770</v>
      </c>
      <c r="F293" s="45">
        <v>2</v>
      </c>
      <c r="G293" s="30">
        <v>1</v>
      </c>
      <c r="H293" s="45">
        <v>2</v>
      </c>
      <c r="I293" s="4"/>
      <c r="J293" s="6"/>
      <c r="K293" s="6"/>
      <c r="L293" s="6"/>
      <c r="M293" s="6"/>
      <c r="N293" s="6"/>
      <c r="O293" s="6"/>
      <c r="P293" s="6"/>
      <c r="Q293" s="6"/>
      <c r="R293" s="6"/>
      <c r="S293" s="6"/>
      <c r="T293" s="6"/>
      <c r="U293" s="6"/>
      <c r="V293" s="6"/>
      <c r="W293" s="6"/>
      <c r="X293" s="6"/>
      <c r="Y293" s="6"/>
      <c r="Z293" s="6"/>
    </row>
    <row r="294" spans="1:26" ht="72" customHeight="1" x14ac:dyDescent="0.2">
      <c r="A294" s="5">
        <v>293</v>
      </c>
      <c r="B294" s="6" t="s">
        <v>6053</v>
      </c>
      <c r="C294" s="6" t="s">
        <v>6051</v>
      </c>
      <c r="D294" s="56" t="s">
        <v>6070</v>
      </c>
      <c r="E294" s="6" t="s">
        <v>5770</v>
      </c>
      <c r="F294" s="45">
        <v>2</v>
      </c>
      <c r="G294" s="30">
        <v>2</v>
      </c>
      <c r="H294" s="45">
        <v>2</v>
      </c>
      <c r="I294" s="4"/>
      <c r="J294" s="6"/>
      <c r="K294" s="6"/>
      <c r="L294" s="6"/>
      <c r="M294" s="6"/>
      <c r="N294" s="6"/>
      <c r="O294" s="6"/>
      <c r="P294" s="6"/>
      <c r="Q294" s="6"/>
      <c r="R294" s="6"/>
      <c r="S294" s="6"/>
      <c r="T294" s="6"/>
      <c r="U294" s="6"/>
      <c r="V294" s="6"/>
      <c r="W294" s="6"/>
      <c r="X294" s="6"/>
      <c r="Y294" s="6"/>
      <c r="Z294" s="6"/>
    </row>
    <row r="295" spans="1:26" ht="48" customHeight="1" x14ac:dyDescent="0.2">
      <c r="A295" s="5">
        <v>294</v>
      </c>
      <c r="B295" s="8" t="str">
        <f>HYPERLINK("http://reviewit.pk/gul-e-rana-episode-11","http://reviewit.pk/gul-e-rana-episode-11")</f>
        <v>http://reviewit.pk/gul-e-rana-episode-11</v>
      </c>
      <c r="C295" s="6" t="s">
        <v>6051</v>
      </c>
      <c r="D295" s="56" t="s">
        <v>6071</v>
      </c>
      <c r="E295" s="6" t="s">
        <v>5770</v>
      </c>
      <c r="F295" s="45">
        <v>2</v>
      </c>
      <c r="G295" s="30">
        <v>0</v>
      </c>
      <c r="H295" s="45">
        <v>2</v>
      </c>
      <c r="I295" s="4"/>
      <c r="J295" s="6"/>
      <c r="K295" s="6"/>
      <c r="L295" s="6"/>
      <c r="M295" s="6"/>
      <c r="N295" s="6"/>
      <c r="O295" s="6"/>
      <c r="P295" s="6"/>
      <c r="Q295" s="6"/>
      <c r="R295" s="6"/>
      <c r="S295" s="6"/>
      <c r="T295" s="6"/>
      <c r="U295" s="6"/>
      <c r="V295" s="6"/>
      <c r="W295" s="6"/>
      <c r="X295" s="6"/>
      <c r="Y295" s="6"/>
      <c r="Z295" s="6"/>
    </row>
    <row r="296" spans="1:26" ht="48" customHeight="1" x14ac:dyDescent="0.2">
      <c r="A296" s="5">
        <v>295</v>
      </c>
      <c r="B296" s="6" t="s">
        <v>6053</v>
      </c>
      <c r="C296" s="6" t="s">
        <v>6051</v>
      </c>
      <c r="D296" s="56" t="s">
        <v>6072</v>
      </c>
      <c r="E296" s="6" t="s">
        <v>5770</v>
      </c>
      <c r="F296" s="45">
        <v>2</v>
      </c>
      <c r="G296" s="30">
        <v>0</v>
      </c>
      <c r="H296" s="45">
        <v>2</v>
      </c>
      <c r="I296" s="4"/>
      <c r="J296" s="6"/>
      <c r="K296" s="6"/>
      <c r="L296" s="6"/>
      <c r="M296" s="6"/>
      <c r="N296" s="6"/>
      <c r="O296" s="6"/>
      <c r="P296" s="6"/>
      <c r="Q296" s="6"/>
      <c r="R296" s="6"/>
      <c r="S296" s="6"/>
      <c r="T296" s="6"/>
      <c r="U296" s="6"/>
      <c r="V296" s="6"/>
      <c r="W296" s="6"/>
      <c r="X296" s="6"/>
      <c r="Y296" s="6"/>
      <c r="Z296" s="6"/>
    </row>
    <row r="297" spans="1:26" ht="48" customHeight="1" x14ac:dyDescent="0.2">
      <c r="A297" s="5">
        <v>296</v>
      </c>
      <c r="B297" s="8" t="str">
        <f>HYPERLINK("http://reviewit.pk/gul-e-rana-episode-11","http://reviewit.pk/gul-e-rana-episode-11")</f>
        <v>http://reviewit.pk/gul-e-rana-episode-11</v>
      </c>
      <c r="C297" s="6" t="s">
        <v>6051</v>
      </c>
      <c r="D297" s="56" t="s">
        <v>6073</v>
      </c>
      <c r="E297" s="6" t="s">
        <v>5770</v>
      </c>
      <c r="F297" s="45">
        <v>2</v>
      </c>
      <c r="G297" s="30">
        <v>2</v>
      </c>
      <c r="H297" s="45">
        <v>2</v>
      </c>
      <c r="I297" s="4"/>
      <c r="J297" s="6"/>
      <c r="K297" s="6"/>
      <c r="L297" s="6"/>
      <c r="M297" s="6"/>
      <c r="N297" s="6"/>
      <c r="O297" s="6"/>
      <c r="P297" s="6"/>
      <c r="Q297" s="6"/>
      <c r="R297" s="6"/>
      <c r="S297" s="6"/>
      <c r="T297" s="6"/>
      <c r="U297" s="6"/>
      <c r="V297" s="6"/>
      <c r="W297" s="6"/>
      <c r="X297" s="6"/>
      <c r="Y297" s="6"/>
      <c r="Z297" s="6"/>
    </row>
    <row r="298" spans="1:26" ht="48" customHeight="1" x14ac:dyDescent="0.2">
      <c r="A298" s="5">
        <v>297</v>
      </c>
      <c r="B298" s="6" t="s">
        <v>6053</v>
      </c>
      <c r="C298" s="6" t="s">
        <v>6051</v>
      </c>
      <c r="D298" s="56" t="s">
        <v>6074</v>
      </c>
      <c r="E298" s="6" t="s">
        <v>5770</v>
      </c>
      <c r="F298" s="45">
        <v>2</v>
      </c>
      <c r="G298" s="30">
        <v>0</v>
      </c>
      <c r="H298" s="45">
        <v>2</v>
      </c>
      <c r="I298" s="4"/>
      <c r="J298" s="6"/>
      <c r="K298" s="6"/>
      <c r="L298" s="6"/>
      <c r="M298" s="6"/>
      <c r="N298" s="6"/>
      <c r="O298" s="6"/>
      <c r="P298" s="6"/>
      <c r="Q298" s="6"/>
      <c r="R298" s="6"/>
      <c r="S298" s="6"/>
      <c r="T298" s="6"/>
      <c r="U298" s="6"/>
      <c r="V298" s="6"/>
      <c r="W298" s="6"/>
      <c r="X298" s="6"/>
      <c r="Y298" s="6"/>
      <c r="Z298" s="6"/>
    </row>
    <row r="299" spans="1:26" ht="24" customHeight="1" x14ac:dyDescent="0.2">
      <c r="A299" s="5">
        <v>298</v>
      </c>
      <c r="B299" s="8" t="str">
        <f>HYPERLINK("http://reviewit.pk/gul-e-rana-episode-11","http://reviewit.pk/gul-e-rana-episode-11")</f>
        <v>http://reviewit.pk/gul-e-rana-episode-11</v>
      </c>
      <c r="C299" s="6" t="s">
        <v>6051</v>
      </c>
      <c r="D299" s="56" t="s">
        <v>6075</v>
      </c>
      <c r="E299" s="6" t="s">
        <v>5770</v>
      </c>
      <c r="F299" s="45">
        <v>0</v>
      </c>
      <c r="G299" s="30">
        <v>2</v>
      </c>
      <c r="H299" s="45">
        <v>0</v>
      </c>
      <c r="I299" s="4"/>
      <c r="J299" s="6"/>
      <c r="K299" s="6"/>
      <c r="L299" s="6"/>
      <c r="M299" s="6"/>
      <c r="N299" s="6"/>
      <c r="O299" s="6"/>
      <c r="P299" s="6"/>
      <c r="Q299" s="6"/>
      <c r="R299" s="6"/>
      <c r="S299" s="6"/>
      <c r="T299" s="6"/>
      <c r="U299" s="6"/>
      <c r="V299" s="6"/>
      <c r="W299" s="6"/>
      <c r="X299" s="6"/>
      <c r="Y299" s="6"/>
      <c r="Z299" s="6"/>
    </row>
    <row r="300" spans="1:26" ht="48" customHeight="1" x14ac:dyDescent="0.2">
      <c r="A300" s="5">
        <v>299</v>
      </c>
      <c r="B300" s="6" t="s">
        <v>6053</v>
      </c>
      <c r="C300" s="6" t="s">
        <v>6051</v>
      </c>
      <c r="D300" s="56" t="s">
        <v>6076</v>
      </c>
      <c r="E300" s="6" t="s">
        <v>5770</v>
      </c>
      <c r="F300" s="45">
        <v>0</v>
      </c>
      <c r="G300" s="30">
        <v>0</v>
      </c>
      <c r="H300" s="45">
        <v>0</v>
      </c>
      <c r="I300" s="4"/>
      <c r="J300" s="6"/>
      <c r="K300" s="6"/>
      <c r="L300" s="6"/>
      <c r="M300" s="6"/>
      <c r="N300" s="6"/>
      <c r="O300" s="6"/>
      <c r="P300" s="6"/>
      <c r="Q300" s="6"/>
      <c r="R300" s="6"/>
      <c r="S300" s="6"/>
      <c r="T300" s="6"/>
      <c r="U300" s="6"/>
      <c r="V300" s="6"/>
      <c r="W300" s="6"/>
      <c r="X300" s="6"/>
      <c r="Y300" s="6"/>
      <c r="Z300" s="6"/>
    </row>
    <row r="301" spans="1:26" ht="120" customHeight="1" x14ac:dyDescent="0.2">
      <c r="A301" s="5">
        <v>300</v>
      </c>
      <c r="B301" s="8" t="str">
        <f>HYPERLINK("http://reviewit.pk/gul-e-rana-episode-11","http://reviewit.pk/gul-e-rana-episode-11")</f>
        <v>http://reviewit.pk/gul-e-rana-episode-11</v>
      </c>
      <c r="C301" s="6" t="s">
        <v>6051</v>
      </c>
      <c r="D301" s="56" t="s">
        <v>6077</v>
      </c>
      <c r="E301" s="6" t="s">
        <v>5770</v>
      </c>
      <c r="F301" s="45">
        <v>2</v>
      </c>
      <c r="G301" s="30">
        <v>2</v>
      </c>
      <c r="H301" s="45">
        <v>2</v>
      </c>
      <c r="I301" s="4"/>
      <c r="J301" s="6"/>
      <c r="K301" s="6"/>
      <c r="L301" s="6"/>
      <c r="M301" s="6"/>
      <c r="N301" s="6"/>
      <c r="O301" s="6"/>
      <c r="P301" s="6"/>
      <c r="Q301" s="6"/>
      <c r="R301" s="6"/>
      <c r="S301" s="6"/>
      <c r="T301" s="6"/>
      <c r="U301" s="6"/>
      <c r="V301" s="6"/>
      <c r="W301" s="6"/>
      <c r="X301" s="6"/>
      <c r="Y301" s="6"/>
      <c r="Z301" s="6"/>
    </row>
    <row r="302" spans="1:26" ht="48" customHeight="1" x14ac:dyDescent="0.2">
      <c r="A302" s="5">
        <v>301</v>
      </c>
      <c r="B302" s="6" t="s">
        <v>6053</v>
      </c>
      <c r="C302" s="6" t="s">
        <v>6051</v>
      </c>
      <c r="D302" s="56" t="s">
        <v>6078</v>
      </c>
      <c r="E302" s="6" t="s">
        <v>5770</v>
      </c>
      <c r="F302" s="45">
        <v>2</v>
      </c>
      <c r="G302" s="30">
        <v>0</v>
      </c>
      <c r="H302" s="45">
        <v>2</v>
      </c>
      <c r="I302" s="4"/>
      <c r="J302" s="6"/>
      <c r="K302" s="6"/>
      <c r="L302" s="6"/>
      <c r="M302" s="6"/>
      <c r="N302" s="6"/>
      <c r="O302" s="6"/>
      <c r="P302" s="6"/>
      <c r="Q302" s="6"/>
      <c r="R302" s="6"/>
      <c r="S302" s="6"/>
      <c r="T302" s="6"/>
      <c r="U302" s="6"/>
      <c r="V302" s="6"/>
      <c r="W302" s="6"/>
      <c r="X302" s="6"/>
      <c r="Y302" s="6"/>
      <c r="Z302" s="6"/>
    </row>
    <row r="303" spans="1:26" ht="24" customHeight="1" x14ac:dyDescent="0.2">
      <c r="A303" s="5">
        <v>302</v>
      </c>
      <c r="B303" s="8" t="str">
        <f>HYPERLINK("http://reviewit.pk/gul-e-rana-episode-11","http://reviewit.pk/gul-e-rana-episode-11")</f>
        <v>http://reviewit.pk/gul-e-rana-episode-11</v>
      </c>
      <c r="C303" s="6" t="s">
        <v>6051</v>
      </c>
      <c r="D303" s="56" t="s">
        <v>6079</v>
      </c>
      <c r="E303" s="6" t="s">
        <v>5770</v>
      </c>
      <c r="F303" s="45">
        <v>0</v>
      </c>
      <c r="G303" s="30">
        <v>0</v>
      </c>
      <c r="H303" s="45">
        <v>0</v>
      </c>
      <c r="I303" s="4"/>
      <c r="J303" s="6"/>
      <c r="K303" s="6"/>
      <c r="L303" s="6"/>
      <c r="M303" s="6"/>
      <c r="N303" s="6"/>
      <c r="O303" s="6"/>
      <c r="P303" s="6"/>
      <c r="Q303" s="6"/>
      <c r="R303" s="6"/>
      <c r="S303" s="6"/>
      <c r="T303" s="6"/>
      <c r="U303" s="6"/>
      <c r="V303" s="6"/>
      <c r="W303" s="6"/>
      <c r="X303" s="6"/>
      <c r="Y303" s="6"/>
      <c r="Z303" s="6"/>
    </row>
    <row r="304" spans="1:26" ht="24" customHeight="1" x14ac:dyDescent="0.2">
      <c r="A304" s="5">
        <v>303</v>
      </c>
      <c r="B304" s="6" t="s">
        <v>6053</v>
      </c>
      <c r="C304" s="6" t="s">
        <v>6051</v>
      </c>
      <c r="D304" s="56" t="s">
        <v>6080</v>
      </c>
      <c r="E304" s="6" t="s">
        <v>5770</v>
      </c>
      <c r="F304" s="45">
        <v>1</v>
      </c>
      <c r="G304" s="30">
        <v>2</v>
      </c>
      <c r="H304" s="45">
        <v>1</v>
      </c>
      <c r="I304" s="4"/>
      <c r="J304" s="6"/>
      <c r="K304" s="6"/>
      <c r="L304" s="6"/>
      <c r="M304" s="6"/>
      <c r="N304" s="6"/>
      <c r="O304" s="6"/>
      <c r="P304" s="6"/>
      <c r="Q304" s="6"/>
      <c r="R304" s="6"/>
      <c r="S304" s="6"/>
      <c r="T304" s="6"/>
      <c r="U304" s="6"/>
      <c r="V304" s="6"/>
      <c r="W304" s="6"/>
      <c r="X304" s="6"/>
      <c r="Y304" s="6"/>
      <c r="Z304" s="6"/>
    </row>
    <row r="305" spans="1:26" ht="24" customHeight="1" x14ac:dyDescent="0.2">
      <c r="A305" s="5">
        <v>304</v>
      </c>
      <c r="B305" s="8" t="str">
        <f>HYPERLINK("http://reviewit.pk/gul-e-rana-episode-11","http://reviewit.pk/gul-e-rana-episode-11")</f>
        <v>http://reviewit.pk/gul-e-rana-episode-11</v>
      </c>
      <c r="C305" s="6" t="s">
        <v>6051</v>
      </c>
      <c r="D305" s="56" t="s">
        <v>6081</v>
      </c>
      <c r="E305" s="6" t="s">
        <v>5770</v>
      </c>
      <c r="F305" s="45">
        <v>2</v>
      </c>
      <c r="G305" s="30">
        <v>2</v>
      </c>
      <c r="H305" s="45">
        <v>2</v>
      </c>
      <c r="I305" s="4"/>
      <c r="J305" s="6"/>
      <c r="K305" s="6"/>
      <c r="L305" s="6"/>
      <c r="M305" s="6"/>
      <c r="N305" s="6"/>
      <c r="O305" s="6"/>
      <c r="P305" s="6"/>
      <c r="Q305" s="6"/>
      <c r="R305" s="6"/>
      <c r="S305" s="6"/>
      <c r="T305" s="6"/>
      <c r="U305" s="6"/>
      <c r="V305" s="6"/>
      <c r="W305" s="6"/>
      <c r="X305" s="6"/>
      <c r="Y305" s="6"/>
      <c r="Z305" s="6"/>
    </row>
    <row r="306" spans="1:26" ht="24" customHeight="1" x14ac:dyDescent="0.2">
      <c r="A306" s="5">
        <v>305</v>
      </c>
      <c r="B306" s="6" t="s">
        <v>6053</v>
      </c>
      <c r="C306" s="6" t="s">
        <v>6051</v>
      </c>
      <c r="D306" s="56" t="s">
        <v>6082</v>
      </c>
      <c r="E306" s="6" t="s">
        <v>5770</v>
      </c>
      <c r="F306" s="45">
        <v>0</v>
      </c>
      <c r="G306" s="30">
        <v>0</v>
      </c>
      <c r="H306" s="45">
        <v>0</v>
      </c>
      <c r="I306" s="4"/>
      <c r="J306" s="6"/>
      <c r="K306" s="6"/>
      <c r="L306" s="6"/>
      <c r="M306" s="6"/>
      <c r="N306" s="6"/>
      <c r="O306" s="6"/>
      <c r="P306" s="6"/>
      <c r="Q306" s="6"/>
      <c r="R306" s="6"/>
      <c r="S306" s="6"/>
      <c r="T306" s="6"/>
      <c r="U306" s="6"/>
      <c r="V306" s="6"/>
      <c r="W306" s="6"/>
      <c r="X306" s="6"/>
      <c r="Y306" s="6"/>
      <c r="Z306" s="6"/>
    </row>
    <row r="307" spans="1:26" ht="24" customHeight="1" x14ac:dyDescent="0.2">
      <c r="A307" s="5">
        <v>306</v>
      </c>
      <c r="B307" s="8" t="str">
        <f>HYPERLINK("http://reviewit.pk/gul-e-rana-episode-11","http://reviewit.pk/gul-e-rana-episode-11")</f>
        <v>http://reviewit.pk/gul-e-rana-episode-11</v>
      </c>
      <c r="C307" s="6" t="s">
        <v>6051</v>
      </c>
      <c r="D307" s="56" t="s">
        <v>6083</v>
      </c>
      <c r="E307" s="6" t="s">
        <v>5770</v>
      </c>
      <c r="F307" s="45">
        <v>0</v>
      </c>
      <c r="G307" s="30">
        <v>0</v>
      </c>
      <c r="H307" s="45">
        <v>0</v>
      </c>
      <c r="I307" s="4"/>
      <c r="J307" s="6"/>
      <c r="K307" s="6"/>
      <c r="L307" s="6"/>
      <c r="M307" s="6"/>
      <c r="N307" s="6"/>
      <c r="O307" s="6"/>
      <c r="P307" s="6"/>
      <c r="Q307" s="6"/>
      <c r="R307" s="6"/>
      <c r="S307" s="6"/>
      <c r="T307" s="6"/>
      <c r="U307" s="6"/>
      <c r="V307" s="6"/>
      <c r="W307" s="6"/>
      <c r="X307" s="6"/>
      <c r="Y307" s="6"/>
      <c r="Z307" s="6"/>
    </row>
    <row r="308" spans="1:26" ht="24" customHeight="1" x14ac:dyDescent="0.2">
      <c r="A308" s="5">
        <v>307</v>
      </c>
      <c r="B308" s="6" t="s">
        <v>6053</v>
      </c>
      <c r="C308" s="6" t="s">
        <v>6051</v>
      </c>
      <c r="D308" s="56" t="s">
        <v>6084</v>
      </c>
      <c r="E308" s="6" t="s">
        <v>5770</v>
      </c>
      <c r="F308" s="45">
        <v>0</v>
      </c>
      <c r="G308" s="30">
        <v>0</v>
      </c>
      <c r="H308" s="45">
        <v>0</v>
      </c>
      <c r="I308" s="4"/>
      <c r="J308" s="6"/>
      <c r="K308" s="6"/>
      <c r="L308" s="6"/>
      <c r="M308" s="6"/>
      <c r="N308" s="6"/>
      <c r="O308" s="6"/>
      <c r="P308" s="6"/>
      <c r="Q308" s="6"/>
      <c r="R308" s="6"/>
      <c r="S308" s="6"/>
      <c r="T308" s="6"/>
      <c r="U308" s="6"/>
      <c r="V308" s="6"/>
      <c r="W308" s="6"/>
      <c r="X308" s="6"/>
      <c r="Y308" s="6"/>
      <c r="Z308" s="6"/>
    </row>
    <row r="309" spans="1:26" ht="48" customHeight="1" x14ac:dyDescent="0.2">
      <c r="A309" s="5">
        <v>308</v>
      </c>
      <c r="B309" s="8" t="str">
        <f>HYPERLINK("http://reviewit.pk/gul-e-rana-episode-11","http://reviewit.pk/gul-e-rana-episode-11")</f>
        <v>http://reviewit.pk/gul-e-rana-episode-11</v>
      </c>
      <c r="C309" s="6" t="s">
        <v>6051</v>
      </c>
      <c r="D309" s="56" t="s">
        <v>6085</v>
      </c>
      <c r="E309" s="6" t="s">
        <v>5770</v>
      </c>
      <c r="F309" s="45">
        <v>2</v>
      </c>
      <c r="G309" s="30">
        <v>0</v>
      </c>
      <c r="H309" s="45">
        <v>2</v>
      </c>
      <c r="I309" s="4"/>
      <c r="J309" s="6"/>
      <c r="K309" s="6"/>
      <c r="L309" s="6"/>
      <c r="M309" s="6"/>
      <c r="N309" s="6"/>
      <c r="O309" s="6"/>
      <c r="P309" s="6"/>
      <c r="Q309" s="6"/>
      <c r="R309" s="6"/>
      <c r="S309" s="6"/>
      <c r="T309" s="6"/>
      <c r="U309" s="6"/>
      <c r="V309" s="6"/>
      <c r="W309" s="6"/>
      <c r="X309" s="6"/>
      <c r="Y309" s="6"/>
      <c r="Z309" s="6"/>
    </row>
    <row r="310" spans="1:26" ht="24" customHeight="1" x14ac:dyDescent="0.2">
      <c r="A310" s="5">
        <v>309</v>
      </c>
      <c r="B310" s="6" t="s">
        <v>6053</v>
      </c>
      <c r="C310" s="6" t="s">
        <v>6051</v>
      </c>
      <c r="D310" s="56" t="s">
        <v>6086</v>
      </c>
      <c r="E310" s="6" t="s">
        <v>5770</v>
      </c>
      <c r="F310" s="45">
        <v>0</v>
      </c>
      <c r="G310" s="30">
        <v>0</v>
      </c>
      <c r="H310" s="45">
        <v>0</v>
      </c>
      <c r="I310" s="4"/>
      <c r="J310" s="6"/>
      <c r="K310" s="6"/>
      <c r="L310" s="6"/>
      <c r="M310" s="6"/>
      <c r="N310" s="6"/>
      <c r="O310" s="6"/>
      <c r="P310" s="6"/>
      <c r="Q310" s="6"/>
      <c r="R310" s="6"/>
      <c r="S310" s="6"/>
      <c r="T310" s="6"/>
      <c r="U310" s="6"/>
      <c r="V310" s="6"/>
      <c r="W310" s="6"/>
      <c r="X310" s="6"/>
      <c r="Y310" s="6"/>
      <c r="Z310" s="6"/>
    </row>
    <row r="311" spans="1:26" ht="48" customHeight="1" x14ac:dyDescent="0.2">
      <c r="A311" s="5">
        <v>310</v>
      </c>
      <c r="B311" s="8" t="str">
        <f>HYPERLINK("http://reviewit.pk/gul-e-rana-episode-11","http://reviewit.pk/gul-e-rana-episode-11")</f>
        <v>http://reviewit.pk/gul-e-rana-episode-11</v>
      </c>
      <c r="C311" s="6" t="s">
        <v>6051</v>
      </c>
      <c r="D311" s="56" t="s">
        <v>6087</v>
      </c>
      <c r="E311" s="6" t="s">
        <v>5770</v>
      </c>
      <c r="F311" s="45">
        <v>0</v>
      </c>
      <c r="G311" s="30">
        <v>0</v>
      </c>
      <c r="H311" s="45">
        <v>0</v>
      </c>
      <c r="I311" s="4"/>
      <c r="J311" s="6"/>
      <c r="K311" s="6"/>
      <c r="L311" s="6"/>
      <c r="M311" s="6"/>
      <c r="N311" s="6"/>
      <c r="O311" s="6"/>
      <c r="P311" s="6"/>
      <c r="Q311" s="6"/>
      <c r="R311" s="6"/>
      <c r="S311" s="6"/>
      <c r="T311" s="6"/>
      <c r="U311" s="6"/>
      <c r="V311" s="6"/>
      <c r="W311" s="6"/>
      <c r="X311" s="6"/>
      <c r="Y311" s="6"/>
      <c r="Z311" s="6"/>
    </row>
    <row r="312" spans="1:26" ht="24" customHeight="1" x14ac:dyDescent="0.2">
      <c r="A312" s="5">
        <v>311</v>
      </c>
      <c r="B312" s="6" t="s">
        <v>6053</v>
      </c>
      <c r="C312" s="6" t="s">
        <v>6051</v>
      </c>
      <c r="D312" s="56" t="s">
        <v>6088</v>
      </c>
      <c r="E312" s="6" t="s">
        <v>5770</v>
      </c>
      <c r="F312" s="45">
        <v>1</v>
      </c>
      <c r="G312" s="30">
        <v>1</v>
      </c>
      <c r="H312" s="45">
        <v>1</v>
      </c>
      <c r="I312" s="4"/>
      <c r="J312" s="6"/>
      <c r="K312" s="6"/>
      <c r="L312" s="6"/>
      <c r="M312" s="6"/>
      <c r="N312" s="6"/>
      <c r="O312" s="6"/>
      <c r="P312" s="6"/>
      <c r="Q312" s="6"/>
      <c r="R312" s="6"/>
      <c r="S312" s="6"/>
      <c r="T312" s="6"/>
      <c r="U312" s="6"/>
      <c r="V312" s="6"/>
      <c r="W312" s="6"/>
      <c r="X312" s="6"/>
      <c r="Y312" s="6"/>
      <c r="Z312" s="6"/>
    </row>
    <row r="313" spans="1:26" ht="24" customHeight="1" x14ac:dyDescent="0.2">
      <c r="A313" s="5">
        <v>312</v>
      </c>
      <c r="B313" s="8" t="str">
        <f>HYPERLINK("http://reviewit.pk/gul-e-rana-episode-11","http://reviewit.pk/gul-e-rana-episode-11")</f>
        <v>http://reviewit.pk/gul-e-rana-episode-11</v>
      </c>
      <c r="C313" s="6" t="s">
        <v>6051</v>
      </c>
      <c r="D313" s="56" t="s">
        <v>6089</v>
      </c>
      <c r="E313" s="6" t="s">
        <v>5770</v>
      </c>
      <c r="F313" s="45">
        <v>0</v>
      </c>
      <c r="G313" s="30">
        <v>1</v>
      </c>
      <c r="H313" s="45">
        <v>0</v>
      </c>
      <c r="I313" s="4"/>
      <c r="J313" s="6"/>
      <c r="K313" s="6"/>
      <c r="L313" s="6"/>
      <c r="M313" s="6"/>
      <c r="N313" s="6"/>
      <c r="O313" s="6"/>
      <c r="P313" s="6"/>
      <c r="Q313" s="6"/>
      <c r="R313" s="6"/>
      <c r="S313" s="6"/>
      <c r="T313" s="6"/>
      <c r="U313" s="6"/>
      <c r="V313" s="6"/>
      <c r="W313" s="6"/>
      <c r="X313" s="6"/>
      <c r="Y313" s="6"/>
      <c r="Z313" s="6"/>
    </row>
    <row r="314" spans="1:26" ht="24" customHeight="1" x14ac:dyDescent="0.2">
      <c r="A314" s="5">
        <v>313</v>
      </c>
      <c r="B314" s="6" t="s">
        <v>6053</v>
      </c>
      <c r="C314" s="6" t="s">
        <v>6051</v>
      </c>
      <c r="D314" s="56" t="s">
        <v>6090</v>
      </c>
      <c r="E314" s="6" t="s">
        <v>5770</v>
      </c>
      <c r="F314" s="45">
        <v>1</v>
      </c>
      <c r="G314" s="30">
        <v>1</v>
      </c>
      <c r="H314" s="45">
        <v>1</v>
      </c>
      <c r="I314" s="4"/>
      <c r="J314" s="6"/>
      <c r="K314" s="6"/>
      <c r="L314" s="6"/>
      <c r="M314" s="6"/>
      <c r="N314" s="6"/>
      <c r="O314" s="6"/>
      <c r="P314" s="6"/>
      <c r="Q314" s="6"/>
      <c r="R314" s="6"/>
      <c r="S314" s="6"/>
      <c r="T314" s="6"/>
      <c r="U314" s="6"/>
      <c r="V314" s="6"/>
      <c r="W314" s="6"/>
      <c r="X314" s="6"/>
      <c r="Y314" s="6"/>
      <c r="Z314" s="6"/>
    </row>
    <row r="315" spans="1:26" ht="48" customHeight="1" x14ac:dyDescent="0.2">
      <c r="A315" s="5">
        <v>314</v>
      </c>
      <c r="B315" s="8" t="str">
        <f>HYPERLINK("http://reviewit.pk/gul-e-rana-episode-11","http://reviewit.pk/gul-e-rana-episode-11")</f>
        <v>http://reviewit.pk/gul-e-rana-episode-11</v>
      </c>
      <c r="C315" s="6" t="s">
        <v>6051</v>
      </c>
      <c r="D315" s="56" t="s">
        <v>6091</v>
      </c>
      <c r="E315" s="6" t="s">
        <v>5770</v>
      </c>
      <c r="F315" s="45">
        <v>1</v>
      </c>
      <c r="G315" s="30">
        <v>0</v>
      </c>
      <c r="H315" s="45">
        <v>1</v>
      </c>
      <c r="I315" s="4"/>
      <c r="J315" s="6"/>
      <c r="K315" s="6"/>
      <c r="L315" s="6"/>
      <c r="M315" s="6"/>
      <c r="N315" s="6"/>
      <c r="O315" s="6"/>
      <c r="P315" s="6"/>
      <c r="Q315" s="6"/>
      <c r="R315" s="6"/>
      <c r="S315" s="6"/>
      <c r="T315" s="6"/>
      <c r="U315" s="6"/>
      <c r="V315" s="6"/>
      <c r="W315" s="6"/>
      <c r="X315" s="6"/>
      <c r="Y315" s="6"/>
      <c r="Z315" s="6"/>
    </row>
    <row r="316" spans="1:26" ht="24" customHeight="1" x14ac:dyDescent="0.2">
      <c r="A316" s="5">
        <v>315</v>
      </c>
      <c r="B316" s="6" t="s">
        <v>6053</v>
      </c>
      <c r="C316" s="6" t="s">
        <v>6051</v>
      </c>
      <c r="D316" s="56" t="s">
        <v>6092</v>
      </c>
      <c r="E316" s="6" t="s">
        <v>5770</v>
      </c>
      <c r="F316" s="45">
        <v>1</v>
      </c>
      <c r="G316" s="30">
        <v>1</v>
      </c>
      <c r="H316" s="45">
        <v>1</v>
      </c>
      <c r="I316" s="4"/>
      <c r="J316" s="6"/>
      <c r="K316" s="6"/>
      <c r="L316" s="6"/>
      <c r="M316" s="6"/>
      <c r="N316" s="6"/>
      <c r="O316" s="6"/>
      <c r="P316" s="6"/>
      <c r="Q316" s="6"/>
      <c r="R316" s="6"/>
      <c r="S316" s="6"/>
      <c r="T316" s="6"/>
      <c r="U316" s="6"/>
      <c r="V316" s="6"/>
      <c r="W316" s="6"/>
      <c r="X316" s="6"/>
      <c r="Y316" s="6"/>
      <c r="Z316" s="6"/>
    </row>
    <row r="317" spans="1:26" ht="48" customHeight="1" x14ac:dyDescent="0.2">
      <c r="A317" s="5">
        <v>316</v>
      </c>
      <c r="B317" s="8" t="str">
        <f>HYPERLINK("http://reviewit.pk/gul-e-rana-episode-11","http://reviewit.pk/gul-e-rana-episode-11")</f>
        <v>http://reviewit.pk/gul-e-rana-episode-11</v>
      </c>
      <c r="C317" s="6" t="s">
        <v>6051</v>
      </c>
      <c r="D317" s="56" t="s">
        <v>6093</v>
      </c>
      <c r="E317" s="6" t="s">
        <v>5770</v>
      </c>
      <c r="F317" s="45">
        <v>1</v>
      </c>
      <c r="G317" s="30">
        <v>1</v>
      </c>
      <c r="H317" s="45">
        <v>1</v>
      </c>
      <c r="I317" s="4"/>
      <c r="J317" s="6"/>
      <c r="K317" s="6"/>
      <c r="L317" s="6"/>
      <c r="M317" s="6"/>
      <c r="N317" s="6"/>
      <c r="O317" s="6"/>
      <c r="P317" s="6"/>
      <c r="Q317" s="6"/>
      <c r="R317" s="6"/>
      <c r="S317" s="6"/>
      <c r="T317" s="6"/>
      <c r="U317" s="6"/>
      <c r="V317" s="6"/>
      <c r="W317" s="6"/>
      <c r="X317" s="6"/>
      <c r="Y317" s="6"/>
      <c r="Z317" s="6"/>
    </row>
    <row r="318" spans="1:26" ht="24" customHeight="1" x14ac:dyDescent="0.2">
      <c r="A318" s="5">
        <v>317</v>
      </c>
      <c r="B318" s="6" t="s">
        <v>6053</v>
      </c>
      <c r="C318" s="6" t="s">
        <v>6051</v>
      </c>
      <c r="D318" s="56" t="s">
        <v>6094</v>
      </c>
      <c r="E318" s="6" t="s">
        <v>5770</v>
      </c>
      <c r="F318" s="45">
        <v>0</v>
      </c>
      <c r="G318" s="30">
        <v>1</v>
      </c>
      <c r="H318" s="45">
        <v>0</v>
      </c>
      <c r="I318" s="4"/>
      <c r="J318" s="6"/>
      <c r="K318" s="6"/>
      <c r="L318" s="6"/>
      <c r="M318" s="6"/>
      <c r="N318" s="6"/>
      <c r="O318" s="6"/>
      <c r="P318" s="6"/>
      <c r="Q318" s="6"/>
      <c r="R318" s="6"/>
      <c r="S318" s="6"/>
      <c r="T318" s="6"/>
      <c r="U318" s="6"/>
      <c r="V318" s="6"/>
      <c r="W318" s="6"/>
      <c r="X318" s="6"/>
      <c r="Y318" s="6"/>
      <c r="Z318" s="6"/>
    </row>
    <row r="319" spans="1:26" ht="24" customHeight="1" x14ac:dyDescent="0.2">
      <c r="A319" s="5">
        <v>318</v>
      </c>
      <c r="B319" s="8" t="str">
        <f>HYPERLINK("http://reviewit.pk/gul-e-rana-episode-11","http://reviewit.pk/gul-e-rana-episode-11")</f>
        <v>http://reviewit.pk/gul-e-rana-episode-11</v>
      </c>
      <c r="C319" s="6" t="s">
        <v>6051</v>
      </c>
      <c r="D319" s="56" t="s">
        <v>6095</v>
      </c>
      <c r="E319" s="6" t="s">
        <v>5770</v>
      </c>
      <c r="F319" s="45">
        <v>0</v>
      </c>
      <c r="G319" s="30">
        <v>0</v>
      </c>
      <c r="H319" s="45">
        <v>0</v>
      </c>
      <c r="I319" s="4"/>
      <c r="J319" s="6"/>
      <c r="K319" s="6"/>
      <c r="L319" s="6"/>
      <c r="M319" s="6"/>
      <c r="N319" s="6"/>
      <c r="O319" s="6"/>
      <c r="P319" s="6"/>
      <c r="Q319" s="6"/>
      <c r="R319" s="6"/>
      <c r="S319" s="6"/>
      <c r="T319" s="6"/>
      <c r="U319" s="6"/>
      <c r="V319" s="6"/>
      <c r="W319" s="6"/>
      <c r="X319" s="6"/>
      <c r="Y319" s="6"/>
      <c r="Z319" s="6"/>
    </row>
    <row r="320" spans="1:26" ht="24" customHeight="1" x14ac:dyDescent="0.2">
      <c r="A320" s="5">
        <v>319</v>
      </c>
      <c r="B320" s="6" t="s">
        <v>6053</v>
      </c>
      <c r="C320" s="6" t="s">
        <v>6051</v>
      </c>
      <c r="D320" s="56" t="s">
        <v>6096</v>
      </c>
      <c r="E320" s="6" t="s">
        <v>5770</v>
      </c>
      <c r="F320" s="45">
        <v>2</v>
      </c>
      <c r="G320" s="30">
        <v>2</v>
      </c>
      <c r="H320" s="45">
        <v>2</v>
      </c>
      <c r="I320" s="4"/>
      <c r="J320" s="6"/>
      <c r="K320" s="6"/>
      <c r="L320" s="6"/>
      <c r="M320" s="6"/>
      <c r="N320" s="6"/>
      <c r="O320" s="6"/>
      <c r="P320" s="6"/>
      <c r="Q320" s="6"/>
      <c r="R320" s="6"/>
      <c r="S320" s="6"/>
      <c r="T320" s="6"/>
      <c r="U320" s="6"/>
      <c r="V320" s="6"/>
      <c r="W320" s="6"/>
      <c r="X320" s="6"/>
      <c r="Y320" s="6"/>
      <c r="Z320" s="6"/>
    </row>
    <row r="321" spans="1:26" ht="72" customHeight="1" x14ac:dyDescent="0.2">
      <c r="A321" s="5">
        <v>320</v>
      </c>
      <c r="B321" s="8" t="str">
        <f>HYPERLINK("http://reviewit.pk/gul-e-rana-episode-11","http://reviewit.pk/gul-e-rana-episode-11")</f>
        <v>http://reviewit.pk/gul-e-rana-episode-11</v>
      </c>
      <c r="C321" s="6" t="s">
        <v>6051</v>
      </c>
      <c r="D321" s="56" t="s">
        <v>6097</v>
      </c>
      <c r="E321" s="6" t="s">
        <v>5770</v>
      </c>
      <c r="F321" s="45">
        <v>0</v>
      </c>
      <c r="G321" s="30">
        <v>1</v>
      </c>
      <c r="H321" s="45">
        <v>0</v>
      </c>
      <c r="I321" s="4"/>
      <c r="J321" s="6"/>
      <c r="K321" s="6"/>
      <c r="L321" s="6"/>
      <c r="M321" s="6"/>
      <c r="N321" s="6"/>
      <c r="O321" s="6"/>
      <c r="P321" s="6"/>
      <c r="Q321" s="6"/>
      <c r="R321" s="6"/>
      <c r="S321" s="6"/>
      <c r="T321" s="6"/>
      <c r="U321" s="6"/>
      <c r="V321" s="6"/>
      <c r="W321" s="6"/>
      <c r="X321" s="6"/>
      <c r="Y321" s="6"/>
      <c r="Z321" s="6"/>
    </row>
    <row r="322" spans="1:26" ht="48" customHeight="1" x14ac:dyDescent="0.2">
      <c r="A322" s="5">
        <v>321</v>
      </c>
      <c r="B322" s="6" t="s">
        <v>6053</v>
      </c>
      <c r="C322" s="6" t="s">
        <v>6051</v>
      </c>
      <c r="D322" s="56" t="s">
        <v>6098</v>
      </c>
      <c r="E322" s="6" t="s">
        <v>5770</v>
      </c>
      <c r="F322" s="45">
        <v>1</v>
      </c>
      <c r="G322" s="30">
        <v>1</v>
      </c>
      <c r="H322" s="45">
        <v>1</v>
      </c>
      <c r="I322" s="4"/>
      <c r="J322" s="6"/>
      <c r="K322" s="6"/>
      <c r="L322" s="6"/>
      <c r="M322" s="6"/>
      <c r="N322" s="6"/>
      <c r="O322" s="6"/>
      <c r="P322" s="6"/>
      <c r="Q322" s="6"/>
      <c r="R322" s="6"/>
      <c r="S322" s="6"/>
      <c r="T322" s="6"/>
      <c r="U322" s="6"/>
      <c r="V322" s="6"/>
      <c r="W322" s="6"/>
      <c r="X322" s="6"/>
      <c r="Y322" s="6"/>
      <c r="Z322" s="6"/>
    </row>
    <row r="323" spans="1:26" ht="48" customHeight="1" x14ac:dyDescent="0.2">
      <c r="A323" s="5">
        <v>322</v>
      </c>
      <c r="B323" s="8" t="str">
        <f>HYPERLINK("http://reviewit.pk/gul-e-rana-episode-11","http://reviewit.pk/gul-e-rana-episode-11")</f>
        <v>http://reviewit.pk/gul-e-rana-episode-11</v>
      </c>
      <c r="C323" s="6" t="s">
        <v>6051</v>
      </c>
      <c r="D323" s="56" t="s">
        <v>6099</v>
      </c>
      <c r="E323" s="6" t="s">
        <v>5770</v>
      </c>
      <c r="F323" s="45">
        <v>1</v>
      </c>
      <c r="G323" s="30">
        <v>1</v>
      </c>
      <c r="H323" s="45">
        <v>1</v>
      </c>
      <c r="I323" s="4"/>
      <c r="J323" s="6"/>
      <c r="K323" s="6"/>
      <c r="L323" s="6"/>
      <c r="M323" s="6"/>
      <c r="N323" s="6"/>
      <c r="O323" s="6"/>
      <c r="P323" s="6"/>
      <c r="Q323" s="6"/>
      <c r="R323" s="6"/>
      <c r="S323" s="6"/>
      <c r="T323" s="6"/>
      <c r="U323" s="6"/>
      <c r="V323" s="6"/>
      <c r="W323" s="6"/>
      <c r="X323" s="6"/>
      <c r="Y323" s="6"/>
      <c r="Z323" s="6"/>
    </row>
    <row r="324" spans="1:26" ht="24" customHeight="1" x14ac:dyDescent="0.2">
      <c r="A324" s="5">
        <v>323</v>
      </c>
      <c r="B324" s="6" t="s">
        <v>6053</v>
      </c>
      <c r="C324" s="6" t="s">
        <v>6051</v>
      </c>
      <c r="D324" s="56" t="s">
        <v>6100</v>
      </c>
      <c r="E324" s="6" t="s">
        <v>5770</v>
      </c>
      <c r="F324" s="45">
        <v>0</v>
      </c>
      <c r="G324" s="30">
        <v>1</v>
      </c>
      <c r="H324" s="45">
        <v>0</v>
      </c>
      <c r="I324" s="4"/>
      <c r="J324" s="6"/>
      <c r="K324" s="6"/>
      <c r="L324" s="6"/>
      <c r="M324" s="6"/>
      <c r="N324" s="6"/>
      <c r="O324" s="6"/>
      <c r="P324" s="6"/>
      <c r="Q324" s="6"/>
      <c r="R324" s="6"/>
      <c r="S324" s="6"/>
      <c r="T324" s="6"/>
      <c r="U324" s="6"/>
      <c r="V324" s="6"/>
      <c r="W324" s="6"/>
      <c r="X324" s="6"/>
      <c r="Y324" s="6"/>
      <c r="Z324" s="6"/>
    </row>
    <row r="325" spans="1:26" ht="24" customHeight="1" x14ac:dyDescent="0.2">
      <c r="A325" s="5">
        <v>324</v>
      </c>
      <c r="B325" s="8" t="str">
        <f>HYPERLINK("http://reviewit.pk/gul-e-rana-episode-11","http://reviewit.pk/gul-e-rana-episode-11")</f>
        <v>http://reviewit.pk/gul-e-rana-episode-11</v>
      </c>
      <c r="C325" s="6" t="s">
        <v>6051</v>
      </c>
      <c r="D325" s="56" t="s">
        <v>6101</v>
      </c>
      <c r="E325" s="6" t="s">
        <v>5770</v>
      </c>
      <c r="F325" s="45">
        <v>1</v>
      </c>
      <c r="G325" s="30">
        <v>1</v>
      </c>
      <c r="H325" s="45">
        <v>1</v>
      </c>
      <c r="I325" s="4"/>
      <c r="J325" s="6"/>
      <c r="K325" s="6"/>
      <c r="L325" s="6"/>
      <c r="M325" s="6"/>
      <c r="N325" s="6"/>
      <c r="O325" s="6"/>
      <c r="P325" s="6"/>
      <c r="Q325" s="6"/>
      <c r="R325" s="6"/>
      <c r="S325" s="6"/>
      <c r="T325" s="6"/>
      <c r="U325" s="6"/>
      <c r="V325" s="6"/>
      <c r="W325" s="6"/>
      <c r="X325" s="6"/>
      <c r="Y325" s="6"/>
      <c r="Z325" s="6"/>
    </row>
    <row r="326" spans="1:26" ht="24" customHeight="1" x14ac:dyDescent="0.2">
      <c r="A326" s="5">
        <v>325</v>
      </c>
      <c r="B326" s="6" t="s">
        <v>6053</v>
      </c>
      <c r="C326" s="6" t="s">
        <v>6051</v>
      </c>
      <c r="D326" s="56" t="s">
        <v>6102</v>
      </c>
      <c r="E326" s="6" t="s">
        <v>5770</v>
      </c>
      <c r="F326" s="45">
        <v>2</v>
      </c>
      <c r="G326" s="30">
        <v>0</v>
      </c>
      <c r="H326" s="45">
        <v>2</v>
      </c>
      <c r="I326" s="4"/>
      <c r="J326" s="6"/>
      <c r="K326" s="6"/>
      <c r="L326" s="6"/>
      <c r="M326" s="6"/>
      <c r="N326" s="6"/>
      <c r="O326" s="6"/>
      <c r="P326" s="6"/>
      <c r="Q326" s="6"/>
      <c r="R326" s="6"/>
      <c r="S326" s="6"/>
      <c r="T326" s="6"/>
      <c r="U326" s="6"/>
      <c r="V326" s="6"/>
      <c r="W326" s="6"/>
      <c r="X326" s="6"/>
      <c r="Y326" s="6"/>
      <c r="Z326" s="6"/>
    </row>
    <row r="327" spans="1:26" ht="24" customHeight="1" x14ac:dyDescent="0.2">
      <c r="A327" s="5">
        <v>326</v>
      </c>
      <c r="B327" s="8" t="str">
        <f>HYPERLINK("http://reviewit.pk/gul-e-rana-episode-11","http://reviewit.pk/gul-e-rana-episode-11")</f>
        <v>http://reviewit.pk/gul-e-rana-episode-11</v>
      </c>
      <c r="C327" s="6" t="s">
        <v>6051</v>
      </c>
      <c r="D327" s="56" t="s">
        <v>6103</v>
      </c>
      <c r="E327" s="6" t="s">
        <v>5770</v>
      </c>
      <c r="F327" s="45">
        <v>0</v>
      </c>
      <c r="G327" s="30">
        <v>0</v>
      </c>
      <c r="H327" s="45">
        <v>0</v>
      </c>
      <c r="I327" s="4"/>
      <c r="J327" s="6"/>
      <c r="K327" s="6"/>
      <c r="L327" s="6"/>
      <c r="M327" s="6"/>
      <c r="N327" s="6"/>
      <c r="O327" s="6"/>
      <c r="P327" s="6"/>
      <c r="Q327" s="6"/>
      <c r="R327" s="6"/>
      <c r="S327" s="6"/>
      <c r="T327" s="6"/>
      <c r="U327" s="6"/>
      <c r="V327" s="6"/>
      <c r="W327" s="6"/>
      <c r="X327" s="6"/>
      <c r="Y327" s="6"/>
      <c r="Z327" s="6"/>
    </row>
    <row r="328" spans="1:26" ht="48" customHeight="1" x14ac:dyDescent="0.2">
      <c r="A328" s="5">
        <v>327</v>
      </c>
      <c r="B328" s="6" t="s">
        <v>6053</v>
      </c>
      <c r="C328" s="6" t="s">
        <v>6051</v>
      </c>
      <c r="D328" s="56" t="s">
        <v>6104</v>
      </c>
      <c r="E328" s="6" t="s">
        <v>5770</v>
      </c>
      <c r="F328" s="45">
        <v>0</v>
      </c>
      <c r="G328" s="30">
        <v>1</v>
      </c>
      <c r="H328" s="45">
        <v>0</v>
      </c>
      <c r="I328" s="4"/>
      <c r="J328" s="6"/>
      <c r="K328" s="6"/>
      <c r="L328" s="6"/>
      <c r="M328" s="6"/>
      <c r="N328" s="6"/>
      <c r="O328" s="6"/>
      <c r="P328" s="6"/>
      <c r="Q328" s="6"/>
      <c r="R328" s="6"/>
      <c r="S328" s="6"/>
      <c r="T328" s="6"/>
      <c r="U328" s="6"/>
      <c r="V328" s="6"/>
      <c r="W328" s="6"/>
      <c r="X328" s="6"/>
      <c r="Y328" s="6"/>
      <c r="Z328" s="6"/>
    </row>
    <row r="329" spans="1:26" ht="48" customHeight="1" x14ac:dyDescent="0.2">
      <c r="A329" s="5">
        <v>328</v>
      </c>
      <c r="B329" s="8" t="str">
        <f>HYPERLINK("http://reviewit.pk/gul-e-rana-episode-11","http://reviewit.pk/gul-e-rana-episode-11")</f>
        <v>http://reviewit.pk/gul-e-rana-episode-11</v>
      </c>
      <c r="C329" s="6" t="s">
        <v>6051</v>
      </c>
      <c r="D329" s="56" t="s">
        <v>6105</v>
      </c>
      <c r="E329" s="6" t="s">
        <v>5770</v>
      </c>
      <c r="F329" s="45">
        <v>2</v>
      </c>
      <c r="G329" s="30">
        <v>0</v>
      </c>
      <c r="H329" s="45">
        <v>2</v>
      </c>
      <c r="I329" s="4"/>
      <c r="J329" s="6"/>
      <c r="K329" s="6"/>
      <c r="L329" s="6"/>
      <c r="M329" s="6"/>
      <c r="N329" s="6"/>
      <c r="O329" s="6"/>
      <c r="P329" s="6"/>
      <c r="Q329" s="6"/>
      <c r="R329" s="6"/>
      <c r="S329" s="6"/>
      <c r="T329" s="6"/>
      <c r="U329" s="6"/>
      <c r="V329" s="6"/>
      <c r="W329" s="6"/>
      <c r="X329" s="6"/>
      <c r="Y329" s="6"/>
      <c r="Z329" s="6"/>
    </row>
    <row r="330" spans="1:26" ht="24" customHeight="1" x14ac:dyDescent="0.2">
      <c r="A330" s="5">
        <v>329</v>
      </c>
      <c r="B330" s="6" t="s">
        <v>6053</v>
      </c>
      <c r="C330" s="6" t="s">
        <v>6051</v>
      </c>
      <c r="D330" s="56" t="s">
        <v>6106</v>
      </c>
      <c r="E330" s="6" t="s">
        <v>5770</v>
      </c>
      <c r="F330" s="45">
        <v>2</v>
      </c>
      <c r="G330" s="30">
        <v>0</v>
      </c>
      <c r="H330" s="45">
        <v>2</v>
      </c>
      <c r="I330" s="4"/>
      <c r="J330" s="6"/>
      <c r="K330" s="6"/>
      <c r="L330" s="6"/>
      <c r="M330" s="6"/>
      <c r="N330" s="6"/>
      <c r="O330" s="6"/>
      <c r="P330" s="6"/>
      <c r="Q330" s="6"/>
      <c r="R330" s="6"/>
      <c r="S330" s="6"/>
      <c r="T330" s="6"/>
      <c r="U330" s="6"/>
      <c r="V330" s="6"/>
      <c r="W330" s="6"/>
      <c r="X330" s="6"/>
      <c r="Y330" s="6"/>
      <c r="Z330" s="6"/>
    </row>
    <row r="331" spans="1:26" ht="24" customHeight="1" x14ac:dyDescent="0.2">
      <c r="A331" s="5">
        <v>330</v>
      </c>
      <c r="B331" s="8" t="str">
        <f>HYPERLINK("http://reviewit.pk/gul-e-rana-episode-11","http://reviewit.pk/gul-e-rana-episode-11")</f>
        <v>http://reviewit.pk/gul-e-rana-episode-11</v>
      </c>
      <c r="C331" s="6" t="s">
        <v>6051</v>
      </c>
      <c r="D331" s="56" t="s">
        <v>6107</v>
      </c>
      <c r="E331" s="6" t="s">
        <v>5770</v>
      </c>
      <c r="F331" s="45">
        <v>0</v>
      </c>
      <c r="G331" s="30">
        <v>1</v>
      </c>
      <c r="H331" s="45">
        <v>0</v>
      </c>
      <c r="I331" s="4"/>
      <c r="J331" s="6"/>
      <c r="K331" s="6"/>
      <c r="L331" s="6"/>
      <c r="M331" s="6"/>
      <c r="N331" s="6"/>
      <c r="O331" s="6"/>
      <c r="P331" s="6"/>
      <c r="Q331" s="6"/>
      <c r="R331" s="6"/>
      <c r="S331" s="6"/>
      <c r="T331" s="6"/>
      <c r="U331" s="6"/>
      <c r="V331" s="6"/>
      <c r="W331" s="6"/>
      <c r="X331" s="6"/>
      <c r="Y331" s="6"/>
      <c r="Z331" s="6"/>
    </row>
    <row r="332" spans="1:26" ht="24" customHeight="1" x14ac:dyDescent="0.2">
      <c r="A332" s="5">
        <v>331</v>
      </c>
      <c r="B332" s="6" t="s">
        <v>6053</v>
      </c>
      <c r="C332" s="6" t="s">
        <v>6051</v>
      </c>
      <c r="D332" s="56" t="s">
        <v>6108</v>
      </c>
      <c r="E332" s="6" t="s">
        <v>5770</v>
      </c>
      <c r="F332" s="45">
        <v>0</v>
      </c>
      <c r="G332" s="30">
        <v>0</v>
      </c>
      <c r="H332" s="45">
        <v>0</v>
      </c>
      <c r="I332" s="4"/>
      <c r="J332" s="6"/>
      <c r="K332" s="6"/>
      <c r="L332" s="6"/>
      <c r="M332" s="6"/>
      <c r="N332" s="6"/>
      <c r="O332" s="6"/>
      <c r="P332" s="6"/>
      <c r="Q332" s="6"/>
      <c r="R332" s="6"/>
      <c r="S332" s="6"/>
      <c r="T332" s="6"/>
      <c r="U332" s="6"/>
      <c r="V332" s="6"/>
      <c r="W332" s="6"/>
      <c r="X332" s="6"/>
      <c r="Y332" s="6"/>
      <c r="Z332" s="6"/>
    </row>
    <row r="333" spans="1:26" ht="48" customHeight="1" x14ac:dyDescent="0.2">
      <c r="A333" s="5">
        <v>332</v>
      </c>
      <c r="B333" s="8" t="str">
        <f>HYPERLINK("http://reviewit.pk/gul-e-rana-episode-11","http://reviewit.pk/gul-e-rana-episode-11")</f>
        <v>http://reviewit.pk/gul-e-rana-episode-11</v>
      </c>
      <c r="C333" s="6" t="s">
        <v>6051</v>
      </c>
      <c r="D333" s="56" t="s">
        <v>6109</v>
      </c>
      <c r="E333" s="6" t="s">
        <v>5770</v>
      </c>
      <c r="F333" s="45">
        <v>0</v>
      </c>
      <c r="G333" s="30">
        <v>2</v>
      </c>
      <c r="H333" s="45">
        <v>0</v>
      </c>
      <c r="I333" s="4"/>
      <c r="J333" s="6"/>
      <c r="K333" s="6"/>
      <c r="L333" s="6"/>
      <c r="M333" s="6"/>
      <c r="N333" s="6"/>
      <c r="O333" s="6"/>
      <c r="P333" s="6"/>
      <c r="Q333" s="6"/>
      <c r="R333" s="6"/>
      <c r="S333" s="6"/>
      <c r="T333" s="6"/>
      <c r="U333" s="6"/>
      <c r="V333" s="6"/>
      <c r="W333" s="6"/>
      <c r="X333" s="6"/>
      <c r="Y333" s="6"/>
      <c r="Z333" s="6"/>
    </row>
    <row r="334" spans="1:26" ht="24" customHeight="1" x14ac:dyDescent="0.2">
      <c r="A334" s="5">
        <v>333</v>
      </c>
      <c r="B334" s="6" t="s">
        <v>6053</v>
      </c>
      <c r="C334" s="6" t="s">
        <v>6051</v>
      </c>
      <c r="D334" s="56" t="s">
        <v>13639</v>
      </c>
      <c r="E334" s="6" t="s">
        <v>5770</v>
      </c>
      <c r="F334" s="45">
        <v>0</v>
      </c>
      <c r="G334" s="30">
        <v>2</v>
      </c>
      <c r="H334" s="45">
        <v>0</v>
      </c>
      <c r="I334" s="4"/>
      <c r="J334" s="6"/>
      <c r="K334" s="6"/>
      <c r="L334" s="6"/>
      <c r="M334" s="6"/>
      <c r="N334" s="6"/>
      <c r="O334" s="6"/>
      <c r="P334" s="6"/>
      <c r="Q334" s="6"/>
      <c r="R334" s="6"/>
      <c r="S334" s="6"/>
      <c r="T334" s="6"/>
      <c r="U334" s="6"/>
      <c r="V334" s="6"/>
      <c r="W334" s="6"/>
      <c r="X334" s="6"/>
      <c r="Y334" s="6"/>
      <c r="Z334" s="6"/>
    </row>
    <row r="335" spans="1:26" ht="96" customHeight="1" x14ac:dyDescent="0.2">
      <c r="A335" s="5">
        <v>334</v>
      </c>
      <c r="B335" s="8" t="str">
        <f>HYPERLINK("http://reviewit.pk/gul-e-rana-episode-11","http://reviewit.pk/gul-e-rana-episode-11")</f>
        <v>http://reviewit.pk/gul-e-rana-episode-11</v>
      </c>
      <c r="C335" s="6" t="s">
        <v>6051</v>
      </c>
      <c r="D335" s="56" t="s">
        <v>6110</v>
      </c>
      <c r="E335" s="6" t="s">
        <v>5770</v>
      </c>
      <c r="F335" s="45">
        <v>2</v>
      </c>
      <c r="G335" s="30">
        <v>2</v>
      </c>
      <c r="H335" s="45">
        <v>2</v>
      </c>
      <c r="I335" s="4"/>
      <c r="J335" s="6"/>
      <c r="K335" s="6"/>
      <c r="L335" s="6"/>
      <c r="M335" s="6"/>
      <c r="N335" s="6"/>
      <c r="O335" s="6"/>
      <c r="P335" s="6"/>
      <c r="Q335" s="6"/>
      <c r="R335" s="6"/>
      <c r="S335" s="6"/>
      <c r="T335" s="6"/>
      <c r="U335" s="6"/>
      <c r="V335" s="6"/>
      <c r="W335" s="6"/>
      <c r="X335" s="6"/>
      <c r="Y335" s="6"/>
      <c r="Z335" s="6"/>
    </row>
    <row r="336" spans="1:26" ht="24" customHeight="1" x14ac:dyDescent="0.2">
      <c r="A336" s="5">
        <v>335</v>
      </c>
      <c r="B336" s="6" t="s">
        <v>6053</v>
      </c>
      <c r="C336" s="6" t="s">
        <v>6051</v>
      </c>
      <c r="D336" s="56" t="s">
        <v>6111</v>
      </c>
      <c r="E336" s="6" t="s">
        <v>5770</v>
      </c>
      <c r="F336" s="45">
        <v>0</v>
      </c>
      <c r="G336" s="30">
        <v>2</v>
      </c>
      <c r="H336" s="45">
        <v>0</v>
      </c>
      <c r="I336" s="4"/>
      <c r="J336" s="6"/>
      <c r="K336" s="6"/>
      <c r="L336" s="6"/>
      <c r="M336" s="6"/>
      <c r="N336" s="6"/>
      <c r="O336" s="6"/>
      <c r="P336" s="6"/>
      <c r="Q336" s="6"/>
      <c r="R336" s="6"/>
      <c r="S336" s="6"/>
      <c r="T336" s="6"/>
      <c r="U336" s="6"/>
      <c r="V336" s="6"/>
      <c r="W336" s="6"/>
      <c r="X336" s="6"/>
      <c r="Y336" s="6"/>
      <c r="Z336" s="6"/>
    </row>
    <row r="337" spans="1:26" ht="48" customHeight="1" x14ac:dyDescent="0.2">
      <c r="A337" s="5">
        <v>336</v>
      </c>
      <c r="B337" s="8" t="str">
        <f>HYPERLINK("http://reviewit.pk/gul-e-rana-episode-11","http://reviewit.pk/gul-e-rana-episode-11")</f>
        <v>http://reviewit.pk/gul-e-rana-episode-11</v>
      </c>
      <c r="C337" s="6" t="s">
        <v>6051</v>
      </c>
      <c r="D337" s="56" t="s">
        <v>6112</v>
      </c>
      <c r="E337" s="6" t="s">
        <v>5770</v>
      </c>
      <c r="F337" s="45">
        <v>1</v>
      </c>
      <c r="G337" s="30">
        <v>2</v>
      </c>
      <c r="H337" s="45">
        <v>1</v>
      </c>
      <c r="I337" s="4"/>
      <c r="J337" s="6"/>
      <c r="K337" s="6"/>
      <c r="L337" s="6"/>
      <c r="M337" s="6"/>
      <c r="N337" s="6"/>
      <c r="O337" s="6"/>
      <c r="P337" s="6"/>
      <c r="Q337" s="6"/>
      <c r="R337" s="6"/>
      <c r="S337" s="6"/>
      <c r="T337" s="6"/>
      <c r="U337" s="6"/>
      <c r="V337" s="6"/>
      <c r="W337" s="6"/>
      <c r="X337" s="6"/>
      <c r="Y337" s="6"/>
      <c r="Z337" s="6"/>
    </row>
    <row r="338" spans="1:26" ht="72" customHeight="1" x14ac:dyDescent="0.2">
      <c r="A338" s="5">
        <v>337</v>
      </c>
      <c r="B338" s="6" t="s">
        <v>6113</v>
      </c>
      <c r="C338" s="6" t="s">
        <v>6114</v>
      </c>
      <c r="D338" s="56" t="s">
        <v>6115</v>
      </c>
      <c r="E338" s="6" t="s">
        <v>5770</v>
      </c>
      <c r="F338" s="45">
        <v>0</v>
      </c>
      <c r="G338" s="30">
        <v>1</v>
      </c>
      <c r="H338" s="45">
        <v>0</v>
      </c>
      <c r="I338" s="4"/>
      <c r="J338" s="6"/>
      <c r="K338" s="6"/>
      <c r="L338" s="6"/>
      <c r="M338" s="6"/>
      <c r="N338" s="6"/>
      <c r="O338" s="6"/>
      <c r="P338" s="6"/>
      <c r="Q338" s="6"/>
      <c r="R338" s="6"/>
      <c r="S338" s="6"/>
      <c r="T338" s="6"/>
      <c r="U338" s="6"/>
      <c r="V338" s="6"/>
      <c r="W338" s="6"/>
      <c r="X338" s="6"/>
      <c r="Y338" s="6"/>
      <c r="Z338" s="6"/>
    </row>
    <row r="339" spans="1:26" ht="24" customHeight="1" x14ac:dyDescent="0.2">
      <c r="A339" s="5">
        <v>338</v>
      </c>
      <c r="B339" s="6" t="s">
        <v>6113</v>
      </c>
      <c r="C339" s="6" t="s">
        <v>6114</v>
      </c>
      <c r="D339" s="56" t="s">
        <v>6116</v>
      </c>
      <c r="E339" s="6" t="s">
        <v>5770</v>
      </c>
      <c r="F339" s="45">
        <v>2</v>
      </c>
      <c r="G339" s="30">
        <v>0</v>
      </c>
      <c r="H339" s="45">
        <v>2</v>
      </c>
      <c r="I339" s="4"/>
      <c r="J339" s="6"/>
      <c r="K339" s="6"/>
      <c r="L339" s="6"/>
      <c r="M339" s="6"/>
      <c r="N339" s="6"/>
      <c r="O339" s="6"/>
      <c r="P339" s="6"/>
      <c r="Q339" s="6"/>
      <c r="R339" s="6"/>
      <c r="S339" s="6"/>
      <c r="T339" s="6"/>
      <c r="U339" s="6"/>
      <c r="V339" s="6"/>
      <c r="W339" s="6"/>
      <c r="X339" s="6"/>
      <c r="Y339" s="6"/>
      <c r="Z339" s="6"/>
    </row>
    <row r="340" spans="1:26" ht="24" customHeight="1" x14ac:dyDescent="0.2">
      <c r="A340" s="5">
        <v>339</v>
      </c>
      <c r="B340" s="6" t="s">
        <v>6113</v>
      </c>
      <c r="C340" s="6" t="s">
        <v>6114</v>
      </c>
      <c r="D340" s="56" t="s">
        <v>6117</v>
      </c>
      <c r="E340" s="6" t="s">
        <v>5770</v>
      </c>
      <c r="F340" s="45">
        <v>2</v>
      </c>
      <c r="G340" s="30">
        <v>0</v>
      </c>
      <c r="H340" s="45">
        <v>2</v>
      </c>
      <c r="I340" s="4"/>
      <c r="J340" s="6"/>
      <c r="K340" s="6"/>
      <c r="L340" s="6"/>
      <c r="M340" s="6"/>
      <c r="N340" s="6"/>
      <c r="O340" s="6"/>
      <c r="P340" s="6"/>
      <c r="Q340" s="6"/>
      <c r="R340" s="6"/>
      <c r="S340" s="6"/>
      <c r="T340" s="6"/>
      <c r="U340" s="6"/>
      <c r="V340" s="6"/>
      <c r="W340" s="6"/>
      <c r="X340" s="6"/>
      <c r="Y340" s="6"/>
      <c r="Z340" s="6"/>
    </row>
    <row r="341" spans="1:26" ht="48" customHeight="1" x14ac:dyDescent="0.2">
      <c r="A341" s="5">
        <v>340</v>
      </c>
      <c r="B341" s="6" t="s">
        <v>6113</v>
      </c>
      <c r="C341" s="6" t="s">
        <v>6114</v>
      </c>
      <c r="D341" s="56" t="s">
        <v>6118</v>
      </c>
      <c r="E341" s="6" t="s">
        <v>5770</v>
      </c>
      <c r="F341" s="45">
        <v>2</v>
      </c>
      <c r="G341" s="30">
        <v>2</v>
      </c>
      <c r="H341" s="45">
        <v>2</v>
      </c>
      <c r="I341" s="4"/>
      <c r="J341" s="6"/>
      <c r="K341" s="6"/>
      <c r="L341" s="6"/>
      <c r="M341" s="6"/>
      <c r="N341" s="6"/>
      <c r="O341" s="6"/>
      <c r="P341" s="6"/>
      <c r="Q341" s="6"/>
      <c r="R341" s="6"/>
      <c r="S341" s="6"/>
      <c r="T341" s="6"/>
      <c r="U341" s="6"/>
      <c r="V341" s="6"/>
      <c r="W341" s="6"/>
      <c r="X341" s="6"/>
      <c r="Y341" s="6"/>
      <c r="Z341" s="6"/>
    </row>
    <row r="342" spans="1:26" ht="48" customHeight="1" x14ac:dyDescent="0.2">
      <c r="A342" s="5">
        <v>341</v>
      </c>
      <c r="B342" s="6" t="s">
        <v>6113</v>
      </c>
      <c r="C342" s="6" t="s">
        <v>6114</v>
      </c>
      <c r="D342" s="56" t="s">
        <v>6119</v>
      </c>
      <c r="E342" s="6" t="s">
        <v>5770</v>
      </c>
      <c r="F342" s="45">
        <v>2</v>
      </c>
      <c r="G342" s="30">
        <v>2</v>
      </c>
      <c r="H342" s="45">
        <v>2</v>
      </c>
      <c r="I342" s="4"/>
      <c r="J342" s="6"/>
      <c r="K342" s="6"/>
      <c r="L342" s="6"/>
      <c r="M342" s="6"/>
      <c r="N342" s="6"/>
      <c r="O342" s="6"/>
      <c r="P342" s="6"/>
      <c r="Q342" s="6"/>
      <c r="R342" s="6"/>
      <c r="S342" s="6"/>
      <c r="T342" s="6"/>
      <c r="U342" s="6"/>
      <c r="V342" s="6"/>
      <c r="W342" s="6"/>
      <c r="X342" s="6"/>
      <c r="Y342" s="6"/>
      <c r="Z342" s="6"/>
    </row>
    <row r="343" spans="1:26" ht="48" customHeight="1" x14ac:dyDescent="0.2">
      <c r="A343" s="5">
        <v>342</v>
      </c>
      <c r="B343" s="6" t="s">
        <v>6113</v>
      </c>
      <c r="C343" s="6" t="s">
        <v>6114</v>
      </c>
      <c r="D343" s="56" t="s">
        <v>6120</v>
      </c>
      <c r="E343" s="6" t="s">
        <v>5770</v>
      </c>
      <c r="F343" s="45">
        <v>2</v>
      </c>
      <c r="G343" s="30">
        <v>0</v>
      </c>
      <c r="H343" s="45">
        <v>2</v>
      </c>
      <c r="I343" s="4"/>
      <c r="J343" s="6"/>
      <c r="K343" s="6"/>
      <c r="L343" s="6"/>
      <c r="M343" s="6"/>
      <c r="N343" s="6"/>
      <c r="O343" s="6"/>
      <c r="P343" s="6"/>
      <c r="Q343" s="6"/>
      <c r="R343" s="6"/>
      <c r="S343" s="6"/>
      <c r="T343" s="6"/>
      <c r="U343" s="6"/>
      <c r="V343" s="6"/>
      <c r="W343" s="6"/>
      <c r="X343" s="6"/>
      <c r="Y343" s="6"/>
      <c r="Z343" s="6"/>
    </row>
    <row r="344" spans="1:26" ht="24" customHeight="1" x14ac:dyDescent="0.2">
      <c r="A344" s="5">
        <v>343</v>
      </c>
      <c r="B344" s="6" t="s">
        <v>6113</v>
      </c>
      <c r="C344" s="6" t="s">
        <v>6114</v>
      </c>
      <c r="D344" s="56" t="s">
        <v>6121</v>
      </c>
      <c r="E344" s="6" t="s">
        <v>5770</v>
      </c>
      <c r="F344" s="45">
        <v>1</v>
      </c>
      <c r="G344" s="30">
        <v>0</v>
      </c>
      <c r="H344" s="45">
        <v>1</v>
      </c>
      <c r="I344" s="4"/>
      <c r="J344" s="6"/>
      <c r="K344" s="6"/>
      <c r="L344" s="6"/>
      <c r="M344" s="6"/>
      <c r="N344" s="6"/>
      <c r="O344" s="6"/>
      <c r="P344" s="6"/>
      <c r="Q344" s="6"/>
      <c r="R344" s="6"/>
      <c r="S344" s="6"/>
      <c r="T344" s="6"/>
      <c r="U344" s="6"/>
      <c r="V344" s="6"/>
      <c r="W344" s="6"/>
      <c r="X344" s="6"/>
      <c r="Y344" s="6"/>
      <c r="Z344" s="6"/>
    </row>
    <row r="345" spans="1:26" ht="48" customHeight="1" x14ac:dyDescent="0.2">
      <c r="A345" s="5">
        <v>344</v>
      </c>
      <c r="B345" s="6" t="s">
        <v>6113</v>
      </c>
      <c r="C345" s="6" t="s">
        <v>6114</v>
      </c>
      <c r="D345" s="56" t="s">
        <v>6122</v>
      </c>
      <c r="E345" s="6" t="s">
        <v>5770</v>
      </c>
      <c r="F345" s="45">
        <v>1</v>
      </c>
      <c r="G345" s="30">
        <v>1</v>
      </c>
      <c r="H345" s="45">
        <v>1</v>
      </c>
      <c r="I345" s="4"/>
      <c r="J345" s="6"/>
      <c r="K345" s="6"/>
      <c r="L345" s="6"/>
      <c r="M345" s="6"/>
      <c r="N345" s="6"/>
      <c r="O345" s="6"/>
      <c r="P345" s="6"/>
      <c r="Q345" s="6"/>
      <c r="R345" s="6"/>
      <c r="S345" s="6"/>
      <c r="T345" s="6"/>
      <c r="U345" s="6"/>
      <c r="V345" s="6"/>
      <c r="W345" s="6"/>
      <c r="X345" s="6"/>
      <c r="Y345" s="6"/>
      <c r="Z345" s="6"/>
    </row>
    <row r="346" spans="1:26" ht="48" customHeight="1" x14ac:dyDescent="0.2">
      <c r="A346" s="5">
        <v>345</v>
      </c>
      <c r="B346" s="6" t="s">
        <v>6113</v>
      </c>
      <c r="C346" s="6" t="s">
        <v>6114</v>
      </c>
      <c r="D346" s="56" t="s">
        <v>6123</v>
      </c>
      <c r="E346" s="6" t="s">
        <v>5770</v>
      </c>
      <c r="F346" s="45">
        <v>1</v>
      </c>
      <c r="G346" s="30">
        <v>1</v>
      </c>
      <c r="H346" s="45">
        <v>1</v>
      </c>
      <c r="I346" s="4"/>
      <c r="J346" s="6"/>
      <c r="K346" s="6"/>
      <c r="L346" s="6"/>
      <c r="M346" s="6"/>
      <c r="N346" s="6"/>
      <c r="O346" s="6"/>
      <c r="P346" s="6"/>
      <c r="Q346" s="6"/>
      <c r="R346" s="6"/>
      <c r="S346" s="6"/>
      <c r="T346" s="6"/>
      <c r="U346" s="6"/>
      <c r="V346" s="6"/>
      <c r="W346" s="6"/>
      <c r="X346" s="6"/>
      <c r="Y346" s="6"/>
      <c r="Z346" s="6"/>
    </row>
    <row r="347" spans="1:26" ht="48" customHeight="1" x14ac:dyDescent="0.2">
      <c r="A347" s="5">
        <v>346</v>
      </c>
      <c r="B347" s="6" t="s">
        <v>6113</v>
      </c>
      <c r="C347" s="6" t="s">
        <v>6114</v>
      </c>
      <c r="D347" s="56" t="s">
        <v>6124</v>
      </c>
      <c r="E347" s="6" t="s">
        <v>5770</v>
      </c>
      <c r="F347" s="45">
        <v>1</v>
      </c>
      <c r="G347" s="30">
        <v>2</v>
      </c>
      <c r="H347" s="45">
        <v>1</v>
      </c>
      <c r="I347" s="4"/>
      <c r="J347" s="6"/>
      <c r="K347" s="6"/>
      <c r="L347" s="6"/>
      <c r="M347" s="6"/>
      <c r="N347" s="6"/>
      <c r="O347" s="6"/>
      <c r="P347" s="6"/>
      <c r="Q347" s="6"/>
      <c r="R347" s="6"/>
      <c r="S347" s="6"/>
      <c r="T347" s="6"/>
      <c r="U347" s="6"/>
      <c r="V347" s="6"/>
      <c r="W347" s="6"/>
      <c r="X347" s="6"/>
      <c r="Y347" s="6"/>
      <c r="Z347" s="6"/>
    </row>
    <row r="348" spans="1:26" ht="48" customHeight="1" x14ac:dyDescent="0.2">
      <c r="A348" s="5">
        <v>347</v>
      </c>
      <c r="B348" s="6" t="s">
        <v>6113</v>
      </c>
      <c r="C348" s="6" t="s">
        <v>6114</v>
      </c>
      <c r="D348" s="56" t="s">
        <v>6125</v>
      </c>
      <c r="E348" s="6" t="s">
        <v>5770</v>
      </c>
      <c r="F348" s="45">
        <v>2</v>
      </c>
      <c r="G348" s="30">
        <v>2</v>
      </c>
      <c r="H348" s="45">
        <v>2</v>
      </c>
      <c r="I348" s="4"/>
      <c r="J348" s="6"/>
      <c r="K348" s="6"/>
      <c r="L348" s="6"/>
      <c r="M348" s="6"/>
      <c r="N348" s="6"/>
      <c r="O348" s="6"/>
      <c r="P348" s="6"/>
      <c r="Q348" s="6"/>
      <c r="R348" s="6"/>
      <c r="S348" s="6"/>
      <c r="T348" s="6"/>
      <c r="U348" s="6"/>
      <c r="V348" s="6"/>
      <c r="W348" s="6"/>
      <c r="X348" s="6"/>
      <c r="Y348" s="6"/>
      <c r="Z348" s="6"/>
    </row>
    <row r="349" spans="1:26" ht="96" customHeight="1" x14ac:dyDescent="0.2">
      <c r="A349" s="5">
        <v>348</v>
      </c>
      <c r="B349" s="6" t="s">
        <v>6113</v>
      </c>
      <c r="C349" s="6" t="s">
        <v>6114</v>
      </c>
      <c r="D349" s="56" t="s">
        <v>6126</v>
      </c>
      <c r="E349" s="6" t="s">
        <v>5770</v>
      </c>
      <c r="F349" s="45">
        <v>0</v>
      </c>
      <c r="G349" s="30">
        <v>1</v>
      </c>
      <c r="H349" s="45">
        <v>0</v>
      </c>
      <c r="I349" s="4"/>
      <c r="J349" s="6"/>
      <c r="K349" s="6"/>
      <c r="L349" s="6"/>
      <c r="M349" s="6"/>
      <c r="N349" s="6"/>
      <c r="O349" s="6"/>
      <c r="P349" s="6"/>
      <c r="Q349" s="6"/>
      <c r="R349" s="6"/>
      <c r="S349" s="6"/>
      <c r="T349" s="6"/>
      <c r="U349" s="6"/>
      <c r="V349" s="6"/>
      <c r="W349" s="6"/>
      <c r="X349" s="6"/>
      <c r="Y349" s="6"/>
      <c r="Z349" s="6"/>
    </row>
    <row r="350" spans="1:26" ht="24" customHeight="1" x14ac:dyDescent="0.2">
      <c r="A350" s="5">
        <v>349</v>
      </c>
      <c r="B350" s="6" t="s">
        <v>6113</v>
      </c>
      <c r="C350" s="6" t="s">
        <v>6114</v>
      </c>
      <c r="D350" s="56" t="s">
        <v>6127</v>
      </c>
      <c r="E350" s="6" t="s">
        <v>5770</v>
      </c>
      <c r="F350" s="45">
        <v>2</v>
      </c>
      <c r="G350" s="30">
        <v>0</v>
      </c>
      <c r="H350" s="45">
        <v>2</v>
      </c>
      <c r="I350" s="4"/>
      <c r="J350" s="6"/>
      <c r="K350" s="6"/>
      <c r="L350" s="6"/>
      <c r="M350" s="6"/>
      <c r="N350" s="6"/>
      <c r="O350" s="6"/>
      <c r="P350" s="6"/>
      <c r="Q350" s="6"/>
      <c r="R350" s="6"/>
      <c r="S350" s="6"/>
      <c r="T350" s="6"/>
      <c r="U350" s="6"/>
      <c r="V350" s="6"/>
      <c r="W350" s="6"/>
      <c r="X350" s="6"/>
      <c r="Y350" s="6"/>
      <c r="Z350" s="6"/>
    </row>
    <row r="351" spans="1:26" ht="24" customHeight="1" x14ac:dyDescent="0.2">
      <c r="A351" s="5">
        <v>350</v>
      </c>
      <c r="B351" s="6" t="s">
        <v>6113</v>
      </c>
      <c r="C351" s="6" t="s">
        <v>6114</v>
      </c>
      <c r="D351" s="56" t="s">
        <v>6128</v>
      </c>
      <c r="E351" s="6" t="s">
        <v>5770</v>
      </c>
      <c r="F351" s="45">
        <v>0</v>
      </c>
      <c r="G351" s="30">
        <v>0</v>
      </c>
      <c r="H351" s="45">
        <v>0</v>
      </c>
      <c r="I351" s="4"/>
      <c r="J351" s="6"/>
      <c r="K351" s="6"/>
      <c r="L351" s="6"/>
      <c r="M351" s="6"/>
      <c r="N351" s="6"/>
      <c r="O351" s="6"/>
      <c r="P351" s="6"/>
      <c r="Q351" s="6"/>
      <c r="R351" s="6"/>
      <c r="S351" s="6"/>
      <c r="T351" s="6"/>
      <c r="U351" s="6"/>
      <c r="V351" s="6"/>
      <c r="W351" s="6"/>
      <c r="X351" s="6"/>
      <c r="Y351" s="6"/>
      <c r="Z351" s="6"/>
    </row>
    <row r="352" spans="1:26" ht="96" customHeight="1" x14ac:dyDescent="0.2">
      <c r="A352" s="5">
        <v>351</v>
      </c>
      <c r="B352" s="6" t="s">
        <v>6113</v>
      </c>
      <c r="C352" s="6" t="s">
        <v>6114</v>
      </c>
      <c r="D352" s="56" t="s">
        <v>6129</v>
      </c>
      <c r="E352" s="6" t="s">
        <v>5770</v>
      </c>
      <c r="F352" s="45">
        <v>0</v>
      </c>
      <c r="G352" s="30">
        <v>1</v>
      </c>
      <c r="H352" s="45">
        <v>0</v>
      </c>
      <c r="I352" s="4"/>
      <c r="J352" s="6"/>
      <c r="K352" s="6"/>
      <c r="L352" s="6"/>
      <c r="M352" s="6"/>
      <c r="N352" s="6"/>
      <c r="O352" s="6"/>
      <c r="P352" s="6"/>
      <c r="Q352" s="6"/>
      <c r="R352" s="6"/>
      <c r="S352" s="6"/>
      <c r="T352" s="6"/>
      <c r="U352" s="6"/>
      <c r="V352" s="6"/>
      <c r="W352" s="6"/>
      <c r="X352" s="6"/>
      <c r="Y352" s="6"/>
      <c r="Z352" s="6"/>
    </row>
    <row r="353" spans="1:26" ht="48" customHeight="1" x14ac:dyDescent="0.2">
      <c r="A353" s="5">
        <v>352</v>
      </c>
      <c r="B353" s="6" t="s">
        <v>6113</v>
      </c>
      <c r="C353" s="6" t="s">
        <v>6114</v>
      </c>
      <c r="D353" s="56" t="s">
        <v>6130</v>
      </c>
      <c r="E353" s="6" t="s">
        <v>5770</v>
      </c>
      <c r="F353" s="45">
        <v>0</v>
      </c>
      <c r="G353" s="30">
        <v>0</v>
      </c>
      <c r="H353" s="45">
        <v>0</v>
      </c>
      <c r="I353" s="4"/>
      <c r="J353" s="6"/>
      <c r="K353" s="6"/>
      <c r="L353" s="6"/>
      <c r="M353" s="6"/>
      <c r="N353" s="6"/>
      <c r="O353" s="6"/>
      <c r="P353" s="6"/>
      <c r="Q353" s="6"/>
      <c r="R353" s="6"/>
      <c r="S353" s="6"/>
      <c r="T353" s="6"/>
      <c r="U353" s="6"/>
      <c r="V353" s="6"/>
      <c r="W353" s="6"/>
      <c r="X353" s="6"/>
      <c r="Y353" s="6"/>
      <c r="Z353" s="6"/>
    </row>
    <row r="354" spans="1:26" ht="24" customHeight="1" x14ac:dyDescent="0.2">
      <c r="A354" s="5">
        <v>353</v>
      </c>
      <c r="B354" s="6" t="s">
        <v>6113</v>
      </c>
      <c r="C354" s="6" t="s">
        <v>6114</v>
      </c>
      <c r="D354" s="56" t="s">
        <v>6131</v>
      </c>
      <c r="E354" s="6" t="s">
        <v>5770</v>
      </c>
      <c r="F354" s="45">
        <v>0</v>
      </c>
      <c r="G354" s="30">
        <v>0</v>
      </c>
      <c r="H354" s="45">
        <v>0</v>
      </c>
      <c r="I354" s="4"/>
      <c r="J354" s="6"/>
      <c r="K354" s="6"/>
      <c r="L354" s="6"/>
      <c r="M354" s="6"/>
      <c r="N354" s="6"/>
      <c r="O354" s="6"/>
      <c r="P354" s="6"/>
      <c r="Q354" s="6"/>
      <c r="R354" s="6"/>
      <c r="S354" s="6"/>
      <c r="T354" s="6"/>
      <c r="U354" s="6"/>
      <c r="V354" s="6"/>
      <c r="W354" s="6"/>
      <c r="X354" s="6"/>
      <c r="Y354" s="6"/>
      <c r="Z354" s="6"/>
    </row>
    <row r="355" spans="1:26" ht="48" customHeight="1" x14ac:dyDescent="0.2">
      <c r="A355" s="5">
        <v>354</v>
      </c>
      <c r="B355" s="6" t="s">
        <v>6113</v>
      </c>
      <c r="C355" s="6" t="s">
        <v>6114</v>
      </c>
      <c r="D355" s="56" t="s">
        <v>6132</v>
      </c>
      <c r="E355" s="6" t="s">
        <v>5770</v>
      </c>
      <c r="F355" s="45">
        <v>1</v>
      </c>
      <c r="G355" s="30">
        <v>1</v>
      </c>
      <c r="H355" s="45">
        <v>1</v>
      </c>
      <c r="I355" s="4"/>
      <c r="J355" s="6"/>
      <c r="K355" s="6"/>
      <c r="L355" s="6"/>
      <c r="M355" s="6"/>
      <c r="N355" s="6"/>
      <c r="O355" s="6"/>
      <c r="P355" s="6"/>
      <c r="Q355" s="6"/>
      <c r="R355" s="6"/>
      <c r="S355" s="6"/>
      <c r="T355" s="6"/>
      <c r="U355" s="6"/>
      <c r="V355" s="6"/>
      <c r="W355" s="6"/>
      <c r="X355" s="6"/>
      <c r="Y355" s="6"/>
      <c r="Z355" s="6"/>
    </row>
    <row r="356" spans="1:26" ht="48" customHeight="1" x14ac:dyDescent="0.2">
      <c r="A356" s="5">
        <v>355</v>
      </c>
      <c r="B356" s="6" t="s">
        <v>6113</v>
      </c>
      <c r="C356" s="6" t="s">
        <v>6114</v>
      </c>
      <c r="D356" s="56" t="s">
        <v>6133</v>
      </c>
      <c r="E356" s="6" t="s">
        <v>5770</v>
      </c>
      <c r="F356" s="45">
        <v>1</v>
      </c>
      <c r="G356" s="30">
        <v>1</v>
      </c>
      <c r="H356" s="45">
        <v>1</v>
      </c>
      <c r="I356" s="4"/>
      <c r="J356" s="6"/>
      <c r="K356" s="6"/>
      <c r="L356" s="6"/>
      <c r="M356" s="6"/>
      <c r="N356" s="6"/>
      <c r="O356" s="6"/>
      <c r="P356" s="6"/>
      <c r="Q356" s="6"/>
      <c r="R356" s="6"/>
      <c r="S356" s="6"/>
      <c r="T356" s="6"/>
      <c r="U356" s="6"/>
      <c r="V356" s="6"/>
      <c r="W356" s="6"/>
      <c r="X356" s="6"/>
      <c r="Y356" s="6"/>
      <c r="Z356" s="6"/>
    </row>
    <row r="357" spans="1:26" ht="48" customHeight="1" x14ac:dyDescent="0.2">
      <c r="A357" s="5">
        <v>356</v>
      </c>
      <c r="B357" s="6" t="s">
        <v>6113</v>
      </c>
      <c r="C357" s="6" t="s">
        <v>6114</v>
      </c>
      <c r="D357" s="56" t="s">
        <v>6134</v>
      </c>
      <c r="E357" s="6" t="s">
        <v>5770</v>
      </c>
      <c r="F357" s="45">
        <v>0</v>
      </c>
      <c r="G357" s="30">
        <v>1</v>
      </c>
      <c r="H357" s="45">
        <v>0</v>
      </c>
      <c r="I357" s="4"/>
      <c r="J357" s="6"/>
      <c r="K357" s="6"/>
      <c r="L357" s="6"/>
      <c r="M357" s="6"/>
      <c r="N357" s="6"/>
      <c r="O357" s="6"/>
      <c r="P357" s="6"/>
      <c r="Q357" s="6"/>
      <c r="R357" s="6"/>
      <c r="S357" s="6"/>
      <c r="T357" s="6"/>
      <c r="U357" s="6"/>
      <c r="V357" s="6"/>
      <c r="W357" s="6"/>
      <c r="X357" s="6"/>
      <c r="Y357" s="6"/>
      <c r="Z357" s="6"/>
    </row>
    <row r="358" spans="1:26" ht="48" customHeight="1" x14ac:dyDescent="0.2">
      <c r="A358" s="5">
        <v>357</v>
      </c>
      <c r="B358" s="6" t="s">
        <v>6113</v>
      </c>
      <c r="C358" s="6" t="s">
        <v>6114</v>
      </c>
      <c r="D358" s="56" t="s">
        <v>6135</v>
      </c>
      <c r="E358" s="6" t="s">
        <v>5770</v>
      </c>
      <c r="F358" s="45">
        <v>1</v>
      </c>
      <c r="G358" s="30">
        <v>1</v>
      </c>
      <c r="H358" s="45">
        <v>1</v>
      </c>
      <c r="I358" s="4"/>
      <c r="J358" s="6"/>
      <c r="K358" s="6"/>
      <c r="L358" s="6"/>
      <c r="M358" s="6"/>
      <c r="N358" s="6"/>
      <c r="O358" s="6"/>
      <c r="P358" s="6"/>
      <c r="Q358" s="6"/>
      <c r="R358" s="6"/>
      <c r="S358" s="6"/>
      <c r="T358" s="6"/>
      <c r="U358" s="6"/>
      <c r="V358" s="6"/>
      <c r="W358" s="6"/>
      <c r="X358" s="6"/>
      <c r="Y358" s="6"/>
      <c r="Z358" s="6"/>
    </row>
    <row r="359" spans="1:26" ht="24" customHeight="1" x14ac:dyDescent="0.2">
      <c r="A359" s="5">
        <v>358</v>
      </c>
      <c r="B359" s="6" t="s">
        <v>6113</v>
      </c>
      <c r="C359" s="6" t="s">
        <v>6114</v>
      </c>
      <c r="D359" s="56" t="s">
        <v>6136</v>
      </c>
      <c r="E359" s="6" t="s">
        <v>5770</v>
      </c>
      <c r="F359" s="45">
        <v>1</v>
      </c>
      <c r="G359" s="30">
        <v>1</v>
      </c>
      <c r="H359" s="45">
        <v>1</v>
      </c>
      <c r="I359" s="4"/>
      <c r="J359" s="6"/>
      <c r="K359" s="6"/>
      <c r="L359" s="6"/>
      <c r="M359" s="6"/>
      <c r="N359" s="6"/>
      <c r="O359" s="6"/>
      <c r="P359" s="6"/>
      <c r="Q359" s="6"/>
      <c r="R359" s="6"/>
      <c r="S359" s="6"/>
      <c r="T359" s="6"/>
      <c r="U359" s="6"/>
      <c r="V359" s="6"/>
      <c r="W359" s="6"/>
      <c r="X359" s="6"/>
      <c r="Y359" s="6"/>
      <c r="Z359" s="6"/>
    </row>
    <row r="360" spans="1:26" ht="24" customHeight="1" x14ac:dyDescent="0.2">
      <c r="A360" s="5">
        <v>359</v>
      </c>
      <c r="B360" s="6" t="s">
        <v>6113</v>
      </c>
      <c r="C360" s="6" t="s">
        <v>6114</v>
      </c>
      <c r="D360" s="56" t="s">
        <v>6137</v>
      </c>
      <c r="E360" s="6" t="s">
        <v>5770</v>
      </c>
      <c r="F360" s="45">
        <v>2</v>
      </c>
      <c r="G360" s="30">
        <v>2</v>
      </c>
      <c r="H360" s="45">
        <v>2</v>
      </c>
      <c r="I360" s="4"/>
      <c r="J360" s="6"/>
      <c r="K360" s="6"/>
      <c r="L360" s="6"/>
      <c r="M360" s="6"/>
      <c r="N360" s="6"/>
      <c r="O360" s="6"/>
      <c r="P360" s="6"/>
      <c r="Q360" s="6"/>
      <c r="R360" s="6"/>
      <c r="S360" s="6"/>
      <c r="T360" s="6"/>
      <c r="U360" s="6"/>
      <c r="V360" s="6"/>
      <c r="W360" s="6"/>
      <c r="X360" s="6"/>
      <c r="Y360" s="6"/>
      <c r="Z360" s="6"/>
    </row>
    <row r="361" spans="1:26" ht="24" customHeight="1" x14ac:dyDescent="0.2">
      <c r="A361" s="5">
        <v>360</v>
      </c>
      <c r="B361" s="6" t="s">
        <v>6113</v>
      </c>
      <c r="C361" s="6" t="s">
        <v>6114</v>
      </c>
      <c r="D361" s="56" t="s">
        <v>6138</v>
      </c>
      <c r="E361" s="6" t="s">
        <v>5770</v>
      </c>
      <c r="F361" s="45">
        <v>2</v>
      </c>
      <c r="G361" s="30">
        <v>0</v>
      </c>
      <c r="H361" s="45">
        <v>2</v>
      </c>
      <c r="I361" s="4"/>
      <c r="J361" s="6"/>
      <c r="K361" s="6"/>
      <c r="L361" s="6"/>
      <c r="M361" s="6"/>
      <c r="N361" s="6"/>
      <c r="O361" s="6"/>
      <c r="P361" s="6"/>
      <c r="Q361" s="6"/>
      <c r="R361" s="6"/>
      <c r="S361" s="6"/>
      <c r="T361" s="6"/>
      <c r="U361" s="6"/>
      <c r="V361" s="6"/>
      <c r="W361" s="6"/>
      <c r="X361" s="6"/>
      <c r="Y361" s="6"/>
      <c r="Z361" s="6"/>
    </row>
    <row r="362" spans="1:26" ht="48" customHeight="1" x14ac:dyDescent="0.2">
      <c r="A362" s="5">
        <v>361</v>
      </c>
      <c r="B362" s="6" t="s">
        <v>6113</v>
      </c>
      <c r="C362" s="6" t="s">
        <v>6114</v>
      </c>
      <c r="D362" s="56" t="s">
        <v>6139</v>
      </c>
      <c r="E362" s="6" t="s">
        <v>5770</v>
      </c>
      <c r="F362" s="45">
        <v>2</v>
      </c>
      <c r="G362" s="30">
        <v>2</v>
      </c>
      <c r="H362" s="45">
        <v>2</v>
      </c>
      <c r="I362" s="4"/>
      <c r="J362" s="6"/>
      <c r="K362" s="6"/>
      <c r="L362" s="6"/>
      <c r="M362" s="6"/>
      <c r="N362" s="6"/>
      <c r="O362" s="6"/>
      <c r="P362" s="6"/>
      <c r="Q362" s="6"/>
      <c r="R362" s="6"/>
      <c r="S362" s="6"/>
      <c r="T362" s="6"/>
      <c r="U362" s="6"/>
      <c r="V362" s="6"/>
      <c r="W362" s="6"/>
      <c r="X362" s="6"/>
      <c r="Y362" s="6"/>
      <c r="Z362" s="6"/>
    </row>
    <row r="363" spans="1:26" ht="24" customHeight="1" x14ac:dyDescent="0.2">
      <c r="A363" s="5">
        <v>362</v>
      </c>
      <c r="B363" s="6" t="s">
        <v>6113</v>
      </c>
      <c r="C363" s="6" t="s">
        <v>6114</v>
      </c>
      <c r="D363" s="56" t="s">
        <v>6140</v>
      </c>
      <c r="E363" s="6" t="s">
        <v>5770</v>
      </c>
      <c r="F363" s="45">
        <v>0</v>
      </c>
      <c r="G363" s="30">
        <v>2</v>
      </c>
      <c r="H363" s="45">
        <v>0</v>
      </c>
      <c r="I363" s="4"/>
      <c r="J363" s="6"/>
      <c r="K363" s="6"/>
      <c r="L363" s="6"/>
      <c r="M363" s="6"/>
      <c r="N363" s="6"/>
      <c r="O363" s="6"/>
      <c r="P363" s="6"/>
      <c r="Q363" s="6"/>
      <c r="R363" s="6"/>
      <c r="S363" s="6"/>
      <c r="T363" s="6"/>
      <c r="U363" s="6"/>
      <c r="V363" s="6"/>
      <c r="W363" s="6"/>
      <c r="X363" s="6"/>
      <c r="Y363" s="6"/>
      <c r="Z363" s="6"/>
    </row>
    <row r="364" spans="1:26" ht="96" customHeight="1" x14ac:dyDescent="0.2">
      <c r="A364" s="5">
        <v>363</v>
      </c>
      <c r="B364" s="6" t="s">
        <v>6113</v>
      </c>
      <c r="C364" s="6" t="s">
        <v>6114</v>
      </c>
      <c r="D364" s="56" t="s">
        <v>6141</v>
      </c>
      <c r="E364" s="6" t="s">
        <v>5770</v>
      </c>
      <c r="F364" s="45">
        <v>1</v>
      </c>
      <c r="G364" s="30">
        <v>0</v>
      </c>
      <c r="H364" s="45">
        <v>1</v>
      </c>
      <c r="I364" s="4"/>
      <c r="J364" s="6"/>
      <c r="K364" s="6"/>
      <c r="L364" s="6"/>
      <c r="M364" s="6"/>
      <c r="N364" s="6"/>
      <c r="O364" s="6"/>
      <c r="P364" s="6"/>
      <c r="Q364" s="6"/>
      <c r="R364" s="6"/>
      <c r="S364" s="6"/>
      <c r="T364" s="6"/>
      <c r="U364" s="6"/>
      <c r="V364" s="6"/>
      <c r="W364" s="6"/>
      <c r="X364" s="6"/>
      <c r="Y364" s="6"/>
      <c r="Z364" s="6"/>
    </row>
    <row r="365" spans="1:26" ht="24" customHeight="1" x14ac:dyDescent="0.2">
      <c r="A365" s="5">
        <v>364</v>
      </c>
      <c r="B365" s="6" t="s">
        <v>6113</v>
      </c>
      <c r="C365" s="6" t="s">
        <v>6114</v>
      </c>
      <c r="D365" s="56" t="s">
        <v>6142</v>
      </c>
      <c r="E365" s="6" t="s">
        <v>5770</v>
      </c>
      <c r="F365" s="45">
        <v>1</v>
      </c>
      <c r="G365" s="30">
        <v>1</v>
      </c>
      <c r="H365" s="45">
        <v>1</v>
      </c>
      <c r="I365" s="4"/>
      <c r="J365" s="6"/>
      <c r="K365" s="6"/>
      <c r="L365" s="6"/>
      <c r="M365" s="6"/>
      <c r="N365" s="6"/>
      <c r="O365" s="6"/>
      <c r="P365" s="6"/>
      <c r="Q365" s="6"/>
      <c r="R365" s="6"/>
      <c r="S365" s="6"/>
      <c r="T365" s="6"/>
      <c r="U365" s="6"/>
      <c r="V365" s="6"/>
      <c r="W365" s="6"/>
      <c r="X365" s="6"/>
      <c r="Y365" s="6"/>
      <c r="Z365" s="6"/>
    </row>
    <row r="366" spans="1:26" ht="24" customHeight="1" x14ac:dyDescent="0.2">
      <c r="A366" s="5">
        <v>365</v>
      </c>
      <c r="B366" s="6" t="s">
        <v>6113</v>
      </c>
      <c r="C366" s="6" t="s">
        <v>6114</v>
      </c>
      <c r="D366" s="56" t="s">
        <v>6143</v>
      </c>
      <c r="E366" s="6" t="s">
        <v>5770</v>
      </c>
      <c r="F366" s="45">
        <v>1</v>
      </c>
      <c r="G366" s="30">
        <v>1</v>
      </c>
      <c r="H366" s="45">
        <v>1</v>
      </c>
      <c r="I366" s="4"/>
      <c r="J366" s="6"/>
      <c r="K366" s="6"/>
      <c r="L366" s="6"/>
      <c r="M366" s="6"/>
      <c r="N366" s="6"/>
      <c r="O366" s="6"/>
      <c r="P366" s="6"/>
      <c r="Q366" s="6"/>
      <c r="R366" s="6"/>
      <c r="S366" s="6"/>
      <c r="T366" s="6"/>
      <c r="U366" s="6"/>
      <c r="V366" s="6"/>
      <c r="W366" s="6"/>
      <c r="X366" s="6"/>
      <c r="Y366" s="6"/>
      <c r="Z366" s="6"/>
    </row>
    <row r="367" spans="1:26" ht="24" customHeight="1" x14ac:dyDescent="0.2">
      <c r="A367" s="5">
        <v>366</v>
      </c>
      <c r="B367" s="6" t="s">
        <v>6113</v>
      </c>
      <c r="C367" s="6" t="s">
        <v>6114</v>
      </c>
      <c r="D367" s="56" t="s">
        <v>6144</v>
      </c>
      <c r="E367" s="6" t="s">
        <v>5770</v>
      </c>
      <c r="F367" s="45">
        <v>0</v>
      </c>
      <c r="G367" s="30">
        <v>1</v>
      </c>
      <c r="H367" s="45">
        <v>0</v>
      </c>
      <c r="I367" s="4"/>
      <c r="J367" s="6"/>
      <c r="K367" s="6"/>
      <c r="L367" s="6"/>
      <c r="M367" s="6"/>
      <c r="N367" s="6"/>
      <c r="O367" s="6"/>
      <c r="P367" s="6"/>
      <c r="Q367" s="6"/>
      <c r="R367" s="6"/>
      <c r="S367" s="6"/>
      <c r="T367" s="6"/>
      <c r="U367" s="6"/>
      <c r="V367" s="6"/>
      <c r="W367" s="6"/>
      <c r="X367" s="6"/>
      <c r="Y367" s="6"/>
      <c r="Z367" s="6"/>
    </row>
    <row r="368" spans="1:26" ht="24" customHeight="1" x14ac:dyDescent="0.2">
      <c r="A368" s="5">
        <v>367</v>
      </c>
      <c r="B368" s="6" t="s">
        <v>6113</v>
      </c>
      <c r="C368" s="6" t="s">
        <v>6114</v>
      </c>
      <c r="D368" s="56" t="s">
        <v>6145</v>
      </c>
      <c r="E368" s="6" t="s">
        <v>5770</v>
      </c>
      <c r="F368" s="45">
        <v>1</v>
      </c>
      <c r="G368" s="30">
        <v>0</v>
      </c>
      <c r="H368" s="45">
        <v>1</v>
      </c>
      <c r="I368" s="4"/>
      <c r="J368" s="6"/>
      <c r="K368" s="6"/>
      <c r="L368" s="6"/>
      <c r="M368" s="6"/>
      <c r="N368" s="6"/>
      <c r="O368" s="6"/>
      <c r="P368" s="6"/>
      <c r="Q368" s="6"/>
      <c r="R368" s="6"/>
      <c r="S368" s="6"/>
      <c r="T368" s="6"/>
      <c r="U368" s="6"/>
      <c r="V368" s="6"/>
      <c r="W368" s="6"/>
      <c r="X368" s="6"/>
      <c r="Y368" s="6"/>
      <c r="Z368" s="6"/>
    </row>
    <row r="369" spans="1:26" ht="24" customHeight="1" x14ac:dyDescent="0.2">
      <c r="A369" s="5">
        <v>368</v>
      </c>
      <c r="B369" s="6" t="s">
        <v>6113</v>
      </c>
      <c r="C369" s="6" t="s">
        <v>6114</v>
      </c>
      <c r="D369" s="56" t="s">
        <v>6146</v>
      </c>
      <c r="E369" s="6" t="s">
        <v>5770</v>
      </c>
      <c r="F369" s="45">
        <v>0</v>
      </c>
      <c r="G369" s="30">
        <v>0</v>
      </c>
      <c r="H369" s="45">
        <v>0</v>
      </c>
      <c r="I369" s="4"/>
      <c r="J369" s="6"/>
      <c r="K369" s="6"/>
      <c r="L369" s="6"/>
      <c r="M369" s="6"/>
      <c r="N369" s="6"/>
      <c r="O369" s="6"/>
      <c r="P369" s="6"/>
      <c r="Q369" s="6"/>
      <c r="R369" s="6"/>
      <c r="S369" s="6"/>
      <c r="T369" s="6"/>
      <c r="U369" s="6"/>
      <c r="V369" s="6"/>
      <c r="W369" s="6"/>
      <c r="X369" s="6"/>
      <c r="Y369" s="6"/>
      <c r="Z369" s="6"/>
    </row>
    <row r="370" spans="1:26" ht="24" customHeight="1" x14ac:dyDescent="0.2">
      <c r="A370" s="5">
        <v>369</v>
      </c>
      <c r="B370" s="6" t="s">
        <v>6113</v>
      </c>
      <c r="C370" s="6" t="s">
        <v>6114</v>
      </c>
      <c r="D370" s="56" t="s">
        <v>6147</v>
      </c>
      <c r="E370" s="6" t="s">
        <v>5770</v>
      </c>
      <c r="F370" s="45">
        <v>0</v>
      </c>
      <c r="G370" s="30">
        <v>2</v>
      </c>
      <c r="H370" s="45">
        <v>0</v>
      </c>
      <c r="I370" s="4"/>
      <c r="J370" s="6"/>
      <c r="K370" s="6"/>
      <c r="L370" s="6"/>
      <c r="M370" s="6"/>
      <c r="N370" s="6"/>
      <c r="O370" s="6"/>
      <c r="P370" s="6"/>
      <c r="Q370" s="6"/>
      <c r="R370" s="6"/>
      <c r="S370" s="6"/>
      <c r="T370" s="6"/>
      <c r="U370" s="6"/>
      <c r="V370" s="6"/>
      <c r="W370" s="6"/>
      <c r="X370" s="6"/>
      <c r="Y370" s="6"/>
      <c r="Z370" s="6"/>
    </row>
    <row r="371" spans="1:26" ht="48" customHeight="1" x14ac:dyDescent="0.2">
      <c r="A371" s="5">
        <v>370</v>
      </c>
      <c r="B371" s="6" t="s">
        <v>6113</v>
      </c>
      <c r="C371" s="6" t="s">
        <v>6114</v>
      </c>
      <c r="D371" s="56" t="s">
        <v>6148</v>
      </c>
      <c r="E371" s="6" t="s">
        <v>5770</v>
      </c>
      <c r="F371" s="45">
        <v>1</v>
      </c>
      <c r="G371" s="30">
        <v>1</v>
      </c>
      <c r="H371" s="45">
        <v>1</v>
      </c>
      <c r="I371" s="4"/>
      <c r="J371" s="6"/>
      <c r="K371" s="6"/>
      <c r="L371" s="6"/>
      <c r="M371" s="6"/>
      <c r="N371" s="6"/>
      <c r="O371" s="6"/>
      <c r="P371" s="6"/>
      <c r="Q371" s="6"/>
      <c r="R371" s="6"/>
      <c r="S371" s="6"/>
      <c r="T371" s="6"/>
      <c r="U371" s="6"/>
      <c r="V371" s="6"/>
      <c r="W371" s="6"/>
      <c r="X371" s="6"/>
      <c r="Y371" s="6"/>
      <c r="Z371" s="6"/>
    </row>
    <row r="372" spans="1:26" ht="72" customHeight="1" x14ac:dyDescent="0.2">
      <c r="A372" s="5">
        <v>371</v>
      </c>
      <c r="B372" s="6" t="s">
        <v>6113</v>
      </c>
      <c r="C372" s="6" t="s">
        <v>6114</v>
      </c>
      <c r="D372" s="56" t="s">
        <v>6149</v>
      </c>
      <c r="E372" s="6" t="s">
        <v>5770</v>
      </c>
      <c r="F372" s="45">
        <v>0</v>
      </c>
      <c r="G372" s="30">
        <v>2</v>
      </c>
      <c r="H372" s="45">
        <v>0</v>
      </c>
      <c r="I372" s="4"/>
      <c r="J372" s="6"/>
      <c r="K372" s="6"/>
      <c r="L372" s="6"/>
      <c r="M372" s="6"/>
      <c r="N372" s="6"/>
      <c r="O372" s="6"/>
      <c r="P372" s="6"/>
      <c r="Q372" s="6"/>
      <c r="R372" s="6"/>
      <c r="S372" s="6"/>
      <c r="T372" s="6"/>
      <c r="U372" s="6"/>
      <c r="V372" s="6"/>
      <c r="W372" s="6"/>
      <c r="X372" s="6"/>
      <c r="Y372" s="6"/>
      <c r="Z372" s="6"/>
    </row>
    <row r="373" spans="1:26" ht="72" customHeight="1" x14ac:dyDescent="0.2">
      <c r="A373" s="5">
        <v>372</v>
      </c>
      <c r="B373" s="6" t="s">
        <v>6113</v>
      </c>
      <c r="C373" s="6" t="s">
        <v>6114</v>
      </c>
      <c r="D373" s="56" t="s">
        <v>6150</v>
      </c>
      <c r="E373" s="6" t="s">
        <v>5770</v>
      </c>
      <c r="F373" s="45">
        <v>2</v>
      </c>
      <c r="G373" s="30">
        <v>2</v>
      </c>
      <c r="H373" s="45">
        <v>2</v>
      </c>
      <c r="I373" s="4"/>
      <c r="J373" s="6"/>
      <c r="K373" s="6"/>
      <c r="L373" s="6"/>
      <c r="M373" s="6"/>
      <c r="N373" s="6"/>
      <c r="O373" s="6"/>
      <c r="P373" s="6"/>
      <c r="Q373" s="6"/>
      <c r="R373" s="6"/>
      <c r="S373" s="6"/>
      <c r="T373" s="6"/>
      <c r="U373" s="6"/>
      <c r="V373" s="6"/>
      <c r="W373" s="6"/>
      <c r="X373" s="6"/>
      <c r="Y373" s="6"/>
      <c r="Z373" s="6"/>
    </row>
    <row r="374" spans="1:26" ht="72" customHeight="1" x14ac:dyDescent="0.2">
      <c r="A374" s="5">
        <v>373</v>
      </c>
      <c r="B374" s="6" t="s">
        <v>6113</v>
      </c>
      <c r="C374" s="6" t="s">
        <v>6114</v>
      </c>
      <c r="D374" s="56" t="s">
        <v>6151</v>
      </c>
      <c r="E374" s="6" t="s">
        <v>5770</v>
      </c>
      <c r="F374" s="45">
        <v>2</v>
      </c>
      <c r="G374" s="30">
        <v>2</v>
      </c>
      <c r="H374" s="45">
        <v>2</v>
      </c>
      <c r="I374" s="4"/>
      <c r="J374" s="6"/>
      <c r="K374" s="6"/>
      <c r="L374" s="6"/>
      <c r="M374" s="6"/>
      <c r="N374" s="6"/>
      <c r="O374" s="6"/>
      <c r="P374" s="6"/>
      <c r="Q374" s="6"/>
      <c r="R374" s="6"/>
      <c r="S374" s="6"/>
      <c r="T374" s="6"/>
      <c r="U374" s="6"/>
      <c r="V374" s="6"/>
      <c r="W374" s="6"/>
      <c r="X374" s="6"/>
      <c r="Y374" s="6"/>
      <c r="Z374" s="6"/>
    </row>
    <row r="375" spans="1:26" ht="72" customHeight="1" x14ac:dyDescent="0.2">
      <c r="A375" s="5">
        <v>374</v>
      </c>
      <c r="B375" s="6" t="s">
        <v>6113</v>
      </c>
      <c r="C375" s="6" t="s">
        <v>6114</v>
      </c>
      <c r="D375" s="56" t="s">
        <v>6152</v>
      </c>
      <c r="E375" s="6" t="s">
        <v>5770</v>
      </c>
      <c r="F375" s="45">
        <v>0</v>
      </c>
      <c r="G375" s="30">
        <v>2</v>
      </c>
      <c r="H375" s="45">
        <v>0</v>
      </c>
      <c r="I375" s="4"/>
      <c r="J375" s="6"/>
      <c r="K375" s="6"/>
      <c r="L375" s="6"/>
      <c r="M375" s="6"/>
      <c r="N375" s="6"/>
      <c r="O375" s="6"/>
      <c r="P375" s="6"/>
      <c r="Q375" s="6"/>
      <c r="R375" s="6"/>
      <c r="S375" s="6"/>
      <c r="T375" s="6"/>
      <c r="U375" s="6"/>
      <c r="V375" s="6"/>
      <c r="W375" s="6"/>
      <c r="X375" s="6"/>
      <c r="Y375" s="6"/>
      <c r="Z375" s="6"/>
    </row>
    <row r="376" spans="1:26" ht="48" customHeight="1" x14ac:dyDescent="0.2">
      <c r="A376" s="5">
        <v>375</v>
      </c>
      <c r="B376" s="6" t="s">
        <v>6113</v>
      </c>
      <c r="C376" s="6" t="s">
        <v>6114</v>
      </c>
      <c r="D376" s="56" t="s">
        <v>6153</v>
      </c>
      <c r="E376" s="6" t="s">
        <v>5770</v>
      </c>
      <c r="F376" s="45">
        <v>2</v>
      </c>
      <c r="G376" s="30">
        <v>2</v>
      </c>
      <c r="H376" s="45">
        <v>2</v>
      </c>
      <c r="I376" s="4"/>
      <c r="J376" s="6"/>
      <c r="K376" s="6"/>
      <c r="L376" s="6"/>
      <c r="M376" s="6"/>
      <c r="N376" s="6"/>
      <c r="O376" s="6"/>
      <c r="P376" s="6"/>
      <c r="Q376" s="6"/>
      <c r="R376" s="6"/>
      <c r="S376" s="6"/>
      <c r="T376" s="6"/>
      <c r="U376" s="6"/>
      <c r="V376" s="6"/>
      <c r="W376" s="6"/>
      <c r="X376" s="6"/>
      <c r="Y376" s="6"/>
      <c r="Z376" s="6"/>
    </row>
    <row r="377" spans="1:26" ht="72" customHeight="1" x14ac:dyDescent="0.2">
      <c r="A377" s="5">
        <v>376</v>
      </c>
      <c r="B377" s="6" t="s">
        <v>6113</v>
      </c>
      <c r="C377" s="6" t="s">
        <v>6114</v>
      </c>
      <c r="D377" s="56" t="s">
        <v>6154</v>
      </c>
      <c r="E377" s="6" t="s">
        <v>5770</v>
      </c>
      <c r="F377" s="45">
        <v>0</v>
      </c>
      <c r="G377" s="30">
        <v>2</v>
      </c>
      <c r="H377" s="45">
        <v>0</v>
      </c>
      <c r="I377" s="4"/>
      <c r="J377" s="6"/>
      <c r="K377" s="6"/>
      <c r="L377" s="6"/>
      <c r="M377" s="6"/>
      <c r="N377" s="6"/>
      <c r="O377" s="6"/>
      <c r="P377" s="6"/>
      <c r="Q377" s="6"/>
      <c r="R377" s="6"/>
      <c r="S377" s="6"/>
      <c r="T377" s="6"/>
      <c r="U377" s="6"/>
      <c r="V377" s="6"/>
      <c r="W377" s="6"/>
      <c r="X377" s="6"/>
      <c r="Y377" s="6"/>
      <c r="Z377" s="6"/>
    </row>
    <row r="378" spans="1:26" ht="48" customHeight="1" x14ac:dyDescent="0.2">
      <c r="A378" s="5">
        <v>377</v>
      </c>
      <c r="B378" s="6" t="s">
        <v>6113</v>
      </c>
      <c r="C378" s="6" t="s">
        <v>6114</v>
      </c>
      <c r="D378" s="56" t="s">
        <v>6155</v>
      </c>
      <c r="E378" s="6" t="s">
        <v>5770</v>
      </c>
      <c r="F378" s="45">
        <v>2</v>
      </c>
      <c r="G378" s="30">
        <v>2</v>
      </c>
      <c r="H378" s="45">
        <v>2</v>
      </c>
      <c r="I378" s="4"/>
      <c r="J378" s="6"/>
      <c r="K378" s="6"/>
      <c r="L378" s="6"/>
      <c r="M378" s="6"/>
      <c r="N378" s="6"/>
      <c r="O378" s="6"/>
      <c r="P378" s="6"/>
      <c r="Q378" s="6"/>
      <c r="R378" s="6"/>
      <c r="S378" s="6"/>
      <c r="T378" s="6"/>
      <c r="U378" s="6"/>
      <c r="V378" s="6"/>
      <c r="W378" s="6"/>
      <c r="X378" s="6"/>
      <c r="Y378" s="6"/>
      <c r="Z378" s="6"/>
    </row>
    <row r="379" spans="1:26" ht="96" customHeight="1" x14ac:dyDescent="0.2">
      <c r="A379" s="5">
        <v>378</v>
      </c>
      <c r="B379" s="6" t="s">
        <v>6113</v>
      </c>
      <c r="C379" s="6" t="s">
        <v>6114</v>
      </c>
      <c r="D379" s="56" t="s">
        <v>6156</v>
      </c>
      <c r="E379" s="6" t="s">
        <v>5770</v>
      </c>
      <c r="F379" s="45">
        <v>1</v>
      </c>
      <c r="G379" s="30">
        <v>2</v>
      </c>
      <c r="H379" s="45">
        <v>1</v>
      </c>
      <c r="I379" s="4"/>
      <c r="J379" s="6"/>
      <c r="K379" s="6"/>
      <c r="L379" s="6"/>
      <c r="M379" s="6"/>
      <c r="N379" s="6"/>
      <c r="O379" s="6"/>
      <c r="P379" s="6"/>
      <c r="Q379" s="6"/>
      <c r="R379" s="6"/>
      <c r="S379" s="6"/>
      <c r="T379" s="6"/>
      <c r="U379" s="6"/>
      <c r="V379" s="6"/>
      <c r="W379" s="6"/>
      <c r="X379" s="6"/>
      <c r="Y379" s="6"/>
      <c r="Z379" s="6"/>
    </row>
    <row r="380" spans="1:26" ht="48" customHeight="1" x14ac:dyDescent="0.2">
      <c r="A380" s="5">
        <v>379</v>
      </c>
      <c r="B380" s="6" t="s">
        <v>6113</v>
      </c>
      <c r="C380" s="6" t="s">
        <v>6114</v>
      </c>
      <c r="D380" s="56" t="s">
        <v>6157</v>
      </c>
      <c r="E380" s="6" t="s">
        <v>5770</v>
      </c>
      <c r="F380" s="45">
        <v>1</v>
      </c>
      <c r="G380" s="30">
        <v>0</v>
      </c>
      <c r="H380" s="45">
        <v>1</v>
      </c>
      <c r="I380" s="4"/>
      <c r="J380" s="6"/>
      <c r="K380" s="6"/>
      <c r="L380" s="6"/>
      <c r="M380" s="6"/>
      <c r="N380" s="6"/>
      <c r="O380" s="6"/>
      <c r="P380" s="6"/>
      <c r="Q380" s="6"/>
      <c r="R380" s="6"/>
      <c r="S380" s="6"/>
      <c r="T380" s="6"/>
      <c r="U380" s="6"/>
      <c r="V380" s="6"/>
      <c r="W380" s="6"/>
      <c r="X380" s="6"/>
      <c r="Y380" s="6"/>
      <c r="Z380" s="6"/>
    </row>
    <row r="381" spans="1:26" ht="48" customHeight="1" x14ac:dyDescent="0.2">
      <c r="A381" s="5">
        <v>380</v>
      </c>
      <c r="B381" s="6" t="s">
        <v>6113</v>
      </c>
      <c r="C381" s="6" t="s">
        <v>6114</v>
      </c>
      <c r="D381" s="56" t="s">
        <v>6158</v>
      </c>
      <c r="E381" s="6" t="s">
        <v>5770</v>
      </c>
      <c r="F381" s="45">
        <v>0</v>
      </c>
      <c r="G381" s="30">
        <v>2</v>
      </c>
      <c r="H381" s="45">
        <v>0</v>
      </c>
      <c r="I381" s="4"/>
      <c r="J381" s="6"/>
      <c r="K381" s="6"/>
      <c r="L381" s="6"/>
      <c r="M381" s="6"/>
      <c r="N381" s="6"/>
      <c r="O381" s="6"/>
      <c r="P381" s="6"/>
      <c r="Q381" s="6"/>
      <c r="R381" s="6"/>
      <c r="S381" s="6"/>
      <c r="T381" s="6"/>
      <c r="U381" s="6"/>
      <c r="V381" s="6"/>
      <c r="W381" s="6"/>
      <c r="X381" s="6"/>
      <c r="Y381" s="6"/>
      <c r="Z381" s="6"/>
    </row>
    <row r="382" spans="1:26" ht="24" customHeight="1" x14ac:dyDescent="0.2">
      <c r="A382" s="5">
        <v>381</v>
      </c>
      <c r="B382" s="6" t="s">
        <v>6113</v>
      </c>
      <c r="C382" s="6" t="s">
        <v>6114</v>
      </c>
      <c r="D382" s="56" t="s">
        <v>6159</v>
      </c>
      <c r="E382" s="6" t="s">
        <v>5770</v>
      </c>
      <c r="F382" s="45">
        <v>2</v>
      </c>
      <c r="G382" s="30">
        <v>0</v>
      </c>
      <c r="H382" s="45">
        <v>2</v>
      </c>
      <c r="I382" s="4"/>
      <c r="J382" s="6"/>
      <c r="K382" s="6"/>
      <c r="L382" s="6"/>
      <c r="M382" s="6"/>
      <c r="N382" s="6"/>
      <c r="O382" s="6"/>
      <c r="P382" s="6"/>
      <c r="Q382" s="6"/>
      <c r="R382" s="6"/>
      <c r="S382" s="6"/>
      <c r="T382" s="6"/>
      <c r="U382" s="6"/>
      <c r="V382" s="6"/>
      <c r="W382" s="6"/>
      <c r="X382" s="6"/>
      <c r="Y382" s="6"/>
      <c r="Z382" s="6"/>
    </row>
    <row r="383" spans="1:26" ht="48" customHeight="1" x14ac:dyDescent="0.2">
      <c r="A383" s="5">
        <v>382</v>
      </c>
      <c r="B383" s="6" t="s">
        <v>6113</v>
      </c>
      <c r="C383" s="6" t="s">
        <v>6114</v>
      </c>
      <c r="D383" s="56" t="s">
        <v>6160</v>
      </c>
      <c r="E383" s="6" t="s">
        <v>5770</v>
      </c>
      <c r="F383" s="45">
        <v>2</v>
      </c>
      <c r="G383" s="30">
        <v>1</v>
      </c>
      <c r="H383" s="45">
        <v>2</v>
      </c>
      <c r="I383" s="4"/>
      <c r="J383" s="6"/>
      <c r="K383" s="6"/>
      <c r="L383" s="6"/>
      <c r="M383" s="6"/>
      <c r="N383" s="6"/>
      <c r="O383" s="6"/>
      <c r="P383" s="6"/>
      <c r="Q383" s="6"/>
      <c r="R383" s="6"/>
      <c r="S383" s="6"/>
      <c r="T383" s="6"/>
      <c r="U383" s="6"/>
      <c r="V383" s="6"/>
      <c r="W383" s="6"/>
      <c r="X383" s="6"/>
      <c r="Y383" s="6"/>
      <c r="Z383" s="6"/>
    </row>
    <row r="384" spans="1:26" ht="24" customHeight="1" x14ac:dyDescent="0.2">
      <c r="A384" s="5">
        <v>383</v>
      </c>
      <c r="B384" s="6" t="s">
        <v>6113</v>
      </c>
      <c r="C384" s="6" t="s">
        <v>6114</v>
      </c>
      <c r="D384" s="56" t="s">
        <v>6161</v>
      </c>
      <c r="E384" s="6" t="s">
        <v>5770</v>
      </c>
      <c r="F384" s="45">
        <v>2</v>
      </c>
      <c r="G384" s="30">
        <v>2</v>
      </c>
      <c r="H384" s="45">
        <v>2</v>
      </c>
      <c r="I384" s="4"/>
      <c r="J384" s="6"/>
      <c r="K384" s="6"/>
      <c r="L384" s="6"/>
      <c r="M384" s="6"/>
      <c r="N384" s="6"/>
      <c r="O384" s="6"/>
      <c r="P384" s="6"/>
      <c r="Q384" s="6"/>
      <c r="R384" s="6"/>
      <c r="S384" s="6"/>
      <c r="T384" s="6"/>
      <c r="U384" s="6"/>
      <c r="V384" s="6"/>
      <c r="W384" s="6"/>
      <c r="X384" s="6"/>
      <c r="Y384" s="6"/>
      <c r="Z384" s="6"/>
    </row>
    <row r="385" spans="1:26" ht="72" customHeight="1" x14ac:dyDescent="0.2">
      <c r="A385" s="5">
        <v>384</v>
      </c>
      <c r="B385" s="6" t="s">
        <v>6113</v>
      </c>
      <c r="C385" s="6" t="s">
        <v>6114</v>
      </c>
      <c r="D385" s="56" t="s">
        <v>6162</v>
      </c>
      <c r="E385" s="6" t="s">
        <v>5770</v>
      </c>
      <c r="F385" s="45">
        <v>0</v>
      </c>
      <c r="G385" s="30">
        <v>2</v>
      </c>
      <c r="H385" s="45">
        <v>0</v>
      </c>
      <c r="I385" s="4"/>
      <c r="J385" s="6"/>
      <c r="K385" s="6"/>
      <c r="L385" s="6"/>
      <c r="M385" s="6"/>
      <c r="N385" s="6"/>
      <c r="O385" s="6"/>
      <c r="P385" s="6"/>
      <c r="Q385" s="6"/>
      <c r="R385" s="6"/>
      <c r="S385" s="6"/>
      <c r="T385" s="6"/>
      <c r="U385" s="6"/>
      <c r="V385" s="6"/>
      <c r="W385" s="6"/>
      <c r="X385" s="6"/>
      <c r="Y385" s="6"/>
      <c r="Z385" s="6"/>
    </row>
    <row r="386" spans="1:26" ht="48" customHeight="1" x14ac:dyDescent="0.2">
      <c r="A386" s="5">
        <v>385</v>
      </c>
      <c r="B386" s="6" t="s">
        <v>6113</v>
      </c>
      <c r="C386" s="6" t="s">
        <v>6114</v>
      </c>
      <c r="D386" s="56" t="s">
        <v>6163</v>
      </c>
      <c r="E386" s="6" t="s">
        <v>5770</v>
      </c>
      <c r="F386" s="45">
        <v>1</v>
      </c>
      <c r="G386" s="30">
        <v>0</v>
      </c>
      <c r="H386" s="45">
        <v>1</v>
      </c>
      <c r="I386" s="4"/>
      <c r="J386" s="6"/>
      <c r="K386" s="6"/>
      <c r="L386" s="6"/>
      <c r="M386" s="6"/>
      <c r="N386" s="6"/>
      <c r="O386" s="6"/>
      <c r="P386" s="6"/>
      <c r="Q386" s="6"/>
      <c r="R386" s="6"/>
      <c r="S386" s="6"/>
      <c r="T386" s="6"/>
      <c r="U386" s="6"/>
      <c r="V386" s="6"/>
      <c r="W386" s="6"/>
      <c r="X386" s="6"/>
      <c r="Y386" s="6"/>
      <c r="Z386" s="6"/>
    </row>
    <row r="387" spans="1:26" ht="24" customHeight="1" x14ac:dyDescent="0.2">
      <c r="A387" s="5">
        <v>386</v>
      </c>
      <c r="B387" s="6" t="s">
        <v>6113</v>
      </c>
      <c r="C387" s="6" t="s">
        <v>6114</v>
      </c>
      <c r="D387" s="56" t="s">
        <v>6164</v>
      </c>
      <c r="E387" s="6" t="s">
        <v>5770</v>
      </c>
      <c r="F387" s="45">
        <v>0</v>
      </c>
      <c r="G387" s="30">
        <v>2</v>
      </c>
      <c r="H387" s="45">
        <v>0</v>
      </c>
      <c r="I387" s="4"/>
      <c r="J387" s="6"/>
      <c r="K387" s="6"/>
      <c r="L387" s="6"/>
      <c r="M387" s="6"/>
      <c r="N387" s="6"/>
      <c r="O387" s="6"/>
      <c r="P387" s="6"/>
      <c r="Q387" s="6"/>
      <c r="R387" s="6"/>
      <c r="S387" s="6"/>
      <c r="T387" s="6"/>
      <c r="U387" s="6"/>
      <c r="V387" s="6"/>
      <c r="W387" s="6"/>
      <c r="X387" s="6"/>
      <c r="Y387" s="6"/>
      <c r="Z387" s="6"/>
    </row>
    <row r="388" spans="1:26" ht="24" customHeight="1" x14ac:dyDescent="0.2">
      <c r="A388" s="5">
        <v>387</v>
      </c>
      <c r="B388" s="6" t="s">
        <v>6113</v>
      </c>
      <c r="C388" s="6" t="s">
        <v>6114</v>
      </c>
      <c r="D388" s="56" t="s">
        <v>6165</v>
      </c>
      <c r="E388" s="6" t="s">
        <v>5770</v>
      </c>
      <c r="F388" s="45">
        <v>2</v>
      </c>
      <c r="G388" s="30">
        <v>0</v>
      </c>
      <c r="H388" s="45">
        <v>2</v>
      </c>
      <c r="I388" s="4"/>
      <c r="J388" s="6"/>
      <c r="K388" s="6"/>
      <c r="L388" s="6"/>
      <c r="M388" s="6"/>
      <c r="N388" s="6"/>
      <c r="O388" s="6"/>
      <c r="P388" s="6"/>
      <c r="Q388" s="6"/>
      <c r="R388" s="6"/>
      <c r="S388" s="6"/>
      <c r="T388" s="6"/>
      <c r="U388" s="6"/>
      <c r="V388" s="6"/>
      <c r="W388" s="6"/>
      <c r="X388" s="6"/>
      <c r="Y388" s="6"/>
      <c r="Z388" s="6"/>
    </row>
    <row r="389" spans="1:26" ht="48" customHeight="1" x14ac:dyDescent="0.2">
      <c r="A389" s="5">
        <v>388</v>
      </c>
      <c r="B389" s="6" t="s">
        <v>6113</v>
      </c>
      <c r="C389" s="6" t="s">
        <v>6114</v>
      </c>
      <c r="D389" s="56" t="s">
        <v>6166</v>
      </c>
      <c r="E389" s="6" t="s">
        <v>5770</v>
      </c>
      <c r="F389" s="45">
        <v>0</v>
      </c>
      <c r="G389" s="30">
        <v>0</v>
      </c>
      <c r="H389" s="45">
        <v>0</v>
      </c>
      <c r="I389" s="4"/>
      <c r="J389" s="6"/>
      <c r="K389" s="6"/>
      <c r="L389" s="6"/>
      <c r="M389" s="6"/>
      <c r="N389" s="6"/>
      <c r="O389" s="6"/>
      <c r="P389" s="6"/>
      <c r="Q389" s="6"/>
      <c r="R389" s="6"/>
      <c r="S389" s="6"/>
      <c r="T389" s="6"/>
      <c r="U389" s="6"/>
      <c r="V389" s="6"/>
      <c r="W389" s="6"/>
      <c r="X389" s="6"/>
      <c r="Y389" s="6"/>
      <c r="Z389" s="6"/>
    </row>
    <row r="390" spans="1:26" ht="48" customHeight="1" x14ac:dyDescent="0.2">
      <c r="A390" s="5">
        <v>389</v>
      </c>
      <c r="B390" s="6" t="s">
        <v>6113</v>
      </c>
      <c r="C390" s="6" t="s">
        <v>6114</v>
      </c>
      <c r="D390" s="56" t="s">
        <v>6167</v>
      </c>
      <c r="E390" s="6" t="s">
        <v>5770</v>
      </c>
      <c r="F390" s="45">
        <v>0</v>
      </c>
      <c r="G390" s="30">
        <v>0</v>
      </c>
      <c r="H390" s="45">
        <v>0</v>
      </c>
      <c r="I390" s="4"/>
      <c r="J390" s="6"/>
      <c r="K390" s="6"/>
      <c r="L390" s="6"/>
      <c r="M390" s="6"/>
      <c r="N390" s="6"/>
      <c r="O390" s="6"/>
      <c r="P390" s="6"/>
      <c r="Q390" s="6"/>
      <c r="R390" s="6"/>
      <c r="S390" s="6"/>
      <c r="T390" s="6"/>
      <c r="U390" s="6"/>
      <c r="V390" s="6"/>
      <c r="W390" s="6"/>
      <c r="X390" s="6"/>
      <c r="Y390" s="6"/>
      <c r="Z390" s="6"/>
    </row>
    <row r="391" spans="1:26" ht="48" customHeight="1" x14ac:dyDescent="0.2">
      <c r="A391" s="5">
        <v>390</v>
      </c>
      <c r="B391" s="6" t="s">
        <v>6113</v>
      </c>
      <c r="C391" s="6" t="s">
        <v>6114</v>
      </c>
      <c r="D391" s="56" t="s">
        <v>6168</v>
      </c>
      <c r="E391" s="6" t="s">
        <v>5770</v>
      </c>
      <c r="F391" s="45">
        <v>2</v>
      </c>
      <c r="G391" s="30">
        <v>0</v>
      </c>
      <c r="H391" s="45">
        <v>2</v>
      </c>
      <c r="I391" s="4"/>
      <c r="J391" s="6"/>
      <c r="K391" s="6"/>
      <c r="L391" s="6"/>
      <c r="M391" s="6"/>
      <c r="N391" s="6"/>
      <c r="O391" s="6"/>
      <c r="P391" s="6"/>
      <c r="Q391" s="6"/>
      <c r="R391" s="6"/>
      <c r="S391" s="6"/>
      <c r="T391" s="6"/>
      <c r="U391" s="6"/>
      <c r="V391" s="6"/>
      <c r="W391" s="6"/>
      <c r="X391" s="6"/>
      <c r="Y391" s="6"/>
      <c r="Z391" s="6"/>
    </row>
    <row r="392" spans="1:26" ht="48" customHeight="1" x14ac:dyDescent="0.2">
      <c r="A392" s="5">
        <v>391</v>
      </c>
      <c r="B392" s="6" t="s">
        <v>6113</v>
      </c>
      <c r="C392" s="6" t="s">
        <v>6114</v>
      </c>
      <c r="D392" s="56" t="s">
        <v>6169</v>
      </c>
      <c r="E392" s="6" t="s">
        <v>5770</v>
      </c>
      <c r="F392" s="45">
        <v>2</v>
      </c>
      <c r="G392" s="30">
        <v>2</v>
      </c>
      <c r="H392" s="45">
        <v>2</v>
      </c>
      <c r="I392" s="4"/>
      <c r="J392" s="6"/>
      <c r="K392" s="6"/>
      <c r="L392" s="6"/>
      <c r="M392" s="6"/>
      <c r="N392" s="6"/>
      <c r="O392" s="6"/>
      <c r="P392" s="6"/>
      <c r="Q392" s="6"/>
      <c r="R392" s="6"/>
      <c r="S392" s="6"/>
      <c r="T392" s="6"/>
      <c r="U392" s="6"/>
      <c r="V392" s="6"/>
      <c r="W392" s="6"/>
      <c r="X392" s="6"/>
      <c r="Y392" s="6"/>
      <c r="Z392" s="6"/>
    </row>
    <row r="393" spans="1:26" ht="72" customHeight="1" x14ac:dyDescent="0.2">
      <c r="A393" s="5">
        <v>392</v>
      </c>
      <c r="B393" s="6" t="s">
        <v>6113</v>
      </c>
      <c r="C393" s="6" t="s">
        <v>6114</v>
      </c>
      <c r="D393" s="56" t="s">
        <v>6170</v>
      </c>
      <c r="E393" s="6" t="s">
        <v>5770</v>
      </c>
      <c r="F393" s="45">
        <v>2</v>
      </c>
      <c r="G393" s="30">
        <v>2</v>
      </c>
      <c r="H393" s="45">
        <v>2</v>
      </c>
      <c r="I393" s="4"/>
      <c r="J393" s="6"/>
      <c r="K393" s="6"/>
      <c r="L393" s="6"/>
      <c r="M393" s="6"/>
      <c r="N393" s="6"/>
      <c r="O393" s="6"/>
      <c r="P393" s="6"/>
      <c r="Q393" s="6"/>
      <c r="R393" s="6"/>
      <c r="S393" s="6"/>
      <c r="T393" s="6"/>
      <c r="U393" s="6"/>
      <c r="V393" s="6"/>
      <c r="W393" s="6"/>
      <c r="X393" s="6"/>
      <c r="Y393" s="6"/>
      <c r="Z393" s="6"/>
    </row>
    <row r="394" spans="1:26" ht="24" customHeight="1" x14ac:dyDescent="0.2">
      <c r="A394" s="5">
        <v>393</v>
      </c>
      <c r="B394" s="6" t="s">
        <v>6113</v>
      </c>
      <c r="C394" s="6" t="s">
        <v>6114</v>
      </c>
      <c r="D394" s="56" t="s">
        <v>6171</v>
      </c>
      <c r="E394" s="6" t="s">
        <v>5770</v>
      </c>
      <c r="F394" s="45">
        <v>0</v>
      </c>
      <c r="G394" s="30">
        <v>0</v>
      </c>
      <c r="H394" s="45">
        <v>0</v>
      </c>
      <c r="I394" s="4"/>
      <c r="J394" s="6"/>
      <c r="K394" s="6"/>
      <c r="L394" s="6"/>
      <c r="M394" s="6"/>
      <c r="N394" s="6"/>
      <c r="O394" s="6"/>
      <c r="P394" s="6"/>
      <c r="Q394" s="6"/>
      <c r="R394" s="6"/>
      <c r="S394" s="6"/>
      <c r="T394" s="6"/>
      <c r="U394" s="6"/>
      <c r="V394" s="6"/>
      <c r="W394" s="6"/>
      <c r="X394" s="6"/>
      <c r="Y394" s="6"/>
      <c r="Z394" s="6"/>
    </row>
    <row r="395" spans="1:26" ht="24" customHeight="1" x14ac:dyDescent="0.2">
      <c r="A395" s="5">
        <v>394</v>
      </c>
      <c r="B395" s="6" t="s">
        <v>6113</v>
      </c>
      <c r="C395" s="6" t="s">
        <v>6114</v>
      </c>
      <c r="D395" s="56" t="s">
        <v>6172</v>
      </c>
      <c r="E395" s="6" t="s">
        <v>5770</v>
      </c>
      <c r="F395" s="45">
        <v>2</v>
      </c>
      <c r="G395" s="30">
        <v>2</v>
      </c>
      <c r="H395" s="45">
        <v>2</v>
      </c>
      <c r="I395" s="4"/>
      <c r="J395" s="6"/>
      <c r="K395" s="6"/>
      <c r="L395" s="6"/>
      <c r="M395" s="6"/>
      <c r="N395" s="6"/>
      <c r="O395" s="6"/>
      <c r="P395" s="6"/>
      <c r="Q395" s="6"/>
      <c r="R395" s="6"/>
      <c r="S395" s="6"/>
      <c r="T395" s="6"/>
      <c r="U395" s="6"/>
      <c r="V395" s="6"/>
      <c r="W395" s="6"/>
      <c r="X395" s="6"/>
      <c r="Y395" s="6"/>
      <c r="Z395" s="6"/>
    </row>
    <row r="396" spans="1:26" ht="24" customHeight="1" x14ac:dyDescent="0.2">
      <c r="A396" s="5">
        <v>395</v>
      </c>
      <c r="B396" s="6" t="s">
        <v>6113</v>
      </c>
      <c r="C396" s="6" t="s">
        <v>6114</v>
      </c>
      <c r="D396" s="56" t="s">
        <v>6173</v>
      </c>
      <c r="E396" s="6" t="s">
        <v>5770</v>
      </c>
      <c r="F396" s="45">
        <v>0</v>
      </c>
      <c r="G396" s="30">
        <v>2</v>
      </c>
      <c r="H396" s="45">
        <v>0</v>
      </c>
      <c r="I396" s="4"/>
      <c r="J396" s="6"/>
      <c r="K396" s="6"/>
      <c r="L396" s="6"/>
      <c r="M396" s="6"/>
      <c r="N396" s="6"/>
      <c r="O396" s="6"/>
      <c r="P396" s="6"/>
      <c r="Q396" s="6"/>
      <c r="R396" s="6"/>
      <c r="S396" s="6"/>
      <c r="T396" s="6"/>
      <c r="U396" s="6"/>
      <c r="V396" s="6"/>
      <c r="W396" s="6"/>
      <c r="X396" s="6"/>
      <c r="Y396" s="6"/>
      <c r="Z396" s="6"/>
    </row>
    <row r="397" spans="1:26" ht="48" customHeight="1" x14ac:dyDescent="0.2">
      <c r="A397" s="5">
        <v>396</v>
      </c>
      <c r="B397" s="6" t="s">
        <v>6174</v>
      </c>
      <c r="C397" s="6" t="s">
        <v>6175</v>
      </c>
      <c r="D397" s="56" t="s">
        <v>6176</v>
      </c>
      <c r="E397" s="6" t="s">
        <v>5770</v>
      </c>
      <c r="F397" s="45">
        <v>1</v>
      </c>
      <c r="G397" s="30">
        <v>0</v>
      </c>
      <c r="H397" s="45">
        <v>1</v>
      </c>
      <c r="I397" s="4"/>
      <c r="J397" s="6"/>
      <c r="K397" s="6"/>
      <c r="L397" s="6"/>
      <c r="M397" s="6"/>
      <c r="N397" s="6"/>
      <c r="O397" s="6"/>
      <c r="P397" s="6"/>
      <c r="Q397" s="6"/>
      <c r="R397" s="6"/>
      <c r="S397" s="6"/>
      <c r="T397" s="6"/>
      <c r="U397" s="6"/>
      <c r="V397" s="6"/>
      <c r="W397" s="6"/>
      <c r="X397" s="6"/>
      <c r="Y397" s="6"/>
      <c r="Z397" s="6"/>
    </row>
    <row r="398" spans="1:26" ht="24" customHeight="1" x14ac:dyDescent="0.2">
      <c r="A398" s="5">
        <v>397</v>
      </c>
      <c r="B398" s="6" t="s">
        <v>6174</v>
      </c>
      <c r="C398" s="6" t="s">
        <v>6175</v>
      </c>
      <c r="D398" s="56" t="s">
        <v>6177</v>
      </c>
      <c r="E398" s="6" t="s">
        <v>5770</v>
      </c>
      <c r="F398" s="45">
        <v>0</v>
      </c>
      <c r="G398" s="30">
        <v>0</v>
      </c>
      <c r="H398" s="45">
        <v>0</v>
      </c>
      <c r="I398" s="4"/>
      <c r="J398" s="6"/>
      <c r="K398" s="6"/>
      <c r="L398" s="6"/>
      <c r="M398" s="6"/>
      <c r="N398" s="6"/>
      <c r="O398" s="6"/>
      <c r="P398" s="6"/>
      <c r="Q398" s="6"/>
      <c r="R398" s="6"/>
      <c r="S398" s="6"/>
      <c r="T398" s="6"/>
      <c r="U398" s="6"/>
      <c r="V398" s="6"/>
      <c r="W398" s="6"/>
      <c r="X398" s="6"/>
      <c r="Y398" s="6"/>
      <c r="Z398" s="6"/>
    </row>
    <row r="399" spans="1:26" ht="24" customHeight="1" x14ac:dyDescent="0.2">
      <c r="A399" s="5">
        <v>398</v>
      </c>
      <c r="B399" s="6" t="s">
        <v>6174</v>
      </c>
      <c r="C399" s="6" t="s">
        <v>6175</v>
      </c>
      <c r="D399" s="56" t="s">
        <v>6178</v>
      </c>
      <c r="E399" s="6" t="s">
        <v>5770</v>
      </c>
      <c r="F399" s="45">
        <v>1</v>
      </c>
      <c r="G399" s="30">
        <v>1</v>
      </c>
      <c r="H399" s="45">
        <v>1</v>
      </c>
      <c r="I399" s="4"/>
      <c r="J399" s="6"/>
      <c r="K399" s="6"/>
      <c r="L399" s="6"/>
      <c r="M399" s="6"/>
      <c r="N399" s="6"/>
      <c r="O399" s="6"/>
      <c r="P399" s="6"/>
      <c r="Q399" s="6"/>
      <c r="R399" s="6"/>
      <c r="S399" s="6"/>
      <c r="T399" s="6"/>
      <c r="U399" s="6"/>
      <c r="V399" s="6"/>
      <c r="W399" s="6"/>
      <c r="X399" s="6"/>
      <c r="Y399" s="6"/>
      <c r="Z399" s="6"/>
    </row>
    <row r="400" spans="1:26" ht="24" customHeight="1" x14ac:dyDescent="0.2">
      <c r="A400" s="5">
        <v>399</v>
      </c>
      <c r="B400" s="6" t="s">
        <v>6174</v>
      </c>
      <c r="C400" s="6" t="s">
        <v>6175</v>
      </c>
      <c r="D400" s="56" t="s">
        <v>6179</v>
      </c>
      <c r="E400" s="6" t="s">
        <v>5770</v>
      </c>
      <c r="F400" s="45">
        <v>0</v>
      </c>
      <c r="G400" s="30">
        <v>1</v>
      </c>
      <c r="H400" s="45">
        <v>0</v>
      </c>
      <c r="I400" s="4"/>
      <c r="J400" s="6"/>
      <c r="K400" s="6"/>
      <c r="L400" s="6"/>
      <c r="M400" s="6"/>
      <c r="N400" s="6"/>
      <c r="O400" s="6"/>
      <c r="P400" s="6"/>
      <c r="Q400" s="6"/>
      <c r="R400" s="6"/>
      <c r="S400" s="6"/>
      <c r="T400" s="6"/>
      <c r="U400" s="6"/>
      <c r="V400" s="6"/>
      <c r="W400" s="6"/>
      <c r="X400" s="6"/>
      <c r="Y400" s="6"/>
      <c r="Z400" s="6"/>
    </row>
    <row r="401" spans="1:26" ht="72" customHeight="1" x14ac:dyDescent="0.2">
      <c r="A401" s="5">
        <v>400</v>
      </c>
      <c r="B401" s="6" t="s">
        <v>6174</v>
      </c>
      <c r="C401" s="6" t="s">
        <v>6175</v>
      </c>
      <c r="D401" s="56" t="s">
        <v>6180</v>
      </c>
      <c r="E401" s="6" t="s">
        <v>5770</v>
      </c>
      <c r="F401" s="45">
        <v>2</v>
      </c>
      <c r="G401" s="30">
        <v>0</v>
      </c>
      <c r="H401" s="45">
        <v>2</v>
      </c>
      <c r="I401" s="4"/>
      <c r="J401" s="6"/>
      <c r="K401" s="6"/>
      <c r="L401" s="6"/>
      <c r="M401" s="6"/>
      <c r="N401" s="6"/>
      <c r="O401" s="6"/>
      <c r="P401" s="6"/>
      <c r="Q401" s="6"/>
      <c r="R401" s="6"/>
      <c r="S401" s="6"/>
      <c r="T401" s="6"/>
      <c r="U401" s="6"/>
      <c r="V401" s="6"/>
      <c r="W401" s="6"/>
      <c r="X401" s="6"/>
      <c r="Y401" s="6"/>
      <c r="Z401" s="6"/>
    </row>
    <row r="402" spans="1:26" ht="48" customHeight="1" x14ac:dyDescent="0.2">
      <c r="A402" s="5">
        <v>401</v>
      </c>
      <c r="B402" s="6" t="s">
        <v>6174</v>
      </c>
      <c r="C402" s="6" t="s">
        <v>6175</v>
      </c>
      <c r="D402" s="56" t="s">
        <v>6181</v>
      </c>
      <c r="E402" s="6" t="s">
        <v>5770</v>
      </c>
      <c r="F402" s="45">
        <v>0</v>
      </c>
      <c r="G402" s="30">
        <v>1</v>
      </c>
      <c r="H402" s="45">
        <v>0</v>
      </c>
      <c r="I402" s="4"/>
      <c r="J402" s="6"/>
      <c r="K402" s="6"/>
      <c r="L402" s="6"/>
      <c r="M402" s="6"/>
      <c r="N402" s="6"/>
      <c r="O402" s="6"/>
      <c r="P402" s="6"/>
      <c r="Q402" s="6"/>
      <c r="R402" s="6"/>
      <c r="S402" s="6"/>
      <c r="T402" s="6"/>
      <c r="U402" s="6"/>
      <c r="V402" s="6"/>
      <c r="W402" s="6"/>
      <c r="X402" s="6"/>
      <c r="Y402" s="6"/>
      <c r="Z402" s="6"/>
    </row>
    <row r="403" spans="1:26" ht="24" customHeight="1" x14ac:dyDescent="0.2">
      <c r="A403" s="5">
        <v>402</v>
      </c>
      <c r="B403" s="6" t="s">
        <v>6174</v>
      </c>
      <c r="C403" s="6" t="s">
        <v>6175</v>
      </c>
      <c r="D403" s="56" t="s">
        <v>6182</v>
      </c>
      <c r="E403" s="6" t="s">
        <v>5770</v>
      </c>
      <c r="F403" s="45">
        <v>0</v>
      </c>
      <c r="G403" s="30">
        <v>1</v>
      </c>
      <c r="H403" s="45">
        <v>0</v>
      </c>
      <c r="I403" s="4"/>
      <c r="J403" s="6"/>
      <c r="K403" s="6"/>
      <c r="L403" s="6"/>
      <c r="M403" s="6"/>
      <c r="N403" s="6"/>
      <c r="O403" s="6"/>
      <c r="P403" s="6"/>
      <c r="Q403" s="6"/>
      <c r="R403" s="6"/>
      <c r="S403" s="6"/>
      <c r="T403" s="6"/>
      <c r="U403" s="6"/>
      <c r="V403" s="6"/>
      <c r="W403" s="6"/>
      <c r="X403" s="6"/>
      <c r="Y403" s="6"/>
      <c r="Z403" s="6"/>
    </row>
    <row r="404" spans="1:26" ht="24" customHeight="1" x14ac:dyDescent="0.2">
      <c r="A404" s="5">
        <v>403</v>
      </c>
      <c r="B404" s="6" t="s">
        <v>6174</v>
      </c>
      <c r="C404" s="6" t="s">
        <v>6175</v>
      </c>
      <c r="D404" s="56" t="s">
        <v>6183</v>
      </c>
      <c r="E404" s="6" t="s">
        <v>5770</v>
      </c>
      <c r="F404" s="45">
        <v>2</v>
      </c>
      <c r="G404" s="30">
        <v>0</v>
      </c>
      <c r="H404" s="45">
        <v>2</v>
      </c>
      <c r="I404" s="4"/>
      <c r="J404" s="6"/>
      <c r="K404" s="6"/>
      <c r="L404" s="6"/>
      <c r="M404" s="6"/>
      <c r="N404" s="6"/>
      <c r="O404" s="6"/>
      <c r="P404" s="6"/>
      <c r="Q404" s="6"/>
      <c r="R404" s="6"/>
      <c r="S404" s="6"/>
      <c r="T404" s="6"/>
      <c r="U404" s="6"/>
      <c r="V404" s="6"/>
      <c r="W404" s="6"/>
      <c r="X404" s="6"/>
      <c r="Y404" s="6"/>
      <c r="Z404" s="6"/>
    </row>
    <row r="405" spans="1:26" ht="24" customHeight="1" x14ac:dyDescent="0.2">
      <c r="A405" s="5">
        <v>404</v>
      </c>
      <c r="B405" s="6" t="s">
        <v>6174</v>
      </c>
      <c r="C405" s="6" t="s">
        <v>6175</v>
      </c>
      <c r="D405" s="56" t="s">
        <v>6184</v>
      </c>
      <c r="E405" s="6" t="s">
        <v>5770</v>
      </c>
      <c r="F405" s="45">
        <v>2</v>
      </c>
      <c r="G405" s="30">
        <v>2</v>
      </c>
      <c r="H405" s="45">
        <v>2</v>
      </c>
      <c r="I405" s="4"/>
      <c r="J405" s="6"/>
      <c r="K405" s="6"/>
      <c r="L405" s="6"/>
      <c r="M405" s="6"/>
      <c r="N405" s="6"/>
      <c r="O405" s="6"/>
      <c r="P405" s="6"/>
      <c r="Q405" s="6"/>
      <c r="R405" s="6"/>
      <c r="S405" s="6"/>
      <c r="T405" s="6"/>
      <c r="U405" s="6"/>
      <c r="V405" s="6"/>
      <c r="W405" s="6"/>
      <c r="X405" s="6"/>
      <c r="Y405" s="6"/>
      <c r="Z405" s="6"/>
    </row>
    <row r="406" spans="1:26" ht="48" customHeight="1" x14ac:dyDescent="0.2">
      <c r="A406" s="5">
        <v>405</v>
      </c>
      <c r="B406" s="6" t="s">
        <v>6174</v>
      </c>
      <c r="C406" s="6" t="s">
        <v>6175</v>
      </c>
      <c r="D406" s="56" t="s">
        <v>6185</v>
      </c>
      <c r="E406" s="6" t="s">
        <v>5770</v>
      </c>
      <c r="F406" s="45">
        <v>0</v>
      </c>
      <c r="G406" s="30">
        <v>0</v>
      </c>
      <c r="H406" s="45">
        <v>0</v>
      </c>
      <c r="I406" s="4"/>
      <c r="J406" s="6"/>
      <c r="K406" s="6"/>
      <c r="L406" s="6"/>
      <c r="M406" s="6"/>
      <c r="N406" s="6"/>
      <c r="O406" s="6"/>
      <c r="P406" s="6"/>
      <c r="Q406" s="6"/>
      <c r="R406" s="6"/>
      <c r="S406" s="6"/>
      <c r="T406" s="6"/>
      <c r="U406" s="6"/>
      <c r="V406" s="6"/>
      <c r="W406" s="6"/>
      <c r="X406" s="6"/>
      <c r="Y406" s="6"/>
      <c r="Z406" s="6"/>
    </row>
    <row r="407" spans="1:26" ht="72" customHeight="1" x14ac:dyDescent="0.2">
      <c r="A407" s="5">
        <v>406</v>
      </c>
      <c r="B407" s="6" t="s">
        <v>6174</v>
      </c>
      <c r="C407" s="6" t="s">
        <v>6175</v>
      </c>
      <c r="D407" s="56" t="s">
        <v>6186</v>
      </c>
      <c r="E407" s="6" t="s">
        <v>5770</v>
      </c>
      <c r="F407" s="45">
        <v>1</v>
      </c>
      <c r="G407" s="30">
        <v>1</v>
      </c>
      <c r="H407" s="45">
        <v>1</v>
      </c>
      <c r="I407" s="4"/>
      <c r="J407" s="6"/>
      <c r="K407" s="6"/>
      <c r="L407" s="6"/>
      <c r="M407" s="6"/>
      <c r="N407" s="6"/>
      <c r="O407" s="6"/>
      <c r="P407" s="6"/>
      <c r="Q407" s="6"/>
      <c r="R407" s="6"/>
      <c r="S407" s="6"/>
      <c r="T407" s="6"/>
      <c r="U407" s="6"/>
      <c r="V407" s="6"/>
      <c r="W407" s="6"/>
      <c r="X407" s="6"/>
      <c r="Y407" s="6"/>
      <c r="Z407" s="6"/>
    </row>
    <row r="408" spans="1:26" ht="72" customHeight="1" x14ac:dyDescent="0.2">
      <c r="A408" s="5">
        <v>407</v>
      </c>
      <c r="B408" s="6" t="s">
        <v>6174</v>
      </c>
      <c r="C408" s="6" t="s">
        <v>6175</v>
      </c>
      <c r="D408" s="56" t="s">
        <v>6187</v>
      </c>
      <c r="E408" s="6" t="s">
        <v>5770</v>
      </c>
      <c r="F408" s="45">
        <v>2</v>
      </c>
      <c r="G408" s="30">
        <v>1</v>
      </c>
      <c r="H408" s="45">
        <v>2</v>
      </c>
      <c r="I408" s="4"/>
      <c r="J408" s="6"/>
      <c r="K408" s="6"/>
      <c r="L408" s="6"/>
      <c r="M408" s="6"/>
      <c r="N408" s="6"/>
      <c r="O408" s="6"/>
      <c r="P408" s="6"/>
      <c r="Q408" s="6"/>
      <c r="R408" s="6"/>
      <c r="S408" s="6"/>
      <c r="T408" s="6"/>
      <c r="U408" s="6"/>
      <c r="V408" s="6"/>
      <c r="W408" s="6"/>
      <c r="X408" s="6"/>
      <c r="Y408" s="6"/>
      <c r="Z408" s="6"/>
    </row>
    <row r="409" spans="1:26" ht="24" customHeight="1" x14ac:dyDescent="0.2">
      <c r="A409" s="5">
        <v>408</v>
      </c>
      <c r="B409" s="6" t="s">
        <v>6174</v>
      </c>
      <c r="C409" s="6" t="s">
        <v>6175</v>
      </c>
      <c r="D409" s="56" t="s">
        <v>6188</v>
      </c>
      <c r="E409" s="6" t="s">
        <v>5770</v>
      </c>
      <c r="F409" s="45">
        <v>1</v>
      </c>
      <c r="G409" s="30">
        <v>1</v>
      </c>
      <c r="H409" s="45">
        <v>1</v>
      </c>
      <c r="I409" s="4"/>
      <c r="J409" s="6"/>
      <c r="K409" s="6"/>
      <c r="L409" s="6"/>
      <c r="M409" s="6"/>
      <c r="N409" s="6"/>
      <c r="O409" s="6"/>
      <c r="P409" s="6"/>
      <c r="Q409" s="6"/>
      <c r="R409" s="6"/>
      <c r="S409" s="6"/>
      <c r="T409" s="6"/>
      <c r="U409" s="6"/>
      <c r="V409" s="6"/>
      <c r="W409" s="6"/>
      <c r="X409" s="6"/>
      <c r="Y409" s="6"/>
      <c r="Z409" s="6"/>
    </row>
    <row r="410" spans="1:26" ht="24" customHeight="1" x14ac:dyDescent="0.2">
      <c r="A410" s="5">
        <v>409</v>
      </c>
      <c r="B410" s="6" t="s">
        <v>6174</v>
      </c>
      <c r="C410" s="6" t="s">
        <v>6175</v>
      </c>
      <c r="D410" s="56" t="s">
        <v>6189</v>
      </c>
      <c r="E410" s="6" t="s">
        <v>5770</v>
      </c>
      <c r="F410" s="45">
        <v>2</v>
      </c>
      <c r="G410" s="30">
        <v>2</v>
      </c>
      <c r="H410" s="45">
        <v>2</v>
      </c>
      <c r="I410" s="4"/>
      <c r="J410" s="6"/>
      <c r="K410" s="6"/>
      <c r="L410" s="6"/>
      <c r="M410" s="6"/>
      <c r="N410" s="6"/>
      <c r="O410" s="6"/>
      <c r="P410" s="6"/>
      <c r="Q410" s="6"/>
      <c r="R410" s="6"/>
      <c r="S410" s="6"/>
      <c r="T410" s="6"/>
      <c r="U410" s="6"/>
      <c r="V410" s="6"/>
      <c r="W410" s="6"/>
      <c r="X410" s="6"/>
      <c r="Y410" s="6"/>
      <c r="Z410" s="6"/>
    </row>
    <row r="411" spans="1:26" ht="48" customHeight="1" x14ac:dyDescent="0.2">
      <c r="A411" s="5">
        <v>410</v>
      </c>
      <c r="B411" s="6" t="s">
        <v>6174</v>
      </c>
      <c r="C411" s="6" t="s">
        <v>6175</v>
      </c>
      <c r="D411" s="56" t="s">
        <v>6190</v>
      </c>
      <c r="E411" s="6" t="s">
        <v>5770</v>
      </c>
      <c r="F411" s="45">
        <v>0</v>
      </c>
      <c r="G411" s="30">
        <v>0</v>
      </c>
      <c r="H411" s="45">
        <v>0</v>
      </c>
      <c r="I411" s="4"/>
      <c r="J411" s="6"/>
      <c r="K411" s="6"/>
      <c r="L411" s="6"/>
      <c r="M411" s="6"/>
      <c r="N411" s="6"/>
      <c r="O411" s="6"/>
      <c r="P411" s="6"/>
      <c r="Q411" s="6"/>
      <c r="R411" s="6"/>
      <c r="S411" s="6"/>
      <c r="T411" s="6"/>
      <c r="U411" s="6"/>
      <c r="V411" s="6"/>
      <c r="W411" s="6"/>
      <c r="X411" s="6"/>
      <c r="Y411" s="6"/>
      <c r="Z411" s="6"/>
    </row>
    <row r="412" spans="1:26" ht="48" customHeight="1" x14ac:dyDescent="0.2">
      <c r="A412" s="5">
        <v>411</v>
      </c>
      <c r="B412" s="6" t="s">
        <v>6191</v>
      </c>
      <c r="C412" s="31" t="s">
        <v>6192</v>
      </c>
      <c r="D412" s="56" t="s">
        <v>6193</v>
      </c>
      <c r="E412" s="6" t="s">
        <v>5770</v>
      </c>
      <c r="F412" s="45">
        <v>2</v>
      </c>
      <c r="G412" s="30">
        <v>0</v>
      </c>
      <c r="H412" s="45">
        <v>2</v>
      </c>
      <c r="I412" s="4"/>
      <c r="J412" s="6"/>
      <c r="K412" s="6"/>
      <c r="L412" s="6"/>
      <c r="M412" s="6"/>
      <c r="N412" s="6"/>
      <c r="O412" s="6"/>
      <c r="P412" s="6"/>
      <c r="Q412" s="6"/>
      <c r="R412" s="6"/>
      <c r="S412" s="6"/>
      <c r="T412" s="6"/>
      <c r="U412" s="6"/>
      <c r="V412" s="6"/>
      <c r="W412" s="6"/>
      <c r="X412" s="6"/>
      <c r="Y412" s="6"/>
      <c r="Z412" s="6"/>
    </row>
    <row r="413" spans="1:26" ht="48" customHeight="1" x14ac:dyDescent="0.2">
      <c r="A413" s="5">
        <v>412</v>
      </c>
      <c r="B413" s="6" t="s">
        <v>6191</v>
      </c>
      <c r="C413" s="31" t="s">
        <v>6192</v>
      </c>
      <c r="D413" s="56" t="s">
        <v>6194</v>
      </c>
      <c r="E413" s="6" t="s">
        <v>5770</v>
      </c>
      <c r="F413" s="45">
        <v>1</v>
      </c>
      <c r="G413" s="30">
        <v>1</v>
      </c>
      <c r="H413" s="45">
        <v>1</v>
      </c>
      <c r="I413" s="4"/>
      <c r="J413" s="6"/>
      <c r="K413" s="6"/>
      <c r="L413" s="6"/>
      <c r="M413" s="6"/>
      <c r="N413" s="6"/>
      <c r="O413" s="6"/>
      <c r="P413" s="6"/>
      <c r="Q413" s="6"/>
      <c r="R413" s="6"/>
      <c r="S413" s="6"/>
      <c r="T413" s="6"/>
      <c r="U413" s="6"/>
      <c r="V413" s="6"/>
      <c r="W413" s="6"/>
      <c r="X413" s="6"/>
      <c r="Y413" s="6"/>
      <c r="Z413" s="6"/>
    </row>
    <row r="414" spans="1:26" ht="96" customHeight="1" x14ac:dyDescent="0.2">
      <c r="A414" s="5">
        <v>413</v>
      </c>
      <c r="B414" s="6" t="s">
        <v>6191</v>
      </c>
      <c r="C414" s="31" t="s">
        <v>6192</v>
      </c>
      <c r="D414" s="56" t="s">
        <v>6195</v>
      </c>
      <c r="E414" s="6" t="s">
        <v>5770</v>
      </c>
      <c r="F414" s="45">
        <v>0</v>
      </c>
      <c r="G414" s="30">
        <v>2</v>
      </c>
      <c r="H414" s="45">
        <v>0</v>
      </c>
      <c r="I414" s="4"/>
      <c r="J414" s="6"/>
      <c r="K414" s="6"/>
      <c r="L414" s="6"/>
      <c r="M414" s="6"/>
      <c r="N414" s="6"/>
      <c r="O414" s="6"/>
      <c r="P414" s="6"/>
      <c r="Q414" s="6"/>
      <c r="R414" s="6"/>
      <c r="S414" s="6"/>
      <c r="T414" s="6"/>
      <c r="U414" s="6"/>
      <c r="V414" s="6"/>
      <c r="W414" s="6"/>
      <c r="X414" s="6"/>
      <c r="Y414" s="6"/>
      <c r="Z414" s="6"/>
    </row>
    <row r="415" spans="1:26" ht="240" customHeight="1" x14ac:dyDescent="0.2">
      <c r="A415" s="5">
        <v>414</v>
      </c>
      <c r="B415" s="6" t="s">
        <v>6191</v>
      </c>
      <c r="C415" s="31" t="s">
        <v>6192</v>
      </c>
      <c r="D415" s="56" t="s">
        <v>6196</v>
      </c>
      <c r="E415" s="6" t="s">
        <v>5770</v>
      </c>
      <c r="F415" s="45">
        <v>2</v>
      </c>
      <c r="G415" s="30">
        <v>0</v>
      </c>
      <c r="H415" s="45">
        <v>2</v>
      </c>
      <c r="I415" s="4"/>
      <c r="J415" s="6"/>
      <c r="K415" s="6"/>
      <c r="L415" s="6"/>
      <c r="M415" s="6"/>
      <c r="N415" s="6"/>
      <c r="O415" s="6"/>
      <c r="P415" s="6"/>
      <c r="Q415" s="6"/>
      <c r="R415" s="6"/>
      <c r="S415" s="6"/>
      <c r="T415" s="6"/>
      <c r="U415" s="6"/>
      <c r="V415" s="6"/>
      <c r="W415" s="6"/>
      <c r="X415" s="6"/>
      <c r="Y415" s="6"/>
      <c r="Z415" s="6"/>
    </row>
    <row r="416" spans="1:26" ht="48" customHeight="1" x14ac:dyDescent="0.2">
      <c r="A416" s="5">
        <v>415</v>
      </c>
      <c r="B416" s="6" t="s">
        <v>6191</v>
      </c>
      <c r="C416" s="31" t="s">
        <v>6192</v>
      </c>
      <c r="D416" s="56" t="s">
        <v>6197</v>
      </c>
      <c r="E416" s="6" t="s">
        <v>5770</v>
      </c>
      <c r="F416" s="45">
        <v>1</v>
      </c>
      <c r="G416" s="30">
        <v>1</v>
      </c>
      <c r="H416" s="45">
        <v>1</v>
      </c>
      <c r="I416" s="4"/>
      <c r="J416" s="6"/>
      <c r="K416" s="6"/>
      <c r="L416" s="6"/>
      <c r="M416" s="6"/>
      <c r="N416" s="6"/>
      <c r="O416" s="6"/>
      <c r="P416" s="6"/>
      <c r="Q416" s="6"/>
      <c r="R416" s="6"/>
      <c r="S416" s="6"/>
      <c r="T416" s="6"/>
      <c r="U416" s="6"/>
      <c r="V416" s="6"/>
      <c r="W416" s="6"/>
      <c r="X416" s="6"/>
      <c r="Y416" s="6"/>
      <c r="Z416" s="6"/>
    </row>
    <row r="417" spans="1:26" ht="48" customHeight="1" x14ac:dyDescent="0.2">
      <c r="A417" s="5">
        <v>416</v>
      </c>
      <c r="B417" s="6" t="s">
        <v>6191</v>
      </c>
      <c r="C417" s="31" t="s">
        <v>6192</v>
      </c>
      <c r="D417" s="56" t="s">
        <v>6198</v>
      </c>
      <c r="E417" s="6" t="s">
        <v>5770</v>
      </c>
      <c r="F417" s="45">
        <v>1</v>
      </c>
      <c r="G417" s="30">
        <v>0</v>
      </c>
      <c r="H417" s="45">
        <v>1</v>
      </c>
      <c r="I417" s="4"/>
      <c r="J417" s="6"/>
      <c r="K417" s="6"/>
      <c r="L417" s="6"/>
      <c r="M417" s="6"/>
      <c r="N417" s="6"/>
      <c r="O417" s="6"/>
      <c r="P417" s="6"/>
      <c r="Q417" s="6"/>
      <c r="R417" s="6"/>
      <c r="S417" s="6"/>
      <c r="T417" s="6"/>
      <c r="U417" s="6"/>
      <c r="V417" s="6"/>
      <c r="W417" s="6"/>
      <c r="X417" s="6"/>
      <c r="Y417" s="6"/>
      <c r="Z417" s="6"/>
    </row>
    <row r="418" spans="1:26" ht="48" customHeight="1" x14ac:dyDescent="0.2">
      <c r="A418" s="5">
        <v>417</v>
      </c>
      <c r="B418" s="6" t="s">
        <v>6191</v>
      </c>
      <c r="C418" s="31" t="s">
        <v>6192</v>
      </c>
      <c r="D418" s="56" t="s">
        <v>6199</v>
      </c>
      <c r="E418" s="6" t="s">
        <v>5770</v>
      </c>
      <c r="F418" s="45">
        <v>0</v>
      </c>
      <c r="G418" s="30">
        <v>0</v>
      </c>
      <c r="H418" s="45">
        <v>0</v>
      </c>
      <c r="I418" s="4"/>
      <c r="J418" s="6"/>
      <c r="K418" s="6"/>
      <c r="L418" s="6"/>
      <c r="M418" s="6"/>
      <c r="N418" s="6"/>
      <c r="O418" s="6"/>
      <c r="P418" s="6"/>
      <c r="Q418" s="6"/>
      <c r="R418" s="6"/>
      <c r="S418" s="6"/>
      <c r="T418" s="6"/>
      <c r="U418" s="6"/>
      <c r="V418" s="6"/>
      <c r="W418" s="6"/>
      <c r="X418" s="6"/>
      <c r="Y418" s="6"/>
      <c r="Z418" s="6"/>
    </row>
    <row r="419" spans="1:26" ht="48" customHeight="1" x14ac:dyDescent="0.2">
      <c r="A419" s="5">
        <v>418</v>
      </c>
      <c r="B419" s="6" t="s">
        <v>6191</v>
      </c>
      <c r="C419" s="31" t="s">
        <v>6192</v>
      </c>
      <c r="D419" s="56" t="s">
        <v>6200</v>
      </c>
      <c r="E419" s="6" t="s">
        <v>5770</v>
      </c>
      <c r="F419" s="45">
        <v>2</v>
      </c>
      <c r="G419" s="30">
        <v>0</v>
      </c>
      <c r="H419" s="45">
        <v>2</v>
      </c>
      <c r="I419" s="4"/>
      <c r="J419" s="6"/>
      <c r="K419" s="6"/>
      <c r="L419" s="6"/>
      <c r="M419" s="6"/>
      <c r="N419" s="6"/>
      <c r="O419" s="6"/>
      <c r="P419" s="6"/>
      <c r="Q419" s="6"/>
      <c r="R419" s="6"/>
      <c r="S419" s="6"/>
      <c r="T419" s="6"/>
      <c r="U419" s="6"/>
      <c r="V419" s="6"/>
      <c r="W419" s="6"/>
      <c r="X419" s="6"/>
      <c r="Y419" s="6"/>
      <c r="Z419" s="6"/>
    </row>
    <row r="420" spans="1:26" ht="48" customHeight="1" x14ac:dyDescent="0.2">
      <c r="A420" s="5">
        <v>419</v>
      </c>
      <c r="B420" s="6" t="s">
        <v>6201</v>
      </c>
      <c r="C420" s="32" t="s">
        <v>6202</v>
      </c>
      <c r="D420" s="56" t="s">
        <v>6203</v>
      </c>
      <c r="E420" s="6" t="s">
        <v>5770</v>
      </c>
      <c r="F420" s="45">
        <v>2</v>
      </c>
      <c r="G420" s="30">
        <v>0</v>
      </c>
      <c r="H420" s="45">
        <v>2</v>
      </c>
      <c r="I420" s="4"/>
      <c r="J420" s="6"/>
      <c r="K420" s="6"/>
      <c r="L420" s="6"/>
      <c r="M420" s="6"/>
      <c r="N420" s="6"/>
      <c r="O420" s="6"/>
      <c r="P420" s="6"/>
      <c r="Q420" s="6"/>
      <c r="R420" s="6"/>
      <c r="S420" s="6"/>
      <c r="T420" s="6"/>
      <c r="U420" s="6"/>
      <c r="V420" s="6"/>
      <c r="W420" s="6"/>
      <c r="X420" s="6"/>
      <c r="Y420" s="6"/>
      <c r="Z420" s="6"/>
    </row>
    <row r="421" spans="1:26" ht="48" customHeight="1" x14ac:dyDescent="0.2">
      <c r="A421" s="5">
        <v>420</v>
      </c>
      <c r="B421" s="6" t="s">
        <v>6201</v>
      </c>
      <c r="C421" s="32" t="s">
        <v>6202</v>
      </c>
      <c r="D421" s="56" t="s">
        <v>6204</v>
      </c>
      <c r="E421" s="6" t="s">
        <v>5770</v>
      </c>
      <c r="F421" s="45">
        <v>1</v>
      </c>
      <c r="G421" s="30">
        <v>1</v>
      </c>
      <c r="H421" s="45">
        <v>1</v>
      </c>
      <c r="I421" s="4"/>
      <c r="J421" s="6"/>
      <c r="K421" s="6"/>
      <c r="L421" s="6"/>
      <c r="M421" s="6"/>
      <c r="N421" s="6"/>
      <c r="O421" s="6"/>
      <c r="P421" s="6"/>
      <c r="Q421" s="6"/>
      <c r="R421" s="6"/>
      <c r="S421" s="6"/>
      <c r="T421" s="6"/>
      <c r="U421" s="6"/>
      <c r="V421" s="6"/>
      <c r="W421" s="6"/>
      <c r="X421" s="6"/>
      <c r="Y421" s="6"/>
      <c r="Z421" s="6"/>
    </row>
    <row r="422" spans="1:26" ht="24" customHeight="1" x14ac:dyDescent="0.2">
      <c r="A422" s="5">
        <v>421</v>
      </c>
      <c r="B422" s="6" t="s">
        <v>6201</v>
      </c>
      <c r="C422" s="32" t="s">
        <v>6202</v>
      </c>
      <c r="D422" s="56" t="s">
        <v>6205</v>
      </c>
      <c r="E422" s="6" t="s">
        <v>5770</v>
      </c>
      <c r="F422" s="45">
        <v>0</v>
      </c>
      <c r="G422" s="30">
        <v>0</v>
      </c>
      <c r="H422" s="45">
        <v>0</v>
      </c>
      <c r="I422" s="4"/>
      <c r="J422" s="6"/>
      <c r="K422" s="6"/>
      <c r="L422" s="6"/>
      <c r="M422" s="6"/>
      <c r="N422" s="6"/>
      <c r="O422" s="6"/>
      <c r="P422" s="6"/>
      <c r="Q422" s="6"/>
      <c r="R422" s="6"/>
      <c r="S422" s="6"/>
      <c r="T422" s="6"/>
      <c r="U422" s="6"/>
      <c r="V422" s="6"/>
      <c r="W422" s="6"/>
      <c r="X422" s="6"/>
      <c r="Y422" s="6"/>
      <c r="Z422" s="6"/>
    </row>
    <row r="423" spans="1:26" ht="24" customHeight="1" x14ac:dyDescent="0.2">
      <c r="A423" s="5">
        <v>422</v>
      </c>
      <c r="B423" s="6" t="s">
        <v>6201</v>
      </c>
      <c r="C423" s="32" t="s">
        <v>6202</v>
      </c>
      <c r="D423" s="56" t="s">
        <v>6206</v>
      </c>
      <c r="E423" s="6" t="s">
        <v>5770</v>
      </c>
      <c r="F423" s="45">
        <v>2</v>
      </c>
      <c r="G423" s="30">
        <v>0</v>
      </c>
      <c r="H423" s="45">
        <v>2</v>
      </c>
      <c r="I423" s="4"/>
      <c r="J423" s="6"/>
      <c r="K423" s="6"/>
      <c r="L423" s="6"/>
      <c r="M423" s="6"/>
      <c r="N423" s="6"/>
      <c r="O423" s="6"/>
      <c r="P423" s="6"/>
      <c r="Q423" s="6"/>
      <c r="R423" s="6"/>
      <c r="S423" s="6"/>
      <c r="T423" s="6"/>
      <c r="U423" s="6"/>
      <c r="V423" s="6"/>
      <c r="W423" s="6"/>
      <c r="X423" s="6"/>
      <c r="Y423" s="6"/>
      <c r="Z423" s="6"/>
    </row>
    <row r="424" spans="1:26" ht="24" customHeight="1" x14ac:dyDescent="0.2">
      <c r="A424" s="5">
        <v>423</v>
      </c>
      <c r="B424" s="6" t="s">
        <v>6201</v>
      </c>
      <c r="C424" s="32" t="s">
        <v>6202</v>
      </c>
      <c r="D424" s="56" t="s">
        <v>6207</v>
      </c>
      <c r="E424" s="6" t="s">
        <v>5770</v>
      </c>
      <c r="F424" s="45">
        <v>0</v>
      </c>
      <c r="G424" s="30">
        <v>0</v>
      </c>
      <c r="H424" s="45">
        <v>0</v>
      </c>
      <c r="I424" s="4"/>
      <c r="J424" s="6"/>
      <c r="K424" s="6"/>
      <c r="L424" s="6"/>
      <c r="M424" s="6"/>
      <c r="N424" s="6"/>
      <c r="O424" s="6"/>
      <c r="P424" s="6"/>
      <c r="Q424" s="6"/>
      <c r="R424" s="6"/>
      <c r="S424" s="6"/>
      <c r="T424" s="6"/>
      <c r="U424" s="6"/>
      <c r="V424" s="6"/>
      <c r="W424" s="6"/>
      <c r="X424" s="6"/>
      <c r="Y424" s="6"/>
      <c r="Z424" s="6"/>
    </row>
    <row r="425" spans="1:26" ht="48" customHeight="1" x14ac:dyDescent="0.2">
      <c r="A425" s="5">
        <v>424</v>
      </c>
      <c r="B425" s="6" t="s">
        <v>6201</v>
      </c>
      <c r="C425" s="32" t="s">
        <v>6202</v>
      </c>
      <c r="D425" s="56" t="s">
        <v>6208</v>
      </c>
      <c r="E425" s="6" t="s">
        <v>5770</v>
      </c>
      <c r="F425" s="45">
        <v>1</v>
      </c>
      <c r="G425" s="30">
        <v>1</v>
      </c>
      <c r="H425" s="45">
        <v>1</v>
      </c>
      <c r="I425" s="4"/>
      <c r="J425" s="6"/>
      <c r="K425" s="6"/>
      <c r="L425" s="6"/>
      <c r="M425" s="6"/>
      <c r="N425" s="6"/>
      <c r="O425" s="6"/>
      <c r="P425" s="6"/>
      <c r="Q425" s="6"/>
      <c r="R425" s="6"/>
      <c r="S425" s="6"/>
      <c r="T425" s="6"/>
      <c r="U425" s="6"/>
      <c r="V425" s="6"/>
      <c r="W425" s="6"/>
      <c r="X425" s="6"/>
      <c r="Y425" s="6"/>
      <c r="Z425" s="6"/>
    </row>
    <row r="426" spans="1:26" ht="48" customHeight="1" x14ac:dyDescent="0.2">
      <c r="A426" s="5">
        <v>425</v>
      </c>
      <c r="B426" s="6" t="s">
        <v>6201</v>
      </c>
      <c r="C426" s="32" t="s">
        <v>6202</v>
      </c>
      <c r="D426" s="56" t="s">
        <v>6209</v>
      </c>
      <c r="E426" s="6" t="s">
        <v>5770</v>
      </c>
      <c r="F426" s="45">
        <v>1</v>
      </c>
      <c r="G426" s="30">
        <v>0</v>
      </c>
      <c r="H426" s="45">
        <v>1</v>
      </c>
      <c r="I426" s="4"/>
      <c r="J426" s="6"/>
      <c r="K426" s="6"/>
      <c r="L426" s="6"/>
      <c r="M426" s="6"/>
      <c r="N426" s="6"/>
      <c r="O426" s="6"/>
      <c r="P426" s="6"/>
      <c r="Q426" s="6"/>
      <c r="R426" s="6"/>
      <c r="S426" s="6"/>
      <c r="T426" s="6"/>
      <c r="U426" s="6"/>
      <c r="V426" s="6"/>
      <c r="W426" s="6"/>
      <c r="X426" s="6"/>
      <c r="Y426" s="6"/>
      <c r="Z426" s="6"/>
    </row>
    <row r="427" spans="1:26" ht="48" customHeight="1" x14ac:dyDescent="0.2">
      <c r="A427" s="5">
        <v>426</v>
      </c>
      <c r="B427" s="6" t="s">
        <v>6201</v>
      </c>
      <c r="C427" s="32" t="s">
        <v>6202</v>
      </c>
      <c r="D427" s="56" t="s">
        <v>6210</v>
      </c>
      <c r="E427" s="6" t="s">
        <v>5770</v>
      </c>
      <c r="F427" s="45">
        <v>0</v>
      </c>
      <c r="G427" s="30">
        <v>0</v>
      </c>
      <c r="H427" s="45">
        <v>0</v>
      </c>
      <c r="I427" s="4"/>
      <c r="J427" s="6"/>
      <c r="K427" s="6"/>
      <c r="L427" s="6"/>
      <c r="M427" s="6"/>
      <c r="N427" s="6"/>
      <c r="O427" s="6"/>
      <c r="P427" s="6"/>
      <c r="Q427" s="6"/>
      <c r="R427" s="6"/>
      <c r="S427" s="6"/>
      <c r="T427" s="6"/>
      <c r="U427" s="6"/>
      <c r="V427" s="6"/>
      <c r="W427" s="6"/>
      <c r="X427" s="6"/>
      <c r="Y427" s="6"/>
      <c r="Z427" s="6"/>
    </row>
    <row r="428" spans="1:26" ht="48" customHeight="1" x14ac:dyDescent="0.2">
      <c r="A428" s="5">
        <v>427</v>
      </c>
      <c r="B428" s="6" t="s">
        <v>6211</v>
      </c>
      <c r="C428" s="32" t="s">
        <v>6212</v>
      </c>
      <c r="D428" s="56" t="s">
        <v>6213</v>
      </c>
      <c r="E428" s="6" t="s">
        <v>5770</v>
      </c>
      <c r="F428" s="45">
        <v>1</v>
      </c>
      <c r="G428" s="30">
        <v>2</v>
      </c>
      <c r="H428" s="45">
        <v>1</v>
      </c>
      <c r="I428" s="4"/>
      <c r="J428" s="6"/>
      <c r="K428" s="6"/>
      <c r="L428" s="6"/>
      <c r="M428" s="6"/>
      <c r="N428" s="6"/>
      <c r="O428" s="6"/>
      <c r="P428" s="6"/>
      <c r="Q428" s="6"/>
      <c r="R428" s="6"/>
      <c r="S428" s="6"/>
      <c r="T428" s="6"/>
      <c r="U428" s="6"/>
      <c r="V428" s="6"/>
      <c r="W428" s="6"/>
      <c r="X428" s="6"/>
      <c r="Y428" s="6"/>
      <c r="Z428" s="6"/>
    </row>
    <row r="429" spans="1:26" ht="24" customHeight="1" x14ac:dyDescent="0.2">
      <c r="A429" s="5">
        <v>428</v>
      </c>
      <c r="B429" s="6" t="s">
        <v>6211</v>
      </c>
      <c r="C429" s="32" t="s">
        <v>6212</v>
      </c>
      <c r="D429" s="56" t="s">
        <v>6214</v>
      </c>
      <c r="E429" s="6" t="s">
        <v>5770</v>
      </c>
      <c r="F429" s="45">
        <v>1</v>
      </c>
      <c r="G429" s="30">
        <v>1</v>
      </c>
      <c r="H429" s="45">
        <v>1</v>
      </c>
      <c r="I429" s="4"/>
      <c r="J429" s="6"/>
      <c r="K429" s="6"/>
      <c r="L429" s="6"/>
      <c r="M429" s="6"/>
      <c r="N429" s="6"/>
      <c r="O429" s="6"/>
      <c r="P429" s="6"/>
      <c r="Q429" s="6"/>
      <c r="R429" s="6"/>
      <c r="S429" s="6"/>
      <c r="T429" s="6"/>
      <c r="U429" s="6"/>
      <c r="V429" s="6"/>
      <c r="W429" s="6"/>
      <c r="X429" s="6"/>
      <c r="Y429" s="6"/>
      <c r="Z429" s="6"/>
    </row>
    <row r="430" spans="1:26" ht="24" customHeight="1" x14ac:dyDescent="0.2">
      <c r="A430" s="5">
        <v>429</v>
      </c>
      <c r="B430" s="6" t="s">
        <v>6211</v>
      </c>
      <c r="C430" s="32" t="s">
        <v>6212</v>
      </c>
      <c r="D430" s="56" t="s">
        <v>6215</v>
      </c>
      <c r="E430" s="6" t="s">
        <v>5770</v>
      </c>
      <c r="F430" s="45">
        <v>0</v>
      </c>
      <c r="G430" s="30">
        <v>0</v>
      </c>
      <c r="H430" s="45">
        <v>0</v>
      </c>
      <c r="I430" s="4"/>
      <c r="J430" s="6"/>
      <c r="K430" s="6"/>
      <c r="L430" s="6"/>
      <c r="M430" s="6"/>
      <c r="N430" s="6"/>
      <c r="O430" s="6"/>
      <c r="P430" s="6"/>
      <c r="Q430" s="6"/>
      <c r="R430" s="6"/>
      <c r="S430" s="6"/>
      <c r="T430" s="6"/>
      <c r="U430" s="6"/>
      <c r="V430" s="6"/>
      <c r="W430" s="6"/>
      <c r="X430" s="6"/>
      <c r="Y430" s="6"/>
      <c r="Z430" s="6"/>
    </row>
    <row r="431" spans="1:26" ht="24" customHeight="1" x14ac:dyDescent="0.2">
      <c r="A431" s="5">
        <v>430</v>
      </c>
      <c r="B431" s="6" t="s">
        <v>6211</v>
      </c>
      <c r="C431" s="32" t="s">
        <v>6212</v>
      </c>
      <c r="D431" s="56" t="s">
        <v>6216</v>
      </c>
      <c r="E431" s="6" t="s">
        <v>5770</v>
      </c>
      <c r="F431" s="45">
        <v>2</v>
      </c>
      <c r="G431" s="30">
        <v>2</v>
      </c>
      <c r="H431" s="45">
        <v>2</v>
      </c>
      <c r="I431" s="4"/>
      <c r="J431" s="6"/>
      <c r="K431" s="6"/>
      <c r="L431" s="6"/>
      <c r="M431" s="6"/>
      <c r="N431" s="6"/>
      <c r="O431" s="6"/>
      <c r="P431" s="6"/>
      <c r="Q431" s="6"/>
      <c r="R431" s="6"/>
      <c r="S431" s="6"/>
      <c r="T431" s="6"/>
      <c r="U431" s="6"/>
      <c r="V431" s="6"/>
      <c r="W431" s="6"/>
      <c r="X431" s="6"/>
      <c r="Y431" s="6"/>
      <c r="Z431" s="6"/>
    </row>
    <row r="432" spans="1:26" ht="96" customHeight="1" x14ac:dyDescent="0.2">
      <c r="A432" s="5">
        <v>431</v>
      </c>
      <c r="B432" s="6" t="s">
        <v>6217</v>
      </c>
      <c r="C432" s="32" t="s">
        <v>6218</v>
      </c>
      <c r="D432" s="56" t="s">
        <v>6219</v>
      </c>
      <c r="E432" s="6" t="s">
        <v>5770</v>
      </c>
      <c r="F432" s="45">
        <v>2</v>
      </c>
      <c r="G432" s="30">
        <v>2</v>
      </c>
      <c r="H432" s="45">
        <v>2</v>
      </c>
      <c r="I432" s="4"/>
      <c r="J432" s="6"/>
      <c r="K432" s="6"/>
      <c r="L432" s="6"/>
      <c r="M432" s="6"/>
      <c r="N432" s="6"/>
      <c r="O432" s="6"/>
      <c r="P432" s="6"/>
      <c r="Q432" s="6"/>
      <c r="R432" s="6"/>
      <c r="S432" s="6"/>
      <c r="T432" s="6"/>
      <c r="U432" s="6"/>
      <c r="V432" s="6"/>
      <c r="W432" s="6"/>
      <c r="X432" s="6"/>
      <c r="Y432" s="6"/>
      <c r="Z432" s="6"/>
    </row>
    <row r="433" spans="1:26" ht="24" customHeight="1" x14ac:dyDescent="0.2">
      <c r="A433" s="5">
        <v>432</v>
      </c>
      <c r="B433" s="6" t="s">
        <v>6220</v>
      </c>
      <c r="C433" s="32" t="s">
        <v>6221</v>
      </c>
      <c r="D433" s="56" t="s">
        <v>6222</v>
      </c>
      <c r="E433" s="6" t="s">
        <v>5770</v>
      </c>
      <c r="F433" s="45">
        <v>1</v>
      </c>
      <c r="G433" s="30">
        <v>1</v>
      </c>
      <c r="H433" s="45">
        <v>1</v>
      </c>
      <c r="I433" s="4"/>
      <c r="J433" s="6"/>
      <c r="K433" s="6"/>
      <c r="L433" s="6"/>
      <c r="M433" s="6"/>
      <c r="N433" s="6"/>
      <c r="O433" s="6"/>
      <c r="P433" s="6"/>
      <c r="Q433" s="6"/>
      <c r="R433" s="6"/>
      <c r="S433" s="6"/>
      <c r="T433" s="6"/>
      <c r="U433" s="6"/>
      <c r="V433" s="6"/>
      <c r="W433" s="6"/>
      <c r="X433" s="6"/>
      <c r="Y433" s="6"/>
      <c r="Z433" s="6"/>
    </row>
    <row r="434" spans="1:26" ht="24" customHeight="1" x14ac:dyDescent="0.2">
      <c r="A434" s="5">
        <v>433</v>
      </c>
      <c r="B434" s="6" t="s">
        <v>6223</v>
      </c>
      <c r="C434" s="32" t="s">
        <v>6224</v>
      </c>
      <c r="D434" s="56" t="s">
        <v>6225</v>
      </c>
      <c r="E434" s="6" t="s">
        <v>5770</v>
      </c>
      <c r="F434" s="45">
        <v>0</v>
      </c>
      <c r="G434" s="30">
        <v>1</v>
      </c>
      <c r="H434" s="45">
        <v>0</v>
      </c>
      <c r="I434" s="4"/>
      <c r="J434" s="6"/>
      <c r="K434" s="6"/>
      <c r="L434" s="6"/>
      <c r="M434" s="6"/>
      <c r="N434" s="6"/>
      <c r="O434" s="6"/>
      <c r="P434" s="6"/>
      <c r="Q434" s="6"/>
      <c r="R434" s="6"/>
      <c r="S434" s="6"/>
      <c r="T434" s="6"/>
      <c r="U434" s="6"/>
      <c r="V434" s="6"/>
      <c r="W434" s="6"/>
      <c r="X434" s="6"/>
      <c r="Y434" s="6"/>
      <c r="Z434" s="6"/>
    </row>
    <row r="435" spans="1:26" ht="24" customHeight="1" x14ac:dyDescent="0.2">
      <c r="A435" s="5">
        <v>434</v>
      </c>
      <c r="B435" s="6" t="s">
        <v>6226</v>
      </c>
      <c r="C435" s="32" t="s">
        <v>6227</v>
      </c>
      <c r="D435" s="56" t="s">
        <v>6228</v>
      </c>
      <c r="E435" s="6" t="s">
        <v>5770</v>
      </c>
      <c r="F435" s="45">
        <v>2</v>
      </c>
      <c r="G435" s="30">
        <v>1</v>
      </c>
      <c r="H435" s="45">
        <v>2</v>
      </c>
      <c r="I435" s="4"/>
      <c r="J435" s="6"/>
      <c r="K435" s="6"/>
      <c r="L435" s="6"/>
      <c r="M435" s="6"/>
      <c r="N435" s="6"/>
      <c r="O435" s="6"/>
      <c r="P435" s="6"/>
      <c r="Q435" s="6"/>
      <c r="R435" s="6"/>
      <c r="S435" s="6"/>
      <c r="T435" s="6"/>
      <c r="U435" s="6"/>
      <c r="V435" s="6"/>
      <c r="W435" s="6"/>
      <c r="X435" s="6"/>
      <c r="Y435" s="6"/>
      <c r="Z435" s="6"/>
    </row>
    <row r="436" spans="1:26" ht="48" customHeight="1" x14ac:dyDescent="0.2">
      <c r="A436" s="5">
        <v>435</v>
      </c>
      <c r="B436" s="6" t="s">
        <v>6229</v>
      </c>
      <c r="C436" s="32" t="s">
        <v>6230</v>
      </c>
      <c r="D436" s="56" t="s">
        <v>6231</v>
      </c>
      <c r="E436" s="6" t="s">
        <v>5770</v>
      </c>
      <c r="F436" s="45">
        <v>1</v>
      </c>
      <c r="G436" s="30">
        <v>1</v>
      </c>
      <c r="H436" s="45">
        <v>1</v>
      </c>
      <c r="I436" s="4"/>
      <c r="J436" s="6"/>
      <c r="K436" s="6"/>
      <c r="L436" s="6"/>
      <c r="M436" s="6"/>
      <c r="N436" s="6"/>
      <c r="O436" s="6"/>
      <c r="P436" s="6"/>
      <c r="Q436" s="6"/>
      <c r="R436" s="6"/>
      <c r="S436" s="6"/>
      <c r="T436" s="6"/>
      <c r="U436" s="6"/>
      <c r="V436" s="6"/>
      <c r="W436" s="6"/>
      <c r="X436" s="6"/>
      <c r="Y436" s="6"/>
      <c r="Z436" s="6"/>
    </row>
    <row r="437" spans="1:26" ht="72" customHeight="1" x14ac:dyDescent="0.2">
      <c r="A437" s="5">
        <v>436</v>
      </c>
      <c r="B437" s="6" t="s">
        <v>6232</v>
      </c>
      <c r="C437" s="32" t="s">
        <v>6233</v>
      </c>
      <c r="D437" s="56" t="s">
        <v>6234</v>
      </c>
      <c r="E437" s="6" t="s">
        <v>5770</v>
      </c>
      <c r="F437" s="45">
        <v>1</v>
      </c>
      <c r="G437" s="30">
        <v>1</v>
      </c>
      <c r="H437" s="45">
        <v>1</v>
      </c>
      <c r="I437" s="4"/>
      <c r="J437" s="6"/>
      <c r="K437" s="6"/>
      <c r="L437" s="6"/>
      <c r="M437" s="6"/>
      <c r="N437" s="6"/>
      <c r="O437" s="6"/>
      <c r="P437" s="6"/>
      <c r="Q437" s="6"/>
      <c r="R437" s="6"/>
      <c r="S437" s="6"/>
      <c r="T437" s="6"/>
      <c r="U437" s="6"/>
      <c r="V437" s="6"/>
      <c r="W437" s="6"/>
      <c r="X437" s="6"/>
      <c r="Y437" s="6"/>
      <c r="Z437" s="6"/>
    </row>
    <row r="438" spans="1:26" ht="48" customHeight="1" x14ac:dyDescent="0.2">
      <c r="A438" s="5">
        <v>437</v>
      </c>
      <c r="B438" s="6" t="s">
        <v>6235</v>
      </c>
      <c r="C438" s="32" t="s">
        <v>6236</v>
      </c>
      <c r="D438" s="56" t="s">
        <v>6237</v>
      </c>
      <c r="E438" s="6" t="s">
        <v>5770</v>
      </c>
      <c r="F438" s="45">
        <v>0</v>
      </c>
      <c r="G438" s="30">
        <v>1</v>
      </c>
      <c r="H438" s="45">
        <v>0</v>
      </c>
      <c r="I438" s="4"/>
      <c r="J438" s="6"/>
      <c r="K438" s="6"/>
      <c r="L438" s="6"/>
      <c r="M438" s="6"/>
      <c r="N438" s="6"/>
      <c r="O438" s="6"/>
      <c r="P438" s="6"/>
      <c r="Q438" s="6"/>
      <c r="R438" s="6"/>
      <c r="S438" s="6"/>
      <c r="T438" s="6"/>
      <c r="U438" s="6"/>
      <c r="V438" s="6"/>
      <c r="W438" s="6"/>
      <c r="X438" s="6"/>
      <c r="Y438" s="6"/>
      <c r="Z438" s="6"/>
    </row>
    <row r="439" spans="1:26" ht="72" customHeight="1" x14ac:dyDescent="0.2">
      <c r="A439" s="5">
        <v>438</v>
      </c>
      <c r="B439" s="6" t="s">
        <v>6238</v>
      </c>
      <c r="C439" s="32" t="s">
        <v>6239</v>
      </c>
      <c r="D439" s="56" t="s">
        <v>6240</v>
      </c>
      <c r="E439" s="6" t="s">
        <v>5770</v>
      </c>
      <c r="F439" s="45">
        <v>0</v>
      </c>
      <c r="G439" s="30">
        <v>2</v>
      </c>
      <c r="H439" s="45">
        <v>0</v>
      </c>
      <c r="I439" s="4"/>
      <c r="J439" s="6"/>
      <c r="K439" s="6"/>
      <c r="L439" s="6"/>
      <c r="M439" s="6"/>
      <c r="N439" s="6"/>
      <c r="O439" s="6"/>
      <c r="P439" s="6"/>
      <c r="Q439" s="6"/>
      <c r="R439" s="6"/>
      <c r="S439" s="6"/>
      <c r="T439" s="6"/>
      <c r="U439" s="6"/>
      <c r="V439" s="6"/>
      <c r="W439" s="6"/>
      <c r="X439" s="6"/>
      <c r="Y439" s="6"/>
      <c r="Z439" s="6"/>
    </row>
    <row r="440" spans="1:26" ht="48" customHeight="1" x14ac:dyDescent="0.2">
      <c r="A440" s="5">
        <v>439</v>
      </c>
      <c r="B440" s="6" t="s">
        <v>6241</v>
      </c>
      <c r="C440" s="32" t="s">
        <v>6242</v>
      </c>
      <c r="D440" s="56" t="s">
        <v>6243</v>
      </c>
      <c r="E440" s="6" t="s">
        <v>5770</v>
      </c>
      <c r="F440" s="45">
        <v>0</v>
      </c>
      <c r="G440" s="30">
        <v>1</v>
      </c>
      <c r="H440" s="45">
        <v>0</v>
      </c>
      <c r="I440" s="4"/>
      <c r="J440" s="6"/>
      <c r="K440" s="6"/>
      <c r="L440" s="6"/>
      <c r="M440" s="6"/>
      <c r="N440" s="6"/>
      <c r="O440" s="6"/>
      <c r="P440" s="6"/>
      <c r="Q440" s="6"/>
      <c r="R440" s="6"/>
      <c r="S440" s="6"/>
      <c r="T440" s="6"/>
      <c r="U440" s="6"/>
      <c r="V440" s="6"/>
      <c r="W440" s="6"/>
      <c r="X440" s="6"/>
      <c r="Y440" s="6"/>
      <c r="Z440" s="6"/>
    </row>
    <row r="441" spans="1:26" ht="24" customHeight="1" x14ac:dyDescent="0.2">
      <c r="A441" s="5">
        <v>440</v>
      </c>
      <c r="B441" s="6" t="s">
        <v>6244</v>
      </c>
      <c r="C441" s="32" t="s">
        <v>6245</v>
      </c>
      <c r="D441" s="56" t="s">
        <v>6246</v>
      </c>
      <c r="E441" s="6" t="s">
        <v>5770</v>
      </c>
      <c r="F441" s="45">
        <v>2</v>
      </c>
      <c r="G441" s="30">
        <v>0</v>
      </c>
      <c r="H441" s="45">
        <v>2</v>
      </c>
      <c r="I441" s="4"/>
      <c r="J441" s="6"/>
      <c r="K441" s="6"/>
      <c r="L441" s="6"/>
      <c r="M441" s="6"/>
      <c r="N441" s="6"/>
      <c r="O441" s="6"/>
      <c r="P441" s="6"/>
      <c r="Q441" s="6"/>
      <c r="R441" s="6"/>
      <c r="S441" s="6"/>
      <c r="T441" s="6"/>
      <c r="U441" s="6"/>
      <c r="V441" s="6"/>
      <c r="W441" s="6"/>
      <c r="X441" s="6"/>
      <c r="Y441" s="6"/>
      <c r="Z441" s="6"/>
    </row>
    <row r="442" spans="1:26" ht="24" customHeight="1" x14ac:dyDescent="0.2">
      <c r="A442" s="5">
        <v>441</v>
      </c>
      <c r="B442" s="6" t="s">
        <v>6247</v>
      </c>
      <c r="C442" s="32" t="s">
        <v>6248</v>
      </c>
      <c r="D442" s="56" t="s">
        <v>6249</v>
      </c>
      <c r="E442" s="6" t="s">
        <v>5770</v>
      </c>
      <c r="F442" s="45">
        <v>1</v>
      </c>
      <c r="G442" s="30">
        <v>1</v>
      </c>
      <c r="H442" s="45">
        <v>1</v>
      </c>
      <c r="I442" s="4"/>
      <c r="J442" s="6"/>
      <c r="K442" s="6"/>
      <c r="L442" s="6"/>
      <c r="M442" s="6"/>
      <c r="N442" s="6"/>
      <c r="O442" s="6"/>
      <c r="P442" s="6"/>
      <c r="Q442" s="6"/>
      <c r="R442" s="6"/>
      <c r="S442" s="6"/>
      <c r="T442" s="6"/>
      <c r="U442" s="6"/>
      <c r="V442" s="6"/>
      <c r="W442" s="6"/>
      <c r="X442" s="6"/>
      <c r="Y442" s="6"/>
      <c r="Z442" s="6"/>
    </row>
    <row r="443" spans="1:26" ht="96" customHeight="1" x14ac:dyDescent="0.2">
      <c r="A443" s="5">
        <v>442</v>
      </c>
      <c r="B443" s="6" t="s">
        <v>6250</v>
      </c>
      <c r="C443" s="32" t="s">
        <v>6251</v>
      </c>
      <c r="D443" s="56" t="s">
        <v>6252</v>
      </c>
      <c r="E443" s="6" t="s">
        <v>5770</v>
      </c>
      <c r="F443" s="45">
        <v>2</v>
      </c>
      <c r="G443" s="30">
        <v>1</v>
      </c>
      <c r="H443" s="45">
        <v>2</v>
      </c>
      <c r="I443" s="4"/>
      <c r="J443" s="6"/>
      <c r="K443" s="6"/>
      <c r="L443" s="6"/>
      <c r="M443" s="6"/>
      <c r="N443" s="6"/>
      <c r="O443" s="6"/>
      <c r="P443" s="6"/>
      <c r="Q443" s="6"/>
      <c r="R443" s="6"/>
      <c r="S443" s="6"/>
      <c r="T443" s="6"/>
      <c r="U443" s="6"/>
      <c r="V443" s="6"/>
      <c r="W443" s="6"/>
      <c r="X443" s="6"/>
      <c r="Y443" s="6"/>
      <c r="Z443" s="6"/>
    </row>
    <row r="444" spans="1:26" ht="48" customHeight="1" x14ac:dyDescent="0.2">
      <c r="A444" s="5">
        <v>443</v>
      </c>
      <c r="B444" s="6" t="s">
        <v>6253</v>
      </c>
      <c r="C444" s="32" t="s">
        <v>6254</v>
      </c>
      <c r="D444" s="56" t="s">
        <v>6255</v>
      </c>
      <c r="E444" s="6" t="s">
        <v>5770</v>
      </c>
      <c r="F444" s="45">
        <v>1</v>
      </c>
      <c r="G444" s="30">
        <v>0</v>
      </c>
      <c r="H444" s="45">
        <v>1</v>
      </c>
      <c r="I444" s="4"/>
      <c r="J444" s="6"/>
      <c r="K444" s="6"/>
      <c r="L444" s="6"/>
      <c r="M444" s="6"/>
      <c r="N444" s="6"/>
      <c r="O444" s="6"/>
      <c r="P444" s="6"/>
      <c r="Q444" s="6"/>
      <c r="R444" s="6"/>
      <c r="S444" s="6"/>
      <c r="T444" s="6"/>
      <c r="U444" s="6"/>
      <c r="V444" s="6"/>
      <c r="W444" s="6"/>
      <c r="X444" s="6"/>
      <c r="Y444" s="6"/>
      <c r="Z444" s="6"/>
    </row>
    <row r="445" spans="1:26" ht="96" customHeight="1" x14ac:dyDescent="0.2">
      <c r="A445" s="5">
        <v>444</v>
      </c>
      <c r="B445" s="6" t="s">
        <v>6256</v>
      </c>
      <c r="C445" s="32" t="s">
        <v>6257</v>
      </c>
      <c r="D445" s="56" t="s">
        <v>6258</v>
      </c>
      <c r="E445" s="6" t="s">
        <v>5770</v>
      </c>
      <c r="F445" s="45">
        <v>1</v>
      </c>
      <c r="G445" s="30">
        <v>1</v>
      </c>
      <c r="H445" s="45">
        <v>1</v>
      </c>
      <c r="I445" s="4"/>
      <c r="J445" s="6"/>
      <c r="K445" s="6"/>
      <c r="L445" s="6"/>
      <c r="M445" s="6"/>
      <c r="N445" s="6"/>
      <c r="O445" s="6"/>
      <c r="P445" s="6"/>
      <c r="Q445" s="6"/>
      <c r="R445" s="6"/>
      <c r="S445" s="6"/>
      <c r="T445" s="6"/>
      <c r="U445" s="6"/>
      <c r="V445" s="6"/>
      <c r="W445" s="6"/>
      <c r="X445" s="6"/>
      <c r="Y445" s="6"/>
      <c r="Z445" s="6"/>
    </row>
    <row r="446" spans="1:26" ht="48" customHeight="1" x14ac:dyDescent="0.2">
      <c r="A446" s="5">
        <v>445</v>
      </c>
      <c r="B446" s="6" t="s">
        <v>6259</v>
      </c>
      <c r="C446" s="32" t="s">
        <v>6260</v>
      </c>
      <c r="D446" s="56" t="s">
        <v>6261</v>
      </c>
      <c r="E446" s="6" t="s">
        <v>5770</v>
      </c>
      <c r="F446" s="45">
        <v>1</v>
      </c>
      <c r="G446" s="30">
        <v>1</v>
      </c>
      <c r="H446" s="45">
        <v>1</v>
      </c>
      <c r="I446" s="4"/>
      <c r="J446" s="6"/>
      <c r="K446" s="6"/>
      <c r="L446" s="6"/>
      <c r="M446" s="6"/>
      <c r="N446" s="6"/>
      <c r="O446" s="6"/>
      <c r="P446" s="6"/>
      <c r="Q446" s="6"/>
      <c r="R446" s="6"/>
      <c r="S446" s="6"/>
      <c r="T446" s="6"/>
      <c r="U446" s="6"/>
      <c r="V446" s="6"/>
      <c r="W446" s="6"/>
      <c r="X446" s="6"/>
      <c r="Y446" s="6"/>
      <c r="Z446" s="6"/>
    </row>
    <row r="447" spans="1:26" ht="24" customHeight="1" x14ac:dyDescent="0.2">
      <c r="A447" s="5">
        <v>446</v>
      </c>
      <c r="B447" s="6" t="s">
        <v>6262</v>
      </c>
      <c r="C447" s="33" t="s">
        <v>6263</v>
      </c>
      <c r="D447" s="56" t="s">
        <v>6264</v>
      </c>
      <c r="E447" s="6" t="s">
        <v>5770</v>
      </c>
      <c r="F447" s="45">
        <v>0</v>
      </c>
      <c r="G447" s="30">
        <v>0</v>
      </c>
      <c r="H447" s="45">
        <v>0</v>
      </c>
      <c r="I447" s="4"/>
      <c r="J447" s="6"/>
      <c r="K447" s="6"/>
      <c r="L447" s="6"/>
      <c r="M447" s="6"/>
      <c r="N447" s="6"/>
      <c r="O447" s="6"/>
      <c r="P447" s="6"/>
      <c r="Q447" s="6"/>
      <c r="R447" s="6"/>
      <c r="S447" s="6"/>
      <c r="T447" s="6"/>
      <c r="U447" s="6"/>
      <c r="V447" s="6"/>
      <c r="W447" s="6"/>
      <c r="X447" s="6"/>
      <c r="Y447" s="6"/>
      <c r="Z447" s="6"/>
    </row>
    <row r="448" spans="1:26" ht="96" customHeight="1" x14ac:dyDescent="0.2">
      <c r="A448" s="5">
        <v>447</v>
      </c>
      <c r="B448" s="6" t="s">
        <v>6265</v>
      </c>
      <c r="C448" s="32" t="s">
        <v>6266</v>
      </c>
      <c r="D448" s="56" t="s">
        <v>6267</v>
      </c>
      <c r="E448" s="6" t="s">
        <v>5770</v>
      </c>
      <c r="F448" s="45">
        <v>2</v>
      </c>
      <c r="G448" s="30">
        <v>0</v>
      </c>
      <c r="H448" s="45">
        <v>2</v>
      </c>
      <c r="I448" s="4"/>
      <c r="J448" s="6"/>
      <c r="K448" s="6"/>
      <c r="L448" s="6"/>
      <c r="M448" s="6"/>
      <c r="N448" s="6"/>
      <c r="O448" s="6"/>
      <c r="P448" s="6"/>
      <c r="Q448" s="6"/>
      <c r="R448" s="6"/>
      <c r="S448" s="6"/>
      <c r="T448" s="6"/>
      <c r="U448" s="6"/>
      <c r="V448" s="6"/>
      <c r="W448" s="6"/>
      <c r="X448" s="6"/>
      <c r="Y448" s="6"/>
      <c r="Z448" s="6"/>
    </row>
    <row r="449" spans="1:26" ht="48" customHeight="1" x14ac:dyDescent="0.2">
      <c r="A449" s="5">
        <v>448</v>
      </c>
      <c r="B449" s="6" t="s">
        <v>6268</v>
      </c>
      <c r="C449" s="32" t="s">
        <v>6269</v>
      </c>
      <c r="D449" s="56" t="s">
        <v>6270</v>
      </c>
      <c r="E449" s="6" t="s">
        <v>5770</v>
      </c>
      <c r="F449" s="45">
        <v>2</v>
      </c>
      <c r="G449" s="30">
        <v>0</v>
      </c>
      <c r="H449" s="45">
        <v>2</v>
      </c>
      <c r="I449" s="4"/>
      <c r="J449" s="6"/>
      <c r="K449" s="6"/>
      <c r="L449" s="6"/>
      <c r="M449" s="6"/>
      <c r="N449" s="6"/>
      <c r="O449" s="6"/>
      <c r="P449" s="6"/>
      <c r="Q449" s="6"/>
      <c r="R449" s="6"/>
      <c r="S449" s="6"/>
      <c r="T449" s="6"/>
      <c r="U449" s="6"/>
      <c r="V449" s="6"/>
      <c r="W449" s="6"/>
      <c r="X449" s="6"/>
      <c r="Y449" s="6"/>
      <c r="Z449" s="6"/>
    </row>
    <row r="450" spans="1:26" ht="48" customHeight="1" x14ac:dyDescent="0.2">
      <c r="A450" s="5">
        <v>449</v>
      </c>
      <c r="B450" s="6" t="s">
        <v>6271</v>
      </c>
      <c r="C450" s="32" t="s">
        <v>6272</v>
      </c>
      <c r="D450" s="56" t="s">
        <v>6273</v>
      </c>
      <c r="E450" s="6" t="s">
        <v>5770</v>
      </c>
      <c r="F450" s="45">
        <v>1</v>
      </c>
      <c r="G450" s="30">
        <v>1</v>
      </c>
      <c r="H450" s="45">
        <v>1</v>
      </c>
      <c r="I450" s="4"/>
      <c r="J450" s="6"/>
      <c r="K450" s="6"/>
      <c r="L450" s="6"/>
      <c r="M450" s="6"/>
      <c r="N450" s="6"/>
      <c r="O450" s="6"/>
      <c r="P450" s="6"/>
      <c r="Q450" s="6"/>
      <c r="R450" s="6"/>
      <c r="S450" s="6"/>
      <c r="T450" s="6"/>
      <c r="U450" s="6"/>
      <c r="V450" s="6"/>
      <c r="W450" s="6"/>
      <c r="X450" s="6"/>
      <c r="Y450" s="6"/>
      <c r="Z450" s="6"/>
    </row>
    <row r="451" spans="1:26" ht="24" customHeight="1" x14ac:dyDescent="0.2">
      <c r="A451" s="5">
        <v>450</v>
      </c>
      <c r="B451" s="6" t="s">
        <v>6274</v>
      </c>
      <c r="C451" s="32" t="s">
        <v>6275</v>
      </c>
      <c r="D451" s="56" t="s">
        <v>6276</v>
      </c>
      <c r="E451" s="6" t="s">
        <v>5770</v>
      </c>
      <c r="F451" s="45">
        <v>0</v>
      </c>
      <c r="G451" s="30">
        <v>0</v>
      </c>
      <c r="H451" s="45">
        <v>0</v>
      </c>
      <c r="I451" s="4"/>
      <c r="J451" s="6"/>
      <c r="K451" s="6"/>
      <c r="L451" s="6"/>
      <c r="M451" s="6"/>
      <c r="N451" s="6"/>
      <c r="O451" s="6"/>
      <c r="P451" s="6"/>
      <c r="Q451" s="6"/>
      <c r="R451" s="6"/>
      <c r="S451" s="6"/>
      <c r="T451" s="6"/>
      <c r="U451" s="6"/>
      <c r="V451" s="6"/>
      <c r="W451" s="6"/>
      <c r="X451" s="6"/>
      <c r="Y451" s="6"/>
      <c r="Z451" s="6"/>
    </row>
    <row r="452" spans="1:26" ht="48" customHeight="1" x14ac:dyDescent="0.2">
      <c r="A452" s="5">
        <v>451</v>
      </c>
      <c r="B452" s="6" t="s">
        <v>6277</v>
      </c>
      <c r="C452" s="32" t="s">
        <v>6278</v>
      </c>
      <c r="D452" s="56" t="s">
        <v>6279</v>
      </c>
      <c r="E452" s="6" t="s">
        <v>5770</v>
      </c>
      <c r="F452" s="45">
        <v>0</v>
      </c>
      <c r="G452" s="30">
        <v>0</v>
      </c>
      <c r="H452" s="45">
        <v>0</v>
      </c>
      <c r="I452" s="4"/>
      <c r="J452" s="6"/>
      <c r="K452" s="6"/>
      <c r="L452" s="6"/>
      <c r="M452" s="6"/>
      <c r="N452" s="6"/>
      <c r="O452" s="6"/>
      <c r="P452" s="6"/>
      <c r="Q452" s="6"/>
      <c r="R452" s="6"/>
      <c r="S452" s="6"/>
      <c r="T452" s="6"/>
      <c r="U452" s="6"/>
      <c r="V452" s="6"/>
      <c r="W452" s="6"/>
      <c r="X452" s="6"/>
      <c r="Y452" s="6"/>
      <c r="Z452" s="6"/>
    </row>
    <row r="453" spans="1:26" ht="48" customHeight="1" x14ac:dyDescent="0.2">
      <c r="A453" s="5">
        <v>452</v>
      </c>
      <c r="B453" s="6" t="s">
        <v>6280</v>
      </c>
      <c r="C453" s="32" t="s">
        <v>6281</v>
      </c>
      <c r="D453" s="56" t="s">
        <v>6282</v>
      </c>
      <c r="E453" s="6" t="s">
        <v>5770</v>
      </c>
      <c r="F453" s="45">
        <v>2</v>
      </c>
      <c r="G453" s="30">
        <v>2</v>
      </c>
      <c r="H453" s="45">
        <v>2</v>
      </c>
      <c r="I453" s="4"/>
      <c r="J453" s="6"/>
      <c r="K453" s="6"/>
      <c r="L453" s="6"/>
      <c r="M453" s="6"/>
      <c r="N453" s="6"/>
      <c r="O453" s="6"/>
      <c r="P453" s="6"/>
      <c r="Q453" s="6"/>
      <c r="R453" s="6"/>
      <c r="S453" s="6"/>
      <c r="T453" s="6"/>
      <c r="U453" s="6"/>
      <c r="V453" s="6"/>
      <c r="W453" s="6"/>
      <c r="X453" s="6"/>
      <c r="Y453" s="6"/>
      <c r="Z453" s="6"/>
    </row>
    <row r="454" spans="1:26" ht="24" customHeight="1" x14ac:dyDescent="0.2">
      <c r="A454" s="5">
        <v>453</v>
      </c>
      <c r="B454" s="6" t="s">
        <v>6283</v>
      </c>
      <c r="C454" s="32" t="s">
        <v>6284</v>
      </c>
      <c r="D454" s="56" t="s">
        <v>6285</v>
      </c>
      <c r="E454" s="6" t="s">
        <v>5770</v>
      </c>
      <c r="F454" s="45">
        <v>2</v>
      </c>
      <c r="G454" s="30">
        <v>2</v>
      </c>
      <c r="H454" s="45">
        <v>2</v>
      </c>
      <c r="I454" s="4"/>
      <c r="J454" s="6"/>
      <c r="K454" s="6"/>
      <c r="L454" s="6"/>
      <c r="M454" s="6"/>
      <c r="N454" s="6"/>
      <c r="O454" s="6"/>
      <c r="P454" s="6"/>
      <c r="Q454" s="6"/>
      <c r="R454" s="6"/>
      <c r="S454" s="6"/>
      <c r="T454" s="6"/>
      <c r="U454" s="6"/>
      <c r="V454" s="6"/>
      <c r="W454" s="6"/>
      <c r="X454" s="6"/>
      <c r="Y454" s="6"/>
      <c r="Z454" s="6"/>
    </row>
    <row r="455" spans="1:26" ht="72" customHeight="1" x14ac:dyDescent="0.2">
      <c r="A455" s="5">
        <v>454</v>
      </c>
      <c r="B455" s="6" t="s">
        <v>6286</v>
      </c>
      <c r="C455" s="32" t="s">
        <v>6287</v>
      </c>
      <c r="D455" s="56" t="s">
        <v>6288</v>
      </c>
      <c r="E455" s="6" t="s">
        <v>5770</v>
      </c>
      <c r="F455" s="45">
        <v>2</v>
      </c>
      <c r="G455" s="30">
        <v>2</v>
      </c>
      <c r="H455" s="45">
        <v>2</v>
      </c>
      <c r="I455" s="4"/>
      <c r="J455" s="6"/>
      <c r="K455" s="6"/>
      <c r="L455" s="6"/>
      <c r="M455" s="6"/>
      <c r="N455" s="6"/>
      <c r="O455" s="6"/>
      <c r="P455" s="6"/>
      <c r="Q455" s="6"/>
      <c r="R455" s="6"/>
      <c r="S455" s="6"/>
      <c r="T455" s="6"/>
      <c r="U455" s="6"/>
      <c r="V455" s="6"/>
      <c r="W455" s="6"/>
      <c r="X455" s="6"/>
      <c r="Y455" s="6"/>
      <c r="Z455" s="6"/>
    </row>
    <row r="456" spans="1:26" ht="48" customHeight="1" x14ac:dyDescent="0.2">
      <c r="A456" s="5">
        <v>455</v>
      </c>
      <c r="B456" s="6" t="s">
        <v>6289</v>
      </c>
      <c r="C456" s="32" t="s">
        <v>6290</v>
      </c>
      <c r="D456" s="56" t="s">
        <v>6291</v>
      </c>
      <c r="E456" s="6" t="s">
        <v>5770</v>
      </c>
      <c r="F456" s="45">
        <v>2</v>
      </c>
      <c r="G456" s="30">
        <v>2</v>
      </c>
      <c r="H456" s="45">
        <v>2</v>
      </c>
      <c r="I456" s="4"/>
      <c r="J456" s="6"/>
      <c r="K456" s="6"/>
      <c r="L456" s="6"/>
      <c r="M456" s="6"/>
      <c r="N456" s="6"/>
      <c r="O456" s="6"/>
      <c r="P456" s="6"/>
      <c r="Q456" s="6"/>
      <c r="R456" s="6"/>
      <c r="S456" s="6"/>
      <c r="T456" s="6"/>
      <c r="U456" s="6"/>
      <c r="V456" s="6"/>
      <c r="W456" s="6"/>
      <c r="X456" s="6"/>
      <c r="Y456" s="6"/>
      <c r="Z456" s="6"/>
    </row>
    <row r="457" spans="1:26" ht="120" customHeight="1" x14ac:dyDescent="0.2">
      <c r="A457" s="5">
        <v>456</v>
      </c>
      <c r="B457" s="6" t="s">
        <v>6292</v>
      </c>
      <c r="C457" s="32" t="s">
        <v>6293</v>
      </c>
      <c r="D457" s="56" t="s">
        <v>6294</v>
      </c>
      <c r="E457" s="6" t="s">
        <v>5770</v>
      </c>
      <c r="F457" s="45">
        <v>1</v>
      </c>
      <c r="G457" s="30">
        <v>1</v>
      </c>
      <c r="H457" s="45">
        <v>1</v>
      </c>
      <c r="I457" s="4"/>
      <c r="J457" s="6"/>
      <c r="K457" s="6"/>
      <c r="L457" s="6"/>
      <c r="M457" s="6"/>
      <c r="N457" s="6"/>
      <c r="O457" s="6"/>
      <c r="P457" s="6"/>
      <c r="Q457" s="6"/>
      <c r="R457" s="6"/>
      <c r="S457" s="6"/>
      <c r="T457" s="6"/>
      <c r="U457" s="6"/>
      <c r="V457" s="6"/>
      <c r="W457" s="6"/>
      <c r="X457" s="6"/>
      <c r="Y457" s="6"/>
      <c r="Z457" s="6"/>
    </row>
    <row r="458" spans="1:26" ht="24" customHeight="1" x14ac:dyDescent="0.2">
      <c r="A458" s="5">
        <v>457</v>
      </c>
      <c r="B458" s="6" t="s">
        <v>6295</v>
      </c>
      <c r="C458" s="32" t="s">
        <v>6296</v>
      </c>
      <c r="D458" s="56" t="s">
        <v>6297</v>
      </c>
      <c r="E458" s="6" t="s">
        <v>5770</v>
      </c>
      <c r="F458" s="45">
        <v>0</v>
      </c>
      <c r="G458" s="30">
        <v>1</v>
      </c>
      <c r="H458" s="45">
        <v>0</v>
      </c>
      <c r="I458" s="4"/>
      <c r="J458" s="6"/>
      <c r="K458" s="6"/>
      <c r="L458" s="6"/>
      <c r="M458" s="6"/>
      <c r="N458" s="6"/>
      <c r="O458" s="6"/>
      <c r="P458" s="6"/>
      <c r="Q458" s="6"/>
      <c r="R458" s="6"/>
      <c r="S458" s="6"/>
      <c r="T458" s="6"/>
      <c r="U458" s="6"/>
      <c r="V458" s="6"/>
      <c r="W458" s="6"/>
      <c r="X458" s="6"/>
      <c r="Y458" s="6"/>
      <c r="Z458" s="6"/>
    </row>
    <row r="459" spans="1:26" ht="72" customHeight="1" x14ac:dyDescent="0.2">
      <c r="A459" s="5">
        <v>458</v>
      </c>
      <c r="B459" s="6" t="s">
        <v>6298</v>
      </c>
      <c r="C459" s="32" t="s">
        <v>6299</v>
      </c>
      <c r="D459" s="56" t="s">
        <v>6300</v>
      </c>
      <c r="E459" s="6" t="s">
        <v>5770</v>
      </c>
      <c r="F459" s="45">
        <v>0</v>
      </c>
      <c r="G459" s="30">
        <v>0</v>
      </c>
      <c r="H459" s="45">
        <v>0</v>
      </c>
      <c r="I459" s="4"/>
      <c r="J459" s="6"/>
      <c r="K459" s="6"/>
      <c r="L459" s="6"/>
      <c r="M459" s="6"/>
      <c r="N459" s="6"/>
      <c r="O459" s="6"/>
      <c r="P459" s="6"/>
      <c r="Q459" s="6"/>
      <c r="R459" s="6"/>
      <c r="S459" s="6"/>
      <c r="T459" s="6"/>
      <c r="U459" s="6"/>
      <c r="V459" s="6"/>
      <c r="W459" s="6"/>
      <c r="X459" s="6"/>
      <c r="Y459" s="6"/>
      <c r="Z459" s="6"/>
    </row>
    <row r="460" spans="1:26" ht="48" customHeight="1" x14ac:dyDescent="0.2">
      <c r="A460" s="5">
        <v>459</v>
      </c>
      <c r="B460" s="6" t="s">
        <v>6301</v>
      </c>
      <c r="C460" s="32" t="s">
        <v>6302</v>
      </c>
      <c r="D460" s="56" t="s">
        <v>6303</v>
      </c>
      <c r="E460" s="6" t="s">
        <v>5770</v>
      </c>
      <c r="F460" s="45">
        <v>1</v>
      </c>
      <c r="G460" s="30">
        <v>1</v>
      </c>
      <c r="H460" s="45">
        <v>1</v>
      </c>
      <c r="I460" s="4"/>
      <c r="J460" s="6"/>
      <c r="K460" s="6"/>
      <c r="L460" s="6"/>
      <c r="M460" s="6"/>
      <c r="N460" s="6"/>
      <c r="O460" s="6"/>
      <c r="P460" s="6"/>
      <c r="Q460" s="6"/>
      <c r="R460" s="6"/>
      <c r="S460" s="6"/>
      <c r="T460" s="6"/>
      <c r="U460" s="6"/>
      <c r="V460" s="6"/>
      <c r="W460" s="6"/>
      <c r="X460" s="6"/>
      <c r="Y460" s="6"/>
      <c r="Z460" s="6"/>
    </row>
    <row r="461" spans="1:26" ht="24" customHeight="1" x14ac:dyDescent="0.2">
      <c r="A461" s="5">
        <v>460</v>
      </c>
      <c r="B461" s="6" t="s">
        <v>6304</v>
      </c>
      <c r="C461" s="32" t="s">
        <v>6305</v>
      </c>
      <c r="D461" s="56" t="s">
        <v>6306</v>
      </c>
      <c r="E461" s="6" t="s">
        <v>5770</v>
      </c>
      <c r="F461" s="45">
        <v>1</v>
      </c>
      <c r="G461" s="30">
        <v>0</v>
      </c>
      <c r="H461" s="45">
        <v>1</v>
      </c>
      <c r="I461" s="4"/>
      <c r="J461" s="6"/>
      <c r="K461" s="6"/>
      <c r="L461" s="6"/>
      <c r="M461" s="6"/>
      <c r="N461" s="6"/>
      <c r="O461" s="6"/>
      <c r="P461" s="6"/>
      <c r="Q461" s="6"/>
      <c r="R461" s="6"/>
      <c r="S461" s="6"/>
      <c r="T461" s="6"/>
      <c r="U461" s="6"/>
      <c r="V461" s="6"/>
      <c r="W461" s="6"/>
      <c r="X461" s="6"/>
      <c r="Y461" s="6"/>
      <c r="Z461" s="6"/>
    </row>
    <row r="462" spans="1:26" ht="72" customHeight="1" x14ac:dyDescent="0.2">
      <c r="A462" s="5">
        <v>461</v>
      </c>
      <c r="B462" s="6" t="s">
        <v>6307</v>
      </c>
      <c r="C462" s="32" t="s">
        <v>6308</v>
      </c>
      <c r="D462" s="56" t="s">
        <v>6309</v>
      </c>
      <c r="E462" s="6" t="s">
        <v>5770</v>
      </c>
      <c r="F462" s="45">
        <v>0</v>
      </c>
      <c r="G462" s="30">
        <v>2</v>
      </c>
      <c r="H462" s="45">
        <v>0</v>
      </c>
      <c r="I462" s="4"/>
      <c r="J462" s="6"/>
      <c r="K462" s="6"/>
      <c r="L462" s="6"/>
      <c r="M462" s="6"/>
      <c r="N462" s="6"/>
      <c r="O462" s="6"/>
      <c r="P462" s="6"/>
      <c r="Q462" s="6"/>
      <c r="R462" s="6"/>
      <c r="S462" s="6"/>
      <c r="T462" s="6"/>
      <c r="U462" s="6"/>
      <c r="V462" s="6"/>
      <c r="W462" s="6"/>
      <c r="X462" s="6"/>
      <c r="Y462" s="6"/>
      <c r="Z462" s="6"/>
    </row>
    <row r="463" spans="1:26" ht="24" customHeight="1" x14ac:dyDescent="0.2">
      <c r="A463" s="5">
        <v>462</v>
      </c>
      <c r="B463" s="6" t="s">
        <v>6310</v>
      </c>
      <c r="C463" s="32" t="s">
        <v>6311</v>
      </c>
      <c r="D463" s="56" t="s">
        <v>6312</v>
      </c>
      <c r="E463" s="6" t="s">
        <v>5770</v>
      </c>
      <c r="F463" s="45">
        <v>2</v>
      </c>
      <c r="G463" s="30">
        <v>2</v>
      </c>
      <c r="H463" s="45">
        <v>2</v>
      </c>
      <c r="I463" s="4"/>
      <c r="J463" s="6"/>
      <c r="K463" s="6"/>
      <c r="L463" s="6"/>
      <c r="M463" s="6"/>
      <c r="N463" s="6"/>
      <c r="O463" s="6"/>
      <c r="P463" s="6"/>
      <c r="Q463" s="6"/>
      <c r="R463" s="6"/>
      <c r="S463" s="6"/>
      <c r="T463" s="6"/>
      <c r="U463" s="6"/>
      <c r="V463" s="6"/>
      <c r="W463" s="6"/>
      <c r="X463" s="6"/>
      <c r="Y463" s="6"/>
      <c r="Z463" s="6"/>
    </row>
    <row r="464" spans="1:26" ht="24" customHeight="1" x14ac:dyDescent="0.2">
      <c r="A464" s="5">
        <v>463</v>
      </c>
      <c r="B464" s="6" t="s">
        <v>6313</v>
      </c>
      <c r="C464" s="32" t="s">
        <v>6314</v>
      </c>
      <c r="D464" s="56" t="s">
        <v>6315</v>
      </c>
      <c r="E464" s="6" t="s">
        <v>5770</v>
      </c>
      <c r="F464" s="45">
        <v>0</v>
      </c>
      <c r="G464" s="30">
        <v>0</v>
      </c>
      <c r="H464" s="45">
        <v>0</v>
      </c>
      <c r="I464" s="4"/>
      <c r="J464" s="6"/>
      <c r="K464" s="6"/>
      <c r="L464" s="6"/>
      <c r="M464" s="6"/>
      <c r="N464" s="6"/>
      <c r="O464" s="6"/>
      <c r="P464" s="6"/>
      <c r="Q464" s="6"/>
      <c r="R464" s="6"/>
      <c r="S464" s="6"/>
      <c r="T464" s="6"/>
      <c r="U464" s="6"/>
      <c r="V464" s="6"/>
      <c r="W464" s="6"/>
      <c r="X464" s="6"/>
      <c r="Y464" s="6"/>
      <c r="Z464" s="6"/>
    </row>
    <row r="465" spans="1:26" ht="24" customHeight="1" x14ac:dyDescent="0.2">
      <c r="A465" s="5">
        <v>464</v>
      </c>
      <c r="B465" s="6" t="s">
        <v>6316</v>
      </c>
      <c r="C465" s="32" t="s">
        <v>6317</v>
      </c>
      <c r="D465" s="56" t="s">
        <v>6318</v>
      </c>
      <c r="E465" s="6" t="s">
        <v>5770</v>
      </c>
      <c r="F465" s="45">
        <v>0</v>
      </c>
      <c r="G465" s="30">
        <v>0</v>
      </c>
      <c r="H465" s="45">
        <v>0</v>
      </c>
      <c r="I465" s="4"/>
      <c r="J465" s="6"/>
      <c r="K465" s="6"/>
      <c r="L465" s="6"/>
      <c r="M465" s="6"/>
      <c r="N465" s="6"/>
      <c r="O465" s="6"/>
      <c r="P465" s="6"/>
      <c r="Q465" s="6"/>
      <c r="R465" s="6"/>
      <c r="S465" s="6"/>
      <c r="T465" s="6"/>
      <c r="U465" s="6"/>
      <c r="V465" s="6"/>
      <c r="W465" s="6"/>
      <c r="X465" s="6"/>
      <c r="Y465" s="6"/>
      <c r="Z465" s="6"/>
    </row>
    <row r="466" spans="1:26" ht="24" customHeight="1" x14ac:dyDescent="0.2">
      <c r="A466" s="5">
        <v>465</v>
      </c>
      <c r="B466" s="6" t="s">
        <v>6319</v>
      </c>
      <c r="C466" s="32" t="s">
        <v>6320</v>
      </c>
      <c r="D466" s="56" t="s">
        <v>6321</v>
      </c>
      <c r="E466" s="6" t="s">
        <v>5770</v>
      </c>
      <c r="F466" s="45">
        <v>1</v>
      </c>
      <c r="G466" s="30">
        <v>1</v>
      </c>
      <c r="H466" s="45">
        <v>1</v>
      </c>
      <c r="I466" s="4"/>
      <c r="J466" s="6"/>
      <c r="K466" s="6"/>
      <c r="L466" s="6"/>
      <c r="M466" s="6"/>
      <c r="N466" s="6"/>
      <c r="O466" s="6"/>
      <c r="P466" s="6"/>
      <c r="Q466" s="6"/>
      <c r="R466" s="6"/>
      <c r="S466" s="6"/>
      <c r="T466" s="6"/>
      <c r="U466" s="6"/>
      <c r="V466" s="6"/>
      <c r="W466" s="6"/>
      <c r="X466" s="6"/>
      <c r="Y466" s="6"/>
      <c r="Z466" s="6"/>
    </row>
    <row r="467" spans="1:26" ht="48" customHeight="1" x14ac:dyDescent="0.2">
      <c r="A467" s="5">
        <v>466</v>
      </c>
      <c r="B467" s="6" t="s">
        <v>6322</v>
      </c>
      <c r="C467" s="32" t="s">
        <v>6323</v>
      </c>
      <c r="D467" s="56" t="s">
        <v>6324</v>
      </c>
      <c r="E467" s="6" t="s">
        <v>5770</v>
      </c>
      <c r="F467" s="45">
        <v>1</v>
      </c>
      <c r="G467" s="30">
        <v>1</v>
      </c>
      <c r="H467" s="45">
        <v>1</v>
      </c>
      <c r="I467" s="4"/>
      <c r="J467" s="6"/>
      <c r="K467" s="6"/>
      <c r="L467" s="6"/>
      <c r="M467" s="6"/>
      <c r="N467" s="6"/>
      <c r="O467" s="6"/>
      <c r="P467" s="6"/>
      <c r="Q467" s="6"/>
      <c r="R467" s="6"/>
      <c r="S467" s="6"/>
      <c r="T467" s="6"/>
      <c r="U467" s="6"/>
      <c r="V467" s="6"/>
      <c r="W467" s="6"/>
      <c r="X467" s="6"/>
      <c r="Y467" s="6"/>
      <c r="Z467" s="6"/>
    </row>
    <row r="468" spans="1:26" ht="72" customHeight="1" x14ac:dyDescent="0.2">
      <c r="A468" s="5">
        <v>467</v>
      </c>
      <c r="B468" s="6" t="s">
        <v>6325</v>
      </c>
      <c r="C468" s="32" t="s">
        <v>6323</v>
      </c>
      <c r="D468" s="56" t="s">
        <v>6326</v>
      </c>
      <c r="E468" s="6" t="s">
        <v>5770</v>
      </c>
      <c r="F468" s="45">
        <v>0</v>
      </c>
      <c r="G468" s="30">
        <v>2</v>
      </c>
      <c r="H468" s="45">
        <v>0</v>
      </c>
      <c r="I468" s="4"/>
      <c r="J468" s="6"/>
      <c r="K468" s="6"/>
      <c r="L468" s="6"/>
      <c r="M468" s="6"/>
      <c r="N468" s="6"/>
      <c r="O468" s="6"/>
      <c r="P468" s="6"/>
      <c r="Q468" s="6"/>
      <c r="R468" s="6"/>
      <c r="S468" s="6"/>
      <c r="T468" s="6"/>
      <c r="U468" s="6"/>
      <c r="V468" s="6"/>
      <c r="W468" s="6"/>
      <c r="X468" s="6"/>
      <c r="Y468" s="6"/>
      <c r="Z468" s="6"/>
    </row>
    <row r="469" spans="1:26" ht="48" customHeight="1" x14ac:dyDescent="0.2">
      <c r="A469" s="5">
        <v>468</v>
      </c>
      <c r="B469" s="6" t="s">
        <v>6327</v>
      </c>
      <c r="C469" s="32" t="s">
        <v>6323</v>
      </c>
      <c r="D469" s="56" t="s">
        <v>6328</v>
      </c>
      <c r="E469" s="6" t="s">
        <v>5770</v>
      </c>
      <c r="F469" s="45">
        <v>1</v>
      </c>
      <c r="G469" s="30">
        <v>1</v>
      </c>
      <c r="H469" s="45">
        <v>1</v>
      </c>
      <c r="I469" s="4"/>
      <c r="J469" s="6"/>
      <c r="K469" s="6"/>
      <c r="L469" s="6"/>
      <c r="M469" s="6"/>
      <c r="N469" s="6"/>
      <c r="O469" s="6"/>
      <c r="P469" s="6"/>
      <c r="Q469" s="6"/>
      <c r="R469" s="6"/>
      <c r="S469" s="6"/>
      <c r="T469" s="6"/>
      <c r="U469" s="6"/>
      <c r="V469" s="6"/>
      <c r="W469" s="6"/>
      <c r="X469" s="6"/>
      <c r="Y469" s="6"/>
      <c r="Z469" s="6"/>
    </row>
    <row r="470" spans="1:26" ht="24" customHeight="1" x14ac:dyDescent="0.2">
      <c r="A470" s="5">
        <v>469</v>
      </c>
      <c r="B470" s="6" t="s">
        <v>6329</v>
      </c>
      <c r="C470" s="32" t="s">
        <v>6323</v>
      </c>
      <c r="D470" s="56" t="s">
        <v>6330</v>
      </c>
      <c r="E470" s="6" t="s">
        <v>5770</v>
      </c>
      <c r="F470" s="45">
        <v>1</v>
      </c>
      <c r="G470" s="30">
        <v>1</v>
      </c>
      <c r="H470" s="45">
        <v>1</v>
      </c>
      <c r="I470" s="4"/>
      <c r="J470" s="6"/>
      <c r="K470" s="6"/>
      <c r="L470" s="6"/>
      <c r="M470" s="6"/>
      <c r="N470" s="6"/>
      <c r="O470" s="6"/>
      <c r="P470" s="6"/>
      <c r="Q470" s="6"/>
      <c r="R470" s="6"/>
      <c r="S470" s="6"/>
      <c r="T470" s="6"/>
      <c r="U470" s="6"/>
      <c r="V470" s="6"/>
      <c r="W470" s="6"/>
      <c r="X470" s="6"/>
      <c r="Y470" s="6"/>
      <c r="Z470" s="6"/>
    </row>
    <row r="471" spans="1:26" ht="48" customHeight="1" x14ac:dyDescent="0.2">
      <c r="A471" s="5">
        <v>470</v>
      </c>
      <c r="B471" s="6" t="s">
        <v>6331</v>
      </c>
      <c r="C471" s="32" t="s">
        <v>6323</v>
      </c>
      <c r="D471" s="56" t="s">
        <v>6332</v>
      </c>
      <c r="E471" s="6" t="s">
        <v>5770</v>
      </c>
      <c r="F471" s="45">
        <v>1</v>
      </c>
      <c r="G471" s="30">
        <v>1</v>
      </c>
      <c r="H471" s="45">
        <v>1</v>
      </c>
      <c r="I471" s="4"/>
      <c r="J471" s="6"/>
      <c r="K471" s="6"/>
      <c r="L471" s="6"/>
      <c r="M471" s="6"/>
      <c r="N471" s="6"/>
      <c r="O471" s="6"/>
      <c r="P471" s="6"/>
      <c r="Q471" s="6"/>
      <c r="R471" s="6"/>
      <c r="S471" s="6"/>
      <c r="T471" s="6"/>
      <c r="U471" s="6"/>
      <c r="V471" s="6"/>
      <c r="W471" s="6"/>
      <c r="X471" s="6"/>
      <c r="Y471" s="6"/>
      <c r="Z471" s="6"/>
    </row>
    <row r="472" spans="1:26" ht="24" customHeight="1" x14ac:dyDescent="0.2">
      <c r="A472" s="5">
        <v>471</v>
      </c>
      <c r="B472" s="6" t="s">
        <v>6333</v>
      </c>
      <c r="C472" s="32" t="s">
        <v>6323</v>
      </c>
      <c r="D472" s="56" t="s">
        <v>6334</v>
      </c>
      <c r="E472" s="6" t="s">
        <v>5770</v>
      </c>
      <c r="F472" s="45">
        <v>1</v>
      </c>
      <c r="G472" s="30">
        <v>0</v>
      </c>
      <c r="H472" s="45">
        <v>1</v>
      </c>
      <c r="I472" s="4"/>
      <c r="J472" s="6"/>
      <c r="K472" s="6"/>
      <c r="L472" s="6"/>
      <c r="M472" s="6"/>
      <c r="N472" s="6"/>
      <c r="O472" s="6"/>
      <c r="P472" s="6"/>
      <c r="Q472" s="6"/>
      <c r="R472" s="6"/>
      <c r="S472" s="6"/>
      <c r="T472" s="6"/>
      <c r="U472" s="6"/>
      <c r="V472" s="6"/>
      <c r="W472" s="6"/>
      <c r="X472" s="6"/>
      <c r="Y472" s="6"/>
      <c r="Z472" s="6"/>
    </row>
    <row r="473" spans="1:26" ht="48" customHeight="1" x14ac:dyDescent="0.2">
      <c r="A473" s="5">
        <v>472</v>
      </c>
      <c r="B473" s="6" t="s">
        <v>6335</v>
      </c>
      <c r="C473" s="32" t="s">
        <v>6323</v>
      </c>
      <c r="D473" s="56" t="s">
        <v>6336</v>
      </c>
      <c r="E473" s="6" t="s">
        <v>5770</v>
      </c>
      <c r="F473" s="45">
        <v>1</v>
      </c>
      <c r="G473" s="30">
        <v>1</v>
      </c>
      <c r="H473" s="45">
        <v>1</v>
      </c>
      <c r="I473" s="4"/>
      <c r="J473" s="6"/>
      <c r="K473" s="6"/>
      <c r="L473" s="6"/>
      <c r="M473" s="6"/>
      <c r="N473" s="6"/>
      <c r="O473" s="6"/>
      <c r="P473" s="6"/>
      <c r="Q473" s="6"/>
      <c r="R473" s="6"/>
      <c r="S473" s="6"/>
      <c r="T473" s="6"/>
      <c r="U473" s="6"/>
      <c r="V473" s="6"/>
      <c r="W473" s="6"/>
      <c r="X473" s="6"/>
      <c r="Y473" s="6"/>
      <c r="Z473" s="6"/>
    </row>
    <row r="474" spans="1:26" ht="72" customHeight="1" x14ac:dyDescent="0.2">
      <c r="A474" s="5">
        <v>473</v>
      </c>
      <c r="B474" s="6" t="s">
        <v>6337</v>
      </c>
      <c r="C474" s="32" t="s">
        <v>6323</v>
      </c>
      <c r="D474" s="56" t="s">
        <v>6338</v>
      </c>
      <c r="E474" s="6" t="s">
        <v>5770</v>
      </c>
      <c r="F474" s="45">
        <v>1</v>
      </c>
      <c r="G474" s="30">
        <v>1</v>
      </c>
      <c r="H474" s="45">
        <v>1</v>
      </c>
      <c r="I474" s="4"/>
      <c r="J474" s="6"/>
      <c r="K474" s="6"/>
      <c r="L474" s="6"/>
      <c r="M474" s="6"/>
      <c r="N474" s="6"/>
      <c r="O474" s="6"/>
      <c r="P474" s="6"/>
      <c r="Q474" s="6"/>
      <c r="R474" s="6"/>
      <c r="S474" s="6"/>
      <c r="T474" s="6"/>
      <c r="U474" s="6"/>
      <c r="V474" s="6"/>
      <c r="W474" s="6"/>
      <c r="X474" s="6"/>
      <c r="Y474" s="6"/>
      <c r="Z474" s="6"/>
    </row>
    <row r="475" spans="1:26" ht="48" customHeight="1" x14ac:dyDescent="0.2">
      <c r="A475" s="5">
        <v>474</v>
      </c>
      <c r="B475" s="6" t="s">
        <v>6339</v>
      </c>
      <c r="C475" s="32" t="s">
        <v>6323</v>
      </c>
      <c r="D475" s="56" t="s">
        <v>6340</v>
      </c>
      <c r="E475" s="6" t="s">
        <v>5770</v>
      </c>
      <c r="F475" s="45">
        <v>0</v>
      </c>
      <c r="G475" s="30">
        <v>0</v>
      </c>
      <c r="H475" s="45">
        <v>0</v>
      </c>
      <c r="I475" s="4"/>
      <c r="J475" s="6"/>
      <c r="K475" s="6"/>
      <c r="L475" s="6"/>
      <c r="M475" s="6"/>
      <c r="N475" s="6"/>
      <c r="O475" s="6"/>
      <c r="P475" s="6"/>
      <c r="Q475" s="6"/>
      <c r="R475" s="6"/>
      <c r="S475" s="6"/>
      <c r="T475" s="6"/>
      <c r="U475" s="6"/>
      <c r="V475" s="6"/>
      <c r="W475" s="6"/>
      <c r="X475" s="6"/>
      <c r="Y475" s="6"/>
      <c r="Z475" s="6"/>
    </row>
    <row r="476" spans="1:26" ht="48" customHeight="1" x14ac:dyDescent="0.2">
      <c r="A476" s="5">
        <v>475</v>
      </c>
      <c r="B476" s="6" t="s">
        <v>6341</v>
      </c>
      <c r="C476" s="32" t="s">
        <v>6323</v>
      </c>
      <c r="D476" s="56" t="s">
        <v>6342</v>
      </c>
      <c r="E476" s="6" t="s">
        <v>5770</v>
      </c>
      <c r="F476" s="45">
        <v>1</v>
      </c>
      <c r="G476" s="30">
        <v>1</v>
      </c>
      <c r="H476" s="45">
        <v>1</v>
      </c>
      <c r="I476" s="4"/>
      <c r="J476" s="6"/>
      <c r="K476" s="6"/>
      <c r="L476" s="6"/>
      <c r="M476" s="6"/>
      <c r="N476" s="6"/>
      <c r="O476" s="6"/>
      <c r="P476" s="6"/>
      <c r="Q476" s="6"/>
      <c r="R476" s="6"/>
      <c r="S476" s="6"/>
      <c r="T476" s="6"/>
      <c r="U476" s="6"/>
      <c r="V476" s="6"/>
      <c r="W476" s="6"/>
      <c r="X476" s="6"/>
      <c r="Y476" s="6"/>
      <c r="Z476" s="6"/>
    </row>
    <row r="477" spans="1:26" ht="48" customHeight="1" x14ac:dyDescent="0.2">
      <c r="A477" s="5">
        <v>476</v>
      </c>
      <c r="B477" s="6" t="s">
        <v>6343</v>
      </c>
      <c r="C477" s="32" t="s">
        <v>6323</v>
      </c>
      <c r="D477" s="56" t="s">
        <v>6344</v>
      </c>
      <c r="E477" s="6" t="s">
        <v>5770</v>
      </c>
      <c r="F477" s="45">
        <v>1</v>
      </c>
      <c r="G477" s="30">
        <v>1</v>
      </c>
      <c r="H477" s="45">
        <v>1</v>
      </c>
      <c r="I477" s="4"/>
      <c r="J477" s="6"/>
      <c r="K477" s="6"/>
      <c r="L477" s="6"/>
      <c r="M477" s="6"/>
      <c r="N477" s="6"/>
      <c r="O477" s="6"/>
      <c r="P477" s="6"/>
      <c r="Q477" s="6"/>
      <c r="R477" s="6"/>
      <c r="S477" s="6"/>
      <c r="T477" s="6"/>
      <c r="U477" s="6"/>
      <c r="V477" s="6"/>
      <c r="W477" s="6"/>
      <c r="X477" s="6"/>
      <c r="Y477" s="6"/>
      <c r="Z477" s="6"/>
    </row>
    <row r="478" spans="1:26" ht="72" customHeight="1" x14ac:dyDescent="0.2">
      <c r="A478" s="5">
        <v>477</v>
      </c>
      <c r="B478" s="6" t="s">
        <v>6345</v>
      </c>
      <c r="C478" s="32" t="s">
        <v>6323</v>
      </c>
      <c r="D478" s="56" t="s">
        <v>6346</v>
      </c>
      <c r="E478" s="6" t="s">
        <v>5770</v>
      </c>
      <c r="F478" s="45">
        <v>0</v>
      </c>
      <c r="G478" s="24">
        <v>0</v>
      </c>
      <c r="H478" s="45">
        <v>0</v>
      </c>
      <c r="I478" s="6"/>
      <c r="J478" s="6"/>
      <c r="K478" s="6"/>
      <c r="L478" s="6"/>
      <c r="M478" s="6"/>
      <c r="N478" s="6"/>
      <c r="O478" s="6"/>
      <c r="P478" s="6"/>
      <c r="Q478" s="6"/>
      <c r="R478" s="6"/>
      <c r="S478" s="6"/>
      <c r="T478" s="6"/>
      <c r="U478" s="6"/>
      <c r="V478" s="6"/>
      <c r="W478" s="6"/>
      <c r="X478" s="6"/>
      <c r="Y478" s="6"/>
      <c r="Z478" s="6"/>
    </row>
    <row r="479" spans="1:26" ht="96" customHeight="1" x14ac:dyDescent="0.2">
      <c r="A479" s="5">
        <v>478</v>
      </c>
      <c r="B479" s="6" t="s">
        <v>6347</v>
      </c>
      <c r="C479" s="32" t="s">
        <v>6323</v>
      </c>
      <c r="D479" s="56" t="s">
        <v>6348</v>
      </c>
      <c r="E479" s="6" t="s">
        <v>5770</v>
      </c>
      <c r="F479" s="45">
        <v>0</v>
      </c>
      <c r="G479" s="24">
        <v>0</v>
      </c>
      <c r="H479" s="45">
        <v>0</v>
      </c>
      <c r="I479" s="6"/>
      <c r="J479" s="6"/>
      <c r="K479" s="6"/>
      <c r="L479" s="6"/>
      <c r="M479" s="6"/>
      <c r="N479" s="6"/>
      <c r="O479" s="6"/>
      <c r="P479" s="6"/>
      <c r="Q479" s="6"/>
      <c r="R479" s="6"/>
      <c r="S479" s="6"/>
      <c r="T479" s="6"/>
      <c r="U479" s="6"/>
      <c r="V479" s="6"/>
      <c r="W479" s="6"/>
      <c r="X479" s="6"/>
      <c r="Y479" s="6"/>
      <c r="Z479" s="6"/>
    </row>
    <row r="480" spans="1:26" ht="24" customHeight="1" x14ac:dyDescent="0.2">
      <c r="A480" s="5">
        <v>479</v>
      </c>
      <c r="B480" s="6" t="s">
        <v>6349</v>
      </c>
      <c r="C480" s="32" t="s">
        <v>6323</v>
      </c>
      <c r="D480" s="56" t="s">
        <v>6350</v>
      </c>
      <c r="E480" s="6" t="s">
        <v>5770</v>
      </c>
      <c r="F480" s="45">
        <v>1</v>
      </c>
      <c r="G480" s="24">
        <v>1</v>
      </c>
      <c r="H480" s="45">
        <v>1</v>
      </c>
      <c r="I480" s="6"/>
      <c r="J480" s="6"/>
      <c r="K480" s="6"/>
      <c r="L480" s="6"/>
      <c r="M480" s="6"/>
      <c r="N480" s="6"/>
      <c r="O480" s="6"/>
      <c r="P480" s="6"/>
      <c r="Q480" s="6"/>
      <c r="R480" s="6"/>
      <c r="S480" s="6"/>
      <c r="T480" s="6"/>
      <c r="U480" s="6"/>
      <c r="V480" s="6"/>
      <c r="W480" s="6"/>
      <c r="X480" s="6"/>
      <c r="Y480" s="6"/>
      <c r="Z480" s="6"/>
    </row>
    <row r="481" spans="1:26" ht="48" customHeight="1" x14ac:dyDescent="0.2">
      <c r="A481" s="5">
        <v>480</v>
      </c>
      <c r="B481" s="6" t="s">
        <v>6351</v>
      </c>
      <c r="C481" s="32" t="s">
        <v>6323</v>
      </c>
      <c r="D481" s="56" t="s">
        <v>6352</v>
      </c>
      <c r="E481" s="6" t="s">
        <v>5770</v>
      </c>
      <c r="F481" s="45">
        <v>0</v>
      </c>
      <c r="G481" s="24">
        <v>1</v>
      </c>
      <c r="H481" s="45">
        <v>0</v>
      </c>
      <c r="I481" s="6"/>
      <c r="J481" s="6"/>
      <c r="K481" s="6"/>
      <c r="L481" s="6"/>
      <c r="M481" s="6"/>
      <c r="N481" s="6"/>
      <c r="O481" s="6"/>
      <c r="P481" s="6"/>
      <c r="Q481" s="6"/>
      <c r="R481" s="6"/>
      <c r="S481" s="6"/>
      <c r="T481" s="6"/>
      <c r="U481" s="6"/>
      <c r="V481" s="6"/>
      <c r="W481" s="6"/>
      <c r="X481" s="6"/>
      <c r="Y481" s="6"/>
      <c r="Z481" s="6"/>
    </row>
    <row r="482" spans="1:26" ht="24" customHeight="1" x14ac:dyDescent="0.2">
      <c r="A482" s="5">
        <v>481</v>
      </c>
      <c r="B482" s="6" t="s">
        <v>6353</v>
      </c>
      <c r="C482" s="32" t="s">
        <v>6323</v>
      </c>
      <c r="D482" s="56" t="s">
        <v>6354</v>
      </c>
      <c r="E482" s="6" t="s">
        <v>5770</v>
      </c>
      <c r="F482" s="45">
        <v>0</v>
      </c>
      <c r="G482" s="24">
        <v>1</v>
      </c>
      <c r="H482" s="45">
        <v>0</v>
      </c>
      <c r="I482" s="6"/>
      <c r="J482" s="6"/>
      <c r="K482" s="6"/>
      <c r="L482" s="6"/>
      <c r="M482" s="6"/>
      <c r="N482" s="6"/>
      <c r="O482" s="6"/>
      <c r="P482" s="6"/>
      <c r="Q482" s="6"/>
      <c r="R482" s="6"/>
      <c r="S482" s="6"/>
      <c r="T482" s="6"/>
      <c r="U482" s="6"/>
      <c r="V482" s="6"/>
      <c r="W482" s="6"/>
      <c r="X482" s="6"/>
      <c r="Y482" s="6"/>
      <c r="Z482" s="6"/>
    </row>
    <row r="483" spans="1:26" ht="48" customHeight="1" x14ac:dyDescent="0.2">
      <c r="A483" s="5">
        <v>482</v>
      </c>
      <c r="B483" s="6" t="s">
        <v>6355</v>
      </c>
      <c r="C483" s="32" t="s">
        <v>6323</v>
      </c>
      <c r="D483" s="56" t="s">
        <v>6356</v>
      </c>
      <c r="E483" s="6" t="s">
        <v>5770</v>
      </c>
      <c r="F483" s="45">
        <v>0</v>
      </c>
      <c r="G483" s="24">
        <v>1</v>
      </c>
      <c r="H483" s="45">
        <v>0</v>
      </c>
      <c r="I483" s="6"/>
      <c r="J483" s="6"/>
      <c r="K483" s="6"/>
      <c r="L483" s="6"/>
      <c r="M483" s="6"/>
      <c r="N483" s="6"/>
      <c r="O483" s="6"/>
      <c r="P483" s="6"/>
      <c r="Q483" s="6"/>
      <c r="R483" s="6"/>
      <c r="S483" s="6"/>
      <c r="T483" s="6"/>
      <c r="U483" s="6"/>
      <c r="V483" s="6"/>
      <c r="W483" s="6"/>
      <c r="X483" s="6"/>
      <c r="Y483" s="6"/>
      <c r="Z483" s="6"/>
    </row>
    <row r="484" spans="1:26" ht="24" customHeight="1" x14ac:dyDescent="0.2">
      <c r="A484" s="5">
        <v>483</v>
      </c>
      <c r="B484" s="6" t="s">
        <v>6357</v>
      </c>
      <c r="C484" s="32" t="s">
        <v>6323</v>
      </c>
      <c r="D484" s="56" t="s">
        <v>6358</v>
      </c>
      <c r="E484" s="6" t="s">
        <v>5770</v>
      </c>
      <c r="F484" s="45">
        <v>1</v>
      </c>
      <c r="G484" s="24">
        <v>0</v>
      </c>
      <c r="H484" s="45">
        <v>1</v>
      </c>
      <c r="I484" s="6"/>
      <c r="J484" s="6"/>
      <c r="K484" s="6"/>
      <c r="L484" s="6"/>
      <c r="M484" s="6"/>
      <c r="N484" s="6"/>
      <c r="O484" s="6"/>
      <c r="P484" s="6"/>
      <c r="Q484" s="6"/>
      <c r="R484" s="6"/>
      <c r="S484" s="6"/>
      <c r="T484" s="6"/>
      <c r="U484" s="6"/>
      <c r="V484" s="6"/>
      <c r="W484" s="6"/>
      <c r="X484" s="6"/>
      <c r="Y484" s="6"/>
      <c r="Z484" s="6"/>
    </row>
    <row r="485" spans="1:26" ht="24" customHeight="1" x14ac:dyDescent="0.2">
      <c r="A485" s="5">
        <v>484</v>
      </c>
      <c r="B485" s="6" t="s">
        <v>6359</v>
      </c>
      <c r="C485" s="32" t="s">
        <v>6323</v>
      </c>
      <c r="D485" s="56" t="s">
        <v>6360</v>
      </c>
      <c r="E485" s="6" t="s">
        <v>5770</v>
      </c>
      <c r="F485" s="45">
        <v>1</v>
      </c>
      <c r="G485" s="24">
        <v>1</v>
      </c>
      <c r="H485" s="45">
        <v>1</v>
      </c>
      <c r="I485" s="6"/>
      <c r="J485" s="6"/>
      <c r="K485" s="6"/>
      <c r="L485" s="6"/>
      <c r="M485" s="6"/>
      <c r="N485" s="6"/>
      <c r="O485" s="6"/>
      <c r="P485" s="6"/>
      <c r="Q485" s="6"/>
      <c r="R485" s="6"/>
      <c r="S485" s="6"/>
      <c r="T485" s="6"/>
      <c r="U485" s="6"/>
      <c r="V485" s="6"/>
      <c r="W485" s="6"/>
      <c r="X485" s="6"/>
      <c r="Y485" s="6"/>
      <c r="Z485" s="6"/>
    </row>
    <row r="486" spans="1:26" ht="24" customHeight="1" x14ac:dyDescent="0.2">
      <c r="A486" s="5">
        <v>485</v>
      </c>
      <c r="B486" s="6" t="s">
        <v>6361</v>
      </c>
      <c r="C486" s="32" t="s">
        <v>6323</v>
      </c>
      <c r="D486" s="56" t="s">
        <v>6362</v>
      </c>
      <c r="E486" s="6" t="s">
        <v>5770</v>
      </c>
      <c r="F486" s="45">
        <v>0</v>
      </c>
      <c r="G486" s="24">
        <v>0</v>
      </c>
      <c r="H486" s="45">
        <v>0</v>
      </c>
      <c r="I486" s="6"/>
      <c r="J486" s="6"/>
      <c r="K486" s="6"/>
      <c r="L486" s="6"/>
      <c r="M486" s="6"/>
      <c r="N486" s="6"/>
      <c r="O486" s="6"/>
      <c r="P486" s="6"/>
      <c r="Q486" s="6"/>
      <c r="R486" s="6"/>
      <c r="S486" s="6"/>
      <c r="T486" s="6"/>
      <c r="U486" s="6"/>
      <c r="V486" s="6"/>
      <c r="W486" s="6"/>
      <c r="X486" s="6"/>
      <c r="Y486" s="6"/>
      <c r="Z486" s="6"/>
    </row>
    <row r="487" spans="1:26" ht="48" customHeight="1" x14ac:dyDescent="0.2">
      <c r="A487" s="5">
        <v>486</v>
      </c>
      <c r="B487" s="6" t="s">
        <v>6363</v>
      </c>
      <c r="C487" s="32" t="s">
        <v>6323</v>
      </c>
      <c r="D487" s="56" t="s">
        <v>6364</v>
      </c>
      <c r="E487" s="6" t="s">
        <v>5770</v>
      </c>
      <c r="F487" s="45">
        <v>0</v>
      </c>
      <c r="G487" s="24">
        <v>0</v>
      </c>
      <c r="H487" s="45">
        <v>0</v>
      </c>
      <c r="I487" s="6"/>
      <c r="J487" s="6"/>
      <c r="K487" s="6"/>
      <c r="L487" s="6"/>
      <c r="M487" s="6"/>
      <c r="N487" s="6"/>
      <c r="O487" s="6"/>
      <c r="P487" s="6"/>
      <c r="Q487" s="6"/>
      <c r="R487" s="6"/>
      <c r="S487" s="6"/>
      <c r="T487" s="6"/>
      <c r="U487" s="6"/>
      <c r="V487" s="6"/>
      <c r="W487" s="6"/>
      <c r="X487" s="6"/>
      <c r="Y487" s="6"/>
      <c r="Z487" s="6"/>
    </row>
    <row r="488" spans="1:26" ht="24" customHeight="1" x14ac:dyDescent="0.2">
      <c r="A488" s="5">
        <v>487</v>
      </c>
      <c r="B488" s="6" t="s">
        <v>6365</v>
      </c>
      <c r="C488" s="32" t="s">
        <v>6323</v>
      </c>
      <c r="D488" s="56" t="s">
        <v>6366</v>
      </c>
      <c r="E488" s="6" t="s">
        <v>5770</v>
      </c>
      <c r="F488" s="45">
        <v>0</v>
      </c>
      <c r="G488" s="24">
        <v>1</v>
      </c>
      <c r="H488" s="45">
        <v>0</v>
      </c>
      <c r="I488" s="6"/>
      <c r="J488" s="6"/>
      <c r="K488" s="6"/>
      <c r="L488" s="6"/>
      <c r="M488" s="6"/>
      <c r="N488" s="6"/>
      <c r="O488" s="6"/>
      <c r="P488" s="6"/>
      <c r="Q488" s="6"/>
      <c r="R488" s="6"/>
      <c r="S488" s="6"/>
      <c r="T488" s="6"/>
      <c r="U488" s="6"/>
      <c r="V488" s="6"/>
      <c r="W488" s="6"/>
      <c r="X488" s="6"/>
      <c r="Y488" s="6"/>
      <c r="Z488" s="6"/>
    </row>
    <row r="489" spans="1:26" ht="24" customHeight="1" x14ac:dyDescent="0.2">
      <c r="A489" s="5">
        <v>488</v>
      </c>
      <c r="B489" s="6" t="s">
        <v>6367</v>
      </c>
      <c r="C489" s="32" t="s">
        <v>6323</v>
      </c>
      <c r="D489" s="56" t="s">
        <v>6368</v>
      </c>
      <c r="E489" s="6" t="s">
        <v>5770</v>
      </c>
      <c r="F489" s="45">
        <v>0</v>
      </c>
      <c r="G489" s="24">
        <v>1</v>
      </c>
      <c r="H489" s="45">
        <v>0</v>
      </c>
      <c r="I489" s="6"/>
      <c r="J489" s="6"/>
      <c r="K489" s="6"/>
      <c r="L489" s="6"/>
      <c r="M489" s="6"/>
      <c r="N489" s="6"/>
      <c r="O489" s="6"/>
      <c r="P489" s="6"/>
      <c r="Q489" s="6"/>
      <c r="R489" s="6"/>
      <c r="S489" s="6"/>
      <c r="T489" s="6"/>
      <c r="U489" s="6"/>
      <c r="V489" s="6"/>
      <c r="W489" s="6"/>
      <c r="X489" s="6"/>
      <c r="Y489" s="6"/>
      <c r="Z489" s="6"/>
    </row>
    <row r="490" spans="1:26" ht="48" customHeight="1" x14ac:dyDescent="0.2">
      <c r="A490" s="5">
        <v>489</v>
      </c>
      <c r="B490" s="6" t="s">
        <v>6369</v>
      </c>
      <c r="C490" s="32" t="s">
        <v>6323</v>
      </c>
      <c r="D490" s="56" t="s">
        <v>6370</v>
      </c>
      <c r="E490" s="6" t="s">
        <v>5770</v>
      </c>
      <c r="F490" s="45">
        <v>0</v>
      </c>
      <c r="G490" s="24">
        <v>1</v>
      </c>
      <c r="H490" s="45">
        <v>0</v>
      </c>
      <c r="I490" s="6"/>
      <c r="J490" s="6"/>
      <c r="K490" s="6"/>
      <c r="L490" s="6"/>
      <c r="M490" s="6"/>
      <c r="N490" s="6"/>
      <c r="O490" s="6"/>
      <c r="P490" s="6"/>
      <c r="Q490" s="6"/>
      <c r="R490" s="6"/>
      <c r="S490" s="6"/>
      <c r="T490" s="6"/>
      <c r="U490" s="6"/>
      <c r="V490" s="6"/>
      <c r="W490" s="6"/>
      <c r="X490" s="6"/>
      <c r="Y490" s="6"/>
      <c r="Z490" s="6"/>
    </row>
    <row r="491" spans="1:26" ht="96" customHeight="1" x14ac:dyDescent="0.2">
      <c r="A491" s="5">
        <v>490</v>
      </c>
      <c r="B491" s="6" t="s">
        <v>6371</v>
      </c>
      <c r="C491" s="32" t="s">
        <v>6323</v>
      </c>
      <c r="D491" s="56" t="s">
        <v>6372</v>
      </c>
      <c r="E491" s="6" t="s">
        <v>5770</v>
      </c>
      <c r="F491" s="45">
        <v>0</v>
      </c>
      <c r="G491" s="24">
        <v>1</v>
      </c>
      <c r="H491" s="45">
        <v>0</v>
      </c>
      <c r="I491" s="6"/>
      <c r="J491" s="6"/>
      <c r="K491" s="6"/>
      <c r="L491" s="6"/>
      <c r="M491" s="6"/>
      <c r="N491" s="6"/>
      <c r="O491" s="6"/>
      <c r="P491" s="6"/>
      <c r="Q491" s="6"/>
      <c r="R491" s="6"/>
      <c r="S491" s="6"/>
      <c r="T491" s="6"/>
      <c r="U491" s="6"/>
      <c r="V491" s="6"/>
      <c r="W491" s="6"/>
      <c r="X491" s="6"/>
      <c r="Y491" s="6"/>
      <c r="Z491" s="6"/>
    </row>
    <row r="492" spans="1:26" ht="24" customHeight="1" x14ac:dyDescent="0.2">
      <c r="A492" s="5">
        <v>491</v>
      </c>
      <c r="B492" s="6" t="s">
        <v>6373</v>
      </c>
      <c r="C492" s="32" t="s">
        <v>6323</v>
      </c>
      <c r="D492" s="56" t="s">
        <v>6374</v>
      </c>
      <c r="E492" s="6" t="s">
        <v>5770</v>
      </c>
      <c r="F492" s="45">
        <v>1</v>
      </c>
      <c r="G492" s="24">
        <v>1</v>
      </c>
      <c r="H492" s="45">
        <v>1</v>
      </c>
      <c r="I492" s="6"/>
      <c r="J492" s="6"/>
      <c r="K492" s="6"/>
      <c r="L492" s="6"/>
      <c r="M492" s="6"/>
      <c r="N492" s="6"/>
      <c r="O492" s="6"/>
      <c r="P492" s="6"/>
      <c r="Q492" s="6"/>
      <c r="R492" s="6"/>
      <c r="S492" s="6"/>
      <c r="T492" s="6"/>
      <c r="U492" s="6"/>
      <c r="V492" s="6"/>
      <c r="W492" s="6"/>
      <c r="X492" s="6"/>
      <c r="Y492" s="6"/>
      <c r="Z492" s="6"/>
    </row>
    <row r="493" spans="1:26" ht="96" customHeight="1" x14ac:dyDescent="0.2">
      <c r="A493" s="5">
        <v>492</v>
      </c>
      <c r="B493" s="6" t="s">
        <v>6375</v>
      </c>
      <c r="C493" s="32" t="s">
        <v>6323</v>
      </c>
      <c r="D493" s="56" t="s">
        <v>6376</v>
      </c>
      <c r="E493" s="6" t="s">
        <v>5770</v>
      </c>
      <c r="F493" s="45">
        <v>0</v>
      </c>
      <c r="G493" s="24">
        <v>2</v>
      </c>
      <c r="H493" s="45">
        <v>0</v>
      </c>
      <c r="I493" s="6"/>
      <c r="J493" s="6"/>
      <c r="K493" s="6"/>
      <c r="L493" s="6"/>
      <c r="M493" s="6"/>
      <c r="N493" s="6"/>
      <c r="O493" s="6"/>
      <c r="P493" s="6"/>
      <c r="Q493" s="6"/>
      <c r="R493" s="6"/>
      <c r="S493" s="6"/>
      <c r="T493" s="6"/>
      <c r="U493" s="6"/>
      <c r="V493" s="6"/>
      <c r="W493" s="6"/>
      <c r="X493" s="6"/>
      <c r="Y493" s="6"/>
      <c r="Z493" s="6"/>
    </row>
    <row r="494" spans="1:26" ht="72" customHeight="1" x14ac:dyDescent="0.2">
      <c r="A494" s="5">
        <v>493</v>
      </c>
      <c r="B494" s="6" t="s">
        <v>6377</v>
      </c>
      <c r="C494" s="32" t="s">
        <v>6323</v>
      </c>
      <c r="D494" s="56" t="s">
        <v>6378</v>
      </c>
      <c r="E494" s="6" t="s">
        <v>5770</v>
      </c>
      <c r="F494" s="45">
        <v>2</v>
      </c>
      <c r="G494" s="30">
        <v>2</v>
      </c>
      <c r="H494" s="45">
        <v>2</v>
      </c>
      <c r="I494" s="4"/>
      <c r="J494" s="6"/>
      <c r="K494" s="6"/>
      <c r="L494" s="6"/>
      <c r="M494" s="6"/>
      <c r="N494" s="6"/>
      <c r="O494" s="6"/>
      <c r="P494" s="6"/>
      <c r="Q494" s="6"/>
      <c r="R494" s="6"/>
      <c r="S494" s="6"/>
      <c r="T494" s="6"/>
      <c r="U494" s="6"/>
      <c r="V494" s="6"/>
      <c r="W494" s="6"/>
      <c r="X494" s="6"/>
      <c r="Y494" s="6"/>
      <c r="Z494" s="6"/>
    </row>
    <row r="495" spans="1:26" ht="48" customHeight="1" x14ac:dyDescent="0.2">
      <c r="A495" s="5">
        <v>494</v>
      </c>
      <c r="B495" s="6" t="s">
        <v>6379</v>
      </c>
      <c r="C495" s="32" t="s">
        <v>6323</v>
      </c>
      <c r="D495" s="56" t="s">
        <v>6380</v>
      </c>
      <c r="E495" s="6" t="s">
        <v>5770</v>
      </c>
      <c r="F495" s="45">
        <v>1</v>
      </c>
      <c r="G495" s="30">
        <v>1</v>
      </c>
      <c r="H495" s="45">
        <v>1</v>
      </c>
      <c r="I495" s="4"/>
      <c r="J495" s="6"/>
      <c r="K495" s="6"/>
      <c r="L495" s="6"/>
      <c r="M495" s="6"/>
      <c r="N495" s="6"/>
      <c r="O495" s="6"/>
      <c r="P495" s="6"/>
      <c r="Q495" s="6"/>
      <c r="R495" s="6"/>
      <c r="S495" s="6"/>
      <c r="T495" s="6"/>
      <c r="U495" s="6"/>
      <c r="V495" s="6"/>
      <c r="W495" s="6"/>
      <c r="X495" s="6"/>
      <c r="Y495" s="6"/>
      <c r="Z495" s="6"/>
    </row>
    <row r="496" spans="1:26" ht="48" customHeight="1" x14ac:dyDescent="0.2">
      <c r="A496" s="5">
        <v>495</v>
      </c>
      <c r="B496" s="6" t="s">
        <v>6381</v>
      </c>
      <c r="C496" s="32" t="s">
        <v>6323</v>
      </c>
      <c r="D496" s="56" t="s">
        <v>6382</v>
      </c>
      <c r="E496" s="6" t="s">
        <v>5770</v>
      </c>
      <c r="F496" s="45">
        <v>2</v>
      </c>
      <c r="G496" s="30">
        <v>2</v>
      </c>
      <c r="H496" s="45">
        <v>2</v>
      </c>
      <c r="I496" s="4"/>
      <c r="J496" s="6"/>
      <c r="K496" s="6"/>
      <c r="L496" s="6"/>
      <c r="M496" s="6"/>
      <c r="N496" s="6"/>
      <c r="O496" s="6"/>
      <c r="P496" s="6"/>
      <c r="Q496" s="6"/>
      <c r="R496" s="6"/>
      <c r="S496" s="6"/>
      <c r="T496" s="6"/>
      <c r="U496" s="6"/>
      <c r="V496" s="6"/>
      <c r="W496" s="6"/>
      <c r="X496" s="6"/>
      <c r="Y496" s="6"/>
      <c r="Z496" s="6"/>
    </row>
    <row r="497" spans="1:26" ht="48" customHeight="1" x14ac:dyDescent="0.2">
      <c r="A497" s="5">
        <v>496</v>
      </c>
      <c r="B497" s="6" t="s">
        <v>6383</v>
      </c>
      <c r="C497" s="32" t="s">
        <v>6323</v>
      </c>
      <c r="D497" s="56" t="s">
        <v>6384</v>
      </c>
      <c r="E497" s="6" t="s">
        <v>5770</v>
      </c>
      <c r="F497" s="45">
        <v>2</v>
      </c>
      <c r="G497" s="30">
        <v>2</v>
      </c>
      <c r="H497" s="45">
        <v>2</v>
      </c>
      <c r="I497" s="4"/>
      <c r="J497" s="6"/>
      <c r="K497" s="6"/>
      <c r="L497" s="6"/>
      <c r="M497" s="6"/>
      <c r="N497" s="6"/>
      <c r="O497" s="6"/>
      <c r="P497" s="6"/>
      <c r="Q497" s="6"/>
      <c r="R497" s="6"/>
      <c r="S497" s="6"/>
      <c r="T497" s="6"/>
      <c r="U497" s="6"/>
      <c r="V497" s="6"/>
      <c r="W497" s="6"/>
      <c r="X497" s="6"/>
      <c r="Y497" s="6"/>
      <c r="Z497" s="6"/>
    </row>
    <row r="498" spans="1:26" ht="48" customHeight="1" x14ac:dyDescent="0.2">
      <c r="A498" s="5">
        <v>497</v>
      </c>
      <c r="B498" s="6" t="s">
        <v>6385</v>
      </c>
      <c r="C498" s="32" t="s">
        <v>6323</v>
      </c>
      <c r="D498" s="56" t="s">
        <v>6386</v>
      </c>
      <c r="E498" s="6" t="s">
        <v>5770</v>
      </c>
      <c r="F498" s="45">
        <v>2</v>
      </c>
      <c r="G498" s="30">
        <v>2</v>
      </c>
      <c r="H498" s="45">
        <v>2</v>
      </c>
      <c r="I498" s="4"/>
      <c r="J498" s="6"/>
      <c r="K498" s="6"/>
      <c r="L498" s="6"/>
      <c r="M498" s="6"/>
      <c r="N498" s="6"/>
      <c r="O498" s="6"/>
      <c r="P498" s="6"/>
      <c r="Q498" s="6"/>
      <c r="R498" s="6"/>
      <c r="S498" s="6"/>
      <c r="T498" s="6"/>
      <c r="U498" s="6"/>
      <c r="V498" s="6"/>
      <c r="W498" s="6"/>
      <c r="X498" s="6"/>
      <c r="Y498" s="6"/>
      <c r="Z498" s="6"/>
    </row>
    <row r="499" spans="1:26" ht="24" customHeight="1" x14ac:dyDescent="0.2">
      <c r="A499" s="5">
        <v>498</v>
      </c>
      <c r="B499" s="6" t="s">
        <v>6387</v>
      </c>
      <c r="C499" s="32" t="s">
        <v>6323</v>
      </c>
      <c r="D499" s="56" t="s">
        <v>6388</v>
      </c>
      <c r="E499" s="6" t="s">
        <v>5770</v>
      </c>
      <c r="F499" s="45">
        <v>1</v>
      </c>
      <c r="G499" s="30">
        <v>1</v>
      </c>
      <c r="H499" s="45">
        <v>1</v>
      </c>
      <c r="I499" s="4"/>
      <c r="J499" s="6"/>
      <c r="K499" s="6"/>
      <c r="L499" s="6"/>
      <c r="M499" s="6"/>
      <c r="N499" s="6"/>
      <c r="O499" s="6"/>
      <c r="P499" s="6"/>
      <c r="Q499" s="6"/>
      <c r="R499" s="6"/>
      <c r="S499" s="6"/>
      <c r="T499" s="6"/>
      <c r="U499" s="6"/>
      <c r="V499" s="6"/>
      <c r="W499" s="6"/>
      <c r="X499" s="6"/>
      <c r="Y499" s="6"/>
      <c r="Z499" s="6"/>
    </row>
    <row r="500" spans="1:26" ht="72" customHeight="1" x14ac:dyDescent="0.2">
      <c r="A500" s="5">
        <v>499</v>
      </c>
      <c r="B500" s="6" t="s">
        <v>6389</v>
      </c>
      <c r="C500" s="32" t="s">
        <v>6323</v>
      </c>
      <c r="D500" s="56" t="s">
        <v>6390</v>
      </c>
      <c r="E500" s="6" t="s">
        <v>5770</v>
      </c>
      <c r="F500" s="45">
        <v>0</v>
      </c>
      <c r="G500" s="30">
        <v>1</v>
      </c>
      <c r="H500" s="45">
        <v>0</v>
      </c>
      <c r="I500" s="4"/>
      <c r="J500" s="6"/>
      <c r="K500" s="6"/>
      <c r="L500" s="6"/>
      <c r="M500" s="6"/>
      <c r="N500" s="6"/>
      <c r="O500" s="6"/>
      <c r="P500" s="6"/>
      <c r="Q500" s="6"/>
      <c r="R500" s="6"/>
      <c r="S500" s="6"/>
      <c r="T500" s="6"/>
      <c r="U500" s="6"/>
      <c r="V500" s="6"/>
      <c r="W500" s="6"/>
      <c r="X500" s="6"/>
      <c r="Y500" s="6"/>
      <c r="Z500" s="6"/>
    </row>
    <row r="501" spans="1:26" ht="72" customHeight="1" x14ac:dyDescent="0.2">
      <c r="A501" s="5">
        <v>500</v>
      </c>
      <c r="B501" s="6" t="s">
        <v>6391</v>
      </c>
      <c r="C501" s="32" t="s">
        <v>6323</v>
      </c>
      <c r="D501" s="56" t="s">
        <v>6392</v>
      </c>
      <c r="E501" s="6" t="s">
        <v>5770</v>
      </c>
      <c r="F501" s="45">
        <v>1</v>
      </c>
      <c r="G501" s="30">
        <v>1</v>
      </c>
      <c r="H501" s="45">
        <v>1</v>
      </c>
      <c r="I501" s="4"/>
      <c r="J501" s="6"/>
      <c r="K501" s="6"/>
      <c r="L501" s="6"/>
      <c r="M501" s="6"/>
      <c r="N501" s="6"/>
      <c r="O501" s="6"/>
      <c r="P501" s="6"/>
      <c r="Q501" s="6"/>
      <c r="R501" s="6"/>
      <c r="S501" s="6"/>
      <c r="T501" s="6"/>
      <c r="U501" s="6"/>
      <c r="V501" s="6"/>
      <c r="W501" s="6"/>
      <c r="X501" s="6"/>
      <c r="Y501" s="6"/>
      <c r="Z501" s="6"/>
    </row>
    <row r="502" spans="1:26" ht="24" customHeight="1" x14ac:dyDescent="0.2">
      <c r="A502" s="5">
        <v>501</v>
      </c>
      <c r="B502" s="6" t="s">
        <v>6393</v>
      </c>
      <c r="C502" s="32" t="s">
        <v>6323</v>
      </c>
      <c r="D502" s="56" t="s">
        <v>6394</v>
      </c>
      <c r="E502" s="6" t="s">
        <v>5770</v>
      </c>
      <c r="F502" s="45">
        <v>2</v>
      </c>
      <c r="G502" s="30">
        <v>0</v>
      </c>
      <c r="H502" s="45">
        <v>2</v>
      </c>
      <c r="I502" s="4"/>
      <c r="J502" s="6"/>
      <c r="K502" s="6"/>
      <c r="L502" s="6"/>
      <c r="M502" s="6"/>
      <c r="N502" s="6"/>
      <c r="O502" s="6"/>
      <c r="P502" s="6"/>
      <c r="Q502" s="6"/>
      <c r="R502" s="6"/>
      <c r="S502" s="6"/>
      <c r="T502" s="6"/>
      <c r="U502" s="6"/>
      <c r="V502" s="6"/>
      <c r="W502" s="6"/>
      <c r="X502" s="6"/>
      <c r="Y502" s="6"/>
      <c r="Z502" s="6"/>
    </row>
    <row r="503" spans="1:26" ht="24" customHeight="1" x14ac:dyDescent="0.2">
      <c r="A503" s="5">
        <v>502</v>
      </c>
      <c r="B503" s="6" t="s">
        <v>6395</v>
      </c>
      <c r="C503" s="32" t="s">
        <v>6323</v>
      </c>
      <c r="D503" s="56" t="s">
        <v>6396</v>
      </c>
      <c r="E503" s="6" t="s">
        <v>5770</v>
      </c>
      <c r="F503" s="45">
        <v>0</v>
      </c>
      <c r="G503" s="30">
        <v>2</v>
      </c>
      <c r="H503" s="45">
        <v>0</v>
      </c>
      <c r="I503" s="4"/>
      <c r="J503" s="6"/>
      <c r="K503" s="6"/>
      <c r="L503" s="6"/>
      <c r="M503" s="6"/>
      <c r="N503" s="6"/>
      <c r="O503" s="6"/>
      <c r="P503" s="6"/>
      <c r="Q503" s="6"/>
      <c r="R503" s="6"/>
      <c r="S503" s="6"/>
      <c r="T503" s="6"/>
      <c r="U503" s="6"/>
      <c r="V503" s="6"/>
      <c r="W503" s="6"/>
      <c r="X503" s="6"/>
      <c r="Y503" s="6"/>
      <c r="Z503" s="6"/>
    </row>
    <row r="504" spans="1:26" ht="24" customHeight="1" x14ac:dyDescent="0.2">
      <c r="A504" s="5">
        <v>503</v>
      </c>
      <c r="B504" s="6" t="s">
        <v>6397</v>
      </c>
      <c r="C504" s="32" t="s">
        <v>6323</v>
      </c>
      <c r="D504" s="56" t="s">
        <v>6398</v>
      </c>
      <c r="E504" s="6" t="s">
        <v>5770</v>
      </c>
      <c r="F504" s="45">
        <v>1</v>
      </c>
      <c r="G504" s="30">
        <v>1</v>
      </c>
      <c r="H504" s="45">
        <v>1</v>
      </c>
      <c r="I504" s="4"/>
      <c r="J504" s="6"/>
      <c r="K504" s="6"/>
      <c r="L504" s="6"/>
      <c r="M504" s="6"/>
      <c r="N504" s="6"/>
      <c r="O504" s="6"/>
      <c r="P504" s="6"/>
      <c r="Q504" s="6"/>
      <c r="R504" s="6"/>
      <c r="S504" s="6"/>
      <c r="T504" s="6"/>
      <c r="U504" s="6"/>
      <c r="V504" s="6"/>
      <c r="W504" s="6"/>
      <c r="X504" s="6"/>
      <c r="Y504" s="6"/>
      <c r="Z504" s="6"/>
    </row>
    <row r="505" spans="1:26" ht="72" customHeight="1" x14ac:dyDescent="0.2">
      <c r="A505" s="5">
        <v>504</v>
      </c>
      <c r="B505" s="6" t="s">
        <v>6399</v>
      </c>
      <c r="C505" s="32" t="s">
        <v>6323</v>
      </c>
      <c r="D505" s="56" t="s">
        <v>6400</v>
      </c>
      <c r="E505" s="6" t="s">
        <v>5770</v>
      </c>
      <c r="F505" s="45">
        <v>2</v>
      </c>
      <c r="G505" s="30">
        <v>1</v>
      </c>
      <c r="H505" s="45">
        <v>2</v>
      </c>
      <c r="I505" s="4"/>
      <c r="J505" s="6"/>
      <c r="K505" s="6"/>
      <c r="L505" s="6"/>
      <c r="M505" s="6"/>
      <c r="N505" s="6"/>
      <c r="O505" s="6"/>
      <c r="P505" s="6"/>
      <c r="Q505" s="6"/>
      <c r="R505" s="6"/>
      <c r="S505" s="6"/>
      <c r="T505" s="6"/>
      <c r="U505" s="6"/>
      <c r="V505" s="6"/>
      <c r="W505" s="6"/>
      <c r="X505" s="6"/>
      <c r="Y505" s="6"/>
      <c r="Z505" s="6"/>
    </row>
    <row r="506" spans="1:26" ht="48" customHeight="1" x14ac:dyDescent="0.2">
      <c r="A506" s="5">
        <v>505</v>
      </c>
      <c r="B506" s="6" t="s">
        <v>6401</v>
      </c>
      <c r="C506" s="32" t="s">
        <v>6323</v>
      </c>
      <c r="D506" s="56" t="s">
        <v>6402</v>
      </c>
      <c r="E506" s="6" t="s">
        <v>5770</v>
      </c>
      <c r="F506" s="45">
        <v>2</v>
      </c>
      <c r="G506" s="30">
        <v>2</v>
      </c>
      <c r="H506" s="45">
        <v>2</v>
      </c>
      <c r="I506" s="4"/>
      <c r="J506" s="6"/>
      <c r="K506" s="6"/>
      <c r="L506" s="6"/>
      <c r="M506" s="6"/>
      <c r="N506" s="6"/>
      <c r="O506" s="6"/>
      <c r="P506" s="6"/>
      <c r="Q506" s="6"/>
      <c r="R506" s="6"/>
      <c r="S506" s="6"/>
      <c r="T506" s="6"/>
      <c r="U506" s="6"/>
      <c r="V506" s="6"/>
      <c r="W506" s="6"/>
      <c r="X506" s="6"/>
      <c r="Y506" s="6"/>
      <c r="Z506" s="6"/>
    </row>
    <row r="507" spans="1:26" ht="24" customHeight="1" x14ac:dyDescent="0.2">
      <c r="A507" s="5">
        <v>506</v>
      </c>
      <c r="B507" s="6" t="s">
        <v>6403</v>
      </c>
      <c r="C507" s="32" t="s">
        <v>6323</v>
      </c>
      <c r="D507" s="56" t="s">
        <v>6404</v>
      </c>
      <c r="E507" s="6" t="s">
        <v>5770</v>
      </c>
      <c r="F507" s="45">
        <v>1</v>
      </c>
      <c r="G507" s="30">
        <v>1</v>
      </c>
      <c r="H507" s="45">
        <v>1</v>
      </c>
      <c r="I507" s="4"/>
      <c r="J507" s="6"/>
      <c r="K507" s="6"/>
      <c r="L507" s="6"/>
      <c r="M507" s="6"/>
      <c r="N507" s="6"/>
      <c r="O507" s="6"/>
      <c r="P507" s="6"/>
      <c r="Q507" s="6"/>
      <c r="R507" s="6"/>
      <c r="S507" s="6"/>
      <c r="T507" s="6"/>
      <c r="U507" s="6"/>
      <c r="V507" s="6"/>
      <c r="W507" s="6"/>
      <c r="X507" s="6"/>
      <c r="Y507" s="6"/>
      <c r="Z507" s="6"/>
    </row>
    <row r="508" spans="1:26" ht="48" customHeight="1" x14ac:dyDescent="0.2">
      <c r="A508" s="5">
        <v>507</v>
      </c>
      <c r="B508" s="6" t="s">
        <v>6405</v>
      </c>
      <c r="C508" s="32" t="s">
        <v>6323</v>
      </c>
      <c r="D508" s="56" t="s">
        <v>6406</v>
      </c>
      <c r="E508" s="6" t="s">
        <v>5770</v>
      </c>
      <c r="F508" s="45">
        <v>2</v>
      </c>
      <c r="G508" s="30">
        <v>2</v>
      </c>
      <c r="H508" s="45">
        <v>2</v>
      </c>
      <c r="I508" s="4"/>
      <c r="J508" s="6"/>
      <c r="K508" s="6"/>
      <c r="L508" s="6"/>
      <c r="M508" s="6"/>
      <c r="N508" s="6"/>
      <c r="O508" s="6"/>
      <c r="P508" s="6"/>
      <c r="Q508" s="6"/>
      <c r="R508" s="6"/>
      <c r="S508" s="6"/>
      <c r="T508" s="6"/>
      <c r="U508" s="6"/>
      <c r="V508" s="6"/>
      <c r="W508" s="6"/>
      <c r="X508" s="6"/>
      <c r="Y508" s="6"/>
      <c r="Z508" s="6"/>
    </row>
    <row r="509" spans="1:26" ht="72" customHeight="1" x14ac:dyDescent="0.2">
      <c r="A509" s="5">
        <v>508</v>
      </c>
      <c r="B509" s="6" t="s">
        <v>6407</v>
      </c>
      <c r="C509" s="32" t="s">
        <v>6323</v>
      </c>
      <c r="D509" s="56" t="s">
        <v>6408</v>
      </c>
      <c r="E509" s="6" t="s">
        <v>5770</v>
      </c>
      <c r="F509" s="45">
        <v>2</v>
      </c>
      <c r="G509" s="30">
        <v>2</v>
      </c>
      <c r="H509" s="45">
        <v>2</v>
      </c>
      <c r="I509" s="4"/>
      <c r="J509" s="6"/>
      <c r="K509" s="6"/>
      <c r="L509" s="6"/>
      <c r="M509" s="6"/>
      <c r="N509" s="6"/>
      <c r="O509" s="6"/>
      <c r="P509" s="6"/>
      <c r="Q509" s="6"/>
      <c r="R509" s="6"/>
      <c r="S509" s="6"/>
      <c r="T509" s="6"/>
      <c r="U509" s="6"/>
      <c r="V509" s="6"/>
      <c r="W509" s="6"/>
      <c r="X509" s="6"/>
      <c r="Y509" s="6"/>
      <c r="Z509" s="6"/>
    </row>
    <row r="510" spans="1:26" ht="48" customHeight="1" x14ac:dyDescent="0.2">
      <c r="A510" s="5">
        <v>509</v>
      </c>
      <c r="B510" s="6" t="s">
        <v>6409</v>
      </c>
      <c r="C510" s="32" t="s">
        <v>6323</v>
      </c>
      <c r="D510" s="56" t="s">
        <v>6410</v>
      </c>
      <c r="E510" s="6" t="s">
        <v>5770</v>
      </c>
      <c r="F510" s="45">
        <v>2</v>
      </c>
      <c r="G510" s="30">
        <v>2</v>
      </c>
      <c r="H510" s="45">
        <v>2</v>
      </c>
      <c r="I510" s="4"/>
      <c r="J510" s="6"/>
      <c r="K510" s="6"/>
      <c r="L510" s="6"/>
      <c r="M510" s="6"/>
      <c r="N510" s="6"/>
      <c r="O510" s="6"/>
      <c r="P510" s="6"/>
      <c r="Q510" s="6"/>
      <c r="R510" s="6"/>
      <c r="S510" s="6"/>
      <c r="T510" s="6"/>
      <c r="U510" s="6"/>
      <c r="V510" s="6"/>
      <c r="W510" s="6"/>
      <c r="X510" s="6"/>
      <c r="Y510" s="6"/>
      <c r="Z510" s="6"/>
    </row>
    <row r="511" spans="1:26" ht="48" customHeight="1" x14ac:dyDescent="0.2">
      <c r="A511" s="5">
        <v>510</v>
      </c>
      <c r="B511" s="6" t="s">
        <v>6411</v>
      </c>
      <c r="C511" s="32" t="s">
        <v>6323</v>
      </c>
      <c r="D511" s="56" t="s">
        <v>6412</v>
      </c>
      <c r="E511" s="6" t="s">
        <v>5770</v>
      </c>
      <c r="F511" s="45">
        <v>1</v>
      </c>
      <c r="G511" s="30">
        <v>0</v>
      </c>
      <c r="H511" s="45">
        <v>1</v>
      </c>
      <c r="I511" s="4"/>
      <c r="J511" s="6"/>
      <c r="K511" s="6"/>
      <c r="L511" s="6"/>
      <c r="M511" s="6"/>
      <c r="N511" s="6"/>
      <c r="O511" s="6"/>
      <c r="P511" s="6"/>
      <c r="Q511" s="6"/>
      <c r="R511" s="6"/>
      <c r="S511" s="6"/>
      <c r="T511" s="6"/>
      <c r="U511" s="6"/>
      <c r="V511" s="6"/>
      <c r="W511" s="6"/>
      <c r="X511" s="6"/>
      <c r="Y511" s="6"/>
      <c r="Z511" s="6"/>
    </row>
    <row r="512" spans="1:26" ht="72" customHeight="1" x14ac:dyDescent="0.2">
      <c r="A512" s="5">
        <v>511</v>
      </c>
      <c r="B512" s="6" t="s">
        <v>6413</v>
      </c>
      <c r="C512" s="32" t="s">
        <v>6323</v>
      </c>
      <c r="D512" s="56" t="s">
        <v>6414</v>
      </c>
      <c r="E512" s="6" t="s">
        <v>5770</v>
      </c>
      <c r="F512" s="45">
        <v>1</v>
      </c>
      <c r="G512" s="30">
        <v>1</v>
      </c>
      <c r="H512" s="45">
        <v>1</v>
      </c>
      <c r="I512" s="4"/>
      <c r="J512" s="6"/>
      <c r="K512" s="6"/>
      <c r="L512" s="6"/>
      <c r="M512" s="6"/>
      <c r="N512" s="6"/>
      <c r="O512" s="6"/>
      <c r="P512" s="6"/>
      <c r="Q512" s="6"/>
      <c r="R512" s="6"/>
      <c r="S512" s="6"/>
      <c r="T512" s="6"/>
      <c r="U512" s="6"/>
      <c r="V512" s="6"/>
      <c r="W512" s="6"/>
      <c r="X512" s="6"/>
      <c r="Y512" s="6"/>
      <c r="Z512" s="6"/>
    </row>
    <row r="513" spans="1:26" ht="24" customHeight="1" x14ac:dyDescent="0.2">
      <c r="A513" s="5">
        <v>512</v>
      </c>
      <c r="B513" s="6" t="s">
        <v>6415</v>
      </c>
      <c r="C513" s="32" t="s">
        <v>6323</v>
      </c>
      <c r="D513" s="56" t="s">
        <v>6416</v>
      </c>
      <c r="E513" s="6" t="s">
        <v>5770</v>
      </c>
      <c r="F513" s="45">
        <v>0</v>
      </c>
      <c r="G513" s="30">
        <v>1</v>
      </c>
      <c r="H513" s="45">
        <v>0</v>
      </c>
      <c r="I513" s="4"/>
      <c r="J513" s="6"/>
      <c r="K513" s="6"/>
      <c r="L513" s="6"/>
      <c r="M513" s="6"/>
      <c r="N513" s="6"/>
      <c r="O513" s="6"/>
      <c r="P513" s="6"/>
      <c r="Q513" s="6"/>
      <c r="R513" s="6"/>
      <c r="S513" s="6"/>
      <c r="T513" s="6"/>
      <c r="U513" s="6"/>
      <c r="V513" s="6"/>
      <c r="W513" s="6"/>
      <c r="X513" s="6"/>
      <c r="Y513" s="6"/>
      <c r="Z513" s="6"/>
    </row>
    <row r="514" spans="1:26" ht="24" customHeight="1" x14ac:dyDescent="0.2">
      <c r="A514" s="5">
        <v>513</v>
      </c>
      <c r="B514" s="6" t="s">
        <v>6417</v>
      </c>
      <c r="C514" s="32" t="s">
        <v>6418</v>
      </c>
      <c r="D514" s="56" t="s">
        <v>6419</v>
      </c>
      <c r="E514" s="6" t="s">
        <v>5770</v>
      </c>
      <c r="F514" s="45">
        <v>1</v>
      </c>
      <c r="G514" s="30">
        <v>1</v>
      </c>
      <c r="H514" s="45">
        <v>1</v>
      </c>
      <c r="I514" s="4"/>
      <c r="J514" s="6"/>
      <c r="K514" s="6"/>
      <c r="L514" s="6"/>
      <c r="M514" s="6"/>
      <c r="N514" s="6"/>
      <c r="O514" s="6"/>
      <c r="P514" s="6"/>
      <c r="Q514" s="6"/>
      <c r="R514" s="6"/>
      <c r="S514" s="6"/>
      <c r="T514" s="6"/>
      <c r="U514" s="6"/>
      <c r="V514" s="6"/>
      <c r="W514" s="6"/>
      <c r="X514" s="6"/>
      <c r="Y514" s="6"/>
      <c r="Z514" s="6"/>
    </row>
    <row r="515" spans="1:26" ht="48" customHeight="1" x14ac:dyDescent="0.2">
      <c r="A515" s="5">
        <v>514</v>
      </c>
      <c r="B515" s="6" t="s">
        <v>6417</v>
      </c>
      <c r="C515" s="32" t="s">
        <v>6418</v>
      </c>
      <c r="D515" s="56" t="s">
        <v>6420</v>
      </c>
      <c r="E515" s="6" t="s">
        <v>5770</v>
      </c>
      <c r="F515" s="45">
        <v>2</v>
      </c>
      <c r="G515" s="30">
        <v>2</v>
      </c>
      <c r="H515" s="45">
        <v>2</v>
      </c>
      <c r="I515" s="4"/>
      <c r="J515" s="6"/>
      <c r="K515" s="6"/>
      <c r="L515" s="6"/>
      <c r="M515" s="6"/>
      <c r="N515" s="6"/>
      <c r="O515" s="6"/>
      <c r="P515" s="6"/>
      <c r="Q515" s="6"/>
      <c r="R515" s="6"/>
      <c r="S515" s="6"/>
      <c r="T515" s="6"/>
      <c r="U515" s="6"/>
      <c r="V515" s="6"/>
      <c r="W515" s="6"/>
      <c r="X515" s="6"/>
      <c r="Y515" s="6"/>
      <c r="Z515" s="6"/>
    </row>
    <row r="516" spans="1:26" ht="24" customHeight="1" x14ac:dyDescent="0.2">
      <c r="A516" s="5">
        <v>515</v>
      </c>
      <c r="B516" s="6" t="s">
        <v>6417</v>
      </c>
      <c r="C516" s="32" t="s">
        <v>6418</v>
      </c>
      <c r="D516" s="56" t="s">
        <v>6421</v>
      </c>
      <c r="E516" s="6" t="s">
        <v>5770</v>
      </c>
      <c r="F516" s="45">
        <v>1</v>
      </c>
      <c r="G516" s="30">
        <v>1</v>
      </c>
      <c r="H516" s="45">
        <v>1</v>
      </c>
      <c r="I516" s="4"/>
      <c r="J516" s="6"/>
      <c r="K516" s="6"/>
      <c r="L516" s="6"/>
      <c r="M516" s="6"/>
      <c r="N516" s="6"/>
      <c r="O516" s="6"/>
      <c r="P516" s="6"/>
      <c r="Q516" s="6"/>
      <c r="R516" s="6"/>
      <c r="S516" s="6"/>
      <c r="T516" s="6"/>
      <c r="U516" s="6"/>
      <c r="V516" s="6"/>
      <c r="W516" s="6"/>
      <c r="X516" s="6"/>
      <c r="Y516" s="6"/>
      <c r="Z516" s="6"/>
    </row>
    <row r="517" spans="1:26" ht="24" customHeight="1" x14ac:dyDescent="0.2">
      <c r="A517" s="5">
        <v>516</v>
      </c>
      <c r="B517" s="6" t="s">
        <v>6417</v>
      </c>
      <c r="C517" s="32" t="s">
        <v>6418</v>
      </c>
      <c r="D517" s="56" t="s">
        <v>6422</v>
      </c>
      <c r="E517" s="6" t="s">
        <v>5770</v>
      </c>
      <c r="F517" s="45">
        <v>0</v>
      </c>
      <c r="G517" s="30">
        <v>0</v>
      </c>
      <c r="H517" s="45">
        <v>0</v>
      </c>
      <c r="I517" s="4"/>
      <c r="J517" s="6"/>
      <c r="K517" s="6"/>
      <c r="L517" s="6"/>
      <c r="M517" s="6"/>
      <c r="N517" s="6"/>
      <c r="O517" s="6"/>
      <c r="P517" s="6"/>
      <c r="Q517" s="6"/>
      <c r="R517" s="6"/>
      <c r="S517" s="6"/>
      <c r="T517" s="6"/>
      <c r="U517" s="6"/>
      <c r="V517" s="6"/>
      <c r="W517" s="6"/>
      <c r="X517" s="6"/>
      <c r="Y517" s="6"/>
      <c r="Z517" s="6"/>
    </row>
    <row r="518" spans="1:26" ht="24" customHeight="1" x14ac:dyDescent="0.2">
      <c r="A518" s="5">
        <v>517</v>
      </c>
      <c r="B518" s="6" t="s">
        <v>6417</v>
      </c>
      <c r="C518" s="32" t="s">
        <v>6418</v>
      </c>
      <c r="D518" s="56" t="s">
        <v>6423</v>
      </c>
      <c r="E518" s="6" t="s">
        <v>5770</v>
      </c>
      <c r="F518" s="45">
        <v>0</v>
      </c>
      <c r="G518" s="30">
        <v>1</v>
      </c>
      <c r="H518" s="45">
        <v>0</v>
      </c>
      <c r="I518" s="4"/>
      <c r="J518" s="6"/>
      <c r="K518" s="6"/>
      <c r="L518" s="6"/>
      <c r="M518" s="6"/>
      <c r="N518" s="6"/>
      <c r="O518" s="6"/>
      <c r="P518" s="6"/>
      <c r="Q518" s="6"/>
      <c r="R518" s="6"/>
      <c r="S518" s="6"/>
      <c r="T518" s="6"/>
      <c r="U518" s="6"/>
      <c r="V518" s="6"/>
      <c r="W518" s="6"/>
      <c r="X518" s="6"/>
      <c r="Y518" s="6"/>
      <c r="Z518" s="6"/>
    </row>
    <row r="519" spans="1:26" ht="72" customHeight="1" x14ac:dyDescent="0.2">
      <c r="A519" s="5">
        <v>518</v>
      </c>
      <c r="B519" s="6" t="s">
        <v>6417</v>
      </c>
      <c r="C519" s="32" t="s">
        <v>6418</v>
      </c>
      <c r="D519" s="56" t="s">
        <v>6424</v>
      </c>
      <c r="E519" s="6" t="s">
        <v>5770</v>
      </c>
      <c r="F519" s="45">
        <v>2</v>
      </c>
      <c r="G519" s="30">
        <v>0</v>
      </c>
      <c r="H519" s="45">
        <v>2</v>
      </c>
      <c r="I519" s="4"/>
      <c r="J519" s="6"/>
      <c r="K519" s="6"/>
      <c r="L519" s="6"/>
      <c r="M519" s="6"/>
      <c r="N519" s="6"/>
      <c r="O519" s="6"/>
      <c r="P519" s="6"/>
      <c r="Q519" s="6"/>
      <c r="R519" s="6"/>
      <c r="S519" s="6"/>
      <c r="T519" s="6"/>
      <c r="U519" s="6"/>
      <c r="V519" s="6"/>
      <c r="W519" s="6"/>
      <c r="X519" s="6"/>
      <c r="Y519" s="6"/>
      <c r="Z519" s="6"/>
    </row>
    <row r="520" spans="1:26" ht="24" customHeight="1" x14ac:dyDescent="0.2">
      <c r="A520" s="5">
        <v>519</v>
      </c>
      <c r="B520" s="6" t="s">
        <v>6417</v>
      </c>
      <c r="C520" s="32" t="s">
        <v>6418</v>
      </c>
      <c r="D520" s="56" t="s">
        <v>6425</v>
      </c>
      <c r="E520" s="6" t="s">
        <v>5770</v>
      </c>
      <c r="F520" s="45">
        <v>0</v>
      </c>
      <c r="G520" s="30">
        <v>1</v>
      </c>
      <c r="H520" s="45">
        <v>0</v>
      </c>
      <c r="I520" s="4"/>
      <c r="J520" s="6"/>
      <c r="K520" s="6"/>
      <c r="L520" s="6"/>
      <c r="M520" s="6"/>
      <c r="N520" s="6"/>
      <c r="O520" s="6"/>
      <c r="P520" s="6"/>
      <c r="Q520" s="6"/>
      <c r="R520" s="6"/>
      <c r="S520" s="6"/>
      <c r="T520" s="6"/>
      <c r="U520" s="6"/>
      <c r="V520" s="6"/>
      <c r="W520" s="6"/>
      <c r="X520" s="6"/>
      <c r="Y520" s="6"/>
      <c r="Z520" s="6"/>
    </row>
    <row r="521" spans="1:26" ht="48" customHeight="1" x14ac:dyDescent="0.2">
      <c r="A521" s="5">
        <v>520</v>
      </c>
      <c r="B521" s="6" t="s">
        <v>6417</v>
      </c>
      <c r="C521" s="32" t="s">
        <v>6418</v>
      </c>
      <c r="D521" s="56" t="s">
        <v>6426</v>
      </c>
      <c r="E521" s="6" t="s">
        <v>5770</v>
      </c>
      <c r="F521" s="45">
        <v>0</v>
      </c>
      <c r="G521" s="30">
        <v>0</v>
      </c>
      <c r="H521" s="45">
        <v>0</v>
      </c>
      <c r="I521" s="4"/>
      <c r="J521" s="6"/>
      <c r="K521" s="6"/>
      <c r="L521" s="6"/>
      <c r="M521" s="6"/>
      <c r="N521" s="6"/>
      <c r="O521" s="6"/>
      <c r="P521" s="6"/>
      <c r="Q521" s="6"/>
      <c r="R521" s="6"/>
      <c r="S521" s="6"/>
      <c r="T521" s="6"/>
      <c r="U521" s="6"/>
      <c r="V521" s="6"/>
      <c r="W521" s="6"/>
      <c r="X521" s="6"/>
      <c r="Y521" s="6"/>
      <c r="Z521" s="6"/>
    </row>
    <row r="522" spans="1:26" ht="48" customHeight="1" x14ac:dyDescent="0.2">
      <c r="A522" s="5">
        <v>521</v>
      </c>
      <c r="B522" s="6" t="s">
        <v>6417</v>
      </c>
      <c r="C522" s="32" t="s">
        <v>6418</v>
      </c>
      <c r="D522" s="56" t="s">
        <v>6427</v>
      </c>
      <c r="E522" s="6" t="s">
        <v>5770</v>
      </c>
      <c r="F522" s="45">
        <v>0</v>
      </c>
      <c r="G522" s="30">
        <v>1</v>
      </c>
      <c r="H522" s="45">
        <v>0</v>
      </c>
      <c r="I522" s="4"/>
      <c r="J522" s="6"/>
      <c r="K522" s="6"/>
      <c r="L522" s="6"/>
      <c r="M522" s="6"/>
      <c r="N522" s="6"/>
      <c r="O522" s="6"/>
      <c r="P522" s="6"/>
      <c r="Q522" s="6"/>
      <c r="R522" s="6"/>
      <c r="S522" s="6"/>
      <c r="T522" s="6"/>
      <c r="U522" s="6"/>
      <c r="V522" s="6"/>
      <c r="W522" s="6"/>
      <c r="X522" s="6"/>
      <c r="Y522" s="6"/>
      <c r="Z522" s="6"/>
    </row>
    <row r="523" spans="1:26" ht="48" customHeight="1" x14ac:dyDescent="0.2">
      <c r="A523" s="5">
        <v>522</v>
      </c>
      <c r="B523" s="6" t="s">
        <v>6417</v>
      </c>
      <c r="C523" s="32" t="s">
        <v>6418</v>
      </c>
      <c r="D523" s="56" t="s">
        <v>6428</v>
      </c>
      <c r="E523" s="6" t="s">
        <v>5770</v>
      </c>
      <c r="F523" s="45">
        <v>2</v>
      </c>
      <c r="G523" s="30">
        <v>1</v>
      </c>
      <c r="H523" s="45">
        <v>2</v>
      </c>
      <c r="I523" s="4"/>
      <c r="J523" s="6"/>
      <c r="K523" s="6"/>
      <c r="L523" s="6"/>
      <c r="M523" s="6"/>
      <c r="N523" s="6"/>
      <c r="O523" s="6"/>
      <c r="P523" s="6"/>
      <c r="Q523" s="6"/>
      <c r="R523" s="6"/>
      <c r="S523" s="6"/>
      <c r="T523" s="6"/>
      <c r="U523" s="6"/>
      <c r="V523" s="6"/>
      <c r="W523" s="6"/>
      <c r="X523" s="6"/>
      <c r="Y523" s="6"/>
      <c r="Z523" s="6"/>
    </row>
    <row r="524" spans="1:26" ht="48" customHeight="1" x14ac:dyDescent="0.2">
      <c r="A524" s="5">
        <v>523</v>
      </c>
      <c r="B524" s="6" t="s">
        <v>6417</v>
      </c>
      <c r="C524" s="32" t="s">
        <v>6418</v>
      </c>
      <c r="D524" s="56" t="s">
        <v>6429</v>
      </c>
      <c r="E524" s="6" t="s">
        <v>5770</v>
      </c>
      <c r="F524" s="45">
        <v>2</v>
      </c>
      <c r="G524" s="30">
        <v>2</v>
      </c>
      <c r="H524" s="45">
        <v>2</v>
      </c>
      <c r="I524" s="4"/>
      <c r="J524" s="6"/>
      <c r="K524" s="6"/>
      <c r="L524" s="6"/>
      <c r="M524" s="6"/>
      <c r="N524" s="6"/>
      <c r="O524" s="6"/>
      <c r="P524" s="6"/>
      <c r="Q524" s="6"/>
      <c r="R524" s="6"/>
      <c r="S524" s="6"/>
      <c r="T524" s="6"/>
      <c r="U524" s="6"/>
      <c r="V524" s="6"/>
      <c r="W524" s="6"/>
      <c r="X524" s="6"/>
      <c r="Y524" s="6"/>
      <c r="Z524" s="6"/>
    </row>
    <row r="525" spans="1:26" ht="72" customHeight="1" x14ac:dyDescent="0.2">
      <c r="A525" s="5">
        <v>524</v>
      </c>
      <c r="B525" s="6" t="s">
        <v>6430</v>
      </c>
      <c r="C525" s="32" t="s">
        <v>6431</v>
      </c>
      <c r="D525" s="56" t="s">
        <v>6432</v>
      </c>
      <c r="E525" s="6" t="s">
        <v>5770</v>
      </c>
      <c r="F525" s="45">
        <v>2</v>
      </c>
      <c r="G525" s="30">
        <v>2</v>
      </c>
      <c r="H525" s="45">
        <v>2</v>
      </c>
      <c r="I525" s="4"/>
      <c r="J525" s="6"/>
      <c r="K525" s="6"/>
      <c r="L525" s="6"/>
      <c r="M525" s="6"/>
      <c r="N525" s="6"/>
      <c r="O525" s="6"/>
      <c r="P525" s="6"/>
      <c r="Q525" s="6"/>
      <c r="R525" s="6"/>
      <c r="S525" s="6"/>
      <c r="T525" s="6"/>
      <c r="U525" s="6"/>
      <c r="V525" s="6"/>
      <c r="W525" s="6"/>
      <c r="X525" s="6"/>
      <c r="Y525" s="6"/>
      <c r="Z525" s="6"/>
    </row>
    <row r="526" spans="1:26" ht="48" customHeight="1" x14ac:dyDescent="0.2">
      <c r="A526" s="5">
        <v>525</v>
      </c>
      <c r="B526" s="6" t="s">
        <v>6430</v>
      </c>
      <c r="C526" s="32" t="s">
        <v>6431</v>
      </c>
      <c r="D526" s="56" t="s">
        <v>6433</v>
      </c>
      <c r="E526" s="6" t="s">
        <v>5770</v>
      </c>
      <c r="F526" s="45">
        <v>2</v>
      </c>
      <c r="G526" s="30">
        <v>2</v>
      </c>
      <c r="H526" s="45">
        <v>2</v>
      </c>
      <c r="I526" s="4"/>
      <c r="J526" s="6"/>
      <c r="K526" s="6"/>
      <c r="L526" s="6"/>
      <c r="M526" s="6"/>
      <c r="N526" s="6"/>
      <c r="O526" s="6"/>
      <c r="P526" s="6"/>
      <c r="Q526" s="6"/>
      <c r="R526" s="6"/>
      <c r="S526" s="6"/>
      <c r="T526" s="6"/>
      <c r="U526" s="6"/>
      <c r="V526" s="6"/>
      <c r="W526" s="6"/>
      <c r="X526" s="6"/>
      <c r="Y526" s="6"/>
      <c r="Z526" s="6"/>
    </row>
    <row r="527" spans="1:26" ht="48" customHeight="1" x14ac:dyDescent="0.2">
      <c r="A527" s="5">
        <v>526</v>
      </c>
      <c r="B527" s="6" t="s">
        <v>6430</v>
      </c>
      <c r="C527" s="32" t="s">
        <v>6431</v>
      </c>
      <c r="D527" s="56" t="s">
        <v>6434</v>
      </c>
      <c r="E527" s="6" t="s">
        <v>5770</v>
      </c>
      <c r="F527" s="45">
        <v>0</v>
      </c>
      <c r="G527" s="30">
        <v>2</v>
      </c>
      <c r="H527" s="45">
        <v>0</v>
      </c>
      <c r="I527" s="4"/>
      <c r="J527" s="6"/>
      <c r="K527" s="6"/>
      <c r="L527" s="6"/>
      <c r="M527" s="6"/>
      <c r="N527" s="6"/>
      <c r="O527" s="6"/>
      <c r="P527" s="6"/>
      <c r="Q527" s="6"/>
      <c r="R527" s="6"/>
      <c r="S527" s="6"/>
      <c r="T527" s="6"/>
      <c r="U527" s="6"/>
      <c r="V527" s="6"/>
      <c r="W527" s="6"/>
      <c r="X527" s="6"/>
      <c r="Y527" s="6"/>
      <c r="Z527" s="6"/>
    </row>
    <row r="528" spans="1:26" ht="24" customHeight="1" x14ac:dyDescent="0.2">
      <c r="A528" s="5">
        <v>527</v>
      </c>
      <c r="B528" s="6" t="s">
        <v>6430</v>
      </c>
      <c r="C528" s="32" t="s">
        <v>6431</v>
      </c>
      <c r="D528" s="56" t="s">
        <v>6435</v>
      </c>
      <c r="E528" s="6" t="s">
        <v>5770</v>
      </c>
      <c r="F528" s="45">
        <v>2</v>
      </c>
      <c r="G528" s="30">
        <v>2</v>
      </c>
      <c r="H528" s="45">
        <v>2</v>
      </c>
      <c r="I528" s="4"/>
      <c r="J528" s="6"/>
      <c r="K528" s="6"/>
      <c r="L528" s="6"/>
      <c r="M528" s="6"/>
      <c r="N528" s="6"/>
      <c r="O528" s="6"/>
      <c r="P528" s="6"/>
      <c r="Q528" s="6"/>
      <c r="R528" s="6"/>
      <c r="S528" s="6"/>
      <c r="T528" s="6"/>
      <c r="U528" s="6"/>
      <c r="V528" s="6"/>
      <c r="W528" s="6"/>
      <c r="X528" s="6"/>
      <c r="Y528" s="6"/>
      <c r="Z528" s="6"/>
    </row>
    <row r="529" spans="1:26" ht="24" customHeight="1" x14ac:dyDescent="0.2">
      <c r="A529" s="5">
        <v>528</v>
      </c>
      <c r="B529" s="6" t="s">
        <v>6430</v>
      </c>
      <c r="C529" s="32" t="s">
        <v>6431</v>
      </c>
      <c r="D529" s="56" t="s">
        <v>6436</v>
      </c>
      <c r="E529" s="6" t="s">
        <v>5770</v>
      </c>
      <c r="F529" s="45">
        <v>1</v>
      </c>
      <c r="G529" s="30">
        <v>0</v>
      </c>
      <c r="H529" s="45">
        <v>1</v>
      </c>
      <c r="I529" s="4"/>
      <c r="J529" s="6"/>
      <c r="K529" s="6"/>
      <c r="L529" s="6"/>
      <c r="M529" s="6"/>
      <c r="N529" s="6"/>
      <c r="O529" s="6"/>
      <c r="P529" s="6"/>
      <c r="Q529" s="6"/>
      <c r="R529" s="6"/>
      <c r="S529" s="6"/>
      <c r="T529" s="6"/>
      <c r="U529" s="6"/>
      <c r="V529" s="6"/>
      <c r="W529" s="6"/>
      <c r="X529" s="6"/>
      <c r="Y529" s="6"/>
      <c r="Z529" s="6"/>
    </row>
    <row r="530" spans="1:26" ht="24" customHeight="1" x14ac:dyDescent="0.2">
      <c r="A530" s="5">
        <v>529</v>
      </c>
      <c r="B530" s="6" t="s">
        <v>6430</v>
      </c>
      <c r="C530" s="32" t="s">
        <v>6431</v>
      </c>
      <c r="D530" s="56" t="s">
        <v>6437</v>
      </c>
      <c r="E530" s="6" t="s">
        <v>5770</v>
      </c>
      <c r="F530" s="45">
        <v>2</v>
      </c>
      <c r="G530" s="30">
        <v>2</v>
      </c>
      <c r="H530" s="45">
        <v>2</v>
      </c>
      <c r="I530" s="4"/>
      <c r="J530" s="6"/>
      <c r="K530" s="6"/>
      <c r="L530" s="6"/>
      <c r="M530" s="6"/>
      <c r="N530" s="6"/>
      <c r="O530" s="6"/>
      <c r="P530" s="6"/>
      <c r="Q530" s="6"/>
      <c r="R530" s="6"/>
      <c r="S530" s="6"/>
      <c r="T530" s="6"/>
      <c r="U530" s="6"/>
      <c r="V530" s="6"/>
      <c r="W530" s="6"/>
      <c r="X530" s="6"/>
      <c r="Y530" s="6"/>
      <c r="Z530" s="6"/>
    </row>
    <row r="531" spans="1:26" ht="24" customHeight="1" x14ac:dyDescent="0.2">
      <c r="A531" s="5">
        <v>530</v>
      </c>
      <c r="B531" s="6" t="s">
        <v>6430</v>
      </c>
      <c r="C531" s="32" t="s">
        <v>6431</v>
      </c>
      <c r="D531" s="56" t="s">
        <v>6438</v>
      </c>
      <c r="E531" s="6" t="s">
        <v>5770</v>
      </c>
      <c r="F531" s="45">
        <v>2</v>
      </c>
      <c r="G531" s="30">
        <v>0</v>
      </c>
      <c r="H531" s="45">
        <v>2</v>
      </c>
      <c r="I531" s="4"/>
      <c r="J531" s="6"/>
      <c r="K531" s="6"/>
      <c r="L531" s="6"/>
      <c r="M531" s="6"/>
      <c r="N531" s="6"/>
      <c r="O531" s="6"/>
      <c r="P531" s="6"/>
      <c r="Q531" s="6"/>
      <c r="R531" s="6"/>
      <c r="S531" s="6"/>
      <c r="T531" s="6"/>
      <c r="U531" s="6"/>
      <c r="V531" s="6"/>
      <c r="W531" s="6"/>
      <c r="X531" s="6"/>
      <c r="Y531" s="6"/>
      <c r="Z531" s="6"/>
    </row>
    <row r="532" spans="1:26" ht="24" customHeight="1" x14ac:dyDescent="0.2">
      <c r="A532" s="5">
        <v>531</v>
      </c>
      <c r="B532" s="6" t="s">
        <v>6430</v>
      </c>
      <c r="C532" s="32" t="s">
        <v>6431</v>
      </c>
      <c r="D532" s="56" t="s">
        <v>6439</v>
      </c>
      <c r="E532" s="6" t="s">
        <v>5770</v>
      </c>
      <c r="F532" s="45">
        <v>0</v>
      </c>
      <c r="G532" s="30">
        <v>0</v>
      </c>
      <c r="H532" s="45">
        <v>0</v>
      </c>
      <c r="I532" s="4"/>
      <c r="J532" s="6"/>
      <c r="K532" s="6"/>
      <c r="L532" s="6"/>
      <c r="M532" s="6"/>
      <c r="N532" s="6"/>
      <c r="O532" s="6"/>
      <c r="P532" s="6"/>
      <c r="Q532" s="6"/>
      <c r="R532" s="6"/>
      <c r="S532" s="6"/>
      <c r="T532" s="6"/>
      <c r="U532" s="6"/>
      <c r="V532" s="6"/>
      <c r="W532" s="6"/>
      <c r="X532" s="6"/>
      <c r="Y532" s="6"/>
      <c r="Z532" s="6"/>
    </row>
    <row r="533" spans="1:26" ht="24" customHeight="1" x14ac:dyDescent="0.2">
      <c r="A533" s="5">
        <v>532</v>
      </c>
      <c r="B533" s="6" t="s">
        <v>6430</v>
      </c>
      <c r="C533" s="32" t="s">
        <v>6431</v>
      </c>
      <c r="D533" s="56" t="s">
        <v>6440</v>
      </c>
      <c r="E533" s="6" t="s">
        <v>5770</v>
      </c>
      <c r="F533" s="45">
        <v>1</v>
      </c>
      <c r="G533" s="30">
        <v>1</v>
      </c>
      <c r="H533" s="45">
        <v>1</v>
      </c>
      <c r="I533" s="4"/>
      <c r="J533" s="6"/>
      <c r="K533" s="6"/>
      <c r="L533" s="6"/>
      <c r="M533" s="6"/>
      <c r="N533" s="6"/>
      <c r="O533" s="6"/>
      <c r="P533" s="6"/>
      <c r="Q533" s="6"/>
      <c r="R533" s="6"/>
      <c r="S533" s="6"/>
      <c r="T533" s="6"/>
      <c r="U533" s="6"/>
      <c r="V533" s="6"/>
      <c r="W533" s="6"/>
      <c r="X533" s="6"/>
      <c r="Y533" s="6"/>
      <c r="Z533" s="6"/>
    </row>
    <row r="534" spans="1:26" ht="24" customHeight="1" x14ac:dyDescent="0.2">
      <c r="A534" s="5">
        <v>533</v>
      </c>
      <c r="B534" s="6" t="s">
        <v>6430</v>
      </c>
      <c r="C534" s="32" t="s">
        <v>6431</v>
      </c>
      <c r="D534" s="56" t="s">
        <v>6441</v>
      </c>
      <c r="E534" s="6" t="s">
        <v>5770</v>
      </c>
      <c r="F534" s="45">
        <v>1</v>
      </c>
      <c r="G534" s="30">
        <v>1</v>
      </c>
      <c r="H534" s="45">
        <v>1</v>
      </c>
      <c r="I534" s="4"/>
      <c r="J534" s="6"/>
      <c r="K534" s="6"/>
      <c r="L534" s="6"/>
      <c r="M534" s="6"/>
      <c r="N534" s="6"/>
      <c r="O534" s="6"/>
      <c r="P534" s="6"/>
      <c r="Q534" s="6"/>
      <c r="R534" s="6"/>
      <c r="S534" s="6"/>
      <c r="T534" s="6"/>
      <c r="U534" s="6"/>
      <c r="V534" s="6"/>
      <c r="W534" s="6"/>
      <c r="X534" s="6"/>
      <c r="Y534" s="6"/>
      <c r="Z534" s="6"/>
    </row>
    <row r="535" spans="1:26" ht="72" customHeight="1" x14ac:dyDescent="0.2">
      <c r="A535" s="5">
        <v>534</v>
      </c>
      <c r="B535" s="6" t="s">
        <v>6430</v>
      </c>
      <c r="C535" s="32" t="s">
        <v>6431</v>
      </c>
      <c r="D535" s="56" t="s">
        <v>6442</v>
      </c>
      <c r="E535" s="6" t="s">
        <v>5770</v>
      </c>
      <c r="F535" s="45">
        <v>2</v>
      </c>
      <c r="G535" s="30">
        <v>2</v>
      </c>
      <c r="H535" s="45">
        <v>2</v>
      </c>
      <c r="I535" s="4"/>
      <c r="J535" s="6"/>
      <c r="K535" s="6"/>
      <c r="L535" s="6"/>
      <c r="M535" s="6"/>
      <c r="N535" s="6"/>
      <c r="O535" s="6"/>
      <c r="P535" s="6"/>
      <c r="Q535" s="6"/>
      <c r="R535" s="6"/>
      <c r="S535" s="6"/>
      <c r="T535" s="6"/>
      <c r="U535" s="6"/>
      <c r="V535" s="6"/>
      <c r="W535" s="6"/>
      <c r="X535" s="6"/>
      <c r="Y535" s="6"/>
      <c r="Z535" s="6"/>
    </row>
    <row r="536" spans="1:26" ht="24" customHeight="1" x14ac:dyDescent="0.2">
      <c r="A536" s="5">
        <v>535</v>
      </c>
      <c r="B536" s="6" t="s">
        <v>6430</v>
      </c>
      <c r="C536" s="32" t="s">
        <v>6431</v>
      </c>
      <c r="D536" s="56" t="s">
        <v>6443</v>
      </c>
      <c r="E536" s="6" t="s">
        <v>5770</v>
      </c>
      <c r="F536" s="45">
        <v>1</v>
      </c>
      <c r="G536" s="30">
        <v>1</v>
      </c>
      <c r="H536" s="45">
        <v>1</v>
      </c>
      <c r="I536" s="4"/>
      <c r="J536" s="6"/>
      <c r="K536" s="6"/>
      <c r="L536" s="6"/>
      <c r="M536" s="6"/>
      <c r="N536" s="6"/>
      <c r="O536" s="6"/>
      <c r="P536" s="6"/>
      <c r="Q536" s="6"/>
      <c r="R536" s="6"/>
      <c r="S536" s="6"/>
      <c r="T536" s="6"/>
      <c r="U536" s="6"/>
      <c r="V536" s="6"/>
      <c r="W536" s="6"/>
      <c r="X536" s="6"/>
      <c r="Y536" s="6"/>
      <c r="Z536" s="6"/>
    </row>
    <row r="537" spans="1:26" ht="48" customHeight="1" x14ac:dyDescent="0.2">
      <c r="A537" s="5">
        <v>536</v>
      </c>
      <c r="B537" s="6" t="s">
        <v>6430</v>
      </c>
      <c r="C537" s="32" t="s">
        <v>6431</v>
      </c>
      <c r="D537" s="56" t="s">
        <v>6444</v>
      </c>
      <c r="E537" s="6" t="s">
        <v>5770</v>
      </c>
      <c r="F537" s="45">
        <v>2</v>
      </c>
      <c r="G537" s="30">
        <v>2</v>
      </c>
      <c r="H537" s="45">
        <v>2</v>
      </c>
      <c r="I537" s="4"/>
      <c r="J537" s="6"/>
      <c r="K537" s="6"/>
      <c r="L537" s="6"/>
      <c r="M537" s="6"/>
      <c r="N537" s="6"/>
      <c r="O537" s="6"/>
      <c r="P537" s="6"/>
      <c r="Q537" s="6"/>
      <c r="R537" s="6"/>
      <c r="S537" s="6"/>
      <c r="T537" s="6"/>
      <c r="U537" s="6"/>
      <c r="V537" s="6"/>
      <c r="W537" s="6"/>
      <c r="X537" s="6"/>
      <c r="Y537" s="6"/>
      <c r="Z537" s="6"/>
    </row>
    <row r="538" spans="1:26" ht="48" customHeight="1" x14ac:dyDescent="0.2">
      <c r="A538" s="5">
        <v>537</v>
      </c>
      <c r="B538" s="6" t="s">
        <v>6430</v>
      </c>
      <c r="C538" s="32" t="s">
        <v>6431</v>
      </c>
      <c r="D538" s="56" t="s">
        <v>6445</v>
      </c>
      <c r="E538" s="6" t="s">
        <v>5770</v>
      </c>
      <c r="F538" s="45">
        <v>0</v>
      </c>
      <c r="G538" s="30">
        <v>2</v>
      </c>
      <c r="H538" s="45">
        <v>0</v>
      </c>
      <c r="I538" s="4"/>
      <c r="J538" s="6"/>
      <c r="K538" s="6"/>
      <c r="L538" s="6"/>
      <c r="M538" s="6"/>
      <c r="N538" s="6"/>
      <c r="O538" s="6"/>
      <c r="P538" s="6"/>
      <c r="Q538" s="6"/>
      <c r="R538" s="6"/>
      <c r="S538" s="6"/>
      <c r="T538" s="6"/>
      <c r="U538" s="6"/>
      <c r="V538" s="6"/>
      <c r="W538" s="6"/>
      <c r="X538" s="6"/>
      <c r="Y538" s="6"/>
      <c r="Z538" s="6"/>
    </row>
    <row r="539" spans="1:26" ht="48" customHeight="1" x14ac:dyDescent="0.2">
      <c r="A539" s="5">
        <v>538</v>
      </c>
      <c r="B539" s="6" t="s">
        <v>6430</v>
      </c>
      <c r="C539" s="32" t="s">
        <v>6431</v>
      </c>
      <c r="D539" s="56" t="s">
        <v>6446</v>
      </c>
      <c r="E539" s="6" t="s">
        <v>5770</v>
      </c>
      <c r="F539" s="45">
        <v>2</v>
      </c>
      <c r="G539" s="30">
        <v>0</v>
      </c>
      <c r="H539" s="45">
        <v>2</v>
      </c>
      <c r="I539" s="4"/>
      <c r="J539" s="6"/>
      <c r="K539" s="6"/>
      <c r="L539" s="6"/>
      <c r="M539" s="6"/>
      <c r="N539" s="6"/>
      <c r="O539" s="6"/>
      <c r="P539" s="6"/>
      <c r="Q539" s="6"/>
      <c r="R539" s="6"/>
      <c r="S539" s="6"/>
      <c r="T539" s="6"/>
      <c r="U539" s="6"/>
      <c r="V539" s="6"/>
      <c r="W539" s="6"/>
      <c r="X539" s="6"/>
      <c r="Y539" s="6"/>
      <c r="Z539" s="6"/>
    </row>
    <row r="540" spans="1:26" ht="24" customHeight="1" x14ac:dyDescent="0.2">
      <c r="A540" s="5">
        <v>539</v>
      </c>
      <c r="B540" s="6" t="s">
        <v>6430</v>
      </c>
      <c r="C540" s="32" t="s">
        <v>6431</v>
      </c>
      <c r="D540" s="56" t="s">
        <v>6447</v>
      </c>
      <c r="E540" s="6" t="s">
        <v>5770</v>
      </c>
      <c r="F540" s="45">
        <v>0</v>
      </c>
      <c r="G540" s="30">
        <v>1</v>
      </c>
      <c r="H540" s="45">
        <v>0</v>
      </c>
      <c r="I540" s="4"/>
      <c r="J540" s="6"/>
      <c r="K540" s="6"/>
      <c r="L540" s="6"/>
      <c r="M540" s="6"/>
      <c r="N540" s="6"/>
      <c r="O540" s="6"/>
      <c r="P540" s="6"/>
      <c r="Q540" s="6"/>
      <c r="R540" s="6"/>
      <c r="S540" s="6"/>
      <c r="T540" s="6"/>
      <c r="U540" s="6"/>
      <c r="V540" s="6"/>
      <c r="W540" s="6"/>
      <c r="X540" s="6"/>
      <c r="Y540" s="6"/>
      <c r="Z540" s="6"/>
    </row>
    <row r="541" spans="1:26" ht="24" customHeight="1" x14ac:dyDescent="0.2">
      <c r="A541" s="5">
        <v>540</v>
      </c>
      <c r="B541" s="6" t="s">
        <v>6430</v>
      </c>
      <c r="C541" s="32" t="s">
        <v>6431</v>
      </c>
      <c r="D541" s="56" t="s">
        <v>6448</v>
      </c>
      <c r="E541" s="6" t="s">
        <v>5770</v>
      </c>
      <c r="F541" s="45">
        <v>0</v>
      </c>
      <c r="G541" s="30">
        <v>2</v>
      </c>
      <c r="H541" s="45">
        <v>0</v>
      </c>
      <c r="I541" s="4"/>
      <c r="J541" s="6"/>
      <c r="K541" s="6"/>
      <c r="L541" s="6"/>
      <c r="M541" s="6"/>
      <c r="N541" s="6"/>
      <c r="O541" s="6"/>
      <c r="P541" s="6"/>
      <c r="Q541" s="6"/>
      <c r="R541" s="6"/>
      <c r="S541" s="6"/>
      <c r="T541" s="6"/>
      <c r="U541" s="6"/>
      <c r="V541" s="6"/>
      <c r="W541" s="6"/>
      <c r="X541" s="6"/>
      <c r="Y541" s="6"/>
      <c r="Z541" s="6"/>
    </row>
    <row r="542" spans="1:26" ht="48" customHeight="1" x14ac:dyDescent="0.2">
      <c r="A542" s="5">
        <v>541</v>
      </c>
      <c r="B542" s="6" t="s">
        <v>6430</v>
      </c>
      <c r="C542" s="32" t="s">
        <v>6431</v>
      </c>
      <c r="D542" s="56" t="s">
        <v>6449</v>
      </c>
      <c r="E542" s="6" t="s">
        <v>5770</v>
      </c>
      <c r="F542" s="45">
        <v>2</v>
      </c>
      <c r="G542" s="30">
        <v>2</v>
      </c>
      <c r="H542" s="45">
        <v>2</v>
      </c>
      <c r="I542" s="4"/>
      <c r="J542" s="6"/>
      <c r="K542" s="6"/>
      <c r="L542" s="6"/>
      <c r="M542" s="6"/>
      <c r="N542" s="6"/>
      <c r="O542" s="6"/>
      <c r="P542" s="6"/>
      <c r="Q542" s="6"/>
      <c r="R542" s="6"/>
      <c r="S542" s="6"/>
      <c r="T542" s="6"/>
      <c r="U542" s="6"/>
      <c r="V542" s="6"/>
      <c r="W542" s="6"/>
      <c r="X542" s="6"/>
      <c r="Y542" s="6"/>
      <c r="Z542" s="6"/>
    </row>
    <row r="543" spans="1:26" ht="24" customHeight="1" x14ac:dyDescent="0.2">
      <c r="A543" s="5">
        <v>542</v>
      </c>
      <c r="B543" s="6" t="s">
        <v>6430</v>
      </c>
      <c r="C543" s="32" t="s">
        <v>6431</v>
      </c>
      <c r="D543" s="56" t="s">
        <v>6450</v>
      </c>
      <c r="E543" s="6" t="s">
        <v>5770</v>
      </c>
      <c r="F543" s="45">
        <v>0</v>
      </c>
      <c r="G543" s="30">
        <v>0</v>
      </c>
      <c r="H543" s="45">
        <v>0</v>
      </c>
      <c r="I543" s="4"/>
      <c r="J543" s="6"/>
      <c r="K543" s="6"/>
      <c r="L543" s="6"/>
      <c r="M543" s="6"/>
      <c r="N543" s="6"/>
      <c r="O543" s="6"/>
      <c r="P543" s="6"/>
      <c r="Q543" s="6"/>
      <c r="R543" s="6"/>
      <c r="S543" s="6"/>
      <c r="T543" s="6"/>
      <c r="U543" s="6"/>
      <c r="V543" s="6"/>
      <c r="W543" s="6"/>
      <c r="X543" s="6"/>
      <c r="Y543" s="6"/>
      <c r="Z543" s="6"/>
    </row>
    <row r="544" spans="1:26" ht="24" customHeight="1" x14ac:dyDescent="0.2">
      <c r="A544" s="5">
        <v>543</v>
      </c>
      <c r="B544" s="6" t="s">
        <v>6430</v>
      </c>
      <c r="C544" s="32" t="s">
        <v>6431</v>
      </c>
      <c r="D544" s="56" t="s">
        <v>6451</v>
      </c>
      <c r="E544" s="6" t="s">
        <v>5770</v>
      </c>
      <c r="F544" s="45">
        <v>0</v>
      </c>
      <c r="G544" s="30">
        <v>0</v>
      </c>
      <c r="H544" s="45">
        <v>0</v>
      </c>
      <c r="I544" s="4"/>
      <c r="J544" s="6"/>
      <c r="K544" s="6"/>
      <c r="L544" s="6"/>
      <c r="M544" s="6"/>
      <c r="N544" s="6"/>
      <c r="O544" s="6"/>
      <c r="P544" s="6"/>
      <c r="Q544" s="6"/>
      <c r="R544" s="6"/>
      <c r="S544" s="6"/>
      <c r="T544" s="6"/>
      <c r="U544" s="6"/>
      <c r="V544" s="6"/>
      <c r="W544" s="6"/>
      <c r="X544" s="6"/>
      <c r="Y544" s="6"/>
      <c r="Z544" s="6"/>
    </row>
    <row r="545" spans="1:26" ht="24" customHeight="1" x14ac:dyDescent="0.2">
      <c r="A545" s="5">
        <v>544</v>
      </c>
      <c r="B545" s="6" t="s">
        <v>6430</v>
      </c>
      <c r="C545" s="32" t="s">
        <v>6431</v>
      </c>
      <c r="D545" s="56" t="s">
        <v>6452</v>
      </c>
      <c r="E545" s="6" t="s">
        <v>5770</v>
      </c>
      <c r="F545" s="45">
        <v>0</v>
      </c>
      <c r="G545" s="30">
        <v>1</v>
      </c>
      <c r="H545" s="45">
        <v>0</v>
      </c>
      <c r="I545" s="4"/>
      <c r="J545" s="6"/>
      <c r="K545" s="6"/>
      <c r="L545" s="6"/>
      <c r="M545" s="6"/>
      <c r="N545" s="6"/>
      <c r="O545" s="6"/>
      <c r="P545" s="6"/>
      <c r="Q545" s="6"/>
      <c r="R545" s="6"/>
      <c r="S545" s="6"/>
      <c r="T545" s="6"/>
      <c r="U545" s="6"/>
      <c r="V545" s="6"/>
      <c r="W545" s="6"/>
      <c r="X545" s="6"/>
      <c r="Y545" s="6"/>
      <c r="Z545" s="6"/>
    </row>
    <row r="546" spans="1:26" ht="24" customHeight="1" x14ac:dyDescent="0.2">
      <c r="A546" s="5">
        <v>545</v>
      </c>
      <c r="B546" s="6" t="s">
        <v>6430</v>
      </c>
      <c r="C546" s="32" t="s">
        <v>6431</v>
      </c>
      <c r="D546" s="56" t="s">
        <v>6453</v>
      </c>
      <c r="E546" s="6" t="s">
        <v>5770</v>
      </c>
      <c r="F546" s="45">
        <v>0</v>
      </c>
      <c r="G546" s="30">
        <v>0</v>
      </c>
      <c r="H546" s="45">
        <v>0</v>
      </c>
      <c r="I546" s="4"/>
      <c r="J546" s="6"/>
      <c r="K546" s="6"/>
      <c r="L546" s="6"/>
      <c r="M546" s="6"/>
      <c r="N546" s="6"/>
      <c r="O546" s="6"/>
      <c r="P546" s="6"/>
      <c r="Q546" s="6"/>
      <c r="R546" s="6"/>
      <c r="S546" s="6"/>
      <c r="T546" s="6"/>
      <c r="U546" s="6"/>
      <c r="V546" s="6"/>
      <c r="W546" s="6"/>
      <c r="X546" s="6"/>
      <c r="Y546" s="6"/>
      <c r="Z546" s="6"/>
    </row>
    <row r="547" spans="1:26" ht="24" customHeight="1" x14ac:dyDescent="0.2">
      <c r="A547" s="5">
        <v>546</v>
      </c>
      <c r="B547" s="6" t="s">
        <v>6430</v>
      </c>
      <c r="C547" s="32" t="s">
        <v>6431</v>
      </c>
      <c r="D547" s="56" t="s">
        <v>6454</v>
      </c>
      <c r="E547" s="6" t="s">
        <v>5770</v>
      </c>
      <c r="F547" s="45">
        <v>0</v>
      </c>
      <c r="G547" s="30">
        <v>0</v>
      </c>
      <c r="H547" s="45">
        <v>0</v>
      </c>
      <c r="I547" s="4"/>
      <c r="J547" s="6"/>
      <c r="K547" s="6"/>
      <c r="L547" s="6"/>
      <c r="M547" s="6"/>
      <c r="N547" s="6"/>
      <c r="O547" s="6"/>
      <c r="P547" s="6"/>
      <c r="Q547" s="6"/>
      <c r="R547" s="6"/>
      <c r="S547" s="6"/>
      <c r="T547" s="6"/>
      <c r="U547" s="6"/>
      <c r="V547" s="6"/>
      <c r="W547" s="6"/>
      <c r="X547" s="6"/>
      <c r="Y547" s="6"/>
      <c r="Z547" s="6"/>
    </row>
    <row r="548" spans="1:26" ht="24" customHeight="1" x14ac:dyDescent="0.2">
      <c r="A548" s="5">
        <v>547</v>
      </c>
      <c r="B548" s="6" t="s">
        <v>6430</v>
      </c>
      <c r="C548" s="32" t="s">
        <v>6431</v>
      </c>
      <c r="D548" s="56" t="s">
        <v>6455</v>
      </c>
      <c r="E548" s="6" t="s">
        <v>5770</v>
      </c>
      <c r="F548" s="45">
        <v>0</v>
      </c>
      <c r="G548" s="30">
        <v>1</v>
      </c>
      <c r="H548" s="45">
        <v>0</v>
      </c>
      <c r="I548" s="4"/>
      <c r="J548" s="6"/>
      <c r="K548" s="6"/>
      <c r="L548" s="6"/>
      <c r="M548" s="6"/>
      <c r="N548" s="6"/>
      <c r="O548" s="6"/>
      <c r="P548" s="6"/>
      <c r="Q548" s="6"/>
      <c r="R548" s="6"/>
      <c r="S548" s="6"/>
      <c r="T548" s="6"/>
      <c r="U548" s="6"/>
      <c r="V548" s="6"/>
      <c r="W548" s="6"/>
      <c r="X548" s="6"/>
      <c r="Y548" s="6"/>
      <c r="Z548" s="6"/>
    </row>
    <row r="549" spans="1:26" ht="24" customHeight="1" x14ac:dyDescent="0.2">
      <c r="A549" s="5">
        <v>548</v>
      </c>
      <c r="B549" s="6" t="s">
        <v>6430</v>
      </c>
      <c r="C549" s="32" t="s">
        <v>6431</v>
      </c>
      <c r="D549" s="56" t="s">
        <v>6456</v>
      </c>
      <c r="E549" s="6" t="s">
        <v>5770</v>
      </c>
      <c r="F549" s="45">
        <v>0</v>
      </c>
      <c r="G549" s="30">
        <v>1</v>
      </c>
      <c r="H549" s="45">
        <v>0</v>
      </c>
      <c r="I549" s="4"/>
      <c r="J549" s="6"/>
      <c r="K549" s="6"/>
      <c r="L549" s="6"/>
      <c r="M549" s="6"/>
      <c r="N549" s="6"/>
      <c r="O549" s="6"/>
      <c r="P549" s="6"/>
      <c r="Q549" s="6"/>
      <c r="R549" s="6"/>
      <c r="S549" s="6"/>
      <c r="T549" s="6"/>
      <c r="U549" s="6"/>
      <c r="V549" s="6"/>
      <c r="W549" s="6"/>
      <c r="X549" s="6"/>
      <c r="Y549" s="6"/>
      <c r="Z549" s="6"/>
    </row>
    <row r="550" spans="1:26" ht="24" customHeight="1" x14ac:dyDescent="0.2">
      <c r="A550" s="5">
        <v>549</v>
      </c>
      <c r="B550" s="6" t="s">
        <v>6430</v>
      </c>
      <c r="C550" s="32" t="s">
        <v>6431</v>
      </c>
      <c r="D550" s="56" t="s">
        <v>6457</v>
      </c>
      <c r="E550" s="6" t="s">
        <v>5770</v>
      </c>
      <c r="F550" s="45">
        <v>0</v>
      </c>
      <c r="G550" s="30">
        <v>0</v>
      </c>
      <c r="H550" s="45">
        <v>0</v>
      </c>
      <c r="I550" s="4"/>
      <c r="J550" s="6"/>
      <c r="K550" s="6"/>
      <c r="L550" s="6"/>
      <c r="M550" s="6"/>
      <c r="N550" s="6"/>
      <c r="O550" s="6"/>
      <c r="P550" s="6"/>
      <c r="Q550" s="6"/>
      <c r="R550" s="6"/>
      <c r="S550" s="6"/>
      <c r="T550" s="6"/>
      <c r="U550" s="6"/>
      <c r="V550" s="6"/>
      <c r="W550" s="6"/>
      <c r="X550" s="6"/>
      <c r="Y550" s="6"/>
      <c r="Z550" s="6"/>
    </row>
    <row r="551" spans="1:26" ht="24" customHeight="1" x14ac:dyDescent="0.2">
      <c r="A551" s="5">
        <v>550</v>
      </c>
      <c r="B551" s="6" t="s">
        <v>6430</v>
      </c>
      <c r="C551" s="32" t="s">
        <v>6431</v>
      </c>
      <c r="D551" s="56" t="s">
        <v>6458</v>
      </c>
      <c r="E551" s="6" t="s">
        <v>5770</v>
      </c>
      <c r="F551" s="45">
        <v>0</v>
      </c>
      <c r="G551" s="30">
        <v>0</v>
      </c>
      <c r="H551" s="45">
        <v>0</v>
      </c>
      <c r="I551" s="4"/>
      <c r="J551" s="6"/>
      <c r="K551" s="6"/>
      <c r="L551" s="6"/>
      <c r="M551" s="6"/>
      <c r="N551" s="6"/>
      <c r="O551" s="6"/>
      <c r="P551" s="6"/>
      <c r="Q551" s="6"/>
      <c r="R551" s="6"/>
      <c r="S551" s="6"/>
      <c r="T551" s="6"/>
      <c r="U551" s="6"/>
      <c r="V551" s="6"/>
      <c r="W551" s="6"/>
      <c r="X551" s="6"/>
      <c r="Y551" s="6"/>
      <c r="Z551" s="6"/>
    </row>
    <row r="552" spans="1:26" ht="24" customHeight="1" x14ac:dyDescent="0.2">
      <c r="A552" s="5">
        <v>551</v>
      </c>
      <c r="B552" s="6" t="s">
        <v>6430</v>
      </c>
      <c r="C552" s="32" t="s">
        <v>6431</v>
      </c>
      <c r="D552" s="56" t="s">
        <v>6459</v>
      </c>
      <c r="E552" s="6" t="s">
        <v>5770</v>
      </c>
      <c r="F552" s="45">
        <v>0</v>
      </c>
      <c r="G552" s="30">
        <v>1</v>
      </c>
      <c r="H552" s="45">
        <v>0</v>
      </c>
      <c r="I552" s="4"/>
      <c r="J552" s="6"/>
      <c r="K552" s="6"/>
      <c r="L552" s="6"/>
      <c r="M552" s="6"/>
      <c r="N552" s="6"/>
      <c r="O552" s="6"/>
      <c r="P552" s="6"/>
      <c r="Q552" s="6"/>
      <c r="R552" s="6"/>
      <c r="S552" s="6"/>
      <c r="T552" s="6"/>
      <c r="U552" s="6"/>
      <c r="V552" s="6"/>
      <c r="W552" s="6"/>
      <c r="X552" s="6"/>
      <c r="Y552" s="6"/>
      <c r="Z552" s="6"/>
    </row>
    <row r="553" spans="1:26" ht="24" customHeight="1" x14ac:dyDescent="0.2">
      <c r="A553" s="5">
        <v>552</v>
      </c>
      <c r="B553" s="6" t="s">
        <v>6430</v>
      </c>
      <c r="C553" s="32" t="s">
        <v>6431</v>
      </c>
      <c r="D553" s="56" t="s">
        <v>6460</v>
      </c>
      <c r="E553" s="6" t="s">
        <v>5770</v>
      </c>
      <c r="F553" s="45">
        <v>0</v>
      </c>
      <c r="G553" s="30">
        <v>1</v>
      </c>
      <c r="H553" s="45">
        <v>0</v>
      </c>
      <c r="I553" s="4"/>
      <c r="J553" s="6"/>
      <c r="K553" s="6"/>
      <c r="L553" s="6"/>
      <c r="M553" s="6"/>
      <c r="N553" s="6"/>
      <c r="O553" s="6"/>
      <c r="P553" s="6"/>
      <c r="Q553" s="6"/>
      <c r="R553" s="6"/>
      <c r="S553" s="6"/>
      <c r="T553" s="6"/>
      <c r="U553" s="6"/>
      <c r="V553" s="6"/>
      <c r="W553" s="6"/>
      <c r="X553" s="6"/>
      <c r="Y553" s="6"/>
      <c r="Z553" s="6"/>
    </row>
    <row r="554" spans="1:26" ht="24" customHeight="1" x14ac:dyDescent="0.2">
      <c r="A554" s="5">
        <v>553</v>
      </c>
      <c r="B554" s="6" t="s">
        <v>6430</v>
      </c>
      <c r="C554" s="32" t="s">
        <v>6431</v>
      </c>
      <c r="D554" s="56" t="s">
        <v>6461</v>
      </c>
      <c r="E554" s="6" t="s">
        <v>5770</v>
      </c>
      <c r="F554" s="45">
        <v>2</v>
      </c>
      <c r="G554" s="30">
        <v>2</v>
      </c>
      <c r="H554" s="45">
        <v>2</v>
      </c>
      <c r="I554" s="4"/>
      <c r="J554" s="6"/>
      <c r="K554" s="6"/>
      <c r="L554" s="6"/>
      <c r="M554" s="6"/>
      <c r="N554" s="6"/>
      <c r="O554" s="6"/>
      <c r="P554" s="6"/>
      <c r="Q554" s="6"/>
      <c r="R554" s="6"/>
      <c r="S554" s="6"/>
      <c r="T554" s="6"/>
      <c r="U554" s="6"/>
      <c r="V554" s="6"/>
      <c r="W554" s="6"/>
      <c r="X554" s="6"/>
      <c r="Y554" s="6"/>
      <c r="Z554" s="6"/>
    </row>
    <row r="555" spans="1:26" ht="24" customHeight="1" x14ac:dyDescent="0.2">
      <c r="A555" s="5">
        <v>554</v>
      </c>
      <c r="B555" s="6" t="s">
        <v>6430</v>
      </c>
      <c r="C555" s="32" t="s">
        <v>6431</v>
      </c>
      <c r="D555" s="56" t="s">
        <v>6462</v>
      </c>
      <c r="E555" s="6" t="s">
        <v>5770</v>
      </c>
      <c r="F555" s="45">
        <v>0</v>
      </c>
      <c r="G555" s="30">
        <v>1</v>
      </c>
      <c r="H555" s="45">
        <v>0</v>
      </c>
      <c r="I555" s="4"/>
      <c r="J555" s="6"/>
      <c r="K555" s="6"/>
      <c r="L555" s="6"/>
      <c r="M555" s="6"/>
      <c r="N555" s="6"/>
      <c r="O555" s="6"/>
      <c r="P555" s="6"/>
      <c r="Q555" s="6"/>
      <c r="R555" s="6"/>
      <c r="S555" s="6"/>
      <c r="T555" s="6"/>
      <c r="U555" s="6"/>
      <c r="V555" s="6"/>
      <c r="W555" s="6"/>
      <c r="X555" s="6"/>
      <c r="Y555" s="6"/>
      <c r="Z555" s="6"/>
    </row>
    <row r="556" spans="1:26" ht="24" customHeight="1" x14ac:dyDescent="0.2">
      <c r="A556" s="5">
        <v>555</v>
      </c>
      <c r="B556" s="6" t="s">
        <v>6430</v>
      </c>
      <c r="C556" s="32" t="s">
        <v>6431</v>
      </c>
      <c r="D556" s="56" t="s">
        <v>6463</v>
      </c>
      <c r="E556" s="6" t="s">
        <v>5770</v>
      </c>
      <c r="F556" s="45">
        <v>1</v>
      </c>
      <c r="G556" s="30">
        <v>0</v>
      </c>
      <c r="H556" s="45">
        <v>1</v>
      </c>
      <c r="I556" s="4"/>
      <c r="J556" s="6"/>
      <c r="K556" s="6"/>
      <c r="L556" s="6"/>
      <c r="M556" s="6"/>
      <c r="N556" s="6"/>
      <c r="O556" s="6"/>
      <c r="P556" s="6"/>
      <c r="Q556" s="6"/>
      <c r="R556" s="6"/>
      <c r="S556" s="6"/>
      <c r="T556" s="6"/>
      <c r="U556" s="6"/>
      <c r="V556" s="6"/>
      <c r="W556" s="6"/>
      <c r="X556" s="6"/>
      <c r="Y556" s="6"/>
      <c r="Z556" s="6"/>
    </row>
    <row r="557" spans="1:26" ht="24" customHeight="1" x14ac:dyDescent="0.2">
      <c r="A557" s="5">
        <v>556</v>
      </c>
      <c r="B557" s="6" t="s">
        <v>6430</v>
      </c>
      <c r="C557" s="32" t="s">
        <v>6431</v>
      </c>
      <c r="D557" s="56" t="s">
        <v>6464</v>
      </c>
      <c r="E557" s="6" t="s">
        <v>5770</v>
      </c>
      <c r="F557" s="45">
        <v>0</v>
      </c>
      <c r="G557" s="30">
        <v>1</v>
      </c>
      <c r="H557" s="45">
        <v>0</v>
      </c>
      <c r="I557" s="4"/>
      <c r="J557" s="6"/>
      <c r="K557" s="6"/>
      <c r="L557" s="6"/>
      <c r="M557" s="6"/>
      <c r="N557" s="6"/>
      <c r="O557" s="6"/>
      <c r="P557" s="6"/>
      <c r="Q557" s="6"/>
      <c r="R557" s="6"/>
      <c r="S557" s="6"/>
      <c r="T557" s="6"/>
      <c r="U557" s="6"/>
      <c r="V557" s="6"/>
      <c r="W557" s="6"/>
      <c r="X557" s="6"/>
      <c r="Y557" s="6"/>
      <c r="Z557" s="6"/>
    </row>
    <row r="558" spans="1:26" ht="24" customHeight="1" x14ac:dyDescent="0.2">
      <c r="A558" s="5">
        <v>557</v>
      </c>
      <c r="B558" s="6" t="s">
        <v>6430</v>
      </c>
      <c r="C558" s="32" t="s">
        <v>6431</v>
      </c>
      <c r="D558" s="56" t="s">
        <v>6465</v>
      </c>
      <c r="E558" s="6" t="s">
        <v>5770</v>
      </c>
      <c r="F558" s="45">
        <v>2</v>
      </c>
      <c r="G558" s="30">
        <v>0</v>
      </c>
      <c r="H558" s="45">
        <v>2</v>
      </c>
      <c r="I558" s="4"/>
      <c r="J558" s="6"/>
      <c r="K558" s="6"/>
      <c r="L558" s="6"/>
      <c r="M558" s="6"/>
      <c r="N558" s="6"/>
      <c r="O558" s="6"/>
      <c r="P558" s="6"/>
      <c r="Q558" s="6"/>
      <c r="R558" s="6"/>
      <c r="S558" s="6"/>
      <c r="T558" s="6"/>
      <c r="U558" s="6"/>
      <c r="V558" s="6"/>
      <c r="W558" s="6"/>
      <c r="X558" s="6"/>
      <c r="Y558" s="6"/>
      <c r="Z558" s="6"/>
    </row>
    <row r="559" spans="1:26" ht="24" customHeight="1" x14ac:dyDescent="0.2">
      <c r="A559" s="5">
        <v>558</v>
      </c>
      <c r="B559" s="6" t="s">
        <v>6430</v>
      </c>
      <c r="C559" s="32" t="s">
        <v>6431</v>
      </c>
      <c r="D559" s="56" t="s">
        <v>6466</v>
      </c>
      <c r="E559" s="6" t="s">
        <v>5770</v>
      </c>
      <c r="F559" s="45">
        <v>2</v>
      </c>
      <c r="G559" s="30">
        <v>0</v>
      </c>
      <c r="H559" s="45">
        <v>2</v>
      </c>
      <c r="I559" s="4"/>
      <c r="J559" s="6"/>
      <c r="K559" s="6"/>
      <c r="L559" s="6"/>
      <c r="M559" s="6"/>
      <c r="N559" s="6"/>
      <c r="O559" s="6"/>
      <c r="P559" s="6"/>
      <c r="Q559" s="6"/>
      <c r="R559" s="6"/>
      <c r="S559" s="6"/>
      <c r="T559" s="6"/>
      <c r="U559" s="6"/>
      <c r="V559" s="6"/>
      <c r="W559" s="6"/>
      <c r="X559" s="6"/>
      <c r="Y559" s="6"/>
      <c r="Z559" s="6"/>
    </row>
    <row r="560" spans="1:26" ht="24" customHeight="1" x14ac:dyDescent="0.2">
      <c r="A560" s="5">
        <v>559</v>
      </c>
      <c r="B560" s="6" t="s">
        <v>6430</v>
      </c>
      <c r="C560" s="32" t="s">
        <v>6431</v>
      </c>
      <c r="D560" s="56" t="s">
        <v>6467</v>
      </c>
      <c r="E560" s="6" t="s">
        <v>5770</v>
      </c>
      <c r="F560" s="45">
        <v>0</v>
      </c>
      <c r="G560" s="30">
        <v>1</v>
      </c>
      <c r="H560" s="45">
        <v>0</v>
      </c>
      <c r="I560" s="4"/>
      <c r="J560" s="6"/>
      <c r="K560" s="6"/>
      <c r="L560" s="6"/>
      <c r="M560" s="6"/>
      <c r="N560" s="6"/>
      <c r="O560" s="6"/>
      <c r="P560" s="6"/>
      <c r="Q560" s="6"/>
      <c r="R560" s="6"/>
      <c r="S560" s="6"/>
      <c r="T560" s="6"/>
      <c r="U560" s="6"/>
      <c r="V560" s="6"/>
      <c r="W560" s="6"/>
      <c r="X560" s="6"/>
      <c r="Y560" s="6"/>
      <c r="Z560" s="6"/>
    </row>
    <row r="561" spans="1:26" ht="48" customHeight="1" x14ac:dyDescent="0.2">
      <c r="A561" s="5">
        <v>560</v>
      </c>
      <c r="B561" s="6" t="s">
        <v>6430</v>
      </c>
      <c r="C561" s="32" t="s">
        <v>6431</v>
      </c>
      <c r="D561" s="56" t="s">
        <v>6468</v>
      </c>
      <c r="E561" s="6" t="s">
        <v>5770</v>
      </c>
      <c r="F561" s="45">
        <v>2</v>
      </c>
      <c r="G561" s="30">
        <v>0</v>
      </c>
      <c r="H561" s="45">
        <v>2</v>
      </c>
      <c r="I561" s="4"/>
      <c r="J561" s="6"/>
      <c r="K561" s="6"/>
      <c r="L561" s="6"/>
      <c r="M561" s="6"/>
      <c r="N561" s="6"/>
      <c r="O561" s="6"/>
      <c r="P561" s="6"/>
      <c r="Q561" s="6"/>
      <c r="R561" s="6"/>
      <c r="S561" s="6"/>
      <c r="T561" s="6"/>
      <c r="U561" s="6"/>
      <c r="V561" s="6"/>
      <c r="W561" s="6"/>
      <c r="X561" s="6"/>
      <c r="Y561" s="6"/>
      <c r="Z561" s="6"/>
    </row>
    <row r="562" spans="1:26" ht="48" customHeight="1" x14ac:dyDescent="0.2">
      <c r="A562" s="5">
        <v>561</v>
      </c>
      <c r="B562" s="6" t="s">
        <v>6430</v>
      </c>
      <c r="C562" s="32" t="s">
        <v>6431</v>
      </c>
      <c r="D562" s="56" t="s">
        <v>6469</v>
      </c>
      <c r="E562" s="6" t="s">
        <v>5770</v>
      </c>
      <c r="F562" s="45">
        <v>2</v>
      </c>
      <c r="G562" s="30">
        <v>1</v>
      </c>
      <c r="H562" s="45">
        <v>2</v>
      </c>
      <c r="I562" s="4"/>
      <c r="J562" s="6"/>
      <c r="K562" s="6"/>
      <c r="L562" s="6"/>
      <c r="M562" s="6"/>
      <c r="N562" s="6"/>
      <c r="O562" s="6"/>
      <c r="P562" s="6"/>
      <c r="Q562" s="6"/>
      <c r="R562" s="6"/>
      <c r="S562" s="6"/>
      <c r="T562" s="6"/>
      <c r="U562" s="6"/>
      <c r="V562" s="6"/>
      <c r="W562" s="6"/>
      <c r="X562" s="6"/>
      <c r="Y562" s="6"/>
      <c r="Z562" s="6"/>
    </row>
    <row r="563" spans="1:26" ht="24" customHeight="1" x14ac:dyDescent="0.2">
      <c r="A563" s="5">
        <v>562</v>
      </c>
      <c r="B563" s="6" t="s">
        <v>6430</v>
      </c>
      <c r="C563" s="32" t="s">
        <v>6431</v>
      </c>
      <c r="D563" s="56" t="s">
        <v>6470</v>
      </c>
      <c r="E563" s="6" t="s">
        <v>5770</v>
      </c>
      <c r="F563" s="45">
        <v>2</v>
      </c>
      <c r="G563" s="30">
        <v>2</v>
      </c>
      <c r="H563" s="45">
        <v>2</v>
      </c>
      <c r="I563" s="4"/>
      <c r="J563" s="6"/>
      <c r="K563" s="6"/>
      <c r="L563" s="6"/>
      <c r="M563" s="6"/>
      <c r="N563" s="6"/>
      <c r="O563" s="6"/>
      <c r="P563" s="6"/>
      <c r="Q563" s="6"/>
      <c r="R563" s="6"/>
      <c r="S563" s="6"/>
      <c r="T563" s="6"/>
      <c r="U563" s="6"/>
      <c r="V563" s="6"/>
      <c r="W563" s="6"/>
      <c r="X563" s="6"/>
      <c r="Y563" s="6"/>
      <c r="Z563" s="6"/>
    </row>
    <row r="564" spans="1:26" ht="24" customHeight="1" x14ac:dyDescent="0.2">
      <c r="A564" s="5">
        <v>563</v>
      </c>
      <c r="B564" s="6" t="s">
        <v>6430</v>
      </c>
      <c r="C564" s="32" t="s">
        <v>6431</v>
      </c>
      <c r="D564" s="56" t="s">
        <v>6471</v>
      </c>
      <c r="E564" s="6" t="s">
        <v>5770</v>
      </c>
      <c r="F564" s="45">
        <v>0</v>
      </c>
      <c r="G564" s="30">
        <v>1</v>
      </c>
      <c r="H564" s="45">
        <v>0</v>
      </c>
      <c r="I564" s="4"/>
      <c r="J564" s="6"/>
      <c r="K564" s="6"/>
      <c r="L564" s="6"/>
      <c r="M564" s="6"/>
      <c r="N564" s="6"/>
      <c r="O564" s="6"/>
      <c r="P564" s="6"/>
      <c r="Q564" s="6"/>
      <c r="R564" s="6"/>
      <c r="S564" s="6"/>
      <c r="T564" s="6"/>
      <c r="U564" s="6"/>
      <c r="V564" s="6"/>
      <c r="W564" s="6"/>
      <c r="X564" s="6"/>
      <c r="Y564" s="6"/>
      <c r="Z564" s="6"/>
    </row>
    <row r="565" spans="1:26" ht="24" customHeight="1" x14ac:dyDescent="0.2">
      <c r="A565" s="5">
        <v>564</v>
      </c>
      <c r="B565" s="6" t="s">
        <v>6430</v>
      </c>
      <c r="C565" s="32" t="s">
        <v>6431</v>
      </c>
      <c r="D565" s="56" t="s">
        <v>6472</v>
      </c>
      <c r="E565" s="6" t="s">
        <v>5770</v>
      </c>
      <c r="F565" s="45">
        <v>0</v>
      </c>
      <c r="G565" s="30">
        <v>0</v>
      </c>
      <c r="H565" s="45">
        <v>0</v>
      </c>
      <c r="I565" s="4"/>
      <c r="J565" s="6"/>
      <c r="K565" s="6"/>
      <c r="L565" s="6"/>
      <c r="M565" s="6"/>
      <c r="N565" s="6"/>
      <c r="O565" s="6"/>
      <c r="P565" s="6"/>
      <c r="Q565" s="6"/>
      <c r="R565" s="6"/>
      <c r="S565" s="6"/>
      <c r="T565" s="6"/>
      <c r="U565" s="6"/>
      <c r="V565" s="6"/>
      <c r="W565" s="6"/>
      <c r="X565" s="6"/>
      <c r="Y565" s="6"/>
      <c r="Z565" s="6"/>
    </row>
    <row r="566" spans="1:26" ht="24" customHeight="1" x14ac:dyDescent="0.2">
      <c r="A566" s="5">
        <v>565</v>
      </c>
      <c r="B566" s="6" t="s">
        <v>6430</v>
      </c>
      <c r="C566" s="32" t="s">
        <v>6431</v>
      </c>
      <c r="D566" s="56" t="s">
        <v>6473</v>
      </c>
      <c r="E566" s="6" t="s">
        <v>5770</v>
      </c>
      <c r="F566" s="45">
        <v>2</v>
      </c>
      <c r="G566" s="30">
        <v>2</v>
      </c>
      <c r="H566" s="45">
        <v>2</v>
      </c>
      <c r="I566" s="4"/>
      <c r="J566" s="6"/>
      <c r="K566" s="6"/>
      <c r="L566" s="6"/>
      <c r="M566" s="6"/>
      <c r="N566" s="6"/>
      <c r="O566" s="6"/>
      <c r="P566" s="6"/>
      <c r="Q566" s="6"/>
      <c r="R566" s="6"/>
      <c r="S566" s="6"/>
      <c r="T566" s="6"/>
      <c r="U566" s="6"/>
      <c r="V566" s="6"/>
      <c r="W566" s="6"/>
      <c r="X566" s="6"/>
      <c r="Y566" s="6"/>
      <c r="Z566" s="6"/>
    </row>
    <row r="567" spans="1:26" ht="24" customHeight="1" x14ac:dyDescent="0.2">
      <c r="A567" s="5">
        <v>566</v>
      </c>
      <c r="B567" s="6" t="s">
        <v>6430</v>
      </c>
      <c r="C567" s="32" t="s">
        <v>6431</v>
      </c>
      <c r="D567" s="56" t="s">
        <v>6474</v>
      </c>
      <c r="E567" s="6" t="s">
        <v>5770</v>
      </c>
      <c r="F567" s="45">
        <v>0</v>
      </c>
      <c r="G567" s="30">
        <v>0</v>
      </c>
      <c r="H567" s="45">
        <v>0</v>
      </c>
      <c r="I567" s="4"/>
      <c r="J567" s="6"/>
      <c r="K567" s="6"/>
      <c r="L567" s="6"/>
      <c r="M567" s="6"/>
      <c r="N567" s="6"/>
      <c r="O567" s="6"/>
      <c r="P567" s="6"/>
      <c r="Q567" s="6"/>
      <c r="R567" s="6"/>
      <c r="S567" s="6"/>
      <c r="T567" s="6"/>
      <c r="U567" s="6"/>
      <c r="V567" s="6"/>
      <c r="W567" s="6"/>
      <c r="X567" s="6"/>
      <c r="Y567" s="6"/>
      <c r="Z567" s="6"/>
    </row>
    <row r="568" spans="1:26" ht="24" customHeight="1" x14ac:dyDescent="0.2">
      <c r="A568" s="5">
        <v>567</v>
      </c>
      <c r="B568" s="6" t="s">
        <v>6430</v>
      </c>
      <c r="C568" s="32" t="s">
        <v>6431</v>
      </c>
      <c r="D568" s="56" t="s">
        <v>6475</v>
      </c>
      <c r="E568" s="6" t="s">
        <v>5770</v>
      </c>
      <c r="F568" s="45">
        <v>2</v>
      </c>
      <c r="G568" s="30">
        <v>2</v>
      </c>
      <c r="H568" s="45">
        <v>2</v>
      </c>
      <c r="I568" s="4"/>
      <c r="J568" s="6"/>
      <c r="K568" s="6"/>
      <c r="L568" s="6"/>
      <c r="M568" s="6"/>
      <c r="N568" s="6"/>
      <c r="O568" s="6"/>
      <c r="P568" s="6"/>
      <c r="Q568" s="6"/>
      <c r="R568" s="6"/>
      <c r="S568" s="6"/>
      <c r="T568" s="6"/>
      <c r="U568" s="6"/>
      <c r="V568" s="6"/>
      <c r="W568" s="6"/>
      <c r="X568" s="6"/>
      <c r="Y568" s="6"/>
      <c r="Z568" s="6"/>
    </row>
    <row r="569" spans="1:26" ht="48" customHeight="1" x14ac:dyDescent="0.2">
      <c r="A569" s="5">
        <v>568</v>
      </c>
      <c r="B569" s="6" t="s">
        <v>6430</v>
      </c>
      <c r="C569" s="32" t="s">
        <v>6431</v>
      </c>
      <c r="D569" s="56" t="s">
        <v>6476</v>
      </c>
      <c r="E569" s="6" t="s">
        <v>5770</v>
      </c>
      <c r="F569" s="45">
        <v>0</v>
      </c>
      <c r="G569" s="30">
        <v>1</v>
      </c>
      <c r="H569" s="45">
        <v>0</v>
      </c>
      <c r="I569" s="4"/>
      <c r="J569" s="6"/>
      <c r="K569" s="6"/>
      <c r="L569" s="6"/>
      <c r="M569" s="6"/>
      <c r="N569" s="6"/>
      <c r="O569" s="6"/>
      <c r="P569" s="6"/>
      <c r="Q569" s="6"/>
      <c r="R569" s="6"/>
      <c r="S569" s="6"/>
      <c r="T569" s="6"/>
      <c r="U569" s="6"/>
      <c r="V569" s="6"/>
      <c r="W569" s="6"/>
      <c r="X569" s="6"/>
      <c r="Y569" s="6"/>
      <c r="Z569" s="6"/>
    </row>
    <row r="570" spans="1:26" ht="48" customHeight="1" x14ac:dyDescent="0.2">
      <c r="A570" s="5">
        <v>569</v>
      </c>
      <c r="B570" s="6" t="s">
        <v>6430</v>
      </c>
      <c r="C570" s="32" t="s">
        <v>6431</v>
      </c>
      <c r="D570" s="56" t="s">
        <v>6477</v>
      </c>
      <c r="E570" s="6" t="s">
        <v>5770</v>
      </c>
      <c r="F570" s="45">
        <v>0</v>
      </c>
      <c r="G570" s="30">
        <v>1</v>
      </c>
      <c r="H570" s="45">
        <v>0</v>
      </c>
      <c r="I570" s="4"/>
      <c r="J570" s="6"/>
      <c r="K570" s="6"/>
      <c r="L570" s="6"/>
      <c r="M570" s="6"/>
      <c r="N570" s="6"/>
      <c r="O570" s="6"/>
      <c r="P570" s="6"/>
      <c r="Q570" s="6"/>
      <c r="R570" s="6"/>
      <c r="S570" s="6"/>
      <c r="T570" s="6"/>
      <c r="U570" s="6"/>
      <c r="V570" s="6"/>
      <c r="W570" s="6"/>
      <c r="X570" s="6"/>
      <c r="Y570" s="6"/>
      <c r="Z570" s="6"/>
    </row>
    <row r="571" spans="1:26" ht="24" customHeight="1" x14ac:dyDescent="0.2">
      <c r="A571" s="5">
        <v>570</v>
      </c>
      <c r="B571" s="6" t="s">
        <v>6430</v>
      </c>
      <c r="C571" s="32" t="s">
        <v>6431</v>
      </c>
      <c r="D571" s="56" t="s">
        <v>6478</v>
      </c>
      <c r="E571" s="6" t="s">
        <v>5770</v>
      </c>
      <c r="F571" s="45">
        <v>1</v>
      </c>
      <c r="G571" s="30">
        <v>0</v>
      </c>
      <c r="H571" s="45">
        <v>1</v>
      </c>
      <c r="I571" s="4"/>
      <c r="J571" s="6"/>
      <c r="K571" s="6"/>
      <c r="L571" s="6"/>
      <c r="M571" s="6"/>
      <c r="N571" s="6"/>
      <c r="O571" s="6"/>
      <c r="P571" s="6"/>
      <c r="Q571" s="6"/>
      <c r="R571" s="6"/>
      <c r="S571" s="6"/>
      <c r="T571" s="6"/>
      <c r="U571" s="6"/>
      <c r="V571" s="6"/>
      <c r="W571" s="6"/>
      <c r="X571" s="6"/>
      <c r="Y571" s="6"/>
      <c r="Z571" s="6"/>
    </row>
    <row r="572" spans="1:26" ht="24" customHeight="1" x14ac:dyDescent="0.2">
      <c r="A572" s="5">
        <v>571</v>
      </c>
      <c r="B572" s="6" t="s">
        <v>6430</v>
      </c>
      <c r="C572" s="32" t="s">
        <v>6431</v>
      </c>
      <c r="D572" s="56" t="s">
        <v>6479</v>
      </c>
      <c r="E572" s="6" t="s">
        <v>5770</v>
      </c>
      <c r="F572" s="45">
        <v>0</v>
      </c>
      <c r="G572" s="30">
        <v>0</v>
      </c>
      <c r="H572" s="45">
        <v>0</v>
      </c>
      <c r="I572" s="4"/>
      <c r="J572" s="6"/>
      <c r="K572" s="6"/>
      <c r="L572" s="6"/>
      <c r="M572" s="6"/>
      <c r="N572" s="6"/>
      <c r="O572" s="6"/>
      <c r="P572" s="6"/>
      <c r="Q572" s="6"/>
      <c r="R572" s="6"/>
      <c r="S572" s="6"/>
      <c r="T572" s="6"/>
      <c r="U572" s="6"/>
      <c r="V572" s="6"/>
      <c r="W572" s="6"/>
      <c r="X572" s="6"/>
      <c r="Y572" s="6"/>
      <c r="Z572" s="6"/>
    </row>
    <row r="573" spans="1:26" ht="24" customHeight="1" x14ac:dyDescent="0.2">
      <c r="A573" s="5">
        <v>572</v>
      </c>
      <c r="B573" s="6" t="s">
        <v>6430</v>
      </c>
      <c r="C573" s="32" t="s">
        <v>6431</v>
      </c>
      <c r="D573" s="56" t="s">
        <v>6480</v>
      </c>
      <c r="E573" s="6" t="s">
        <v>5770</v>
      </c>
      <c r="F573" s="45">
        <v>0</v>
      </c>
      <c r="G573" s="30">
        <v>0</v>
      </c>
      <c r="H573" s="45">
        <v>0</v>
      </c>
      <c r="I573" s="4"/>
      <c r="J573" s="6"/>
      <c r="K573" s="6"/>
      <c r="L573" s="6"/>
      <c r="M573" s="6"/>
      <c r="N573" s="6"/>
      <c r="O573" s="6"/>
      <c r="P573" s="6"/>
      <c r="Q573" s="6"/>
      <c r="R573" s="6"/>
      <c r="S573" s="6"/>
      <c r="T573" s="6"/>
      <c r="U573" s="6"/>
      <c r="V573" s="6"/>
      <c r="W573" s="6"/>
      <c r="X573" s="6"/>
      <c r="Y573" s="6"/>
      <c r="Z573" s="6"/>
    </row>
    <row r="574" spans="1:26" ht="24" customHeight="1" x14ac:dyDescent="0.2">
      <c r="A574" s="5">
        <v>573</v>
      </c>
      <c r="B574" s="6" t="s">
        <v>6430</v>
      </c>
      <c r="C574" s="32" t="s">
        <v>6431</v>
      </c>
      <c r="D574" s="56" t="s">
        <v>6480</v>
      </c>
      <c r="E574" s="6" t="s">
        <v>5770</v>
      </c>
      <c r="F574" s="45">
        <v>0</v>
      </c>
      <c r="G574" s="30">
        <v>0</v>
      </c>
      <c r="H574" s="45">
        <v>0</v>
      </c>
      <c r="I574" s="4"/>
      <c r="J574" s="6"/>
      <c r="K574" s="6"/>
      <c r="L574" s="6"/>
      <c r="M574" s="6"/>
      <c r="N574" s="6"/>
      <c r="O574" s="6"/>
      <c r="P574" s="6"/>
      <c r="Q574" s="6"/>
      <c r="R574" s="6"/>
      <c r="S574" s="6"/>
      <c r="T574" s="6"/>
      <c r="U574" s="6"/>
      <c r="V574" s="6"/>
      <c r="W574" s="6"/>
      <c r="X574" s="6"/>
      <c r="Y574" s="6"/>
      <c r="Z574" s="6"/>
    </row>
    <row r="575" spans="1:26" ht="24" customHeight="1" x14ac:dyDescent="0.2">
      <c r="A575" s="5">
        <v>574</v>
      </c>
      <c r="B575" s="6" t="s">
        <v>6430</v>
      </c>
      <c r="C575" s="32" t="s">
        <v>6431</v>
      </c>
      <c r="D575" s="56" t="s">
        <v>6481</v>
      </c>
      <c r="E575" s="6" t="s">
        <v>5770</v>
      </c>
      <c r="F575" s="45">
        <v>0</v>
      </c>
      <c r="G575" s="30">
        <v>0</v>
      </c>
      <c r="H575" s="45">
        <v>0</v>
      </c>
      <c r="I575" s="4"/>
      <c r="J575" s="6"/>
      <c r="K575" s="6"/>
      <c r="L575" s="6"/>
      <c r="M575" s="6"/>
      <c r="N575" s="6"/>
      <c r="O575" s="6"/>
      <c r="P575" s="6"/>
      <c r="Q575" s="6"/>
      <c r="R575" s="6"/>
      <c r="S575" s="6"/>
      <c r="T575" s="6"/>
      <c r="U575" s="6"/>
      <c r="V575" s="6"/>
      <c r="W575" s="6"/>
      <c r="X575" s="6"/>
      <c r="Y575" s="6"/>
      <c r="Z575" s="6"/>
    </row>
    <row r="576" spans="1:26" ht="24" customHeight="1" x14ac:dyDescent="0.2">
      <c r="A576" s="5">
        <v>575</v>
      </c>
      <c r="B576" s="6" t="s">
        <v>6430</v>
      </c>
      <c r="C576" s="32" t="s">
        <v>6431</v>
      </c>
      <c r="D576" s="56" t="s">
        <v>6482</v>
      </c>
      <c r="E576" s="6" t="s">
        <v>5770</v>
      </c>
      <c r="F576" s="45">
        <v>0</v>
      </c>
      <c r="G576" s="30">
        <v>0</v>
      </c>
      <c r="H576" s="45">
        <v>0</v>
      </c>
      <c r="I576" s="4"/>
      <c r="J576" s="6"/>
      <c r="K576" s="6"/>
      <c r="L576" s="6"/>
      <c r="M576" s="6"/>
      <c r="N576" s="6"/>
      <c r="O576" s="6"/>
      <c r="P576" s="6"/>
      <c r="Q576" s="6"/>
      <c r="R576" s="6"/>
      <c r="S576" s="6"/>
      <c r="T576" s="6"/>
      <c r="U576" s="6"/>
      <c r="V576" s="6"/>
      <c r="W576" s="6"/>
      <c r="X576" s="6"/>
      <c r="Y576" s="6"/>
      <c r="Z576" s="6"/>
    </row>
    <row r="577" spans="1:26" ht="24" customHeight="1" x14ac:dyDescent="0.2">
      <c r="A577" s="5">
        <v>576</v>
      </c>
      <c r="B577" s="6" t="s">
        <v>6430</v>
      </c>
      <c r="C577" s="32" t="s">
        <v>6431</v>
      </c>
      <c r="D577" s="56" t="s">
        <v>6482</v>
      </c>
      <c r="E577" s="6" t="s">
        <v>5770</v>
      </c>
      <c r="F577" s="45">
        <v>0</v>
      </c>
      <c r="G577" s="30">
        <v>0</v>
      </c>
      <c r="H577" s="45">
        <v>0</v>
      </c>
      <c r="I577" s="4"/>
      <c r="J577" s="6"/>
      <c r="K577" s="6"/>
      <c r="L577" s="6"/>
      <c r="M577" s="6"/>
      <c r="N577" s="6"/>
      <c r="O577" s="6"/>
      <c r="P577" s="6"/>
      <c r="Q577" s="6"/>
      <c r="R577" s="6"/>
      <c r="S577" s="6"/>
      <c r="T577" s="6"/>
      <c r="U577" s="6"/>
      <c r="V577" s="6"/>
      <c r="W577" s="6"/>
      <c r="X577" s="6"/>
      <c r="Y577" s="6"/>
      <c r="Z577" s="6"/>
    </row>
    <row r="578" spans="1:26" ht="24" customHeight="1" x14ac:dyDescent="0.2">
      <c r="A578" s="5">
        <v>577</v>
      </c>
      <c r="B578" s="6" t="s">
        <v>6430</v>
      </c>
      <c r="C578" s="32" t="s">
        <v>6431</v>
      </c>
      <c r="D578" s="56" t="s">
        <v>6483</v>
      </c>
      <c r="E578" s="6" t="s">
        <v>5770</v>
      </c>
      <c r="F578" s="45">
        <v>2</v>
      </c>
      <c r="G578" s="30">
        <v>2</v>
      </c>
      <c r="H578" s="45">
        <v>2</v>
      </c>
      <c r="I578" s="4"/>
      <c r="J578" s="6"/>
      <c r="K578" s="6"/>
      <c r="L578" s="6"/>
      <c r="M578" s="6"/>
      <c r="N578" s="6"/>
      <c r="O578" s="6"/>
      <c r="P578" s="6"/>
      <c r="Q578" s="6"/>
      <c r="R578" s="6"/>
      <c r="S578" s="6"/>
      <c r="T578" s="6"/>
      <c r="U578" s="6"/>
      <c r="V578" s="6"/>
      <c r="W578" s="6"/>
      <c r="X578" s="6"/>
      <c r="Y578" s="6"/>
      <c r="Z578" s="6"/>
    </row>
    <row r="579" spans="1:26" ht="24" customHeight="1" x14ac:dyDescent="0.2">
      <c r="A579" s="5">
        <v>578</v>
      </c>
      <c r="B579" s="6" t="s">
        <v>6430</v>
      </c>
      <c r="C579" s="32" t="s">
        <v>6431</v>
      </c>
      <c r="D579" s="56" t="s">
        <v>6484</v>
      </c>
      <c r="E579" s="6" t="s">
        <v>5770</v>
      </c>
      <c r="F579" s="45">
        <v>0</v>
      </c>
      <c r="G579" s="30">
        <v>1</v>
      </c>
      <c r="H579" s="45">
        <v>0</v>
      </c>
      <c r="I579" s="4"/>
      <c r="J579" s="6"/>
      <c r="K579" s="6"/>
      <c r="L579" s="6"/>
      <c r="M579" s="6"/>
      <c r="N579" s="6"/>
      <c r="O579" s="6"/>
      <c r="P579" s="6"/>
      <c r="Q579" s="6"/>
      <c r="R579" s="6"/>
      <c r="S579" s="6"/>
      <c r="T579" s="6"/>
      <c r="U579" s="6"/>
      <c r="V579" s="6"/>
      <c r="W579" s="6"/>
      <c r="X579" s="6"/>
      <c r="Y579" s="6"/>
      <c r="Z579" s="6"/>
    </row>
    <row r="580" spans="1:26" ht="24" customHeight="1" x14ac:dyDescent="0.2">
      <c r="A580" s="5">
        <v>579</v>
      </c>
      <c r="B580" s="6" t="s">
        <v>6430</v>
      </c>
      <c r="C580" s="32" t="s">
        <v>6431</v>
      </c>
      <c r="D580" s="56" t="s">
        <v>6485</v>
      </c>
      <c r="E580" s="6" t="s">
        <v>5770</v>
      </c>
      <c r="F580" s="45">
        <v>0</v>
      </c>
      <c r="G580" s="30">
        <v>0</v>
      </c>
      <c r="H580" s="45">
        <v>0</v>
      </c>
      <c r="I580" s="4"/>
      <c r="J580" s="6"/>
      <c r="K580" s="6"/>
      <c r="L580" s="6"/>
      <c r="M580" s="6"/>
      <c r="N580" s="6"/>
      <c r="O580" s="6"/>
      <c r="P580" s="6"/>
      <c r="Q580" s="6"/>
      <c r="R580" s="6"/>
      <c r="S580" s="6"/>
      <c r="T580" s="6"/>
      <c r="U580" s="6"/>
      <c r="V580" s="6"/>
      <c r="W580" s="6"/>
      <c r="X580" s="6"/>
      <c r="Y580" s="6"/>
      <c r="Z580" s="6"/>
    </row>
    <row r="581" spans="1:26" ht="24" customHeight="1" x14ac:dyDescent="0.2">
      <c r="A581" s="5">
        <v>580</v>
      </c>
      <c r="B581" s="6" t="s">
        <v>6430</v>
      </c>
      <c r="C581" s="32" t="s">
        <v>6431</v>
      </c>
      <c r="D581" s="56" t="s">
        <v>6486</v>
      </c>
      <c r="E581" s="6" t="s">
        <v>5770</v>
      </c>
      <c r="F581" s="45">
        <v>0</v>
      </c>
      <c r="G581" s="30">
        <v>1</v>
      </c>
      <c r="H581" s="45">
        <v>0</v>
      </c>
      <c r="I581" s="4"/>
      <c r="J581" s="6"/>
      <c r="K581" s="6"/>
      <c r="L581" s="6"/>
      <c r="M581" s="6"/>
      <c r="N581" s="6"/>
      <c r="O581" s="6"/>
      <c r="P581" s="6"/>
      <c r="Q581" s="6"/>
      <c r="R581" s="6"/>
      <c r="S581" s="6"/>
      <c r="T581" s="6"/>
      <c r="U581" s="6"/>
      <c r="V581" s="6"/>
      <c r="W581" s="6"/>
      <c r="X581" s="6"/>
      <c r="Y581" s="6"/>
      <c r="Z581" s="6"/>
    </row>
    <row r="582" spans="1:26" ht="24" customHeight="1" x14ac:dyDescent="0.2">
      <c r="A582" s="5">
        <v>581</v>
      </c>
      <c r="B582" s="6" t="s">
        <v>6430</v>
      </c>
      <c r="C582" s="32" t="s">
        <v>6431</v>
      </c>
      <c r="D582" s="56" t="s">
        <v>6487</v>
      </c>
      <c r="E582" s="6" t="s">
        <v>5770</v>
      </c>
      <c r="F582" s="45">
        <v>0</v>
      </c>
      <c r="G582" s="30">
        <v>0</v>
      </c>
      <c r="H582" s="45">
        <v>0</v>
      </c>
      <c r="I582" s="4"/>
      <c r="J582" s="6"/>
      <c r="K582" s="6"/>
      <c r="L582" s="6"/>
      <c r="M582" s="6"/>
      <c r="N582" s="6"/>
      <c r="O582" s="6"/>
      <c r="P582" s="6"/>
      <c r="Q582" s="6"/>
      <c r="R582" s="6"/>
      <c r="S582" s="6"/>
      <c r="T582" s="6"/>
      <c r="U582" s="6"/>
      <c r="V582" s="6"/>
      <c r="W582" s="6"/>
      <c r="X582" s="6"/>
      <c r="Y582" s="6"/>
      <c r="Z582" s="6"/>
    </row>
    <row r="583" spans="1:26" ht="24" customHeight="1" x14ac:dyDescent="0.2">
      <c r="A583" s="5">
        <v>582</v>
      </c>
      <c r="B583" s="6" t="s">
        <v>6430</v>
      </c>
      <c r="C583" s="32" t="s">
        <v>6431</v>
      </c>
      <c r="D583" s="56" t="s">
        <v>6488</v>
      </c>
      <c r="E583" s="6" t="s">
        <v>5770</v>
      </c>
      <c r="F583" s="45">
        <v>1</v>
      </c>
      <c r="G583" s="30">
        <v>1</v>
      </c>
      <c r="H583" s="45">
        <v>1</v>
      </c>
      <c r="I583" s="4"/>
      <c r="J583" s="6"/>
      <c r="K583" s="6"/>
      <c r="L583" s="6"/>
      <c r="M583" s="6"/>
      <c r="N583" s="6"/>
      <c r="O583" s="6"/>
      <c r="P583" s="6"/>
      <c r="Q583" s="6"/>
      <c r="R583" s="6"/>
      <c r="S583" s="6"/>
      <c r="T583" s="6"/>
      <c r="U583" s="6"/>
      <c r="V583" s="6"/>
      <c r="W583" s="6"/>
      <c r="X583" s="6"/>
      <c r="Y583" s="6"/>
      <c r="Z583" s="6"/>
    </row>
    <row r="584" spans="1:26" ht="24" customHeight="1" x14ac:dyDescent="0.2">
      <c r="A584" s="5">
        <v>583</v>
      </c>
      <c r="B584" s="6" t="s">
        <v>6430</v>
      </c>
      <c r="C584" s="32" t="s">
        <v>6431</v>
      </c>
      <c r="D584" s="56" t="s">
        <v>6489</v>
      </c>
      <c r="E584" s="6" t="s">
        <v>5770</v>
      </c>
      <c r="F584" s="45">
        <v>0</v>
      </c>
      <c r="G584" s="30">
        <v>1</v>
      </c>
      <c r="H584" s="45">
        <v>0</v>
      </c>
      <c r="I584" s="4"/>
      <c r="J584" s="6"/>
      <c r="K584" s="6"/>
      <c r="L584" s="6"/>
      <c r="M584" s="6"/>
      <c r="N584" s="6"/>
      <c r="O584" s="6"/>
      <c r="P584" s="6"/>
      <c r="Q584" s="6"/>
      <c r="R584" s="6"/>
      <c r="S584" s="6"/>
      <c r="T584" s="6"/>
      <c r="U584" s="6"/>
      <c r="V584" s="6"/>
      <c r="W584" s="6"/>
      <c r="X584" s="6"/>
      <c r="Y584" s="6"/>
      <c r="Z584" s="6"/>
    </row>
    <row r="585" spans="1:26" ht="24" customHeight="1" x14ac:dyDescent="0.2">
      <c r="A585" s="5">
        <v>584</v>
      </c>
      <c r="B585" s="6" t="s">
        <v>6430</v>
      </c>
      <c r="C585" s="32" t="s">
        <v>6431</v>
      </c>
      <c r="D585" s="56" t="s">
        <v>6490</v>
      </c>
      <c r="E585" s="6" t="s">
        <v>5770</v>
      </c>
      <c r="F585" s="45">
        <v>0</v>
      </c>
      <c r="G585" s="30">
        <v>1</v>
      </c>
      <c r="H585" s="45">
        <v>0</v>
      </c>
      <c r="I585" s="4"/>
      <c r="J585" s="6"/>
      <c r="K585" s="6"/>
      <c r="L585" s="6"/>
      <c r="M585" s="6"/>
      <c r="N585" s="6"/>
      <c r="O585" s="6"/>
      <c r="P585" s="6"/>
      <c r="Q585" s="6"/>
      <c r="R585" s="6"/>
      <c r="S585" s="6"/>
      <c r="T585" s="6"/>
      <c r="U585" s="6"/>
      <c r="V585" s="6"/>
      <c r="W585" s="6"/>
      <c r="X585" s="6"/>
      <c r="Y585" s="6"/>
      <c r="Z585" s="6"/>
    </row>
    <row r="586" spans="1:26" ht="24" customHeight="1" x14ac:dyDescent="0.2">
      <c r="A586" s="5">
        <v>585</v>
      </c>
      <c r="B586" s="6" t="s">
        <v>6430</v>
      </c>
      <c r="C586" s="32" t="s">
        <v>6431</v>
      </c>
      <c r="D586" s="56" t="s">
        <v>6491</v>
      </c>
      <c r="E586" s="6" t="s">
        <v>5770</v>
      </c>
      <c r="F586" s="45">
        <v>0</v>
      </c>
      <c r="G586" s="30">
        <v>0</v>
      </c>
      <c r="H586" s="45">
        <v>0</v>
      </c>
      <c r="I586" s="4"/>
      <c r="J586" s="6"/>
      <c r="K586" s="6"/>
      <c r="L586" s="6"/>
      <c r="M586" s="6"/>
      <c r="N586" s="6"/>
      <c r="O586" s="6"/>
      <c r="P586" s="6"/>
      <c r="Q586" s="6"/>
      <c r="R586" s="6"/>
      <c r="S586" s="6"/>
      <c r="T586" s="6"/>
      <c r="U586" s="6"/>
      <c r="V586" s="6"/>
      <c r="W586" s="6"/>
      <c r="X586" s="6"/>
      <c r="Y586" s="6"/>
      <c r="Z586" s="6"/>
    </row>
    <row r="587" spans="1:26" ht="24" customHeight="1" x14ac:dyDescent="0.2">
      <c r="A587" s="5">
        <v>586</v>
      </c>
      <c r="B587" s="6" t="s">
        <v>6430</v>
      </c>
      <c r="C587" s="32" t="s">
        <v>6431</v>
      </c>
      <c r="D587" s="56" t="s">
        <v>6492</v>
      </c>
      <c r="E587" s="6" t="s">
        <v>5770</v>
      </c>
      <c r="F587" s="45">
        <v>0</v>
      </c>
      <c r="G587" s="30">
        <v>0</v>
      </c>
      <c r="H587" s="45">
        <v>0</v>
      </c>
      <c r="I587" s="4"/>
      <c r="J587" s="6"/>
      <c r="K587" s="6"/>
      <c r="L587" s="6"/>
      <c r="M587" s="6"/>
      <c r="N587" s="6"/>
      <c r="O587" s="6"/>
      <c r="P587" s="6"/>
      <c r="Q587" s="6"/>
      <c r="R587" s="6"/>
      <c r="S587" s="6"/>
      <c r="T587" s="6"/>
      <c r="U587" s="6"/>
      <c r="V587" s="6"/>
      <c r="W587" s="6"/>
      <c r="X587" s="6"/>
      <c r="Y587" s="6"/>
      <c r="Z587" s="6"/>
    </row>
    <row r="588" spans="1:26" ht="24" customHeight="1" x14ac:dyDescent="0.2">
      <c r="A588" s="5">
        <v>587</v>
      </c>
      <c r="B588" s="6" t="s">
        <v>6430</v>
      </c>
      <c r="C588" s="32" t="s">
        <v>6431</v>
      </c>
      <c r="D588" s="56" t="s">
        <v>6493</v>
      </c>
      <c r="E588" s="6" t="s">
        <v>5770</v>
      </c>
      <c r="F588" s="45">
        <v>0</v>
      </c>
      <c r="G588" s="30">
        <v>2</v>
      </c>
      <c r="H588" s="45">
        <v>0</v>
      </c>
      <c r="I588" s="4"/>
      <c r="J588" s="6"/>
      <c r="K588" s="6"/>
      <c r="L588" s="6"/>
      <c r="M588" s="6"/>
      <c r="N588" s="6"/>
      <c r="O588" s="6"/>
      <c r="P588" s="6"/>
      <c r="Q588" s="6"/>
      <c r="R588" s="6"/>
      <c r="S588" s="6"/>
      <c r="T588" s="6"/>
      <c r="U588" s="6"/>
      <c r="V588" s="6"/>
      <c r="W588" s="6"/>
      <c r="X588" s="6"/>
      <c r="Y588" s="6"/>
      <c r="Z588" s="6"/>
    </row>
    <row r="589" spans="1:26" ht="24" customHeight="1" x14ac:dyDescent="0.2">
      <c r="A589" s="5">
        <v>588</v>
      </c>
      <c r="B589" s="6" t="s">
        <v>6430</v>
      </c>
      <c r="C589" s="32" t="s">
        <v>6431</v>
      </c>
      <c r="D589" s="56" t="s">
        <v>6494</v>
      </c>
      <c r="E589" s="6" t="s">
        <v>5770</v>
      </c>
      <c r="F589" s="45">
        <v>2</v>
      </c>
      <c r="G589" s="30">
        <v>2</v>
      </c>
      <c r="H589" s="45">
        <v>2</v>
      </c>
      <c r="I589" s="4"/>
      <c r="J589" s="6"/>
      <c r="K589" s="6"/>
      <c r="L589" s="6"/>
      <c r="M589" s="6"/>
      <c r="N589" s="6"/>
      <c r="O589" s="6"/>
      <c r="P589" s="6"/>
      <c r="Q589" s="6"/>
      <c r="R589" s="6"/>
      <c r="S589" s="6"/>
      <c r="T589" s="6"/>
      <c r="U589" s="6"/>
      <c r="V589" s="6"/>
      <c r="W589" s="6"/>
      <c r="X589" s="6"/>
      <c r="Y589" s="6"/>
      <c r="Z589" s="6"/>
    </row>
    <row r="590" spans="1:26" ht="72" customHeight="1" x14ac:dyDescent="0.2">
      <c r="A590" s="5">
        <v>589</v>
      </c>
      <c r="B590" s="6" t="s">
        <v>6495</v>
      </c>
      <c r="C590" s="32" t="s">
        <v>6496</v>
      </c>
      <c r="D590" s="56" t="s">
        <v>6497</v>
      </c>
      <c r="E590" s="6" t="s">
        <v>5770</v>
      </c>
      <c r="F590" s="45">
        <v>1</v>
      </c>
      <c r="G590" s="30">
        <v>0</v>
      </c>
      <c r="H590" s="45">
        <v>1</v>
      </c>
      <c r="I590" s="4"/>
      <c r="J590" s="6"/>
      <c r="K590" s="6"/>
      <c r="L590" s="6"/>
      <c r="M590" s="6"/>
      <c r="N590" s="6"/>
      <c r="O590" s="6"/>
      <c r="P590" s="6"/>
      <c r="Q590" s="6"/>
      <c r="R590" s="6"/>
      <c r="S590" s="6"/>
      <c r="T590" s="6"/>
      <c r="U590" s="6"/>
      <c r="V590" s="6"/>
      <c r="W590" s="6"/>
      <c r="X590" s="6"/>
      <c r="Y590" s="6"/>
      <c r="Z590" s="6"/>
    </row>
    <row r="591" spans="1:26" ht="48" customHeight="1" x14ac:dyDescent="0.2">
      <c r="A591" s="5">
        <v>590</v>
      </c>
      <c r="B591" s="6" t="s">
        <v>6495</v>
      </c>
      <c r="C591" s="32" t="s">
        <v>6496</v>
      </c>
      <c r="D591" s="56" t="s">
        <v>6498</v>
      </c>
      <c r="E591" s="6" t="s">
        <v>5770</v>
      </c>
      <c r="F591" s="45">
        <v>2</v>
      </c>
      <c r="G591" s="30">
        <v>0</v>
      </c>
      <c r="H591" s="45">
        <v>2</v>
      </c>
      <c r="I591" s="4"/>
      <c r="J591" s="6"/>
      <c r="K591" s="6"/>
      <c r="L591" s="6"/>
      <c r="M591" s="6"/>
      <c r="N591" s="6"/>
      <c r="O591" s="6"/>
      <c r="P591" s="6"/>
      <c r="Q591" s="6"/>
      <c r="R591" s="6"/>
      <c r="S591" s="6"/>
      <c r="T591" s="6"/>
      <c r="U591" s="6"/>
      <c r="V591" s="6"/>
      <c r="W591" s="6"/>
      <c r="X591" s="6"/>
      <c r="Y591" s="6"/>
      <c r="Z591" s="6"/>
    </row>
    <row r="592" spans="1:26" ht="24" customHeight="1" x14ac:dyDescent="0.2">
      <c r="A592" s="5">
        <v>591</v>
      </c>
      <c r="B592" s="6" t="s">
        <v>6499</v>
      </c>
      <c r="C592" s="32" t="s">
        <v>6500</v>
      </c>
      <c r="D592" s="56" t="s">
        <v>6501</v>
      </c>
      <c r="E592" s="6" t="s">
        <v>5770</v>
      </c>
      <c r="F592" s="45">
        <v>2</v>
      </c>
      <c r="G592" s="30">
        <v>0</v>
      </c>
      <c r="H592" s="45">
        <v>2</v>
      </c>
      <c r="I592" s="4"/>
      <c r="J592" s="6"/>
      <c r="K592" s="6"/>
      <c r="L592" s="6"/>
      <c r="M592" s="6"/>
      <c r="N592" s="6"/>
      <c r="O592" s="6"/>
      <c r="P592" s="6"/>
      <c r="Q592" s="6"/>
      <c r="R592" s="6"/>
      <c r="S592" s="6"/>
      <c r="T592" s="6"/>
      <c r="U592" s="6"/>
      <c r="V592" s="6"/>
      <c r="W592" s="6"/>
      <c r="X592" s="6"/>
      <c r="Y592" s="6"/>
      <c r="Z592" s="6"/>
    </row>
    <row r="593" spans="1:26" ht="72" customHeight="1" x14ac:dyDescent="0.2">
      <c r="A593" s="5">
        <v>592</v>
      </c>
      <c r="B593" s="6" t="s">
        <v>6499</v>
      </c>
      <c r="C593" s="32" t="s">
        <v>6500</v>
      </c>
      <c r="D593" s="56" t="s">
        <v>6502</v>
      </c>
      <c r="E593" s="6" t="s">
        <v>5770</v>
      </c>
      <c r="F593" s="45">
        <v>2</v>
      </c>
      <c r="G593" s="30">
        <v>0</v>
      </c>
      <c r="H593" s="45">
        <v>2</v>
      </c>
      <c r="I593" s="4"/>
      <c r="J593" s="6"/>
      <c r="K593" s="6"/>
      <c r="L593" s="6"/>
      <c r="M593" s="6"/>
      <c r="N593" s="6"/>
      <c r="O593" s="6"/>
      <c r="P593" s="6"/>
      <c r="Q593" s="6"/>
      <c r="R593" s="6"/>
      <c r="S593" s="6"/>
      <c r="T593" s="6"/>
      <c r="U593" s="6"/>
      <c r="V593" s="6"/>
      <c r="W593" s="6"/>
      <c r="X593" s="6"/>
      <c r="Y593" s="6"/>
      <c r="Z593" s="6"/>
    </row>
    <row r="594" spans="1:26" ht="24" customHeight="1" x14ac:dyDescent="0.2">
      <c r="A594" s="5">
        <v>593</v>
      </c>
      <c r="B594" s="6" t="s">
        <v>6499</v>
      </c>
      <c r="C594" s="32" t="s">
        <v>6500</v>
      </c>
      <c r="D594" s="56" t="s">
        <v>6503</v>
      </c>
      <c r="E594" s="6" t="s">
        <v>5770</v>
      </c>
      <c r="F594" s="45">
        <v>0</v>
      </c>
      <c r="G594" s="30">
        <v>1</v>
      </c>
      <c r="H594" s="45">
        <v>0</v>
      </c>
      <c r="I594" s="4"/>
      <c r="J594" s="6"/>
      <c r="K594" s="6"/>
      <c r="L594" s="6"/>
      <c r="M594" s="6"/>
      <c r="N594" s="6"/>
      <c r="O594" s="6"/>
      <c r="P594" s="6"/>
      <c r="Q594" s="6"/>
      <c r="R594" s="6"/>
      <c r="S594" s="6"/>
      <c r="T594" s="6"/>
      <c r="U594" s="6"/>
      <c r="V594" s="6"/>
      <c r="W594" s="6"/>
      <c r="X594" s="6"/>
      <c r="Y594" s="6"/>
      <c r="Z594" s="6"/>
    </row>
    <row r="595" spans="1:26" ht="24" customHeight="1" x14ac:dyDescent="0.2">
      <c r="A595" s="5">
        <v>594</v>
      </c>
      <c r="B595" s="6" t="s">
        <v>6499</v>
      </c>
      <c r="C595" s="32" t="s">
        <v>6500</v>
      </c>
      <c r="D595" s="56" t="s">
        <v>6504</v>
      </c>
      <c r="E595" s="6" t="s">
        <v>5770</v>
      </c>
      <c r="F595" s="45">
        <v>2</v>
      </c>
      <c r="G595" s="30">
        <v>0</v>
      </c>
      <c r="H595" s="45">
        <v>2</v>
      </c>
      <c r="I595" s="4"/>
      <c r="J595" s="6"/>
      <c r="K595" s="6"/>
      <c r="L595" s="6"/>
      <c r="M595" s="6"/>
      <c r="N595" s="6"/>
      <c r="O595" s="6"/>
      <c r="P595" s="6"/>
      <c r="Q595" s="6"/>
      <c r="R595" s="6"/>
      <c r="S595" s="6"/>
      <c r="T595" s="6"/>
      <c r="U595" s="6"/>
      <c r="V595" s="6"/>
      <c r="W595" s="6"/>
      <c r="X595" s="6"/>
      <c r="Y595" s="6"/>
      <c r="Z595" s="6"/>
    </row>
    <row r="596" spans="1:26" ht="24" customHeight="1" x14ac:dyDescent="0.2">
      <c r="A596" s="5">
        <v>595</v>
      </c>
      <c r="B596" s="6" t="s">
        <v>6499</v>
      </c>
      <c r="C596" s="32" t="s">
        <v>6500</v>
      </c>
      <c r="D596" s="56" t="s">
        <v>6505</v>
      </c>
      <c r="E596" s="6" t="s">
        <v>5770</v>
      </c>
      <c r="F596" s="45">
        <v>2</v>
      </c>
      <c r="G596" s="30">
        <v>0</v>
      </c>
      <c r="H596" s="45">
        <v>2</v>
      </c>
      <c r="I596" s="4"/>
      <c r="J596" s="6"/>
      <c r="K596" s="6"/>
      <c r="L596" s="6"/>
      <c r="M596" s="6"/>
      <c r="N596" s="6"/>
      <c r="O596" s="6"/>
      <c r="P596" s="6"/>
      <c r="Q596" s="6"/>
      <c r="R596" s="6"/>
      <c r="S596" s="6"/>
      <c r="T596" s="6"/>
      <c r="U596" s="6"/>
      <c r="V596" s="6"/>
      <c r="W596" s="6"/>
      <c r="X596" s="6"/>
      <c r="Y596" s="6"/>
      <c r="Z596" s="6"/>
    </row>
    <row r="597" spans="1:26" ht="72" customHeight="1" x14ac:dyDescent="0.2">
      <c r="A597" s="5">
        <v>596</v>
      </c>
      <c r="B597" s="6" t="s">
        <v>6499</v>
      </c>
      <c r="C597" s="32" t="s">
        <v>6500</v>
      </c>
      <c r="D597" s="56" t="s">
        <v>6506</v>
      </c>
      <c r="E597" s="6" t="s">
        <v>5770</v>
      </c>
      <c r="F597" s="45">
        <v>2</v>
      </c>
      <c r="G597" s="30">
        <v>0</v>
      </c>
      <c r="H597" s="45">
        <v>2</v>
      </c>
      <c r="I597" s="4"/>
      <c r="J597" s="6"/>
      <c r="K597" s="6"/>
      <c r="L597" s="6"/>
      <c r="M597" s="6"/>
      <c r="N597" s="6"/>
      <c r="O597" s="6"/>
      <c r="P597" s="6"/>
      <c r="Q597" s="6"/>
      <c r="R597" s="6"/>
      <c r="S597" s="6"/>
      <c r="T597" s="6"/>
      <c r="U597" s="6"/>
      <c r="V597" s="6"/>
      <c r="W597" s="6"/>
      <c r="X597" s="6"/>
      <c r="Y597" s="6"/>
      <c r="Z597" s="6"/>
    </row>
    <row r="598" spans="1:26" ht="144" customHeight="1" x14ac:dyDescent="0.2">
      <c r="A598" s="5">
        <v>597</v>
      </c>
      <c r="B598" s="6" t="s">
        <v>6499</v>
      </c>
      <c r="C598" s="32" t="s">
        <v>6500</v>
      </c>
      <c r="D598" s="56" t="s">
        <v>6507</v>
      </c>
      <c r="E598" s="6" t="s">
        <v>5770</v>
      </c>
      <c r="F598" s="45">
        <v>0</v>
      </c>
      <c r="G598" s="30">
        <v>2</v>
      </c>
      <c r="H598" s="45">
        <v>0</v>
      </c>
      <c r="I598" s="4"/>
      <c r="J598" s="6"/>
      <c r="K598" s="6"/>
      <c r="L598" s="6"/>
      <c r="M598" s="6"/>
      <c r="N598" s="6"/>
      <c r="O598" s="6"/>
      <c r="P598" s="6"/>
      <c r="Q598" s="6"/>
      <c r="R598" s="6"/>
      <c r="S598" s="6"/>
      <c r="T598" s="6"/>
      <c r="U598" s="6"/>
      <c r="V598" s="6"/>
      <c r="W598" s="6"/>
      <c r="X598" s="6"/>
      <c r="Y598" s="6"/>
      <c r="Z598" s="6"/>
    </row>
    <row r="599" spans="1:26" ht="120" customHeight="1" x14ac:dyDescent="0.2">
      <c r="A599" s="5">
        <v>598</v>
      </c>
      <c r="B599" s="6" t="s">
        <v>6499</v>
      </c>
      <c r="C599" s="32" t="s">
        <v>6500</v>
      </c>
      <c r="D599" s="56" t="s">
        <v>6508</v>
      </c>
      <c r="E599" s="6" t="s">
        <v>5770</v>
      </c>
      <c r="F599" s="45">
        <v>1</v>
      </c>
      <c r="G599" s="30">
        <v>0</v>
      </c>
      <c r="H599" s="45">
        <v>1</v>
      </c>
      <c r="I599" s="4"/>
      <c r="J599" s="6"/>
      <c r="K599" s="6"/>
      <c r="L599" s="6"/>
      <c r="M599" s="6"/>
      <c r="N599" s="6"/>
      <c r="O599" s="6"/>
      <c r="P599" s="6"/>
      <c r="Q599" s="6"/>
      <c r="R599" s="6"/>
      <c r="S599" s="6"/>
      <c r="T599" s="6"/>
      <c r="U599" s="6"/>
      <c r="V599" s="6"/>
      <c r="W599" s="6"/>
      <c r="X599" s="6"/>
      <c r="Y599" s="6"/>
      <c r="Z599" s="6"/>
    </row>
    <row r="600" spans="1:26" ht="24" customHeight="1" x14ac:dyDescent="0.2">
      <c r="A600" s="5">
        <v>599</v>
      </c>
      <c r="B600" s="6" t="s">
        <v>6499</v>
      </c>
      <c r="C600" s="32" t="s">
        <v>6500</v>
      </c>
      <c r="D600" s="56" t="s">
        <v>6509</v>
      </c>
      <c r="E600" s="6" t="s">
        <v>5770</v>
      </c>
      <c r="F600" s="45">
        <v>2</v>
      </c>
      <c r="G600" s="30">
        <v>1</v>
      </c>
      <c r="H600" s="45">
        <v>2</v>
      </c>
      <c r="I600" s="4"/>
      <c r="J600" s="6"/>
      <c r="K600" s="6"/>
      <c r="L600" s="6"/>
      <c r="M600" s="6"/>
      <c r="N600" s="6"/>
      <c r="O600" s="6"/>
      <c r="P600" s="6"/>
      <c r="Q600" s="6"/>
      <c r="R600" s="6"/>
      <c r="S600" s="6"/>
      <c r="T600" s="6"/>
      <c r="U600" s="6"/>
      <c r="V600" s="6"/>
      <c r="W600" s="6"/>
      <c r="X600" s="6"/>
      <c r="Y600" s="6"/>
      <c r="Z600" s="6"/>
    </row>
    <row r="601" spans="1:26" ht="48" customHeight="1" x14ac:dyDescent="0.2">
      <c r="A601" s="5">
        <v>600</v>
      </c>
      <c r="B601" s="6" t="s">
        <v>6499</v>
      </c>
      <c r="C601" s="32" t="s">
        <v>6500</v>
      </c>
      <c r="D601" s="56" t="s">
        <v>6510</v>
      </c>
      <c r="E601" s="6" t="s">
        <v>5770</v>
      </c>
      <c r="F601" s="45">
        <v>2</v>
      </c>
      <c r="G601" s="30">
        <v>1</v>
      </c>
      <c r="H601" s="45">
        <v>2</v>
      </c>
      <c r="I601" s="4"/>
      <c r="J601" s="6"/>
      <c r="K601" s="6"/>
      <c r="L601" s="6"/>
      <c r="M601" s="6"/>
      <c r="N601" s="6"/>
      <c r="O601" s="6"/>
      <c r="P601" s="6"/>
      <c r="Q601" s="6"/>
      <c r="R601" s="6"/>
      <c r="S601" s="6"/>
      <c r="T601" s="6"/>
      <c r="U601" s="6"/>
      <c r="V601" s="6"/>
      <c r="W601" s="6"/>
      <c r="X601" s="6"/>
      <c r="Y601" s="6"/>
      <c r="Z601" s="6"/>
    </row>
    <row r="602" spans="1:26" ht="72" customHeight="1" x14ac:dyDescent="0.2">
      <c r="A602" s="5">
        <v>601</v>
      </c>
      <c r="B602" s="6" t="s">
        <v>6499</v>
      </c>
      <c r="C602" s="32" t="s">
        <v>6500</v>
      </c>
      <c r="D602" s="56" t="s">
        <v>6511</v>
      </c>
      <c r="E602" s="6" t="s">
        <v>5770</v>
      </c>
      <c r="F602" s="45">
        <v>1</v>
      </c>
      <c r="G602" s="30">
        <v>1</v>
      </c>
      <c r="H602" s="45">
        <v>1</v>
      </c>
      <c r="I602" s="4"/>
      <c r="J602" s="6"/>
      <c r="K602" s="6"/>
      <c r="L602" s="6"/>
      <c r="M602" s="6"/>
      <c r="N602" s="6"/>
      <c r="O602" s="6"/>
      <c r="P602" s="6"/>
      <c r="Q602" s="6"/>
      <c r="R602" s="6"/>
      <c r="S602" s="6"/>
      <c r="T602" s="6"/>
      <c r="U602" s="6"/>
      <c r="V602" s="6"/>
      <c r="W602" s="6"/>
      <c r="X602" s="6"/>
      <c r="Y602" s="6"/>
      <c r="Z602" s="6"/>
    </row>
    <row r="603" spans="1:26" ht="120" customHeight="1" x14ac:dyDescent="0.2">
      <c r="A603" s="5">
        <v>602</v>
      </c>
      <c r="B603" s="6" t="s">
        <v>6499</v>
      </c>
      <c r="C603" s="32" t="s">
        <v>6500</v>
      </c>
      <c r="D603" s="56" t="s">
        <v>6512</v>
      </c>
      <c r="E603" s="6" t="s">
        <v>5770</v>
      </c>
      <c r="F603" s="45">
        <v>2</v>
      </c>
      <c r="G603" s="30">
        <v>0</v>
      </c>
      <c r="H603" s="45">
        <v>2</v>
      </c>
      <c r="I603" s="4"/>
      <c r="J603" s="6"/>
      <c r="K603" s="6"/>
      <c r="L603" s="6"/>
      <c r="M603" s="6"/>
      <c r="N603" s="6"/>
      <c r="O603" s="6"/>
      <c r="P603" s="6"/>
      <c r="Q603" s="6"/>
      <c r="R603" s="6"/>
      <c r="S603" s="6"/>
      <c r="T603" s="6"/>
      <c r="U603" s="6"/>
      <c r="V603" s="6"/>
      <c r="W603" s="6"/>
      <c r="X603" s="6"/>
      <c r="Y603" s="6"/>
      <c r="Z603" s="6"/>
    </row>
    <row r="604" spans="1:26" ht="24" customHeight="1" x14ac:dyDescent="0.2">
      <c r="A604" s="5">
        <v>603</v>
      </c>
      <c r="B604" s="6" t="s">
        <v>6499</v>
      </c>
      <c r="C604" s="32" t="s">
        <v>6500</v>
      </c>
      <c r="D604" s="56" t="s">
        <v>6513</v>
      </c>
      <c r="E604" s="6" t="s">
        <v>5770</v>
      </c>
      <c r="F604" s="45">
        <v>2</v>
      </c>
      <c r="G604" s="30">
        <v>2</v>
      </c>
      <c r="H604" s="45">
        <v>2</v>
      </c>
      <c r="I604" s="4"/>
      <c r="J604" s="6"/>
      <c r="K604" s="6"/>
      <c r="L604" s="6"/>
      <c r="M604" s="6"/>
      <c r="N604" s="6"/>
      <c r="O604" s="6"/>
      <c r="P604" s="6"/>
      <c r="Q604" s="6"/>
      <c r="R604" s="6"/>
      <c r="S604" s="6"/>
      <c r="T604" s="6"/>
      <c r="U604" s="6"/>
      <c r="V604" s="6"/>
      <c r="W604" s="6"/>
      <c r="X604" s="6"/>
      <c r="Y604" s="6"/>
      <c r="Z604" s="6"/>
    </row>
    <row r="605" spans="1:26" ht="48" customHeight="1" x14ac:dyDescent="0.2">
      <c r="A605" s="5">
        <v>604</v>
      </c>
      <c r="B605" s="6" t="s">
        <v>6499</v>
      </c>
      <c r="C605" s="32" t="s">
        <v>6500</v>
      </c>
      <c r="D605" s="56" t="s">
        <v>6514</v>
      </c>
      <c r="E605" s="6" t="s">
        <v>5770</v>
      </c>
      <c r="F605" s="45">
        <v>2</v>
      </c>
      <c r="G605" s="30">
        <v>0</v>
      </c>
      <c r="H605" s="45">
        <v>2</v>
      </c>
      <c r="I605" s="4"/>
      <c r="J605" s="6"/>
      <c r="K605" s="6"/>
      <c r="L605" s="6"/>
      <c r="M605" s="6"/>
      <c r="N605" s="6"/>
      <c r="O605" s="6"/>
      <c r="P605" s="6"/>
      <c r="Q605" s="6"/>
      <c r="R605" s="6"/>
      <c r="S605" s="6"/>
      <c r="T605" s="6"/>
      <c r="U605" s="6"/>
      <c r="V605" s="6"/>
      <c r="W605" s="6"/>
      <c r="X605" s="6"/>
      <c r="Y605" s="6"/>
      <c r="Z605" s="6"/>
    </row>
    <row r="606" spans="1:26" ht="24" customHeight="1" x14ac:dyDescent="0.2">
      <c r="A606" s="5">
        <v>605</v>
      </c>
      <c r="B606" s="6" t="s">
        <v>6499</v>
      </c>
      <c r="C606" s="32" t="s">
        <v>6500</v>
      </c>
      <c r="D606" s="56" t="s">
        <v>6515</v>
      </c>
      <c r="E606" s="6" t="s">
        <v>5770</v>
      </c>
      <c r="F606" s="45">
        <v>0</v>
      </c>
      <c r="G606" s="30">
        <v>0</v>
      </c>
      <c r="H606" s="45">
        <v>0</v>
      </c>
      <c r="I606" s="4"/>
      <c r="J606" s="6"/>
      <c r="K606" s="6"/>
      <c r="L606" s="6"/>
      <c r="M606" s="6"/>
      <c r="N606" s="6"/>
      <c r="O606" s="6"/>
      <c r="P606" s="6"/>
      <c r="Q606" s="6"/>
      <c r="R606" s="6"/>
      <c r="S606" s="6"/>
      <c r="T606" s="6"/>
      <c r="U606" s="6"/>
      <c r="V606" s="6"/>
      <c r="W606" s="6"/>
      <c r="X606" s="6"/>
      <c r="Y606" s="6"/>
      <c r="Z606" s="6"/>
    </row>
    <row r="607" spans="1:26" ht="48" customHeight="1" x14ac:dyDescent="0.2">
      <c r="A607" s="5">
        <v>606</v>
      </c>
      <c r="B607" s="6" t="s">
        <v>6499</v>
      </c>
      <c r="C607" s="32" t="s">
        <v>6500</v>
      </c>
      <c r="D607" s="56" t="s">
        <v>6516</v>
      </c>
      <c r="E607" s="6" t="s">
        <v>5770</v>
      </c>
      <c r="F607" s="45">
        <v>2</v>
      </c>
      <c r="G607" s="30">
        <v>1</v>
      </c>
      <c r="H607" s="45">
        <v>2</v>
      </c>
      <c r="I607" s="4"/>
      <c r="J607" s="6"/>
      <c r="K607" s="6"/>
      <c r="L607" s="6"/>
      <c r="M607" s="6"/>
      <c r="N607" s="6"/>
      <c r="O607" s="6"/>
      <c r="P607" s="6"/>
      <c r="Q607" s="6"/>
      <c r="R607" s="6"/>
      <c r="S607" s="6"/>
      <c r="T607" s="6"/>
      <c r="U607" s="6"/>
      <c r="V607" s="6"/>
      <c r="W607" s="6"/>
      <c r="X607" s="6"/>
      <c r="Y607" s="6"/>
      <c r="Z607" s="6"/>
    </row>
    <row r="608" spans="1:26" ht="24" customHeight="1" x14ac:dyDescent="0.2">
      <c r="A608" s="5">
        <v>607</v>
      </c>
      <c r="B608" s="6" t="s">
        <v>6499</v>
      </c>
      <c r="C608" s="32" t="s">
        <v>6500</v>
      </c>
      <c r="D608" s="56" t="s">
        <v>6517</v>
      </c>
      <c r="E608" s="6" t="s">
        <v>5770</v>
      </c>
      <c r="F608" s="45">
        <v>0</v>
      </c>
      <c r="G608" s="30">
        <v>2</v>
      </c>
      <c r="H608" s="45">
        <v>0</v>
      </c>
      <c r="I608" s="4"/>
      <c r="J608" s="6"/>
      <c r="K608" s="6"/>
      <c r="L608" s="6"/>
      <c r="M608" s="6"/>
      <c r="N608" s="6"/>
      <c r="O608" s="6"/>
      <c r="P608" s="6"/>
      <c r="Q608" s="6"/>
      <c r="R608" s="6"/>
      <c r="S608" s="6"/>
      <c r="T608" s="6"/>
      <c r="U608" s="6"/>
      <c r="V608" s="6"/>
      <c r="W608" s="6"/>
      <c r="X608" s="6"/>
      <c r="Y608" s="6"/>
      <c r="Z608" s="6"/>
    </row>
    <row r="609" spans="1:26" ht="72" customHeight="1" x14ac:dyDescent="0.2">
      <c r="A609" s="5">
        <v>608</v>
      </c>
      <c r="B609" s="6" t="s">
        <v>6499</v>
      </c>
      <c r="C609" s="32" t="s">
        <v>6500</v>
      </c>
      <c r="D609" s="56" t="s">
        <v>6518</v>
      </c>
      <c r="E609" s="6" t="s">
        <v>5770</v>
      </c>
      <c r="F609" s="45">
        <v>2</v>
      </c>
      <c r="G609" s="30">
        <v>1</v>
      </c>
      <c r="H609" s="45">
        <v>2</v>
      </c>
      <c r="I609" s="4"/>
      <c r="J609" s="6"/>
      <c r="K609" s="6"/>
      <c r="L609" s="6"/>
      <c r="M609" s="6"/>
      <c r="N609" s="6"/>
      <c r="O609" s="6"/>
      <c r="P609" s="6"/>
      <c r="Q609" s="6"/>
      <c r="R609" s="6"/>
      <c r="S609" s="6"/>
      <c r="T609" s="6"/>
      <c r="U609" s="6"/>
      <c r="V609" s="6"/>
      <c r="W609" s="6"/>
      <c r="X609" s="6"/>
      <c r="Y609" s="6"/>
      <c r="Z609" s="6"/>
    </row>
    <row r="610" spans="1:26" ht="72" customHeight="1" x14ac:dyDescent="0.2">
      <c r="A610" s="5">
        <v>609</v>
      </c>
      <c r="B610" s="6" t="s">
        <v>6499</v>
      </c>
      <c r="C610" s="32" t="s">
        <v>6500</v>
      </c>
      <c r="D610" s="56" t="s">
        <v>6519</v>
      </c>
      <c r="E610" s="6" t="s">
        <v>5770</v>
      </c>
      <c r="F610" s="45">
        <v>0</v>
      </c>
      <c r="G610" s="30">
        <v>1</v>
      </c>
      <c r="H610" s="45">
        <v>0</v>
      </c>
      <c r="I610" s="4"/>
      <c r="J610" s="6"/>
      <c r="K610" s="6"/>
      <c r="L610" s="6"/>
      <c r="M610" s="6"/>
      <c r="N610" s="6"/>
      <c r="O610" s="6"/>
      <c r="P610" s="6"/>
      <c r="Q610" s="6"/>
      <c r="R610" s="6"/>
      <c r="S610" s="6"/>
      <c r="T610" s="6"/>
      <c r="U610" s="6"/>
      <c r="V610" s="6"/>
      <c r="W610" s="6"/>
      <c r="X610" s="6"/>
      <c r="Y610" s="6"/>
      <c r="Z610" s="6"/>
    </row>
    <row r="611" spans="1:26" ht="24" customHeight="1" x14ac:dyDescent="0.2">
      <c r="A611" s="5">
        <v>610</v>
      </c>
      <c r="B611" s="6" t="s">
        <v>6499</v>
      </c>
      <c r="C611" s="32" t="s">
        <v>6500</v>
      </c>
      <c r="D611" s="56" t="s">
        <v>6520</v>
      </c>
      <c r="E611" s="6" t="s">
        <v>5770</v>
      </c>
      <c r="F611" s="45">
        <v>2</v>
      </c>
      <c r="G611" s="30">
        <v>1</v>
      </c>
      <c r="H611" s="45">
        <v>2</v>
      </c>
      <c r="I611" s="4"/>
      <c r="J611" s="6"/>
      <c r="K611" s="6"/>
      <c r="L611" s="6"/>
      <c r="M611" s="6"/>
      <c r="N611" s="6"/>
      <c r="O611" s="6"/>
      <c r="P611" s="6"/>
      <c r="Q611" s="6"/>
      <c r="R611" s="6"/>
      <c r="S611" s="6"/>
      <c r="T611" s="6"/>
      <c r="U611" s="6"/>
      <c r="V611" s="6"/>
      <c r="W611" s="6"/>
      <c r="X611" s="6"/>
      <c r="Y611" s="6"/>
      <c r="Z611" s="6"/>
    </row>
    <row r="612" spans="1:26" ht="48" customHeight="1" x14ac:dyDescent="0.2">
      <c r="A612" s="5">
        <v>611</v>
      </c>
      <c r="B612" s="6" t="s">
        <v>6499</v>
      </c>
      <c r="C612" s="32" t="s">
        <v>6500</v>
      </c>
      <c r="D612" s="56" t="s">
        <v>6521</v>
      </c>
      <c r="E612" s="6" t="s">
        <v>5770</v>
      </c>
      <c r="F612" s="45">
        <v>2</v>
      </c>
      <c r="G612" s="30">
        <v>0</v>
      </c>
      <c r="H612" s="45">
        <v>2</v>
      </c>
      <c r="I612" s="4"/>
      <c r="J612" s="6"/>
      <c r="K612" s="6"/>
      <c r="L612" s="6"/>
      <c r="M612" s="6"/>
      <c r="N612" s="6"/>
      <c r="O612" s="6"/>
      <c r="P612" s="6"/>
      <c r="Q612" s="6"/>
      <c r="R612" s="6"/>
      <c r="S612" s="6"/>
      <c r="T612" s="6"/>
      <c r="U612" s="6"/>
      <c r="V612" s="6"/>
      <c r="W612" s="6"/>
      <c r="X612" s="6"/>
      <c r="Y612" s="6"/>
      <c r="Z612" s="6"/>
    </row>
    <row r="613" spans="1:26" ht="48" customHeight="1" x14ac:dyDescent="0.2">
      <c r="A613" s="5">
        <v>612</v>
      </c>
      <c r="B613" s="6" t="s">
        <v>6499</v>
      </c>
      <c r="C613" s="32" t="s">
        <v>6500</v>
      </c>
      <c r="D613" s="56" t="s">
        <v>6522</v>
      </c>
      <c r="E613" s="6" t="s">
        <v>5770</v>
      </c>
      <c r="F613" s="45">
        <v>0</v>
      </c>
      <c r="G613" s="30">
        <v>0</v>
      </c>
      <c r="H613" s="45">
        <v>0</v>
      </c>
      <c r="I613" s="4"/>
      <c r="J613" s="6"/>
      <c r="K613" s="6"/>
      <c r="L613" s="6"/>
      <c r="M613" s="6"/>
      <c r="N613" s="6"/>
      <c r="O613" s="6"/>
      <c r="P613" s="6"/>
      <c r="Q613" s="6"/>
      <c r="R613" s="6"/>
      <c r="S613" s="6"/>
      <c r="T613" s="6"/>
      <c r="U613" s="6"/>
      <c r="V613" s="6"/>
      <c r="W613" s="6"/>
      <c r="X613" s="6"/>
      <c r="Y613" s="6"/>
      <c r="Z613" s="6"/>
    </row>
    <row r="614" spans="1:26" ht="24" customHeight="1" x14ac:dyDescent="0.2">
      <c r="A614" s="5">
        <v>613</v>
      </c>
      <c r="B614" s="6" t="s">
        <v>6499</v>
      </c>
      <c r="C614" s="32" t="s">
        <v>6500</v>
      </c>
      <c r="D614" s="56" t="s">
        <v>6523</v>
      </c>
      <c r="E614" s="6" t="s">
        <v>5770</v>
      </c>
      <c r="F614" s="45">
        <v>0</v>
      </c>
      <c r="G614" s="30">
        <v>1</v>
      </c>
      <c r="H614" s="45">
        <v>0</v>
      </c>
      <c r="I614" s="4"/>
      <c r="J614" s="6"/>
      <c r="K614" s="6"/>
      <c r="L614" s="6"/>
      <c r="M614" s="6"/>
      <c r="N614" s="6"/>
      <c r="O614" s="6"/>
      <c r="P614" s="6"/>
      <c r="Q614" s="6"/>
      <c r="R614" s="6"/>
      <c r="S614" s="6"/>
      <c r="T614" s="6"/>
      <c r="U614" s="6"/>
      <c r="V614" s="6"/>
      <c r="W614" s="6"/>
      <c r="X614" s="6"/>
      <c r="Y614" s="6"/>
      <c r="Z614" s="6"/>
    </row>
    <row r="615" spans="1:26" ht="48" customHeight="1" x14ac:dyDescent="0.2">
      <c r="A615" s="5">
        <v>614</v>
      </c>
      <c r="B615" s="6" t="s">
        <v>6499</v>
      </c>
      <c r="C615" s="32" t="s">
        <v>6500</v>
      </c>
      <c r="D615" s="56" t="s">
        <v>6524</v>
      </c>
      <c r="E615" s="6" t="s">
        <v>5770</v>
      </c>
      <c r="F615" s="45">
        <v>0</v>
      </c>
      <c r="G615" s="30">
        <v>1</v>
      </c>
      <c r="H615" s="45">
        <v>0</v>
      </c>
      <c r="I615" s="4"/>
      <c r="J615" s="6"/>
      <c r="K615" s="6"/>
      <c r="L615" s="6"/>
      <c r="M615" s="6"/>
      <c r="N615" s="6"/>
      <c r="O615" s="6"/>
      <c r="P615" s="6"/>
      <c r="Q615" s="6"/>
      <c r="R615" s="6"/>
      <c r="S615" s="6"/>
      <c r="T615" s="6"/>
      <c r="U615" s="6"/>
      <c r="V615" s="6"/>
      <c r="W615" s="6"/>
      <c r="X615" s="6"/>
      <c r="Y615" s="6"/>
      <c r="Z615" s="6"/>
    </row>
    <row r="616" spans="1:26" ht="48" customHeight="1" x14ac:dyDescent="0.2">
      <c r="A616" s="5">
        <v>615</v>
      </c>
      <c r="B616" s="6" t="s">
        <v>6499</v>
      </c>
      <c r="C616" s="32" t="s">
        <v>6500</v>
      </c>
      <c r="D616" s="56" t="s">
        <v>6525</v>
      </c>
      <c r="E616" s="6" t="s">
        <v>5770</v>
      </c>
      <c r="F616" s="45">
        <v>0</v>
      </c>
      <c r="G616" s="30">
        <v>0</v>
      </c>
      <c r="H616" s="45">
        <v>0</v>
      </c>
      <c r="I616" s="4"/>
      <c r="J616" s="6"/>
      <c r="K616" s="6"/>
      <c r="L616" s="6"/>
      <c r="M616" s="6"/>
      <c r="N616" s="6"/>
      <c r="O616" s="6"/>
      <c r="P616" s="6"/>
      <c r="Q616" s="6"/>
      <c r="R616" s="6"/>
      <c r="S616" s="6"/>
      <c r="T616" s="6"/>
      <c r="U616" s="6"/>
      <c r="V616" s="6"/>
      <c r="W616" s="6"/>
      <c r="X616" s="6"/>
      <c r="Y616" s="6"/>
      <c r="Z616" s="6"/>
    </row>
    <row r="617" spans="1:26" ht="48" customHeight="1" x14ac:dyDescent="0.2">
      <c r="A617" s="5">
        <v>616</v>
      </c>
      <c r="B617" s="6" t="s">
        <v>6499</v>
      </c>
      <c r="C617" s="32" t="s">
        <v>6500</v>
      </c>
      <c r="D617" s="56" t="s">
        <v>6526</v>
      </c>
      <c r="E617" s="6" t="s">
        <v>5770</v>
      </c>
      <c r="F617" s="45">
        <v>0</v>
      </c>
      <c r="G617" s="30">
        <v>0</v>
      </c>
      <c r="H617" s="45">
        <v>0</v>
      </c>
      <c r="I617" s="4"/>
      <c r="J617" s="6"/>
      <c r="K617" s="6"/>
      <c r="L617" s="6"/>
      <c r="M617" s="6"/>
      <c r="N617" s="6"/>
      <c r="O617" s="6"/>
      <c r="P617" s="6"/>
      <c r="Q617" s="6"/>
      <c r="R617" s="6"/>
      <c r="S617" s="6"/>
      <c r="T617" s="6"/>
      <c r="U617" s="6"/>
      <c r="V617" s="6"/>
      <c r="W617" s="6"/>
      <c r="X617" s="6"/>
      <c r="Y617" s="6"/>
      <c r="Z617" s="6"/>
    </row>
    <row r="618" spans="1:26" ht="48" customHeight="1" x14ac:dyDescent="0.2">
      <c r="A618" s="5">
        <v>617</v>
      </c>
      <c r="B618" s="6" t="s">
        <v>6499</v>
      </c>
      <c r="C618" s="32" t="s">
        <v>6500</v>
      </c>
      <c r="D618" s="56" t="s">
        <v>6527</v>
      </c>
      <c r="E618" s="6" t="s">
        <v>5770</v>
      </c>
      <c r="F618" s="45">
        <v>0</v>
      </c>
      <c r="G618" s="30">
        <v>2</v>
      </c>
      <c r="H618" s="45">
        <v>0</v>
      </c>
      <c r="I618" s="4"/>
      <c r="J618" s="6"/>
      <c r="K618" s="6"/>
      <c r="L618" s="6"/>
      <c r="M618" s="6"/>
      <c r="N618" s="6"/>
      <c r="O618" s="6"/>
      <c r="P618" s="6"/>
      <c r="Q618" s="6"/>
      <c r="R618" s="6"/>
      <c r="S618" s="6"/>
      <c r="T618" s="6"/>
      <c r="U618" s="6"/>
      <c r="V618" s="6"/>
      <c r="W618" s="6"/>
      <c r="X618" s="6"/>
      <c r="Y618" s="6"/>
      <c r="Z618" s="6"/>
    </row>
    <row r="619" spans="1:26" ht="24" customHeight="1" x14ac:dyDescent="0.2">
      <c r="A619" s="5">
        <v>618</v>
      </c>
      <c r="B619" s="6" t="s">
        <v>6499</v>
      </c>
      <c r="C619" s="32" t="s">
        <v>6500</v>
      </c>
      <c r="D619" s="56" t="s">
        <v>6528</v>
      </c>
      <c r="E619" s="6" t="s">
        <v>5770</v>
      </c>
      <c r="F619" s="45">
        <v>2</v>
      </c>
      <c r="G619" s="30">
        <v>2</v>
      </c>
      <c r="H619" s="45">
        <v>2</v>
      </c>
      <c r="I619" s="4"/>
      <c r="J619" s="6"/>
      <c r="K619" s="6"/>
      <c r="L619" s="6"/>
      <c r="M619" s="6"/>
      <c r="N619" s="6"/>
      <c r="O619" s="6"/>
      <c r="P619" s="6"/>
      <c r="Q619" s="6"/>
      <c r="R619" s="6"/>
      <c r="S619" s="6"/>
      <c r="T619" s="6"/>
      <c r="U619" s="6"/>
      <c r="V619" s="6"/>
      <c r="W619" s="6"/>
      <c r="X619" s="6"/>
      <c r="Y619" s="6"/>
      <c r="Z619" s="6"/>
    </row>
    <row r="620" spans="1:26" ht="24" customHeight="1" x14ac:dyDescent="0.2">
      <c r="A620" s="5">
        <v>619</v>
      </c>
      <c r="B620" s="6" t="s">
        <v>6499</v>
      </c>
      <c r="C620" s="32" t="s">
        <v>6500</v>
      </c>
      <c r="D620" s="56" t="s">
        <v>6529</v>
      </c>
      <c r="E620" s="6" t="s">
        <v>5770</v>
      </c>
      <c r="F620" s="45">
        <v>1</v>
      </c>
      <c r="G620" s="30">
        <v>0</v>
      </c>
      <c r="H620" s="45">
        <v>1</v>
      </c>
      <c r="I620" s="4"/>
      <c r="J620" s="6"/>
      <c r="K620" s="6"/>
      <c r="L620" s="6"/>
      <c r="M620" s="6"/>
      <c r="N620" s="6"/>
      <c r="O620" s="6"/>
      <c r="P620" s="6"/>
      <c r="Q620" s="6"/>
      <c r="R620" s="6"/>
      <c r="S620" s="6"/>
      <c r="T620" s="6"/>
      <c r="U620" s="6"/>
      <c r="V620" s="6"/>
      <c r="W620" s="6"/>
      <c r="X620" s="6"/>
      <c r="Y620" s="6"/>
      <c r="Z620" s="6"/>
    </row>
    <row r="621" spans="1:26" ht="24" customHeight="1" x14ac:dyDescent="0.2">
      <c r="A621" s="5">
        <v>620</v>
      </c>
      <c r="B621" s="6" t="s">
        <v>6499</v>
      </c>
      <c r="C621" s="32" t="s">
        <v>6500</v>
      </c>
      <c r="D621" s="56" t="s">
        <v>6530</v>
      </c>
      <c r="E621" s="6" t="s">
        <v>5770</v>
      </c>
      <c r="F621" s="45">
        <v>2</v>
      </c>
      <c r="G621" s="30">
        <v>0</v>
      </c>
      <c r="H621" s="45">
        <v>2</v>
      </c>
      <c r="I621" s="4"/>
      <c r="J621" s="6"/>
      <c r="K621" s="6"/>
      <c r="L621" s="6"/>
      <c r="M621" s="6"/>
      <c r="N621" s="6"/>
      <c r="O621" s="6"/>
      <c r="P621" s="6"/>
      <c r="Q621" s="6"/>
      <c r="R621" s="6"/>
      <c r="S621" s="6"/>
      <c r="T621" s="6"/>
      <c r="U621" s="6"/>
      <c r="V621" s="6"/>
      <c r="W621" s="6"/>
      <c r="X621" s="6"/>
      <c r="Y621" s="6"/>
      <c r="Z621" s="6"/>
    </row>
    <row r="622" spans="1:26" ht="48" customHeight="1" x14ac:dyDescent="0.2">
      <c r="A622" s="5">
        <v>621</v>
      </c>
      <c r="B622" s="6" t="s">
        <v>6499</v>
      </c>
      <c r="C622" s="32" t="s">
        <v>6500</v>
      </c>
      <c r="D622" s="56" t="s">
        <v>6531</v>
      </c>
      <c r="E622" s="6" t="s">
        <v>5770</v>
      </c>
      <c r="F622" s="45">
        <v>0</v>
      </c>
      <c r="G622" s="30">
        <v>1</v>
      </c>
      <c r="H622" s="45">
        <v>0</v>
      </c>
      <c r="I622" s="4"/>
      <c r="J622" s="6"/>
      <c r="K622" s="6"/>
      <c r="L622" s="6"/>
      <c r="M622" s="6"/>
      <c r="N622" s="6"/>
      <c r="O622" s="6"/>
      <c r="P622" s="6"/>
      <c r="Q622" s="6"/>
      <c r="R622" s="6"/>
      <c r="S622" s="6"/>
      <c r="T622" s="6"/>
      <c r="U622" s="6"/>
      <c r="V622" s="6"/>
      <c r="W622" s="6"/>
      <c r="X622" s="6"/>
      <c r="Y622" s="6"/>
      <c r="Z622" s="6"/>
    </row>
    <row r="623" spans="1:26" ht="24" customHeight="1" x14ac:dyDescent="0.2">
      <c r="A623" s="5">
        <v>622</v>
      </c>
      <c r="B623" s="6" t="s">
        <v>6499</v>
      </c>
      <c r="C623" s="32" t="s">
        <v>6500</v>
      </c>
      <c r="D623" s="56" t="s">
        <v>6532</v>
      </c>
      <c r="E623" s="6" t="s">
        <v>5770</v>
      </c>
      <c r="F623" s="45">
        <v>0</v>
      </c>
      <c r="G623" s="30">
        <v>1</v>
      </c>
      <c r="H623" s="45">
        <v>0</v>
      </c>
      <c r="I623" s="4"/>
      <c r="J623" s="6"/>
      <c r="K623" s="6"/>
      <c r="L623" s="6"/>
      <c r="M623" s="6"/>
      <c r="N623" s="6"/>
      <c r="O623" s="6"/>
      <c r="P623" s="6"/>
      <c r="Q623" s="6"/>
      <c r="R623" s="6"/>
      <c r="S623" s="6"/>
      <c r="T623" s="6"/>
      <c r="U623" s="6"/>
      <c r="V623" s="6"/>
      <c r="W623" s="6"/>
      <c r="X623" s="6"/>
      <c r="Y623" s="6"/>
      <c r="Z623" s="6"/>
    </row>
    <row r="624" spans="1:26" ht="24" customHeight="1" x14ac:dyDescent="0.2">
      <c r="A624" s="5">
        <v>623</v>
      </c>
      <c r="B624" s="6" t="s">
        <v>6499</v>
      </c>
      <c r="C624" s="32" t="s">
        <v>6500</v>
      </c>
      <c r="D624" s="56" t="s">
        <v>6533</v>
      </c>
      <c r="E624" s="6" t="s">
        <v>5770</v>
      </c>
      <c r="F624" s="45">
        <v>0</v>
      </c>
      <c r="G624" s="30">
        <v>0</v>
      </c>
      <c r="H624" s="45">
        <v>0</v>
      </c>
      <c r="I624" s="4"/>
      <c r="J624" s="6"/>
      <c r="K624" s="6"/>
      <c r="L624" s="6"/>
      <c r="M624" s="6"/>
      <c r="N624" s="6"/>
      <c r="O624" s="6"/>
      <c r="P624" s="6"/>
      <c r="Q624" s="6"/>
      <c r="R624" s="6"/>
      <c r="S624" s="6"/>
      <c r="T624" s="6"/>
      <c r="U624" s="6"/>
      <c r="V624" s="6"/>
      <c r="W624" s="6"/>
      <c r="X624" s="6"/>
      <c r="Y624" s="6"/>
      <c r="Z624" s="6"/>
    </row>
    <row r="625" spans="1:26" ht="48" customHeight="1" x14ac:dyDescent="0.2">
      <c r="A625" s="5">
        <v>624</v>
      </c>
      <c r="B625" s="6" t="s">
        <v>6499</v>
      </c>
      <c r="C625" s="32" t="s">
        <v>6500</v>
      </c>
      <c r="D625" s="56" t="s">
        <v>6534</v>
      </c>
      <c r="E625" s="6" t="s">
        <v>5770</v>
      </c>
      <c r="F625" s="45">
        <v>1</v>
      </c>
      <c r="G625" s="30">
        <v>1</v>
      </c>
      <c r="H625" s="45">
        <v>1</v>
      </c>
      <c r="I625" s="4"/>
      <c r="J625" s="6"/>
      <c r="K625" s="6"/>
      <c r="L625" s="6"/>
      <c r="M625" s="6"/>
      <c r="N625" s="6"/>
      <c r="O625" s="6"/>
      <c r="P625" s="6"/>
      <c r="Q625" s="6"/>
      <c r="R625" s="6"/>
      <c r="S625" s="6"/>
      <c r="T625" s="6"/>
      <c r="U625" s="6"/>
      <c r="V625" s="6"/>
      <c r="W625" s="6"/>
      <c r="X625" s="6"/>
      <c r="Y625" s="6"/>
      <c r="Z625" s="6"/>
    </row>
    <row r="626" spans="1:26" ht="24" customHeight="1" x14ac:dyDescent="0.2">
      <c r="A626" s="5">
        <v>625</v>
      </c>
      <c r="B626" s="6" t="s">
        <v>6499</v>
      </c>
      <c r="C626" s="32" t="s">
        <v>6500</v>
      </c>
      <c r="D626" s="56" t="s">
        <v>6535</v>
      </c>
      <c r="E626" s="6" t="s">
        <v>5770</v>
      </c>
      <c r="F626" s="45">
        <v>0</v>
      </c>
      <c r="G626" s="30">
        <v>0</v>
      </c>
      <c r="H626" s="45">
        <v>0</v>
      </c>
      <c r="I626" s="4"/>
      <c r="J626" s="6"/>
      <c r="K626" s="6"/>
      <c r="L626" s="6"/>
      <c r="M626" s="6"/>
      <c r="N626" s="6"/>
      <c r="O626" s="6"/>
      <c r="P626" s="6"/>
      <c r="Q626" s="6"/>
      <c r="R626" s="6"/>
      <c r="S626" s="6"/>
      <c r="T626" s="6"/>
      <c r="U626" s="6"/>
      <c r="V626" s="6"/>
      <c r="W626" s="6"/>
      <c r="X626" s="6"/>
      <c r="Y626" s="6"/>
      <c r="Z626" s="6"/>
    </row>
    <row r="627" spans="1:26" ht="24" customHeight="1" x14ac:dyDescent="0.2">
      <c r="A627" s="5">
        <v>626</v>
      </c>
      <c r="B627" s="6" t="s">
        <v>6499</v>
      </c>
      <c r="C627" s="32" t="s">
        <v>6500</v>
      </c>
      <c r="D627" s="56" t="s">
        <v>6536</v>
      </c>
      <c r="E627" s="6" t="s">
        <v>5770</v>
      </c>
      <c r="F627" s="45">
        <v>0</v>
      </c>
      <c r="G627" s="30">
        <v>1</v>
      </c>
      <c r="H627" s="45">
        <v>0</v>
      </c>
      <c r="I627" s="4"/>
      <c r="J627" s="6"/>
      <c r="K627" s="6"/>
      <c r="L627" s="6"/>
      <c r="M627" s="6"/>
      <c r="N627" s="6"/>
      <c r="O627" s="6"/>
      <c r="P627" s="6"/>
      <c r="Q627" s="6"/>
      <c r="R627" s="6"/>
      <c r="S627" s="6"/>
      <c r="T627" s="6"/>
      <c r="U627" s="6"/>
      <c r="V627" s="6"/>
      <c r="W627" s="6"/>
      <c r="X627" s="6"/>
      <c r="Y627" s="6"/>
      <c r="Z627" s="6"/>
    </row>
    <row r="628" spans="1:26" ht="48" customHeight="1" x14ac:dyDescent="0.2">
      <c r="A628" s="5">
        <v>627</v>
      </c>
      <c r="B628" s="6" t="s">
        <v>6499</v>
      </c>
      <c r="C628" s="32" t="s">
        <v>6500</v>
      </c>
      <c r="D628" s="56" t="s">
        <v>6537</v>
      </c>
      <c r="E628" s="6" t="s">
        <v>5770</v>
      </c>
      <c r="F628" s="45">
        <v>2</v>
      </c>
      <c r="G628" s="30">
        <v>0</v>
      </c>
      <c r="H628" s="45">
        <v>2</v>
      </c>
      <c r="I628" s="4"/>
      <c r="J628" s="6"/>
      <c r="K628" s="6"/>
      <c r="L628" s="6"/>
      <c r="M628" s="6"/>
      <c r="N628" s="6"/>
      <c r="O628" s="6"/>
      <c r="P628" s="6"/>
      <c r="Q628" s="6"/>
      <c r="R628" s="6"/>
      <c r="S628" s="6"/>
      <c r="T628" s="6"/>
      <c r="U628" s="6"/>
      <c r="V628" s="6"/>
      <c r="W628" s="6"/>
      <c r="X628" s="6"/>
      <c r="Y628" s="6"/>
      <c r="Z628" s="6"/>
    </row>
    <row r="629" spans="1:26" ht="24" customHeight="1" x14ac:dyDescent="0.2">
      <c r="A629" s="5">
        <v>628</v>
      </c>
      <c r="B629" s="6" t="s">
        <v>6499</v>
      </c>
      <c r="C629" s="32" t="s">
        <v>6500</v>
      </c>
      <c r="D629" s="56" t="s">
        <v>6538</v>
      </c>
      <c r="E629" s="6" t="s">
        <v>5770</v>
      </c>
      <c r="F629" s="45">
        <v>2</v>
      </c>
      <c r="G629" s="30">
        <v>2</v>
      </c>
      <c r="H629" s="45">
        <v>2</v>
      </c>
      <c r="I629" s="4"/>
      <c r="J629" s="6"/>
      <c r="K629" s="6"/>
      <c r="L629" s="6"/>
      <c r="M629" s="6"/>
      <c r="N629" s="6"/>
      <c r="O629" s="6"/>
      <c r="P629" s="6"/>
      <c r="Q629" s="6"/>
      <c r="R629" s="6"/>
      <c r="S629" s="6"/>
      <c r="T629" s="6"/>
      <c r="U629" s="6"/>
      <c r="V629" s="6"/>
      <c r="W629" s="6"/>
      <c r="X629" s="6"/>
      <c r="Y629" s="6"/>
      <c r="Z629" s="6"/>
    </row>
    <row r="630" spans="1:26" ht="72" customHeight="1" x14ac:dyDescent="0.2">
      <c r="A630" s="5">
        <v>629</v>
      </c>
      <c r="B630" s="6" t="s">
        <v>6499</v>
      </c>
      <c r="C630" s="32" t="s">
        <v>6500</v>
      </c>
      <c r="D630" s="56" t="s">
        <v>6539</v>
      </c>
      <c r="E630" s="6" t="s">
        <v>5770</v>
      </c>
      <c r="F630" s="45">
        <v>2</v>
      </c>
      <c r="G630" s="30">
        <v>1</v>
      </c>
      <c r="H630" s="45">
        <v>2</v>
      </c>
      <c r="I630" s="4"/>
      <c r="J630" s="6"/>
      <c r="K630" s="6"/>
      <c r="L630" s="6"/>
      <c r="M630" s="6"/>
      <c r="N630" s="6"/>
      <c r="O630" s="6"/>
      <c r="P630" s="6"/>
      <c r="Q630" s="6"/>
      <c r="R630" s="6"/>
      <c r="S630" s="6"/>
      <c r="T630" s="6"/>
      <c r="U630" s="6"/>
      <c r="V630" s="6"/>
      <c r="W630" s="6"/>
      <c r="X630" s="6"/>
      <c r="Y630" s="6"/>
      <c r="Z630" s="6"/>
    </row>
    <row r="631" spans="1:26" ht="24" customHeight="1" x14ac:dyDescent="0.2">
      <c r="A631" s="5">
        <v>630</v>
      </c>
      <c r="B631" s="6" t="s">
        <v>6499</v>
      </c>
      <c r="C631" s="32" t="s">
        <v>6500</v>
      </c>
      <c r="D631" s="56" t="s">
        <v>6540</v>
      </c>
      <c r="E631" s="6" t="s">
        <v>5770</v>
      </c>
      <c r="F631" s="45">
        <v>2</v>
      </c>
      <c r="G631" s="30">
        <v>0</v>
      </c>
      <c r="H631" s="45">
        <v>2</v>
      </c>
      <c r="I631" s="4"/>
      <c r="J631" s="6"/>
      <c r="K631" s="6"/>
      <c r="L631" s="6"/>
      <c r="M631" s="6"/>
      <c r="N631" s="6"/>
      <c r="O631" s="6"/>
      <c r="P631" s="6"/>
      <c r="Q631" s="6"/>
      <c r="R631" s="6"/>
      <c r="S631" s="6"/>
      <c r="T631" s="6"/>
      <c r="U631" s="6"/>
      <c r="V631" s="6"/>
      <c r="W631" s="6"/>
      <c r="X631" s="6"/>
      <c r="Y631" s="6"/>
      <c r="Z631" s="6"/>
    </row>
    <row r="632" spans="1:26" ht="96" customHeight="1" x14ac:dyDescent="0.2">
      <c r="A632" s="5">
        <v>631</v>
      </c>
      <c r="B632" s="6" t="s">
        <v>6499</v>
      </c>
      <c r="C632" s="32" t="s">
        <v>6500</v>
      </c>
      <c r="D632" s="56" t="s">
        <v>6541</v>
      </c>
      <c r="E632" s="6" t="s">
        <v>5770</v>
      </c>
      <c r="F632" s="45">
        <v>2</v>
      </c>
      <c r="G632" s="30">
        <v>0</v>
      </c>
      <c r="H632" s="45">
        <v>2</v>
      </c>
      <c r="I632" s="4"/>
      <c r="J632" s="6"/>
      <c r="K632" s="6"/>
      <c r="L632" s="6"/>
      <c r="M632" s="6"/>
      <c r="N632" s="6"/>
      <c r="O632" s="6"/>
      <c r="P632" s="6"/>
      <c r="Q632" s="6"/>
      <c r="R632" s="6"/>
      <c r="S632" s="6"/>
      <c r="T632" s="6"/>
      <c r="U632" s="6"/>
      <c r="V632" s="6"/>
      <c r="W632" s="6"/>
      <c r="X632" s="6"/>
      <c r="Y632" s="6"/>
      <c r="Z632" s="6"/>
    </row>
    <row r="633" spans="1:26" ht="72" customHeight="1" x14ac:dyDescent="0.2">
      <c r="A633" s="5">
        <v>632</v>
      </c>
      <c r="B633" s="6" t="s">
        <v>6499</v>
      </c>
      <c r="C633" s="32" t="s">
        <v>6500</v>
      </c>
      <c r="D633" s="56" t="s">
        <v>6542</v>
      </c>
      <c r="E633" s="6" t="s">
        <v>5770</v>
      </c>
      <c r="F633" s="45">
        <v>0</v>
      </c>
      <c r="G633" s="30">
        <v>2</v>
      </c>
      <c r="H633" s="45">
        <v>0</v>
      </c>
      <c r="I633" s="4"/>
      <c r="J633" s="6"/>
      <c r="K633" s="6"/>
      <c r="L633" s="6"/>
      <c r="M633" s="6"/>
      <c r="N633" s="6"/>
      <c r="O633" s="6"/>
      <c r="P633" s="6"/>
      <c r="Q633" s="6"/>
      <c r="R633" s="6"/>
      <c r="S633" s="6"/>
      <c r="T633" s="6"/>
      <c r="U633" s="6"/>
      <c r="V633" s="6"/>
      <c r="W633" s="6"/>
      <c r="X633" s="6"/>
      <c r="Y633" s="6"/>
      <c r="Z633" s="6"/>
    </row>
    <row r="634" spans="1:26" ht="48" customHeight="1" x14ac:dyDescent="0.2">
      <c r="A634" s="5">
        <v>633</v>
      </c>
      <c r="B634" s="6" t="s">
        <v>6499</v>
      </c>
      <c r="C634" s="32" t="s">
        <v>6500</v>
      </c>
      <c r="D634" s="56" t="s">
        <v>6543</v>
      </c>
      <c r="E634" s="6" t="s">
        <v>5770</v>
      </c>
      <c r="F634" s="45">
        <v>2</v>
      </c>
      <c r="G634" s="30">
        <v>0</v>
      </c>
      <c r="H634" s="45">
        <v>2</v>
      </c>
      <c r="I634" s="4"/>
      <c r="J634" s="6"/>
      <c r="K634" s="6"/>
      <c r="L634" s="6"/>
      <c r="M634" s="6"/>
      <c r="N634" s="6"/>
      <c r="O634" s="6"/>
      <c r="P634" s="6"/>
      <c r="Q634" s="6"/>
      <c r="R634" s="6"/>
      <c r="S634" s="6"/>
      <c r="T634" s="6"/>
      <c r="U634" s="6"/>
      <c r="V634" s="6"/>
      <c r="W634" s="6"/>
      <c r="X634" s="6"/>
      <c r="Y634" s="6"/>
      <c r="Z634" s="6"/>
    </row>
    <row r="635" spans="1:26" ht="72" customHeight="1" x14ac:dyDescent="0.2">
      <c r="A635" s="5">
        <v>634</v>
      </c>
      <c r="B635" s="6" t="s">
        <v>6499</v>
      </c>
      <c r="C635" s="32" t="s">
        <v>6500</v>
      </c>
      <c r="D635" s="56" t="s">
        <v>6544</v>
      </c>
      <c r="E635" s="6" t="s">
        <v>5770</v>
      </c>
      <c r="F635" s="45">
        <v>2</v>
      </c>
      <c r="G635" s="30">
        <v>0</v>
      </c>
      <c r="H635" s="45">
        <v>2</v>
      </c>
      <c r="I635" s="4"/>
      <c r="J635" s="6"/>
      <c r="K635" s="6"/>
      <c r="L635" s="6"/>
      <c r="M635" s="6"/>
      <c r="N635" s="6"/>
      <c r="O635" s="6"/>
      <c r="P635" s="6"/>
      <c r="Q635" s="6"/>
      <c r="R635" s="6"/>
      <c r="S635" s="6"/>
      <c r="T635" s="6"/>
      <c r="U635" s="6"/>
      <c r="V635" s="6"/>
      <c r="W635" s="6"/>
      <c r="X635" s="6"/>
      <c r="Y635" s="6"/>
      <c r="Z635" s="6"/>
    </row>
    <row r="636" spans="1:26" ht="48" customHeight="1" x14ac:dyDescent="0.2">
      <c r="A636" s="5">
        <v>635</v>
      </c>
      <c r="B636" s="6" t="s">
        <v>6499</v>
      </c>
      <c r="C636" s="32" t="s">
        <v>6500</v>
      </c>
      <c r="D636" s="56" t="s">
        <v>6545</v>
      </c>
      <c r="E636" s="6" t="s">
        <v>5770</v>
      </c>
      <c r="F636" s="45">
        <v>2</v>
      </c>
      <c r="G636" s="30">
        <v>2</v>
      </c>
      <c r="H636" s="45">
        <v>2</v>
      </c>
      <c r="I636" s="4"/>
      <c r="J636" s="6"/>
      <c r="K636" s="6"/>
      <c r="L636" s="6"/>
      <c r="M636" s="6"/>
      <c r="N636" s="6"/>
      <c r="O636" s="6"/>
      <c r="P636" s="6"/>
      <c r="Q636" s="6"/>
      <c r="R636" s="6"/>
      <c r="S636" s="6"/>
      <c r="T636" s="6"/>
      <c r="U636" s="6"/>
      <c r="V636" s="6"/>
      <c r="W636" s="6"/>
      <c r="X636" s="6"/>
      <c r="Y636" s="6"/>
      <c r="Z636" s="6"/>
    </row>
    <row r="637" spans="1:26" ht="48" customHeight="1" x14ac:dyDescent="0.2">
      <c r="A637" s="5">
        <v>636</v>
      </c>
      <c r="B637" s="6" t="s">
        <v>6499</v>
      </c>
      <c r="C637" s="32" t="s">
        <v>6500</v>
      </c>
      <c r="D637" s="56" t="s">
        <v>6546</v>
      </c>
      <c r="E637" s="6" t="s">
        <v>5770</v>
      </c>
      <c r="F637" s="45">
        <v>0</v>
      </c>
      <c r="G637" s="30">
        <v>1</v>
      </c>
      <c r="H637" s="45">
        <v>0</v>
      </c>
      <c r="I637" s="4"/>
      <c r="J637" s="6"/>
      <c r="K637" s="6"/>
      <c r="L637" s="6"/>
      <c r="M637" s="6"/>
      <c r="N637" s="6"/>
      <c r="O637" s="6"/>
      <c r="P637" s="6"/>
      <c r="Q637" s="6"/>
      <c r="R637" s="6"/>
      <c r="S637" s="6"/>
      <c r="T637" s="6"/>
      <c r="U637" s="6"/>
      <c r="V637" s="6"/>
      <c r="W637" s="6"/>
      <c r="X637" s="6"/>
      <c r="Y637" s="6"/>
      <c r="Z637" s="6"/>
    </row>
    <row r="638" spans="1:26" ht="48" customHeight="1" x14ac:dyDescent="0.2">
      <c r="A638" s="5">
        <v>637</v>
      </c>
      <c r="B638" s="6" t="s">
        <v>6499</v>
      </c>
      <c r="C638" s="32" t="s">
        <v>6500</v>
      </c>
      <c r="D638" s="56" t="s">
        <v>6547</v>
      </c>
      <c r="E638" s="6" t="s">
        <v>5770</v>
      </c>
      <c r="F638" s="45">
        <v>2</v>
      </c>
      <c r="G638" s="30">
        <v>1</v>
      </c>
      <c r="H638" s="45">
        <v>2</v>
      </c>
      <c r="I638" s="4"/>
      <c r="J638" s="6"/>
      <c r="K638" s="6"/>
      <c r="L638" s="6"/>
      <c r="M638" s="6"/>
      <c r="N638" s="6"/>
      <c r="O638" s="6"/>
      <c r="P638" s="6"/>
      <c r="Q638" s="6"/>
      <c r="R638" s="6"/>
      <c r="S638" s="6"/>
      <c r="T638" s="6"/>
      <c r="U638" s="6"/>
      <c r="V638" s="6"/>
      <c r="W638" s="6"/>
      <c r="X638" s="6"/>
      <c r="Y638" s="6"/>
      <c r="Z638" s="6"/>
    </row>
    <row r="639" spans="1:26" ht="24" customHeight="1" x14ac:dyDescent="0.2">
      <c r="A639" s="5">
        <v>638</v>
      </c>
      <c r="B639" s="6" t="s">
        <v>6499</v>
      </c>
      <c r="C639" s="32" t="s">
        <v>6500</v>
      </c>
      <c r="D639" s="56" t="s">
        <v>6548</v>
      </c>
      <c r="E639" s="6" t="s">
        <v>5770</v>
      </c>
      <c r="F639" s="45">
        <v>2</v>
      </c>
      <c r="G639" s="30">
        <v>0</v>
      </c>
      <c r="H639" s="45">
        <v>2</v>
      </c>
      <c r="I639" s="4"/>
      <c r="J639" s="6"/>
      <c r="K639" s="6"/>
      <c r="L639" s="6"/>
      <c r="M639" s="6"/>
      <c r="N639" s="6"/>
      <c r="O639" s="6"/>
      <c r="P639" s="6"/>
      <c r="Q639" s="6"/>
      <c r="R639" s="6"/>
      <c r="S639" s="6"/>
      <c r="T639" s="6"/>
      <c r="U639" s="6"/>
      <c r="V639" s="6"/>
      <c r="W639" s="6"/>
      <c r="X639" s="6"/>
      <c r="Y639" s="6"/>
      <c r="Z639" s="6"/>
    </row>
    <row r="640" spans="1:26" ht="48" customHeight="1" x14ac:dyDescent="0.2">
      <c r="A640" s="5">
        <v>639</v>
      </c>
      <c r="B640" s="6" t="s">
        <v>6499</v>
      </c>
      <c r="C640" s="32" t="s">
        <v>6500</v>
      </c>
      <c r="D640" s="56" t="s">
        <v>6549</v>
      </c>
      <c r="E640" s="6" t="s">
        <v>5770</v>
      </c>
      <c r="F640" s="45">
        <v>2</v>
      </c>
      <c r="G640" s="30">
        <v>2</v>
      </c>
      <c r="H640" s="45">
        <v>2</v>
      </c>
      <c r="I640" s="4"/>
      <c r="J640" s="6"/>
      <c r="K640" s="6"/>
      <c r="L640" s="6"/>
      <c r="M640" s="6"/>
      <c r="N640" s="6"/>
      <c r="O640" s="6"/>
      <c r="P640" s="6"/>
      <c r="Q640" s="6"/>
      <c r="R640" s="6"/>
      <c r="S640" s="6"/>
      <c r="T640" s="6"/>
      <c r="U640" s="6"/>
      <c r="V640" s="6"/>
      <c r="W640" s="6"/>
      <c r="X640" s="6"/>
      <c r="Y640" s="6"/>
      <c r="Z640" s="6"/>
    </row>
    <row r="641" spans="1:26" ht="48" customHeight="1" x14ac:dyDescent="0.2">
      <c r="A641" s="5">
        <v>640</v>
      </c>
      <c r="B641" s="6" t="s">
        <v>6499</v>
      </c>
      <c r="C641" s="32" t="s">
        <v>6500</v>
      </c>
      <c r="D641" s="56" t="s">
        <v>6550</v>
      </c>
      <c r="E641" s="6" t="s">
        <v>5770</v>
      </c>
      <c r="F641" s="45">
        <v>2</v>
      </c>
      <c r="G641" s="30">
        <v>2</v>
      </c>
      <c r="H641" s="45">
        <v>2</v>
      </c>
      <c r="I641" s="4"/>
      <c r="J641" s="6"/>
      <c r="K641" s="6"/>
      <c r="L641" s="6"/>
      <c r="M641" s="6"/>
      <c r="N641" s="6"/>
      <c r="O641" s="6"/>
      <c r="P641" s="6"/>
      <c r="Q641" s="6"/>
      <c r="R641" s="6"/>
      <c r="S641" s="6"/>
      <c r="T641" s="6"/>
      <c r="U641" s="6"/>
      <c r="V641" s="6"/>
      <c r="W641" s="6"/>
      <c r="X641" s="6"/>
      <c r="Y641" s="6"/>
      <c r="Z641" s="6"/>
    </row>
    <row r="642" spans="1:26" ht="48" customHeight="1" x14ac:dyDescent="0.2">
      <c r="A642" s="5">
        <v>641</v>
      </c>
      <c r="B642" s="6" t="s">
        <v>6499</v>
      </c>
      <c r="C642" s="32" t="s">
        <v>6500</v>
      </c>
      <c r="D642" s="56" t="s">
        <v>6551</v>
      </c>
      <c r="E642" s="6" t="s">
        <v>5770</v>
      </c>
      <c r="F642" s="45">
        <v>1</v>
      </c>
      <c r="G642" s="30">
        <v>2</v>
      </c>
      <c r="H642" s="45">
        <v>1</v>
      </c>
      <c r="I642" s="4"/>
      <c r="J642" s="6"/>
      <c r="K642" s="6"/>
      <c r="L642" s="6"/>
      <c r="M642" s="6"/>
      <c r="N642" s="6"/>
      <c r="O642" s="6"/>
      <c r="P642" s="6"/>
      <c r="Q642" s="6"/>
      <c r="R642" s="6"/>
      <c r="S642" s="6"/>
      <c r="T642" s="6"/>
      <c r="U642" s="6"/>
      <c r="V642" s="6"/>
      <c r="W642" s="6"/>
      <c r="X642" s="6"/>
      <c r="Y642" s="6"/>
      <c r="Z642" s="6"/>
    </row>
    <row r="643" spans="1:26" ht="24" customHeight="1" x14ac:dyDescent="0.2">
      <c r="A643" s="5">
        <v>642</v>
      </c>
      <c r="B643" s="6" t="s">
        <v>6499</v>
      </c>
      <c r="C643" s="32" t="s">
        <v>6500</v>
      </c>
      <c r="D643" s="56" t="s">
        <v>6552</v>
      </c>
      <c r="E643" s="6" t="s">
        <v>5770</v>
      </c>
      <c r="F643" s="45">
        <v>2</v>
      </c>
      <c r="G643" s="30">
        <v>2</v>
      </c>
      <c r="H643" s="45">
        <v>2</v>
      </c>
      <c r="I643" s="4"/>
      <c r="J643" s="6"/>
      <c r="K643" s="6"/>
      <c r="L643" s="6"/>
      <c r="M643" s="6"/>
      <c r="N643" s="6"/>
      <c r="O643" s="6"/>
      <c r="P643" s="6"/>
      <c r="Q643" s="6"/>
      <c r="R643" s="6"/>
      <c r="S643" s="6"/>
      <c r="T643" s="6"/>
      <c r="U643" s="6"/>
      <c r="V643" s="6"/>
      <c r="W643" s="6"/>
      <c r="X643" s="6"/>
      <c r="Y643" s="6"/>
      <c r="Z643" s="6"/>
    </row>
    <row r="644" spans="1:26" ht="48" customHeight="1" x14ac:dyDescent="0.2">
      <c r="A644" s="5">
        <v>643</v>
      </c>
      <c r="B644" s="6" t="s">
        <v>6499</v>
      </c>
      <c r="C644" s="32" t="s">
        <v>6500</v>
      </c>
      <c r="D644" s="56" t="s">
        <v>6553</v>
      </c>
      <c r="E644" s="6" t="s">
        <v>5770</v>
      </c>
      <c r="F644" s="45">
        <v>2</v>
      </c>
      <c r="G644" s="30">
        <v>2</v>
      </c>
      <c r="H644" s="45">
        <v>2</v>
      </c>
      <c r="I644" s="4"/>
      <c r="J644" s="6"/>
      <c r="K644" s="6"/>
      <c r="L644" s="6"/>
      <c r="M644" s="6"/>
      <c r="N644" s="6"/>
      <c r="O644" s="6"/>
      <c r="P644" s="6"/>
      <c r="Q644" s="6"/>
      <c r="R644" s="6"/>
      <c r="S644" s="6"/>
      <c r="T644" s="6"/>
      <c r="U644" s="6"/>
      <c r="V644" s="6"/>
      <c r="W644" s="6"/>
      <c r="X644" s="6"/>
      <c r="Y644" s="6"/>
      <c r="Z644" s="6"/>
    </row>
    <row r="645" spans="1:26" ht="24" customHeight="1" x14ac:dyDescent="0.2">
      <c r="A645" s="5">
        <v>644</v>
      </c>
      <c r="B645" s="6" t="s">
        <v>6499</v>
      </c>
      <c r="C645" s="32" t="s">
        <v>6500</v>
      </c>
      <c r="D645" s="56" t="s">
        <v>6554</v>
      </c>
      <c r="E645" s="6" t="s">
        <v>5770</v>
      </c>
      <c r="F645" s="45">
        <v>2</v>
      </c>
      <c r="G645" s="30">
        <v>2</v>
      </c>
      <c r="H645" s="45">
        <v>2</v>
      </c>
      <c r="I645" s="4"/>
      <c r="J645" s="6"/>
      <c r="K645" s="6"/>
      <c r="L645" s="6"/>
      <c r="M645" s="6"/>
      <c r="N645" s="6"/>
      <c r="O645" s="6"/>
      <c r="P645" s="6"/>
      <c r="Q645" s="6"/>
      <c r="R645" s="6"/>
      <c r="S645" s="6"/>
      <c r="T645" s="6"/>
      <c r="U645" s="6"/>
      <c r="V645" s="6"/>
      <c r="W645" s="6"/>
      <c r="X645" s="6"/>
      <c r="Y645" s="6"/>
      <c r="Z645" s="6"/>
    </row>
    <row r="646" spans="1:26" ht="24" customHeight="1" x14ac:dyDescent="0.2">
      <c r="A646" s="5">
        <v>645</v>
      </c>
      <c r="B646" s="6" t="s">
        <v>6499</v>
      </c>
      <c r="C646" s="32" t="s">
        <v>6500</v>
      </c>
      <c r="D646" s="56" t="s">
        <v>6555</v>
      </c>
      <c r="E646" s="6" t="s">
        <v>5770</v>
      </c>
      <c r="F646" s="45">
        <v>0</v>
      </c>
      <c r="G646" s="30">
        <v>0</v>
      </c>
      <c r="H646" s="45">
        <v>0</v>
      </c>
      <c r="I646" s="4"/>
      <c r="J646" s="6"/>
      <c r="K646" s="6"/>
      <c r="L646" s="6"/>
      <c r="M646" s="6"/>
      <c r="N646" s="6"/>
      <c r="O646" s="6"/>
      <c r="P646" s="6"/>
      <c r="Q646" s="6"/>
      <c r="R646" s="6"/>
      <c r="S646" s="6"/>
      <c r="T646" s="6"/>
      <c r="U646" s="6"/>
      <c r="V646" s="6"/>
      <c r="W646" s="6"/>
      <c r="X646" s="6"/>
      <c r="Y646" s="6"/>
      <c r="Z646" s="6"/>
    </row>
    <row r="647" spans="1:26" ht="48" customHeight="1" x14ac:dyDescent="0.2">
      <c r="A647" s="5">
        <v>646</v>
      </c>
      <c r="B647" s="6" t="s">
        <v>6499</v>
      </c>
      <c r="C647" s="32" t="s">
        <v>6500</v>
      </c>
      <c r="D647" s="56" t="s">
        <v>6556</v>
      </c>
      <c r="E647" s="6" t="s">
        <v>5770</v>
      </c>
      <c r="F647" s="45">
        <v>2</v>
      </c>
      <c r="G647" s="30">
        <v>0</v>
      </c>
      <c r="H647" s="45">
        <v>2</v>
      </c>
      <c r="I647" s="4"/>
      <c r="J647" s="6"/>
      <c r="K647" s="6"/>
      <c r="L647" s="6"/>
      <c r="M647" s="6"/>
      <c r="N647" s="6"/>
      <c r="O647" s="6"/>
      <c r="P647" s="6"/>
      <c r="Q647" s="6"/>
      <c r="R647" s="6"/>
      <c r="S647" s="6"/>
      <c r="T647" s="6"/>
      <c r="U647" s="6"/>
      <c r="V647" s="6"/>
      <c r="W647" s="6"/>
      <c r="X647" s="6"/>
      <c r="Y647" s="6"/>
      <c r="Z647" s="6"/>
    </row>
    <row r="648" spans="1:26" ht="48" customHeight="1" x14ac:dyDescent="0.2">
      <c r="A648" s="5">
        <v>647</v>
      </c>
      <c r="B648" s="6" t="s">
        <v>6499</v>
      </c>
      <c r="C648" s="32" t="s">
        <v>6500</v>
      </c>
      <c r="D648" s="56" t="s">
        <v>6557</v>
      </c>
      <c r="E648" s="6" t="s">
        <v>5770</v>
      </c>
      <c r="F648" s="45">
        <v>2</v>
      </c>
      <c r="G648" s="30">
        <v>1</v>
      </c>
      <c r="H648" s="45">
        <v>2</v>
      </c>
      <c r="I648" s="4"/>
      <c r="J648" s="6"/>
      <c r="K648" s="6"/>
      <c r="L648" s="6"/>
      <c r="M648" s="6"/>
      <c r="N648" s="6"/>
      <c r="O648" s="6"/>
      <c r="P648" s="6"/>
      <c r="Q648" s="6"/>
      <c r="R648" s="6"/>
      <c r="S648" s="6"/>
      <c r="T648" s="6"/>
      <c r="U648" s="6"/>
      <c r="V648" s="6"/>
      <c r="W648" s="6"/>
      <c r="X648" s="6"/>
      <c r="Y648" s="6"/>
      <c r="Z648" s="6"/>
    </row>
    <row r="649" spans="1:26" ht="24" customHeight="1" x14ac:dyDescent="0.2">
      <c r="A649" s="5">
        <v>648</v>
      </c>
      <c r="B649" s="6" t="s">
        <v>6499</v>
      </c>
      <c r="C649" s="32" t="s">
        <v>6500</v>
      </c>
      <c r="D649" s="56" t="s">
        <v>6558</v>
      </c>
      <c r="E649" s="6" t="s">
        <v>5770</v>
      </c>
      <c r="F649" s="45">
        <v>0</v>
      </c>
      <c r="G649" s="30">
        <v>0</v>
      </c>
      <c r="H649" s="45">
        <v>0</v>
      </c>
      <c r="I649" s="4"/>
      <c r="J649" s="6"/>
      <c r="K649" s="6"/>
      <c r="L649" s="6"/>
      <c r="M649" s="6"/>
      <c r="N649" s="6"/>
      <c r="O649" s="6"/>
      <c r="P649" s="6"/>
      <c r="Q649" s="6"/>
      <c r="R649" s="6"/>
      <c r="S649" s="6"/>
      <c r="T649" s="6"/>
      <c r="U649" s="6"/>
      <c r="V649" s="6"/>
      <c r="W649" s="6"/>
      <c r="X649" s="6"/>
      <c r="Y649" s="6"/>
      <c r="Z649" s="6"/>
    </row>
    <row r="650" spans="1:26" ht="24" customHeight="1" x14ac:dyDescent="0.2">
      <c r="A650" s="5">
        <v>649</v>
      </c>
      <c r="B650" s="6" t="s">
        <v>6499</v>
      </c>
      <c r="C650" s="32" t="s">
        <v>6500</v>
      </c>
      <c r="D650" s="56" t="s">
        <v>6559</v>
      </c>
      <c r="E650" s="6" t="s">
        <v>5770</v>
      </c>
      <c r="F650" s="45">
        <v>0</v>
      </c>
      <c r="G650" s="30">
        <v>1</v>
      </c>
      <c r="H650" s="45">
        <v>0</v>
      </c>
      <c r="I650" s="4"/>
      <c r="J650" s="6"/>
      <c r="K650" s="6"/>
      <c r="L650" s="6"/>
      <c r="M650" s="6"/>
      <c r="N650" s="6"/>
      <c r="O650" s="6"/>
      <c r="P650" s="6"/>
      <c r="Q650" s="6"/>
      <c r="R650" s="6"/>
      <c r="S650" s="6"/>
      <c r="T650" s="6"/>
      <c r="U650" s="6"/>
      <c r="V650" s="6"/>
      <c r="W650" s="6"/>
      <c r="X650" s="6"/>
      <c r="Y650" s="6"/>
      <c r="Z650" s="6"/>
    </row>
    <row r="651" spans="1:26" ht="72" customHeight="1" x14ac:dyDescent="0.2">
      <c r="A651" s="5">
        <v>650</v>
      </c>
      <c r="B651" s="6" t="s">
        <v>6499</v>
      </c>
      <c r="C651" s="32" t="s">
        <v>6500</v>
      </c>
      <c r="D651" s="56" t="s">
        <v>6560</v>
      </c>
      <c r="E651" s="6" t="s">
        <v>5770</v>
      </c>
      <c r="F651" s="45">
        <v>0</v>
      </c>
      <c r="G651" s="30">
        <v>0</v>
      </c>
      <c r="H651" s="45">
        <v>0</v>
      </c>
      <c r="I651" s="4"/>
      <c r="J651" s="6"/>
      <c r="K651" s="6"/>
      <c r="L651" s="6"/>
      <c r="M651" s="6"/>
      <c r="N651" s="6"/>
      <c r="O651" s="6"/>
      <c r="P651" s="6"/>
      <c r="Q651" s="6"/>
      <c r="R651" s="6"/>
      <c r="S651" s="6"/>
      <c r="T651" s="6"/>
      <c r="U651" s="6"/>
      <c r="V651" s="6"/>
      <c r="W651" s="6"/>
      <c r="X651" s="6"/>
      <c r="Y651" s="6"/>
      <c r="Z651" s="6"/>
    </row>
    <row r="652" spans="1:26" ht="24" customHeight="1" x14ac:dyDescent="0.2">
      <c r="A652" s="5">
        <v>651</v>
      </c>
      <c r="B652" s="6" t="s">
        <v>6499</v>
      </c>
      <c r="C652" s="32" t="s">
        <v>6500</v>
      </c>
      <c r="D652" s="56" t="s">
        <v>6561</v>
      </c>
      <c r="E652" s="6" t="s">
        <v>5770</v>
      </c>
      <c r="F652" s="45">
        <v>2</v>
      </c>
      <c r="G652" s="30">
        <v>0</v>
      </c>
      <c r="H652" s="45">
        <v>2</v>
      </c>
      <c r="I652" s="4"/>
      <c r="J652" s="6"/>
      <c r="K652" s="6"/>
      <c r="L652" s="6"/>
      <c r="M652" s="6"/>
      <c r="N652" s="6"/>
      <c r="O652" s="6"/>
      <c r="P652" s="6"/>
      <c r="Q652" s="6"/>
      <c r="R652" s="6"/>
      <c r="S652" s="6"/>
      <c r="T652" s="6"/>
      <c r="U652" s="6"/>
      <c r="V652" s="6"/>
      <c r="W652" s="6"/>
      <c r="X652" s="6"/>
      <c r="Y652" s="6"/>
      <c r="Z652" s="6"/>
    </row>
    <row r="653" spans="1:26" ht="24" customHeight="1" x14ac:dyDescent="0.2">
      <c r="A653" s="5">
        <v>652</v>
      </c>
      <c r="B653" s="6" t="s">
        <v>6499</v>
      </c>
      <c r="C653" s="32" t="s">
        <v>6500</v>
      </c>
      <c r="D653" s="56" t="s">
        <v>6562</v>
      </c>
      <c r="E653" s="6" t="s">
        <v>5770</v>
      </c>
      <c r="F653" s="45">
        <v>0</v>
      </c>
      <c r="G653" s="30">
        <v>0</v>
      </c>
      <c r="H653" s="45">
        <v>0</v>
      </c>
      <c r="I653" s="4"/>
      <c r="J653" s="6"/>
      <c r="K653" s="6"/>
      <c r="L653" s="6"/>
      <c r="M653" s="6"/>
      <c r="N653" s="6"/>
      <c r="O653" s="6"/>
      <c r="P653" s="6"/>
      <c r="Q653" s="6"/>
      <c r="R653" s="6"/>
      <c r="S653" s="6"/>
      <c r="T653" s="6"/>
      <c r="U653" s="6"/>
      <c r="V653" s="6"/>
      <c r="W653" s="6"/>
      <c r="X653" s="6"/>
      <c r="Y653" s="6"/>
      <c r="Z653" s="6"/>
    </row>
    <row r="654" spans="1:26" ht="24" customHeight="1" x14ac:dyDescent="0.2">
      <c r="A654" s="5">
        <v>653</v>
      </c>
      <c r="B654" s="6" t="s">
        <v>6499</v>
      </c>
      <c r="C654" s="32" t="s">
        <v>6500</v>
      </c>
      <c r="D654" s="56" t="s">
        <v>6563</v>
      </c>
      <c r="E654" s="6" t="s">
        <v>5770</v>
      </c>
      <c r="F654" s="45">
        <v>1</v>
      </c>
      <c r="G654" s="30">
        <v>1</v>
      </c>
      <c r="H654" s="45">
        <v>1</v>
      </c>
      <c r="I654" s="4"/>
      <c r="J654" s="6"/>
      <c r="K654" s="6"/>
      <c r="L654" s="6"/>
      <c r="M654" s="6"/>
      <c r="N654" s="6"/>
      <c r="O654" s="6"/>
      <c r="P654" s="6"/>
      <c r="Q654" s="6"/>
      <c r="R654" s="6"/>
      <c r="S654" s="6"/>
      <c r="T654" s="6"/>
      <c r="U654" s="6"/>
      <c r="V654" s="6"/>
      <c r="W654" s="6"/>
      <c r="X654" s="6"/>
      <c r="Y654" s="6"/>
      <c r="Z654" s="6"/>
    </row>
    <row r="655" spans="1:26" ht="24" customHeight="1" x14ac:dyDescent="0.2">
      <c r="A655" s="5">
        <v>654</v>
      </c>
      <c r="B655" s="6" t="s">
        <v>6499</v>
      </c>
      <c r="C655" s="32" t="s">
        <v>6500</v>
      </c>
      <c r="D655" s="56" t="s">
        <v>6564</v>
      </c>
      <c r="E655" s="6" t="s">
        <v>5770</v>
      </c>
      <c r="F655" s="45">
        <v>0</v>
      </c>
      <c r="G655" s="30">
        <v>1</v>
      </c>
      <c r="H655" s="45">
        <v>0</v>
      </c>
      <c r="I655" s="4"/>
      <c r="J655" s="6"/>
      <c r="K655" s="6"/>
      <c r="L655" s="6"/>
      <c r="M655" s="6"/>
      <c r="N655" s="6"/>
      <c r="O655" s="6"/>
      <c r="P655" s="6"/>
      <c r="Q655" s="6"/>
      <c r="R655" s="6"/>
      <c r="S655" s="6"/>
      <c r="T655" s="6"/>
      <c r="U655" s="6"/>
      <c r="V655" s="6"/>
      <c r="W655" s="6"/>
      <c r="X655" s="6"/>
      <c r="Y655" s="6"/>
      <c r="Z655" s="6"/>
    </row>
    <row r="656" spans="1:26" ht="48" customHeight="1" x14ac:dyDescent="0.2">
      <c r="A656" s="5">
        <v>655</v>
      </c>
      <c r="B656" s="6" t="s">
        <v>6499</v>
      </c>
      <c r="C656" s="32" t="s">
        <v>6500</v>
      </c>
      <c r="D656" s="56" t="s">
        <v>6565</v>
      </c>
      <c r="E656" s="6" t="s">
        <v>5770</v>
      </c>
      <c r="F656" s="45">
        <v>0</v>
      </c>
      <c r="G656" s="30">
        <v>1</v>
      </c>
      <c r="H656" s="45">
        <v>0</v>
      </c>
      <c r="I656" s="4"/>
      <c r="J656" s="6"/>
      <c r="K656" s="6"/>
      <c r="L656" s="6"/>
      <c r="M656" s="6"/>
      <c r="N656" s="6"/>
      <c r="O656" s="6"/>
      <c r="P656" s="6"/>
      <c r="Q656" s="6"/>
      <c r="R656" s="6"/>
      <c r="S656" s="6"/>
      <c r="T656" s="6"/>
      <c r="U656" s="6"/>
      <c r="V656" s="6"/>
      <c r="W656" s="6"/>
      <c r="X656" s="6"/>
      <c r="Y656" s="6"/>
      <c r="Z656" s="6"/>
    </row>
    <row r="657" spans="1:26" ht="48" customHeight="1" x14ac:dyDescent="0.2">
      <c r="A657" s="5">
        <v>656</v>
      </c>
      <c r="B657" s="6" t="s">
        <v>6499</v>
      </c>
      <c r="C657" s="32" t="s">
        <v>6500</v>
      </c>
      <c r="D657" s="56" t="s">
        <v>6566</v>
      </c>
      <c r="E657" s="6" t="s">
        <v>5770</v>
      </c>
      <c r="F657" s="45">
        <v>0</v>
      </c>
      <c r="G657" s="30">
        <v>0</v>
      </c>
      <c r="H657" s="45">
        <v>0</v>
      </c>
      <c r="I657" s="4"/>
      <c r="J657" s="6"/>
      <c r="K657" s="6"/>
      <c r="L657" s="6"/>
      <c r="M657" s="6"/>
      <c r="N657" s="6"/>
      <c r="O657" s="6"/>
      <c r="P657" s="6"/>
      <c r="Q657" s="6"/>
      <c r="R657" s="6"/>
      <c r="S657" s="6"/>
      <c r="T657" s="6"/>
      <c r="U657" s="6"/>
      <c r="V657" s="6"/>
      <c r="W657" s="6"/>
      <c r="X657" s="6"/>
      <c r="Y657" s="6"/>
      <c r="Z657" s="6"/>
    </row>
    <row r="658" spans="1:26" ht="24" customHeight="1" x14ac:dyDescent="0.2">
      <c r="A658" s="5">
        <v>657</v>
      </c>
      <c r="B658" s="6" t="s">
        <v>6499</v>
      </c>
      <c r="C658" s="32" t="s">
        <v>6500</v>
      </c>
      <c r="D658" s="56" t="s">
        <v>6567</v>
      </c>
      <c r="E658" s="6" t="s">
        <v>5770</v>
      </c>
      <c r="F658" s="45">
        <v>2</v>
      </c>
      <c r="G658" s="30">
        <v>2</v>
      </c>
      <c r="H658" s="45">
        <v>2</v>
      </c>
      <c r="I658" s="4"/>
      <c r="J658" s="6"/>
      <c r="K658" s="6"/>
      <c r="L658" s="6"/>
      <c r="M658" s="6"/>
      <c r="N658" s="6"/>
      <c r="O658" s="6"/>
      <c r="P658" s="6"/>
      <c r="Q658" s="6"/>
      <c r="R658" s="6"/>
      <c r="S658" s="6"/>
      <c r="T658" s="6"/>
      <c r="U658" s="6"/>
      <c r="V658" s="6"/>
      <c r="W658" s="6"/>
      <c r="X658" s="6"/>
      <c r="Y658" s="6"/>
      <c r="Z658" s="6"/>
    </row>
    <row r="659" spans="1:26" ht="24" customHeight="1" x14ac:dyDescent="0.2">
      <c r="A659" s="5">
        <v>658</v>
      </c>
      <c r="B659" s="6" t="s">
        <v>6499</v>
      </c>
      <c r="C659" s="32" t="s">
        <v>6500</v>
      </c>
      <c r="D659" s="56" t="s">
        <v>6568</v>
      </c>
      <c r="E659" s="6" t="s">
        <v>5770</v>
      </c>
      <c r="F659" s="45">
        <v>0</v>
      </c>
      <c r="G659" s="30">
        <v>1</v>
      </c>
      <c r="H659" s="45">
        <v>0</v>
      </c>
      <c r="I659" s="4"/>
      <c r="J659" s="6"/>
      <c r="K659" s="6"/>
      <c r="L659" s="6"/>
      <c r="M659" s="6"/>
      <c r="N659" s="6"/>
      <c r="O659" s="6"/>
      <c r="P659" s="6"/>
      <c r="Q659" s="6"/>
      <c r="R659" s="6"/>
      <c r="S659" s="6"/>
      <c r="T659" s="6"/>
      <c r="U659" s="6"/>
      <c r="V659" s="6"/>
      <c r="W659" s="6"/>
      <c r="X659" s="6"/>
      <c r="Y659" s="6"/>
      <c r="Z659" s="6"/>
    </row>
    <row r="660" spans="1:26" ht="24" customHeight="1" x14ac:dyDescent="0.2">
      <c r="A660" s="5">
        <v>659</v>
      </c>
      <c r="B660" s="6" t="s">
        <v>6499</v>
      </c>
      <c r="C660" s="32" t="s">
        <v>6500</v>
      </c>
      <c r="D660" s="56" t="s">
        <v>6569</v>
      </c>
      <c r="E660" s="6" t="s">
        <v>5770</v>
      </c>
      <c r="F660" s="45">
        <v>0</v>
      </c>
      <c r="G660" s="30">
        <v>1</v>
      </c>
      <c r="H660" s="45">
        <v>0</v>
      </c>
      <c r="I660" s="4"/>
      <c r="J660" s="6"/>
      <c r="K660" s="6"/>
      <c r="L660" s="6"/>
      <c r="M660" s="6"/>
      <c r="N660" s="6"/>
      <c r="O660" s="6"/>
      <c r="P660" s="6"/>
      <c r="Q660" s="6"/>
      <c r="R660" s="6"/>
      <c r="S660" s="6"/>
      <c r="T660" s="6"/>
      <c r="U660" s="6"/>
      <c r="V660" s="6"/>
      <c r="W660" s="6"/>
      <c r="X660" s="6"/>
      <c r="Y660" s="6"/>
      <c r="Z660" s="6"/>
    </row>
    <row r="661" spans="1:26" ht="24" customHeight="1" x14ac:dyDescent="0.2">
      <c r="A661" s="5">
        <v>660</v>
      </c>
      <c r="B661" s="6" t="s">
        <v>6499</v>
      </c>
      <c r="C661" s="32" t="s">
        <v>6500</v>
      </c>
      <c r="D661" s="56" t="s">
        <v>6570</v>
      </c>
      <c r="E661" s="6" t="s">
        <v>5770</v>
      </c>
      <c r="F661" s="45">
        <v>0</v>
      </c>
      <c r="G661" s="30">
        <v>1</v>
      </c>
      <c r="H661" s="45">
        <v>0</v>
      </c>
      <c r="I661" s="4"/>
      <c r="J661" s="6"/>
      <c r="K661" s="6"/>
      <c r="L661" s="6"/>
      <c r="M661" s="6"/>
      <c r="N661" s="6"/>
      <c r="O661" s="6"/>
      <c r="P661" s="6"/>
      <c r="Q661" s="6"/>
      <c r="R661" s="6"/>
      <c r="S661" s="6"/>
      <c r="T661" s="6"/>
      <c r="U661" s="6"/>
      <c r="V661" s="6"/>
      <c r="W661" s="6"/>
      <c r="X661" s="6"/>
      <c r="Y661" s="6"/>
      <c r="Z661" s="6"/>
    </row>
    <row r="662" spans="1:26" ht="24" customHeight="1" x14ac:dyDescent="0.2">
      <c r="A662" s="5">
        <v>661</v>
      </c>
      <c r="B662" s="6" t="s">
        <v>6499</v>
      </c>
      <c r="C662" s="32" t="s">
        <v>6500</v>
      </c>
      <c r="D662" s="56" t="s">
        <v>6571</v>
      </c>
      <c r="E662" s="6" t="s">
        <v>5770</v>
      </c>
      <c r="F662" s="45">
        <v>0</v>
      </c>
      <c r="G662" s="30">
        <v>0</v>
      </c>
      <c r="H662" s="45">
        <v>0</v>
      </c>
      <c r="I662" s="4"/>
      <c r="J662" s="6"/>
      <c r="K662" s="6"/>
      <c r="L662" s="6"/>
      <c r="M662" s="6"/>
      <c r="N662" s="6"/>
      <c r="O662" s="6"/>
      <c r="P662" s="6"/>
      <c r="Q662" s="6"/>
      <c r="R662" s="6"/>
      <c r="S662" s="6"/>
      <c r="T662" s="6"/>
      <c r="U662" s="6"/>
      <c r="V662" s="6"/>
      <c r="W662" s="6"/>
      <c r="X662" s="6"/>
      <c r="Y662" s="6"/>
      <c r="Z662" s="6"/>
    </row>
    <row r="663" spans="1:26" ht="24" customHeight="1" x14ac:dyDescent="0.2">
      <c r="A663" s="5">
        <v>662</v>
      </c>
      <c r="B663" s="6" t="s">
        <v>6499</v>
      </c>
      <c r="C663" s="32" t="s">
        <v>6500</v>
      </c>
      <c r="D663" s="56" t="s">
        <v>6572</v>
      </c>
      <c r="E663" s="6" t="s">
        <v>5770</v>
      </c>
      <c r="F663" s="45">
        <v>0</v>
      </c>
      <c r="G663" s="30">
        <v>0</v>
      </c>
      <c r="H663" s="45">
        <v>0</v>
      </c>
      <c r="I663" s="4"/>
      <c r="J663" s="6"/>
      <c r="K663" s="6"/>
      <c r="L663" s="6"/>
      <c r="M663" s="6"/>
      <c r="N663" s="6"/>
      <c r="O663" s="6"/>
      <c r="P663" s="6"/>
      <c r="Q663" s="6"/>
      <c r="R663" s="6"/>
      <c r="S663" s="6"/>
      <c r="T663" s="6"/>
      <c r="U663" s="6"/>
      <c r="V663" s="6"/>
      <c r="W663" s="6"/>
      <c r="X663" s="6"/>
      <c r="Y663" s="6"/>
      <c r="Z663" s="6"/>
    </row>
    <row r="664" spans="1:26" ht="72" customHeight="1" x14ac:dyDescent="0.2">
      <c r="A664" s="5">
        <v>663</v>
      </c>
      <c r="B664" s="6" t="s">
        <v>6499</v>
      </c>
      <c r="C664" s="32" t="s">
        <v>6500</v>
      </c>
      <c r="D664" s="56" t="s">
        <v>6573</v>
      </c>
      <c r="E664" s="6" t="s">
        <v>5770</v>
      </c>
      <c r="F664" s="45">
        <v>0</v>
      </c>
      <c r="G664" s="30">
        <v>0</v>
      </c>
      <c r="H664" s="45">
        <v>0</v>
      </c>
      <c r="I664" s="4"/>
      <c r="J664" s="6"/>
      <c r="K664" s="6"/>
      <c r="L664" s="6"/>
      <c r="M664" s="6"/>
      <c r="N664" s="6"/>
      <c r="O664" s="6"/>
      <c r="P664" s="6"/>
      <c r="Q664" s="6"/>
      <c r="R664" s="6"/>
      <c r="S664" s="6"/>
      <c r="T664" s="6"/>
      <c r="U664" s="6"/>
      <c r="V664" s="6"/>
      <c r="W664" s="6"/>
      <c r="X664" s="6"/>
      <c r="Y664" s="6"/>
      <c r="Z664" s="6"/>
    </row>
    <row r="665" spans="1:26" ht="24" customHeight="1" x14ac:dyDescent="0.2">
      <c r="A665" s="5">
        <v>664</v>
      </c>
      <c r="B665" s="6" t="s">
        <v>6499</v>
      </c>
      <c r="C665" s="32" t="s">
        <v>6500</v>
      </c>
      <c r="D665" s="56" t="s">
        <v>6574</v>
      </c>
      <c r="E665" s="6" t="s">
        <v>5770</v>
      </c>
      <c r="F665" s="45">
        <v>1</v>
      </c>
      <c r="G665" s="30">
        <v>0</v>
      </c>
      <c r="H665" s="45">
        <v>1</v>
      </c>
      <c r="I665" s="4"/>
      <c r="J665" s="6"/>
      <c r="K665" s="6"/>
      <c r="L665" s="6"/>
      <c r="M665" s="6"/>
      <c r="N665" s="6"/>
      <c r="O665" s="6"/>
      <c r="P665" s="6"/>
      <c r="Q665" s="6"/>
      <c r="R665" s="6"/>
      <c r="S665" s="6"/>
      <c r="T665" s="6"/>
      <c r="U665" s="6"/>
      <c r="V665" s="6"/>
      <c r="W665" s="6"/>
      <c r="X665" s="6"/>
      <c r="Y665" s="6"/>
      <c r="Z665" s="6"/>
    </row>
    <row r="666" spans="1:26" ht="72" customHeight="1" x14ac:dyDescent="0.2">
      <c r="A666" s="5">
        <v>665</v>
      </c>
      <c r="B666" s="6" t="s">
        <v>6499</v>
      </c>
      <c r="C666" s="32" t="s">
        <v>6500</v>
      </c>
      <c r="D666" s="56" t="s">
        <v>6575</v>
      </c>
      <c r="E666" s="6" t="s">
        <v>5770</v>
      </c>
      <c r="F666" s="45">
        <v>0</v>
      </c>
      <c r="G666" s="30">
        <v>1</v>
      </c>
      <c r="H666" s="45">
        <v>0</v>
      </c>
      <c r="I666" s="4"/>
      <c r="J666" s="6"/>
      <c r="K666" s="6"/>
      <c r="L666" s="6"/>
      <c r="M666" s="6"/>
      <c r="N666" s="6"/>
      <c r="O666" s="6"/>
      <c r="P666" s="6"/>
      <c r="Q666" s="6"/>
      <c r="R666" s="6"/>
      <c r="S666" s="6"/>
      <c r="T666" s="6"/>
      <c r="U666" s="6"/>
      <c r="V666" s="6"/>
      <c r="W666" s="6"/>
      <c r="X666" s="6"/>
      <c r="Y666" s="6"/>
      <c r="Z666" s="6"/>
    </row>
    <row r="667" spans="1:26" ht="48" customHeight="1" x14ac:dyDescent="0.2">
      <c r="A667" s="5">
        <v>666</v>
      </c>
      <c r="B667" s="6" t="s">
        <v>6499</v>
      </c>
      <c r="C667" s="32" t="s">
        <v>6500</v>
      </c>
      <c r="D667" s="56" t="s">
        <v>6576</v>
      </c>
      <c r="E667" s="6" t="s">
        <v>5770</v>
      </c>
      <c r="F667" s="45">
        <v>1</v>
      </c>
      <c r="G667" s="30">
        <v>0</v>
      </c>
      <c r="H667" s="45">
        <v>1</v>
      </c>
      <c r="I667" s="4"/>
      <c r="J667" s="6"/>
      <c r="K667" s="6"/>
      <c r="L667" s="6"/>
      <c r="M667" s="6"/>
      <c r="N667" s="6"/>
      <c r="O667" s="6"/>
      <c r="P667" s="6"/>
      <c r="Q667" s="6"/>
      <c r="R667" s="6"/>
      <c r="S667" s="6"/>
      <c r="T667" s="6"/>
      <c r="U667" s="6"/>
      <c r="V667" s="6"/>
      <c r="W667" s="6"/>
      <c r="X667" s="6"/>
      <c r="Y667" s="6"/>
      <c r="Z667" s="6"/>
    </row>
    <row r="668" spans="1:26" ht="48" customHeight="1" x14ac:dyDescent="0.2">
      <c r="A668" s="5">
        <v>667</v>
      </c>
      <c r="B668" s="6" t="s">
        <v>6499</v>
      </c>
      <c r="C668" s="32" t="s">
        <v>6500</v>
      </c>
      <c r="D668" s="56" t="s">
        <v>6577</v>
      </c>
      <c r="E668" s="6" t="s">
        <v>5770</v>
      </c>
      <c r="F668" s="45">
        <v>0</v>
      </c>
      <c r="G668" s="30">
        <v>0</v>
      </c>
      <c r="H668" s="45">
        <v>0</v>
      </c>
      <c r="I668" s="4"/>
      <c r="J668" s="6"/>
      <c r="K668" s="6"/>
      <c r="L668" s="6"/>
      <c r="M668" s="6"/>
      <c r="N668" s="6"/>
      <c r="O668" s="6"/>
      <c r="P668" s="6"/>
      <c r="Q668" s="6"/>
      <c r="R668" s="6"/>
      <c r="S668" s="6"/>
      <c r="T668" s="6"/>
      <c r="U668" s="6"/>
      <c r="V668" s="6"/>
      <c r="W668" s="6"/>
      <c r="X668" s="6"/>
      <c r="Y668" s="6"/>
      <c r="Z668" s="6"/>
    </row>
    <row r="669" spans="1:26" ht="24" customHeight="1" x14ac:dyDescent="0.2">
      <c r="A669" s="5">
        <v>668</v>
      </c>
      <c r="B669" s="6" t="s">
        <v>6499</v>
      </c>
      <c r="C669" s="32" t="s">
        <v>6500</v>
      </c>
      <c r="D669" s="56" t="s">
        <v>6578</v>
      </c>
      <c r="E669" s="6" t="s">
        <v>5770</v>
      </c>
      <c r="F669" s="45">
        <v>0</v>
      </c>
      <c r="G669" s="30">
        <v>0</v>
      </c>
      <c r="H669" s="45">
        <v>0</v>
      </c>
      <c r="I669" s="4"/>
      <c r="J669" s="6"/>
      <c r="K669" s="6"/>
      <c r="L669" s="6"/>
      <c r="M669" s="6"/>
      <c r="N669" s="6"/>
      <c r="O669" s="6"/>
      <c r="P669" s="6"/>
      <c r="Q669" s="6"/>
      <c r="R669" s="6"/>
      <c r="S669" s="6"/>
      <c r="T669" s="6"/>
      <c r="U669" s="6"/>
      <c r="V669" s="6"/>
      <c r="W669" s="6"/>
      <c r="X669" s="6"/>
      <c r="Y669" s="6"/>
      <c r="Z669" s="6"/>
    </row>
    <row r="670" spans="1:26" ht="48" customHeight="1" x14ac:dyDescent="0.2">
      <c r="A670" s="5">
        <v>669</v>
      </c>
      <c r="B670" s="6" t="s">
        <v>6499</v>
      </c>
      <c r="C670" s="32" t="s">
        <v>6500</v>
      </c>
      <c r="D670" s="56" t="s">
        <v>6579</v>
      </c>
      <c r="E670" s="6" t="s">
        <v>5770</v>
      </c>
      <c r="F670" s="45">
        <v>1</v>
      </c>
      <c r="G670" s="30">
        <v>0</v>
      </c>
      <c r="H670" s="45">
        <v>1</v>
      </c>
      <c r="I670" s="4"/>
      <c r="J670" s="6"/>
      <c r="K670" s="6"/>
      <c r="L670" s="6"/>
      <c r="M670" s="6"/>
      <c r="N670" s="6"/>
      <c r="O670" s="6"/>
      <c r="P670" s="6"/>
      <c r="Q670" s="6"/>
      <c r="R670" s="6"/>
      <c r="S670" s="6"/>
      <c r="T670" s="6"/>
      <c r="U670" s="6"/>
      <c r="V670" s="6"/>
      <c r="W670" s="6"/>
      <c r="X670" s="6"/>
      <c r="Y670" s="6"/>
      <c r="Z670" s="6"/>
    </row>
    <row r="671" spans="1:26" ht="48" customHeight="1" x14ac:dyDescent="0.2">
      <c r="A671" s="5">
        <v>670</v>
      </c>
      <c r="B671" s="6" t="s">
        <v>6499</v>
      </c>
      <c r="C671" s="32" t="s">
        <v>6500</v>
      </c>
      <c r="D671" s="56" t="s">
        <v>6580</v>
      </c>
      <c r="E671" s="6" t="s">
        <v>5770</v>
      </c>
      <c r="F671" s="45">
        <v>1</v>
      </c>
      <c r="G671" s="30">
        <v>1</v>
      </c>
      <c r="H671" s="45">
        <v>1</v>
      </c>
      <c r="I671" s="4"/>
      <c r="J671" s="6"/>
      <c r="K671" s="6"/>
      <c r="L671" s="6"/>
      <c r="M671" s="6"/>
      <c r="N671" s="6"/>
      <c r="O671" s="6"/>
      <c r="P671" s="6"/>
      <c r="Q671" s="6"/>
      <c r="R671" s="6"/>
      <c r="S671" s="6"/>
      <c r="T671" s="6"/>
      <c r="U671" s="6"/>
      <c r="V671" s="6"/>
      <c r="W671" s="6"/>
      <c r="X671" s="6"/>
      <c r="Y671" s="6"/>
      <c r="Z671" s="6"/>
    </row>
    <row r="672" spans="1:26" ht="48" customHeight="1" x14ac:dyDescent="0.2">
      <c r="A672" s="5">
        <v>671</v>
      </c>
      <c r="B672" s="6" t="s">
        <v>6499</v>
      </c>
      <c r="C672" s="32" t="s">
        <v>6500</v>
      </c>
      <c r="D672" s="56" t="s">
        <v>6581</v>
      </c>
      <c r="E672" s="6" t="s">
        <v>5770</v>
      </c>
      <c r="F672" s="45">
        <v>2</v>
      </c>
      <c r="G672" s="30">
        <v>0</v>
      </c>
      <c r="H672" s="45">
        <v>2</v>
      </c>
      <c r="I672" s="4"/>
      <c r="J672" s="6"/>
      <c r="K672" s="6"/>
      <c r="L672" s="6"/>
      <c r="M672" s="6"/>
      <c r="N672" s="6"/>
      <c r="O672" s="6"/>
      <c r="P672" s="6"/>
      <c r="Q672" s="6"/>
      <c r="R672" s="6"/>
      <c r="S672" s="6"/>
      <c r="T672" s="6"/>
      <c r="U672" s="6"/>
      <c r="V672" s="6"/>
      <c r="W672" s="6"/>
      <c r="X672" s="6"/>
      <c r="Y672" s="6"/>
      <c r="Z672" s="6"/>
    </row>
    <row r="673" spans="1:26" ht="72" customHeight="1" x14ac:dyDescent="0.2">
      <c r="A673" s="5">
        <v>672</v>
      </c>
      <c r="B673" s="6" t="s">
        <v>6499</v>
      </c>
      <c r="C673" s="32" t="s">
        <v>6500</v>
      </c>
      <c r="D673" s="56" t="s">
        <v>6582</v>
      </c>
      <c r="E673" s="6" t="s">
        <v>5770</v>
      </c>
      <c r="F673" s="45">
        <v>2</v>
      </c>
      <c r="G673" s="30">
        <v>2</v>
      </c>
      <c r="H673" s="45">
        <v>2</v>
      </c>
      <c r="I673" s="4"/>
      <c r="J673" s="6"/>
      <c r="K673" s="6"/>
      <c r="L673" s="6"/>
      <c r="M673" s="6"/>
      <c r="N673" s="6"/>
      <c r="O673" s="6"/>
      <c r="P673" s="6"/>
      <c r="Q673" s="6"/>
      <c r="R673" s="6"/>
      <c r="S673" s="6"/>
      <c r="T673" s="6"/>
      <c r="U673" s="6"/>
      <c r="V673" s="6"/>
      <c r="W673" s="6"/>
      <c r="X673" s="6"/>
      <c r="Y673" s="6"/>
      <c r="Z673" s="6"/>
    </row>
    <row r="674" spans="1:26" ht="48" customHeight="1" x14ac:dyDescent="0.2">
      <c r="A674" s="5">
        <v>673</v>
      </c>
      <c r="B674" s="6" t="s">
        <v>6499</v>
      </c>
      <c r="C674" s="32" t="s">
        <v>6500</v>
      </c>
      <c r="D674" s="56" t="s">
        <v>6583</v>
      </c>
      <c r="E674" s="6" t="s">
        <v>5770</v>
      </c>
      <c r="F674" s="45">
        <v>2</v>
      </c>
      <c r="G674" s="30">
        <v>2</v>
      </c>
      <c r="H674" s="45">
        <v>2</v>
      </c>
      <c r="I674" s="4"/>
      <c r="J674" s="6"/>
      <c r="K674" s="6"/>
      <c r="L674" s="6"/>
      <c r="M674" s="6"/>
      <c r="N674" s="6"/>
      <c r="O674" s="6"/>
      <c r="P674" s="6"/>
      <c r="Q674" s="6"/>
      <c r="R674" s="6"/>
      <c r="S674" s="6"/>
      <c r="T674" s="6"/>
      <c r="U674" s="6"/>
      <c r="V674" s="6"/>
      <c r="W674" s="6"/>
      <c r="X674" s="6"/>
      <c r="Y674" s="6"/>
      <c r="Z674" s="6"/>
    </row>
    <row r="675" spans="1:26" ht="24" customHeight="1" x14ac:dyDescent="0.2">
      <c r="A675" s="5">
        <v>674</v>
      </c>
      <c r="B675" s="6" t="s">
        <v>6499</v>
      </c>
      <c r="C675" s="32" t="s">
        <v>6500</v>
      </c>
      <c r="D675" s="56" t="s">
        <v>6584</v>
      </c>
      <c r="E675" s="6" t="s">
        <v>5770</v>
      </c>
      <c r="F675" s="45">
        <v>0</v>
      </c>
      <c r="G675" s="30">
        <v>1</v>
      </c>
      <c r="H675" s="45">
        <v>0</v>
      </c>
      <c r="I675" s="4"/>
      <c r="J675" s="6"/>
      <c r="K675" s="6"/>
      <c r="L675" s="6"/>
      <c r="M675" s="6"/>
      <c r="N675" s="6"/>
      <c r="O675" s="6"/>
      <c r="P675" s="6"/>
      <c r="Q675" s="6"/>
      <c r="R675" s="6"/>
      <c r="S675" s="6"/>
      <c r="T675" s="6"/>
      <c r="U675" s="6"/>
      <c r="V675" s="6"/>
      <c r="W675" s="6"/>
      <c r="X675" s="6"/>
      <c r="Y675" s="6"/>
      <c r="Z675" s="6"/>
    </row>
    <row r="676" spans="1:26" ht="48" customHeight="1" x14ac:dyDescent="0.2">
      <c r="A676" s="5">
        <v>675</v>
      </c>
      <c r="B676" s="6" t="s">
        <v>6499</v>
      </c>
      <c r="C676" s="32" t="s">
        <v>6500</v>
      </c>
      <c r="D676" s="56" t="s">
        <v>6585</v>
      </c>
      <c r="E676" s="6" t="s">
        <v>5770</v>
      </c>
      <c r="F676" s="45">
        <v>0</v>
      </c>
      <c r="G676" s="30">
        <v>0</v>
      </c>
      <c r="H676" s="45">
        <v>0</v>
      </c>
      <c r="I676" s="4"/>
      <c r="J676" s="6"/>
      <c r="K676" s="6"/>
      <c r="L676" s="6"/>
      <c r="M676" s="6"/>
      <c r="N676" s="6"/>
      <c r="O676" s="6"/>
      <c r="P676" s="6"/>
      <c r="Q676" s="6"/>
      <c r="R676" s="6"/>
      <c r="S676" s="6"/>
      <c r="T676" s="6"/>
      <c r="U676" s="6"/>
      <c r="V676" s="6"/>
      <c r="W676" s="6"/>
      <c r="X676" s="6"/>
      <c r="Y676" s="6"/>
      <c r="Z676" s="6"/>
    </row>
    <row r="677" spans="1:26" ht="48" customHeight="1" x14ac:dyDescent="0.2">
      <c r="A677" s="5">
        <v>676</v>
      </c>
      <c r="B677" s="6" t="s">
        <v>6499</v>
      </c>
      <c r="C677" s="32" t="s">
        <v>6500</v>
      </c>
      <c r="D677" s="56" t="s">
        <v>6586</v>
      </c>
      <c r="E677" s="6" t="s">
        <v>5770</v>
      </c>
      <c r="F677" s="45">
        <v>2</v>
      </c>
      <c r="G677" s="30">
        <v>1</v>
      </c>
      <c r="H677" s="45">
        <v>2</v>
      </c>
      <c r="I677" s="4"/>
      <c r="J677" s="6"/>
      <c r="K677" s="6"/>
      <c r="L677" s="6"/>
      <c r="M677" s="6"/>
      <c r="N677" s="6"/>
      <c r="O677" s="6"/>
      <c r="P677" s="6"/>
      <c r="Q677" s="6"/>
      <c r="R677" s="6"/>
      <c r="S677" s="6"/>
      <c r="T677" s="6"/>
      <c r="U677" s="6"/>
      <c r="V677" s="6"/>
      <c r="W677" s="6"/>
      <c r="X677" s="6"/>
      <c r="Y677" s="6"/>
      <c r="Z677" s="6"/>
    </row>
    <row r="678" spans="1:26" ht="24" customHeight="1" x14ac:dyDescent="0.2">
      <c r="A678" s="5">
        <v>677</v>
      </c>
      <c r="B678" s="6" t="s">
        <v>6499</v>
      </c>
      <c r="C678" s="32" t="s">
        <v>6500</v>
      </c>
      <c r="D678" s="56" t="s">
        <v>6587</v>
      </c>
      <c r="E678" s="6" t="s">
        <v>5770</v>
      </c>
      <c r="F678" s="45">
        <v>2</v>
      </c>
      <c r="G678" s="30">
        <v>0</v>
      </c>
      <c r="H678" s="45">
        <v>2</v>
      </c>
      <c r="I678" s="4"/>
      <c r="J678" s="6"/>
      <c r="K678" s="6"/>
      <c r="L678" s="6"/>
      <c r="M678" s="6"/>
      <c r="N678" s="6"/>
      <c r="O678" s="6"/>
      <c r="P678" s="6"/>
      <c r="Q678" s="6"/>
      <c r="R678" s="6"/>
      <c r="S678" s="6"/>
      <c r="T678" s="6"/>
      <c r="U678" s="6"/>
      <c r="V678" s="6"/>
      <c r="W678" s="6"/>
      <c r="X678" s="6"/>
      <c r="Y678" s="6"/>
      <c r="Z678" s="6"/>
    </row>
    <row r="679" spans="1:26" ht="72" customHeight="1" x14ac:dyDescent="0.2">
      <c r="A679" s="5">
        <v>678</v>
      </c>
      <c r="B679" s="6" t="s">
        <v>6499</v>
      </c>
      <c r="C679" s="32" t="s">
        <v>6500</v>
      </c>
      <c r="D679" s="56" t="s">
        <v>6588</v>
      </c>
      <c r="E679" s="6" t="s">
        <v>5770</v>
      </c>
      <c r="F679" s="45">
        <v>1</v>
      </c>
      <c r="G679" s="30">
        <v>1</v>
      </c>
      <c r="H679" s="45">
        <v>1</v>
      </c>
      <c r="I679" s="4"/>
      <c r="J679" s="6"/>
      <c r="K679" s="6"/>
      <c r="L679" s="6"/>
      <c r="M679" s="6"/>
      <c r="N679" s="6"/>
      <c r="O679" s="6"/>
      <c r="P679" s="6"/>
      <c r="Q679" s="6"/>
      <c r="R679" s="6"/>
      <c r="S679" s="6"/>
      <c r="T679" s="6"/>
      <c r="U679" s="6"/>
      <c r="V679" s="6"/>
      <c r="W679" s="6"/>
      <c r="X679" s="6"/>
      <c r="Y679" s="6"/>
      <c r="Z679" s="6"/>
    </row>
    <row r="680" spans="1:26" ht="48" customHeight="1" x14ac:dyDescent="0.2">
      <c r="A680" s="5">
        <v>679</v>
      </c>
      <c r="B680" s="6" t="s">
        <v>6499</v>
      </c>
      <c r="C680" s="32" t="s">
        <v>6500</v>
      </c>
      <c r="D680" s="56" t="s">
        <v>6589</v>
      </c>
      <c r="E680" s="6" t="s">
        <v>5770</v>
      </c>
      <c r="F680" s="45">
        <v>2</v>
      </c>
      <c r="G680" s="30">
        <v>0</v>
      </c>
      <c r="H680" s="45">
        <v>2</v>
      </c>
      <c r="I680" s="4"/>
      <c r="J680" s="6"/>
      <c r="K680" s="6"/>
      <c r="L680" s="6"/>
      <c r="M680" s="6"/>
      <c r="N680" s="6"/>
      <c r="O680" s="6"/>
      <c r="P680" s="6"/>
      <c r="Q680" s="6"/>
      <c r="R680" s="6"/>
      <c r="S680" s="6"/>
      <c r="T680" s="6"/>
      <c r="U680" s="6"/>
      <c r="V680" s="6"/>
      <c r="W680" s="6"/>
      <c r="X680" s="6"/>
      <c r="Y680" s="6"/>
      <c r="Z680" s="6"/>
    </row>
    <row r="681" spans="1:26" ht="72" customHeight="1" x14ac:dyDescent="0.2">
      <c r="A681" s="5">
        <v>680</v>
      </c>
      <c r="B681" s="6" t="s">
        <v>6499</v>
      </c>
      <c r="C681" s="32" t="s">
        <v>6500</v>
      </c>
      <c r="D681" s="56" t="s">
        <v>6590</v>
      </c>
      <c r="E681" s="6" t="s">
        <v>5770</v>
      </c>
      <c r="F681" s="45">
        <v>1</v>
      </c>
      <c r="G681" s="30">
        <v>1</v>
      </c>
      <c r="H681" s="45">
        <v>1</v>
      </c>
      <c r="I681" s="4"/>
      <c r="J681" s="6"/>
      <c r="K681" s="6"/>
      <c r="L681" s="6"/>
      <c r="M681" s="6"/>
      <c r="N681" s="6"/>
      <c r="O681" s="6"/>
      <c r="P681" s="6"/>
      <c r="Q681" s="6"/>
      <c r="R681" s="6"/>
      <c r="S681" s="6"/>
      <c r="T681" s="6"/>
      <c r="U681" s="6"/>
      <c r="V681" s="6"/>
      <c r="W681" s="6"/>
      <c r="X681" s="6"/>
      <c r="Y681" s="6"/>
      <c r="Z681" s="6"/>
    </row>
    <row r="682" spans="1:26" ht="48" customHeight="1" x14ac:dyDescent="0.2">
      <c r="A682" s="5">
        <v>681</v>
      </c>
      <c r="B682" s="6" t="s">
        <v>6499</v>
      </c>
      <c r="C682" s="32" t="s">
        <v>6500</v>
      </c>
      <c r="D682" s="56" t="s">
        <v>6591</v>
      </c>
      <c r="E682" s="6" t="s">
        <v>5770</v>
      </c>
      <c r="F682" s="45">
        <v>0</v>
      </c>
      <c r="G682" s="30">
        <v>0</v>
      </c>
      <c r="H682" s="45">
        <v>0</v>
      </c>
      <c r="I682" s="4"/>
      <c r="J682" s="6"/>
      <c r="K682" s="6"/>
      <c r="L682" s="6"/>
      <c r="M682" s="6"/>
      <c r="N682" s="6"/>
      <c r="O682" s="6"/>
      <c r="P682" s="6"/>
      <c r="Q682" s="6"/>
      <c r="R682" s="6"/>
      <c r="S682" s="6"/>
      <c r="T682" s="6"/>
      <c r="U682" s="6"/>
      <c r="V682" s="6"/>
      <c r="W682" s="6"/>
      <c r="X682" s="6"/>
      <c r="Y682" s="6"/>
      <c r="Z682" s="6"/>
    </row>
    <row r="683" spans="1:26" ht="48" customHeight="1" x14ac:dyDescent="0.2">
      <c r="A683" s="5">
        <v>682</v>
      </c>
      <c r="B683" s="6" t="s">
        <v>6499</v>
      </c>
      <c r="C683" s="32" t="s">
        <v>6500</v>
      </c>
      <c r="D683" s="56" t="s">
        <v>6592</v>
      </c>
      <c r="E683" s="6" t="s">
        <v>5770</v>
      </c>
      <c r="F683" s="45">
        <v>1</v>
      </c>
      <c r="G683" s="30">
        <v>1</v>
      </c>
      <c r="H683" s="45">
        <v>1</v>
      </c>
      <c r="I683" s="4"/>
      <c r="J683" s="6"/>
      <c r="K683" s="6"/>
      <c r="L683" s="6"/>
      <c r="M683" s="6"/>
      <c r="N683" s="6"/>
      <c r="O683" s="6"/>
      <c r="P683" s="6"/>
      <c r="Q683" s="6"/>
      <c r="R683" s="6"/>
      <c r="S683" s="6"/>
      <c r="T683" s="6"/>
      <c r="U683" s="6"/>
      <c r="V683" s="6"/>
      <c r="W683" s="6"/>
      <c r="X683" s="6"/>
      <c r="Y683" s="6"/>
      <c r="Z683" s="6"/>
    </row>
    <row r="684" spans="1:26" ht="24" customHeight="1" x14ac:dyDescent="0.2">
      <c r="A684" s="5">
        <v>683</v>
      </c>
      <c r="B684" s="6" t="s">
        <v>6499</v>
      </c>
      <c r="C684" s="32" t="s">
        <v>6500</v>
      </c>
      <c r="D684" s="56" t="s">
        <v>6593</v>
      </c>
      <c r="E684" s="6" t="s">
        <v>5770</v>
      </c>
      <c r="F684" s="45">
        <v>1</v>
      </c>
      <c r="G684" s="30">
        <v>0</v>
      </c>
      <c r="H684" s="45">
        <v>1</v>
      </c>
      <c r="I684" s="4"/>
      <c r="J684" s="6"/>
      <c r="K684" s="6"/>
      <c r="L684" s="6"/>
      <c r="M684" s="6"/>
      <c r="N684" s="6"/>
      <c r="O684" s="6"/>
      <c r="P684" s="6"/>
      <c r="Q684" s="6"/>
      <c r="R684" s="6"/>
      <c r="S684" s="6"/>
      <c r="T684" s="6"/>
      <c r="U684" s="6"/>
      <c r="V684" s="6"/>
      <c r="W684" s="6"/>
      <c r="X684" s="6"/>
      <c r="Y684" s="6"/>
      <c r="Z684" s="6"/>
    </row>
    <row r="685" spans="1:26" ht="24" customHeight="1" x14ac:dyDescent="0.2">
      <c r="A685" s="5">
        <v>684</v>
      </c>
      <c r="B685" s="6" t="s">
        <v>6499</v>
      </c>
      <c r="C685" s="32" t="s">
        <v>6500</v>
      </c>
      <c r="D685" s="56" t="s">
        <v>6594</v>
      </c>
      <c r="E685" s="6" t="s">
        <v>5770</v>
      </c>
      <c r="F685" s="45">
        <v>2</v>
      </c>
      <c r="G685" s="30">
        <v>2</v>
      </c>
      <c r="H685" s="45">
        <v>2</v>
      </c>
      <c r="I685" s="4"/>
      <c r="J685" s="6"/>
      <c r="K685" s="6"/>
      <c r="L685" s="6"/>
      <c r="M685" s="6"/>
      <c r="N685" s="6"/>
      <c r="O685" s="6"/>
      <c r="P685" s="6"/>
      <c r="Q685" s="6"/>
      <c r="R685" s="6"/>
      <c r="S685" s="6"/>
      <c r="T685" s="6"/>
      <c r="U685" s="6"/>
      <c r="V685" s="6"/>
      <c r="W685" s="6"/>
      <c r="X685" s="6"/>
      <c r="Y685" s="6"/>
      <c r="Z685" s="6"/>
    </row>
    <row r="686" spans="1:26" ht="48" customHeight="1" x14ac:dyDescent="0.2">
      <c r="A686" s="5">
        <v>685</v>
      </c>
      <c r="B686" s="6" t="s">
        <v>6499</v>
      </c>
      <c r="C686" s="32" t="s">
        <v>6500</v>
      </c>
      <c r="D686" s="56" t="s">
        <v>6595</v>
      </c>
      <c r="E686" s="6" t="s">
        <v>5770</v>
      </c>
      <c r="F686" s="45">
        <v>2</v>
      </c>
      <c r="G686" s="30">
        <v>2</v>
      </c>
      <c r="H686" s="45">
        <v>2</v>
      </c>
      <c r="I686" s="4"/>
      <c r="J686" s="6"/>
      <c r="K686" s="6"/>
      <c r="L686" s="6"/>
      <c r="M686" s="6"/>
      <c r="N686" s="6"/>
      <c r="O686" s="6"/>
      <c r="P686" s="6"/>
      <c r="Q686" s="6"/>
      <c r="R686" s="6"/>
      <c r="S686" s="6"/>
      <c r="T686" s="6"/>
      <c r="U686" s="6"/>
      <c r="V686" s="6"/>
      <c r="W686" s="6"/>
      <c r="X686" s="6"/>
      <c r="Y686" s="6"/>
      <c r="Z686" s="6"/>
    </row>
    <row r="687" spans="1:26" ht="48" customHeight="1" x14ac:dyDescent="0.2">
      <c r="A687" s="5">
        <v>686</v>
      </c>
      <c r="B687" s="6" t="s">
        <v>6499</v>
      </c>
      <c r="C687" s="32" t="s">
        <v>6500</v>
      </c>
      <c r="D687" s="56" t="s">
        <v>6596</v>
      </c>
      <c r="E687" s="6" t="s">
        <v>5770</v>
      </c>
      <c r="F687" s="45">
        <v>0</v>
      </c>
      <c r="G687" s="30">
        <v>1</v>
      </c>
      <c r="H687" s="45">
        <v>0</v>
      </c>
      <c r="I687" s="4"/>
      <c r="J687" s="6"/>
      <c r="K687" s="6"/>
      <c r="L687" s="6"/>
      <c r="M687" s="6"/>
      <c r="N687" s="6"/>
      <c r="O687" s="6"/>
      <c r="P687" s="6"/>
      <c r="Q687" s="6"/>
      <c r="R687" s="6"/>
      <c r="S687" s="6"/>
      <c r="T687" s="6"/>
      <c r="U687" s="6"/>
      <c r="V687" s="6"/>
      <c r="W687" s="6"/>
      <c r="X687" s="6"/>
      <c r="Y687" s="6"/>
      <c r="Z687" s="6"/>
    </row>
    <row r="688" spans="1:26" ht="48" customHeight="1" x14ac:dyDescent="0.2">
      <c r="A688" s="5">
        <v>687</v>
      </c>
      <c r="B688" s="6" t="s">
        <v>6499</v>
      </c>
      <c r="C688" s="32" t="s">
        <v>6500</v>
      </c>
      <c r="D688" s="56" t="s">
        <v>6597</v>
      </c>
      <c r="E688" s="6" t="s">
        <v>5770</v>
      </c>
      <c r="F688" s="45">
        <v>0</v>
      </c>
      <c r="G688" s="30">
        <v>1</v>
      </c>
      <c r="H688" s="45">
        <v>0</v>
      </c>
      <c r="I688" s="4"/>
      <c r="J688" s="6"/>
      <c r="K688" s="6"/>
      <c r="L688" s="6"/>
      <c r="M688" s="6"/>
      <c r="N688" s="6"/>
      <c r="O688" s="6"/>
      <c r="P688" s="6"/>
      <c r="Q688" s="6"/>
      <c r="R688" s="6"/>
      <c r="S688" s="6"/>
      <c r="T688" s="6"/>
      <c r="U688" s="6"/>
      <c r="V688" s="6"/>
      <c r="W688" s="6"/>
      <c r="X688" s="6"/>
      <c r="Y688" s="6"/>
      <c r="Z688" s="6"/>
    </row>
    <row r="689" spans="1:26" ht="24" customHeight="1" x14ac:dyDescent="0.2">
      <c r="A689" s="5">
        <v>688</v>
      </c>
      <c r="B689" s="6" t="s">
        <v>6499</v>
      </c>
      <c r="C689" s="32" t="s">
        <v>6500</v>
      </c>
      <c r="D689" s="56" t="s">
        <v>6598</v>
      </c>
      <c r="E689" s="6" t="s">
        <v>5770</v>
      </c>
      <c r="F689" s="45">
        <v>0</v>
      </c>
      <c r="G689" s="30">
        <v>1</v>
      </c>
      <c r="H689" s="45">
        <v>0</v>
      </c>
      <c r="I689" s="4"/>
      <c r="J689" s="6"/>
      <c r="K689" s="6"/>
      <c r="L689" s="6"/>
      <c r="M689" s="6"/>
      <c r="N689" s="6"/>
      <c r="O689" s="6"/>
      <c r="P689" s="6"/>
      <c r="Q689" s="6"/>
      <c r="R689" s="6"/>
      <c r="S689" s="6"/>
      <c r="T689" s="6"/>
      <c r="U689" s="6"/>
      <c r="V689" s="6"/>
      <c r="W689" s="6"/>
      <c r="X689" s="6"/>
      <c r="Y689" s="6"/>
      <c r="Z689" s="6"/>
    </row>
    <row r="690" spans="1:26" ht="48" customHeight="1" x14ac:dyDescent="0.2">
      <c r="A690" s="5">
        <v>689</v>
      </c>
      <c r="B690" s="6" t="s">
        <v>6499</v>
      </c>
      <c r="C690" s="32" t="s">
        <v>6500</v>
      </c>
      <c r="D690" s="56" t="s">
        <v>6599</v>
      </c>
      <c r="E690" s="6" t="s">
        <v>5770</v>
      </c>
      <c r="F690" s="45">
        <v>0</v>
      </c>
      <c r="G690" s="30">
        <v>1</v>
      </c>
      <c r="H690" s="45">
        <v>0</v>
      </c>
      <c r="I690" s="4"/>
      <c r="J690" s="6"/>
      <c r="K690" s="6"/>
      <c r="L690" s="6"/>
      <c r="M690" s="6"/>
      <c r="N690" s="6"/>
      <c r="O690" s="6"/>
      <c r="P690" s="6"/>
      <c r="Q690" s="6"/>
      <c r="R690" s="6"/>
      <c r="S690" s="6"/>
      <c r="T690" s="6"/>
      <c r="U690" s="6"/>
      <c r="V690" s="6"/>
      <c r="W690" s="6"/>
      <c r="X690" s="6"/>
      <c r="Y690" s="6"/>
      <c r="Z690" s="6"/>
    </row>
    <row r="691" spans="1:26" ht="24" customHeight="1" x14ac:dyDescent="0.2">
      <c r="A691" s="5">
        <v>690</v>
      </c>
      <c r="B691" s="6" t="s">
        <v>6499</v>
      </c>
      <c r="C691" s="32" t="s">
        <v>6500</v>
      </c>
      <c r="D691" s="56" t="s">
        <v>6600</v>
      </c>
      <c r="E691" s="6" t="s">
        <v>5770</v>
      </c>
      <c r="F691" s="45">
        <v>1</v>
      </c>
      <c r="G691" s="30">
        <v>1</v>
      </c>
      <c r="H691" s="45">
        <v>1</v>
      </c>
      <c r="I691" s="4"/>
      <c r="J691" s="6"/>
      <c r="K691" s="6"/>
      <c r="L691" s="6"/>
      <c r="M691" s="6"/>
      <c r="N691" s="6"/>
      <c r="O691" s="6"/>
      <c r="P691" s="6"/>
      <c r="Q691" s="6"/>
      <c r="R691" s="6"/>
      <c r="S691" s="6"/>
      <c r="T691" s="6"/>
      <c r="U691" s="6"/>
      <c r="V691" s="6"/>
      <c r="W691" s="6"/>
      <c r="X691" s="6"/>
      <c r="Y691" s="6"/>
      <c r="Z691" s="6"/>
    </row>
    <row r="692" spans="1:26" ht="48" customHeight="1" x14ac:dyDescent="0.2">
      <c r="A692" s="5">
        <v>691</v>
      </c>
      <c r="B692" s="6" t="s">
        <v>6499</v>
      </c>
      <c r="C692" s="32" t="s">
        <v>6500</v>
      </c>
      <c r="D692" s="56" t="s">
        <v>6601</v>
      </c>
      <c r="E692" s="6" t="s">
        <v>5770</v>
      </c>
      <c r="F692" s="45">
        <v>0</v>
      </c>
      <c r="G692" s="30">
        <v>0</v>
      </c>
      <c r="H692" s="45">
        <v>0</v>
      </c>
      <c r="I692" s="4"/>
      <c r="J692" s="6"/>
      <c r="K692" s="6"/>
      <c r="L692" s="6"/>
      <c r="M692" s="6"/>
      <c r="N692" s="6"/>
      <c r="O692" s="6"/>
      <c r="P692" s="6"/>
      <c r="Q692" s="6"/>
      <c r="R692" s="6"/>
      <c r="S692" s="6"/>
      <c r="T692" s="6"/>
      <c r="U692" s="6"/>
      <c r="V692" s="6"/>
      <c r="W692" s="6"/>
      <c r="X692" s="6"/>
      <c r="Y692" s="6"/>
      <c r="Z692" s="6"/>
    </row>
    <row r="693" spans="1:26" ht="24" customHeight="1" x14ac:dyDescent="0.2">
      <c r="A693" s="5">
        <v>692</v>
      </c>
      <c r="B693" s="6" t="s">
        <v>6499</v>
      </c>
      <c r="C693" s="32" t="s">
        <v>6500</v>
      </c>
      <c r="D693" s="56" t="s">
        <v>6602</v>
      </c>
      <c r="E693" s="6" t="s">
        <v>5770</v>
      </c>
      <c r="F693" s="45">
        <v>0</v>
      </c>
      <c r="G693" s="30">
        <v>2</v>
      </c>
      <c r="H693" s="45">
        <v>0</v>
      </c>
      <c r="I693" s="4"/>
      <c r="J693" s="6"/>
      <c r="K693" s="6"/>
      <c r="L693" s="6"/>
      <c r="M693" s="6"/>
      <c r="N693" s="6"/>
      <c r="O693" s="6"/>
      <c r="P693" s="6"/>
      <c r="Q693" s="6"/>
      <c r="R693" s="6"/>
      <c r="S693" s="6"/>
      <c r="T693" s="6"/>
      <c r="U693" s="6"/>
      <c r="V693" s="6"/>
      <c r="W693" s="6"/>
      <c r="X693" s="6"/>
      <c r="Y693" s="6"/>
      <c r="Z693" s="6"/>
    </row>
    <row r="694" spans="1:26" ht="72" customHeight="1" x14ac:dyDescent="0.2">
      <c r="A694" s="5">
        <v>693</v>
      </c>
      <c r="B694" s="6" t="s">
        <v>6499</v>
      </c>
      <c r="C694" s="32" t="s">
        <v>6500</v>
      </c>
      <c r="D694" s="56" t="s">
        <v>6603</v>
      </c>
      <c r="E694" s="6" t="s">
        <v>5770</v>
      </c>
      <c r="F694" s="45">
        <v>0</v>
      </c>
      <c r="G694" s="30">
        <v>1</v>
      </c>
      <c r="H694" s="45">
        <v>0</v>
      </c>
      <c r="I694" s="4"/>
      <c r="J694" s="6"/>
      <c r="K694" s="6"/>
      <c r="L694" s="6"/>
      <c r="M694" s="6"/>
      <c r="N694" s="6"/>
      <c r="O694" s="6"/>
      <c r="P694" s="6"/>
      <c r="Q694" s="6"/>
      <c r="R694" s="6"/>
      <c r="S694" s="6"/>
      <c r="T694" s="6"/>
      <c r="U694" s="6"/>
      <c r="V694" s="6"/>
      <c r="W694" s="6"/>
      <c r="X694" s="6"/>
      <c r="Y694" s="6"/>
      <c r="Z694" s="6"/>
    </row>
    <row r="695" spans="1:26" ht="24" customHeight="1" x14ac:dyDescent="0.2">
      <c r="A695" s="5">
        <v>694</v>
      </c>
      <c r="B695" s="6" t="s">
        <v>6499</v>
      </c>
      <c r="C695" s="32" t="s">
        <v>6500</v>
      </c>
      <c r="D695" s="56" t="s">
        <v>6604</v>
      </c>
      <c r="E695" s="6" t="s">
        <v>5770</v>
      </c>
      <c r="F695" s="45">
        <v>2</v>
      </c>
      <c r="G695" s="30">
        <v>0</v>
      </c>
      <c r="H695" s="45">
        <v>2</v>
      </c>
      <c r="I695" s="4"/>
      <c r="J695" s="6"/>
      <c r="K695" s="6"/>
      <c r="L695" s="6"/>
      <c r="M695" s="6"/>
      <c r="N695" s="6"/>
      <c r="O695" s="6"/>
      <c r="P695" s="6"/>
      <c r="Q695" s="6"/>
      <c r="R695" s="6"/>
      <c r="S695" s="6"/>
      <c r="T695" s="6"/>
      <c r="U695" s="6"/>
      <c r="V695" s="6"/>
      <c r="W695" s="6"/>
      <c r="X695" s="6"/>
      <c r="Y695" s="6"/>
      <c r="Z695" s="6"/>
    </row>
    <row r="696" spans="1:26" ht="168" customHeight="1" x14ac:dyDescent="0.2">
      <c r="A696" s="5">
        <v>695</v>
      </c>
      <c r="B696" s="6" t="s">
        <v>6499</v>
      </c>
      <c r="C696" s="32" t="s">
        <v>6500</v>
      </c>
      <c r="D696" s="56" t="s">
        <v>6605</v>
      </c>
      <c r="E696" s="6" t="s">
        <v>5770</v>
      </c>
      <c r="F696" s="45">
        <v>2</v>
      </c>
      <c r="G696" s="30">
        <v>0</v>
      </c>
      <c r="H696" s="45">
        <v>2</v>
      </c>
      <c r="I696" s="4"/>
      <c r="J696" s="6"/>
      <c r="K696" s="6"/>
      <c r="L696" s="6"/>
      <c r="M696" s="6"/>
      <c r="N696" s="6"/>
      <c r="O696" s="6"/>
      <c r="P696" s="6"/>
      <c r="Q696" s="6"/>
      <c r="R696" s="6"/>
      <c r="S696" s="6"/>
      <c r="T696" s="6"/>
      <c r="U696" s="6"/>
      <c r="V696" s="6"/>
      <c r="W696" s="6"/>
      <c r="X696" s="6"/>
      <c r="Y696" s="6"/>
      <c r="Z696" s="6"/>
    </row>
    <row r="697" spans="1:26" ht="48" customHeight="1" x14ac:dyDescent="0.2">
      <c r="A697" s="5">
        <v>696</v>
      </c>
      <c r="B697" s="6" t="s">
        <v>6499</v>
      </c>
      <c r="C697" s="32" t="s">
        <v>6500</v>
      </c>
      <c r="D697" s="56" t="s">
        <v>6606</v>
      </c>
      <c r="E697" s="6" t="s">
        <v>5770</v>
      </c>
      <c r="F697" s="45">
        <v>0</v>
      </c>
      <c r="G697" s="30">
        <v>0</v>
      </c>
      <c r="H697" s="45">
        <v>0</v>
      </c>
      <c r="I697" s="4"/>
      <c r="J697" s="6"/>
      <c r="K697" s="6"/>
      <c r="L697" s="6"/>
      <c r="M697" s="6"/>
      <c r="N697" s="6"/>
      <c r="O697" s="6"/>
      <c r="P697" s="6"/>
      <c r="Q697" s="6"/>
      <c r="R697" s="6"/>
      <c r="S697" s="6"/>
      <c r="T697" s="6"/>
      <c r="U697" s="6"/>
      <c r="V697" s="6"/>
      <c r="W697" s="6"/>
      <c r="X697" s="6"/>
      <c r="Y697" s="6"/>
      <c r="Z697" s="6"/>
    </row>
    <row r="698" spans="1:26" ht="96" customHeight="1" x14ac:dyDescent="0.2">
      <c r="A698" s="5">
        <v>697</v>
      </c>
      <c r="B698" s="6" t="s">
        <v>6499</v>
      </c>
      <c r="C698" s="32" t="s">
        <v>6500</v>
      </c>
      <c r="D698" s="56" t="s">
        <v>6607</v>
      </c>
      <c r="E698" s="6" t="s">
        <v>5770</v>
      </c>
      <c r="F698" s="45">
        <v>2</v>
      </c>
      <c r="G698" s="30">
        <v>2</v>
      </c>
      <c r="H698" s="45">
        <v>2</v>
      </c>
      <c r="I698" s="4"/>
      <c r="J698" s="6"/>
      <c r="K698" s="6"/>
      <c r="L698" s="6"/>
      <c r="M698" s="6"/>
      <c r="N698" s="6"/>
      <c r="O698" s="6"/>
      <c r="P698" s="6"/>
      <c r="Q698" s="6"/>
      <c r="R698" s="6"/>
      <c r="S698" s="6"/>
      <c r="T698" s="6"/>
      <c r="U698" s="6"/>
      <c r="V698" s="6"/>
      <c r="W698" s="6"/>
      <c r="X698" s="6"/>
      <c r="Y698" s="6"/>
      <c r="Z698" s="6"/>
    </row>
    <row r="699" spans="1:26" ht="96" customHeight="1" x14ac:dyDescent="0.2">
      <c r="A699" s="5">
        <v>698</v>
      </c>
      <c r="B699" s="6" t="s">
        <v>6499</v>
      </c>
      <c r="C699" s="32" t="s">
        <v>6500</v>
      </c>
      <c r="D699" s="56" t="s">
        <v>6608</v>
      </c>
      <c r="E699" s="6" t="s">
        <v>5770</v>
      </c>
      <c r="F699" s="45">
        <v>2</v>
      </c>
      <c r="G699" s="30">
        <v>2</v>
      </c>
      <c r="H699" s="45">
        <v>2</v>
      </c>
      <c r="I699" s="4"/>
      <c r="J699" s="6"/>
      <c r="K699" s="6"/>
      <c r="L699" s="6"/>
      <c r="M699" s="6"/>
      <c r="N699" s="6"/>
      <c r="O699" s="6"/>
      <c r="P699" s="6"/>
      <c r="Q699" s="6"/>
      <c r="R699" s="6"/>
      <c r="S699" s="6"/>
      <c r="T699" s="6"/>
      <c r="U699" s="6"/>
      <c r="V699" s="6"/>
      <c r="W699" s="6"/>
      <c r="X699" s="6"/>
      <c r="Y699" s="6"/>
      <c r="Z699" s="6"/>
    </row>
    <row r="700" spans="1:26" ht="48" customHeight="1" x14ac:dyDescent="0.2">
      <c r="A700" s="5">
        <v>699</v>
      </c>
      <c r="B700" s="6" t="s">
        <v>6499</v>
      </c>
      <c r="C700" s="32" t="s">
        <v>6500</v>
      </c>
      <c r="D700" s="56" t="s">
        <v>6609</v>
      </c>
      <c r="E700" s="6" t="s">
        <v>5770</v>
      </c>
      <c r="F700" s="45">
        <v>2</v>
      </c>
      <c r="G700" s="30">
        <v>2</v>
      </c>
      <c r="H700" s="45">
        <v>2</v>
      </c>
      <c r="I700" s="4"/>
      <c r="J700" s="6"/>
      <c r="K700" s="6"/>
      <c r="L700" s="6"/>
      <c r="M700" s="6"/>
      <c r="N700" s="6"/>
      <c r="O700" s="6"/>
      <c r="P700" s="6"/>
      <c r="Q700" s="6"/>
      <c r="R700" s="6"/>
      <c r="S700" s="6"/>
      <c r="T700" s="6"/>
      <c r="U700" s="6"/>
      <c r="V700" s="6"/>
      <c r="W700" s="6"/>
      <c r="X700" s="6"/>
      <c r="Y700" s="6"/>
      <c r="Z700" s="6"/>
    </row>
    <row r="701" spans="1:26" ht="48" customHeight="1" x14ac:dyDescent="0.2">
      <c r="A701" s="5">
        <v>700</v>
      </c>
      <c r="B701" s="6" t="s">
        <v>6499</v>
      </c>
      <c r="C701" s="32" t="s">
        <v>6500</v>
      </c>
      <c r="D701" s="56" t="s">
        <v>6610</v>
      </c>
      <c r="E701" s="6" t="s">
        <v>5770</v>
      </c>
      <c r="F701" s="45">
        <v>0</v>
      </c>
      <c r="G701" s="30">
        <v>0</v>
      </c>
      <c r="H701" s="45">
        <v>0</v>
      </c>
      <c r="I701" s="4"/>
      <c r="J701" s="6"/>
      <c r="K701" s="6"/>
      <c r="L701" s="6"/>
      <c r="M701" s="6"/>
      <c r="N701" s="6"/>
      <c r="O701" s="6"/>
      <c r="P701" s="6"/>
      <c r="Q701" s="6"/>
      <c r="R701" s="6"/>
      <c r="S701" s="6"/>
      <c r="T701" s="6"/>
      <c r="U701" s="6"/>
      <c r="V701" s="6"/>
      <c r="W701" s="6"/>
      <c r="X701" s="6"/>
      <c r="Y701" s="6"/>
      <c r="Z701" s="6"/>
    </row>
    <row r="702" spans="1:26" ht="96" customHeight="1" x14ac:dyDescent="0.2">
      <c r="A702" s="5">
        <v>701</v>
      </c>
      <c r="B702" s="6" t="s">
        <v>6499</v>
      </c>
      <c r="C702" s="32" t="s">
        <v>6500</v>
      </c>
      <c r="D702" s="56" t="s">
        <v>6611</v>
      </c>
      <c r="E702" s="6" t="s">
        <v>5770</v>
      </c>
      <c r="F702" s="45">
        <v>2</v>
      </c>
      <c r="G702" s="30">
        <v>0</v>
      </c>
      <c r="H702" s="45">
        <v>2</v>
      </c>
      <c r="I702" s="4"/>
      <c r="J702" s="6"/>
      <c r="K702" s="6"/>
      <c r="L702" s="6"/>
      <c r="M702" s="6"/>
      <c r="N702" s="6"/>
      <c r="O702" s="6"/>
      <c r="P702" s="6"/>
      <c r="Q702" s="6"/>
      <c r="R702" s="6"/>
      <c r="S702" s="6"/>
      <c r="T702" s="6"/>
      <c r="U702" s="6"/>
      <c r="V702" s="6"/>
      <c r="W702" s="6"/>
      <c r="X702" s="6"/>
      <c r="Y702" s="6"/>
      <c r="Z702" s="6"/>
    </row>
    <row r="703" spans="1:26" ht="24" customHeight="1" x14ac:dyDescent="0.2">
      <c r="A703" s="5">
        <v>702</v>
      </c>
      <c r="B703" s="6" t="s">
        <v>6499</v>
      </c>
      <c r="C703" s="32" t="s">
        <v>6500</v>
      </c>
      <c r="D703" s="56" t="s">
        <v>6612</v>
      </c>
      <c r="E703" s="6" t="s">
        <v>5770</v>
      </c>
      <c r="F703" s="45">
        <v>2</v>
      </c>
      <c r="G703" s="24">
        <v>0</v>
      </c>
      <c r="H703" s="45">
        <v>2</v>
      </c>
      <c r="I703" s="6"/>
      <c r="J703" s="6"/>
      <c r="K703" s="6"/>
      <c r="L703" s="6"/>
      <c r="M703" s="6"/>
      <c r="N703" s="6"/>
      <c r="O703" s="6"/>
      <c r="P703" s="6"/>
      <c r="Q703" s="6"/>
      <c r="R703" s="6"/>
      <c r="S703" s="6"/>
      <c r="T703" s="6"/>
      <c r="U703" s="6"/>
      <c r="V703" s="6"/>
      <c r="W703" s="6"/>
      <c r="X703" s="6"/>
      <c r="Y703" s="6"/>
      <c r="Z703" s="6"/>
    </row>
    <row r="704" spans="1:26" ht="24" customHeight="1" x14ac:dyDescent="0.2">
      <c r="A704" s="5">
        <v>703</v>
      </c>
      <c r="B704" s="6" t="s">
        <v>6499</v>
      </c>
      <c r="C704" s="32" t="s">
        <v>6500</v>
      </c>
      <c r="D704" s="56" t="s">
        <v>6613</v>
      </c>
      <c r="E704" s="6" t="s">
        <v>5770</v>
      </c>
      <c r="F704" s="45">
        <v>2</v>
      </c>
      <c r="G704" s="24">
        <v>2</v>
      </c>
      <c r="H704" s="45">
        <v>2</v>
      </c>
      <c r="I704" s="6"/>
      <c r="J704" s="6"/>
      <c r="K704" s="6"/>
      <c r="L704" s="6"/>
      <c r="M704" s="6"/>
      <c r="N704" s="6"/>
      <c r="O704" s="6"/>
      <c r="P704" s="6"/>
      <c r="Q704" s="6"/>
      <c r="R704" s="6"/>
      <c r="S704" s="6"/>
      <c r="T704" s="6"/>
      <c r="U704" s="6"/>
      <c r="V704" s="6"/>
      <c r="W704" s="6"/>
      <c r="X704" s="6"/>
      <c r="Y704" s="6"/>
      <c r="Z704" s="6"/>
    </row>
    <row r="705" spans="1:26" ht="72" customHeight="1" x14ac:dyDescent="0.2">
      <c r="A705" s="5">
        <v>704</v>
      </c>
      <c r="B705" s="6" t="s">
        <v>6614</v>
      </c>
      <c r="C705" s="32" t="s">
        <v>6615</v>
      </c>
      <c r="D705" s="56" t="s">
        <v>6616</v>
      </c>
      <c r="E705" s="6" t="s">
        <v>5770</v>
      </c>
      <c r="F705" s="45">
        <v>0</v>
      </c>
      <c r="G705" s="24">
        <v>2</v>
      </c>
      <c r="H705" s="45">
        <v>0</v>
      </c>
      <c r="I705" s="6"/>
      <c r="J705" s="6"/>
      <c r="K705" s="6"/>
      <c r="L705" s="6"/>
      <c r="M705" s="6"/>
      <c r="N705" s="6"/>
      <c r="O705" s="6"/>
      <c r="P705" s="6"/>
      <c r="Q705" s="6"/>
      <c r="R705" s="6"/>
      <c r="S705" s="6"/>
      <c r="T705" s="6"/>
      <c r="U705" s="6"/>
      <c r="V705" s="6"/>
      <c r="W705" s="6"/>
      <c r="X705" s="6"/>
      <c r="Y705" s="6"/>
      <c r="Z705" s="6"/>
    </row>
    <row r="706" spans="1:26" ht="24" customHeight="1" x14ac:dyDescent="0.2">
      <c r="A706" s="5">
        <v>705</v>
      </c>
      <c r="B706" s="6" t="s">
        <v>6614</v>
      </c>
      <c r="C706" s="32" t="s">
        <v>6615</v>
      </c>
      <c r="D706" s="56" t="s">
        <v>6617</v>
      </c>
      <c r="E706" s="6" t="s">
        <v>5770</v>
      </c>
      <c r="F706" s="45">
        <v>2</v>
      </c>
      <c r="G706" s="24">
        <v>2</v>
      </c>
      <c r="H706" s="45">
        <v>2</v>
      </c>
      <c r="I706" s="6"/>
      <c r="J706" s="6"/>
      <c r="K706" s="6"/>
      <c r="L706" s="6"/>
      <c r="M706" s="6"/>
      <c r="N706" s="6"/>
      <c r="O706" s="6"/>
      <c r="P706" s="6"/>
      <c r="Q706" s="6"/>
      <c r="R706" s="6"/>
      <c r="S706" s="6"/>
      <c r="T706" s="6"/>
      <c r="U706" s="6"/>
      <c r="V706" s="6"/>
      <c r="W706" s="6"/>
      <c r="X706" s="6"/>
      <c r="Y706" s="6"/>
      <c r="Z706" s="6"/>
    </row>
    <row r="707" spans="1:26" ht="72" customHeight="1" x14ac:dyDescent="0.2">
      <c r="A707" s="5">
        <v>706</v>
      </c>
      <c r="B707" s="6" t="s">
        <v>6614</v>
      </c>
      <c r="C707" s="32" t="s">
        <v>6615</v>
      </c>
      <c r="D707" s="56" t="s">
        <v>6618</v>
      </c>
      <c r="E707" s="6" t="s">
        <v>5770</v>
      </c>
      <c r="F707" s="45">
        <v>0</v>
      </c>
      <c r="G707" s="24">
        <v>0</v>
      </c>
      <c r="H707" s="45">
        <v>0</v>
      </c>
      <c r="I707" s="6"/>
      <c r="J707" s="6"/>
      <c r="K707" s="6"/>
      <c r="L707" s="6"/>
      <c r="M707" s="6"/>
      <c r="N707" s="6"/>
      <c r="O707" s="6"/>
      <c r="P707" s="6"/>
      <c r="Q707" s="6"/>
      <c r="R707" s="6"/>
      <c r="S707" s="6"/>
      <c r="T707" s="6"/>
      <c r="U707" s="6"/>
      <c r="V707" s="6"/>
      <c r="W707" s="6"/>
      <c r="X707" s="6"/>
      <c r="Y707" s="6"/>
      <c r="Z707" s="6"/>
    </row>
    <row r="708" spans="1:26" ht="96" customHeight="1" x14ac:dyDescent="0.2">
      <c r="A708" s="5">
        <v>707</v>
      </c>
      <c r="B708" s="6" t="s">
        <v>6614</v>
      </c>
      <c r="C708" s="32" t="s">
        <v>6615</v>
      </c>
      <c r="D708" s="56" t="s">
        <v>6619</v>
      </c>
      <c r="E708" s="6" t="s">
        <v>5770</v>
      </c>
      <c r="F708" s="45">
        <v>0</v>
      </c>
      <c r="G708" s="24">
        <v>2</v>
      </c>
      <c r="H708" s="45">
        <v>0</v>
      </c>
      <c r="I708" s="6"/>
      <c r="J708" s="6"/>
      <c r="K708" s="6"/>
      <c r="L708" s="6"/>
      <c r="M708" s="6"/>
      <c r="N708" s="6"/>
      <c r="O708" s="6"/>
      <c r="P708" s="6"/>
      <c r="Q708" s="6"/>
      <c r="R708" s="6"/>
      <c r="S708" s="6"/>
      <c r="T708" s="6"/>
      <c r="U708" s="6"/>
      <c r="V708" s="6"/>
      <c r="W708" s="6"/>
      <c r="X708" s="6"/>
      <c r="Y708" s="6"/>
      <c r="Z708" s="6"/>
    </row>
    <row r="709" spans="1:26" ht="24" customHeight="1" x14ac:dyDescent="0.2">
      <c r="A709" s="5">
        <v>708</v>
      </c>
      <c r="B709" s="6" t="s">
        <v>6614</v>
      </c>
      <c r="C709" s="32" t="s">
        <v>6615</v>
      </c>
      <c r="D709" s="56" t="s">
        <v>6620</v>
      </c>
      <c r="E709" s="6" t="s">
        <v>5770</v>
      </c>
      <c r="F709" s="45">
        <v>0</v>
      </c>
      <c r="G709" s="24">
        <v>1</v>
      </c>
      <c r="H709" s="45">
        <v>0</v>
      </c>
      <c r="I709" s="6"/>
      <c r="J709" s="6"/>
      <c r="K709" s="6"/>
      <c r="L709" s="6"/>
      <c r="M709" s="6"/>
      <c r="N709" s="6"/>
      <c r="O709" s="6"/>
      <c r="P709" s="6"/>
      <c r="Q709" s="6"/>
      <c r="R709" s="6"/>
      <c r="S709" s="6"/>
      <c r="T709" s="6"/>
      <c r="U709" s="6"/>
      <c r="V709" s="6"/>
      <c r="W709" s="6"/>
      <c r="X709" s="6"/>
      <c r="Y709" s="6"/>
      <c r="Z709" s="6"/>
    </row>
    <row r="710" spans="1:26" ht="48" customHeight="1" x14ac:dyDescent="0.2">
      <c r="A710" s="5">
        <v>709</v>
      </c>
      <c r="B710" s="6" t="s">
        <v>6614</v>
      </c>
      <c r="C710" s="32" t="s">
        <v>6615</v>
      </c>
      <c r="D710" s="56" t="s">
        <v>6621</v>
      </c>
      <c r="E710" s="6" t="s">
        <v>5770</v>
      </c>
      <c r="F710" s="45">
        <v>2</v>
      </c>
      <c r="G710" s="24">
        <v>1</v>
      </c>
      <c r="H710" s="45">
        <v>2</v>
      </c>
      <c r="I710" s="6"/>
      <c r="J710" s="6"/>
      <c r="K710" s="6"/>
      <c r="L710" s="6"/>
      <c r="M710" s="6"/>
      <c r="N710" s="6"/>
      <c r="O710" s="6"/>
      <c r="P710" s="6"/>
      <c r="Q710" s="6"/>
      <c r="R710" s="6"/>
      <c r="S710" s="6"/>
      <c r="T710" s="6"/>
      <c r="U710" s="6"/>
      <c r="V710" s="6"/>
      <c r="W710" s="6"/>
      <c r="X710" s="6"/>
      <c r="Y710" s="6"/>
      <c r="Z710" s="6"/>
    </row>
    <row r="711" spans="1:26" ht="72" customHeight="1" x14ac:dyDescent="0.2">
      <c r="A711" s="5">
        <v>710</v>
      </c>
      <c r="B711" s="6" t="s">
        <v>6614</v>
      </c>
      <c r="C711" s="32" t="s">
        <v>6615</v>
      </c>
      <c r="D711" s="56" t="s">
        <v>6622</v>
      </c>
      <c r="E711" s="6" t="s">
        <v>5770</v>
      </c>
      <c r="F711" s="45">
        <v>2</v>
      </c>
      <c r="G711" s="24">
        <v>2</v>
      </c>
      <c r="H711" s="45">
        <v>2</v>
      </c>
      <c r="I711" s="6"/>
      <c r="J711" s="6"/>
      <c r="K711" s="6"/>
      <c r="L711" s="6"/>
      <c r="M711" s="6"/>
      <c r="N711" s="6"/>
      <c r="O711" s="6"/>
      <c r="P711" s="6"/>
      <c r="Q711" s="6"/>
      <c r="R711" s="6"/>
      <c r="S711" s="6"/>
      <c r="T711" s="6"/>
      <c r="U711" s="6"/>
      <c r="V711" s="6"/>
      <c r="W711" s="6"/>
      <c r="X711" s="6"/>
      <c r="Y711" s="6"/>
      <c r="Z711" s="6"/>
    </row>
    <row r="712" spans="1:26" ht="24" customHeight="1" x14ac:dyDescent="0.2">
      <c r="A712" s="5">
        <v>711</v>
      </c>
      <c r="B712" s="6" t="s">
        <v>6614</v>
      </c>
      <c r="C712" s="32" t="s">
        <v>6615</v>
      </c>
      <c r="D712" s="56" t="s">
        <v>6623</v>
      </c>
      <c r="E712" s="6" t="s">
        <v>5770</v>
      </c>
      <c r="F712" s="45">
        <v>2</v>
      </c>
      <c r="G712" s="24">
        <v>2</v>
      </c>
      <c r="H712" s="45">
        <v>2</v>
      </c>
      <c r="I712" s="6"/>
      <c r="J712" s="6"/>
      <c r="K712" s="6"/>
      <c r="L712" s="6"/>
      <c r="M712" s="6"/>
      <c r="N712" s="6"/>
      <c r="O712" s="6"/>
      <c r="P712" s="6"/>
      <c r="Q712" s="6"/>
      <c r="R712" s="6"/>
      <c r="S712" s="6"/>
      <c r="T712" s="6"/>
      <c r="U712" s="6"/>
      <c r="V712" s="6"/>
      <c r="W712" s="6"/>
      <c r="X712" s="6"/>
      <c r="Y712" s="6"/>
      <c r="Z712" s="6"/>
    </row>
    <row r="713" spans="1:26" ht="24" customHeight="1" x14ac:dyDescent="0.2">
      <c r="A713" s="5">
        <v>712</v>
      </c>
      <c r="B713" s="6" t="s">
        <v>6614</v>
      </c>
      <c r="C713" s="32" t="s">
        <v>6615</v>
      </c>
      <c r="D713" s="56" t="s">
        <v>6624</v>
      </c>
      <c r="E713" s="6" t="s">
        <v>5770</v>
      </c>
      <c r="F713" s="45">
        <v>2</v>
      </c>
      <c r="G713" s="24">
        <v>0</v>
      </c>
      <c r="H713" s="45">
        <v>2</v>
      </c>
      <c r="I713" s="6"/>
      <c r="J713" s="6"/>
      <c r="K713" s="6"/>
      <c r="L713" s="6"/>
      <c r="M713" s="6"/>
      <c r="N713" s="6"/>
      <c r="O713" s="6"/>
      <c r="P713" s="6"/>
      <c r="Q713" s="6"/>
      <c r="R713" s="6"/>
      <c r="S713" s="6"/>
      <c r="T713" s="6"/>
      <c r="U713" s="6"/>
      <c r="V713" s="6"/>
      <c r="W713" s="6"/>
      <c r="X713" s="6"/>
      <c r="Y713" s="6"/>
      <c r="Z713" s="6"/>
    </row>
    <row r="714" spans="1:26" ht="48" customHeight="1" x14ac:dyDescent="0.2">
      <c r="A714" s="5">
        <v>713</v>
      </c>
      <c r="B714" s="6" t="s">
        <v>6614</v>
      </c>
      <c r="C714" s="32" t="s">
        <v>6615</v>
      </c>
      <c r="D714" s="56" t="s">
        <v>6625</v>
      </c>
      <c r="E714" s="6" t="s">
        <v>5770</v>
      </c>
      <c r="F714" s="45">
        <v>1</v>
      </c>
      <c r="G714" s="24">
        <v>0</v>
      </c>
      <c r="H714" s="45">
        <v>1</v>
      </c>
      <c r="I714" s="6"/>
      <c r="J714" s="6"/>
      <c r="K714" s="6"/>
      <c r="L714" s="6"/>
      <c r="M714" s="6"/>
      <c r="N714" s="6"/>
      <c r="O714" s="6"/>
      <c r="P714" s="6"/>
      <c r="Q714" s="6"/>
      <c r="R714" s="6"/>
      <c r="S714" s="6"/>
      <c r="T714" s="6"/>
      <c r="U714" s="6"/>
      <c r="V714" s="6"/>
      <c r="W714" s="6"/>
      <c r="X714" s="6"/>
      <c r="Y714" s="6"/>
      <c r="Z714" s="6"/>
    </row>
    <row r="715" spans="1:26" ht="24" customHeight="1" x14ac:dyDescent="0.2">
      <c r="A715" s="5">
        <v>714</v>
      </c>
      <c r="B715" s="6" t="s">
        <v>6614</v>
      </c>
      <c r="C715" s="32" t="s">
        <v>6615</v>
      </c>
      <c r="D715" s="56" t="s">
        <v>6623</v>
      </c>
      <c r="E715" s="6" t="s">
        <v>5770</v>
      </c>
      <c r="F715" s="45">
        <v>2</v>
      </c>
      <c r="G715" s="24">
        <v>2</v>
      </c>
      <c r="H715" s="45">
        <v>2</v>
      </c>
      <c r="I715" s="6"/>
      <c r="J715" s="6"/>
      <c r="K715" s="6"/>
      <c r="L715" s="6"/>
      <c r="M715" s="6"/>
      <c r="N715" s="6"/>
      <c r="O715" s="6"/>
      <c r="P715" s="6"/>
      <c r="Q715" s="6"/>
      <c r="R715" s="6"/>
      <c r="S715" s="6"/>
      <c r="T715" s="6"/>
      <c r="U715" s="6"/>
      <c r="V715" s="6"/>
      <c r="W715" s="6"/>
      <c r="X715" s="6"/>
      <c r="Y715" s="6"/>
      <c r="Z715" s="6"/>
    </row>
    <row r="716" spans="1:26" ht="24" customHeight="1" x14ac:dyDescent="0.2">
      <c r="A716" s="5">
        <v>715</v>
      </c>
      <c r="B716" s="6" t="s">
        <v>6614</v>
      </c>
      <c r="C716" s="32" t="s">
        <v>6615</v>
      </c>
      <c r="D716" s="56" t="s">
        <v>6626</v>
      </c>
      <c r="E716" s="6" t="s">
        <v>5770</v>
      </c>
      <c r="F716" s="45">
        <v>2</v>
      </c>
      <c r="G716" s="24">
        <v>2</v>
      </c>
      <c r="H716" s="45">
        <v>2</v>
      </c>
      <c r="I716" s="6"/>
      <c r="J716" s="6"/>
      <c r="K716" s="6"/>
      <c r="L716" s="6"/>
      <c r="M716" s="6"/>
      <c r="N716" s="6"/>
      <c r="O716" s="6"/>
      <c r="P716" s="6"/>
      <c r="Q716" s="6"/>
      <c r="R716" s="6"/>
      <c r="S716" s="6"/>
      <c r="T716" s="6"/>
      <c r="U716" s="6"/>
      <c r="V716" s="6"/>
      <c r="W716" s="6"/>
      <c r="X716" s="6"/>
      <c r="Y716" s="6"/>
      <c r="Z716" s="6"/>
    </row>
    <row r="717" spans="1:26" ht="72" customHeight="1" x14ac:dyDescent="0.2">
      <c r="A717" s="5">
        <v>716</v>
      </c>
      <c r="B717" s="6" t="s">
        <v>6614</v>
      </c>
      <c r="C717" s="32" t="s">
        <v>6615</v>
      </c>
      <c r="D717" s="56" t="s">
        <v>6627</v>
      </c>
      <c r="E717" s="6" t="s">
        <v>5770</v>
      </c>
      <c r="F717" s="45">
        <v>1</v>
      </c>
      <c r="G717" s="24">
        <v>0</v>
      </c>
      <c r="H717" s="45">
        <v>1</v>
      </c>
      <c r="I717" s="6"/>
      <c r="J717" s="6"/>
      <c r="K717" s="6"/>
      <c r="L717" s="6"/>
      <c r="M717" s="6"/>
      <c r="N717" s="6"/>
      <c r="O717" s="6"/>
      <c r="P717" s="6"/>
      <c r="Q717" s="6"/>
      <c r="R717" s="6"/>
      <c r="S717" s="6"/>
      <c r="T717" s="6"/>
      <c r="U717" s="6"/>
      <c r="V717" s="6"/>
      <c r="W717" s="6"/>
      <c r="X717" s="6"/>
      <c r="Y717" s="6"/>
      <c r="Z717" s="6"/>
    </row>
    <row r="718" spans="1:26" ht="72" customHeight="1" x14ac:dyDescent="0.2">
      <c r="A718" s="5">
        <v>717</v>
      </c>
      <c r="B718" s="6" t="s">
        <v>6614</v>
      </c>
      <c r="C718" s="32" t="s">
        <v>6615</v>
      </c>
      <c r="D718" s="56" t="s">
        <v>6628</v>
      </c>
      <c r="E718" s="6" t="s">
        <v>5770</v>
      </c>
      <c r="F718" s="45">
        <v>0</v>
      </c>
      <c r="G718" s="24">
        <v>2</v>
      </c>
      <c r="H718" s="45">
        <v>0</v>
      </c>
      <c r="I718" s="6"/>
      <c r="J718" s="6"/>
      <c r="K718" s="6"/>
      <c r="L718" s="6"/>
      <c r="M718" s="6"/>
      <c r="N718" s="6"/>
      <c r="O718" s="6"/>
      <c r="P718" s="6"/>
      <c r="Q718" s="6"/>
      <c r="R718" s="6"/>
      <c r="S718" s="6"/>
      <c r="T718" s="6"/>
      <c r="U718" s="6"/>
      <c r="V718" s="6"/>
      <c r="W718" s="6"/>
      <c r="X718" s="6"/>
      <c r="Y718" s="6"/>
      <c r="Z718" s="6"/>
    </row>
    <row r="719" spans="1:26" ht="48" customHeight="1" x14ac:dyDescent="0.2">
      <c r="A719" s="5">
        <v>718</v>
      </c>
      <c r="B719" s="6" t="s">
        <v>6614</v>
      </c>
      <c r="C719" s="32" t="s">
        <v>6615</v>
      </c>
      <c r="D719" s="56" t="s">
        <v>6629</v>
      </c>
      <c r="E719" s="6" t="s">
        <v>5770</v>
      </c>
      <c r="F719" s="45">
        <v>1</v>
      </c>
      <c r="G719" s="24">
        <v>0</v>
      </c>
      <c r="H719" s="45">
        <v>1</v>
      </c>
      <c r="I719" s="6"/>
      <c r="J719" s="6"/>
      <c r="K719" s="6"/>
      <c r="L719" s="6"/>
      <c r="M719" s="6"/>
      <c r="N719" s="6"/>
      <c r="O719" s="6"/>
      <c r="P719" s="6"/>
      <c r="Q719" s="6"/>
      <c r="R719" s="6"/>
      <c r="S719" s="6"/>
      <c r="T719" s="6"/>
      <c r="U719" s="6"/>
      <c r="V719" s="6"/>
      <c r="W719" s="6"/>
      <c r="X719" s="6"/>
      <c r="Y719" s="6"/>
      <c r="Z719" s="6"/>
    </row>
    <row r="720" spans="1:26" ht="72" customHeight="1" x14ac:dyDescent="0.2">
      <c r="A720" s="5">
        <v>719</v>
      </c>
      <c r="B720" s="6" t="s">
        <v>6614</v>
      </c>
      <c r="C720" s="32" t="s">
        <v>6615</v>
      </c>
      <c r="D720" s="56" t="s">
        <v>6630</v>
      </c>
      <c r="E720" s="6" t="s">
        <v>5770</v>
      </c>
      <c r="F720" s="45">
        <v>0</v>
      </c>
      <c r="G720" s="24">
        <v>2</v>
      </c>
      <c r="H720" s="45">
        <v>0</v>
      </c>
      <c r="I720" s="6"/>
      <c r="J720" s="6"/>
      <c r="K720" s="6"/>
      <c r="L720" s="6"/>
      <c r="M720" s="6"/>
      <c r="N720" s="6"/>
      <c r="O720" s="6"/>
      <c r="P720" s="6"/>
      <c r="Q720" s="6"/>
      <c r="R720" s="6"/>
      <c r="S720" s="6"/>
      <c r="T720" s="6"/>
      <c r="U720" s="6"/>
      <c r="V720" s="6"/>
      <c r="W720" s="6"/>
      <c r="X720" s="6"/>
      <c r="Y720" s="6"/>
      <c r="Z720" s="6"/>
    </row>
    <row r="721" spans="1:26" ht="48" customHeight="1" x14ac:dyDescent="0.2">
      <c r="A721" s="5">
        <v>720</v>
      </c>
      <c r="B721" s="6" t="s">
        <v>6614</v>
      </c>
      <c r="C721" s="32" t="s">
        <v>6615</v>
      </c>
      <c r="D721" s="56" t="s">
        <v>6631</v>
      </c>
      <c r="E721" s="6" t="s">
        <v>5770</v>
      </c>
      <c r="F721" s="45">
        <v>0</v>
      </c>
      <c r="G721" s="24">
        <v>2</v>
      </c>
      <c r="H721" s="45">
        <v>0</v>
      </c>
      <c r="I721" s="6"/>
      <c r="J721" s="6"/>
      <c r="K721" s="6"/>
      <c r="L721" s="6"/>
      <c r="M721" s="6"/>
      <c r="N721" s="6"/>
      <c r="O721" s="6"/>
      <c r="P721" s="6"/>
      <c r="Q721" s="6"/>
      <c r="R721" s="6"/>
      <c r="S721" s="6"/>
      <c r="T721" s="6"/>
      <c r="U721" s="6"/>
      <c r="V721" s="6"/>
      <c r="W721" s="6"/>
      <c r="X721" s="6"/>
      <c r="Y721" s="6"/>
      <c r="Z721" s="6"/>
    </row>
    <row r="722" spans="1:26" ht="24" customHeight="1" x14ac:dyDescent="0.2">
      <c r="A722" s="5">
        <v>721</v>
      </c>
      <c r="B722" s="6" t="s">
        <v>6614</v>
      </c>
      <c r="C722" s="32" t="s">
        <v>6615</v>
      </c>
      <c r="D722" s="56" t="s">
        <v>6632</v>
      </c>
      <c r="E722" s="6" t="s">
        <v>5770</v>
      </c>
      <c r="F722" s="45">
        <v>0</v>
      </c>
      <c r="G722" s="24">
        <v>2</v>
      </c>
      <c r="H722" s="45">
        <v>0</v>
      </c>
      <c r="I722" s="6"/>
      <c r="J722" s="6"/>
      <c r="K722" s="6"/>
      <c r="L722" s="6"/>
      <c r="M722" s="6"/>
      <c r="N722" s="6"/>
      <c r="O722" s="6"/>
      <c r="P722" s="6"/>
      <c r="Q722" s="6"/>
      <c r="R722" s="6"/>
      <c r="S722" s="6"/>
      <c r="T722" s="6"/>
      <c r="U722" s="6"/>
      <c r="V722" s="6"/>
      <c r="W722" s="6"/>
      <c r="X722" s="6"/>
      <c r="Y722" s="6"/>
      <c r="Z722" s="6"/>
    </row>
    <row r="723" spans="1:26" ht="24" customHeight="1" x14ac:dyDescent="0.2">
      <c r="A723" s="5">
        <v>722</v>
      </c>
      <c r="B723" s="6" t="s">
        <v>6614</v>
      </c>
      <c r="C723" s="32" t="s">
        <v>6615</v>
      </c>
      <c r="D723" s="56" t="s">
        <v>6633</v>
      </c>
      <c r="E723" s="6" t="s">
        <v>5770</v>
      </c>
      <c r="F723" s="45">
        <v>2</v>
      </c>
      <c r="G723" s="24">
        <v>2</v>
      </c>
      <c r="H723" s="45">
        <v>2</v>
      </c>
      <c r="I723" s="6"/>
      <c r="J723" s="6"/>
      <c r="K723" s="6"/>
      <c r="L723" s="6"/>
      <c r="M723" s="6"/>
      <c r="N723" s="6"/>
      <c r="O723" s="6"/>
      <c r="P723" s="6"/>
      <c r="Q723" s="6"/>
      <c r="R723" s="6"/>
      <c r="S723" s="6"/>
      <c r="T723" s="6"/>
      <c r="U723" s="6"/>
      <c r="V723" s="6"/>
      <c r="W723" s="6"/>
      <c r="X723" s="6"/>
      <c r="Y723" s="6"/>
      <c r="Z723" s="6"/>
    </row>
    <row r="724" spans="1:26" ht="72" customHeight="1" x14ac:dyDescent="0.2">
      <c r="A724" s="5">
        <v>723</v>
      </c>
      <c r="B724" s="6" t="s">
        <v>6634</v>
      </c>
      <c r="C724" s="32" t="s">
        <v>6635</v>
      </c>
      <c r="D724" s="56" t="s">
        <v>6636</v>
      </c>
      <c r="E724" s="6" t="s">
        <v>5770</v>
      </c>
      <c r="F724" s="45">
        <v>2</v>
      </c>
      <c r="G724" s="24">
        <v>0</v>
      </c>
      <c r="H724" s="45">
        <v>2</v>
      </c>
      <c r="I724" s="6"/>
      <c r="J724" s="6"/>
      <c r="K724" s="6"/>
      <c r="L724" s="6"/>
      <c r="M724" s="6"/>
      <c r="N724" s="6"/>
      <c r="O724" s="6"/>
      <c r="P724" s="6"/>
      <c r="Q724" s="6"/>
      <c r="R724" s="6"/>
      <c r="S724" s="6"/>
      <c r="T724" s="6"/>
      <c r="U724" s="6"/>
      <c r="V724" s="6"/>
      <c r="W724" s="6"/>
      <c r="X724" s="6"/>
      <c r="Y724" s="6"/>
      <c r="Z724" s="6"/>
    </row>
    <row r="725" spans="1:26" ht="48" customHeight="1" x14ac:dyDescent="0.2">
      <c r="A725" s="5">
        <v>724</v>
      </c>
      <c r="B725" s="6" t="s">
        <v>6637</v>
      </c>
      <c r="C725" s="32" t="s">
        <v>6638</v>
      </c>
      <c r="D725" s="56" t="s">
        <v>6639</v>
      </c>
      <c r="E725" s="6" t="s">
        <v>5770</v>
      </c>
      <c r="F725" s="45">
        <v>2</v>
      </c>
      <c r="G725" s="24">
        <v>1</v>
      </c>
      <c r="H725" s="45">
        <v>2</v>
      </c>
      <c r="I725" s="6"/>
      <c r="J725" s="6"/>
      <c r="K725" s="6"/>
      <c r="L725" s="6"/>
      <c r="M725" s="6"/>
      <c r="N725" s="6"/>
      <c r="O725" s="6"/>
      <c r="P725" s="6"/>
      <c r="Q725" s="6"/>
      <c r="R725" s="6"/>
      <c r="S725" s="6"/>
      <c r="T725" s="6"/>
      <c r="U725" s="6"/>
      <c r="V725" s="6"/>
      <c r="W725" s="6"/>
      <c r="X725" s="6"/>
      <c r="Y725" s="6"/>
      <c r="Z725" s="6"/>
    </row>
    <row r="726" spans="1:26" ht="48" customHeight="1" x14ac:dyDescent="0.2">
      <c r="A726" s="5">
        <v>725</v>
      </c>
      <c r="B726" s="6" t="s">
        <v>6637</v>
      </c>
      <c r="C726" s="32" t="s">
        <v>6638</v>
      </c>
      <c r="D726" s="56" t="s">
        <v>6640</v>
      </c>
      <c r="E726" s="6" t="s">
        <v>5770</v>
      </c>
      <c r="F726" s="45">
        <v>0</v>
      </c>
      <c r="G726" s="24">
        <v>0</v>
      </c>
      <c r="H726" s="45">
        <v>0</v>
      </c>
      <c r="I726" s="6"/>
      <c r="J726" s="6"/>
      <c r="K726" s="6"/>
      <c r="L726" s="6"/>
      <c r="M726" s="6"/>
      <c r="N726" s="6"/>
      <c r="O726" s="6"/>
      <c r="P726" s="6"/>
      <c r="Q726" s="6"/>
      <c r="R726" s="6"/>
      <c r="S726" s="6"/>
      <c r="T726" s="6"/>
      <c r="U726" s="6"/>
      <c r="V726" s="6"/>
      <c r="W726" s="6"/>
      <c r="X726" s="6"/>
      <c r="Y726" s="6"/>
      <c r="Z726" s="6"/>
    </row>
    <row r="727" spans="1:26" ht="72" customHeight="1" x14ac:dyDescent="0.2">
      <c r="A727" s="5">
        <v>726</v>
      </c>
      <c r="B727" s="6" t="s">
        <v>6637</v>
      </c>
      <c r="C727" s="32" t="s">
        <v>6638</v>
      </c>
      <c r="D727" s="56" t="s">
        <v>6641</v>
      </c>
      <c r="E727" s="6" t="s">
        <v>5770</v>
      </c>
      <c r="F727" s="45">
        <v>2</v>
      </c>
      <c r="G727" s="24">
        <v>1</v>
      </c>
      <c r="H727" s="45">
        <v>2</v>
      </c>
      <c r="I727" s="6"/>
      <c r="J727" s="6"/>
      <c r="K727" s="6"/>
      <c r="L727" s="6"/>
      <c r="M727" s="6"/>
      <c r="N727" s="6"/>
      <c r="O727" s="6"/>
      <c r="P727" s="6"/>
      <c r="Q727" s="6"/>
      <c r="R727" s="6"/>
      <c r="S727" s="6"/>
      <c r="T727" s="6"/>
      <c r="U727" s="6"/>
      <c r="V727" s="6"/>
      <c r="W727" s="6"/>
      <c r="X727" s="6"/>
      <c r="Y727" s="6"/>
      <c r="Z727" s="6"/>
    </row>
    <row r="728" spans="1:26" ht="96" customHeight="1" x14ac:dyDescent="0.2">
      <c r="A728" s="5">
        <v>727</v>
      </c>
      <c r="B728" s="6" t="s">
        <v>6637</v>
      </c>
      <c r="C728" s="32" t="s">
        <v>6638</v>
      </c>
      <c r="D728" s="56" t="s">
        <v>6642</v>
      </c>
      <c r="E728" s="6" t="s">
        <v>5770</v>
      </c>
      <c r="F728" s="45">
        <v>0</v>
      </c>
      <c r="G728" s="24">
        <v>2</v>
      </c>
      <c r="H728" s="45">
        <v>0</v>
      </c>
      <c r="I728" s="6"/>
      <c r="J728" s="6"/>
      <c r="K728" s="6"/>
      <c r="L728" s="6"/>
      <c r="M728" s="6"/>
      <c r="N728" s="6"/>
      <c r="O728" s="6"/>
      <c r="P728" s="6"/>
      <c r="Q728" s="6"/>
      <c r="R728" s="6"/>
      <c r="S728" s="6"/>
      <c r="T728" s="6"/>
      <c r="U728" s="6"/>
      <c r="V728" s="6"/>
      <c r="W728" s="6"/>
      <c r="X728" s="6"/>
      <c r="Y728" s="6"/>
      <c r="Z728" s="6"/>
    </row>
    <row r="729" spans="1:26" ht="48" customHeight="1" x14ac:dyDescent="0.2">
      <c r="A729" s="5">
        <v>728</v>
      </c>
      <c r="B729" s="6" t="s">
        <v>6637</v>
      </c>
      <c r="C729" s="32" t="s">
        <v>6638</v>
      </c>
      <c r="D729" s="56" t="s">
        <v>6643</v>
      </c>
      <c r="E729" s="6" t="s">
        <v>5770</v>
      </c>
      <c r="F729" s="45">
        <v>0</v>
      </c>
      <c r="G729" s="5">
        <v>2</v>
      </c>
      <c r="H729" s="45">
        <v>0</v>
      </c>
      <c r="I729" s="6"/>
      <c r="J729" s="6"/>
      <c r="K729" s="6"/>
      <c r="L729" s="6"/>
      <c r="M729" s="6"/>
      <c r="N729" s="6"/>
      <c r="O729" s="6"/>
      <c r="P729" s="6"/>
      <c r="Q729" s="6"/>
      <c r="R729" s="6"/>
      <c r="S729" s="6"/>
      <c r="T729" s="6"/>
      <c r="U729" s="6"/>
      <c r="V729" s="6"/>
      <c r="W729" s="6"/>
      <c r="X729" s="6"/>
      <c r="Y729" s="6"/>
      <c r="Z729" s="6"/>
    </row>
    <row r="730" spans="1:26" ht="48" customHeight="1" x14ac:dyDescent="0.2">
      <c r="A730" s="5">
        <v>729</v>
      </c>
      <c r="B730" s="6" t="s">
        <v>6637</v>
      </c>
      <c r="C730" s="32" t="s">
        <v>6638</v>
      </c>
      <c r="D730" s="56" t="s">
        <v>6644</v>
      </c>
      <c r="E730" s="6" t="s">
        <v>5770</v>
      </c>
      <c r="F730" s="45">
        <v>1</v>
      </c>
      <c r="G730" s="5">
        <v>1</v>
      </c>
      <c r="H730" s="45">
        <v>1</v>
      </c>
      <c r="I730" s="6"/>
      <c r="J730" s="6"/>
      <c r="K730" s="6"/>
      <c r="L730" s="6"/>
      <c r="M730" s="6"/>
      <c r="N730" s="6"/>
      <c r="O730" s="6"/>
      <c r="P730" s="6"/>
      <c r="Q730" s="6"/>
      <c r="R730" s="6"/>
      <c r="S730" s="6"/>
      <c r="T730" s="6"/>
      <c r="U730" s="6"/>
      <c r="V730" s="6"/>
      <c r="W730" s="6"/>
      <c r="X730" s="6"/>
      <c r="Y730" s="6"/>
      <c r="Z730" s="6"/>
    </row>
    <row r="731" spans="1:26" ht="24" customHeight="1" x14ac:dyDescent="0.2">
      <c r="A731" s="5">
        <v>730</v>
      </c>
      <c r="B731" s="6" t="s">
        <v>6637</v>
      </c>
      <c r="C731" s="32" t="s">
        <v>6638</v>
      </c>
      <c r="D731" s="56" t="s">
        <v>6645</v>
      </c>
      <c r="E731" s="6" t="s">
        <v>5770</v>
      </c>
      <c r="F731" s="45">
        <v>2</v>
      </c>
      <c r="G731" s="5">
        <v>2</v>
      </c>
      <c r="H731" s="45">
        <v>2</v>
      </c>
      <c r="I731" s="6"/>
      <c r="J731" s="6"/>
      <c r="K731" s="6"/>
      <c r="L731" s="6"/>
      <c r="M731" s="6"/>
      <c r="N731" s="6"/>
      <c r="O731" s="6"/>
      <c r="P731" s="6"/>
      <c r="Q731" s="6"/>
      <c r="R731" s="6"/>
      <c r="S731" s="6"/>
      <c r="T731" s="6"/>
      <c r="U731" s="6"/>
      <c r="V731" s="6"/>
      <c r="W731" s="6"/>
      <c r="X731" s="6"/>
      <c r="Y731" s="6"/>
      <c r="Z731" s="6"/>
    </row>
    <row r="732" spans="1:26" ht="24" customHeight="1" x14ac:dyDescent="0.2">
      <c r="A732" s="5">
        <v>731</v>
      </c>
      <c r="B732" s="6" t="s">
        <v>6637</v>
      </c>
      <c r="C732" s="32" t="s">
        <v>6638</v>
      </c>
      <c r="D732" s="56" t="s">
        <v>6646</v>
      </c>
      <c r="E732" s="6" t="s">
        <v>5770</v>
      </c>
      <c r="F732" s="45">
        <v>0</v>
      </c>
      <c r="G732" s="5">
        <v>0</v>
      </c>
      <c r="H732" s="45">
        <v>0</v>
      </c>
      <c r="I732" s="6"/>
      <c r="J732" s="6"/>
      <c r="K732" s="6"/>
      <c r="L732" s="6"/>
      <c r="M732" s="6"/>
      <c r="N732" s="6"/>
      <c r="O732" s="6"/>
      <c r="P732" s="6"/>
      <c r="Q732" s="6"/>
      <c r="R732" s="6"/>
      <c r="S732" s="6"/>
      <c r="T732" s="6"/>
      <c r="U732" s="6"/>
      <c r="V732" s="6"/>
      <c r="W732" s="6"/>
      <c r="X732" s="6"/>
      <c r="Y732" s="6"/>
      <c r="Z732" s="6"/>
    </row>
    <row r="733" spans="1:26" ht="48" customHeight="1" x14ac:dyDescent="0.2">
      <c r="A733" s="5">
        <v>732</v>
      </c>
      <c r="B733" s="6" t="s">
        <v>6637</v>
      </c>
      <c r="C733" s="32" t="s">
        <v>6638</v>
      </c>
      <c r="D733" s="56" t="s">
        <v>6647</v>
      </c>
      <c r="E733" s="6" t="s">
        <v>5770</v>
      </c>
      <c r="F733" s="45">
        <v>0</v>
      </c>
      <c r="G733" s="5">
        <v>0</v>
      </c>
      <c r="H733" s="45">
        <v>0</v>
      </c>
      <c r="I733" s="6"/>
      <c r="J733" s="6"/>
      <c r="K733" s="6"/>
      <c r="L733" s="6"/>
      <c r="M733" s="6"/>
      <c r="N733" s="6"/>
      <c r="O733" s="6"/>
      <c r="P733" s="6"/>
      <c r="Q733" s="6"/>
      <c r="R733" s="6"/>
      <c r="S733" s="6"/>
      <c r="T733" s="6"/>
      <c r="U733" s="6"/>
      <c r="V733" s="6"/>
      <c r="W733" s="6"/>
      <c r="X733" s="6"/>
      <c r="Y733" s="6"/>
      <c r="Z733" s="6"/>
    </row>
    <row r="734" spans="1:26" ht="24" customHeight="1" x14ac:dyDescent="0.2">
      <c r="A734" s="5">
        <v>733</v>
      </c>
      <c r="B734" s="6" t="s">
        <v>6637</v>
      </c>
      <c r="C734" s="32" t="s">
        <v>6638</v>
      </c>
      <c r="D734" s="56" t="s">
        <v>6648</v>
      </c>
      <c r="E734" s="6" t="s">
        <v>5770</v>
      </c>
      <c r="F734" s="45">
        <v>0</v>
      </c>
      <c r="G734" s="5">
        <v>0</v>
      </c>
      <c r="H734" s="45">
        <v>0</v>
      </c>
      <c r="I734" s="6"/>
      <c r="J734" s="6"/>
      <c r="K734" s="6"/>
      <c r="L734" s="6"/>
      <c r="M734" s="6"/>
      <c r="N734" s="6"/>
      <c r="O734" s="6"/>
      <c r="P734" s="6"/>
      <c r="Q734" s="6"/>
      <c r="R734" s="6"/>
      <c r="S734" s="6"/>
      <c r="T734" s="6"/>
      <c r="U734" s="6"/>
      <c r="V734" s="6"/>
      <c r="W734" s="6"/>
      <c r="X734" s="6"/>
      <c r="Y734" s="6"/>
      <c r="Z734" s="6"/>
    </row>
    <row r="735" spans="1:26" ht="120" customHeight="1" x14ac:dyDescent="0.2">
      <c r="A735" s="5">
        <v>734</v>
      </c>
      <c r="B735" s="6" t="s">
        <v>6637</v>
      </c>
      <c r="C735" s="32" t="s">
        <v>6638</v>
      </c>
      <c r="D735" s="56" t="s">
        <v>6649</v>
      </c>
      <c r="E735" s="6" t="s">
        <v>5770</v>
      </c>
      <c r="F735" s="45">
        <v>2</v>
      </c>
      <c r="G735" s="5">
        <v>0</v>
      </c>
      <c r="H735" s="45">
        <v>2</v>
      </c>
      <c r="I735" s="6"/>
      <c r="J735" s="6"/>
      <c r="K735" s="6"/>
      <c r="L735" s="6"/>
      <c r="M735" s="6"/>
      <c r="N735" s="6"/>
      <c r="O735" s="6"/>
      <c r="P735" s="6"/>
      <c r="Q735" s="6"/>
      <c r="R735" s="6"/>
      <c r="S735" s="6"/>
      <c r="T735" s="6"/>
      <c r="U735" s="6"/>
      <c r="V735" s="6"/>
      <c r="W735" s="6"/>
      <c r="X735" s="6"/>
      <c r="Y735" s="6"/>
      <c r="Z735" s="6"/>
    </row>
    <row r="736" spans="1:26" ht="96" customHeight="1" x14ac:dyDescent="0.2">
      <c r="A736" s="5">
        <v>735</v>
      </c>
      <c r="B736" s="6" t="s">
        <v>6637</v>
      </c>
      <c r="C736" s="32" t="s">
        <v>6638</v>
      </c>
      <c r="D736" s="56" t="s">
        <v>6650</v>
      </c>
      <c r="E736" s="6" t="s">
        <v>5770</v>
      </c>
      <c r="F736" s="45">
        <v>2</v>
      </c>
      <c r="G736" s="5">
        <v>0</v>
      </c>
      <c r="H736" s="45">
        <v>2</v>
      </c>
      <c r="I736" s="6"/>
      <c r="J736" s="6"/>
      <c r="K736" s="6"/>
      <c r="L736" s="6"/>
      <c r="M736" s="6"/>
      <c r="N736" s="6"/>
      <c r="O736" s="6"/>
      <c r="P736" s="6"/>
      <c r="Q736" s="6"/>
      <c r="R736" s="6"/>
      <c r="S736" s="6"/>
      <c r="T736" s="6"/>
      <c r="U736" s="6"/>
      <c r="V736" s="6"/>
      <c r="W736" s="6"/>
      <c r="X736" s="6"/>
      <c r="Y736" s="6"/>
      <c r="Z736" s="6"/>
    </row>
    <row r="737" spans="1:26" ht="96" customHeight="1" x14ac:dyDescent="0.2">
      <c r="A737" s="5">
        <v>736</v>
      </c>
      <c r="B737" s="6" t="s">
        <v>6637</v>
      </c>
      <c r="C737" s="32" t="s">
        <v>6638</v>
      </c>
      <c r="D737" s="56" t="s">
        <v>6651</v>
      </c>
      <c r="E737" s="6" t="s">
        <v>5770</v>
      </c>
      <c r="F737" s="45">
        <v>2</v>
      </c>
      <c r="G737" s="5">
        <v>0</v>
      </c>
      <c r="H737" s="45">
        <v>2</v>
      </c>
      <c r="I737" s="6"/>
      <c r="J737" s="6"/>
      <c r="K737" s="6"/>
      <c r="L737" s="6"/>
      <c r="M737" s="6"/>
      <c r="N737" s="6"/>
      <c r="O737" s="6"/>
      <c r="P737" s="6"/>
      <c r="Q737" s="6"/>
      <c r="R737" s="6"/>
      <c r="S737" s="6"/>
      <c r="T737" s="6"/>
      <c r="U737" s="6"/>
      <c r="V737" s="6"/>
      <c r="W737" s="6"/>
      <c r="X737" s="6"/>
      <c r="Y737" s="6"/>
      <c r="Z737" s="6"/>
    </row>
    <row r="738" spans="1:26" ht="96" customHeight="1" x14ac:dyDescent="0.2">
      <c r="A738" s="5">
        <v>737</v>
      </c>
      <c r="B738" s="6" t="s">
        <v>6637</v>
      </c>
      <c r="C738" s="32" t="s">
        <v>6638</v>
      </c>
      <c r="D738" s="56" t="s">
        <v>6652</v>
      </c>
      <c r="E738" s="6" t="s">
        <v>5770</v>
      </c>
      <c r="F738" s="45">
        <v>0</v>
      </c>
      <c r="G738" s="5">
        <v>1</v>
      </c>
      <c r="H738" s="45">
        <v>0</v>
      </c>
      <c r="I738" s="6"/>
      <c r="J738" s="6"/>
      <c r="K738" s="6"/>
      <c r="L738" s="6"/>
      <c r="M738" s="6"/>
      <c r="N738" s="6"/>
      <c r="O738" s="6"/>
      <c r="P738" s="6"/>
      <c r="Q738" s="6"/>
      <c r="R738" s="6"/>
      <c r="S738" s="6"/>
      <c r="T738" s="6"/>
      <c r="U738" s="6"/>
      <c r="V738" s="6"/>
      <c r="W738" s="6"/>
      <c r="X738" s="6"/>
      <c r="Y738" s="6"/>
      <c r="Z738" s="6"/>
    </row>
    <row r="739" spans="1:26" ht="96" customHeight="1" x14ac:dyDescent="0.2">
      <c r="A739" s="5">
        <v>738</v>
      </c>
      <c r="B739" s="6" t="s">
        <v>6637</v>
      </c>
      <c r="C739" s="32" t="s">
        <v>6638</v>
      </c>
      <c r="D739" s="56" t="s">
        <v>6653</v>
      </c>
      <c r="E739" s="6" t="s">
        <v>5770</v>
      </c>
      <c r="F739" s="45">
        <v>2</v>
      </c>
      <c r="G739" s="5">
        <v>2</v>
      </c>
      <c r="H739" s="45">
        <v>2</v>
      </c>
      <c r="I739" s="6"/>
      <c r="J739" s="6"/>
      <c r="K739" s="6"/>
      <c r="L739" s="6"/>
      <c r="M739" s="6"/>
      <c r="N739" s="6"/>
      <c r="O739" s="6"/>
      <c r="P739" s="6"/>
      <c r="Q739" s="6"/>
      <c r="R739" s="6"/>
      <c r="S739" s="6"/>
      <c r="T739" s="6"/>
      <c r="U739" s="6"/>
      <c r="V739" s="6"/>
      <c r="W739" s="6"/>
      <c r="X739" s="6"/>
      <c r="Y739" s="6"/>
      <c r="Z739" s="6"/>
    </row>
    <row r="740" spans="1:26" ht="72" customHeight="1" x14ac:dyDescent="0.2">
      <c r="A740" s="5">
        <v>739</v>
      </c>
      <c r="B740" s="6" t="s">
        <v>6637</v>
      </c>
      <c r="C740" s="32" t="s">
        <v>6638</v>
      </c>
      <c r="D740" s="56" t="s">
        <v>6654</v>
      </c>
      <c r="E740" s="6" t="s">
        <v>5770</v>
      </c>
      <c r="F740" s="45">
        <v>2</v>
      </c>
      <c r="G740" s="5">
        <v>2</v>
      </c>
      <c r="H740" s="45">
        <v>2</v>
      </c>
      <c r="I740" s="6"/>
      <c r="J740" s="6"/>
      <c r="K740" s="6"/>
      <c r="L740" s="6"/>
      <c r="M740" s="6"/>
      <c r="N740" s="6"/>
      <c r="O740" s="6"/>
      <c r="P740" s="6"/>
      <c r="Q740" s="6"/>
      <c r="R740" s="6"/>
      <c r="S740" s="6"/>
      <c r="T740" s="6"/>
      <c r="U740" s="6"/>
      <c r="V740" s="6"/>
      <c r="W740" s="6"/>
      <c r="X740" s="6"/>
      <c r="Y740" s="6"/>
      <c r="Z740" s="6"/>
    </row>
    <row r="741" spans="1:26" ht="48" customHeight="1" x14ac:dyDescent="0.2">
      <c r="A741" s="5">
        <v>740</v>
      </c>
      <c r="B741" s="6" t="s">
        <v>6637</v>
      </c>
      <c r="C741" s="32" t="s">
        <v>6638</v>
      </c>
      <c r="D741" s="56" t="s">
        <v>6655</v>
      </c>
      <c r="E741" s="6" t="s">
        <v>5770</v>
      </c>
      <c r="F741" s="45">
        <v>2</v>
      </c>
      <c r="G741" s="5">
        <v>1</v>
      </c>
      <c r="H741" s="45">
        <v>2</v>
      </c>
      <c r="I741" s="6"/>
      <c r="J741" s="6"/>
      <c r="K741" s="6"/>
      <c r="L741" s="6"/>
      <c r="M741" s="6"/>
      <c r="N741" s="6"/>
      <c r="O741" s="6"/>
      <c r="P741" s="6"/>
      <c r="Q741" s="6"/>
      <c r="R741" s="6"/>
      <c r="S741" s="6"/>
      <c r="T741" s="6"/>
      <c r="U741" s="6"/>
      <c r="V741" s="6"/>
      <c r="W741" s="6"/>
      <c r="X741" s="6"/>
      <c r="Y741" s="6"/>
      <c r="Z741" s="6"/>
    </row>
    <row r="742" spans="1:26" ht="72" customHeight="1" x14ac:dyDescent="0.2">
      <c r="A742" s="5">
        <v>741</v>
      </c>
      <c r="B742" s="6" t="s">
        <v>6637</v>
      </c>
      <c r="C742" s="32" t="s">
        <v>6638</v>
      </c>
      <c r="D742" s="56" t="s">
        <v>6656</v>
      </c>
      <c r="E742" s="6" t="s">
        <v>5770</v>
      </c>
      <c r="F742" s="45">
        <v>2</v>
      </c>
      <c r="G742" s="5">
        <v>0</v>
      </c>
      <c r="H742" s="45">
        <v>2</v>
      </c>
      <c r="I742" s="6"/>
      <c r="J742" s="6"/>
      <c r="K742" s="6"/>
      <c r="L742" s="6"/>
      <c r="M742" s="6"/>
      <c r="N742" s="6"/>
      <c r="O742" s="6"/>
      <c r="P742" s="6"/>
      <c r="Q742" s="6"/>
      <c r="R742" s="6"/>
      <c r="S742" s="6"/>
      <c r="T742" s="6"/>
      <c r="U742" s="6"/>
      <c r="V742" s="6"/>
      <c r="W742" s="6"/>
      <c r="X742" s="6"/>
      <c r="Y742" s="6"/>
      <c r="Z742" s="6"/>
    </row>
    <row r="743" spans="1:26" ht="48" customHeight="1" x14ac:dyDescent="0.2">
      <c r="A743" s="5">
        <v>742</v>
      </c>
      <c r="B743" s="6" t="s">
        <v>6637</v>
      </c>
      <c r="C743" s="32" t="s">
        <v>6638</v>
      </c>
      <c r="D743" s="56" t="s">
        <v>6657</v>
      </c>
      <c r="E743" s="6" t="s">
        <v>5770</v>
      </c>
      <c r="F743" s="45">
        <v>2</v>
      </c>
      <c r="G743" s="5">
        <v>2</v>
      </c>
      <c r="H743" s="45">
        <v>2</v>
      </c>
      <c r="I743" s="6"/>
      <c r="J743" s="6"/>
      <c r="K743" s="6"/>
      <c r="L743" s="6"/>
      <c r="M743" s="6"/>
      <c r="N743" s="6"/>
      <c r="O743" s="6"/>
      <c r="P743" s="6"/>
      <c r="Q743" s="6"/>
      <c r="R743" s="6"/>
      <c r="S743" s="6"/>
      <c r="T743" s="6"/>
      <c r="U743" s="6"/>
      <c r="V743" s="6"/>
      <c r="W743" s="6"/>
      <c r="X743" s="6"/>
      <c r="Y743" s="6"/>
      <c r="Z743" s="6"/>
    </row>
    <row r="744" spans="1:26" ht="48" customHeight="1" x14ac:dyDescent="0.2">
      <c r="A744" s="5">
        <v>743</v>
      </c>
      <c r="B744" s="6" t="s">
        <v>6637</v>
      </c>
      <c r="C744" s="32" t="s">
        <v>6638</v>
      </c>
      <c r="D744" s="56" t="s">
        <v>6658</v>
      </c>
      <c r="E744" s="6" t="s">
        <v>5770</v>
      </c>
      <c r="F744" s="45">
        <v>0</v>
      </c>
      <c r="G744" s="5">
        <v>0</v>
      </c>
      <c r="H744" s="45">
        <v>0</v>
      </c>
      <c r="I744" s="6"/>
      <c r="J744" s="6"/>
      <c r="K744" s="6"/>
      <c r="L744" s="6"/>
      <c r="M744" s="6"/>
      <c r="N744" s="6"/>
      <c r="O744" s="6"/>
      <c r="P744" s="6"/>
      <c r="Q744" s="6"/>
      <c r="R744" s="6"/>
      <c r="S744" s="6"/>
      <c r="T744" s="6"/>
      <c r="U744" s="6"/>
      <c r="V744" s="6"/>
      <c r="W744" s="6"/>
      <c r="X744" s="6"/>
      <c r="Y744" s="6"/>
      <c r="Z744" s="6"/>
    </row>
    <row r="745" spans="1:26" ht="48" customHeight="1" x14ac:dyDescent="0.2">
      <c r="A745" s="5">
        <v>744</v>
      </c>
      <c r="B745" s="6" t="s">
        <v>6637</v>
      </c>
      <c r="C745" s="32" t="s">
        <v>6638</v>
      </c>
      <c r="D745" s="56" t="s">
        <v>6659</v>
      </c>
      <c r="E745" s="6" t="s">
        <v>5770</v>
      </c>
      <c r="F745" s="45">
        <v>2</v>
      </c>
      <c r="G745" s="5">
        <v>0</v>
      </c>
      <c r="H745" s="45">
        <v>2</v>
      </c>
      <c r="I745" s="6"/>
      <c r="J745" s="6"/>
      <c r="K745" s="6"/>
      <c r="L745" s="6"/>
      <c r="M745" s="6"/>
      <c r="N745" s="6"/>
      <c r="O745" s="6"/>
      <c r="P745" s="6"/>
      <c r="Q745" s="6"/>
      <c r="R745" s="6"/>
      <c r="S745" s="6"/>
      <c r="T745" s="6"/>
      <c r="U745" s="6"/>
      <c r="V745" s="6"/>
      <c r="W745" s="6"/>
      <c r="X745" s="6"/>
      <c r="Y745" s="6"/>
      <c r="Z745" s="6"/>
    </row>
    <row r="746" spans="1:26" ht="96" customHeight="1" x14ac:dyDescent="0.2">
      <c r="A746" s="5">
        <v>745</v>
      </c>
      <c r="B746" s="6" t="s">
        <v>6637</v>
      </c>
      <c r="C746" s="32" t="s">
        <v>6638</v>
      </c>
      <c r="D746" s="56" t="s">
        <v>6660</v>
      </c>
      <c r="E746" s="6" t="s">
        <v>5770</v>
      </c>
      <c r="F746" s="45">
        <v>2</v>
      </c>
      <c r="G746" s="5">
        <v>2</v>
      </c>
      <c r="H746" s="45">
        <v>2</v>
      </c>
      <c r="I746" s="6"/>
      <c r="J746" s="6"/>
      <c r="K746" s="6"/>
      <c r="L746" s="6"/>
      <c r="M746" s="6"/>
      <c r="N746" s="6"/>
      <c r="O746" s="6"/>
      <c r="P746" s="6"/>
      <c r="Q746" s="6"/>
      <c r="R746" s="6"/>
      <c r="S746" s="6"/>
      <c r="T746" s="6"/>
      <c r="U746" s="6"/>
      <c r="V746" s="6"/>
      <c r="W746" s="6"/>
      <c r="X746" s="6"/>
      <c r="Y746" s="6"/>
      <c r="Z746" s="6"/>
    </row>
    <row r="747" spans="1:26" ht="48" customHeight="1" x14ac:dyDescent="0.2">
      <c r="A747" s="5">
        <v>746</v>
      </c>
      <c r="B747" s="6" t="s">
        <v>6637</v>
      </c>
      <c r="C747" s="32" t="s">
        <v>6638</v>
      </c>
      <c r="D747" s="56" t="s">
        <v>6661</v>
      </c>
      <c r="E747" s="6" t="s">
        <v>5770</v>
      </c>
      <c r="F747" s="45">
        <v>2</v>
      </c>
      <c r="G747" s="5">
        <v>0</v>
      </c>
      <c r="H747" s="45">
        <v>2</v>
      </c>
      <c r="I747" s="6"/>
      <c r="J747" s="6"/>
      <c r="K747" s="6"/>
      <c r="L747" s="6"/>
      <c r="M747" s="6"/>
      <c r="N747" s="6"/>
      <c r="O747" s="6"/>
      <c r="P747" s="6"/>
      <c r="Q747" s="6"/>
      <c r="R747" s="6"/>
      <c r="S747" s="6"/>
      <c r="T747" s="6"/>
      <c r="U747" s="6"/>
      <c r="V747" s="6"/>
      <c r="W747" s="6"/>
      <c r="X747" s="6"/>
      <c r="Y747" s="6"/>
      <c r="Z747" s="6"/>
    </row>
    <row r="748" spans="1:26" ht="24" customHeight="1" x14ac:dyDescent="0.2">
      <c r="A748" s="5">
        <v>747</v>
      </c>
      <c r="B748" s="6" t="s">
        <v>6637</v>
      </c>
      <c r="C748" s="32" t="s">
        <v>6638</v>
      </c>
      <c r="D748" s="56" t="s">
        <v>6662</v>
      </c>
      <c r="E748" s="6" t="s">
        <v>5770</v>
      </c>
      <c r="F748" s="45">
        <v>0</v>
      </c>
      <c r="G748" s="5">
        <v>0</v>
      </c>
      <c r="H748" s="45">
        <v>0</v>
      </c>
      <c r="I748" s="6"/>
      <c r="J748" s="6"/>
      <c r="K748" s="6"/>
      <c r="L748" s="6"/>
      <c r="M748" s="6"/>
      <c r="N748" s="6"/>
      <c r="O748" s="6"/>
      <c r="P748" s="6"/>
      <c r="Q748" s="6"/>
      <c r="R748" s="6"/>
      <c r="S748" s="6"/>
      <c r="T748" s="6"/>
      <c r="U748" s="6"/>
      <c r="V748" s="6"/>
      <c r="W748" s="6"/>
      <c r="X748" s="6"/>
      <c r="Y748" s="6"/>
      <c r="Z748" s="6"/>
    </row>
    <row r="749" spans="1:26" ht="72" customHeight="1" x14ac:dyDescent="0.2">
      <c r="A749" s="5">
        <v>748</v>
      </c>
      <c r="B749" s="6" t="s">
        <v>6637</v>
      </c>
      <c r="C749" s="32" t="s">
        <v>6638</v>
      </c>
      <c r="D749" s="56" t="s">
        <v>6663</v>
      </c>
      <c r="E749" s="6" t="s">
        <v>5770</v>
      </c>
      <c r="F749" s="45">
        <v>0</v>
      </c>
      <c r="G749" s="5">
        <v>0</v>
      </c>
      <c r="H749" s="45">
        <v>0</v>
      </c>
      <c r="I749" s="6"/>
      <c r="J749" s="6"/>
      <c r="K749" s="6"/>
      <c r="L749" s="6"/>
      <c r="M749" s="6"/>
      <c r="N749" s="6"/>
      <c r="O749" s="6"/>
      <c r="P749" s="6"/>
      <c r="Q749" s="6"/>
      <c r="R749" s="6"/>
      <c r="S749" s="6"/>
      <c r="T749" s="6"/>
      <c r="U749" s="6"/>
      <c r="V749" s="6"/>
      <c r="W749" s="6"/>
      <c r="X749" s="6"/>
      <c r="Y749" s="6"/>
      <c r="Z749" s="6"/>
    </row>
    <row r="750" spans="1:26" ht="48" customHeight="1" x14ac:dyDescent="0.2">
      <c r="A750" s="5">
        <v>749</v>
      </c>
      <c r="B750" s="6" t="s">
        <v>6637</v>
      </c>
      <c r="C750" s="32" t="s">
        <v>6638</v>
      </c>
      <c r="D750" s="56" t="s">
        <v>6664</v>
      </c>
      <c r="E750" s="6" t="s">
        <v>5770</v>
      </c>
      <c r="F750" s="45">
        <v>1</v>
      </c>
      <c r="G750" s="5">
        <v>2</v>
      </c>
      <c r="H750" s="45">
        <v>1</v>
      </c>
      <c r="I750" s="6"/>
      <c r="J750" s="6"/>
      <c r="K750" s="6"/>
      <c r="L750" s="6"/>
      <c r="M750" s="6"/>
      <c r="N750" s="6"/>
      <c r="O750" s="6"/>
      <c r="P750" s="6"/>
      <c r="Q750" s="6"/>
      <c r="R750" s="6"/>
      <c r="S750" s="6"/>
      <c r="T750" s="6"/>
      <c r="U750" s="6"/>
      <c r="V750" s="6"/>
      <c r="W750" s="6"/>
      <c r="X750" s="6"/>
      <c r="Y750" s="6"/>
      <c r="Z750" s="6"/>
    </row>
    <row r="751" spans="1:26" ht="96" customHeight="1" x14ac:dyDescent="0.2">
      <c r="A751" s="5">
        <v>750</v>
      </c>
      <c r="B751" s="6" t="s">
        <v>6637</v>
      </c>
      <c r="C751" s="32" t="s">
        <v>6638</v>
      </c>
      <c r="D751" s="56" t="s">
        <v>6665</v>
      </c>
      <c r="E751" s="6" t="s">
        <v>5770</v>
      </c>
      <c r="F751" s="45">
        <v>2</v>
      </c>
      <c r="G751" s="5">
        <v>0</v>
      </c>
      <c r="H751" s="45">
        <v>2</v>
      </c>
      <c r="I751" s="6"/>
      <c r="J751" s="6"/>
      <c r="K751" s="6"/>
      <c r="L751" s="6"/>
      <c r="M751" s="6"/>
      <c r="N751" s="6"/>
      <c r="O751" s="6"/>
      <c r="P751" s="6"/>
      <c r="Q751" s="6"/>
      <c r="R751" s="6"/>
      <c r="S751" s="6"/>
      <c r="T751" s="6"/>
      <c r="U751" s="6"/>
      <c r="V751" s="6"/>
      <c r="W751" s="6"/>
      <c r="X751" s="6"/>
      <c r="Y751" s="6"/>
      <c r="Z751" s="6"/>
    </row>
    <row r="752" spans="1:26" ht="48" customHeight="1" x14ac:dyDescent="0.2">
      <c r="A752" s="5">
        <v>751</v>
      </c>
      <c r="B752" s="6" t="s">
        <v>6637</v>
      </c>
      <c r="C752" s="32" t="s">
        <v>6638</v>
      </c>
      <c r="D752" s="56" t="s">
        <v>6666</v>
      </c>
      <c r="E752" s="6" t="s">
        <v>5770</v>
      </c>
      <c r="F752" s="45">
        <v>2</v>
      </c>
      <c r="G752" s="5">
        <v>2</v>
      </c>
      <c r="H752" s="45">
        <v>2</v>
      </c>
      <c r="I752" s="6"/>
      <c r="J752" s="6"/>
      <c r="K752" s="6"/>
      <c r="L752" s="6"/>
      <c r="M752" s="6"/>
      <c r="N752" s="6"/>
      <c r="O752" s="6"/>
      <c r="P752" s="6"/>
      <c r="Q752" s="6"/>
      <c r="R752" s="6"/>
      <c r="S752" s="6"/>
      <c r="T752" s="6"/>
      <c r="U752" s="6"/>
      <c r="V752" s="6"/>
      <c r="W752" s="6"/>
      <c r="X752" s="6"/>
      <c r="Y752" s="6"/>
      <c r="Z752" s="6"/>
    </row>
    <row r="753" spans="1:26" ht="96" customHeight="1" x14ac:dyDescent="0.2">
      <c r="A753" s="5">
        <v>752</v>
      </c>
      <c r="B753" s="6" t="s">
        <v>6637</v>
      </c>
      <c r="C753" s="32" t="s">
        <v>6638</v>
      </c>
      <c r="D753" s="56" t="s">
        <v>6667</v>
      </c>
      <c r="E753" s="6" t="s">
        <v>5770</v>
      </c>
      <c r="F753" s="45">
        <v>0</v>
      </c>
      <c r="G753" s="5">
        <v>2</v>
      </c>
      <c r="H753" s="45">
        <v>0</v>
      </c>
      <c r="I753" s="6"/>
      <c r="J753" s="6"/>
      <c r="K753" s="6"/>
      <c r="L753" s="6"/>
      <c r="M753" s="6"/>
      <c r="N753" s="6"/>
      <c r="O753" s="6"/>
      <c r="P753" s="6"/>
      <c r="Q753" s="6"/>
      <c r="R753" s="6"/>
      <c r="S753" s="6"/>
      <c r="T753" s="6"/>
      <c r="U753" s="6"/>
      <c r="V753" s="6"/>
      <c r="W753" s="6"/>
      <c r="X753" s="6"/>
      <c r="Y753" s="6"/>
      <c r="Z753" s="6"/>
    </row>
    <row r="754" spans="1:26" ht="120" customHeight="1" x14ac:dyDescent="0.2">
      <c r="A754" s="5">
        <v>753</v>
      </c>
      <c r="B754" s="6" t="s">
        <v>6637</v>
      </c>
      <c r="C754" s="32" t="s">
        <v>6638</v>
      </c>
      <c r="D754" s="56" t="s">
        <v>6668</v>
      </c>
      <c r="E754" s="6" t="s">
        <v>5770</v>
      </c>
      <c r="F754" s="45">
        <v>0</v>
      </c>
      <c r="G754" s="5">
        <v>0</v>
      </c>
      <c r="H754" s="45">
        <v>0</v>
      </c>
      <c r="I754" s="6"/>
      <c r="J754" s="6"/>
      <c r="K754" s="6"/>
      <c r="L754" s="6"/>
      <c r="M754" s="6"/>
      <c r="N754" s="6"/>
      <c r="O754" s="6"/>
      <c r="P754" s="6"/>
      <c r="Q754" s="6"/>
      <c r="R754" s="6"/>
      <c r="S754" s="6"/>
      <c r="T754" s="6"/>
      <c r="U754" s="6"/>
      <c r="V754" s="6"/>
      <c r="W754" s="6"/>
      <c r="X754" s="6"/>
      <c r="Y754" s="6"/>
      <c r="Z754" s="6"/>
    </row>
    <row r="755" spans="1:26" ht="48" customHeight="1" x14ac:dyDescent="0.2">
      <c r="A755" s="5">
        <v>754</v>
      </c>
      <c r="B755" s="6" t="s">
        <v>6637</v>
      </c>
      <c r="C755" s="32" t="s">
        <v>6638</v>
      </c>
      <c r="D755" s="56" t="s">
        <v>6669</v>
      </c>
      <c r="E755" s="6" t="s">
        <v>5770</v>
      </c>
      <c r="F755" s="45">
        <v>0</v>
      </c>
      <c r="G755" s="5">
        <v>2</v>
      </c>
      <c r="H755" s="45">
        <v>0</v>
      </c>
      <c r="I755" s="6"/>
      <c r="J755" s="6"/>
      <c r="K755" s="6"/>
      <c r="L755" s="6"/>
      <c r="M755" s="6"/>
      <c r="N755" s="6"/>
      <c r="O755" s="6"/>
      <c r="P755" s="6"/>
      <c r="Q755" s="6"/>
      <c r="R755" s="6"/>
      <c r="S755" s="6"/>
      <c r="T755" s="6"/>
      <c r="U755" s="6"/>
      <c r="V755" s="6"/>
      <c r="W755" s="6"/>
      <c r="X755" s="6"/>
      <c r="Y755" s="6"/>
      <c r="Z755" s="6"/>
    </row>
    <row r="756" spans="1:26" ht="72" customHeight="1" x14ac:dyDescent="0.2">
      <c r="A756" s="5">
        <v>755</v>
      </c>
      <c r="B756" s="6" t="s">
        <v>6637</v>
      </c>
      <c r="C756" s="32" t="s">
        <v>6638</v>
      </c>
      <c r="D756" s="56" t="s">
        <v>6670</v>
      </c>
      <c r="E756" s="6" t="s">
        <v>5770</v>
      </c>
      <c r="F756" s="45">
        <v>2</v>
      </c>
      <c r="G756" s="5">
        <v>0</v>
      </c>
      <c r="H756" s="45">
        <v>2</v>
      </c>
      <c r="I756" s="6"/>
      <c r="J756" s="6"/>
      <c r="K756" s="6"/>
      <c r="L756" s="6"/>
      <c r="M756" s="6"/>
      <c r="N756" s="6"/>
      <c r="O756" s="6"/>
      <c r="P756" s="6"/>
      <c r="Q756" s="6"/>
      <c r="R756" s="6"/>
      <c r="S756" s="6"/>
      <c r="T756" s="6"/>
      <c r="U756" s="6"/>
      <c r="V756" s="6"/>
      <c r="W756" s="6"/>
      <c r="X756" s="6"/>
      <c r="Y756" s="6"/>
      <c r="Z756" s="6"/>
    </row>
    <row r="757" spans="1:26" ht="24" customHeight="1" x14ac:dyDescent="0.2">
      <c r="A757" s="5">
        <v>756</v>
      </c>
      <c r="B757" s="6" t="s">
        <v>6637</v>
      </c>
      <c r="C757" s="32" t="s">
        <v>6638</v>
      </c>
      <c r="D757" s="56" t="s">
        <v>6671</v>
      </c>
      <c r="E757" s="6" t="s">
        <v>5770</v>
      </c>
      <c r="F757" s="45">
        <v>2</v>
      </c>
      <c r="G757" s="5">
        <v>0</v>
      </c>
      <c r="H757" s="45">
        <v>2</v>
      </c>
      <c r="I757" s="6"/>
      <c r="J757" s="6"/>
      <c r="K757" s="6"/>
      <c r="L757" s="6"/>
      <c r="M757" s="6"/>
      <c r="N757" s="6"/>
      <c r="O757" s="6"/>
      <c r="P757" s="6"/>
      <c r="Q757" s="6"/>
      <c r="R757" s="6"/>
      <c r="S757" s="6"/>
      <c r="T757" s="6"/>
      <c r="U757" s="6"/>
      <c r="V757" s="6"/>
      <c r="W757" s="6"/>
      <c r="X757" s="6"/>
      <c r="Y757" s="6"/>
      <c r="Z757" s="6"/>
    </row>
    <row r="758" spans="1:26" ht="48" customHeight="1" x14ac:dyDescent="0.2">
      <c r="A758" s="5">
        <v>757</v>
      </c>
      <c r="B758" s="6" t="s">
        <v>6637</v>
      </c>
      <c r="C758" s="32" t="s">
        <v>6638</v>
      </c>
      <c r="D758" s="56" t="s">
        <v>6672</v>
      </c>
      <c r="E758" s="6" t="s">
        <v>5770</v>
      </c>
      <c r="F758" s="45">
        <v>1</v>
      </c>
      <c r="G758" s="5">
        <v>0</v>
      </c>
      <c r="H758" s="45">
        <v>1</v>
      </c>
      <c r="I758" s="6"/>
      <c r="J758" s="6"/>
      <c r="K758" s="6"/>
      <c r="L758" s="6"/>
      <c r="M758" s="6"/>
      <c r="N758" s="6"/>
      <c r="O758" s="6"/>
      <c r="P758" s="6"/>
      <c r="Q758" s="6"/>
      <c r="R758" s="6"/>
      <c r="S758" s="6"/>
      <c r="T758" s="6"/>
      <c r="U758" s="6"/>
      <c r="V758" s="6"/>
      <c r="W758" s="6"/>
      <c r="X758" s="6"/>
      <c r="Y758" s="6"/>
      <c r="Z758" s="6"/>
    </row>
    <row r="759" spans="1:26" ht="24" customHeight="1" x14ac:dyDescent="0.2">
      <c r="A759" s="5">
        <v>758</v>
      </c>
      <c r="B759" s="6" t="s">
        <v>6637</v>
      </c>
      <c r="C759" s="32" t="s">
        <v>6638</v>
      </c>
      <c r="D759" s="56" t="s">
        <v>6673</v>
      </c>
      <c r="E759" s="6" t="s">
        <v>5770</v>
      </c>
      <c r="F759" s="45">
        <v>2</v>
      </c>
      <c r="G759" s="5">
        <v>2</v>
      </c>
      <c r="H759" s="45">
        <v>2</v>
      </c>
      <c r="I759" s="6"/>
      <c r="J759" s="6"/>
      <c r="K759" s="6"/>
      <c r="L759" s="6"/>
      <c r="M759" s="6"/>
      <c r="N759" s="6"/>
      <c r="O759" s="6"/>
      <c r="P759" s="6"/>
      <c r="Q759" s="6"/>
      <c r="R759" s="6"/>
      <c r="S759" s="6"/>
      <c r="T759" s="6"/>
      <c r="U759" s="6"/>
      <c r="V759" s="6"/>
      <c r="W759" s="6"/>
      <c r="X759" s="6"/>
      <c r="Y759" s="6"/>
      <c r="Z759" s="6"/>
    </row>
    <row r="760" spans="1:26" ht="24" customHeight="1" x14ac:dyDescent="0.2">
      <c r="A760" s="5">
        <v>759</v>
      </c>
      <c r="B760" s="6" t="s">
        <v>6637</v>
      </c>
      <c r="C760" s="32" t="s">
        <v>6638</v>
      </c>
      <c r="D760" s="56" t="s">
        <v>6674</v>
      </c>
      <c r="E760" s="6" t="s">
        <v>5770</v>
      </c>
      <c r="F760" s="45">
        <v>0</v>
      </c>
      <c r="G760" s="5">
        <v>1</v>
      </c>
      <c r="H760" s="45">
        <v>0</v>
      </c>
      <c r="I760" s="6"/>
      <c r="J760" s="6"/>
      <c r="K760" s="6"/>
      <c r="L760" s="6"/>
      <c r="M760" s="6"/>
      <c r="N760" s="6"/>
      <c r="O760" s="6"/>
      <c r="P760" s="6"/>
      <c r="Q760" s="6"/>
      <c r="R760" s="6"/>
      <c r="S760" s="6"/>
      <c r="T760" s="6"/>
      <c r="U760" s="6"/>
      <c r="V760" s="6"/>
      <c r="W760" s="6"/>
      <c r="X760" s="6"/>
      <c r="Y760" s="6"/>
      <c r="Z760" s="6"/>
    </row>
    <row r="761" spans="1:26" ht="24" customHeight="1" x14ac:dyDescent="0.2">
      <c r="A761" s="5">
        <v>760</v>
      </c>
      <c r="B761" s="6" t="s">
        <v>6637</v>
      </c>
      <c r="C761" s="32" t="s">
        <v>6638</v>
      </c>
      <c r="D761" s="56" t="s">
        <v>6675</v>
      </c>
      <c r="E761" s="6" t="s">
        <v>5770</v>
      </c>
      <c r="F761" s="45">
        <v>1</v>
      </c>
      <c r="G761" s="5">
        <v>1</v>
      </c>
      <c r="H761" s="45">
        <v>1</v>
      </c>
      <c r="I761" s="6"/>
      <c r="J761" s="6"/>
      <c r="K761" s="6"/>
      <c r="L761" s="6"/>
      <c r="M761" s="6"/>
      <c r="N761" s="6"/>
      <c r="O761" s="6"/>
      <c r="P761" s="6"/>
      <c r="Q761" s="6"/>
      <c r="R761" s="6"/>
      <c r="S761" s="6"/>
      <c r="T761" s="6"/>
      <c r="U761" s="6"/>
      <c r="V761" s="6"/>
      <c r="W761" s="6"/>
      <c r="X761" s="6"/>
      <c r="Y761" s="6"/>
      <c r="Z761" s="6"/>
    </row>
    <row r="762" spans="1:26" ht="24" customHeight="1" x14ac:dyDescent="0.2">
      <c r="A762" s="5">
        <v>761</v>
      </c>
      <c r="B762" s="6" t="s">
        <v>6637</v>
      </c>
      <c r="C762" s="32" t="s">
        <v>6638</v>
      </c>
      <c r="D762" s="56" t="s">
        <v>6676</v>
      </c>
      <c r="E762" s="6" t="s">
        <v>5770</v>
      </c>
      <c r="F762" s="45">
        <v>0</v>
      </c>
      <c r="G762" s="5">
        <v>1</v>
      </c>
      <c r="H762" s="45">
        <v>0</v>
      </c>
      <c r="I762" s="6"/>
      <c r="J762" s="6"/>
      <c r="K762" s="6"/>
      <c r="L762" s="6"/>
      <c r="M762" s="6"/>
      <c r="N762" s="6"/>
      <c r="O762" s="6"/>
      <c r="P762" s="6"/>
      <c r="Q762" s="6"/>
      <c r="R762" s="6"/>
      <c r="S762" s="6"/>
      <c r="T762" s="6"/>
      <c r="U762" s="6"/>
      <c r="V762" s="6"/>
      <c r="W762" s="6"/>
      <c r="X762" s="6"/>
      <c r="Y762" s="6"/>
      <c r="Z762" s="6"/>
    </row>
    <row r="763" spans="1:26" ht="96" customHeight="1" x14ac:dyDescent="0.2">
      <c r="A763" s="5">
        <v>762</v>
      </c>
      <c r="B763" s="6" t="s">
        <v>6637</v>
      </c>
      <c r="C763" s="32" t="s">
        <v>6638</v>
      </c>
      <c r="D763" s="56" t="s">
        <v>6677</v>
      </c>
      <c r="E763" s="6" t="s">
        <v>5770</v>
      </c>
      <c r="F763" s="45">
        <v>2</v>
      </c>
      <c r="G763" s="5">
        <v>2</v>
      </c>
      <c r="H763" s="45">
        <v>2</v>
      </c>
      <c r="I763" s="6"/>
      <c r="J763" s="6"/>
      <c r="K763" s="6"/>
      <c r="L763" s="6"/>
      <c r="M763" s="6"/>
      <c r="N763" s="6"/>
      <c r="O763" s="6"/>
      <c r="P763" s="6"/>
      <c r="Q763" s="6"/>
      <c r="R763" s="6"/>
      <c r="S763" s="6"/>
      <c r="T763" s="6"/>
      <c r="U763" s="6"/>
      <c r="V763" s="6"/>
      <c r="W763" s="6"/>
      <c r="X763" s="6"/>
      <c r="Y763" s="6"/>
      <c r="Z763" s="6"/>
    </row>
    <row r="764" spans="1:26" ht="24" customHeight="1" x14ac:dyDescent="0.2">
      <c r="A764" s="5">
        <v>763</v>
      </c>
      <c r="B764" s="6" t="s">
        <v>6637</v>
      </c>
      <c r="C764" s="32" t="s">
        <v>6638</v>
      </c>
      <c r="D764" s="56" t="s">
        <v>6678</v>
      </c>
      <c r="E764" s="6" t="s">
        <v>5770</v>
      </c>
      <c r="F764" s="45">
        <v>0</v>
      </c>
      <c r="G764" s="5">
        <v>0</v>
      </c>
      <c r="H764" s="45">
        <v>0</v>
      </c>
      <c r="I764" s="6"/>
      <c r="J764" s="6"/>
      <c r="K764" s="6"/>
      <c r="L764" s="6"/>
      <c r="M764" s="6"/>
      <c r="N764" s="6"/>
      <c r="O764" s="6"/>
      <c r="P764" s="6"/>
      <c r="Q764" s="6"/>
      <c r="R764" s="6"/>
      <c r="S764" s="6"/>
      <c r="T764" s="6"/>
      <c r="U764" s="6"/>
      <c r="V764" s="6"/>
      <c r="W764" s="6"/>
      <c r="X764" s="6"/>
      <c r="Y764" s="6"/>
      <c r="Z764" s="6"/>
    </row>
    <row r="765" spans="1:26" ht="24" customHeight="1" x14ac:dyDescent="0.2">
      <c r="A765" s="5">
        <v>764</v>
      </c>
      <c r="B765" s="6" t="s">
        <v>6637</v>
      </c>
      <c r="C765" s="32" t="s">
        <v>6638</v>
      </c>
      <c r="D765" s="56" t="s">
        <v>6679</v>
      </c>
      <c r="E765" s="6" t="s">
        <v>5770</v>
      </c>
      <c r="F765" s="45">
        <v>0</v>
      </c>
      <c r="G765" s="5">
        <v>2</v>
      </c>
      <c r="H765" s="45">
        <v>0</v>
      </c>
      <c r="I765" s="6"/>
      <c r="J765" s="6"/>
      <c r="K765" s="6"/>
      <c r="L765" s="6"/>
      <c r="M765" s="6"/>
      <c r="N765" s="6"/>
      <c r="O765" s="6"/>
      <c r="P765" s="6"/>
      <c r="Q765" s="6"/>
      <c r="R765" s="6"/>
      <c r="S765" s="6"/>
      <c r="T765" s="6"/>
      <c r="U765" s="6"/>
      <c r="V765" s="6"/>
      <c r="W765" s="6"/>
      <c r="X765" s="6"/>
      <c r="Y765" s="6"/>
      <c r="Z765" s="6"/>
    </row>
    <row r="766" spans="1:26" ht="24" customHeight="1" x14ac:dyDescent="0.2">
      <c r="A766" s="5">
        <v>765</v>
      </c>
      <c r="B766" s="6" t="s">
        <v>6637</v>
      </c>
      <c r="C766" s="32" t="s">
        <v>6638</v>
      </c>
      <c r="D766" s="56" t="s">
        <v>6680</v>
      </c>
      <c r="E766" s="6" t="s">
        <v>5770</v>
      </c>
      <c r="F766" s="45">
        <v>0</v>
      </c>
      <c r="G766" s="5">
        <v>2</v>
      </c>
      <c r="H766" s="45">
        <v>0</v>
      </c>
      <c r="I766" s="6"/>
      <c r="J766" s="6"/>
      <c r="K766" s="6"/>
      <c r="L766" s="6"/>
      <c r="M766" s="6"/>
      <c r="N766" s="6"/>
      <c r="O766" s="6"/>
      <c r="P766" s="6"/>
      <c r="Q766" s="6"/>
      <c r="R766" s="6"/>
      <c r="S766" s="6"/>
      <c r="T766" s="6"/>
      <c r="U766" s="6"/>
      <c r="V766" s="6"/>
      <c r="W766" s="6"/>
      <c r="X766" s="6"/>
      <c r="Y766" s="6"/>
      <c r="Z766" s="6"/>
    </row>
    <row r="767" spans="1:26" ht="24" customHeight="1" x14ac:dyDescent="0.2">
      <c r="A767" s="5">
        <v>766</v>
      </c>
      <c r="B767" s="6" t="s">
        <v>6637</v>
      </c>
      <c r="C767" s="32" t="s">
        <v>6638</v>
      </c>
      <c r="D767" s="56" t="s">
        <v>6681</v>
      </c>
      <c r="E767" s="6" t="s">
        <v>5770</v>
      </c>
      <c r="F767" s="45">
        <v>2</v>
      </c>
      <c r="G767" s="5">
        <v>2</v>
      </c>
      <c r="H767" s="45">
        <v>2</v>
      </c>
      <c r="I767" s="6"/>
      <c r="J767" s="6"/>
      <c r="K767" s="6"/>
      <c r="L767" s="6"/>
      <c r="M767" s="6"/>
      <c r="N767" s="6"/>
      <c r="O767" s="6"/>
      <c r="P767" s="6"/>
      <c r="Q767" s="6"/>
      <c r="R767" s="6"/>
      <c r="S767" s="6"/>
      <c r="T767" s="6"/>
      <c r="U767" s="6"/>
      <c r="V767" s="6"/>
      <c r="W767" s="6"/>
      <c r="X767" s="6"/>
      <c r="Y767" s="6"/>
      <c r="Z767" s="6"/>
    </row>
    <row r="768" spans="1:26" ht="24" customHeight="1" x14ac:dyDescent="0.2">
      <c r="A768" s="5">
        <v>767</v>
      </c>
      <c r="B768" s="6" t="s">
        <v>6637</v>
      </c>
      <c r="C768" s="32" t="s">
        <v>6638</v>
      </c>
      <c r="D768" s="56" t="s">
        <v>6682</v>
      </c>
      <c r="E768" s="6" t="s">
        <v>5770</v>
      </c>
      <c r="F768" s="45">
        <v>0</v>
      </c>
      <c r="G768" s="5">
        <v>2</v>
      </c>
      <c r="H768" s="45">
        <v>0</v>
      </c>
      <c r="I768" s="6"/>
      <c r="J768" s="6"/>
      <c r="K768" s="6"/>
      <c r="L768" s="6"/>
      <c r="M768" s="6"/>
      <c r="N768" s="6"/>
      <c r="O768" s="6"/>
      <c r="P768" s="6"/>
      <c r="Q768" s="6"/>
      <c r="R768" s="6"/>
      <c r="S768" s="6"/>
      <c r="T768" s="6"/>
      <c r="U768" s="6"/>
      <c r="V768" s="6"/>
      <c r="W768" s="6"/>
      <c r="X768" s="6"/>
      <c r="Y768" s="6"/>
      <c r="Z768" s="6"/>
    </row>
    <row r="769" spans="1:26" ht="72" customHeight="1" x14ac:dyDescent="0.2">
      <c r="A769" s="5">
        <v>768</v>
      </c>
      <c r="B769" s="6" t="s">
        <v>6637</v>
      </c>
      <c r="C769" s="32" t="s">
        <v>6638</v>
      </c>
      <c r="D769" s="56" t="s">
        <v>6683</v>
      </c>
      <c r="E769" s="6" t="s">
        <v>5770</v>
      </c>
      <c r="F769" s="45">
        <v>0</v>
      </c>
      <c r="G769" s="5">
        <v>1</v>
      </c>
      <c r="H769" s="45">
        <v>0</v>
      </c>
      <c r="I769" s="6"/>
      <c r="J769" s="6"/>
      <c r="K769" s="6"/>
      <c r="L769" s="6"/>
      <c r="M769" s="6"/>
      <c r="N769" s="6"/>
      <c r="O769" s="6"/>
      <c r="P769" s="6"/>
      <c r="Q769" s="6"/>
      <c r="R769" s="6"/>
      <c r="S769" s="6"/>
      <c r="T769" s="6"/>
      <c r="U769" s="6"/>
      <c r="V769" s="6"/>
      <c r="W769" s="6"/>
      <c r="X769" s="6"/>
      <c r="Y769" s="6"/>
      <c r="Z769" s="6"/>
    </row>
    <row r="770" spans="1:26" ht="24" customHeight="1" x14ac:dyDescent="0.2">
      <c r="A770" s="5">
        <v>769</v>
      </c>
      <c r="B770" s="6" t="s">
        <v>6637</v>
      </c>
      <c r="C770" s="32" t="s">
        <v>6638</v>
      </c>
      <c r="D770" s="56" t="s">
        <v>6684</v>
      </c>
      <c r="E770" s="6" t="s">
        <v>5770</v>
      </c>
      <c r="F770" s="45">
        <v>0</v>
      </c>
      <c r="G770" s="5">
        <v>0</v>
      </c>
      <c r="H770" s="45">
        <v>0</v>
      </c>
      <c r="I770" s="6"/>
      <c r="J770" s="6"/>
      <c r="K770" s="6"/>
      <c r="L770" s="6"/>
      <c r="M770" s="6"/>
      <c r="N770" s="6"/>
      <c r="O770" s="6"/>
      <c r="P770" s="6"/>
      <c r="Q770" s="6"/>
      <c r="R770" s="6"/>
      <c r="S770" s="6"/>
      <c r="T770" s="6"/>
      <c r="U770" s="6"/>
      <c r="V770" s="6"/>
      <c r="W770" s="6"/>
      <c r="X770" s="6"/>
      <c r="Y770" s="6"/>
      <c r="Z770" s="6"/>
    </row>
    <row r="771" spans="1:26" ht="48" customHeight="1" x14ac:dyDescent="0.2">
      <c r="A771" s="5">
        <v>770</v>
      </c>
      <c r="B771" s="6" t="s">
        <v>6685</v>
      </c>
      <c r="C771" s="32" t="s">
        <v>6686</v>
      </c>
      <c r="D771" s="56" t="s">
        <v>6687</v>
      </c>
      <c r="E771" s="6" t="s">
        <v>5770</v>
      </c>
      <c r="F771" s="45">
        <v>1</v>
      </c>
      <c r="G771" s="5">
        <v>1</v>
      </c>
      <c r="H771" s="45">
        <v>1</v>
      </c>
      <c r="I771" s="6"/>
      <c r="J771" s="6"/>
      <c r="K771" s="6"/>
      <c r="L771" s="6"/>
      <c r="M771" s="6"/>
      <c r="N771" s="6"/>
      <c r="O771" s="6"/>
      <c r="P771" s="6"/>
      <c r="Q771" s="6"/>
      <c r="R771" s="6"/>
      <c r="S771" s="6"/>
      <c r="T771" s="6"/>
      <c r="U771" s="6"/>
      <c r="V771" s="6"/>
      <c r="W771" s="6"/>
      <c r="X771" s="6"/>
      <c r="Y771" s="6"/>
      <c r="Z771" s="6"/>
    </row>
    <row r="772" spans="1:26" ht="24" customHeight="1" x14ac:dyDescent="0.2">
      <c r="A772" s="5">
        <v>771</v>
      </c>
      <c r="B772" s="6" t="s">
        <v>6688</v>
      </c>
      <c r="C772" s="32" t="s">
        <v>6689</v>
      </c>
      <c r="D772" s="56" t="s">
        <v>6690</v>
      </c>
      <c r="E772" s="6" t="s">
        <v>5770</v>
      </c>
      <c r="F772" s="45">
        <v>0</v>
      </c>
      <c r="G772" s="5">
        <v>1</v>
      </c>
      <c r="H772" s="45">
        <v>0</v>
      </c>
      <c r="I772" s="6"/>
      <c r="J772" s="6"/>
      <c r="K772" s="6"/>
      <c r="L772" s="6"/>
      <c r="M772" s="6"/>
      <c r="N772" s="6"/>
      <c r="O772" s="6"/>
      <c r="P772" s="6"/>
      <c r="Q772" s="6"/>
      <c r="R772" s="6"/>
      <c r="S772" s="6"/>
      <c r="T772" s="6"/>
      <c r="U772" s="6"/>
      <c r="V772" s="6"/>
      <c r="W772" s="6"/>
      <c r="X772" s="6"/>
      <c r="Y772" s="6"/>
      <c r="Z772" s="6"/>
    </row>
    <row r="773" spans="1:26" ht="48" customHeight="1" x14ac:dyDescent="0.2">
      <c r="A773" s="5">
        <v>772</v>
      </c>
      <c r="B773" s="6" t="s">
        <v>6688</v>
      </c>
      <c r="C773" s="32" t="s">
        <v>6689</v>
      </c>
      <c r="D773" s="56" t="s">
        <v>6691</v>
      </c>
      <c r="E773" s="6" t="s">
        <v>5770</v>
      </c>
      <c r="F773" s="45">
        <v>1</v>
      </c>
      <c r="G773" s="5">
        <v>1</v>
      </c>
      <c r="H773" s="45">
        <v>1</v>
      </c>
      <c r="I773" s="6"/>
      <c r="J773" s="6"/>
      <c r="K773" s="6"/>
      <c r="L773" s="6"/>
      <c r="M773" s="6"/>
      <c r="N773" s="6"/>
      <c r="O773" s="6"/>
      <c r="P773" s="6"/>
      <c r="Q773" s="6"/>
      <c r="R773" s="6"/>
      <c r="S773" s="6"/>
      <c r="T773" s="6"/>
      <c r="U773" s="6"/>
      <c r="V773" s="6"/>
      <c r="W773" s="6"/>
      <c r="X773" s="6"/>
      <c r="Y773" s="6"/>
      <c r="Z773" s="6"/>
    </row>
    <row r="774" spans="1:26" ht="72" customHeight="1" x14ac:dyDescent="0.2">
      <c r="A774" s="5">
        <v>773</v>
      </c>
      <c r="B774" s="6" t="s">
        <v>6688</v>
      </c>
      <c r="C774" s="32" t="s">
        <v>6689</v>
      </c>
      <c r="D774" s="56" t="s">
        <v>6692</v>
      </c>
      <c r="E774" s="6" t="s">
        <v>5770</v>
      </c>
      <c r="F774" s="45">
        <v>2</v>
      </c>
      <c r="G774" s="5">
        <v>2</v>
      </c>
      <c r="H774" s="45">
        <v>2</v>
      </c>
      <c r="I774" s="6"/>
      <c r="J774" s="6"/>
      <c r="K774" s="6"/>
      <c r="L774" s="6"/>
      <c r="M774" s="6"/>
      <c r="N774" s="6"/>
      <c r="O774" s="6"/>
      <c r="P774" s="6"/>
      <c r="Q774" s="6"/>
      <c r="R774" s="6"/>
      <c r="S774" s="6"/>
      <c r="T774" s="6"/>
      <c r="U774" s="6"/>
      <c r="V774" s="6"/>
      <c r="W774" s="6"/>
      <c r="X774" s="6"/>
      <c r="Y774" s="6"/>
      <c r="Z774" s="6"/>
    </row>
    <row r="775" spans="1:26" ht="24" customHeight="1" x14ac:dyDescent="0.2">
      <c r="A775" s="5">
        <v>774</v>
      </c>
      <c r="B775" s="6" t="s">
        <v>6688</v>
      </c>
      <c r="C775" s="32" t="s">
        <v>6689</v>
      </c>
      <c r="D775" s="56" t="s">
        <v>6693</v>
      </c>
      <c r="E775" s="6" t="s">
        <v>5770</v>
      </c>
      <c r="F775" s="45">
        <v>0</v>
      </c>
      <c r="G775" s="5">
        <v>0</v>
      </c>
      <c r="H775" s="45">
        <v>0</v>
      </c>
      <c r="I775" s="6"/>
      <c r="J775" s="6"/>
      <c r="K775" s="6"/>
      <c r="L775" s="6"/>
      <c r="M775" s="6"/>
      <c r="N775" s="6"/>
      <c r="O775" s="6"/>
      <c r="P775" s="6"/>
      <c r="Q775" s="6"/>
      <c r="R775" s="6"/>
      <c r="S775" s="6"/>
      <c r="T775" s="6"/>
      <c r="U775" s="6"/>
      <c r="V775" s="6"/>
      <c r="W775" s="6"/>
      <c r="X775" s="6"/>
      <c r="Y775" s="6"/>
      <c r="Z775" s="6"/>
    </row>
    <row r="776" spans="1:26" ht="24" customHeight="1" x14ac:dyDescent="0.2">
      <c r="A776" s="5">
        <v>775</v>
      </c>
      <c r="B776" s="6" t="s">
        <v>6694</v>
      </c>
      <c r="C776" s="32" t="s">
        <v>6695</v>
      </c>
      <c r="D776" s="56" t="s">
        <v>6696</v>
      </c>
      <c r="E776" s="6" t="s">
        <v>5770</v>
      </c>
      <c r="F776" s="45">
        <v>2</v>
      </c>
      <c r="G776" s="5">
        <v>2</v>
      </c>
      <c r="H776" s="45">
        <v>2</v>
      </c>
      <c r="I776" s="6"/>
      <c r="J776" s="6"/>
      <c r="K776" s="6"/>
      <c r="L776" s="6"/>
      <c r="M776" s="6"/>
      <c r="N776" s="6"/>
      <c r="O776" s="6"/>
      <c r="P776" s="6"/>
      <c r="Q776" s="6"/>
      <c r="R776" s="6"/>
      <c r="S776" s="6"/>
      <c r="T776" s="6"/>
      <c r="U776" s="6"/>
      <c r="V776" s="6"/>
      <c r="W776" s="6"/>
      <c r="X776" s="6"/>
      <c r="Y776" s="6"/>
      <c r="Z776" s="6"/>
    </row>
    <row r="777" spans="1:26" ht="72" customHeight="1" x14ac:dyDescent="0.2">
      <c r="A777" s="5">
        <v>776</v>
      </c>
      <c r="B777" s="6" t="s">
        <v>6697</v>
      </c>
      <c r="C777" s="24" t="s">
        <v>6698</v>
      </c>
      <c r="D777" s="56" t="s">
        <v>6699</v>
      </c>
      <c r="E777" s="6" t="s">
        <v>5770</v>
      </c>
      <c r="F777" s="45">
        <v>0</v>
      </c>
      <c r="G777" s="5">
        <v>0</v>
      </c>
      <c r="H777" s="45">
        <v>0</v>
      </c>
      <c r="I777" s="6"/>
      <c r="J777" s="6"/>
      <c r="K777" s="6"/>
      <c r="L777" s="6"/>
      <c r="M777" s="6"/>
      <c r="N777" s="6"/>
      <c r="O777" s="6"/>
      <c r="P777" s="6"/>
      <c r="Q777" s="6"/>
      <c r="R777" s="6"/>
      <c r="S777" s="6"/>
      <c r="T777" s="6"/>
      <c r="U777" s="6"/>
      <c r="V777" s="6"/>
      <c r="W777" s="6"/>
      <c r="X777" s="6"/>
      <c r="Y777" s="6"/>
      <c r="Z777" s="6"/>
    </row>
    <row r="778" spans="1:26" ht="24" customHeight="1" x14ac:dyDescent="0.2">
      <c r="A778" s="5">
        <v>777</v>
      </c>
      <c r="B778" s="6" t="s">
        <v>6700</v>
      </c>
      <c r="C778" s="6" t="s">
        <v>6701</v>
      </c>
      <c r="D778" s="56" t="s">
        <v>6702</v>
      </c>
      <c r="E778" s="6" t="s">
        <v>5770</v>
      </c>
      <c r="F778" s="45">
        <v>2</v>
      </c>
      <c r="G778" s="5">
        <v>2</v>
      </c>
      <c r="H778" s="45">
        <v>2</v>
      </c>
      <c r="I778" s="6"/>
      <c r="J778" s="6"/>
      <c r="K778" s="6"/>
      <c r="L778" s="6"/>
      <c r="M778" s="6"/>
      <c r="N778" s="6"/>
      <c r="O778" s="6"/>
      <c r="P778" s="6"/>
      <c r="Q778" s="6"/>
      <c r="R778" s="6"/>
      <c r="S778" s="6"/>
      <c r="T778" s="6"/>
      <c r="U778" s="6"/>
      <c r="V778" s="6"/>
      <c r="W778" s="6"/>
      <c r="X778" s="6"/>
      <c r="Y778" s="6"/>
      <c r="Z778" s="6"/>
    </row>
    <row r="779" spans="1:26" ht="24" customHeight="1" x14ac:dyDescent="0.2">
      <c r="A779" s="5">
        <v>778</v>
      </c>
      <c r="B779" s="6" t="s">
        <v>6700</v>
      </c>
      <c r="C779" s="6" t="s">
        <v>6701</v>
      </c>
      <c r="D779" s="56" t="s">
        <v>6703</v>
      </c>
      <c r="E779" s="6" t="s">
        <v>5770</v>
      </c>
      <c r="F779" s="45">
        <v>1</v>
      </c>
      <c r="G779" s="5">
        <v>0</v>
      </c>
      <c r="H779" s="45">
        <v>1</v>
      </c>
      <c r="I779" s="6"/>
      <c r="J779" s="6"/>
      <c r="K779" s="6"/>
      <c r="L779" s="6"/>
      <c r="M779" s="6"/>
      <c r="N779" s="6"/>
      <c r="O779" s="6"/>
      <c r="P779" s="6"/>
      <c r="Q779" s="6"/>
      <c r="R779" s="6"/>
      <c r="S779" s="6"/>
      <c r="T779" s="6"/>
      <c r="U779" s="6"/>
      <c r="V779" s="6"/>
      <c r="W779" s="6"/>
      <c r="X779" s="6"/>
      <c r="Y779" s="6"/>
      <c r="Z779" s="6"/>
    </row>
    <row r="780" spans="1:26" ht="48" customHeight="1" x14ac:dyDescent="0.2">
      <c r="A780" s="5">
        <v>779</v>
      </c>
      <c r="B780" s="6" t="s">
        <v>6700</v>
      </c>
      <c r="C780" s="6" t="s">
        <v>6701</v>
      </c>
      <c r="D780" s="56" t="s">
        <v>6704</v>
      </c>
      <c r="E780" s="6" t="s">
        <v>5770</v>
      </c>
      <c r="F780" s="45">
        <v>1</v>
      </c>
      <c r="G780" s="5">
        <v>1</v>
      </c>
      <c r="H780" s="45">
        <v>1</v>
      </c>
      <c r="I780" s="6"/>
      <c r="J780" s="6"/>
      <c r="K780" s="6"/>
      <c r="L780" s="6"/>
      <c r="M780" s="6"/>
      <c r="N780" s="6"/>
      <c r="O780" s="6"/>
      <c r="P780" s="6"/>
      <c r="Q780" s="6"/>
      <c r="R780" s="6"/>
      <c r="S780" s="6"/>
      <c r="T780" s="6"/>
      <c r="U780" s="6"/>
      <c r="V780" s="6"/>
      <c r="W780" s="6"/>
      <c r="X780" s="6"/>
      <c r="Y780" s="6"/>
      <c r="Z780" s="6"/>
    </row>
    <row r="781" spans="1:26" ht="48" customHeight="1" x14ac:dyDescent="0.2">
      <c r="A781" s="5">
        <v>780</v>
      </c>
      <c r="B781" s="6" t="s">
        <v>6700</v>
      </c>
      <c r="C781" s="6" t="s">
        <v>6701</v>
      </c>
      <c r="D781" s="56" t="s">
        <v>6705</v>
      </c>
      <c r="E781" s="6" t="s">
        <v>5770</v>
      </c>
      <c r="F781" s="45">
        <v>0</v>
      </c>
      <c r="G781" s="5">
        <v>0</v>
      </c>
      <c r="H781" s="45">
        <v>0</v>
      </c>
      <c r="I781" s="6"/>
      <c r="J781" s="6"/>
      <c r="K781" s="6"/>
      <c r="L781" s="6"/>
      <c r="M781" s="6"/>
      <c r="N781" s="6"/>
      <c r="O781" s="6"/>
      <c r="P781" s="6"/>
      <c r="Q781" s="6"/>
      <c r="R781" s="6"/>
      <c r="S781" s="6"/>
      <c r="T781" s="6"/>
      <c r="U781" s="6"/>
      <c r="V781" s="6"/>
      <c r="W781" s="6"/>
      <c r="X781" s="6"/>
      <c r="Y781" s="6"/>
      <c r="Z781" s="6"/>
    </row>
    <row r="782" spans="1:26" ht="48" customHeight="1" x14ac:dyDescent="0.2">
      <c r="A782" s="5">
        <v>781</v>
      </c>
      <c r="B782" s="6" t="s">
        <v>6700</v>
      </c>
      <c r="C782" s="6" t="s">
        <v>6701</v>
      </c>
      <c r="D782" s="56" t="s">
        <v>6706</v>
      </c>
      <c r="E782" s="6" t="s">
        <v>5770</v>
      </c>
      <c r="F782" s="45">
        <v>2</v>
      </c>
      <c r="G782" s="5">
        <v>2</v>
      </c>
      <c r="H782" s="45">
        <v>2</v>
      </c>
      <c r="I782" s="6"/>
      <c r="J782" s="6"/>
      <c r="K782" s="6"/>
      <c r="L782" s="6"/>
      <c r="M782" s="6"/>
      <c r="N782" s="6"/>
      <c r="O782" s="6"/>
      <c r="P782" s="6"/>
      <c r="Q782" s="6"/>
      <c r="R782" s="6"/>
      <c r="S782" s="6"/>
      <c r="T782" s="6"/>
      <c r="U782" s="6"/>
      <c r="V782" s="6"/>
      <c r="W782" s="6"/>
      <c r="X782" s="6"/>
      <c r="Y782" s="6"/>
      <c r="Z782" s="6"/>
    </row>
    <row r="783" spans="1:26" ht="24" customHeight="1" x14ac:dyDescent="0.2">
      <c r="A783" s="5">
        <v>782</v>
      </c>
      <c r="B783" s="6" t="s">
        <v>6700</v>
      </c>
      <c r="C783" s="6" t="s">
        <v>6701</v>
      </c>
      <c r="D783" s="56" t="s">
        <v>6707</v>
      </c>
      <c r="E783" s="6" t="s">
        <v>5770</v>
      </c>
      <c r="F783" s="45">
        <v>0</v>
      </c>
      <c r="G783" s="5">
        <v>0</v>
      </c>
      <c r="H783" s="45">
        <v>0</v>
      </c>
      <c r="I783" s="6"/>
      <c r="J783" s="6"/>
      <c r="K783" s="6"/>
      <c r="L783" s="6"/>
      <c r="M783" s="6"/>
      <c r="N783" s="6"/>
      <c r="O783" s="6"/>
      <c r="P783" s="6"/>
      <c r="Q783" s="6"/>
      <c r="R783" s="6"/>
      <c r="S783" s="6"/>
      <c r="T783" s="6"/>
      <c r="U783" s="6"/>
      <c r="V783" s="6"/>
      <c r="W783" s="6"/>
      <c r="X783" s="6"/>
      <c r="Y783" s="6"/>
      <c r="Z783" s="6"/>
    </row>
    <row r="784" spans="1:26" ht="24" customHeight="1" x14ac:dyDescent="0.2">
      <c r="A784" s="5">
        <v>783</v>
      </c>
      <c r="B784" s="6" t="s">
        <v>6700</v>
      </c>
      <c r="C784" s="6" t="s">
        <v>6701</v>
      </c>
      <c r="D784" s="56" t="s">
        <v>6708</v>
      </c>
      <c r="E784" s="6" t="s">
        <v>5770</v>
      </c>
      <c r="F784" s="45">
        <v>0</v>
      </c>
      <c r="G784" s="5">
        <v>0</v>
      </c>
      <c r="H784" s="45">
        <v>0</v>
      </c>
      <c r="I784" s="6"/>
      <c r="J784" s="6"/>
      <c r="K784" s="6"/>
      <c r="L784" s="6"/>
      <c r="M784" s="6"/>
      <c r="N784" s="6"/>
      <c r="O784" s="6"/>
      <c r="P784" s="6"/>
      <c r="Q784" s="6"/>
      <c r="R784" s="6"/>
      <c r="S784" s="6"/>
      <c r="T784" s="6"/>
      <c r="U784" s="6"/>
      <c r="V784" s="6"/>
      <c r="W784" s="6"/>
      <c r="X784" s="6"/>
      <c r="Y784" s="6"/>
      <c r="Z784" s="6"/>
    </row>
    <row r="785" spans="1:26" ht="48" customHeight="1" x14ac:dyDescent="0.2">
      <c r="A785" s="5">
        <v>784</v>
      </c>
      <c r="B785" s="6" t="s">
        <v>6700</v>
      </c>
      <c r="C785" s="6" t="s">
        <v>6701</v>
      </c>
      <c r="D785" s="56" t="s">
        <v>6709</v>
      </c>
      <c r="E785" s="6" t="s">
        <v>5770</v>
      </c>
      <c r="F785" s="45">
        <v>0</v>
      </c>
      <c r="G785" s="5">
        <v>0</v>
      </c>
      <c r="H785" s="45">
        <v>0</v>
      </c>
      <c r="I785" s="6"/>
      <c r="J785" s="6"/>
      <c r="K785" s="6"/>
      <c r="L785" s="6"/>
      <c r="M785" s="6"/>
      <c r="N785" s="6"/>
      <c r="O785" s="6"/>
      <c r="P785" s="6"/>
      <c r="Q785" s="6"/>
      <c r="R785" s="6"/>
      <c r="S785" s="6"/>
      <c r="T785" s="6"/>
      <c r="U785" s="6"/>
      <c r="V785" s="6"/>
      <c r="W785" s="6"/>
      <c r="X785" s="6"/>
      <c r="Y785" s="6"/>
      <c r="Z785" s="6"/>
    </row>
    <row r="786" spans="1:26" ht="48" customHeight="1" x14ac:dyDescent="0.2">
      <c r="A786" s="5">
        <v>785</v>
      </c>
      <c r="B786" s="6" t="s">
        <v>6710</v>
      </c>
      <c r="C786" s="6" t="s">
        <v>6711</v>
      </c>
      <c r="D786" s="56" t="s">
        <v>6712</v>
      </c>
      <c r="E786" s="6" t="s">
        <v>5770</v>
      </c>
      <c r="F786" s="45">
        <v>1</v>
      </c>
      <c r="G786" s="5">
        <v>1</v>
      </c>
      <c r="H786" s="45">
        <v>1</v>
      </c>
      <c r="I786" s="6"/>
      <c r="J786" s="6"/>
      <c r="K786" s="6"/>
      <c r="L786" s="6"/>
      <c r="M786" s="6"/>
      <c r="N786" s="6"/>
      <c r="O786" s="6"/>
      <c r="P786" s="6"/>
      <c r="Q786" s="6"/>
      <c r="R786" s="6"/>
      <c r="S786" s="6"/>
      <c r="T786" s="6"/>
      <c r="U786" s="6"/>
      <c r="V786" s="6"/>
      <c r="W786" s="6"/>
      <c r="X786" s="6"/>
      <c r="Y786" s="6"/>
      <c r="Z786" s="6"/>
    </row>
    <row r="787" spans="1:26" ht="48" customHeight="1" x14ac:dyDescent="0.2">
      <c r="A787" s="5">
        <v>786</v>
      </c>
      <c r="B787" s="6" t="s">
        <v>6710</v>
      </c>
      <c r="C787" s="6" t="s">
        <v>6711</v>
      </c>
      <c r="D787" s="56" t="s">
        <v>6713</v>
      </c>
      <c r="E787" s="6" t="s">
        <v>5770</v>
      </c>
      <c r="F787" s="45">
        <v>2</v>
      </c>
      <c r="G787" s="5">
        <v>2</v>
      </c>
      <c r="H787" s="45">
        <v>2</v>
      </c>
      <c r="I787" s="6"/>
      <c r="J787" s="6"/>
      <c r="K787" s="6"/>
      <c r="L787" s="6"/>
      <c r="M787" s="6"/>
      <c r="N787" s="6"/>
      <c r="O787" s="6"/>
      <c r="P787" s="6"/>
      <c r="Q787" s="6"/>
      <c r="R787" s="6"/>
      <c r="S787" s="6"/>
      <c r="T787" s="6"/>
      <c r="U787" s="6"/>
      <c r="V787" s="6"/>
      <c r="W787" s="6"/>
      <c r="X787" s="6"/>
      <c r="Y787" s="6"/>
      <c r="Z787" s="6"/>
    </row>
    <row r="788" spans="1:26" ht="24" customHeight="1" x14ac:dyDescent="0.2">
      <c r="A788" s="5">
        <v>787</v>
      </c>
      <c r="B788" s="6" t="s">
        <v>6710</v>
      </c>
      <c r="C788" s="6" t="s">
        <v>6711</v>
      </c>
      <c r="D788" s="56" t="s">
        <v>6714</v>
      </c>
      <c r="E788" s="6" t="s">
        <v>5770</v>
      </c>
      <c r="F788" s="45">
        <v>2</v>
      </c>
      <c r="G788" s="5">
        <v>2</v>
      </c>
      <c r="H788" s="45">
        <v>2</v>
      </c>
      <c r="I788" s="6"/>
      <c r="J788" s="6"/>
      <c r="K788" s="6"/>
      <c r="L788" s="6"/>
      <c r="M788" s="6"/>
      <c r="N788" s="6"/>
      <c r="O788" s="6"/>
      <c r="P788" s="6"/>
      <c r="Q788" s="6"/>
      <c r="R788" s="6"/>
      <c r="S788" s="6"/>
      <c r="T788" s="6"/>
      <c r="U788" s="6"/>
      <c r="V788" s="6"/>
      <c r="W788" s="6"/>
      <c r="X788" s="6"/>
      <c r="Y788" s="6"/>
      <c r="Z788" s="6"/>
    </row>
    <row r="789" spans="1:26" ht="24" customHeight="1" x14ac:dyDescent="0.2">
      <c r="A789" s="5">
        <v>788</v>
      </c>
      <c r="B789" s="6" t="s">
        <v>6710</v>
      </c>
      <c r="C789" s="6" t="s">
        <v>6711</v>
      </c>
      <c r="D789" s="56" t="s">
        <v>6715</v>
      </c>
      <c r="E789" s="6" t="s">
        <v>5770</v>
      </c>
      <c r="F789" s="45">
        <v>1</v>
      </c>
      <c r="G789" s="5">
        <v>1</v>
      </c>
      <c r="H789" s="45">
        <v>1</v>
      </c>
      <c r="I789" s="6"/>
      <c r="J789" s="6"/>
      <c r="K789" s="6"/>
      <c r="L789" s="6"/>
      <c r="M789" s="6"/>
      <c r="N789" s="6"/>
      <c r="O789" s="6"/>
      <c r="P789" s="6"/>
      <c r="Q789" s="6"/>
      <c r="R789" s="6"/>
      <c r="S789" s="6"/>
      <c r="T789" s="6"/>
      <c r="U789" s="6"/>
      <c r="V789" s="6"/>
      <c r="W789" s="6"/>
      <c r="X789" s="6"/>
      <c r="Y789" s="6"/>
      <c r="Z789" s="6"/>
    </row>
    <row r="790" spans="1:26" ht="24" customHeight="1" x14ac:dyDescent="0.2">
      <c r="A790" s="5">
        <v>789</v>
      </c>
      <c r="B790" s="6" t="s">
        <v>6710</v>
      </c>
      <c r="C790" s="6" t="s">
        <v>6711</v>
      </c>
      <c r="D790" s="56" t="s">
        <v>6716</v>
      </c>
      <c r="E790" s="6" t="s">
        <v>5770</v>
      </c>
      <c r="F790" s="45">
        <v>1</v>
      </c>
      <c r="G790" s="5">
        <v>2</v>
      </c>
      <c r="H790" s="45">
        <v>1</v>
      </c>
      <c r="I790" s="6"/>
      <c r="J790" s="6"/>
      <c r="K790" s="6"/>
      <c r="L790" s="6"/>
      <c r="M790" s="6"/>
      <c r="N790" s="6"/>
      <c r="O790" s="6"/>
      <c r="P790" s="6"/>
      <c r="Q790" s="6"/>
      <c r="R790" s="6"/>
      <c r="S790" s="6"/>
      <c r="T790" s="6"/>
      <c r="U790" s="6"/>
      <c r="V790" s="6"/>
      <c r="W790" s="6"/>
      <c r="X790" s="6"/>
      <c r="Y790" s="6"/>
      <c r="Z790" s="6"/>
    </row>
    <row r="791" spans="1:26" ht="24" customHeight="1" x14ac:dyDescent="0.2">
      <c r="A791" s="5">
        <v>790</v>
      </c>
      <c r="B791" s="6" t="s">
        <v>6710</v>
      </c>
      <c r="C791" s="6" t="s">
        <v>6711</v>
      </c>
      <c r="D791" s="56" t="s">
        <v>6717</v>
      </c>
      <c r="E791" s="6" t="s">
        <v>5770</v>
      </c>
      <c r="F791" s="45">
        <v>2</v>
      </c>
      <c r="G791" s="5">
        <v>2</v>
      </c>
      <c r="H791" s="45">
        <v>2</v>
      </c>
      <c r="I791" s="6"/>
      <c r="J791" s="6"/>
      <c r="K791" s="6"/>
      <c r="L791" s="6"/>
      <c r="M791" s="6"/>
      <c r="N791" s="6"/>
      <c r="O791" s="6"/>
      <c r="P791" s="6"/>
      <c r="Q791" s="6"/>
      <c r="R791" s="6"/>
      <c r="S791" s="6"/>
      <c r="T791" s="6"/>
      <c r="U791" s="6"/>
      <c r="V791" s="6"/>
      <c r="W791" s="6"/>
      <c r="X791" s="6"/>
      <c r="Y791" s="6"/>
      <c r="Z791" s="6"/>
    </row>
    <row r="792" spans="1:26" ht="48" customHeight="1" x14ac:dyDescent="0.2">
      <c r="A792" s="5">
        <v>791</v>
      </c>
      <c r="B792" s="6" t="s">
        <v>6710</v>
      </c>
      <c r="C792" s="6" t="s">
        <v>6711</v>
      </c>
      <c r="D792" s="56" t="s">
        <v>6718</v>
      </c>
      <c r="E792" s="6" t="s">
        <v>5770</v>
      </c>
      <c r="F792" s="45">
        <v>0</v>
      </c>
      <c r="G792" s="5">
        <v>0</v>
      </c>
      <c r="H792" s="45">
        <v>0</v>
      </c>
      <c r="I792" s="6"/>
      <c r="J792" s="6"/>
      <c r="K792" s="6"/>
      <c r="L792" s="6"/>
      <c r="M792" s="6"/>
      <c r="N792" s="6"/>
      <c r="O792" s="6"/>
      <c r="P792" s="6"/>
      <c r="Q792" s="6"/>
      <c r="R792" s="6"/>
      <c r="S792" s="6"/>
      <c r="T792" s="6"/>
      <c r="U792" s="6"/>
      <c r="V792" s="6"/>
      <c r="W792" s="6"/>
      <c r="X792" s="6"/>
      <c r="Y792" s="6"/>
      <c r="Z792" s="6"/>
    </row>
    <row r="793" spans="1:26" ht="24" customHeight="1" x14ac:dyDescent="0.2">
      <c r="A793" s="5">
        <v>792</v>
      </c>
      <c r="B793" s="6" t="s">
        <v>6710</v>
      </c>
      <c r="C793" s="6" t="s">
        <v>6711</v>
      </c>
      <c r="D793" s="56" t="s">
        <v>6719</v>
      </c>
      <c r="E793" s="6" t="s">
        <v>5770</v>
      </c>
      <c r="F793" s="45">
        <v>2</v>
      </c>
      <c r="G793" s="5">
        <v>2</v>
      </c>
      <c r="H793" s="45">
        <v>2</v>
      </c>
      <c r="I793" s="6"/>
      <c r="J793" s="6"/>
      <c r="K793" s="6"/>
      <c r="L793" s="6"/>
      <c r="M793" s="6"/>
      <c r="N793" s="6"/>
      <c r="O793" s="6"/>
      <c r="P793" s="6"/>
      <c r="Q793" s="6"/>
      <c r="R793" s="6"/>
      <c r="S793" s="6"/>
      <c r="T793" s="6"/>
      <c r="U793" s="6"/>
      <c r="V793" s="6"/>
      <c r="W793" s="6"/>
      <c r="X793" s="6"/>
      <c r="Y793" s="6"/>
      <c r="Z793" s="6"/>
    </row>
    <row r="794" spans="1:26" ht="48" customHeight="1" x14ac:dyDescent="0.2">
      <c r="A794" s="5">
        <v>793</v>
      </c>
      <c r="B794" s="8" t="str">
        <f>HYPERLINK("http://reviewit.pk/mann-mayal-episode-4/","http://reviewit.pk/mann-mayal-episode-4/")</f>
        <v>http://reviewit.pk/mann-mayal-episode-4/</v>
      </c>
      <c r="C794" s="6" t="s">
        <v>6720</v>
      </c>
      <c r="D794" s="56" t="s">
        <v>6721</v>
      </c>
      <c r="E794" s="6" t="s">
        <v>5770</v>
      </c>
      <c r="F794" s="45">
        <v>2</v>
      </c>
      <c r="G794" s="5">
        <v>0</v>
      </c>
      <c r="H794" s="45">
        <v>2</v>
      </c>
      <c r="I794" s="6"/>
      <c r="J794" s="6"/>
      <c r="K794" s="6"/>
      <c r="L794" s="6"/>
      <c r="M794" s="6"/>
      <c r="N794" s="6"/>
      <c r="O794" s="6"/>
      <c r="P794" s="6"/>
      <c r="Q794" s="6"/>
      <c r="R794" s="6"/>
      <c r="S794" s="6"/>
      <c r="T794" s="6"/>
      <c r="U794" s="6"/>
      <c r="V794" s="6"/>
      <c r="W794" s="6"/>
      <c r="X794" s="6"/>
      <c r="Y794" s="6"/>
      <c r="Z794" s="6"/>
    </row>
    <row r="795" spans="1:26" ht="48" customHeight="1" x14ac:dyDescent="0.2">
      <c r="A795" s="5">
        <v>794</v>
      </c>
      <c r="B795" s="6" t="s">
        <v>6722</v>
      </c>
      <c r="C795" s="6" t="s">
        <v>6720</v>
      </c>
      <c r="D795" s="56" t="s">
        <v>6723</v>
      </c>
      <c r="E795" s="6" t="s">
        <v>5770</v>
      </c>
      <c r="F795" s="45">
        <v>0</v>
      </c>
      <c r="G795" s="5">
        <v>0</v>
      </c>
      <c r="H795" s="45">
        <v>0</v>
      </c>
      <c r="I795" s="6"/>
      <c r="J795" s="6"/>
      <c r="K795" s="6"/>
      <c r="L795" s="6"/>
      <c r="M795" s="6"/>
      <c r="N795" s="6"/>
      <c r="O795" s="6"/>
      <c r="P795" s="6"/>
      <c r="Q795" s="6"/>
      <c r="R795" s="6"/>
      <c r="S795" s="6"/>
      <c r="T795" s="6"/>
      <c r="U795" s="6"/>
      <c r="V795" s="6"/>
      <c r="W795" s="6"/>
      <c r="X795" s="6"/>
      <c r="Y795" s="6"/>
      <c r="Z795" s="6"/>
    </row>
    <row r="796" spans="1:26" ht="24" customHeight="1" x14ac:dyDescent="0.2">
      <c r="A796" s="5">
        <v>795</v>
      </c>
      <c r="B796" s="8" t="str">
        <f>HYPERLINK("http://reviewit.pk/mann-mayal-episode-4/","http://reviewit.pk/mann-mayal-episode-4/")</f>
        <v>http://reviewit.pk/mann-mayal-episode-4/</v>
      </c>
      <c r="C796" s="6" t="s">
        <v>6720</v>
      </c>
      <c r="D796" s="56" t="s">
        <v>6724</v>
      </c>
      <c r="E796" s="6" t="s">
        <v>5770</v>
      </c>
      <c r="F796" s="45">
        <v>1</v>
      </c>
      <c r="G796" s="5">
        <v>1</v>
      </c>
      <c r="H796" s="45">
        <v>1</v>
      </c>
      <c r="I796" s="6"/>
      <c r="J796" s="6"/>
      <c r="K796" s="6"/>
      <c r="L796" s="6"/>
      <c r="M796" s="6"/>
      <c r="N796" s="6"/>
      <c r="O796" s="6"/>
      <c r="P796" s="6"/>
      <c r="Q796" s="6"/>
      <c r="R796" s="6"/>
      <c r="S796" s="6"/>
      <c r="T796" s="6"/>
      <c r="U796" s="6"/>
      <c r="V796" s="6"/>
      <c r="W796" s="6"/>
      <c r="X796" s="6"/>
      <c r="Y796" s="6"/>
      <c r="Z796" s="6"/>
    </row>
    <row r="797" spans="1:26" ht="48" customHeight="1" x14ac:dyDescent="0.2">
      <c r="A797" s="5">
        <v>796</v>
      </c>
      <c r="B797" s="6" t="s">
        <v>6722</v>
      </c>
      <c r="C797" s="6" t="s">
        <v>6720</v>
      </c>
      <c r="D797" s="56" t="s">
        <v>6725</v>
      </c>
      <c r="E797" s="6" t="s">
        <v>5770</v>
      </c>
      <c r="F797" s="45">
        <v>0</v>
      </c>
      <c r="G797" s="5">
        <v>1</v>
      </c>
      <c r="H797" s="45">
        <v>0</v>
      </c>
      <c r="I797" s="6"/>
      <c r="J797" s="6"/>
      <c r="K797" s="6"/>
      <c r="L797" s="6"/>
      <c r="M797" s="6"/>
      <c r="N797" s="6"/>
      <c r="O797" s="6"/>
      <c r="P797" s="6"/>
      <c r="Q797" s="6"/>
      <c r="R797" s="6"/>
      <c r="S797" s="6"/>
      <c r="T797" s="6"/>
      <c r="U797" s="6"/>
      <c r="V797" s="6"/>
      <c r="W797" s="6"/>
      <c r="X797" s="6"/>
      <c r="Y797" s="6"/>
      <c r="Z797" s="6"/>
    </row>
    <row r="798" spans="1:26" ht="72" customHeight="1" x14ac:dyDescent="0.2">
      <c r="A798" s="5">
        <v>797</v>
      </c>
      <c r="B798" s="8" t="str">
        <f>HYPERLINK("http://reviewit.pk/mann-mayal-episode-4/","http://reviewit.pk/mann-mayal-episode-4/")</f>
        <v>http://reviewit.pk/mann-mayal-episode-4/</v>
      </c>
      <c r="C798" s="6" t="s">
        <v>6720</v>
      </c>
      <c r="D798" s="56" t="s">
        <v>6726</v>
      </c>
      <c r="E798" s="6" t="s">
        <v>5770</v>
      </c>
      <c r="F798" s="45">
        <v>2</v>
      </c>
      <c r="G798" s="5">
        <v>0</v>
      </c>
      <c r="H798" s="45">
        <v>2</v>
      </c>
      <c r="I798" s="6"/>
      <c r="J798" s="6"/>
      <c r="K798" s="6"/>
      <c r="L798" s="6"/>
      <c r="M798" s="6"/>
      <c r="N798" s="6"/>
      <c r="O798" s="6"/>
      <c r="P798" s="6"/>
      <c r="Q798" s="6"/>
      <c r="R798" s="6"/>
      <c r="S798" s="6"/>
      <c r="T798" s="6"/>
      <c r="U798" s="6"/>
      <c r="V798" s="6"/>
      <c r="W798" s="6"/>
      <c r="X798" s="6"/>
      <c r="Y798" s="6"/>
      <c r="Z798" s="6"/>
    </row>
    <row r="799" spans="1:26" ht="48" customHeight="1" x14ac:dyDescent="0.2">
      <c r="A799" s="5">
        <v>798</v>
      </c>
      <c r="B799" s="6" t="s">
        <v>6722</v>
      </c>
      <c r="C799" s="6" t="s">
        <v>6720</v>
      </c>
      <c r="D799" s="56" t="s">
        <v>6727</v>
      </c>
      <c r="E799" s="6" t="s">
        <v>5770</v>
      </c>
      <c r="F799" s="45">
        <v>2</v>
      </c>
      <c r="G799" s="5">
        <v>0</v>
      </c>
      <c r="H799" s="45">
        <v>2</v>
      </c>
      <c r="I799" s="6"/>
      <c r="J799" s="6"/>
      <c r="K799" s="6"/>
      <c r="L799" s="6"/>
      <c r="M799" s="6"/>
      <c r="N799" s="6"/>
      <c r="O799" s="6"/>
      <c r="P799" s="6"/>
      <c r="Q799" s="6"/>
      <c r="R799" s="6"/>
      <c r="S799" s="6"/>
      <c r="T799" s="6"/>
      <c r="U799" s="6"/>
      <c r="V799" s="6"/>
      <c r="W799" s="6"/>
      <c r="X799" s="6"/>
      <c r="Y799" s="6"/>
      <c r="Z799" s="6"/>
    </row>
    <row r="800" spans="1:26" ht="96" customHeight="1" x14ac:dyDescent="0.2">
      <c r="A800" s="5">
        <v>799</v>
      </c>
      <c r="B800" s="8" t="str">
        <f>HYPERLINK("http://reviewit.pk/mann-mayal-episode-4/","http://reviewit.pk/mann-mayal-episode-4/")</f>
        <v>http://reviewit.pk/mann-mayal-episode-4/</v>
      </c>
      <c r="C800" s="6" t="s">
        <v>6720</v>
      </c>
      <c r="D800" s="56" t="s">
        <v>6728</v>
      </c>
      <c r="E800" s="6" t="s">
        <v>5770</v>
      </c>
      <c r="F800" s="45">
        <v>2</v>
      </c>
      <c r="G800" s="5">
        <v>0</v>
      </c>
      <c r="H800" s="45">
        <v>2</v>
      </c>
      <c r="I800" s="6"/>
      <c r="J800" s="6"/>
      <c r="K800" s="6"/>
      <c r="L800" s="6"/>
      <c r="M800" s="6"/>
      <c r="N800" s="6"/>
      <c r="O800" s="6"/>
      <c r="P800" s="6"/>
      <c r="Q800" s="6"/>
      <c r="R800" s="6"/>
      <c r="S800" s="6"/>
      <c r="T800" s="6"/>
      <c r="U800" s="6"/>
      <c r="V800" s="6"/>
      <c r="W800" s="6"/>
      <c r="X800" s="6"/>
      <c r="Y800" s="6"/>
      <c r="Z800" s="6"/>
    </row>
    <row r="801" spans="1:26" ht="24" customHeight="1" x14ac:dyDescent="0.2">
      <c r="A801" s="5">
        <v>800</v>
      </c>
      <c r="B801" s="6" t="s">
        <v>6722</v>
      </c>
      <c r="C801" s="6" t="s">
        <v>6720</v>
      </c>
      <c r="D801" s="56" t="s">
        <v>6729</v>
      </c>
      <c r="E801" s="6" t="s">
        <v>5770</v>
      </c>
      <c r="F801" s="45">
        <v>1</v>
      </c>
      <c r="G801" s="5">
        <v>0</v>
      </c>
      <c r="H801" s="45">
        <v>1</v>
      </c>
      <c r="I801" s="6"/>
      <c r="J801" s="6"/>
      <c r="K801" s="6"/>
      <c r="L801" s="6"/>
      <c r="M801" s="6"/>
      <c r="N801" s="6"/>
      <c r="O801" s="6"/>
      <c r="P801" s="6"/>
      <c r="Q801" s="6"/>
      <c r="R801" s="6"/>
      <c r="S801" s="6"/>
      <c r="T801" s="6"/>
      <c r="U801" s="6"/>
      <c r="V801" s="6"/>
      <c r="W801" s="6"/>
      <c r="X801" s="6"/>
      <c r="Y801" s="6"/>
      <c r="Z801" s="6"/>
    </row>
    <row r="802" spans="1:26" ht="96" customHeight="1" x14ac:dyDescent="0.2">
      <c r="A802" s="5">
        <v>801</v>
      </c>
      <c r="B802" s="8" t="str">
        <f>HYPERLINK("http://reviewit.pk/mann-mayal-episode-4/","http://reviewit.pk/mann-mayal-episode-4/")</f>
        <v>http://reviewit.pk/mann-mayal-episode-4/</v>
      </c>
      <c r="C802" s="6" t="s">
        <v>6720</v>
      </c>
      <c r="D802" s="56" t="s">
        <v>6730</v>
      </c>
      <c r="E802" s="6" t="s">
        <v>5770</v>
      </c>
      <c r="F802" s="45">
        <v>2</v>
      </c>
      <c r="G802" s="5">
        <v>1</v>
      </c>
      <c r="H802" s="45">
        <v>2</v>
      </c>
      <c r="I802" s="6"/>
      <c r="J802" s="6"/>
      <c r="K802" s="6"/>
      <c r="L802" s="6"/>
      <c r="M802" s="6"/>
      <c r="N802" s="6"/>
      <c r="O802" s="6"/>
      <c r="P802" s="6"/>
      <c r="Q802" s="6"/>
      <c r="R802" s="6"/>
      <c r="S802" s="6"/>
      <c r="T802" s="6"/>
      <c r="U802" s="6"/>
      <c r="V802" s="6"/>
      <c r="W802" s="6"/>
      <c r="X802" s="6"/>
      <c r="Y802" s="6"/>
      <c r="Z802" s="6"/>
    </row>
    <row r="803" spans="1:26" ht="48" customHeight="1" x14ac:dyDescent="0.2">
      <c r="A803" s="5">
        <v>802</v>
      </c>
      <c r="B803" s="6" t="s">
        <v>6722</v>
      </c>
      <c r="C803" s="6" t="s">
        <v>6720</v>
      </c>
      <c r="D803" s="56" t="s">
        <v>6731</v>
      </c>
      <c r="E803" s="6" t="s">
        <v>5770</v>
      </c>
      <c r="F803" s="45">
        <v>1</v>
      </c>
      <c r="G803" s="5">
        <v>1</v>
      </c>
      <c r="H803" s="45">
        <v>1</v>
      </c>
      <c r="I803" s="6"/>
      <c r="J803" s="6"/>
      <c r="K803" s="6"/>
      <c r="L803" s="6"/>
      <c r="M803" s="6"/>
      <c r="N803" s="6"/>
      <c r="O803" s="6"/>
      <c r="P803" s="6"/>
      <c r="Q803" s="6"/>
      <c r="R803" s="6"/>
      <c r="S803" s="6"/>
      <c r="T803" s="6"/>
      <c r="U803" s="6"/>
      <c r="V803" s="6"/>
      <c r="W803" s="6"/>
      <c r="X803" s="6"/>
      <c r="Y803" s="6"/>
      <c r="Z803" s="6"/>
    </row>
    <row r="804" spans="1:26" ht="96" customHeight="1" x14ac:dyDescent="0.2">
      <c r="A804" s="5">
        <v>803</v>
      </c>
      <c r="B804" s="8" t="str">
        <f>HYPERLINK("http://reviewit.pk/mann-mayal-episode-4/","http://reviewit.pk/mann-mayal-episode-4/")</f>
        <v>http://reviewit.pk/mann-mayal-episode-4/</v>
      </c>
      <c r="C804" s="6" t="s">
        <v>6720</v>
      </c>
      <c r="D804" s="56" t="s">
        <v>6732</v>
      </c>
      <c r="E804" s="6" t="s">
        <v>5770</v>
      </c>
      <c r="F804" s="45">
        <v>2</v>
      </c>
      <c r="G804" s="5">
        <v>1</v>
      </c>
      <c r="H804" s="45">
        <v>2</v>
      </c>
      <c r="I804" s="6"/>
      <c r="J804" s="6"/>
      <c r="K804" s="6"/>
      <c r="L804" s="6"/>
      <c r="M804" s="6"/>
      <c r="N804" s="6"/>
      <c r="O804" s="6"/>
      <c r="P804" s="6"/>
      <c r="Q804" s="6"/>
      <c r="R804" s="6"/>
      <c r="S804" s="6"/>
      <c r="T804" s="6"/>
      <c r="U804" s="6"/>
      <c r="V804" s="6"/>
      <c r="W804" s="6"/>
      <c r="X804" s="6"/>
      <c r="Y804" s="6"/>
      <c r="Z804" s="6"/>
    </row>
    <row r="805" spans="1:26" ht="24" customHeight="1" x14ac:dyDescent="0.2">
      <c r="A805" s="5">
        <v>804</v>
      </c>
      <c r="B805" s="6" t="s">
        <v>6722</v>
      </c>
      <c r="C805" s="6" t="s">
        <v>6720</v>
      </c>
      <c r="D805" s="56" t="s">
        <v>6733</v>
      </c>
      <c r="E805" s="6" t="s">
        <v>5770</v>
      </c>
      <c r="F805" s="45">
        <v>1</v>
      </c>
      <c r="G805" s="5">
        <v>1</v>
      </c>
      <c r="H805" s="45">
        <v>1</v>
      </c>
      <c r="I805" s="6"/>
      <c r="J805" s="6"/>
      <c r="K805" s="6"/>
      <c r="L805" s="6"/>
      <c r="M805" s="6"/>
      <c r="N805" s="6"/>
      <c r="O805" s="6"/>
      <c r="P805" s="6"/>
      <c r="Q805" s="6"/>
      <c r="R805" s="6"/>
      <c r="S805" s="6"/>
      <c r="T805" s="6"/>
      <c r="U805" s="6"/>
      <c r="V805" s="6"/>
      <c r="W805" s="6"/>
      <c r="X805" s="6"/>
      <c r="Y805" s="6"/>
      <c r="Z805" s="6"/>
    </row>
    <row r="806" spans="1:26" ht="48" customHeight="1" x14ac:dyDescent="0.2">
      <c r="A806" s="5">
        <v>805</v>
      </c>
      <c r="B806" s="8" t="str">
        <f>HYPERLINK("http://reviewit.pk/mann-mayal-episode-4/","http://reviewit.pk/mann-mayal-episode-4/")</f>
        <v>http://reviewit.pk/mann-mayal-episode-4/</v>
      </c>
      <c r="C806" s="6" t="s">
        <v>6720</v>
      </c>
      <c r="D806" s="56" t="s">
        <v>6734</v>
      </c>
      <c r="E806" s="6" t="s">
        <v>5770</v>
      </c>
      <c r="F806" s="45">
        <v>0</v>
      </c>
      <c r="G806" s="5">
        <v>0</v>
      </c>
      <c r="H806" s="45">
        <v>0</v>
      </c>
      <c r="I806" s="6"/>
      <c r="J806" s="6"/>
      <c r="K806" s="6"/>
      <c r="L806" s="6"/>
      <c r="M806" s="6"/>
      <c r="N806" s="6"/>
      <c r="O806" s="6"/>
      <c r="P806" s="6"/>
      <c r="Q806" s="6"/>
      <c r="R806" s="6"/>
      <c r="S806" s="6"/>
      <c r="T806" s="6"/>
      <c r="U806" s="6"/>
      <c r="V806" s="6"/>
      <c r="W806" s="6"/>
      <c r="X806" s="6"/>
      <c r="Y806" s="6"/>
      <c r="Z806" s="6"/>
    </row>
    <row r="807" spans="1:26" ht="48" customHeight="1" x14ac:dyDescent="0.2">
      <c r="A807" s="5">
        <v>806</v>
      </c>
      <c r="B807" s="6" t="s">
        <v>6722</v>
      </c>
      <c r="C807" s="6" t="s">
        <v>6720</v>
      </c>
      <c r="D807" s="56" t="s">
        <v>6735</v>
      </c>
      <c r="E807" s="6" t="s">
        <v>5770</v>
      </c>
      <c r="F807" s="45">
        <v>2</v>
      </c>
      <c r="G807" s="5">
        <v>0</v>
      </c>
      <c r="H807" s="45">
        <v>2</v>
      </c>
      <c r="I807" s="6"/>
      <c r="J807" s="6"/>
      <c r="K807" s="6"/>
      <c r="L807" s="6"/>
      <c r="M807" s="6"/>
      <c r="N807" s="6"/>
      <c r="O807" s="6"/>
      <c r="P807" s="6"/>
      <c r="Q807" s="6"/>
      <c r="R807" s="6"/>
      <c r="S807" s="6"/>
      <c r="T807" s="6"/>
      <c r="U807" s="6"/>
      <c r="V807" s="6"/>
      <c r="W807" s="6"/>
      <c r="X807" s="6"/>
      <c r="Y807" s="6"/>
      <c r="Z807" s="6"/>
    </row>
    <row r="808" spans="1:26" ht="48" customHeight="1" x14ac:dyDescent="0.2">
      <c r="A808" s="5">
        <v>807</v>
      </c>
      <c r="B808" s="8" t="str">
        <f>HYPERLINK("http://reviewit.pk/mann-mayal-episode-4/","http://reviewit.pk/mann-mayal-episode-4/")</f>
        <v>http://reviewit.pk/mann-mayal-episode-4/</v>
      </c>
      <c r="C808" s="6" t="s">
        <v>6720</v>
      </c>
      <c r="D808" s="56" t="s">
        <v>6736</v>
      </c>
      <c r="E808" s="6" t="s">
        <v>5770</v>
      </c>
      <c r="F808" s="45">
        <v>2</v>
      </c>
      <c r="G808" s="5">
        <v>0</v>
      </c>
      <c r="H808" s="45">
        <v>2</v>
      </c>
      <c r="I808" s="6"/>
      <c r="J808" s="6"/>
      <c r="K808" s="6"/>
      <c r="L808" s="6"/>
      <c r="M808" s="6"/>
      <c r="N808" s="6"/>
      <c r="O808" s="6"/>
      <c r="P808" s="6"/>
      <c r="Q808" s="6"/>
      <c r="R808" s="6"/>
      <c r="S808" s="6"/>
      <c r="T808" s="6"/>
      <c r="U808" s="6"/>
      <c r="V808" s="6"/>
      <c r="W808" s="6"/>
      <c r="X808" s="6"/>
      <c r="Y808" s="6"/>
      <c r="Z808" s="6"/>
    </row>
    <row r="809" spans="1:26" ht="24" customHeight="1" x14ac:dyDescent="0.2">
      <c r="A809" s="5">
        <v>808</v>
      </c>
      <c r="B809" s="6" t="s">
        <v>6722</v>
      </c>
      <c r="C809" s="6" t="s">
        <v>6720</v>
      </c>
      <c r="D809" s="56" t="s">
        <v>6737</v>
      </c>
      <c r="E809" s="6" t="s">
        <v>5770</v>
      </c>
      <c r="F809" s="45">
        <v>0</v>
      </c>
      <c r="G809" s="5">
        <v>0</v>
      </c>
      <c r="H809" s="45">
        <v>0</v>
      </c>
      <c r="I809" s="6"/>
      <c r="J809" s="6"/>
      <c r="K809" s="6"/>
      <c r="L809" s="6"/>
      <c r="M809" s="6"/>
      <c r="N809" s="6"/>
      <c r="O809" s="6"/>
      <c r="P809" s="6"/>
      <c r="Q809" s="6"/>
      <c r="R809" s="6"/>
      <c r="S809" s="6"/>
      <c r="T809" s="6"/>
      <c r="U809" s="6"/>
      <c r="V809" s="6"/>
      <c r="W809" s="6"/>
      <c r="X809" s="6"/>
      <c r="Y809" s="6"/>
      <c r="Z809" s="6"/>
    </row>
    <row r="810" spans="1:26" ht="24" customHeight="1" x14ac:dyDescent="0.2">
      <c r="A810" s="5">
        <v>809</v>
      </c>
      <c r="B810" s="8" t="str">
        <f>HYPERLINK("http://reviewit.pk/mann-mayal-episode-4/","http://reviewit.pk/mann-mayal-episode-4/")</f>
        <v>http://reviewit.pk/mann-mayal-episode-4/</v>
      </c>
      <c r="C810" s="6" t="s">
        <v>6720</v>
      </c>
      <c r="D810" s="56" t="s">
        <v>6738</v>
      </c>
      <c r="E810" s="6" t="s">
        <v>5770</v>
      </c>
      <c r="F810" s="45">
        <v>2</v>
      </c>
      <c r="G810" s="5">
        <v>0</v>
      </c>
      <c r="H810" s="45">
        <v>2</v>
      </c>
      <c r="I810" s="6"/>
      <c r="J810" s="6"/>
      <c r="K810" s="6"/>
      <c r="L810" s="6"/>
      <c r="M810" s="6"/>
      <c r="N810" s="6"/>
      <c r="O810" s="6"/>
      <c r="P810" s="6"/>
      <c r="Q810" s="6"/>
      <c r="R810" s="6"/>
      <c r="S810" s="6"/>
      <c r="T810" s="6"/>
      <c r="U810" s="6"/>
      <c r="V810" s="6"/>
      <c r="W810" s="6"/>
      <c r="X810" s="6"/>
      <c r="Y810" s="6"/>
      <c r="Z810" s="6"/>
    </row>
    <row r="811" spans="1:26" ht="48" customHeight="1" x14ac:dyDescent="0.2">
      <c r="A811" s="5">
        <v>810</v>
      </c>
      <c r="B811" s="6" t="s">
        <v>6722</v>
      </c>
      <c r="C811" s="6" t="s">
        <v>6720</v>
      </c>
      <c r="D811" s="56" t="s">
        <v>6739</v>
      </c>
      <c r="E811" s="6" t="s">
        <v>5770</v>
      </c>
      <c r="F811" s="45">
        <v>2</v>
      </c>
      <c r="G811" s="5">
        <v>2</v>
      </c>
      <c r="H811" s="45">
        <v>2</v>
      </c>
      <c r="I811" s="6"/>
      <c r="J811" s="6"/>
      <c r="K811" s="6"/>
      <c r="L811" s="6"/>
      <c r="M811" s="6"/>
      <c r="N811" s="6"/>
      <c r="O811" s="6"/>
      <c r="P811" s="6"/>
      <c r="Q811" s="6"/>
      <c r="R811" s="6"/>
      <c r="S811" s="6"/>
      <c r="T811" s="6"/>
      <c r="U811" s="6"/>
      <c r="V811" s="6"/>
      <c r="W811" s="6"/>
      <c r="X811" s="6"/>
      <c r="Y811" s="6"/>
      <c r="Z811" s="6"/>
    </row>
    <row r="812" spans="1:26" ht="24" customHeight="1" x14ac:dyDescent="0.2">
      <c r="A812" s="5">
        <v>811</v>
      </c>
      <c r="B812" s="8" t="str">
        <f>HYPERLINK("http://reviewit.pk/mann-mayal-episode-4/","http://reviewit.pk/mann-mayal-episode-4/")</f>
        <v>http://reviewit.pk/mann-mayal-episode-4/</v>
      </c>
      <c r="C812" s="6" t="s">
        <v>6720</v>
      </c>
      <c r="D812" s="56" t="s">
        <v>6740</v>
      </c>
      <c r="E812" s="6" t="s">
        <v>5770</v>
      </c>
      <c r="F812" s="45">
        <v>2</v>
      </c>
      <c r="G812" s="5">
        <v>0</v>
      </c>
      <c r="H812" s="45">
        <v>2</v>
      </c>
      <c r="I812" s="6"/>
      <c r="J812" s="6"/>
      <c r="K812" s="6"/>
      <c r="L812" s="6"/>
      <c r="M812" s="6"/>
      <c r="N812" s="6"/>
      <c r="O812" s="6"/>
      <c r="P812" s="6"/>
      <c r="Q812" s="6"/>
      <c r="R812" s="6"/>
      <c r="S812" s="6"/>
      <c r="T812" s="6"/>
      <c r="U812" s="6"/>
      <c r="V812" s="6"/>
      <c r="W812" s="6"/>
      <c r="X812" s="6"/>
      <c r="Y812" s="6"/>
      <c r="Z812" s="6"/>
    </row>
    <row r="813" spans="1:26" ht="72" customHeight="1" x14ac:dyDescent="0.2">
      <c r="A813" s="5">
        <v>812</v>
      </c>
      <c r="B813" s="6" t="s">
        <v>6722</v>
      </c>
      <c r="C813" s="6" t="s">
        <v>6720</v>
      </c>
      <c r="D813" s="56" t="s">
        <v>6741</v>
      </c>
      <c r="E813" s="6" t="s">
        <v>5770</v>
      </c>
      <c r="F813" s="45">
        <v>2</v>
      </c>
      <c r="G813" s="5">
        <v>2</v>
      </c>
      <c r="H813" s="45">
        <v>2</v>
      </c>
      <c r="I813" s="6"/>
      <c r="J813" s="6"/>
      <c r="K813" s="6"/>
      <c r="L813" s="6"/>
      <c r="M813" s="6"/>
      <c r="N813" s="6"/>
      <c r="O813" s="6"/>
      <c r="P813" s="6"/>
      <c r="Q813" s="6"/>
      <c r="R813" s="6"/>
      <c r="S813" s="6"/>
      <c r="T813" s="6"/>
      <c r="U813" s="6"/>
      <c r="V813" s="6"/>
      <c r="W813" s="6"/>
      <c r="X813" s="6"/>
      <c r="Y813" s="6"/>
      <c r="Z813" s="6"/>
    </row>
    <row r="814" spans="1:26" ht="24" customHeight="1" x14ac:dyDescent="0.2">
      <c r="A814" s="5">
        <v>813</v>
      </c>
      <c r="B814" s="8" t="str">
        <f>HYPERLINK("http://reviewit.pk/mann-mayal-episode-4/","http://reviewit.pk/mann-mayal-episode-4/")</f>
        <v>http://reviewit.pk/mann-mayal-episode-4/</v>
      </c>
      <c r="C814" s="6" t="s">
        <v>6720</v>
      </c>
      <c r="D814" s="56" t="s">
        <v>6742</v>
      </c>
      <c r="E814" s="6" t="s">
        <v>5770</v>
      </c>
      <c r="F814" s="45">
        <v>0</v>
      </c>
      <c r="G814" s="5">
        <v>0</v>
      </c>
      <c r="H814" s="45">
        <v>0</v>
      </c>
      <c r="I814" s="6"/>
      <c r="J814" s="6"/>
      <c r="K814" s="6"/>
      <c r="L814" s="6"/>
      <c r="M814" s="6"/>
      <c r="N814" s="6"/>
      <c r="O814" s="6"/>
      <c r="P814" s="6"/>
      <c r="Q814" s="6"/>
      <c r="R814" s="6"/>
      <c r="S814" s="6"/>
      <c r="T814" s="6"/>
      <c r="U814" s="6"/>
      <c r="V814" s="6"/>
      <c r="W814" s="6"/>
      <c r="X814" s="6"/>
      <c r="Y814" s="6"/>
      <c r="Z814" s="6"/>
    </row>
    <row r="815" spans="1:26" ht="24" customHeight="1" x14ac:dyDescent="0.2">
      <c r="A815" s="5">
        <v>814</v>
      </c>
      <c r="B815" s="6" t="s">
        <v>6722</v>
      </c>
      <c r="C815" s="6" t="s">
        <v>6720</v>
      </c>
      <c r="D815" s="56" t="s">
        <v>6743</v>
      </c>
      <c r="E815" s="6" t="s">
        <v>5770</v>
      </c>
      <c r="F815" s="45">
        <v>2</v>
      </c>
      <c r="G815" s="5">
        <v>2</v>
      </c>
      <c r="H815" s="45">
        <v>2</v>
      </c>
      <c r="I815" s="6"/>
      <c r="J815" s="6"/>
      <c r="K815" s="6"/>
      <c r="L815" s="6"/>
      <c r="M815" s="6"/>
      <c r="N815" s="6"/>
      <c r="O815" s="6"/>
      <c r="P815" s="6"/>
      <c r="Q815" s="6"/>
      <c r="R815" s="6"/>
      <c r="S815" s="6"/>
      <c r="T815" s="6"/>
      <c r="U815" s="6"/>
      <c r="V815" s="6"/>
      <c r="W815" s="6"/>
      <c r="X815" s="6"/>
      <c r="Y815" s="6"/>
      <c r="Z815" s="6"/>
    </row>
    <row r="816" spans="1:26" ht="24" customHeight="1" x14ac:dyDescent="0.2">
      <c r="A816" s="5">
        <v>815</v>
      </c>
      <c r="B816" s="8" t="str">
        <f>HYPERLINK("http://reviewit.pk/mann-mayal-episode-4/","http://reviewit.pk/mann-mayal-episode-4/")</f>
        <v>http://reviewit.pk/mann-mayal-episode-4/</v>
      </c>
      <c r="C816" s="6" t="s">
        <v>6720</v>
      </c>
      <c r="D816" s="56" t="s">
        <v>6744</v>
      </c>
      <c r="E816" s="6" t="s">
        <v>5770</v>
      </c>
      <c r="F816" s="45">
        <v>0</v>
      </c>
      <c r="G816" s="5">
        <v>0</v>
      </c>
      <c r="H816" s="45">
        <v>0</v>
      </c>
      <c r="I816" s="6"/>
      <c r="J816" s="6"/>
      <c r="K816" s="6"/>
      <c r="L816" s="6"/>
      <c r="M816" s="6"/>
      <c r="N816" s="6"/>
      <c r="O816" s="6"/>
      <c r="P816" s="6"/>
      <c r="Q816" s="6"/>
      <c r="R816" s="6"/>
      <c r="S816" s="6"/>
      <c r="T816" s="6"/>
      <c r="U816" s="6"/>
      <c r="V816" s="6"/>
      <c r="W816" s="6"/>
      <c r="X816" s="6"/>
      <c r="Y816" s="6"/>
      <c r="Z816" s="6"/>
    </row>
    <row r="817" spans="1:26" ht="48" customHeight="1" x14ac:dyDescent="0.2">
      <c r="A817" s="5">
        <v>816</v>
      </c>
      <c r="B817" s="6" t="s">
        <v>6722</v>
      </c>
      <c r="C817" s="6" t="s">
        <v>6720</v>
      </c>
      <c r="D817" s="56" t="s">
        <v>6745</v>
      </c>
      <c r="E817" s="6" t="s">
        <v>5770</v>
      </c>
      <c r="F817" s="45">
        <v>0</v>
      </c>
      <c r="G817" s="5">
        <v>0</v>
      </c>
      <c r="H817" s="45">
        <v>0</v>
      </c>
      <c r="I817" s="6"/>
      <c r="J817" s="6"/>
      <c r="K817" s="6"/>
      <c r="L817" s="6"/>
      <c r="M817" s="6"/>
      <c r="N817" s="6"/>
      <c r="O817" s="6"/>
      <c r="P817" s="6"/>
      <c r="Q817" s="6"/>
      <c r="R817" s="6"/>
      <c r="S817" s="6"/>
      <c r="T817" s="6"/>
      <c r="U817" s="6"/>
      <c r="V817" s="6"/>
      <c r="W817" s="6"/>
      <c r="X817" s="6"/>
      <c r="Y817" s="6"/>
      <c r="Z817" s="6"/>
    </row>
    <row r="818" spans="1:26" ht="48" customHeight="1" x14ac:dyDescent="0.2">
      <c r="A818" s="5">
        <v>817</v>
      </c>
      <c r="B818" s="8" t="str">
        <f>HYPERLINK("http://reviewit.pk/mann-mayal-episode-4/","http://reviewit.pk/mann-mayal-episode-4/")</f>
        <v>http://reviewit.pk/mann-mayal-episode-4/</v>
      </c>
      <c r="C818" s="6" t="s">
        <v>6720</v>
      </c>
      <c r="D818" s="56" t="s">
        <v>6746</v>
      </c>
      <c r="E818" s="6" t="s">
        <v>5770</v>
      </c>
      <c r="F818" s="45">
        <v>2</v>
      </c>
      <c r="G818" s="5">
        <v>0</v>
      </c>
      <c r="H818" s="45">
        <v>2</v>
      </c>
      <c r="I818" s="6"/>
      <c r="J818" s="6"/>
      <c r="K818" s="6"/>
      <c r="L818" s="6"/>
      <c r="M818" s="6"/>
      <c r="N818" s="6"/>
      <c r="O818" s="6"/>
      <c r="P818" s="6"/>
      <c r="Q818" s="6"/>
      <c r="R818" s="6"/>
      <c r="S818" s="6"/>
      <c r="T818" s="6"/>
      <c r="U818" s="6"/>
      <c r="V818" s="6"/>
      <c r="W818" s="6"/>
      <c r="X818" s="6"/>
      <c r="Y818" s="6"/>
      <c r="Z818" s="6"/>
    </row>
    <row r="819" spans="1:26" ht="24" customHeight="1" x14ac:dyDescent="0.2">
      <c r="A819" s="5">
        <v>818</v>
      </c>
      <c r="B819" s="6" t="s">
        <v>6722</v>
      </c>
      <c r="C819" s="6" t="s">
        <v>6720</v>
      </c>
      <c r="D819" s="56" t="s">
        <v>6747</v>
      </c>
      <c r="E819" s="6" t="s">
        <v>5770</v>
      </c>
      <c r="F819" s="45">
        <v>1</v>
      </c>
      <c r="G819" s="5">
        <v>0</v>
      </c>
      <c r="H819" s="45">
        <v>1</v>
      </c>
      <c r="I819" s="6"/>
      <c r="J819" s="6"/>
      <c r="K819" s="6"/>
      <c r="L819" s="6"/>
      <c r="M819" s="6"/>
      <c r="N819" s="6"/>
      <c r="O819" s="6"/>
      <c r="P819" s="6"/>
      <c r="Q819" s="6"/>
      <c r="R819" s="6"/>
      <c r="S819" s="6"/>
      <c r="T819" s="6"/>
      <c r="U819" s="6"/>
      <c r="V819" s="6"/>
      <c r="W819" s="6"/>
      <c r="X819" s="6"/>
      <c r="Y819" s="6"/>
      <c r="Z819" s="6"/>
    </row>
    <row r="820" spans="1:26" ht="48" customHeight="1" x14ac:dyDescent="0.2">
      <c r="A820" s="5">
        <v>819</v>
      </c>
      <c r="B820" s="8" t="str">
        <f>HYPERLINK("http://reviewit.pk/mann-mayal-episode-4/","http://reviewit.pk/mann-mayal-episode-4/")</f>
        <v>http://reviewit.pk/mann-mayal-episode-4/</v>
      </c>
      <c r="C820" s="6" t="s">
        <v>6720</v>
      </c>
      <c r="D820" s="56" t="s">
        <v>6748</v>
      </c>
      <c r="E820" s="6" t="s">
        <v>5770</v>
      </c>
      <c r="F820" s="45">
        <v>2</v>
      </c>
      <c r="G820" s="5">
        <v>0</v>
      </c>
      <c r="H820" s="45">
        <v>2</v>
      </c>
      <c r="I820" s="6"/>
      <c r="J820" s="6"/>
      <c r="K820" s="6"/>
      <c r="L820" s="6"/>
      <c r="M820" s="6"/>
      <c r="N820" s="6"/>
      <c r="O820" s="6"/>
      <c r="P820" s="6"/>
      <c r="Q820" s="6"/>
      <c r="R820" s="6"/>
      <c r="S820" s="6"/>
      <c r="T820" s="6"/>
      <c r="U820" s="6"/>
      <c r="V820" s="6"/>
      <c r="W820" s="6"/>
      <c r="X820" s="6"/>
      <c r="Y820" s="6"/>
      <c r="Z820" s="6"/>
    </row>
    <row r="821" spans="1:26" ht="48" customHeight="1" x14ac:dyDescent="0.2">
      <c r="A821" s="5">
        <v>820</v>
      </c>
      <c r="B821" s="6" t="s">
        <v>6722</v>
      </c>
      <c r="C821" s="6" t="s">
        <v>6720</v>
      </c>
      <c r="D821" s="56" t="s">
        <v>6749</v>
      </c>
      <c r="E821" s="6" t="s">
        <v>5770</v>
      </c>
      <c r="F821" s="45">
        <v>2</v>
      </c>
      <c r="G821" s="5">
        <v>0</v>
      </c>
      <c r="H821" s="45">
        <v>2</v>
      </c>
      <c r="I821" s="6"/>
      <c r="J821" s="6"/>
      <c r="K821" s="6"/>
      <c r="L821" s="6"/>
      <c r="M821" s="6"/>
      <c r="N821" s="6"/>
      <c r="O821" s="6"/>
      <c r="P821" s="6"/>
      <c r="Q821" s="6"/>
      <c r="R821" s="6"/>
      <c r="S821" s="6"/>
      <c r="T821" s="6"/>
      <c r="U821" s="6"/>
      <c r="V821" s="6"/>
      <c r="W821" s="6"/>
      <c r="X821" s="6"/>
      <c r="Y821" s="6"/>
      <c r="Z821" s="6"/>
    </row>
    <row r="822" spans="1:26" ht="48" customHeight="1" x14ac:dyDescent="0.2">
      <c r="A822" s="5">
        <v>821</v>
      </c>
      <c r="B822" s="8" t="str">
        <f>HYPERLINK("http://reviewit.pk/mann-mayal-episode-4/","http://reviewit.pk/mann-mayal-episode-4/")</f>
        <v>http://reviewit.pk/mann-mayal-episode-4/</v>
      </c>
      <c r="C822" s="6" t="s">
        <v>6720</v>
      </c>
      <c r="D822" s="56" t="s">
        <v>6750</v>
      </c>
      <c r="E822" s="6" t="s">
        <v>5770</v>
      </c>
      <c r="F822" s="45">
        <v>1</v>
      </c>
      <c r="G822" s="5">
        <v>1</v>
      </c>
      <c r="H822" s="45">
        <v>1</v>
      </c>
      <c r="I822" s="6"/>
      <c r="J822" s="6"/>
      <c r="K822" s="6"/>
      <c r="L822" s="6"/>
      <c r="M822" s="6"/>
      <c r="N822" s="6"/>
      <c r="O822" s="6"/>
      <c r="P822" s="6"/>
      <c r="Q822" s="6"/>
      <c r="R822" s="6"/>
      <c r="S822" s="6"/>
      <c r="T822" s="6"/>
      <c r="U822" s="6"/>
      <c r="V822" s="6"/>
      <c r="W822" s="6"/>
      <c r="X822" s="6"/>
      <c r="Y822" s="6"/>
      <c r="Z822" s="6"/>
    </row>
    <row r="823" spans="1:26" ht="48" customHeight="1" x14ac:dyDescent="0.2">
      <c r="A823" s="5">
        <v>822</v>
      </c>
      <c r="B823" s="6" t="s">
        <v>6722</v>
      </c>
      <c r="C823" s="6" t="s">
        <v>6720</v>
      </c>
      <c r="D823" s="56" t="s">
        <v>6751</v>
      </c>
      <c r="E823" s="6" t="s">
        <v>5770</v>
      </c>
      <c r="F823" s="45">
        <v>2</v>
      </c>
      <c r="G823" s="5">
        <v>0</v>
      </c>
      <c r="H823" s="45">
        <v>2</v>
      </c>
      <c r="I823" s="6"/>
      <c r="J823" s="6"/>
      <c r="K823" s="6"/>
      <c r="L823" s="6"/>
      <c r="M823" s="6"/>
      <c r="N823" s="6"/>
      <c r="O823" s="6"/>
      <c r="P823" s="6"/>
      <c r="Q823" s="6"/>
      <c r="R823" s="6"/>
      <c r="S823" s="6"/>
      <c r="T823" s="6"/>
      <c r="U823" s="6"/>
      <c r="V823" s="6"/>
      <c r="W823" s="6"/>
      <c r="X823" s="6"/>
      <c r="Y823" s="6"/>
      <c r="Z823" s="6"/>
    </row>
    <row r="824" spans="1:26" ht="24" customHeight="1" x14ac:dyDescent="0.2">
      <c r="A824" s="5">
        <v>823</v>
      </c>
      <c r="B824" s="8" t="str">
        <f>HYPERLINK("http://reviewit.pk/mann-mayal-episode-4/","http://reviewit.pk/mann-mayal-episode-4/")</f>
        <v>http://reviewit.pk/mann-mayal-episode-4/</v>
      </c>
      <c r="C824" s="6" t="s">
        <v>6720</v>
      </c>
      <c r="D824" s="56" t="s">
        <v>6752</v>
      </c>
      <c r="E824" s="6" t="s">
        <v>5770</v>
      </c>
      <c r="F824" s="45">
        <v>0</v>
      </c>
      <c r="G824" s="5">
        <v>0</v>
      </c>
      <c r="H824" s="45">
        <v>0</v>
      </c>
      <c r="I824" s="6"/>
      <c r="J824" s="6"/>
      <c r="K824" s="6"/>
      <c r="L824" s="6"/>
      <c r="M824" s="6"/>
      <c r="N824" s="6"/>
      <c r="O824" s="6"/>
      <c r="P824" s="6"/>
      <c r="Q824" s="6"/>
      <c r="R824" s="6"/>
      <c r="S824" s="6"/>
      <c r="T824" s="6"/>
      <c r="U824" s="6"/>
      <c r="V824" s="6"/>
      <c r="W824" s="6"/>
      <c r="X824" s="6"/>
      <c r="Y824" s="6"/>
      <c r="Z824" s="6"/>
    </row>
    <row r="825" spans="1:26" ht="24" customHeight="1" x14ac:dyDescent="0.2">
      <c r="A825" s="5">
        <v>824</v>
      </c>
      <c r="B825" s="6" t="s">
        <v>6722</v>
      </c>
      <c r="C825" s="6" t="s">
        <v>6720</v>
      </c>
      <c r="D825" s="56" t="s">
        <v>6753</v>
      </c>
      <c r="E825" s="6" t="s">
        <v>5770</v>
      </c>
      <c r="F825" s="45">
        <v>1</v>
      </c>
      <c r="G825" s="5">
        <v>1</v>
      </c>
      <c r="H825" s="45">
        <v>1</v>
      </c>
      <c r="I825" s="6"/>
      <c r="J825" s="6"/>
      <c r="K825" s="6"/>
      <c r="L825" s="6"/>
      <c r="M825" s="6"/>
      <c r="N825" s="6"/>
      <c r="O825" s="6"/>
      <c r="P825" s="6"/>
      <c r="Q825" s="6"/>
      <c r="R825" s="6"/>
      <c r="S825" s="6"/>
      <c r="T825" s="6"/>
      <c r="U825" s="6"/>
      <c r="V825" s="6"/>
      <c r="W825" s="6"/>
      <c r="X825" s="6"/>
      <c r="Y825" s="6"/>
      <c r="Z825" s="6"/>
    </row>
    <row r="826" spans="1:26" ht="24" customHeight="1" x14ac:dyDescent="0.2">
      <c r="A826" s="5">
        <v>825</v>
      </c>
      <c r="B826" s="8" t="str">
        <f>HYPERLINK("http://reviewit.pk/mann-mayal-episode-4/","http://reviewit.pk/mann-mayal-episode-4/")</f>
        <v>http://reviewit.pk/mann-mayal-episode-4/</v>
      </c>
      <c r="C826" s="6" t="s">
        <v>6720</v>
      </c>
      <c r="D826" s="56" t="s">
        <v>6754</v>
      </c>
      <c r="E826" s="6" t="s">
        <v>5770</v>
      </c>
      <c r="F826" s="45">
        <v>1</v>
      </c>
      <c r="G826" s="5">
        <v>0</v>
      </c>
      <c r="H826" s="45">
        <v>1</v>
      </c>
      <c r="I826" s="6"/>
      <c r="J826" s="6"/>
      <c r="K826" s="6"/>
      <c r="L826" s="6"/>
      <c r="M826" s="6"/>
      <c r="N826" s="6"/>
      <c r="O826" s="6"/>
      <c r="P826" s="6"/>
      <c r="Q826" s="6"/>
      <c r="R826" s="6"/>
      <c r="S826" s="6"/>
      <c r="T826" s="6"/>
      <c r="U826" s="6"/>
      <c r="V826" s="6"/>
      <c r="W826" s="6"/>
      <c r="X826" s="6"/>
      <c r="Y826" s="6"/>
      <c r="Z826" s="6"/>
    </row>
    <row r="827" spans="1:26" ht="48" customHeight="1" x14ac:dyDescent="0.2">
      <c r="A827" s="5">
        <v>826</v>
      </c>
      <c r="B827" s="6" t="s">
        <v>6722</v>
      </c>
      <c r="C827" s="6" t="s">
        <v>6720</v>
      </c>
      <c r="D827" s="56" t="s">
        <v>6755</v>
      </c>
      <c r="E827" s="6" t="s">
        <v>5770</v>
      </c>
      <c r="F827" s="45">
        <v>1</v>
      </c>
      <c r="G827" s="5">
        <v>2</v>
      </c>
      <c r="H827" s="45">
        <v>1</v>
      </c>
      <c r="I827" s="6"/>
      <c r="J827" s="6"/>
      <c r="K827" s="6"/>
      <c r="L827" s="6"/>
      <c r="M827" s="6"/>
      <c r="N827" s="6"/>
      <c r="O827" s="6"/>
      <c r="P827" s="6"/>
      <c r="Q827" s="6"/>
      <c r="R827" s="6"/>
      <c r="S827" s="6"/>
      <c r="T827" s="6"/>
      <c r="U827" s="6"/>
      <c r="V827" s="6"/>
      <c r="W827" s="6"/>
      <c r="X827" s="6"/>
      <c r="Y827" s="6"/>
      <c r="Z827" s="6"/>
    </row>
    <row r="828" spans="1:26" ht="96" customHeight="1" x14ac:dyDescent="0.2">
      <c r="A828" s="5">
        <v>827</v>
      </c>
      <c r="B828" s="8" t="str">
        <f>HYPERLINK("http://reviewit.pk/mann-mayal-episode-4/","http://reviewit.pk/mann-mayal-episode-4/")</f>
        <v>http://reviewit.pk/mann-mayal-episode-4/</v>
      </c>
      <c r="C828" s="6" t="s">
        <v>6720</v>
      </c>
      <c r="D828" s="56" t="s">
        <v>6756</v>
      </c>
      <c r="E828" s="6" t="s">
        <v>5770</v>
      </c>
      <c r="F828" s="45">
        <v>0</v>
      </c>
      <c r="G828" s="5">
        <v>1</v>
      </c>
      <c r="H828" s="45">
        <v>0</v>
      </c>
      <c r="I828" s="6"/>
      <c r="J828" s="6"/>
      <c r="K828" s="6"/>
      <c r="L828" s="6"/>
      <c r="M828" s="6"/>
      <c r="N828" s="6"/>
      <c r="O828" s="6"/>
      <c r="P828" s="6"/>
      <c r="Q828" s="6"/>
      <c r="R828" s="6"/>
      <c r="S828" s="6"/>
      <c r="T828" s="6"/>
      <c r="U828" s="6"/>
      <c r="V828" s="6"/>
      <c r="W828" s="6"/>
      <c r="X828" s="6"/>
      <c r="Y828" s="6"/>
      <c r="Z828" s="6"/>
    </row>
    <row r="829" spans="1:26" ht="96" customHeight="1" x14ac:dyDescent="0.2">
      <c r="A829" s="5">
        <v>828</v>
      </c>
      <c r="B829" s="6" t="s">
        <v>6722</v>
      </c>
      <c r="C829" s="6" t="s">
        <v>6720</v>
      </c>
      <c r="D829" s="56" t="s">
        <v>6757</v>
      </c>
      <c r="E829" s="6" t="s">
        <v>5770</v>
      </c>
      <c r="F829" s="45">
        <v>0</v>
      </c>
      <c r="G829" s="5">
        <v>1</v>
      </c>
      <c r="H829" s="45">
        <v>0</v>
      </c>
      <c r="I829" s="6"/>
      <c r="J829" s="6"/>
      <c r="K829" s="6"/>
      <c r="L829" s="6"/>
      <c r="M829" s="6"/>
      <c r="N829" s="6"/>
      <c r="O829" s="6"/>
      <c r="P829" s="6"/>
      <c r="Q829" s="6"/>
      <c r="R829" s="6"/>
      <c r="S829" s="6"/>
      <c r="T829" s="6"/>
      <c r="U829" s="6"/>
      <c r="V829" s="6"/>
      <c r="W829" s="6"/>
      <c r="X829" s="6"/>
      <c r="Y829" s="6"/>
      <c r="Z829" s="6"/>
    </row>
    <row r="830" spans="1:26" ht="120" customHeight="1" x14ac:dyDescent="0.2">
      <c r="A830" s="5">
        <v>829</v>
      </c>
      <c r="B830" s="8" t="str">
        <f>HYPERLINK("http://reviewit.pk/mann-mayal-episode-4/","http://reviewit.pk/mann-mayal-episode-4/")</f>
        <v>http://reviewit.pk/mann-mayal-episode-4/</v>
      </c>
      <c r="C830" s="6" t="s">
        <v>6720</v>
      </c>
      <c r="D830" s="56" t="s">
        <v>6758</v>
      </c>
      <c r="E830" s="6" t="s">
        <v>5770</v>
      </c>
      <c r="F830" s="45">
        <v>0</v>
      </c>
      <c r="G830" s="5">
        <v>1</v>
      </c>
      <c r="H830" s="45">
        <v>0</v>
      </c>
      <c r="I830" s="6"/>
      <c r="J830" s="6"/>
      <c r="K830" s="6"/>
      <c r="L830" s="6"/>
      <c r="M830" s="6"/>
      <c r="N830" s="6"/>
      <c r="O830" s="6"/>
      <c r="P830" s="6"/>
      <c r="Q830" s="6"/>
      <c r="R830" s="6"/>
      <c r="S830" s="6"/>
      <c r="T830" s="6"/>
      <c r="U830" s="6"/>
      <c r="V830" s="6"/>
      <c r="W830" s="6"/>
      <c r="X830" s="6"/>
      <c r="Y830" s="6"/>
      <c r="Z830" s="6"/>
    </row>
    <row r="831" spans="1:26" ht="96" customHeight="1" x14ac:dyDescent="0.2">
      <c r="A831" s="5">
        <v>830</v>
      </c>
      <c r="B831" s="6" t="s">
        <v>6722</v>
      </c>
      <c r="C831" s="6" t="s">
        <v>6720</v>
      </c>
      <c r="D831" s="56" t="s">
        <v>6759</v>
      </c>
      <c r="E831" s="6" t="s">
        <v>5770</v>
      </c>
      <c r="F831" s="45">
        <v>1</v>
      </c>
      <c r="G831" s="5">
        <v>0</v>
      </c>
      <c r="H831" s="45">
        <v>1</v>
      </c>
      <c r="I831" s="6"/>
      <c r="J831" s="6"/>
      <c r="K831" s="6"/>
      <c r="L831" s="6"/>
      <c r="M831" s="6"/>
      <c r="N831" s="6"/>
      <c r="O831" s="6"/>
      <c r="P831" s="6"/>
      <c r="Q831" s="6"/>
      <c r="R831" s="6"/>
      <c r="S831" s="6"/>
      <c r="T831" s="6"/>
      <c r="U831" s="6"/>
      <c r="V831" s="6"/>
      <c r="W831" s="6"/>
      <c r="X831" s="6"/>
      <c r="Y831" s="6"/>
      <c r="Z831" s="6"/>
    </row>
    <row r="832" spans="1:26" ht="120" customHeight="1" x14ac:dyDescent="0.2">
      <c r="A832" s="5">
        <v>831</v>
      </c>
      <c r="B832" s="8" t="str">
        <f>HYPERLINK("http://reviewit.pk/mann-mayal-episode-4/","http://reviewit.pk/mann-mayal-episode-4/")</f>
        <v>http://reviewit.pk/mann-mayal-episode-4/</v>
      </c>
      <c r="C832" s="6" t="s">
        <v>6720</v>
      </c>
      <c r="D832" s="56" t="s">
        <v>6760</v>
      </c>
      <c r="E832" s="6" t="s">
        <v>5770</v>
      </c>
      <c r="F832" s="45">
        <v>2</v>
      </c>
      <c r="G832" s="5">
        <v>2</v>
      </c>
      <c r="H832" s="45">
        <v>2</v>
      </c>
      <c r="I832" s="6"/>
      <c r="J832" s="6"/>
      <c r="K832" s="6"/>
      <c r="L832" s="6"/>
      <c r="M832" s="6"/>
      <c r="N832" s="6"/>
      <c r="O832" s="6"/>
      <c r="P832" s="6"/>
      <c r="Q832" s="6"/>
      <c r="R832" s="6"/>
      <c r="S832" s="6"/>
      <c r="T832" s="6"/>
      <c r="U832" s="6"/>
      <c r="V832" s="6"/>
      <c r="W832" s="6"/>
      <c r="X832" s="6"/>
      <c r="Y832" s="6"/>
      <c r="Z832" s="6"/>
    </row>
    <row r="833" spans="1:26" ht="48" customHeight="1" x14ac:dyDescent="0.2">
      <c r="A833" s="5">
        <v>832</v>
      </c>
      <c r="B833" s="6" t="s">
        <v>6722</v>
      </c>
      <c r="C833" s="6" t="s">
        <v>6720</v>
      </c>
      <c r="D833" s="56" t="s">
        <v>6761</v>
      </c>
      <c r="E833" s="6" t="s">
        <v>5770</v>
      </c>
      <c r="F833" s="45">
        <v>1</v>
      </c>
      <c r="G833" s="5">
        <v>1</v>
      </c>
      <c r="H833" s="45">
        <v>1</v>
      </c>
      <c r="I833" s="6"/>
      <c r="J833" s="6"/>
      <c r="K833" s="6"/>
      <c r="L833" s="6"/>
      <c r="M833" s="6"/>
      <c r="N833" s="6"/>
      <c r="O833" s="6"/>
      <c r="P833" s="6"/>
      <c r="Q833" s="6"/>
      <c r="R833" s="6"/>
      <c r="S833" s="6"/>
      <c r="T833" s="6"/>
      <c r="U833" s="6"/>
      <c r="V833" s="6"/>
      <c r="W833" s="6"/>
      <c r="X833" s="6"/>
      <c r="Y833" s="6"/>
      <c r="Z833" s="6"/>
    </row>
    <row r="834" spans="1:26" ht="48" customHeight="1" x14ac:dyDescent="0.2">
      <c r="A834" s="5">
        <v>833</v>
      </c>
      <c r="B834" s="8" t="str">
        <f>HYPERLINK("http://reviewit.pk/mann-mayal-episode-4/","http://reviewit.pk/mann-mayal-episode-4/")</f>
        <v>http://reviewit.pk/mann-mayal-episode-4/</v>
      </c>
      <c r="C834" s="6" t="s">
        <v>6720</v>
      </c>
      <c r="D834" s="56" t="s">
        <v>6762</v>
      </c>
      <c r="E834" s="6" t="s">
        <v>5770</v>
      </c>
      <c r="F834" s="45">
        <v>2</v>
      </c>
      <c r="G834" s="5">
        <v>0</v>
      </c>
      <c r="H834" s="45">
        <v>2</v>
      </c>
      <c r="I834" s="6"/>
      <c r="J834" s="6"/>
      <c r="K834" s="6"/>
      <c r="L834" s="6"/>
      <c r="M834" s="6"/>
      <c r="N834" s="6"/>
      <c r="O834" s="6"/>
      <c r="P834" s="6"/>
      <c r="Q834" s="6"/>
      <c r="R834" s="6"/>
      <c r="S834" s="6"/>
      <c r="T834" s="6"/>
      <c r="U834" s="6"/>
      <c r="V834" s="6"/>
      <c r="W834" s="6"/>
      <c r="X834" s="6"/>
      <c r="Y834" s="6"/>
      <c r="Z834" s="6"/>
    </row>
    <row r="835" spans="1:26" ht="48" customHeight="1" x14ac:dyDescent="0.2">
      <c r="A835" s="5">
        <v>834</v>
      </c>
      <c r="B835" s="6" t="s">
        <v>6722</v>
      </c>
      <c r="C835" s="6" t="s">
        <v>6720</v>
      </c>
      <c r="D835" s="56" t="s">
        <v>6763</v>
      </c>
      <c r="E835" s="6" t="s">
        <v>5770</v>
      </c>
      <c r="F835" s="45">
        <v>1</v>
      </c>
      <c r="G835" s="5">
        <v>2</v>
      </c>
      <c r="H835" s="45">
        <v>1</v>
      </c>
      <c r="I835" s="6"/>
      <c r="J835" s="6"/>
      <c r="K835" s="6"/>
      <c r="L835" s="6"/>
      <c r="M835" s="6"/>
      <c r="N835" s="6"/>
      <c r="O835" s="6"/>
      <c r="P835" s="6"/>
      <c r="Q835" s="6"/>
      <c r="R835" s="6"/>
      <c r="S835" s="6"/>
      <c r="T835" s="6"/>
      <c r="U835" s="6"/>
      <c r="V835" s="6"/>
      <c r="W835" s="6"/>
      <c r="X835" s="6"/>
      <c r="Y835" s="6"/>
      <c r="Z835" s="6"/>
    </row>
    <row r="836" spans="1:26" ht="96" customHeight="1" x14ac:dyDescent="0.2">
      <c r="A836" s="5">
        <v>835</v>
      </c>
      <c r="B836" s="8" t="str">
        <f>HYPERLINK("http://reviewit.pk/mann-mayal-episode-4/","http://reviewit.pk/mann-mayal-episode-4/")</f>
        <v>http://reviewit.pk/mann-mayal-episode-4/</v>
      </c>
      <c r="C836" s="6" t="s">
        <v>6720</v>
      </c>
      <c r="D836" s="56" t="s">
        <v>6764</v>
      </c>
      <c r="E836" s="6" t="s">
        <v>5770</v>
      </c>
      <c r="F836" s="45">
        <v>2</v>
      </c>
      <c r="G836" s="5">
        <v>2</v>
      </c>
      <c r="H836" s="45">
        <v>2</v>
      </c>
      <c r="I836" s="6"/>
      <c r="J836" s="6"/>
      <c r="K836" s="6"/>
      <c r="L836" s="6"/>
      <c r="M836" s="6"/>
      <c r="N836" s="6"/>
      <c r="O836" s="6"/>
      <c r="P836" s="6"/>
      <c r="Q836" s="6"/>
      <c r="R836" s="6"/>
      <c r="S836" s="6"/>
      <c r="T836" s="6"/>
      <c r="U836" s="6"/>
      <c r="V836" s="6"/>
      <c r="W836" s="6"/>
      <c r="X836" s="6"/>
      <c r="Y836" s="6"/>
      <c r="Z836" s="6"/>
    </row>
    <row r="837" spans="1:26" ht="24" customHeight="1" x14ac:dyDescent="0.2">
      <c r="A837" s="5">
        <v>836</v>
      </c>
      <c r="B837" s="6" t="s">
        <v>6722</v>
      </c>
      <c r="C837" s="6" t="s">
        <v>6720</v>
      </c>
      <c r="D837" s="56" t="s">
        <v>6765</v>
      </c>
      <c r="E837" s="6" t="s">
        <v>5770</v>
      </c>
      <c r="F837" s="45">
        <v>1</v>
      </c>
      <c r="G837" s="5">
        <v>1</v>
      </c>
      <c r="H837" s="45">
        <v>1</v>
      </c>
      <c r="I837" s="6"/>
      <c r="J837" s="6"/>
      <c r="K837" s="6"/>
      <c r="L837" s="6"/>
      <c r="M837" s="6"/>
      <c r="N837" s="6"/>
      <c r="O837" s="6"/>
      <c r="P837" s="6"/>
      <c r="Q837" s="6"/>
      <c r="R837" s="6"/>
      <c r="S837" s="6"/>
      <c r="T837" s="6"/>
      <c r="U837" s="6"/>
      <c r="V837" s="6"/>
      <c r="W837" s="6"/>
      <c r="X837" s="6"/>
      <c r="Y837" s="6"/>
      <c r="Z837" s="6"/>
    </row>
    <row r="838" spans="1:26" ht="72" customHeight="1" x14ac:dyDescent="0.2">
      <c r="A838" s="5">
        <v>837</v>
      </c>
      <c r="B838" s="8" t="str">
        <f>HYPERLINK("http://reviewit.pk/mann-mayal-episode-4/","http://reviewit.pk/mann-mayal-episode-4/")</f>
        <v>http://reviewit.pk/mann-mayal-episode-4/</v>
      </c>
      <c r="C838" s="6" t="s">
        <v>6720</v>
      </c>
      <c r="D838" s="56" t="s">
        <v>6766</v>
      </c>
      <c r="E838" s="6" t="s">
        <v>5770</v>
      </c>
      <c r="F838" s="45">
        <v>2</v>
      </c>
      <c r="G838" s="5">
        <v>0</v>
      </c>
      <c r="H838" s="45">
        <v>2</v>
      </c>
      <c r="I838" s="6"/>
      <c r="J838" s="6"/>
      <c r="K838" s="6"/>
      <c r="L838" s="6"/>
      <c r="M838" s="6"/>
      <c r="N838" s="6"/>
      <c r="O838" s="6"/>
      <c r="P838" s="6"/>
      <c r="Q838" s="6"/>
      <c r="R838" s="6"/>
      <c r="S838" s="6"/>
      <c r="T838" s="6"/>
      <c r="U838" s="6"/>
      <c r="V838" s="6"/>
      <c r="W838" s="6"/>
      <c r="X838" s="6"/>
      <c r="Y838" s="6"/>
      <c r="Z838" s="6"/>
    </row>
    <row r="839" spans="1:26" ht="24" customHeight="1" x14ac:dyDescent="0.2">
      <c r="A839" s="5">
        <v>838</v>
      </c>
      <c r="B839" s="6" t="s">
        <v>6722</v>
      </c>
      <c r="C839" s="6" t="s">
        <v>6720</v>
      </c>
      <c r="D839" s="56" t="s">
        <v>6767</v>
      </c>
      <c r="E839" s="6" t="s">
        <v>5770</v>
      </c>
      <c r="F839" s="45">
        <v>0</v>
      </c>
      <c r="G839" s="5">
        <v>1</v>
      </c>
      <c r="H839" s="45">
        <v>0</v>
      </c>
      <c r="I839" s="6"/>
      <c r="J839" s="6"/>
      <c r="K839" s="6"/>
      <c r="L839" s="6"/>
      <c r="M839" s="6"/>
      <c r="N839" s="6"/>
      <c r="O839" s="6"/>
      <c r="P839" s="6"/>
      <c r="Q839" s="6"/>
      <c r="R839" s="6"/>
      <c r="S839" s="6"/>
      <c r="T839" s="6"/>
      <c r="U839" s="6"/>
      <c r="V839" s="6"/>
      <c r="W839" s="6"/>
      <c r="X839" s="6"/>
      <c r="Y839" s="6"/>
      <c r="Z839" s="6"/>
    </row>
    <row r="840" spans="1:26" ht="24" customHeight="1" x14ac:dyDescent="0.2">
      <c r="A840" s="5">
        <v>839</v>
      </c>
      <c r="B840" s="8" t="str">
        <f t="shared" ref="B840:B850" si="6">HYPERLINK("http://reviewit.pk/sadqay-tumhare-last-episode/","http://reviewit.pk/sadqay-tumhare-last-episode/")</f>
        <v>http://reviewit.pk/sadqay-tumhare-last-episode/</v>
      </c>
      <c r="C840" s="6" t="s">
        <v>6768</v>
      </c>
      <c r="D840" s="56" t="s">
        <v>6769</v>
      </c>
      <c r="E840" s="6" t="s">
        <v>5770</v>
      </c>
      <c r="F840" s="45">
        <v>2</v>
      </c>
      <c r="G840" s="5">
        <v>0</v>
      </c>
      <c r="H840" s="45">
        <v>2</v>
      </c>
      <c r="I840" s="6"/>
      <c r="J840" s="6"/>
      <c r="K840" s="6"/>
      <c r="L840" s="6"/>
      <c r="M840" s="6"/>
      <c r="N840" s="6"/>
      <c r="O840" s="6"/>
      <c r="P840" s="6"/>
      <c r="Q840" s="6"/>
      <c r="R840" s="6"/>
      <c r="S840" s="6"/>
      <c r="T840" s="6"/>
      <c r="U840" s="6"/>
      <c r="V840" s="6"/>
      <c r="W840" s="6"/>
      <c r="X840" s="6"/>
      <c r="Y840" s="6"/>
      <c r="Z840" s="6"/>
    </row>
    <row r="841" spans="1:26" ht="72" customHeight="1" x14ac:dyDescent="0.2">
      <c r="A841" s="5">
        <v>840</v>
      </c>
      <c r="B841" s="8" t="str">
        <f t="shared" si="6"/>
        <v>http://reviewit.pk/sadqay-tumhare-last-episode/</v>
      </c>
      <c r="C841" s="6" t="s">
        <v>6768</v>
      </c>
      <c r="D841" s="56" t="s">
        <v>6770</v>
      </c>
      <c r="E841" s="6" t="s">
        <v>5770</v>
      </c>
      <c r="F841" s="45">
        <v>2</v>
      </c>
      <c r="G841" s="5">
        <v>0</v>
      </c>
      <c r="H841" s="45">
        <v>2</v>
      </c>
      <c r="I841" s="6"/>
      <c r="J841" s="6"/>
      <c r="K841" s="6"/>
      <c r="L841" s="6"/>
      <c r="M841" s="6"/>
      <c r="N841" s="6"/>
      <c r="O841" s="6"/>
      <c r="P841" s="6"/>
      <c r="Q841" s="6"/>
      <c r="R841" s="6"/>
      <c r="S841" s="6"/>
      <c r="T841" s="6"/>
      <c r="U841" s="6"/>
      <c r="V841" s="6"/>
      <c r="W841" s="6"/>
      <c r="X841" s="6"/>
      <c r="Y841" s="6"/>
      <c r="Z841" s="6"/>
    </row>
    <row r="842" spans="1:26" ht="72" customHeight="1" x14ac:dyDescent="0.2">
      <c r="A842" s="5">
        <v>841</v>
      </c>
      <c r="B842" s="8" t="str">
        <f t="shared" si="6"/>
        <v>http://reviewit.pk/sadqay-tumhare-last-episode/</v>
      </c>
      <c r="C842" s="6" t="s">
        <v>6768</v>
      </c>
      <c r="D842" s="56" t="s">
        <v>6771</v>
      </c>
      <c r="E842" s="6" t="s">
        <v>5770</v>
      </c>
      <c r="F842" s="45">
        <v>2</v>
      </c>
      <c r="G842" s="5">
        <v>1</v>
      </c>
      <c r="H842" s="45">
        <v>2</v>
      </c>
      <c r="I842" s="6"/>
      <c r="J842" s="6"/>
      <c r="K842" s="6"/>
      <c r="L842" s="6"/>
      <c r="M842" s="6"/>
      <c r="N842" s="6"/>
      <c r="O842" s="6"/>
      <c r="P842" s="6"/>
      <c r="Q842" s="6"/>
      <c r="R842" s="6"/>
      <c r="S842" s="6"/>
      <c r="T842" s="6"/>
      <c r="U842" s="6"/>
      <c r="V842" s="6"/>
      <c r="W842" s="6"/>
      <c r="X842" s="6"/>
      <c r="Y842" s="6"/>
      <c r="Z842" s="6"/>
    </row>
    <row r="843" spans="1:26" ht="96" customHeight="1" x14ac:dyDescent="0.2">
      <c r="A843" s="5">
        <v>842</v>
      </c>
      <c r="B843" s="8" t="str">
        <f t="shared" si="6"/>
        <v>http://reviewit.pk/sadqay-tumhare-last-episode/</v>
      </c>
      <c r="C843" s="6" t="s">
        <v>6768</v>
      </c>
      <c r="D843" s="56" t="s">
        <v>6772</v>
      </c>
      <c r="E843" s="6" t="s">
        <v>5770</v>
      </c>
      <c r="F843" s="45">
        <v>1</v>
      </c>
      <c r="G843" s="5">
        <v>2</v>
      </c>
      <c r="H843" s="45">
        <v>1</v>
      </c>
      <c r="I843" s="6"/>
      <c r="J843" s="6"/>
      <c r="K843" s="6"/>
      <c r="L843" s="6"/>
      <c r="M843" s="6"/>
      <c r="N843" s="6"/>
      <c r="O843" s="6"/>
      <c r="P843" s="6"/>
      <c r="Q843" s="6"/>
      <c r="R843" s="6"/>
      <c r="S843" s="6"/>
      <c r="T843" s="6"/>
      <c r="U843" s="6"/>
      <c r="V843" s="6"/>
      <c r="W843" s="6"/>
      <c r="X843" s="6"/>
      <c r="Y843" s="6"/>
      <c r="Z843" s="6"/>
    </row>
    <row r="844" spans="1:26" ht="48" customHeight="1" x14ac:dyDescent="0.2">
      <c r="A844" s="5">
        <v>843</v>
      </c>
      <c r="B844" s="8" t="str">
        <f t="shared" si="6"/>
        <v>http://reviewit.pk/sadqay-tumhare-last-episode/</v>
      </c>
      <c r="C844" s="6" t="s">
        <v>6768</v>
      </c>
      <c r="D844" s="56" t="s">
        <v>6773</v>
      </c>
      <c r="E844" s="6" t="s">
        <v>5770</v>
      </c>
      <c r="F844" s="45">
        <v>1</v>
      </c>
      <c r="G844" s="5">
        <v>2</v>
      </c>
      <c r="H844" s="45">
        <v>1</v>
      </c>
      <c r="I844" s="6"/>
      <c r="J844" s="6"/>
      <c r="K844" s="6"/>
      <c r="L844" s="6"/>
      <c r="M844" s="6"/>
      <c r="N844" s="6"/>
      <c r="O844" s="6"/>
      <c r="P844" s="6"/>
      <c r="Q844" s="6"/>
      <c r="R844" s="6"/>
      <c r="S844" s="6"/>
      <c r="T844" s="6"/>
      <c r="U844" s="6"/>
      <c r="V844" s="6"/>
      <c r="W844" s="6"/>
      <c r="X844" s="6"/>
      <c r="Y844" s="6"/>
      <c r="Z844" s="6"/>
    </row>
    <row r="845" spans="1:26" ht="120" customHeight="1" x14ac:dyDescent="0.2">
      <c r="A845" s="5">
        <v>844</v>
      </c>
      <c r="B845" s="8" t="str">
        <f t="shared" si="6"/>
        <v>http://reviewit.pk/sadqay-tumhare-last-episode/</v>
      </c>
      <c r="C845" s="6" t="s">
        <v>6768</v>
      </c>
      <c r="D845" s="56" t="s">
        <v>6774</v>
      </c>
      <c r="E845" s="6" t="s">
        <v>5770</v>
      </c>
      <c r="F845" s="45">
        <v>2</v>
      </c>
      <c r="G845" s="5">
        <v>2</v>
      </c>
      <c r="H845" s="45">
        <v>2</v>
      </c>
      <c r="I845" s="6"/>
      <c r="J845" s="6"/>
      <c r="K845" s="6"/>
      <c r="L845" s="6"/>
      <c r="M845" s="6"/>
      <c r="N845" s="6"/>
      <c r="O845" s="6"/>
      <c r="P845" s="6"/>
      <c r="Q845" s="6"/>
      <c r="R845" s="6"/>
      <c r="S845" s="6"/>
      <c r="T845" s="6"/>
      <c r="U845" s="6"/>
      <c r="V845" s="6"/>
      <c r="W845" s="6"/>
      <c r="X845" s="6"/>
      <c r="Y845" s="6"/>
      <c r="Z845" s="6"/>
    </row>
    <row r="846" spans="1:26" ht="72" customHeight="1" x14ac:dyDescent="0.2">
      <c r="A846" s="5">
        <v>845</v>
      </c>
      <c r="B846" s="8" t="str">
        <f t="shared" si="6"/>
        <v>http://reviewit.pk/sadqay-tumhare-last-episode/</v>
      </c>
      <c r="C846" s="6" t="s">
        <v>6768</v>
      </c>
      <c r="D846" s="56" t="s">
        <v>6775</v>
      </c>
      <c r="E846" s="6" t="s">
        <v>5770</v>
      </c>
      <c r="F846" s="45">
        <v>0</v>
      </c>
      <c r="G846" s="5">
        <v>1</v>
      </c>
      <c r="H846" s="45">
        <v>0</v>
      </c>
      <c r="I846" s="6"/>
      <c r="J846" s="6"/>
      <c r="K846" s="6"/>
      <c r="L846" s="6"/>
      <c r="M846" s="6"/>
      <c r="N846" s="6"/>
      <c r="O846" s="6"/>
      <c r="P846" s="6"/>
      <c r="Q846" s="6"/>
      <c r="R846" s="6"/>
      <c r="S846" s="6"/>
      <c r="T846" s="6"/>
      <c r="U846" s="6"/>
      <c r="V846" s="6"/>
      <c r="W846" s="6"/>
      <c r="X846" s="6"/>
      <c r="Y846" s="6"/>
      <c r="Z846" s="6"/>
    </row>
    <row r="847" spans="1:26" ht="48" customHeight="1" x14ac:dyDescent="0.2">
      <c r="A847" s="5">
        <v>846</v>
      </c>
      <c r="B847" s="8" t="str">
        <f t="shared" si="6"/>
        <v>http://reviewit.pk/sadqay-tumhare-last-episode/</v>
      </c>
      <c r="C847" s="6" t="s">
        <v>6768</v>
      </c>
      <c r="D847" s="56" t="s">
        <v>6776</v>
      </c>
      <c r="E847" s="6" t="s">
        <v>5770</v>
      </c>
      <c r="F847" s="45">
        <v>2</v>
      </c>
      <c r="G847" s="5">
        <v>2</v>
      </c>
      <c r="H847" s="45">
        <v>2</v>
      </c>
      <c r="I847" s="6"/>
      <c r="J847" s="6"/>
      <c r="K847" s="6"/>
      <c r="L847" s="6"/>
      <c r="M847" s="6"/>
      <c r="N847" s="6"/>
      <c r="O847" s="6"/>
      <c r="P847" s="6"/>
      <c r="Q847" s="6"/>
      <c r="R847" s="6"/>
      <c r="S847" s="6"/>
      <c r="T847" s="6"/>
      <c r="U847" s="6"/>
      <c r="V847" s="6"/>
      <c r="W847" s="6"/>
      <c r="X847" s="6"/>
      <c r="Y847" s="6"/>
      <c r="Z847" s="6"/>
    </row>
    <row r="848" spans="1:26" ht="120" customHeight="1" x14ac:dyDescent="0.2">
      <c r="A848" s="5">
        <v>847</v>
      </c>
      <c r="B848" s="8" t="str">
        <f t="shared" si="6"/>
        <v>http://reviewit.pk/sadqay-tumhare-last-episode/</v>
      </c>
      <c r="C848" s="6" t="s">
        <v>6768</v>
      </c>
      <c r="D848" s="56" t="s">
        <v>6777</v>
      </c>
      <c r="E848" s="6" t="s">
        <v>5770</v>
      </c>
      <c r="F848" s="45">
        <v>2</v>
      </c>
      <c r="G848" s="5">
        <v>2</v>
      </c>
      <c r="H848" s="45">
        <v>2</v>
      </c>
      <c r="I848" s="6"/>
      <c r="J848" s="6"/>
      <c r="K848" s="6"/>
      <c r="L848" s="6"/>
      <c r="M848" s="6"/>
      <c r="N848" s="6"/>
      <c r="O848" s="6"/>
      <c r="P848" s="6"/>
      <c r="Q848" s="6"/>
      <c r="R848" s="6"/>
      <c r="S848" s="6"/>
      <c r="T848" s="6"/>
      <c r="U848" s="6"/>
      <c r="V848" s="6"/>
      <c r="W848" s="6"/>
      <c r="X848" s="6"/>
      <c r="Y848" s="6"/>
      <c r="Z848" s="6"/>
    </row>
    <row r="849" spans="1:26" ht="72" customHeight="1" x14ac:dyDescent="0.2">
      <c r="A849" s="5">
        <v>848</v>
      </c>
      <c r="B849" s="8" t="str">
        <f t="shared" si="6"/>
        <v>http://reviewit.pk/sadqay-tumhare-last-episode/</v>
      </c>
      <c r="C849" s="6" t="s">
        <v>6768</v>
      </c>
      <c r="D849" s="56" t="s">
        <v>6778</v>
      </c>
      <c r="E849" s="6" t="s">
        <v>5770</v>
      </c>
      <c r="F849" s="45">
        <v>1</v>
      </c>
      <c r="G849" s="5">
        <v>2</v>
      </c>
      <c r="H849" s="45">
        <v>1</v>
      </c>
      <c r="I849" s="6"/>
      <c r="J849" s="6"/>
      <c r="K849" s="6"/>
      <c r="L849" s="6"/>
      <c r="M849" s="6"/>
      <c r="N849" s="6"/>
      <c r="O849" s="6"/>
      <c r="P849" s="6"/>
      <c r="Q849" s="6"/>
      <c r="R849" s="6"/>
      <c r="S849" s="6"/>
      <c r="T849" s="6"/>
      <c r="U849" s="6"/>
      <c r="V849" s="6"/>
      <c r="W849" s="6"/>
      <c r="X849" s="6"/>
      <c r="Y849" s="6"/>
      <c r="Z849" s="6"/>
    </row>
    <row r="850" spans="1:26" ht="96" customHeight="1" x14ac:dyDescent="0.2">
      <c r="A850" s="5">
        <v>849</v>
      </c>
      <c r="B850" s="8" t="str">
        <f t="shared" si="6"/>
        <v>http://reviewit.pk/sadqay-tumhare-last-episode/</v>
      </c>
      <c r="C850" s="6" t="s">
        <v>6768</v>
      </c>
      <c r="D850" s="56" t="s">
        <v>6779</v>
      </c>
      <c r="E850" s="6" t="s">
        <v>5770</v>
      </c>
      <c r="F850" s="45">
        <v>1</v>
      </c>
      <c r="G850" s="5">
        <v>1</v>
      </c>
      <c r="H850" s="45">
        <v>1</v>
      </c>
      <c r="I850" s="6"/>
      <c r="J850" s="6"/>
      <c r="K850" s="6"/>
      <c r="L850" s="6"/>
      <c r="M850" s="6"/>
      <c r="N850" s="6"/>
      <c r="O850" s="6"/>
      <c r="P850" s="6"/>
      <c r="Q850" s="6"/>
      <c r="R850" s="6"/>
      <c r="S850" s="6"/>
      <c r="T850" s="6"/>
      <c r="U850" s="6"/>
      <c r="V850" s="6"/>
      <c r="W850" s="6"/>
      <c r="X850" s="6"/>
      <c r="Y850" s="6"/>
      <c r="Z850" s="6"/>
    </row>
    <row r="851" spans="1:26" ht="144" customHeight="1" x14ac:dyDescent="0.2">
      <c r="A851" s="5">
        <v>850</v>
      </c>
      <c r="B851" s="8" t="str">
        <f t="shared" ref="B851:B890" si="7">HYPERLINK("http://reviewit.pk/tum-kon-piya-launch-pictures/","http://reviewit.pk/tum-kon-piya-launch-pictures/")</f>
        <v>http://reviewit.pk/tum-kon-piya-launch-pictures/</v>
      </c>
      <c r="C851" s="6" t="s">
        <v>6780</v>
      </c>
      <c r="D851" s="56" t="s">
        <v>6781</v>
      </c>
      <c r="E851" s="6" t="s">
        <v>5770</v>
      </c>
      <c r="F851" s="45">
        <v>2</v>
      </c>
      <c r="G851" s="5">
        <v>0</v>
      </c>
      <c r="H851" s="45">
        <v>2</v>
      </c>
      <c r="I851" s="6"/>
      <c r="J851" s="6"/>
      <c r="K851" s="6"/>
      <c r="L851" s="6"/>
      <c r="M851" s="6"/>
      <c r="N851" s="6"/>
      <c r="O851" s="6"/>
      <c r="P851" s="6"/>
      <c r="Q851" s="6"/>
      <c r="R851" s="6"/>
      <c r="S851" s="6"/>
      <c r="T851" s="6"/>
      <c r="U851" s="6"/>
      <c r="V851" s="6"/>
      <c r="W851" s="6"/>
      <c r="X851" s="6"/>
      <c r="Y851" s="6"/>
      <c r="Z851" s="6"/>
    </row>
    <row r="852" spans="1:26" ht="48" customHeight="1" x14ac:dyDescent="0.2">
      <c r="A852" s="5">
        <v>851</v>
      </c>
      <c r="B852" s="8" t="str">
        <f t="shared" si="7"/>
        <v>http://reviewit.pk/tum-kon-piya-launch-pictures/</v>
      </c>
      <c r="C852" s="6" t="s">
        <v>6780</v>
      </c>
      <c r="D852" s="56" t="s">
        <v>6782</v>
      </c>
      <c r="E852" s="6" t="s">
        <v>5770</v>
      </c>
      <c r="F852" s="45">
        <v>2</v>
      </c>
      <c r="G852" s="5">
        <v>2</v>
      </c>
      <c r="H852" s="45">
        <v>2</v>
      </c>
      <c r="I852" s="6"/>
      <c r="J852" s="6"/>
      <c r="K852" s="6"/>
      <c r="L852" s="6"/>
      <c r="M852" s="6"/>
      <c r="N852" s="6"/>
      <c r="O852" s="6"/>
      <c r="P852" s="6"/>
      <c r="Q852" s="6"/>
      <c r="R852" s="6"/>
      <c r="S852" s="6"/>
      <c r="T852" s="6"/>
      <c r="U852" s="6"/>
      <c r="V852" s="6"/>
      <c r="W852" s="6"/>
      <c r="X852" s="6"/>
      <c r="Y852" s="6"/>
      <c r="Z852" s="6"/>
    </row>
    <row r="853" spans="1:26" ht="24" customHeight="1" x14ac:dyDescent="0.2">
      <c r="A853" s="5">
        <v>852</v>
      </c>
      <c r="B853" s="8" t="str">
        <f t="shared" si="7"/>
        <v>http://reviewit.pk/tum-kon-piya-launch-pictures/</v>
      </c>
      <c r="C853" s="6" t="s">
        <v>6780</v>
      </c>
      <c r="D853" s="56" t="s">
        <v>6783</v>
      </c>
      <c r="E853" s="6" t="s">
        <v>5770</v>
      </c>
      <c r="F853" s="45">
        <v>0</v>
      </c>
      <c r="G853" s="5">
        <v>0</v>
      </c>
      <c r="H853" s="45">
        <v>0</v>
      </c>
      <c r="I853" s="6"/>
      <c r="J853" s="6"/>
      <c r="K853" s="6"/>
      <c r="L853" s="6"/>
      <c r="M853" s="6"/>
      <c r="N853" s="6"/>
      <c r="O853" s="6"/>
      <c r="P853" s="6"/>
      <c r="Q853" s="6"/>
      <c r="R853" s="6"/>
      <c r="S853" s="6"/>
      <c r="T853" s="6"/>
      <c r="U853" s="6"/>
      <c r="V853" s="6"/>
      <c r="W853" s="6"/>
      <c r="X853" s="6"/>
      <c r="Y853" s="6"/>
      <c r="Z853" s="6"/>
    </row>
    <row r="854" spans="1:26" ht="120" customHeight="1" x14ac:dyDescent="0.2">
      <c r="A854" s="5">
        <v>853</v>
      </c>
      <c r="B854" s="8" t="str">
        <f t="shared" si="7"/>
        <v>http://reviewit.pk/tum-kon-piya-launch-pictures/</v>
      </c>
      <c r="C854" s="6" t="s">
        <v>6780</v>
      </c>
      <c r="D854" s="56" t="s">
        <v>6784</v>
      </c>
      <c r="E854" s="6" t="s">
        <v>5770</v>
      </c>
      <c r="F854" s="45">
        <v>2</v>
      </c>
      <c r="G854" s="5">
        <v>2</v>
      </c>
      <c r="H854" s="45">
        <v>2</v>
      </c>
      <c r="I854" s="6"/>
      <c r="J854" s="6"/>
      <c r="K854" s="6"/>
      <c r="L854" s="6"/>
      <c r="M854" s="6"/>
      <c r="N854" s="6"/>
      <c r="O854" s="6"/>
      <c r="P854" s="6"/>
      <c r="Q854" s="6"/>
      <c r="R854" s="6"/>
      <c r="S854" s="6"/>
      <c r="T854" s="6"/>
      <c r="U854" s="6"/>
      <c r="V854" s="6"/>
      <c r="W854" s="6"/>
      <c r="X854" s="6"/>
      <c r="Y854" s="6"/>
      <c r="Z854" s="6"/>
    </row>
    <row r="855" spans="1:26" ht="72" customHeight="1" x14ac:dyDescent="0.2">
      <c r="A855" s="5">
        <v>854</v>
      </c>
      <c r="B855" s="8" t="str">
        <f t="shared" si="7"/>
        <v>http://reviewit.pk/tum-kon-piya-launch-pictures/</v>
      </c>
      <c r="C855" s="6" t="s">
        <v>6780</v>
      </c>
      <c r="D855" s="56" t="s">
        <v>6785</v>
      </c>
      <c r="E855" s="6" t="s">
        <v>5770</v>
      </c>
      <c r="F855" s="45">
        <v>0</v>
      </c>
      <c r="G855" s="5">
        <v>2</v>
      </c>
      <c r="H855" s="45">
        <v>0</v>
      </c>
      <c r="I855" s="6"/>
      <c r="J855" s="6"/>
      <c r="K855" s="6"/>
      <c r="L855" s="6"/>
      <c r="M855" s="6"/>
      <c r="N855" s="6"/>
      <c r="O855" s="6"/>
      <c r="P855" s="6"/>
      <c r="Q855" s="6"/>
      <c r="R855" s="6"/>
      <c r="S855" s="6"/>
      <c r="T855" s="6"/>
      <c r="U855" s="6"/>
      <c r="V855" s="6"/>
      <c r="W855" s="6"/>
      <c r="X855" s="6"/>
      <c r="Y855" s="6"/>
      <c r="Z855" s="6"/>
    </row>
    <row r="856" spans="1:26" ht="96" customHeight="1" x14ac:dyDescent="0.2">
      <c r="A856" s="5">
        <v>855</v>
      </c>
      <c r="B856" s="8" t="str">
        <f t="shared" si="7"/>
        <v>http://reviewit.pk/tum-kon-piya-launch-pictures/</v>
      </c>
      <c r="C856" s="6" t="s">
        <v>6780</v>
      </c>
      <c r="D856" s="56" t="s">
        <v>6786</v>
      </c>
      <c r="E856" s="6" t="s">
        <v>5770</v>
      </c>
      <c r="F856" s="45">
        <v>2</v>
      </c>
      <c r="G856" s="5">
        <v>1</v>
      </c>
      <c r="H856" s="45">
        <v>2</v>
      </c>
      <c r="I856" s="6"/>
      <c r="J856" s="6"/>
      <c r="K856" s="6"/>
      <c r="L856" s="6"/>
      <c r="M856" s="6"/>
      <c r="N856" s="6"/>
      <c r="O856" s="6"/>
      <c r="P856" s="6"/>
      <c r="Q856" s="6"/>
      <c r="R856" s="6"/>
      <c r="S856" s="6"/>
      <c r="T856" s="6"/>
      <c r="U856" s="6"/>
      <c r="V856" s="6"/>
      <c r="W856" s="6"/>
      <c r="X856" s="6"/>
      <c r="Y856" s="6"/>
      <c r="Z856" s="6"/>
    </row>
    <row r="857" spans="1:26" ht="48" customHeight="1" x14ac:dyDescent="0.2">
      <c r="A857" s="5">
        <v>856</v>
      </c>
      <c r="B857" s="8" t="str">
        <f t="shared" si="7"/>
        <v>http://reviewit.pk/tum-kon-piya-launch-pictures/</v>
      </c>
      <c r="C857" s="6" t="s">
        <v>6780</v>
      </c>
      <c r="D857" s="56" t="s">
        <v>6787</v>
      </c>
      <c r="E857" s="6" t="s">
        <v>5770</v>
      </c>
      <c r="F857" s="45">
        <v>1</v>
      </c>
      <c r="G857" s="5">
        <v>1</v>
      </c>
      <c r="H857" s="45">
        <v>1</v>
      </c>
      <c r="I857" s="6"/>
      <c r="J857" s="6"/>
      <c r="K857" s="6"/>
      <c r="L857" s="6"/>
      <c r="M857" s="6"/>
      <c r="N857" s="6"/>
      <c r="O857" s="6"/>
      <c r="P857" s="6"/>
      <c r="Q857" s="6"/>
      <c r="R857" s="6"/>
      <c r="S857" s="6"/>
      <c r="T857" s="6"/>
      <c r="U857" s="6"/>
      <c r="V857" s="6"/>
      <c r="W857" s="6"/>
      <c r="X857" s="6"/>
      <c r="Y857" s="6"/>
      <c r="Z857" s="6"/>
    </row>
    <row r="858" spans="1:26" ht="48" customHeight="1" x14ac:dyDescent="0.2">
      <c r="A858" s="5">
        <v>857</v>
      </c>
      <c r="B858" s="8" t="str">
        <f t="shared" si="7"/>
        <v>http://reviewit.pk/tum-kon-piya-launch-pictures/</v>
      </c>
      <c r="C858" s="6" t="s">
        <v>6780</v>
      </c>
      <c r="D858" s="56" t="s">
        <v>6788</v>
      </c>
      <c r="E858" s="6" t="s">
        <v>5770</v>
      </c>
      <c r="F858" s="45">
        <v>1</v>
      </c>
      <c r="G858" s="5">
        <v>1</v>
      </c>
      <c r="H858" s="45">
        <v>1</v>
      </c>
      <c r="I858" s="6"/>
      <c r="J858" s="6"/>
      <c r="K858" s="6"/>
      <c r="L858" s="6"/>
      <c r="M858" s="6"/>
      <c r="N858" s="6"/>
      <c r="O858" s="6"/>
      <c r="P858" s="6"/>
      <c r="Q858" s="6"/>
      <c r="R858" s="6"/>
      <c r="S858" s="6"/>
      <c r="T858" s="6"/>
      <c r="U858" s="6"/>
      <c r="V858" s="6"/>
      <c r="W858" s="6"/>
      <c r="X858" s="6"/>
      <c r="Y858" s="6"/>
      <c r="Z858" s="6"/>
    </row>
    <row r="859" spans="1:26" ht="48" customHeight="1" x14ac:dyDescent="0.2">
      <c r="A859" s="5">
        <v>858</v>
      </c>
      <c r="B859" s="8" t="str">
        <f t="shared" si="7"/>
        <v>http://reviewit.pk/tum-kon-piya-launch-pictures/</v>
      </c>
      <c r="C859" s="6" t="s">
        <v>6780</v>
      </c>
      <c r="D859" s="56" t="s">
        <v>6789</v>
      </c>
      <c r="E859" s="6" t="s">
        <v>5770</v>
      </c>
      <c r="F859" s="45">
        <v>2</v>
      </c>
      <c r="G859" s="5">
        <v>2</v>
      </c>
      <c r="H859" s="45">
        <v>2</v>
      </c>
      <c r="I859" s="6"/>
      <c r="J859" s="6"/>
      <c r="K859" s="6"/>
      <c r="L859" s="6"/>
      <c r="M859" s="6"/>
      <c r="N859" s="6"/>
      <c r="O859" s="6"/>
      <c r="P859" s="6"/>
      <c r="Q859" s="6"/>
      <c r="R859" s="6"/>
      <c r="S859" s="6"/>
      <c r="T859" s="6"/>
      <c r="U859" s="6"/>
      <c r="V859" s="6"/>
      <c r="W859" s="6"/>
      <c r="X859" s="6"/>
      <c r="Y859" s="6"/>
      <c r="Z859" s="6"/>
    </row>
    <row r="860" spans="1:26" ht="48" customHeight="1" x14ac:dyDescent="0.2">
      <c r="A860" s="5">
        <v>859</v>
      </c>
      <c r="B860" s="8" t="str">
        <f t="shared" si="7"/>
        <v>http://reviewit.pk/tum-kon-piya-launch-pictures/</v>
      </c>
      <c r="C860" s="6" t="s">
        <v>6780</v>
      </c>
      <c r="D860" s="56" t="s">
        <v>6790</v>
      </c>
      <c r="E860" s="6" t="s">
        <v>5770</v>
      </c>
      <c r="F860" s="45">
        <v>1</v>
      </c>
      <c r="G860" s="5">
        <v>1</v>
      </c>
      <c r="H860" s="45">
        <v>1</v>
      </c>
      <c r="I860" s="6"/>
      <c r="J860" s="6"/>
      <c r="K860" s="6"/>
      <c r="L860" s="6"/>
      <c r="M860" s="6"/>
      <c r="N860" s="6"/>
      <c r="O860" s="6"/>
      <c r="P860" s="6"/>
      <c r="Q860" s="6"/>
      <c r="R860" s="6"/>
      <c r="S860" s="6"/>
      <c r="T860" s="6"/>
      <c r="U860" s="6"/>
      <c r="V860" s="6"/>
      <c r="W860" s="6"/>
      <c r="X860" s="6"/>
      <c r="Y860" s="6"/>
      <c r="Z860" s="6"/>
    </row>
    <row r="861" spans="1:26" ht="48" customHeight="1" x14ac:dyDescent="0.2">
      <c r="A861" s="5">
        <v>860</v>
      </c>
      <c r="B861" s="8" t="str">
        <f t="shared" si="7"/>
        <v>http://reviewit.pk/tum-kon-piya-launch-pictures/</v>
      </c>
      <c r="C861" s="6" t="s">
        <v>6780</v>
      </c>
      <c r="D861" s="56" t="s">
        <v>6791</v>
      </c>
      <c r="E861" s="6" t="s">
        <v>5770</v>
      </c>
      <c r="F861" s="45">
        <v>2</v>
      </c>
      <c r="G861" s="5">
        <v>0</v>
      </c>
      <c r="H861" s="45">
        <v>2</v>
      </c>
      <c r="I861" s="6"/>
      <c r="J861" s="6"/>
      <c r="K861" s="6"/>
      <c r="L861" s="6"/>
      <c r="M861" s="6"/>
      <c r="N861" s="6"/>
      <c r="O861" s="6"/>
      <c r="P861" s="6"/>
      <c r="Q861" s="6"/>
      <c r="R861" s="6"/>
      <c r="S861" s="6"/>
      <c r="T861" s="6"/>
      <c r="U861" s="6"/>
      <c r="V861" s="6"/>
      <c r="W861" s="6"/>
      <c r="X861" s="6"/>
      <c r="Y861" s="6"/>
      <c r="Z861" s="6"/>
    </row>
    <row r="862" spans="1:26" ht="48" customHeight="1" x14ac:dyDescent="0.2">
      <c r="A862" s="5">
        <v>861</v>
      </c>
      <c r="B862" s="8" t="str">
        <f t="shared" si="7"/>
        <v>http://reviewit.pk/tum-kon-piya-launch-pictures/</v>
      </c>
      <c r="C862" s="6" t="s">
        <v>6780</v>
      </c>
      <c r="D862" s="56" t="s">
        <v>6792</v>
      </c>
      <c r="E862" s="6" t="s">
        <v>5770</v>
      </c>
      <c r="F862" s="45">
        <v>0</v>
      </c>
      <c r="G862" s="5">
        <v>0</v>
      </c>
      <c r="H862" s="45">
        <v>0</v>
      </c>
      <c r="I862" s="6"/>
      <c r="J862" s="6"/>
      <c r="K862" s="6"/>
      <c r="L862" s="6"/>
      <c r="M862" s="6"/>
      <c r="N862" s="6"/>
      <c r="O862" s="6"/>
      <c r="P862" s="6"/>
      <c r="Q862" s="6"/>
      <c r="R862" s="6"/>
      <c r="S862" s="6"/>
      <c r="T862" s="6"/>
      <c r="U862" s="6"/>
      <c r="V862" s="6"/>
      <c r="W862" s="6"/>
      <c r="X862" s="6"/>
      <c r="Y862" s="6"/>
      <c r="Z862" s="6"/>
    </row>
    <row r="863" spans="1:26" ht="48" customHeight="1" x14ac:dyDescent="0.2">
      <c r="A863" s="5">
        <v>862</v>
      </c>
      <c r="B863" s="8" t="str">
        <f t="shared" si="7"/>
        <v>http://reviewit.pk/tum-kon-piya-launch-pictures/</v>
      </c>
      <c r="C863" s="6" t="s">
        <v>6780</v>
      </c>
      <c r="D863" s="56" t="s">
        <v>6793</v>
      </c>
      <c r="E863" s="6" t="s">
        <v>5770</v>
      </c>
      <c r="F863" s="45">
        <v>1</v>
      </c>
      <c r="G863" s="5">
        <v>1</v>
      </c>
      <c r="H863" s="45">
        <v>1</v>
      </c>
      <c r="I863" s="6"/>
      <c r="J863" s="6"/>
      <c r="K863" s="6"/>
      <c r="L863" s="6"/>
      <c r="M863" s="6"/>
      <c r="N863" s="6"/>
      <c r="O863" s="6"/>
      <c r="P863" s="6"/>
      <c r="Q863" s="6"/>
      <c r="R863" s="6"/>
      <c r="S863" s="6"/>
      <c r="T863" s="6"/>
      <c r="U863" s="6"/>
      <c r="V863" s="6"/>
      <c r="W863" s="6"/>
      <c r="X863" s="6"/>
      <c r="Y863" s="6"/>
      <c r="Z863" s="6"/>
    </row>
    <row r="864" spans="1:26" ht="96" customHeight="1" x14ac:dyDescent="0.2">
      <c r="A864" s="5">
        <v>863</v>
      </c>
      <c r="B864" s="8" t="str">
        <f t="shared" si="7"/>
        <v>http://reviewit.pk/tum-kon-piya-launch-pictures/</v>
      </c>
      <c r="C864" s="6" t="s">
        <v>6780</v>
      </c>
      <c r="D864" s="56" t="s">
        <v>6794</v>
      </c>
      <c r="E864" s="6" t="s">
        <v>5770</v>
      </c>
      <c r="F864" s="45">
        <v>0</v>
      </c>
      <c r="G864" s="5">
        <v>1</v>
      </c>
      <c r="H864" s="45">
        <v>0</v>
      </c>
      <c r="I864" s="6"/>
      <c r="J864" s="6"/>
      <c r="K864" s="6"/>
      <c r="L864" s="6"/>
      <c r="M864" s="6"/>
      <c r="N864" s="6"/>
      <c r="O864" s="6"/>
      <c r="P864" s="6"/>
      <c r="Q864" s="6"/>
      <c r="R864" s="6"/>
      <c r="S864" s="6"/>
      <c r="T864" s="6"/>
      <c r="U864" s="6"/>
      <c r="V864" s="6"/>
      <c r="W864" s="6"/>
      <c r="X864" s="6"/>
      <c r="Y864" s="6"/>
      <c r="Z864" s="6"/>
    </row>
    <row r="865" spans="1:26" ht="48" customHeight="1" x14ac:dyDescent="0.2">
      <c r="A865" s="5">
        <v>864</v>
      </c>
      <c r="B865" s="8" t="str">
        <f t="shared" si="7"/>
        <v>http://reviewit.pk/tum-kon-piya-launch-pictures/</v>
      </c>
      <c r="C865" s="6" t="s">
        <v>6780</v>
      </c>
      <c r="D865" s="56" t="s">
        <v>6795</v>
      </c>
      <c r="E865" s="6" t="s">
        <v>5770</v>
      </c>
      <c r="F865" s="45">
        <v>2</v>
      </c>
      <c r="G865" s="5">
        <v>0</v>
      </c>
      <c r="H865" s="45">
        <v>2</v>
      </c>
      <c r="I865" s="6"/>
      <c r="J865" s="6"/>
      <c r="K865" s="6"/>
      <c r="L865" s="6"/>
      <c r="M865" s="6"/>
      <c r="N865" s="6"/>
      <c r="O865" s="6"/>
      <c r="P865" s="6"/>
      <c r="Q865" s="6"/>
      <c r="R865" s="6"/>
      <c r="S865" s="6"/>
      <c r="T865" s="6"/>
      <c r="U865" s="6"/>
      <c r="V865" s="6"/>
      <c r="W865" s="6"/>
      <c r="X865" s="6"/>
      <c r="Y865" s="6"/>
      <c r="Z865" s="6"/>
    </row>
    <row r="866" spans="1:26" ht="48" customHeight="1" x14ac:dyDescent="0.2">
      <c r="A866" s="5">
        <v>865</v>
      </c>
      <c r="B866" s="8" t="str">
        <f t="shared" si="7"/>
        <v>http://reviewit.pk/tum-kon-piya-launch-pictures/</v>
      </c>
      <c r="C866" s="6" t="s">
        <v>6780</v>
      </c>
      <c r="D866" s="56" t="s">
        <v>6796</v>
      </c>
      <c r="E866" s="6" t="s">
        <v>5770</v>
      </c>
      <c r="F866" s="45">
        <v>1</v>
      </c>
      <c r="G866" s="5">
        <v>0</v>
      </c>
      <c r="H866" s="45">
        <v>1</v>
      </c>
      <c r="I866" s="6"/>
      <c r="J866" s="6"/>
      <c r="K866" s="6"/>
      <c r="L866" s="6"/>
      <c r="M866" s="6"/>
      <c r="N866" s="6"/>
      <c r="O866" s="6"/>
      <c r="P866" s="6"/>
      <c r="Q866" s="6"/>
      <c r="R866" s="6"/>
      <c r="S866" s="6"/>
      <c r="T866" s="6"/>
      <c r="U866" s="6"/>
      <c r="V866" s="6"/>
      <c r="W866" s="6"/>
      <c r="X866" s="6"/>
      <c r="Y866" s="6"/>
      <c r="Z866" s="6"/>
    </row>
    <row r="867" spans="1:26" ht="72" customHeight="1" x14ac:dyDescent="0.2">
      <c r="A867" s="5">
        <v>866</v>
      </c>
      <c r="B867" s="8" t="str">
        <f t="shared" si="7"/>
        <v>http://reviewit.pk/tum-kon-piya-launch-pictures/</v>
      </c>
      <c r="C867" s="6" t="s">
        <v>6780</v>
      </c>
      <c r="D867" s="56" t="s">
        <v>6797</v>
      </c>
      <c r="E867" s="6" t="s">
        <v>5770</v>
      </c>
      <c r="F867" s="45">
        <v>0</v>
      </c>
      <c r="G867" s="5">
        <v>0</v>
      </c>
      <c r="H867" s="45">
        <v>0</v>
      </c>
      <c r="I867" s="6"/>
      <c r="J867" s="6"/>
      <c r="K867" s="6"/>
      <c r="L867" s="6"/>
      <c r="M867" s="6"/>
      <c r="N867" s="6"/>
      <c r="O867" s="6"/>
      <c r="P867" s="6"/>
      <c r="Q867" s="6"/>
      <c r="R867" s="6"/>
      <c r="S867" s="6"/>
      <c r="T867" s="6"/>
      <c r="U867" s="6"/>
      <c r="V867" s="6"/>
      <c r="W867" s="6"/>
      <c r="X867" s="6"/>
      <c r="Y867" s="6"/>
      <c r="Z867" s="6"/>
    </row>
    <row r="868" spans="1:26" ht="48" customHeight="1" x14ac:dyDescent="0.2">
      <c r="A868" s="5">
        <v>867</v>
      </c>
      <c r="B868" s="8" t="str">
        <f t="shared" si="7"/>
        <v>http://reviewit.pk/tum-kon-piya-launch-pictures/</v>
      </c>
      <c r="C868" s="6" t="s">
        <v>6780</v>
      </c>
      <c r="D868" s="56" t="s">
        <v>6798</v>
      </c>
      <c r="E868" s="6" t="s">
        <v>5770</v>
      </c>
      <c r="F868" s="45">
        <v>2</v>
      </c>
      <c r="G868" s="5">
        <v>0</v>
      </c>
      <c r="H868" s="45">
        <v>2</v>
      </c>
      <c r="I868" s="6"/>
      <c r="J868" s="6"/>
      <c r="K868" s="6"/>
      <c r="L868" s="6"/>
      <c r="M868" s="6"/>
      <c r="N868" s="6"/>
      <c r="O868" s="6"/>
      <c r="P868" s="6"/>
      <c r="Q868" s="6"/>
      <c r="R868" s="6"/>
      <c r="S868" s="6"/>
      <c r="T868" s="6"/>
      <c r="U868" s="6"/>
      <c r="V868" s="6"/>
      <c r="W868" s="6"/>
      <c r="X868" s="6"/>
      <c r="Y868" s="6"/>
      <c r="Z868" s="6"/>
    </row>
    <row r="869" spans="1:26" ht="72" customHeight="1" x14ac:dyDescent="0.2">
      <c r="A869" s="5">
        <v>868</v>
      </c>
      <c r="B869" s="8" t="str">
        <f t="shared" si="7"/>
        <v>http://reviewit.pk/tum-kon-piya-launch-pictures/</v>
      </c>
      <c r="C869" s="6" t="s">
        <v>6780</v>
      </c>
      <c r="D869" s="56" t="s">
        <v>6799</v>
      </c>
      <c r="E869" s="6" t="s">
        <v>5770</v>
      </c>
      <c r="F869" s="45">
        <v>0</v>
      </c>
      <c r="G869" s="5">
        <v>1</v>
      </c>
      <c r="H869" s="45">
        <v>0</v>
      </c>
      <c r="I869" s="6"/>
      <c r="J869" s="6"/>
      <c r="K869" s="6"/>
      <c r="L869" s="6"/>
      <c r="M869" s="6"/>
      <c r="N869" s="6"/>
      <c r="O869" s="6"/>
      <c r="P869" s="6"/>
      <c r="Q869" s="6"/>
      <c r="R869" s="6"/>
      <c r="S869" s="6"/>
      <c r="T869" s="6"/>
      <c r="U869" s="6"/>
      <c r="V869" s="6"/>
      <c r="W869" s="6"/>
      <c r="X869" s="6"/>
      <c r="Y869" s="6"/>
      <c r="Z869" s="6"/>
    </row>
    <row r="870" spans="1:26" ht="48" customHeight="1" x14ac:dyDescent="0.2">
      <c r="A870" s="5">
        <v>869</v>
      </c>
      <c r="B870" s="8" t="str">
        <f t="shared" si="7"/>
        <v>http://reviewit.pk/tum-kon-piya-launch-pictures/</v>
      </c>
      <c r="C870" s="6" t="s">
        <v>6780</v>
      </c>
      <c r="D870" s="56" t="s">
        <v>6800</v>
      </c>
      <c r="E870" s="6" t="s">
        <v>5770</v>
      </c>
      <c r="F870" s="45">
        <v>1</v>
      </c>
      <c r="G870" s="5">
        <v>1</v>
      </c>
      <c r="H870" s="45">
        <v>1</v>
      </c>
      <c r="I870" s="6"/>
      <c r="J870" s="6"/>
      <c r="K870" s="6"/>
      <c r="L870" s="6"/>
      <c r="M870" s="6"/>
      <c r="N870" s="6"/>
      <c r="O870" s="6"/>
      <c r="P870" s="6"/>
      <c r="Q870" s="6"/>
      <c r="R870" s="6"/>
      <c r="S870" s="6"/>
      <c r="T870" s="6"/>
      <c r="U870" s="6"/>
      <c r="V870" s="6"/>
      <c r="W870" s="6"/>
      <c r="X870" s="6"/>
      <c r="Y870" s="6"/>
      <c r="Z870" s="6"/>
    </row>
    <row r="871" spans="1:26" ht="48" customHeight="1" x14ac:dyDescent="0.2">
      <c r="A871" s="5">
        <v>870</v>
      </c>
      <c r="B871" s="8" t="str">
        <f t="shared" si="7"/>
        <v>http://reviewit.pk/tum-kon-piya-launch-pictures/</v>
      </c>
      <c r="C871" s="6" t="s">
        <v>6780</v>
      </c>
      <c r="D871" s="56" t="s">
        <v>6801</v>
      </c>
      <c r="E871" s="6" t="s">
        <v>5770</v>
      </c>
      <c r="F871" s="45">
        <v>0</v>
      </c>
      <c r="G871" s="5">
        <v>0</v>
      </c>
      <c r="H871" s="45">
        <v>0</v>
      </c>
      <c r="I871" s="6"/>
      <c r="J871" s="6"/>
      <c r="K871" s="6"/>
      <c r="L871" s="6"/>
      <c r="M871" s="6"/>
      <c r="N871" s="6"/>
      <c r="O871" s="6"/>
      <c r="P871" s="6"/>
      <c r="Q871" s="6"/>
      <c r="R871" s="6"/>
      <c r="S871" s="6"/>
      <c r="T871" s="6"/>
      <c r="U871" s="6"/>
      <c r="V871" s="6"/>
      <c r="W871" s="6"/>
      <c r="X871" s="6"/>
      <c r="Y871" s="6"/>
      <c r="Z871" s="6"/>
    </row>
    <row r="872" spans="1:26" ht="72" customHeight="1" x14ac:dyDescent="0.2">
      <c r="A872" s="5">
        <v>871</v>
      </c>
      <c r="B872" s="8" t="str">
        <f t="shared" si="7"/>
        <v>http://reviewit.pk/tum-kon-piya-launch-pictures/</v>
      </c>
      <c r="C872" s="6" t="s">
        <v>6780</v>
      </c>
      <c r="D872" s="56" t="s">
        <v>6802</v>
      </c>
      <c r="E872" s="6" t="s">
        <v>5770</v>
      </c>
      <c r="F872" s="45">
        <v>2</v>
      </c>
      <c r="G872" s="5">
        <v>0</v>
      </c>
      <c r="H872" s="45">
        <v>2</v>
      </c>
      <c r="I872" s="6"/>
      <c r="J872" s="6"/>
      <c r="K872" s="6"/>
      <c r="L872" s="6"/>
      <c r="M872" s="6"/>
      <c r="N872" s="6"/>
      <c r="O872" s="6"/>
      <c r="P872" s="6"/>
      <c r="Q872" s="6"/>
      <c r="R872" s="6"/>
      <c r="S872" s="6"/>
      <c r="T872" s="6"/>
      <c r="U872" s="6"/>
      <c r="V872" s="6"/>
      <c r="W872" s="6"/>
      <c r="X872" s="6"/>
      <c r="Y872" s="6"/>
      <c r="Z872" s="6"/>
    </row>
    <row r="873" spans="1:26" ht="48" customHeight="1" x14ac:dyDescent="0.2">
      <c r="A873" s="5">
        <v>872</v>
      </c>
      <c r="B873" s="8" t="str">
        <f t="shared" si="7"/>
        <v>http://reviewit.pk/tum-kon-piya-launch-pictures/</v>
      </c>
      <c r="C873" s="6" t="s">
        <v>6780</v>
      </c>
      <c r="D873" s="56" t="s">
        <v>6803</v>
      </c>
      <c r="E873" s="6" t="s">
        <v>5770</v>
      </c>
      <c r="F873" s="45">
        <v>0</v>
      </c>
      <c r="G873" s="5">
        <v>0</v>
      </c>
      <c r="H873" s="45">
        <v>0</v>
      </c>
      <c r="I873" s="6"/>
      <c r="J873" s="6"/>
      <c r="K873" s="6"/>
      <c r="L873" s="6"/>
      <c r="M873" s="6"/>
      <c r="N873" s="6"/>
      <c r="O873" s="6"/>
      <c r="P873" s="6"/>
      <c r="Q873" s="6"/>
      <c r="R873" s="6"/>
      <c r="S873" s="6"/>
      <c r="T873" s="6"/>
      <c r="U873" s="6"/>
      <c r="V873" s="6"/>
      <c r="W873" s="6"/>
      <c r="X873" s="6"/>
      <c r="Y873" s="6"/>
      <c r="Z873" s="6"/>
    </row>
    <row r="874" spans="1:26" ht="24" customHeight="1" x14ac:dyDescent="0.2">
      <c r="A874" s="5">
        <v>873</v>
      </c>
      <c r="B874" s="8" t="str">
        <f t="shared" si="7"/>
        <v>http://reviewit.pk/tum-kon-piya-launch-pictures/</v>
      </c>
      <c r="C874" s="6" t="s">
        <v>6780</v>
      </c>
      <c r="D874" s="56" t="s">
        <v>6804</v>
      </c>
      <c r="E874" s="6" t="s">
        <v>5770</v>
      </c>
      <c r="F874" s="45">
        <v>0</v>
      </c>
      <c r="G874" s="5">
        <v>1</v>
      </c>
      <c r="H874" s="45">
        <v>0</v>
      </c>
      <c r="I874" s="6"/>
      <c r="J874" s="6"/>
      <c r="K874" s="6"/>
      <c r="L874" s="6"/>
      <c r="M874" s="6"/>
      <c r="N874" s="6"/>
      <c r="O874" s="6"/>
      <c r="P874" s="6"/>
      <c r="Q874" s="6"/>
      <c r="R874" s="6"/>
      <c r="S874" s="6"/>
      <c r="T874" s="6"/>
      <c r="U874" s="6"/>
      <c r="V874" s="6"/>
      <c r="W874" s="6"/>
      <c r="X874" s="6"/>
      <c r="Y874" s="6"/>
      <c r="Z874" s="6"/>
    </row>
    <row r="875" spans="1:26" ht="144" customHeight="1" x14ac:dyDescent="0.2">
      <c r="A875" s="5">
        <v>874</v>
      </c>
      <c r="B875" s="8" t="str">
        <f t="shared" si="7"/>
        <v>http://reviewit.pk/tum-kon-piya-launch-pictures/</v>
      </c>
      <c r="C875" s="6" t="s">
        <v>6780</v>
      </c>
      <c r="D875" s="56" t="s">
        <v>6805</v>
      </c>
      <c r="E875" s="6" t="s">
        <v>5770</v>
      </c>
      <c r="F875" s="45">
        <v>0</v>
      </c>
      <c r="G875" s="5">
        <v>1</v>
      </c>
      <c r="H875" s="45">
        <v>0</v>
      </c>
      <c r="I875" s="6"/>
      <c r="J875" s="6"/>
      <c r="K875" s="6"/>
      <c r="L875" s="6"/>
      <c r="M875" s="6"/>
      <c r="N875" s="6"/>
      <c r="O875" s="6"/>
      <c r="P875" s="6"/>
      <c r="Q875" s="6"/>
      <c r="R875" s="6"/>
      <c r="S875" s="6"/>
      <c r="T875" s="6"/>
      <c r="U875" s="6"/>
      <c r="V875" s="6"/>
      <c r="W875" s="6"/>
      <c r="X875" s="6"/>
      <c r="Y875" s="6"/>
      <c r="Z875" s="6"/>
    </row>
    <row r="876" spans="1:26" ht="96" customHeight="1" x14ac:dyDescent="0.2">
      <c r="A876" s="5">
        <v>875</v>
      </c>
      <c r="B876" s="8" t="str">
        <f t="shared" si="7"/>
        <v>http://reviewit.pk/tum-kon-piya-launch-pictures/</v>
      </c>
      <c r="C876" s="6" t="s">
        <v>6780</v>
      </c>
      <c r="D876" s="56" t="s">
        <v>6806</v>
      </c>
      <c r="E876" s="6" t="s">
        <v>5770</v>
      </c>
      <c r="F876" s="45">
        <v>1</v>
      </c>
      <c r="G876" s="5">
        <v>1</v>
      </c>
      <c r="H876" s="45">
        <v>1</v>
      </c>
      <c r="I876" s="6"/>
      <c r="J876" s="6"/>
      <c r="K876" s="6"/>
      <c r="L876" s="6"/>
      <c r="M876" s="6"/>
      <c r="N876" s="6"/>
      <c r="O876" s="6"/>
      <c r="P876" s="6"/>
      <c r="Q876" s="6"/>
      <c r="R876" s="6"/>
      <c r="S876" s="6"/>
      <c r="T876" s="6"/>
      <c r="U876" s="6"/>
      <c r="V876" s="6"/>
      <c r="W876" s="6"/>
      <c r="X876" s="6"/>
      <c r="Y876" s="6"/>
      <c r="Z876" s="6"/>
    </row>
    <row r="877" spans="1:26" ht="96" customHeight="1" x14ac:dyDescent="0.2">
      <c r="A877" s="5">
        <v>876</v>
      </c>
      <c r="B877" s="8" t="str">
        <f t="shared" si="7"/>
        <v>http://reviewit.pk/tum-kon-piya-launch-pictures/</v>
      </c>
      <c r="C877" s="6" t="s">
        <v>6780</v>
      </c>
      <c r="D877" s="56" t="s">
        <v>6807</v>
      </c>
      <c r="E877" s="6" t="s">
        <v>5770</v>
      </c>
      <c r="F877" s="45">
        <v>1</v>
      </c>
      <c r="G877" s="5">
        <v>1</v>
      </c>
      <c r="H877" s="45">
        <v>1</v>
      </c>
      <c r="I877" s="6"/>
      <c r="J877" s="6"/>
      <c r="K877" s="6"/>
      <c r="L877" s="6"/>
      <c r="M877" s="6"/>
      <c r="N877" s="6"/>
      <c r="O877" s="6"/>
      <c r="P877" s="6"/>
      <c r="Q877" s="6"/>
      <c r="R877" s="6"/>
      <c r="S877" s="6"/>
      <c r="T877" s="6"/>
      <c r="U877" s="6"/>
      <c r="V877" s="6"/>
      <c r="W877" s="6"/>
      <c r="X877" s="6"/>
      <c r="Y877" s="6"/>
      <c r="Z877" s="6"/>
    </row>
    <row r="878" spans="1:26" ht="96" customHeight="1" x14ac:dyDescent="0.2">
      <c r="A878" s="5">
        <v>877</v>
      </c>
      <c r="B878" s="8" t="str">
        <f t="shared" si="7"/>
        <v>http://reviewit.pk/tum-kon-piya-launch-pictures/</v>
      </c>
      <c r="C878" s="6" t="s">
        <v>6780</v>
      </c>
      <c r="D878" s="56" t="s">
        <v>6808</v>
      </c>
      <c r="E878" s="6" t="s">
        <v>5770</v>
      </c>
      <c r="F878" s="45">
        <v>1</v>
      </c>
      <c r="G878" s="5">
        <v>1</v>
      </c>
      <c r="H878" s="45">
        <v>1</v>
      </c>
      <c r="I878" s="6"/>
      <c r="J878" s="6"/>
      <c r="K878" s="6"/>
      <c r="L878" s="6"/>
      <c r="M878" s="6"/>
      <c r="N878" s="6"/>
      <c r="O878" s="6"/>
      <c r="P878" s="6"/>
      <c r="Q878" s="6"/>
      <c r="R878" s="6"/>
      <c r="S878" s="6"/>
      <c r="T878" s="6"/>
      <c r="U878" s="6"/>
      <c r="V878" s="6"/>
      <c r="W878" s="6"/>
      <c r="X878" s="6"/>
      <c r="Y878" s="6"/>
      <c r="Z878" s="6"/>
    </row>
    <row r="879" spans="1:26" ht="24" customHeight="1" x14ac:dyDescent="0.2">
      <c r="A879" s="5">
        <v>878</v>
      </c>
      <c r="B879" s="8" t="str">
        <f t="shared" si="7"/>
        <v>http://reviewit.pk/tum-kon-piya-launch-pictures/</v>
      </c>
      <c r="C879" s="6" t="s">
        <v>6780</v>
      </c>
      <c r="D879" s="56" t="s">
        <v>6809</v>
      </c>
      <c r="E879" s="6" t="s">
        <v>5770</v>
      </c>
      <c r="F879" s="45">
        <v>1</v>
      </c>
      <c r="G879" s="5">
        <v>1</v>
      </c>
      <c r="H879" s="45">
        <v>1</v>
      </c>
      <c r="I879" s="6"/>
      <c r="J879" s="6"/>
      <c r="K879" s="6"/>
      <c r="L879" s="6"/>
      <c r="M879" s="6"/>
      <c r="N879" s="6"/>
      <c r="O879" s="6"/>
      <c r="P879" s="6"/>
      <c r="Q879" s="6"/>
      <c r="R879" s="6"/>
      <c r="S879" s="6"/>
      <c r="T879" s="6"/>
      <c r="U879" s="6"/>
      <c r="V879" s="6"/>
      <c r="W879" s="6"/>
      <c r="X879" s="6"/>
      <c r="Y879" s="6"/>
      <c r="Z879" s="6"/>
    </row>
    <row r="880" spans="1:26" ht="24" customHeight="1" x14ac:dyDescent="0.2">
      <c r="A880" s="5">
        <v>879</v>
      </c>
      <c r="B880" s="8" t="str">
        <f t="shared" si="7"/>
        <v>http://reviewit.pk/tum-kon-piya-launch-pictures/</v>
      </c>
      <c r="C880" s="6" t="s">
        <v>6780</v>
      </c>
      <c r="D880" s="56" t="s">
        <v>6810</v>
      </c>
      <c r="E880" s="6" t="s">
        <v>5770</v>
      </c>
      <c r="F880" s="45">
        <v>0</v>
      </c>
      <c r="G880" s="5">
        <v>1</v>
      </c>
      <c r="H880" s="45">
        <v>0</v>
      </c>
      <c r="I880" s="6"/>
      <c r="J880" s="6"/>
      <c r="K880" s="6"/>
      <c r="L880" s="6"/>
      <c r="M880" s="6"/>
      <c r="N880" s="6"/>
      <c r="O880" s="6"/>
      <c r="P880" s="6"/>
      <c r="Q880" s="6"/>
      <c r="R880" s="6"/>
      <c r="S880" s="6"/>
      <c r="T880" s="6"/>
      <c r="U880" s="6"/>
      <c r="V880" s="6"/>
      <c r="W880" s="6"/>
      <c r="X880" s="6"/>
      <c r="Y880" s="6"/>
      <c r="Z880" s="6"/>
    </row>
    <row r="881" spans="1:26" ht="24" customHeight="1" x14ac:dyDescent="0.2">
      <c r="A881" s="5">
        <v>880</v>
      </c>
      <c r="B881" s="8" t="str">
        <f t="shared" si="7"/>
        <v>http://reviewit.pk/tum-kon-piya-launch-pictures/</v>
      </c>
      <c r="C881" s="6" t="s">
        <v>6780</v>
      </c>
      <c r="D881" s="56" t="s">
        <v>6811</v>
      </c>
      <c r="E881" s="6" t="s">
        <v>5770</v>
      </c>
      <c r="F881" s="45">
        <v>0</v>
      </c>
      <c r="G881" s="5">
        <v>0</v>
      </c>
      <c r="H881" s="45">
        <v>0</v>
      </c>
      <c r="I881" s="6"/>
      <c r="J881" s="6"/>
      <c r="K881" s="6"/>
      <c r="L881" s="6"/>
      <c r="M881" s="6"/>
      <c r="N881" s="6"/>
      <c r="O881" s="6"/>
      <c r="P881" s="6"/>
      <c r="Q881" s="6"/>
      <c r="R881" s="6"/>
      <c r="S881" s="6"/>
      <c r="T881" s="6"/>
      <c r="U881" s="6"/>
      <c r="V881" s="6"/>
      <c r="W881" s="6"/>
      <c r="X881" s="6"/>
      <c r="Y881" s="6"/>
      <c r="Z881" s="6"/>
    </row>
    <row r="882" spans="1:26" ht="48" customHeight="1" x14ac:dyDescent="0.2">
      <c r="A882" s="5">
        <v>881</v>
      </c>
      <c r="B882" s="8" t="str">
        <f t="shared" si="7"/>
        <v>http://reviewit.pk/tum-kon-piya-launch-pictures/</v>
      </c>
      <c r="C882" s="6" t="s">
        <v>6780</v>
      </c>
      <c r="D882" s="56" t="s">
        <v>6812</v>
      </c>
      <c r="E882" s="6" t="s">
        <v>5770</v>
      </c>
      <c r="F882" s="45">
        <v>1</v>
      </c>
      <c r="G882" s="5">
        <v>1</v>
      </c>
      <c r="H882" s="45">
        <v>1</v>
      </c>
      <c r="I882" s="6"/>
      <c r="J882" s="6"/>
      <c r="K882" s="6"/>
      <c r="L882" s="6"/>
      <c r="M882" s="6"/>
      <c r="N882" s="6"/>
      <c r="O882" s="6"/>
      <c r="P882" s="6"/>
      <c r="Q882" s="6"/>
      <c r="R882" s="6"/>
      <c r="S882" s="6"/>
      <c r="T882" s="6"/>
      <c r="U882" s="6"/>
      <c r="V882" s="6"/>
      <c r="W882" s="6"/>
      <c r="X882" s="6"/>
      <c r="Y882" s="6"/>
      <c r="Z882" s="6"/>
    </row>
    <row r="883" spans="1:26" ht="24" customHeight="1" x14ac:dyDescent="0.2">
      <c r="A883" s="5">
        <v>882</v>
      </c>
      <c r="B883" s="8" t="str">
        <f t="shared" si="7"/>
        <v>http://reviewit.pk/tum-kon-piya-launch-pictures/</v>
      </c>
      <c r="C883" s="6" t="s">
        <v>6780</v>
      </c>
      <c r="D883" s="56" t="s">
        <v>6813</v>
      </c>
      <c r="E883" s="6" t="s">
        <v>5770</v>
      </c>
      <c r="F883" s="45">
        <v>0</v>
      </c>
      <c r="G883" s="5">
        <v>1</v>
      </c>
      <c r="H883" s="45">
        <v>0</v>
      </c>
      <c r="I883" s="6"/>
      <c r="J883" s="6"/>
      <c r="K883" s="6"/>
      <c r="L883" s="6"/>
      <c r="M883" s="6"/>
      <c r="N883" s="6"/>
      <c r="O883" s="6"/>
      <c r="P883" s="6"/>
      <c r="Q883" s="6"/>
      <c r="R883" s="6"/>
      <c r="S883" s="6"/>
      <c r="T883" s="6"/>
      <c r="U883" s="6"/>
      <c r="V883" s="6"/>
      <c r="W883" s="6"/>
      <c r="X883" s="6"/>
      <c r="Y883" s="6"/>
      <c r="Z883" s="6"/>
    </row>
    <row r="884" spans="1:26" ht="72" customHeight="1" x14ac:dyDescent="0.2">
      <c r="A884" s="5">
        <v>883</v>
      </c>
      <c r="B884" s="8" t="str">
        <f t="shared" si="7"/>
        <v>http://reviewit.pk/tum-kon-piya-launch-pictures/</v>
      </c>
      <c r="C884" s="6" t="s">
        <v>6780</v>
      </c>
      <c r="D884" s="56" t="s">
        <v>6814</v>
      </c>
      <c r="E884" s="6" t="s">
        <v>5770</v>
      </c>
      <c r="F884" s="45">
        <v>2</v>
      </c>
      <c r="G884" s="5">
        <v>0</v>
      </c>
      <c r="H884" s="45">
        <v>2</v>
      </c>
      <c r="I884" s="6"/>
      <c r="J884" s="6"/>
      <c r="K884" s="6"/>
      <c r="L884" s="6"/>
      <c r="M884" s="6"/>
      <c r="N884" s="6"/>
      <c r="O884" s="6"/>
      <c r="P884" s="6"/>
      <c r="Q884" s="6"/>
      <c r="R884" s="6"/>
      <c r="S884" s="6"/>
      <c r="T884" s="6"/>
      <c r="U884" s="6"/>
      <c r="V884" s="6"/>
      <c r="W884" s="6"/>
      <c r="X884" s="6"/>
      <c r="Y884" s="6"/>
      <c r="Z884" s="6"/>
    </row>
    <row r="885" spans="1:26" ht="24" customHeight="1" x14ac:dyDescent="0.2">
      <c r="A885" s="5">
        <v>884</v>
      </c>
      <c r="B885" s="8" t="str">
        <f t="shared" si="7"/>
        <v>http://reviewit.pk/tum-kon-piya-launch-pictures/</v>
      </c>
      <c r="C885" s="6" t="s">
        <v>6780</v>
      </c>
      <c r="D885" s="56" t="s">
        <v>6815</v>
      </c>
      <c r="E885" s="6" t="s">
        <v>5770</v>
      </c>
      <c r="F885" s="45">
        <v>2</v>
      </c>
      <c r="G885" s="5">
        <v>0</v>
      </c>
      <c r="H885" s="45">
        <v>2</v>
      </c>
      <c r="I885" s="6"/>
      <c r="J885" s="6"/>
      <c r="K885" s="6"/>
      <c r="L885" s="6"/>
      <c r="M885" s="6"/>
      <c r="N885" s="6"/>
      <c r="O885" s="6"/>
      <c r="P885" s="6"/>
      <c r="Q885" s="6"/>
      <c r="R885" s="6"/>
      <c r="S885" s="6"/>
      <c r="T885" s="6"/>
      <c r="U885" s="6"/>
      <c r="V885" s="6"/>
      <c r="W885" s="6"/>
      <c r="X885" s="6"/>
      <c r="Y885" s="6"/>
      <c r="Z885" s="6"/>
    </row>
    <row r="886" spans="1:26" ht="48" customHeight="1" x14ac:dyDescent="0.2">
      <c r="A886" s="5">
        <v>885</v>
      </c>
      <c r="B886" s="8" t="str">
        <f t="shared" si="7"/>
        <v>http://reviewit.pk/tum-kon-piya-launch-pictures/</v>
      </c>
      <c r="C886" s="6" t="s">
        <v>6780</v>
      </c>
      <c r="D886" s="56" t="s">
        <v>6816</v>
      </c>
      <c r="E886" s="6" t="s">
        <v>5770</v>
      </c>
      <c r="F886" s="45">
        <v>0</v>
      </c>
      <c r="G886" s="5">
        <v>0</v>
      </c>
      <c r="H886" s="45">
        <v>0</v>
      </c>
      <c r="I886" s="6"/>
      <c r="J886" s="6"/>
      <c r="K886" s="6"/>
      <c r="L886" s="6"/>
      <c r="M886" s="6"/>
      <c r="N886" s="6"/>
      <c r="O886" s="6"/>
      <c r="P886" s="6"/>
      <c r="Q886" s="6"/>
      <c r="R886" s="6"/>
      <c r="S886" s="6"/>
      <c r="T886" s="6"/>
      <c r="U886" s="6"/>
      <c r="V886" s="6"/>
      <c r="W886" s="6"/>
      <c r="X886" s="6"/>
      <c r="Y886" s="6"/>
      <c r="Z886" s="6"/>
    </row>
    <row r="887" spans="1:26" ht="24" customHeight="1" x14ac:dyDescent="0.2">
      <c r="A887" s="5">
        <v>886</v>
      </c>
      <c r="B887" s="8" t="str">
        <f t="shared" si="7"/>
        <v>http://reviewit.pk/tum-kon-piya-launch-pictures/</v>
      </c>
      <c r="C887" s="6" t="s">
        <v>6780</v>
      </c>
      <c r="D887" s="56" t="s">
        <v>6817</v>
      </c>
      <c r="E887" s="6" t="s">
        <v>5770</v>
      </c>
      <c r="F887" s="45">
        <v>2</v>
      </c>
      <c r="G887" s="5">
        <v>0</v>
      </c>
      <c r="H887" s="45">
        <v>2</v>
      </c>
      <c r="I887" s="6"/>
      <c r="J887" s="6"/>
      <c r="K887" s="6"/>
      <c r="L887" s="6"/>
      <c r="M887" s="6"/>
      <c r="N887" s="6"/>
      <c r="O887" s="6"/>
      <c r="P887" s="6"/>
      <c r="Q887" s="6"/>
      <c r="R887" s="6"/>
      <c r="S887" s="6"/>
      <c r="T887" s="6"/>
      <c r="U887" s="6"/>
      <c r="V887" s="6"/>
      <c r="W887" s="6"/>
      <c r="X887" s="6"/>
      <c r="Y887" s="6"/>
      <c r="Z887" s="6"/>
    </row>
    <row r="888" spans="1:26" ht="24" customHeight="1" x14ac:dyDescent="0.2">
      <c r="A888" s="5">
        <v>887</v>
      </c>
      <c r="B888" s="8" t="str">
        <f t="shared" si="7"/>
        <v>http://reviewit.pk/tum-kon-piya-launch-pictures/</v>
      </c>
      <c r="C888" s="6" t="s">
        <v>6780</v>
      </c>
      <c r="D888" s="56" t="s">
        <v>6818</v>
      </c>
      <c r="E888" s="6" t="s">
        <v>5770</v>
      </c>
      <c r="F888" s="45">
        <v>2</v>
      </c>
      <c r="G888" s="5">
        <v>0</v>
      </c>
      <c r="H888" s="45">
        <v>2</v>
      </c>
      <c r="I888" s="6"/>
      <c r="J888" s="6"/>
      <c r="K888" s="6"/>
      <c r="L888" s="6"/>
      <c r="M888" s="6"/>
      <c r="N888" s="6"/>
      <c r="O888" s="6"/>
      <c r="P888" s="6"/>
      <c r="Q888" s="6"/>
      <c r="R888" s="6"/>
      <c r="S888" s="6"/>
      <c r="T888" s="6"/>
      <c r="U888" s="6"/>
      <c r="V888" s="6"/>
      <c r="W888" s="6"/>
      <c r="X888" s="6"/>
      <c r="Y888" s="6"/>
      <c r="Z888" s="6"/>
    </row>
    <row r="889" spans="1:26" ht="24" customHeight="1" x14ac:dyDescent="0.2">
      <c r="A889" s="5">
        <v>888</v>
      </c>
      <c r="B889" s="8" t="str">
        <f t="shared" si="7"/>
        <v>http://reviewit.pk/tum-kon-piya-launch-pictures/</v>
      </c>
      <c r="C889" s="6" t="s">
        <v>6780</v>
      </c>
      <c r="D889" s="56" t="s">
        <v>6819</v>
      </c>
      <c r="E889" s="6" t="s">
        <v>5770</v>
      </c>
      <c r="F889" s="45">
        <v>1</v>
      </c>
      <c r="G889" s="5">
        <v>1</v>
      </c>
      <c r="H889" s="45">
        <v>1</v>
      </c>
      <c r="I889" s="6"/>
      <c r="J889" s="6"/>
      <c r="K889" s="6"/>
      <c r="L889" s="6"/>
      <c r="M889" s="6"/>
      <c r="N889" s="6"/>
      <c r="O889" s="6"/>
      <c r="P889" s="6"/>
      <c r="Q889" s="6"/>
      <c r="R889" s="6"/>
      <c r="S889" s="6"/>
      <c r="T889" s="6"/>
      <c r="U889" s="6"/>
      <c r="V889" s="6"/>
      <c r="W889" s="6"/>
      <c r="X889" s="6"/>
      <c r="Y889" s="6"/>
      <c r="Z889" s="6"/>
    </row>
    <row r="890" spans="1:26" ht="24" customHeight="1" x14ac:dyDescent="0.2">
      <c r="A890" s="5">
        <v>889</v>
      </c>
      <c r="B890" s="8" t="str">
        <f t="shared" si="7"/>
        <v>http://reviewit.pk/tum-kon-piya-launch-pictures/</v>
      </c>
      <c r="C890" s="6" t="s">
        <v>6780</v>
      </c>
      <c r="D890" s="56" t="s">
        <v>6820</v>
      </c>
      <c r="E890" s="6" t="s">
        <v>5770</v>
      </c>
      <c r="F890" s="45">
        <v>2</v>
      </c>
      <c r="G890" s="5">
        <v>0</v>
      </c>
      <c r="H890" s="45">
        <v>2</v>
      </c>
      <c r="I890" s="6"/>
      <c r="J890" s="6"/>
      <c r="K890" s="6"/>
      <c r="L890" s="6"/>
      <c r="M890" s="6"/>
      <c r="N890" s="6"/>
      <c r="O890" s="6"/>
      <c r="P890" s="6"/>
      <c r="Q890" s="6"/>
      <c r="R890" s="6"/>
      <c r="S890" s="6"/>
      <c r="T890" s="6"/>
      <c r="U890" s="6"/>
      <c r="V890" s="6"/>
      <c r="W890" s="6"/>
      <c r="X890" s="6"/>
      <c r="Y890" s="6"/>
      <c r="Z890" s="6"/>
    </row>
    <row r="891" spans="1:26" ht="72" customHeight="1" x14ac:dyDescent="0.2">
      <c r="A891" s="5">
        <v>890</v>
      </c>
      <c r="B891" s="6" t="s">
        <v>6821</v>
      </c>
      <c r="C891" s="6" t="s">
        <v>6822</v>
      </c>
      <c r="D891" s="56" t="s">
        <v>6823</v>
      </c>
      <c r="E891" s="6" t="s">
        <v>5770</v>
      </c>
      <c r="F891" s="45">
        <v>0</v>
      </c>
      <c r="G891" s="5">
        <v>1</v>
      </c>
      <c r="H891" s="45">
        <v>0</v>
      </c>
      <c r="I891" s="6"/>
      <c r="J891" s="6"/>
      <c r="K891" s="6"/>
      <c r="L891" s="6"/>
      <c r="M891" s="6"/>
      <c r="N891" s="6"/>
      <c r="O891" s="6"/>
      <c r="P891" s="6"/>
      <c r="Q891" s="6"/>
      <c r="R891" s="6"/>
      <c r="S891" s="6"/>
      <c r="T891" s="6"/>
      <c r="U891" s="6"/>
      <c r="V891" s="6"/>
      <c r="W891" s="6"/>
      <c r="X891" s="6"/>
      <c r="Y891" s="6"/>
      <c r="Z891" s="6"/>
    </row>
    <row r="892" spans="1:26" ht="24" customHeight="1" x14ac:dyDescent="0.2">
      <c r="A892" s="5">
        <v>891</v>
      </c>
      <c r="B892" s="6" t="s">
        <v>6821</v>
      </c>
      <c r="C892" s="6" t="s">
        <v>6822</v>
      </c>
      <c r="D892" s="56" t="s">
        <v>6824</v>
      </c>
      <c r="E892" s="6" t="s">
        <v>5770</v>
      </c>
      <c r="F892" s="45">
        <v>0</v>
      </c>
      <c r="G892" s="5">
        <v>0</v>
      </c>
      <c r="H892" s="45">
        <v>0</v>
      </c>
      <c r="I892" s="6"/>
      <c r="J892" s="6"/>
      <c r="K892" s="6"/>
      <c r="L892" s="6"/>
      <c r="M892" s="6"/>
      <c r="N892" s="6"/>
      <c r="O892" s="6"/>
      <c r="P892" s="6"/>
      <c r="Q892" s="6"/>
      <c r="R892" s="6"/>
      <c r="S892" s="6"/>
      <c r="T892" s="6"/>
      <c r="U892" s="6"/>
      <c r="V892" s="6"/>
      <c r="W892" s="6"/>
      <c r="X892" s="6"/>
      <c r="Y892" s="6"/>
      <c r="Z892" s="6"/>
    </row>
    <row r="893" spans="1:26" ht="24" customHeight="1" x14ac:dyDescent="0.2">
      <c r="A893" s="5">
        <v>892</v>
      </c>
      <c r="B893" s="6" t="s">
        <v>6821</v>
      </c>
      <c r="C893" s="6" t="s">
        <v>6822</v>
      </c>
      <c r="D893" s="56" t="s">
        <v>6825</v>
      </c>
      <c r="E893" s="6" t="s">
        <v>5770</v>
      </c>
      <c r="F893" s="45">
        <v>2</v>
      </c>
      <c r="G893" s="5">
        <v>1</v>
      </c>
      <c r="H893" s="45">
        <v>2</v>
      </c>
      <c r="I893" s="6"/>
      <c r="J893" s="6"/>
      <c r="K893" s="6"/>
      <c r="L893" s="6"/>
      <c r="M893" s="6"/>
      <c r="N893" s="6"/>
      <c r="O893" s="6"/>
      <c r="P893" s="6"/>
      <c r="Q893" s="6"/>
      <c r="R893" s="6"/>
      <c r="S893" s="6"/>
      <c r="T893" s="6"/>
      <c r="U893" s="6"/>
      <c r="V893" s="6"/>
      <c r="W893" s="6"/>
      <c r="X893" s="6"/>
      <c r="Y893" s="6"/>
      <c r="Z893" s="6"/>
    </row>
    <row r="894" spans="1:26" ht="120" customHeight="1" x14ac:dyDescent="0.2">
      <c r="A894" s="5">
        <v>893</v>
      </c>
      <c r="B894" s="6" t="s">
        <v>6821</v>
      </c>
      <c r="C894" s="6" t="s">
        <v>6822</v>
      </c>
      <c r="D894" s="56" t="s">
        <v>6826</v>
      </c>
      <c r="E894" s="6" t="s">
        <v>5770</v>
      </c>
      <c r="F894" s="45">
        <v>0</v>
      </c>
      <c r="G894" s="5">
        <v>0</v>
      </c>
      <c r="H894" s="45">
        <v>0</v>
      </c>
      <c r="I894" s="6"/>
      <c r="J894" s="6"/>
      <c r="K894" s="6"/>
      <c r="L894" s="6"/>
      <c r="M894" s="6"/>
      <c r="N894" s="6"/>
      <c r="O894" s="6"/>
      <c r="P894" s="6"/>
      <c r="Q894" s="6"/>
      <c r="R894" s="6"/>
      <c r="S894" s="6"/>
      <c r="T894" s="6"/>
      <c r="U894" s="6"/>
      <c r="V894" s="6"/>
      <c r="W894" s="6"/>
      <c r="X894" s="6"/>
      <c r="Y894" s="6"/>
      <c r="Z894" s="6"/>
    </row>
    <row r="895" spans="1:26" ht="72" customHeight="1" x14ac:dyDescent="0.2">
      <c r="A895" s="5">
        <v>894</v>
      </c>
      <c r="B895" s="6" t="s">
        <v>6821</v>
      </c>
      <c r="C895" s="6" t="s">
        <v>6822</v>
      </c>
      <c r="D895" s="56" t="s">
        <v>6827</v>
      </c>
      <c r="E895" s="6" t="s">
        <v>5770</v>
      </c>
      <c r="F895" s="45">
        <v>1</v>
      </c>
      <c r="G895" s="5">
        <v>1</v>
      </c>
      <c r="H895" s="45">
        <v>1</v>
      </c>
      <c r="I895" s="6"/>
      <c r="J895" s="6"/>
      <c r="K895" s="6"/>
      <c r="L895" s="6"/>
      <c r="M895" s="6"/>
      <c r="N895" s="6"/>
      <c r="O895" s="6"/>
      <c r="P895" s="6"/>
      <c r="Q895" s="6"/>
      <c r="R895" s="6"/>
      <c r="S895" s="6"/>
      <c r="T895" s="6"/>
      <c r="U895" s="6"/>
      <c r="V895" s="6"/>
      <c r="W895" s="6"/>
      <c r="X895" s="6"/>
      <c r="Y895" s="6"/>
      <c r="Z895" s="6"/>
    </row>
    <row r="896" spans="1:26" ht="24" customHeight="1" x14ac:dyDescent="0.2">
      <c r="A896" s="5">
        <v>895</v>
      </c>
      <c r="B896" s="6" t="s">
        <v>6821</v>
      </c>
      <c r="C896" s="6" t="s">
        <v>6822</v>
      </c>
      <c r="D896" s="56" t="s">
        <v>6828</v>
      </c>
      <c r="E896" s="6" t="s">
        <v>5770</v>
      </c>
      <c r="F896" s="45">
        <v>2</v>
      </c>
      <c r="G896" s="5">
        <v>0</v>
      </c>
      <c r="H896" s="45">
        <v>2</v>
      </c>
      <c r="I896" s="6"/>
      <c r="J896" s="6"/>
      <c r="K896" s="6"/>
      <c r="L896" s="6"/>
      <c r="M896" s="6"/>
      <c r="N896" s="6"/>
      <c r="O896" s="6"/>
      <c r="P896" s="6"/>
      <c r="Q896" s="6"/>
      <c r="R896" s="6"/>
      <c r="S896" s="6"/>
      <c r="T896" s="6"/>
      <c r="U896" s="6"/>
      <c r="V896" s="6"/>
      <c r="W896" s="6"/>
      <c r="X896" s="6"/>
      <c r="Y896" s="6"/>
      <c r="Z896" s="6"/>
    </row>
    <row r="897" spans="1:26" ht="72" customHeight="1" x14ac:dyDescent="0.2">
      <c r="A897" s="5">
        <v>896</v>
      </c>
      <c r="B897" s="6" t="s">
        <v>6821</v>
      </c>
      <c r="C897" s="6" t="s">
        <v>6822</v>
      </c>
      <c r="D897" s="56" t="s">
        <v>6829</v>
      </c>
      <c r="E897" s="6" t="s">
        <v>5770</v>
      </c>
      <c r="F897" s="45">
        <v>0</v>
      </c>
      <c r="G897" s="5">
        <v>0</v>
      </c>
      <c r="H897" s="45">
        <v>0</v>
      </c>
      <c r="I897" s="6"/>
      <c r="J897" s="6"/>
      <c r="K897" s="6"/>
      <c r="L897" s="6"/>
      <c r="M897" s="6"/>
      <c r="N897" s="6"/>
      <c r="O897" s="6"/>
      <c r="P897" s="6"/>
      <c r="Q897" s="6"/>
      <c r="R897" s="6"/>
      <c r="S897" s="6"/>
      <c r="T897" s="6"/>
      <c r="U897" s="6"/>
      <c r="V897" s="6"/>
      <c r="W897" s="6"/>
      <c r="X897" s="6"/>
      <c r="Y897" s="6"/>
      <c r="Z897" s="6"/>
    </row>
    <row r="898" spans="1:26" ht="72" customHeight="1" x14ac:dyDescent="0.2">
      <c r="A898" s="5">
        <v>897</v>
      </c>
      <c r="B898" s="6" t="s">
        <v>6821</v>
      </c>
      <c r="C898" s="6" t="s">
        <v>6822</v>
      </c>
      <c r="D898" s="56" t="s">
        <v>6830</v>
      </c>
      <c r="E898" s="6" t="s">
        <v>5770</v>
      </c>
      <c r="F898" s="45">
        <v>0</v>
      </c>
      <c r="G898" s="5">
        <v>0</v>
      </c>
      <c r="H898" s="45">
        <v>0</v>
      </c>
      <c r="I898" s="6"/>
      <c r="J898" s="6"/>
      <c r="K898" s="6"/>
      <c r="L898" s="6"/>
      <c r="M898" s="6"/>
      <c r="N898" s="6"/>
      <c r="O898" s="6"/>
      <c r="P898" s="6"/>
      <c r="Q898" s="6"/>
      <c r="R898" s="6"/>
      <c r="S898" s="6"/>
      <c r="T898" s="6"/>
      <c r="U898" s="6"/>
      <c r="V898" s="6"/>
      <c r="W898" s="6"/>
      <c r="X898" s="6"/>
      <c r="Y898" s="6"/>
      <c r="Z898" s="6"/>
    </row>
    <row r="899" spans="1:26" ht="24" customHeight="1" x14ac:dyDescent="0.2">
      <c r="A899" s="5">
        <v>898</v>
      </c>
      <c r="B899" s="6" t="s">
        <v>6821</v>
      </c>
      <c r="C899" s="6" t="s">
        <v>6822</v>
      </c>
      <c r="D899" s="56" t="s">
        <v>6831</v>
      </c>
      <c r="E899" s="6" t="s">
        <v>5770</v>
      </c>
      <c r="F899" s="45">
        <v>0</v>
      </c>
      <c r="G899" s="5">
        <v>0</v>
      </c>
      <c r="H899" s="45">
        <v>0</v>
      </c>
      <c r="I899" s="6"/>
      <c r="J899" s="6"/>
      <c r="K899" s="6"/>
      <c r="L899" s="6"/>
      <c r="M899" s="6"/>
      <c r="N899" s="6"/>
      <c r="O899" s="6"/>
      <c r="P899" s="6"/>
      <c r="Q899" s="6"/>
      <c r="R899" s="6"/>
      <c r="S899" s="6"/>
      <c r="T899" s="6"/>
      <c r="U899" s="6"/>
      <c r="V899" s="6"/>
      <c r="W899" s="6"/>
      <c r="X899" s="6"/>
      <c r="Y899" s="6"/>
      <c r="Z899" s="6"/>
    </row>
    <row r="900" spans="1:26" ht="48" customHeight="1" x14ac:dyDescent="0.2">
      <c r="A900" s="5">
        <v>899</v>
      </c>
      <c r="B900" s="6" t="s">
        <v>6821</v>
      </c>
      <c r="C900" s="6" t="s">
        <v>6822</v>
      </c>
      <c r="D900" s="56" t="s">
        <v>6832</v>
      </c>
      <c r="E900" s="6" t="s">
        <v>5770</v>
      </c>
      <c r="F900" s="45">
        <v>2</v>
      </c>
      <c r="G900" s="5">
        <v>0</v>
      </c>
      <c r="H900" s="45">
        <v>2</v>
      </c>
      <c r="I900" s="6"/>
      <c r="J900" s="6"/>
      <c r="K900" s="6"/>
      <c r="L900" s="6"/>
      <c r="M900" s="6"/>
      <c r="N900" s="6"/>
      <c r="O900" s="6"/>
      <c r="P900" s="6"/>
      <c r="Q900" s="6"/>
      <c r="R900" s="6"/>
      <c r="S900" s="6"/>
      <c r="T900" s="6"/>
      <c r="U900" s="6"/>
      <c r="V900" s="6"/>
      <c r="W900" s="6"/>
      <c r="X900" s="6"/>
      <c r="Y900" s="6"/>
      <c r="Z900" s="6"/>
    </row>
    <row r="901" spans="1:26" ht="48" customHeight="1" x14ac:dyDescent="0.2">
      <c r="A901" s="5">
        <v>900</v>
      </c>
      <c r="B901" s="6" t="s">
        <v>6821</v>
      </c>
      <c r="C901" s="6" t="s">
        <v>6822</v>
      </c>
      <c r="D901" s="56" t="s">
        <v>6833</v>
      </c>
      <c r="E901" s="6" t="s">
        <v>5770</v>
      </c>
      <c r="F901" s="45">
        <v>0</v>
      </c>
      <c r="G901" s="5">
        <v>1</v>
      </c>
      <c r="H901" s="45">
        <v>0</v>
      </c>
      <c r="I901" s="6"/>
      <c r="J901" s="6"/>
      <c r="K901" s="6"/>
      <c r="L901" s="6"/>
      <c r="M901" s="6"/>
      <c r="N901" s="6"/>
      <c r="O901" s="6"/>
      <c r="P901" s="6"/>
      <c r="Q901" s="6"/>
      <c r="R901" s="6"/>
      <c r="S901" s="6"/>
      <c r="T901" s="6"/>
      <c r="U901" s="6"/>
      <c r="V901" s="6"/>
      <c r="W901" s="6"/>
      <c r="X901" s="6"/>
      <c r="Y901" s="6"/>
      <c r="Z901" s="6"/>
    </row>
    <row r="902" spans="1:26" ht="24" customHeight="1" x14ac:dyDescent="0.2">
      <c r="A902" s="5">
        <v>901</v>
      </c>
      <c r="B902" s="6" t="s">
        <v>6821</v>
      </c>
      <c r="C902" s="6" t="s">
        <v>6822</v>
      </c>
      <c r="D902" s="56" t="s">
        <v>6834</v>
      </c>
      <c r="E902" s="6" t="s">
        <v>5770</v>
      </c>
      <c r="F902" s="45">
        <v>2</v>
      </c>
      <c r="G902" s="5">
        <v>2</v>
      </c>
      <c r="H902" s="45">
        <v>2</v>
      </c>
      <c r="I902" s="6"/>
      <c r="J902" s="6"/>
      <c r="K902" s="6"/>
      <c r="L902" s="6"/>
      <c r="M902" s="6"/>
      <c r="N902" s="6"/>
      <c r="O902" s="6"/>
      <c r="P902" s="6"/>
      <c r="Q902" s="6"/>
      <c r="R902" s="6"/>
      <c r="S902" s="6"/>
      <c r="T902" s="6"/>
      <c r="U902" s="6"/>
      <c r="V902" s="6"/>
      <c r="W902" s="6"/>
      <c r="X902" s="6"/>
      <c r="Y902" s="6"/>
      <c r="Z902" s="6"/>
    </row>
    <row r="903" spans="1:26" ht="24" customHeight="1" x14ac:dyDescent="0.2">
      <c r="A903" s="5">
        <v>902</v>
      </c>
      <c r="B903" s="6" t="s">
        <v>6821</v>
      </c>
      <c r="C903" s="6" t="s">
        <v>6822</v>
      </c>
      <c r="D903" s="56" t="s">
        <v>6835</v>
      </c>
      <c r="E903" s="6" t="s">
        <v>5770</v>
      </c>
      <c r="F903" s="45">
        <v>0</v>
      </c>
      <c r="G903" s="5">
        <v>1</v>
      </c>
      <c r="H903" s="45">
        <v>0</v>
      </c>
      <c r="I903" s="6"/>
      <c r="J903" s="6"/>
      <c r="K903" s="6"/>
      <c r="L903" s="6"/>
      <c r="M903" s="6"/>
      <c r="N903" s="6"/>
      <c r="O903" s="6"/>
      <c r="P903" s="6"/>
      <c r="Q903" s="6"/>
      <c r="R903" s="6"/>
      <c r="S903" s="6"/>
      <c r="T903" s="6"/>
      <c r="U903" s="6"/>
      <c r="V903" s="6"/>
      <c r="W903" s="6"/>
      <c r="X903" s="6"/>
      <c r="Y903" s="6"/>
      <c r="Z903" s="6"/>
    </row>
    <row r="904" spans="1:26" ht="24" customHeight="1" x14ac:dyDescent="0.2">
      <c r="A904" s="5">
        <v>903</v>
      </c>
      <c r="B904" s="6" t="s">
        <v>6821</v>
      </c>
      <c r="C904" s="6" t="s">
        <v>6822</v>
      </c>
      <c r="D904" s="56" t="s">
        <v>6836</v>
      </c>
      <c r="E904" s="6" t="s">
        <v>5770</v>
      </c>
      <c r="F904" s="45">
        <v>1</v>
      </c>
      <c r="G904" s="5">
        <v>1</v>
      </c>
      <c r="H904" s="45">
        <v>1</v>
      </c>
      <c r="I904" s="6"/>
      <c r="J904" s="6"/>
      <c r="K904" s="6"/>
      <c r="L904" s="6"/>
      <c r="M904" s="6"/>
      <c r="N904" s="6"/>
      <c r="O904" s="6"/>
      <c r="P904" s="6"/>
      <c r="Q904" s="6"/>
      <c r="R904" s="6"/>
      <c r="S904" s="6"/>
      <c r="T904" s="6"/>
      <c r="U904" s="6"/>
      <c r="V904" s="6"/>
      <c r="W904" s="6"/>
      <c r="X904" s="6"/>
      <c r="Y904" s="6"/>
      <c r="Z904" s="6"/>
    </row>
    <row r="905" spans="1:26" ht="24" customHeight="1" x14ac:dyDescent="0.2">
      <c r="A905" s="5">
        <v>904</v>
      </c>
      <c r="B905" s="6" t="s">
        <v>6821</v>
      </c>
      <c r="C905" s="6" t="s">
        <v>6822</v>
      </c>
      <c r="D905" s="56" t="s">
        <v>6837</v>
      </c>
      <c r="E905" s="6" t="s">
        <v>5770</v>
      </c>
      <c r="F905" s="45">
        <v>1</v>
      </c>
      <c r="G905" s="5">
        <v>0</v>
      </c>
      <c r="H905" s="45">
        <v>1</v>
      </c>
      <c r="I905" s="6"/>
      <c r="J905" s="6"/>
      <c r="K905" s="6"/>
      <c r="L905" s="6"/>
      <c r="M905" s="6"/>
      <c r="N905" s="6"/>
      <c r="O905" s="6"/>
      <c r="P905" s="6"/>
      <c r="Q905" s="6"/>
      <c r="R905" s="6"/>
      <c r="S905" s="6"/>
      <c r="T905" s="6"/>
      <c r="U905" s="6"/>
      <c r="V905" s="6"/>
      <c r="W905" s="6"/>
      <c r="X905" s="6"/>
      <c r="Y905" s="6"/>
      <c r="Z905" s="6"/>
    </row>
    <row r="906" spans="1:26" ht="24" customHeight="1" x14ac:dyDescent="0.2">
      <c r="A906" s="5">
        <v>905</v>
      </c>
      <c r="B906" s="6" t="s">
        <v>6821</v>
      </c>
      <c r="C906" s="6" t="s">
        <v>6822</v>
      </c>
      <c r="D906" s="56" t="s">
        <v>6838</v>
      </c>
      <c r="E906" s="6" t="s">
        <v>5770</v>
      </c>
      <c r="F906" s="45">
        <v>0</v>
      </c>
      <c r="G906" s="5">
        <v>0</v>
      </c>
      <c r="H906" s="45">
        <v>0</v>
      </c>
      <c r="I906" s="6"/>
      <c r="J906" s="6"/>
      <c r="K906" s="6"/>
      <c r="L906" s="6"/>
      <c r="M906" s="6"/>
      <c r="N906" s="6"/>
      <c r="O906" s="6"/>
      <c r="P906" s="6"/>
      <c r="Q906" s="6"/>
      <c r="R906" s="6"/>
      <c r="S906" s="6"/>
      <c r="T906" s="6"/>
      <c r="U906" s="6"/>
      <c r="V906" s="6"/>
      <c r="W906" s="6"/>
      <c r="X906" s="6"/>
      <c r="Y906" s="6"/>
      <c r="Z906" s="6"/>
    </row>
    <row r="907" spans="1:26" ht="48" customHeight="1" x14ac:dyDescent="0.2">
      <c r="A907" s="5">
        <v>906</v>
      </c>
      <c r="B907" s="6" t="s">
        <v>6821</v>
      </c>
      <c r="C907" s="6" t="s">
        <v>6822</v>
      </c>
      <c r="D907" s="56" t="s">
        <v>6839</v>
      </c>
      <c r="E907" s="6" t="s">
        <v>5770</v>
      </c>
      <c r="F907" s="45">
        <v>1</v>
      </c>
      <c r="G907" s="5">
        <v>1</v>
      </c>
      <c r="H907" s="45">
        <v>1</v>
      </c>
      <c r="I907" s="6"/>
      <c r="J907" s="6"/>
      <c r="K907" s="6"/>
      <c r="L907" s="6"/>
      <c r="M907" s="6"/>
      <c r="N907" s="6"/>
      <c r="O907" s="6"/>
      <c r="P907" s="6"/>
      <c r="Q907" s="6"/>
      <c r="R907" s="6"/>
      <c r="S907" s="6"/>
      <c r="T907" s="6"/>
      <c r="U907" s="6"/>
      <c r="V907" s="6"/>
      <c r="W907" s="6"/>
      <c r="X907" s="6"/>
      <c r="Y907" s="6"/>
      <c r="Z907" s="6"/>
    </row>
    <row r="908" spans="1:26" ht="24" customHeight="1" x14ac:dyDescent="0.2">
      <c r="A908" s="5">
        <v>907</v>
      </c>
      <c r="B908" s="6" t="s">
        <v>6821</v>
      </c>
      <c r="C908" s="6" t="s">
        <v>6822</v>
      </c>
      <c r="D908" s="56" t="s">
        <v>6840</v>
      </c>
      <c r="E908" s="6" t="s">
        <v>5770</v>
      </c>
      <c r="F908" s="45">
        <v>2</v>
      </c>
      <c r="G908" s="5">
        <v>0</v>
      </c>
      <c r="H908" s="45">
        <v>2</v>
      </c>
      <c r="I908" s="6"/>
      <c r="J908" s="6"/>
      <c r="K908" s="6"/>
      <c r="L908" s="6"/>
      <c r="M908" s="6"/>
      <c r="N908" s="6"/>
      <c r="O908" s="6"/>
      <c r="P908" s="6"/>
      <c r="Q908" s="6"/>
      <c r="R908" s="6"/>
      <c r="S908" s="6"/>
      <c r="T908" s="6"/>
      <c r="U908" s="6"/>
      <c r="V908" s="6"/>
      <c r="W908" s="6"/>
      <c r="X908" s="6"/>
      <c r="Y908" s="6"/>
      <c r="Z908" s="6"/>
    </row>
    <row r="909" spans="1:26" ht="48" customHeight="1" x14ac:dyDescent="0.2">
      <c r="A909" s="5">
        <v>908</v>
      </c>
      <c r="B909" s="6" t="s">
        <v>6821</v>
      </c>
      <c r="C909" s="6" t="s">
        <v>6822</v>
      </c>
      <c r="D909" s="56" t="s">
        <v>6841</v>
      </c>
      <c r="E909" s="6" t="s">
        <v>5770</v>
      </c>
      <c r="F909" s="45">
        <v>0</v>
      </c>
      <c r="G909" s="5">
        <v>2</v>
      </c>
      <c r="H909" s="45">
        <v>0</v>
      </c>
      <c r="I909" s="6"/>
      <c r="J909" s="6"/>
      <c r="K909" s="6"/>
      <c r="L909" s="6"/>
      <c r="M909" s="6"/>
      <c r="N909" s="6"/>
      <c r="O909" s="6"/>
      <c r="P909" s="6"/>
      <c r="Q909" s="6"/>
      <c r="R909" s="6"/>
      <c r="S909" s="6"/>
      <c r="T909" s="6"/>
      <c r="U909" s="6"/>
      <c r="V909" s="6"/>
      <c r="W909" s="6"/>
      <c r="X909" s="6"/>
      <c r="Y909" s="6"/>
      <c r="Z909" s="6"/>
    </row>
    <row r="910" spans="1:26" ht="24" customHeight="1" x14ac:dyDescent="0.2">
      <c r="A910" s="5">
        <v>909</v>
      </c>
      <c r="B910" s="6" t="s">
        <v>6821</v>
      </c>
      <c r="C910" s="6" t="s">
        <v>6822</v>
      </c>
      <c r="D910" s="56" t="s">
        <v>6842</v>
      </c>
      <c r="E910" s="6" t="s">
        <v>5770</v>
      </c>
      <c r="F910" s="45">
        <v>0</v>
      </c>
      <c r="G910" s="5">
        <v>0</v>
      </c>
      <c r="H910" s="45">
        <v>0</v>
      </c>
      <c r="I910" s="6"/>
      <c r="J910" s="6"/>
      <c r="K910" s="6"/>
      <c r="L910" s="6"/>
      <c r="M910" s="6"/>
      <c r="N910" s="6"/>
      <c r="O910" s="6"/>
      <c r="P910" s="6"/>
      <c r="Q910" s="6"/>
      <c r="R910" s="6"/>
      <c r="S910" s="6"/>
      <c r="T910" s="6"/>
      <c r="U910" s="6"/>
      <c r="V910" s="6"/>
      <c r="W910" s="6"/>
      <c r="X910" s="6"/>
      <c r="Y910" s="6"/>
      <c r="Z910" s="6"/>
    </row>
    <row r="911" spans="1:26" ht="48" customHeight="1" x14ac:dyDescent="0.2">
      <c r="A911" s="5">
        <v>910</v>
      </c>
      <c r="B911" s="6" t="s">
        <v>6821</v>
      </c>
      <c r="C911" s="6" t="s">
        <v>6822</v>
      </c>
      <c r="D911" s="56" t="s">
        <v>6843</v>
      </c>
      <c r="E911" s="6" t="s">
        <v>5770</v>
      </c>
      <c r="F911" s="45">
        <v>0</v>
      </c>
      <c r="G911" s="5">
        <v>0</v>
      </c>
      <c r="H911" s="45">
        <v>0</v>
      </c>
      <c r="I911" s="6"/>
      <c r="J911" s="6"/>
      <c r="K911" s="6"/>
      <c r="L911" s="6"/>
      <c r="M911" s="6"/>
      <c r="N911" s="6"/>
      <c r="O911" s="6"/>
      <c r="P911" s="6"/>
      <c r="Q911" s="6"/>
      <c r="R911" s="6"/>
      <c r="S911" s="6"/>
      <c r="T911" s="6"/>
      <c r="U911" s="6"/>
      <c r="V911" s="6"/>
      <c r="W911" s="6"/>
      <c r="X911" s="6"/>
      <c r="Y911" s="6"/>
      <c r="Z911" s="6"/>
    </row>
    <row r="912" spans="1:26" ht="72" customHeight="1" x14ac:dyDescent="0.2">
      <c r="A912" s="5">
        <v>911</v>
      </c>
      <c r="B912" s="6" t="s">
        <v>6821</v>
      </c>
      <c r="C912" s="6" t="s">
        <v>6822</v>
      </c>
      <c r="D912" s="56" t="s">
        <v>6844</v>
      </c>
      <c r="E912" s="6" t="s">
        <v>5770</v>
      </c>
      <c r="F912" s="45">
        <v>2</v>
      </c>
      <c r="G912" s="5">
        <v>0</v>
      </c>
      <c r="H912" s="45">
        <v>2</v>
      </c>
      <c r="I912" s="6"/>
      <c r="J912" s="6"/>
      <c r="K912" s="6"/>
      <c r="L912" s="6"/>
      <c r="M912" s="6"/>
      <c r="N912" s="6"/>
      <c r="O912" s="6"/>
      <c r="P912" s="6"/>
      <c r="Q912" s="6"/>
      <c r="R912" s="6"/>
      <c r="S912" s="6"/>
      <c r="T912" s="6"/>
      <c r="U912" s="6"/>
      <c r="V912" s="6"/>
      <c r="W912" s="6"/>
      <c r="X912" s="6"/>
      <c r="Y912" s="6"/>
      <c r="Z912" s="6"/>
    </row>
    <row r="913" spans="1:26" ht="72" customHeight="1" x14ac:dyDescent="0.2">
      <c r="A913" s="5">
        <v>912</v>
      </c>
      <c r="B913" s="6" t="s">
        <v>6821</v>
      </c>
      <c r="C913" s="6" t="s">
        <v>6822</v>
      </c>
      <c r="D913" s="56" t="s">
        <v>6845</v>
      </c>
      <c r="E913" s="6" t="s">
        <v>5770</v>
      </c>
      <c r="F913" s="45">
        <v>0</v>
      </c>
      <c r="G913" s="5">
        <v>0</v>
      </c>
      <c r="H913" s="45">
        <v>0</v>
      </c>
      <c r="I913" s="6"/>
      <c r="J913" s="6"/>
      <c r="K913" s="6"/>
      <c r="L913" s="6"/>
      <c r="M913" s="6"/>
      <c r="N913" s="6"/>
      <c r="O913" s="6"/>
      <c r="P913" s="6"/>
      <c r="Q913" s="6"/>
      <c r="R913" s="6"/>
      <c r="S913" s="6"/>
      <c r="T913" s="6"/>
      <c r="U913" s="6"/>
      <c r="V913" s="6"/>
      <c r="W913" s="6"/>
      <c r="X913" s="6"/>
      <c r="Y913" s="6"/>
      <c r="Z913" s="6"/>
    </row>
    <row r="914" spans="1:26" ht="72" customHeight="1" x14ac:dyDescent="0.2">
      <c r="A914" s="5">
        <v>913</v>
      </c>
      <c r="B914" s="6" t="s">
        <v>6821</v>
      </c>
      <c r="C914" s="6" t="s">
        <v>6822</v>
      </c>
      <c r="D914" s="56" t="s">
        <v>6846</v>
      </c>
      <c r="E914" s="6" t="s">
        <v>5770</v>
      </c>
      <c r="F914" s="45">
        <v>1</v>
      </c>
      <c r="G914" s="5">
        <v>0</v>
      </c>
      <c r="H914" s="45">
        <v>1</v>
      </c>
      <c r="I914" s="6"/>
      <c r="J914" s="6"/>
      <c r="K914" s="6"/>
      <c r="L914" s="6"/>
      <c r="M914" s="6"/>
      <c r="N914" s="6"/>
      <c r="O914" s="6"/>
      <c r="P914" s="6"/>
      <c r="Q914" s="6"/>
      <c r="R914" s="6"/>
      <c r="S914" s="6"/>
      <c r="T914" s="6"/>
      <c r="U914" s="6"/>
      <c r="V914" s="6"/>
      <c r="W914" s="6"/>
      <c r="X914" s="6"/>
      <c r="Y914" s="6"/>
      <c r="Z914" s="6"/>
    </row>
    <row r="915" spans="1:26" ht="48" customHeight="1" x14ac:dyDescent="0.2">
      <c r="A915" s="5">
        <v>914</v>
      </c>
      <c r="B915" s="6" t="s">
        <v>6821</v>
      </c>
      <c r="C915" s="6" t="s">
        <v>6822</v>
      </c>
      <c r="D915" s="56" t="s">
        <v>6847</v>
      </c>
      <c r="E915" s="6" t="s">
        <v>5770</v>
      </c>
      <c r="F915" s="45">
        <v>1</v>
      </c>
      <c r="G915" s="5">
        <v>1</v>
      </c>
      <c r="H915" s="45">
        <v>1</v>
      </c>
      <c r="I915" s="6"/>
      <c r="J915" s="6"/>
      <c r="K915" s="6"/>
      <c r="L915" s="6"/>
      <c r="M915" s="6"/>
      <c r="N915" s="6"/>
      <c r="O915" s="6"/>
      <c r="P915" s="6"/>
      <c r="Q915" s="6"/>
      <c r="R915" s="6"/>
      <c r="S915" s="6"/>
      <c r="T915" s="6"/>
      <c r="U915" s="6"/>
      <c r="V915" s="6"/>
      <c r="W915" s="6"/>
      <c r="X915" s="6"/>
      <c r="Y915" s="6"/>
      <c r="Z915" s="6"/>
    </row>
    <row r="916" spans="1:26" ht="48" customHeight="1" x14ac:dyDescent="0.2">
      <c r="A916" s="5">
        <v>915</v>
      </c>
      <c r="B916" s="6" t="s">
        <v>6821</v>
      </c>
      <c r="C916" s="6" t="s">
        <v>6822</v>
      </c>
      <c r="D916" s="56" t="s">
        <v>6848</v>
      </c>
      <c r="E916" s="6" t="s">
        <v>5770</v>
      </c>
      <c r="F916" s="45">
        <v>1</v>
      </c>
      <c r="G916" s="5">
        <v>1</v>
      </c>
      <c r="H916" s="45">
        <v>1</v>
      </c>
      <c r="I916" s="6"/>
      <c r="J916" s="6"/>
      <c r="K916" s="6"/>
      <c r="L916" s="6"/>
      <c r="M916" s="6"/>
      <c r="N916" s="6"/>
      <c r="O916" s="6"/>
      <c r="P916" s="6"/>
      <c r="Q916" s="6"/>
      <c r="R916" s="6"/>
      <c r="S916" s="6"/>
      <c r="T916" s="6"/>
      <c r="U916" s="6"/>
      <c r="V916" s="6"/>
      <c r="W916" s="6"/>
      <c r="X916" s="6"/>
      <c r="Y916" s="6"/>
      <c r="Z916" s="6"/>
    </row>
    <row r="917" spans="1:26" ht="144" customHeight="1" x14ac:dyDescent="0.2">
      <c r="A917" s="5">
        <v>916</v>
      </c>
      <c r="B917" s="6" t="s">
        <v>6821</v>
      </c>
      <c r="C917" s="6" t="s">
        <v>6822</v>
      </c>
      <c r="D917" s="56" t="s">
        <v>6849</v>
      </c>
      <c r="E917" s="6" t="s">
        <v>5770</v>
      </c>
      <c r="F917" s="45">
        <v>0</v>
      </c>
      <c r="G917" s="5">
        <v>0</v>
      </c>
      <c r="H917" s="45">
        <v>0</v>
      </c>
      <c r="I917" s="6"/>
      <c r="J917" s="6"/>
      <c r="K917" s="6"/>
      <c r="L917" s="6"/>
      <c r="M917" s="6"/>
      <c r="N917" s="6"/>
      <c r="O917" s="6"/>
      <c r="P917" s="6"/>
      <c r="Q917" s="6"/>
      <c r="R917" s="6"/>
      <c r="S917" s="6"/>
      <c r="T917" s="6"/>
      <c r="U917" s="6"/>
      <c r="V917" s="6"/>
      <c r="W917" s="6"/>
      <c r="X917" s="6"/>
      <c r="Y917" s="6"/>
      <c r="Z917" s="6"/>
    </row>
    <row r="918" spans="1:26" ht="72" customHeight="1" x14ac:dyDescent="0.2">
      <c r="A918" s="5">
        <v>917</v>
      </c>
      <c r="B918" s="6" t="s">
        <v>6821</v>
      </c>
      <c r="C918" s="6" t="s">
        <v>6822</v>
      </c>
      <c r="D918" s="56" t="s">
        <v>6850</v>
      </c>
      <c r="E918" s="6" t="s">
        <v>5770</v>
      </c>
      <c r="F918" s="45">
        <v>2</v>
      </c>
      <c r="G918" s="5">
        <v>0</v>
      </c>
      <c r="H918" s="45">
        <v>2</v>
      </c>
      <c r="I918" s="6"/>
      <c r="J918" s="6"/>
      <c r="K918" s="6"/>
      <c r="L918" s="6"/>
      <c r="M918" s="6"/>
      <c r="N918" s="6"/>
      <c r="O918" s="6"/>
      <c r="P918" s="6"/>
      <c r="Q918" s="6"/>
      <c r="R918" s="6"/>
      <c r="S918" s="6"/>
      <c r="T918" s="6"/>
      <c r="U918" s="6"/>
      <c r="V918" s="6"/>
      <c r="W918" s="6"/>
      <c r="X918" s="6"/>
      <c r="Y918" s="6"/>
      <c r="Z918" s="6"/>
    </row>
    <row r="919" spans="1:26" ht="48" customHeight="1" x14ac:dyDescent="0.2">
      <c r="A919" s="5">
        <v>918</v>
      </c>
      <c r="B919" s="6" t="s">
        <v>6821</v>
      </c>
      <c r="C919" s="6" t="s">
        <v>6822</v>
      </c>
      <c r="D919" s="56" t="s">
        <v>6851</v>
      </c>
      <c r="E919" s="6" t="s">
        <v>5770</v>
      </c>
      <c r="F919" s="45">
        <v>0</v>
      </c>
      <c r="G919" s="5">
        <v>0</v>
      </c>
      <c r="H919" s="45">
        <v>0</v>
      </c>
      <c r="I919" s="6"/>
      <c r="J919" s="6"/>
      <c r="K919" s="6"/>
      <c r="L919" s="6"/>
      <c r="M919" s="6"/>
      <c r="N919" s="6"/>
      <c r="O919" s="6"/>
      <c r="P919" s="6"/>
      <c r="Q919" s="6"/>
      <c r="R919" s="6"/>
      <c r="S919" s="6"/>
      <c r="T919" s="6"/>
      <c r="U919" s="6"/>
      <c r="V919" s="6"/>
      <c r="W919" s="6"/>
      <c r="X919" s="6"/>
      <c r="Y919" s="6"/>
      <c r="Z919" s="6"/>
    </row>
    <row r="920" spans="1:26" ht="48" customHeight="1" x14ac:dyDescent="0.2">
      <c r="A920" s="5">
        <v>919</v>
      </c>
      <c r="B920" s="6" t="s">
        <v>6821</v>
      </c>
      <c r="C920" s="6" t="s">
        <v>6822</v>
      </c>
      <c r="D920" s="56" t="s">
        <v>6852</v>
      </c>
      <c r="E920" s="6" t="s">
        <v>5770</v>
      </c>
      <c r="F920" s="45">
        <v>0</v>
      </c>
      <c r="G920" s="5">
        <v>0</v>
      </c>
      <c r="H920" s="45">
        <v>0</v>
      </c>
      <c r="I920" s="6"/>
      <c r="J920" s="6"/>
      <c r="K920" s="6"/>
      <c r="L920" s="6"/>
      <c r="M920" s="6"/>
      <c r="N920" s="6"/>
      <c r="O920" s="6"/>
      <c r="P920" s="6"/>
      <c r="Q920" s="6"/>
      <c r="R920" s="6"/>
      <c r="S920" s="6"/>
      <c r="T920" s="6"/>
      <c r="U920" s="6"/>
      <c r="V920" s="6"/>
      <c r="W920" s="6"/>
      <c r="X920" s="6"/>
      <c r="Y920" s="6"/>
      <c r="Z920" s="6"/>
    </row>
    <row r="921" spans="1:26" ht="96" customHeight="1" x14ac:dyDescent="0.2">
      <c r="A921" s="5">
        <v>920</v>
      </c>
      <c r="B921" s="6" t="s">
        <v>6821</v>
      </c>
      <c r="C921" s="6" t="s">
        <v>6822</v>
      </c>
      <c r="D921" s="56" t="s">
        <v>6853</v>
      </c>
      <c r="E921" s="6" t="s">
        <v>5770</v>
      </c>
      <c r="F921" s="45">
        <v>0</v>
      </c>
      <c r="G921" s="5">
        <v>1</v>
      </c>
      <c r="H921" s="45">
        <v>0</v>
      </c>
      <c r="I921" s="6"/>
      <c r="J921" s="6"/>
      <c r="K921" s="6"/>
      <c r="L921" s="6"/>
      <c r="M921" s="6"/>
      <c r="N921" s="6"/>
      <c r="O921" s="6"/>
      <c r="P921" s="6"/>
      <c r="Q921" s="6"/>
      <c r="R921" s="6"/>
      <c r="S921" s="6"/>
      <c r="T921" s="6"/>
      <c r="U921" s="6"/>
      <c r="V921" s="6"/>
      <c r="W921" s="6"/>
      <c r="X921" s="6"/>
      <c r="Y921" s="6"/>
      <c r="Z921" s="6"/>
    </row>
    <row r="922" spans="1:26" ht="96" customHeight="1" x14ac:dyDescent="0.2">
      <c r="A922" s="5">
        <v>921</v>
      </c>
      <c r="B922" s="6" t="s">
        <v>6821</v>
      </c>
      <c r="C922" s="6" t="s">
        <v>6822</v>
      </c>
      <c r="D922" s="56" t="s">
        <v>6854</v>
      </c>
      <c r="E922" s="6" t="s">
        <v>5770</v>
      </c>
      <c r="F922" s="45">
        <v>2</v>
      </c>
      <c r="G922" s="5">
        <v>1</v>
      </c>
      <c r="H922" s="45">
        <v>2</v>
      </c>
      <c r="I922" s="6"/>
      <c r="J922" s="6"/>
      <c r="K922" s="6"/>
      <c r="L922" s="6"/>
      <c r="M922" s="6"/>
      <c r="N922" s="6"/>
      <c r="O922" s="6"/>
      <c r="P922" s="6"/>
      <c r="Q922" s="6"/>
      <c r="R922" s="6"/>
      <c r="S922" s="6"/>
      <c r="T922" s="6"/>
      <c r="U922" s="6"/>
      <c r="V922" s="6"/>
      <c r="W922" s="6"/>
      <c r="X922" s="6"/>
      <c r="Y922" s="6"/>
      <c r="Z922" s="6"/>
    </row>
    <row r="923" spans="1:26" ht="72" customHeight="1" x14ac:dyDescent="0.2">
      <c r="A923" s="5">
        <v>922</v>
      </c>
      <c r="B923" s="6" t="s">
        <v>6821</v>
      </c>
      <c r="C923" s="6" t="s">
        <v>6822</v>
      </c>
      <c r="D923" s="56" t="s">
        <v>6855</v>
      </c>
      <c r="E923" s="6" t="s">
        <v>5770</v>
      </c>
      <c r="F923" s="45">
        <v>0</v>
      </c>
      <c r="G923" s="45">
        <v>0</v>
      </c>
      <c r="H923" s="45">
        <v>0</v>
      </c>
      <c r="I923" s="6"/>
      <c r="J923" s="6"/>
      <c r="K923" s="6"/>
      <c r="L923" s="6"/>
      <c r="M923" s="6"/>
      <c r="N923" s="6"/>
      <c r="O923" s="6"/>
      <c r="P923" s="6"/>
      <c r="Q923" s="6"/>
      <c r="R923" s="6"/>
      <c r="S923" s="6"/>
      <c r="T923" s="6"/>
      <c r="U923" s="6"/>
      <c r="V923" s="6"/>
      <c r="W923" s="6"/>
      <c r="X923" s="6"/>
      <c r="Y923" s="6"/>
      <c r="Z923" s="6"/>
    </row>
    <row r="924" spans="1:26" ht="96" customHeight="1" x14ac:dyDescent="0.2">
      <c r="A924" s="5">
        <v>923</v>
      </c>
      <c r="B924" s="6" t="s">
        <v>6821</v>
      </c>
      <c r="C924" s="6" t="s">
        <v>6822</v>
      </c>
      <c r="D924" s="56" t="s">
        <v>6856</v>
      </c>
      <c r="E924" s="6" t="s">
        <v>5770</v>
      </c>
      <c r="F924" s="45">
        <v>2</v>
      </c>
      <c r="G924" s="45">
        <v>2</v>
      </c>
      <c r="H924" s="45">
        <v>2</v>
      </c>
      <c r="I924" s="6"/>
      <c r="J924" s="6"/>
      <c r="K924" s="6"/>
      <c r="L924" s="6"/>
      <c r="M924" s="6"/>
      <c r="N924" s="6"/>
      <c r="O924" s="6"/>
      <c r="P924" s="6"/>
      <c r="Q924" s="6"/>
      <c r="R924" s="6"/>
      <c r="S924" s="6"/>
      <c r="T924" s="6"/>
      <c r="U924" s="6"/>
      <c r="V924" s="6"/>
      <c r="W924" s="6"/>
      <c r="X924" s="6"/>
      <c r="Y924" s="6"/>
      <c r="Z924" s="6"/>
    </row>
    <row r="925" spans="1:26" ht="24" customHeight="1" x14ac:dyDescent="0.2">
      <c r="A925" s="5">
        <v>924</v>
      </c>
      <c r="B925" s="6" t="s">
        <v>6821</v>
      </c>
      <c r="C925" s="6" t="s">
        <v>6822</v>
      </c>
      <c r="D925" s="56" t="s">
        <v>6857</v>
      </c>
      <c r="E925" s="6" t="s">
        <v>5770</v>
      </c>
      <c r="F925" s="45">
        <v>0</v>
      </c>
      <c r="G925" s="45">
        <v>0</v>
      </c>
      <c r="H925" s="45">
        <v>0</v>
      </c>
      <c r="I925" s="6"/>
      <c r="J925" s="6"/>
      <c r="K925" s="6"/>
      <c r="L925" s="6"/>
      <c r="M925" s="6"/>
      <c r="N925" s="6"/>
      <c r="O925" s="6"/>
      <c r="P925" s="6"/>
      <c r="Q925" s="6"/>
      <c r="R925" s="6"/>
      <c r="S925" s="6"/>
      <c r="T925" s="6"/>
      <c r="U925" s="6"/>
      <c r="V925" s="6"/>
      <c r="W925" s="6"/>
      <c r="X925" s="6"/>
      <c r="Y925" s="6"/>
      <c r="Z925" s="6"/>
    </row>
    <row r="926" spans="1:26" ht="96" customHeight="1" x14ac:dyDescent="0.2">
      <c r="A926" s="5">
        <v>925</v>
      </c>
      <c r="B926" s="6" t="s">
        <v>6821</v>
      </c>
      <c r="C926" s="6" t="s">
        <v>6822</v>
      </c>
      <c r="D926" s="56" t="s">
        <v>6858</v>
      </c>
      <c r="E926" s="6" t="s">
        <v>5770</v>
      </c>
      <c r="F926" s="45">
        <v>2</v>
      </c>
      <c r="G926" s="45">
        <v>2</v>
      </c>
      <c r="H926" s="45">
        <v>2</v>
      </c>
      <c r="I926" s="6"/>
      <c r="J926" s="6"/>
      <c r="K926" s="6"/>
      <c r="L926" s="6"/>
      <c r="M926" s="6"/>
      <c r="N926" s="6"/>
      <c r="O926" s="6"/>
      <c r="P926" s="6"/>
      <c r="Q926" s="6"/>
      <c r="R926" s="6"/>
      <c r="S926" s="6"/>
      <c r="T926" s="6"/>
      <c r="U926" s="6"/>
      <c r="V926" s="6"/>
      <c r="W926" s="6"/>
      <c r="X926" s="6"/>
      <c r="Y926" s="6"/>
      <c r="Z926" s="6"/>
    </row>
    <row r="927" spans="1:26" ht="72" customHeight="1" x14ac:dyDescent="0.2">
      <c r="A927" s="5">
        <v>926</v>
      </c>
      <c r="B927" s="6" t="s">
        <v>6821</v>
      </c>
      <c r="C927" s="6" t="s">
        <v>6822</v>
      </c>
      <c r="D927" s="56" t="s">
        <v>6859</v>
      </c>
      <c r="E927" s="6" t="s">
        <v>5770</v>
      </c>
      <c r="F927" s="45">
        <v>2</v>
      </c>
      <c r="G927" s="45">
        <v>2</v>
      </c>
      <c r="H927" s="45">
        <v>2</v>
      </c>
      <c r="I927" s="6"/>
      <c r="J927" s="6"/>
      <c r="K927" s="6"/>
      <c r="L927" s="6"/>
      <c r="M927" s="6"/>
      <c r="N927" s="6"/>
      <c r="O927" s="6"/>
      <c r="P927" s="6"/>
      <c r="Q927" s="6"/>
      <c r="R927" s="6"/>
      <c r="S927" s="6"/>
      <c r="T927" s="6"/>
      <c r="U927" s="6"/>
      <c r="V927" s="6"/>
      <c r="W927" s="6"/>
      <c r="X927" s="6"/>
      <c r="Y927" s="6"/>
      <c r="Z927" s="6"/>
    </row>
    <row r="928" spans="1:26" ht="96" customHeight="1" x14ac:dyDescent="0.2">
      <c r="A928" s="5">
        <v>927</v>
      </c>
      <c r="B928" s="6" t="s">
        <v>6821</v>
      </c>
      <c r="C928" s="6" t="s">
        <v>6822</v>
      </c>
      <c r="D928" s="56" t="s">
        <v>6860</v>
      </c>
      <c r="E928" s="6" t="s">
        <v>5770</v>
      </c>
      <c r="F928" s="45">
        <v>2</v>
      </c>
      <c r="G928" s="45">
        <v>2</v>
      </c>
      <c r="H928" s="45">
        <v>2</v>
      </c>
      <c r="I928" s="6"/>
      <c r="J928" s="6"/>
      <c r="K928" s="6"/>
      <c r="L928" s="6"/>
      <c r="M928" s="6"/>
      <c r="N928" s="6"/>
      <c r="O928" s="6"/>
      <c r="P928" s="6"/>
      <c r="Q928" s="6"/>
      <c r="R928" s="6"/>
      <c r="S928" s="6"/>
      <c r="T928" s="6"/>
      <c r="U928" s="6"/>
      <c r="V928" s="6"/>
      <c r="W928" s="6"/>
      <c r="X928" s="6"/>
      <c r="Y928" s="6"/>
      <c r="Z928" s="6"/>
    </row>
    <row r="929" spans="1:26" ht="24" customHeight="1" x14ac:dyDescent="0.2">
      <c r="A929" s="5">
        <v>928</v>
      </c>
      <c r="B929" s="6" t="s">
        <v>6861</v>
      </c>
      <c r="C929" s="6" t="s">
        <v>6862</v>
      </c>
      <c r="D929" s="56" t="s">
        <v>6863</v>
      </c>
      <c r="E929" s="6" t="s">
        <v>5770</v>
      </c>
      <c r="F929" s="45">
        <v>0</v>
      </c>
      <c r="G929" s="45">
        <v>0</v>
      </c>
      <c r="H929" s="45">
        <v>0</v>
      </c>
      <c r="I929" s="6"/>
      <c r="J929" s="6"/>
      <c r="K929" s="6"/>
      <c r="L929" s="6"/>
      <c r="M929" s="6"/>
      <c r="N929" s="6"/>
      <c r="O929" s="6"/>
      <c r="P929" s="6"/>
      <c r="Q929" s="6"/>
      <c r="R929" s="6"/>
      <c r="S929" s="6"/>
      <c r="T929" s="6"/>
      <c r="U929" s="6"/>
      <c r="V929" s="6"/>
      <c r="W929" s="6"/>
      <c r="X929" s="6"/>
      <c r="Y929" s="6"/>
      <c r="Z929" s="6"/>
    </row>
    <row r="930" spans="1:26" ht="48" customHeight="1" x14ac:dyDescent="0.2">
      <c r="A930" s="5">
        <v>929</v>
      </c>
      <c r="B930" s="6" t="s">
        <v>6864</v>
      </c>
      <c r="C930" s="24" t="s">
        <v>6865</v>
      </c>
      <c r="D930" s="56" t="s">
        <v>6866</v>
      </c>
      <c r="E930" s="6" t="s">
        <v>5770</v>
      </c>
      <c r="F930" s="45">
        <v>1</v>
      </c>
      <c r="G930" s="45">
        <v>1</v>
      </c>
      <c r="H930" s="45">
        <v>1</v>
      </c>
      <c r="I930" s="6"/>
      <c r="J930" s="6"/>
      <c r="K930" s="6"/>
      <c r="L930" s="6"/>
      <c r="M930" s="6"/>
      <c r="N930" s="6"/>
      <c r="O930" s="6"/>
      <c r="P930" s="6"/>
      <c r="Q930" s="6"/>
      <c r="R930" s="6"/>
      <c r="S930" s="6"/>
      <c r="T930" s="6"/>
      <c r="U930" s="6"/>
      <c r="V930" s="6"/>
      <c r="W930" s="6"/>
      <c r="X930" s="6"/>
      <c r="Y930" s="6"/>
      <c r="Z930" s="6"/>
    </row>
    <row r="931" spans="1:26" ht="24" customHeight="1" x14ac:dyDescent="0.2">
      <c r="A931" s="5">
        <v>930</v>
      </c>
      <c r="B931" s="6" t="s">
        <v>6864</v>
      </c>
      <c r="C931" s="24" t="s">
        <v>6865</v>
      </c>
      <c r="D931" s="56" t="s">
        <v>6867</v>
      </c>
      <c r="E931" s="6" t="s">
        <v>5770</v>
      </c>
      <c r="F931" s="45">
        <v>0</v>
      </c>
      <c r="G931" s="45">
        <v>0</v>
      </c>
      <c r="H931" s="45">
        <v>0</v>
      </c>
      <c r="I931" s="6"/>
      <c r="J931" s="6"/>
      <c r="K931" s="6"/>
      <c r="L931" s="6"/>
      <c r="M931" s="6"/>
      <c r="N931" s="6"/>
      <c r="O931" s="6"/>
      <c r="P931" s="6"/>
      <c r="Q931" s="6"/>
      <c r="R931" s="6"/>
      <c r="S931" s="6"/>
      <c r="T931" s="6"/>
      <c r="U931" s="6"/>
      <c r="V931" s="6"/>
      <c r="W931" s="6"/>
      <c r="X931" s="6"/>
      <c r="Y931" s="6"/>
      <c r="Z931" s="6"/>
    </row>
    <row r="932" spans="1:26" ht="48" customHeight="1" x14ac:dyDescent="0.2">
      <c r="A932" s="5">
        <v>931</v>
      </c>
      <c r="B932" s="8" t="str">
        <f>HYPERLINK("http://reviewit.pk/drama-of-the-week-meri-zaat-zara-e-benishaan/","http://reviewit.pk/drama-of-the-week-meri-zaat-zara-e-benishaan/")</f>
        <v>http://reviewit.pk/drama-of-the-week-meri-zaat-zara-e-benishaan/</v>
      </c>
      <c r="C932" s="6" t="s">
        <v>6035</v>
      </c>
      <c r="D932" s="56" t="s">
        <v>6868</v>
      </c>
      <c r="E932" s="6" t="s">
        <v>5770</v>
      </c>
      <c r="F932" s="45">
        <v>2</v>
      </c>
      <c r="G932" s="45">
        <v>2</v>
      </c>
      <c r="H932" s="45">
        <v>2</v>
      </c>
      <c r="I932" s="6"/>
      <c r="J932" s="6"/>
      <c r="K932" s="6"/>
      <c r="L932" s="6"/>
      <c r="M932" s="6"/>
      <c r="N932" s="6"/>
      <c r="O932" s="6"/>
      <c r="P932" s="6"/>
      <c r="Q932" s="6"/>
      <c r="R932" s="6"/>
      <c r="S932" s="6"/>
      <c r="T932" s="6"/>
      <c r="U932" s="6"/>
      <c r="V932" s="6"/>
      <c r="W932" s="6"/>
      <c r="X932" s="6"/>
      <c r="Y932" s="6"/>
      <c r="Z932" s="6"/>
    </row>
    <row r="933" spans="1:26" ht="24" customHeight="1" x14ac:dyDescent="0.2">
      <c r="A933" s="5">
        <v>932</v>
      </c>
      <c r="B933" s="6" t="s">
        <v>6869</v>
      </c>
      <c r="C933" s="6" t="s">
        <v>6035</v>
      </c>
      <c r="D933" s="56" t="s">
        <v>6870</v>
      </c>
      <c r="E933" s="6" t="s">
        <v>5770</v>
      </c>
      <c r="F933" s="45">
        <v>2</v>
      </c>
      <c r="G933" s="45">
        <v>2</v>
      </c>
      <c r="H933" s="45">
        <v>2</v>
      </c>
      <c r="I933" s="6"/>
      <c r="J933" s="6"/>
      <c r="K933" s="6"/>
      <c r="L933" s="6"/>
      <c r="M933" s="6"/>
      <c r="N933" s="6"/>
      <c r="O933" s="6"/>
      <c r="P933" s="6"/>
      <c r="Q933" s="6"/>
      <c r="R933" s="6"/>
      <c r="S933" s="6"/>
      <c r="T933" s="6"/>
      <c r="U933" s="6"/>
      <c r="V933" s="6"/>
      <c r="W933" s="6"/>
      <c r="X933" s="6"/>
      <c r="Y933" s="6"/>
      <c r="Z933" s="6"/>
    </row>
    <row r="934" spans="1:26" ht="24" customHeight="1" x14ac:dyDescent="0.2">
      <c r="A934" s="5">
        <v>933</v>
      </c>
      <c r="B934" s="8" t="str">
        <f>HYPERLINK("http://reviewit.pk/drama-of-the-week-meri-zaat-zara-e-benishaan/","http://reviewit.pk/drama-of-the-week-meri-zaat-zara-e-benishaan/")</f>
        <v>http://reviewit.pk/drama-of-the-week-meri-zaat-zara-e-benishaan/</v>
      </c>
      <c r="C934" s="6" t="s">
        <v>6035</v>
      </c>
      <c r="D934" s="56" t="s">
        <v>6871</v>
      </c>
      <c r="E934" s="6" t="s">
        <v>5770</v>
      </c>
      <c r="F934" s="45">
        <v>0</v>
      </c>
      <c r="G934" s="45">
        <v>0</v>
      </c>
      <c r="H934" s="45">
        <v>0</v>
      </c>
      <c r="I934" s="6"/>
      <c r="J934" s="6"/>
      <c r="K934" s="6"/>
      <c r="L934" s="6"/>
      <c r="M934" s="6"/>
      <c r="N934" s="6"/>
      <c r="O934" s="6"/>
      <c r="P934" s="6"/>
      <c r="Q934" s="6"/>
      <c r="R934" s="6"/>
      <c r="S934" s="6"/>
      <c r="T934" s="6"/>
      <c r="U934" s="6"/>
      <c r="V934" s="6"/>
      <c r="W934" s="6"/>
      <c r="X934" s="6"/>
      <c r="Y934" s="6"/>
      <c r="Z934" s="6"/>
    </row>
    <row r="935" spans="1:26" ht="24" customHeight="1" x14ac:dyDescent="0.2">
      <c r="A935" s="5">
        <v>934</v>
      </c>
      <c r="B935" s="6" t="s">
        <v>6869</v>
      </c>
      <c r="C935" s="6" t="s">
        <v>6035</v>
      </c>
      <c r="D935" s="56" t="s">
        <v>6872</v>
      </c>
      <c r="E935" s="6" t="s">
        <v>5770</v>
      </c>
      <c r="F935" s="45">
        <v>0</v>
      </c>
      <c r="G935" s="45">
        <v>0</v>
      </c>
      <c r="H935" s="45">
        <v>0</v>
      </c>
      <c r="I935" s="6"/>
      <c r="J935" s="6"/>
      <c r="K935" s="6"/>
      <c r="L935" s="6"/>
      <c r="M935" s="6"/>
      <c r="N935" s="6"/>
      <c r="O935" s="6"/>
      <c r="P935" s="6"/>
      <c r="Q935" s="6"/>
      <c r="R935" s="6"/>
      <c r="S935" s="6"/>
      <c r="T935" s="6"/>
      <c r="U935" s="6"/>
      <c r="V935" s="6"/>
      <c r="W935" s="6"/>
      <c r="X935" s="6"/>
      <c r="Y935" s="6"/>
      <c r="Z935" s="6"/>
    </row>
    <row r="936" spans="1:26" ht="24" customHeight="1" x14ac:dyDescent="0.2">
      <c r="A936" s="5">
        <v>935</v>
      </c>
      <c r="B936" s="8" t="str">
        <f>HYPERLINK("http://reviewit.pk/drama-of-the-week-meri-zaat-zara-e-benishaan/","http://reviewit.pk/drama-of-the-week-meri-zaat-zara-e-benishaan/")</f>
        <v>http://reviewit.pk/drama-of-the-week-meri-zaat-zara-e-benishaan/</v>
      </c>
      <c r="C936" s="6" t="s">
        <v>6035</v>
      </c>
      <c r="D936" s="56" t="s">
        <v>6873</v>
      </c>
      <c r="E936" s="6" t="s">
        <v>5770</v>
      </c>
      <c r="F936" s="45">
        <v>1</v>
      </c>
      <c r="G936" s="45">
        <v>1</v>
      </c>
      <c r="H936" s="45">
        <v>1</v>
      </c>
      <c r="I936" s="6"/>
      <c r="J936" s="6"/>
      <c r="K936" s="6"/>
      <c r="L936" s="6"/>
      <c r="M936" s="6"/>
      <c r="N936" s="6"/>
      <c r="O936" s="6"/>
      <c r="P936" s="6"/>
      <c r="Q936" s="6"/>
      <c r="R936" s="6"/>
      <c r="S936" s="6"/>
      <c r="T936" s="6"/>
      <c r="U936" s="6"/>
      <c r="V936" s="6"/>
      <c r="W936" s="6"/>
      <c r="X936" s="6"/>
      <c r="Y936" s="6"/>
      <c r="Z936" s="6"/>
    </row>
    <row r="937" spans="1:26" ht="48" customHeight="1" x14ac:dyDescent="0.2">
      <c r="A937" s="5">
        <v>936</v>
      </c>
      <c r="B937" s="6" t="s">
        <v>6869</v>
      </c>
      <c r="C937" s="6" t="s">
        <v>6035</v>
      </c>
      <c r="D937" s="56" t="s">
        <v>6874</v>
      </c>
      <c r="E937" s="6" t="s">
        <v>5770</v>
      </c>
      <c r="F937" s="45">
        <v>2</v>
      </c>
      <c r="G937" s="45">
        <v>2</v>
      </c>
      <c r="H937" s="45">
        <v>2</v>
      </c>
      <c r="I937" s="6"/>
      <c r="J937" s="6"/>
      <c r="K937" s="6"/>
      <c r="L937" s="6"/>
      <c r="M937" s="6"/>
      <c r="N937" s="6"/>
      <c r="O937" s="6"/>
      <c r="P937" s="6"/>
      <c r="Q937" s="6"/>
      <c r="R937" s="6"/>
      <c r="S937" s="6"/>
      <c r="T937" s="6"/>
      <c r="U937" s="6"/>
      <c r="V937" s="6"/>
      <c r="W937" s="6"/>
      <c r="X937" s="6"/>
      <c r="Y937" s="6"/>
      <c r="Z937" s="6"/>
    </row>
    <row r="938" spans="1:26" ht="48" customHeight="1" x14ac:dyDescent="0.2">
      <c r="A938" s="5">
        <v>937</v>
      </c>
      <c r="B938" s="8" t="str">
        <f>HYPERLINK("http://reviewit.pk/drama-of-the-week-meri-zaat-zara-e-benishaan/","http://reviewit.pk/drama-of-the-week-meri-zaat-zara-e-benishaan/")</f>
        <v>http://reviewit.pk/drama-of-the-week-meri-zaat-zara-e-benishaan/</v>
      </c>
      <c r="C938" s="6" t="s">
        <v>6035</v>
      </c>
      <c r="D938" s="56" t="s">
        <v>6875</v>
      </c>
      <c r="E938" s="6" t="s">
        <v>5770</v>
      </c>
      <c r="F938" s="45">
        <v>1</v>
      </c>
      <c r="G938" s="45">
        <v>1</v>
      </c>
      <c r="H938" s="45">
        <v>1</v>
      </c>
      <c r="I938" s="6"/>
      <c r="J938" s="6"/>
      <c r="K938" s="6"/>
      <c r="L938" s="6"/>
      <c r="M938" s="6"/>
      <c r="N938" s="6"/>
      <c r="O938" s="6"/>
      <c r="P938" s="6"/>
      <c r="Q938" s="6"/>
      <c r="R938" s="6"/>
      <c r="S938" s="6"/>
      <c r="T938" s="6"/>
      <c r="U938" s="6"/>
      <c r="V938" s="6"/>
      <c r="W938" s="6"/>
      <c r="X938" s="6"/>
      <c r="Y938" s="6"/>
      <c r="Z938" s="6"/>
    </row>
    <row r="939" spans="1:26" ht="48" customHeight="1" x14ac:dyDescent="0.2">
      <c r="A939" s="5">
        <v>938</v>
      </c>
      <c r="B939" s="6" t="s">
        <v>6869</v>
      </c>
      <c r="C939" s="6" t="s">
        <v>6035</v>
      </c>
      <c r="D939" s="56" t="s">
        <v>6876</v>
      </c>
      <c r="E939" s="6" t="s">
        <v>5770</v>
      </c>
      <c r="F939" s="45">
        <v>0</v>
      </c>
      <c r="G939" s="45">
        <v>0</v>
      </c>
      <c r="H939" s="45">
        <v>0</v>
      </c>
      <c r="I939" s="6"/>
      <c r="J939" s="6"/>
      <c r="K939" s="6"/>
      <c r="L939" s="6"/>
      <c r="M939" s="6"/>
      <c r="N939" s="6"/>
      <c r="O939" s="6"/>
      <c r="P939" s="6"/>
      <c r="Q939" s="6"/>
      <c r="R939" s="6"/>
      <c r="S939" s="6"/>
      <c r="T939" s="6"/>
      <c r="U939" s="6"/>
      <c r="V939" s="6"/>
      <c r="W939" s="6"/>
      <c r="X939" s="6"/>
      <c r="Y939" s="6"/>
      <c r="Z939" s="6"/>
    </row>
    <row r="940" spans="1:26" ht="24" customHeight="1" x14ac:dyDescent="0.2">
      <c r="A940" s="5">
        <v>939</v>
      </c>
      <c r="B940" s="8" t="str">
        <f>HYPERLINK("http://reviewit.pk/drama-of-the-week-meri-zaat-zara-e-benishaan/","http://reviewit.pk/drama-of-the-week-meri-zaat-zara-e-benishaan/")</f>
        <v>http://reviewit.pk/drama-of-the-week-meri-zaat-zara-e-benishaan/</v>
      </c>
      <c r="C940" s="6" t="s">
        <v>6035</v>
      </c>
      <c r="D940" s="56" t="s">
        <v>6877</v>
      </c>
      <c r="E940" s="6" t="s">
        <v>5770</v>
      </c>
      <c r="F940" s="45">
        <v>0</v>
      </c>
      <c r="G940" s="45">
        <v>0</v>
      </c>
      <c r="H940" s="45">
        <v>0</v>
      </c>
      <c r="I940" s="6"/>
      <c r="J940" s="6"/>
      <c r="K940" s="6"/>
      <c r="L940" s="6"/>
      <c r="M940" s="6"/>
      <c r="N940" s="6"/>
      <c r="O940" s="6"/>
      <c r="P940" s="6"/>
      <c r="Q940" s="6"/>
      <c r="R940" s="6"/>
      <c r="S940" s="6"/>
      <c r="T940" s="6"/>
      <c r="U940" s="6"/>
      <c r="V940" s="6"/>
      <c r="W940" s="6"/>
      <c r="X940" s="6"/>
      <c r="Y940" s="6"/>
      <c r="Z940" s="6"/>
    </row>
    <row r="941" spans="1:26" ht="24" customHeight="1" x14ac:dyDescent="0.2">
      <c r="A941" s="5">
        <v>940</v>
      </c>
      <c r="B941" s="6" t="s">
        <v>6869</v>
      </c>
      <c r="C941" s="6" t="s">
        <v>6035</v>
      </c>
      <c r="D941" s="56" t="s">
        <v>6878</v>
      </c>
      <c r="E941" s="6" t="s">
        <v>5770</v>
      </c>
      <c r="F941" s="45">
        <v>0</v>
      </c>
      <c r="G941" s="45">
        <v>0</v>
      </c>
      <c r="H941" s="45">
        <v>0</v>
      </c>
      <c r="I941" s="6"/>
      <c r="J941" s="6"/>
      <c r="K941" s="6"/>
      <c r="L941" s="6"/>
      <c r="M941" s="6"/>
      <c r="N941" s="6"/>
      <c r="O941" s="6"/>
      <c r="P941" s="6"/>
      <c r="Q941" s="6"/>
      <c r="R941" s="6"/>
      <c r="S941" s="6"/>
      <c r="T941" s="6"/>
      <c r="U941" s="6"/>
      <c r="V941" s="6"/>
      <c r="W941" s="6"/>
      <c r="X941" s="6"/>
      <c r="Y941" s="6"/>
      <c r="Z941" s="6"/>
    </row>
    <row r="942" spans="1:26" ht="24" customHeight="1" x14ac:dyDescent="0.2">
      <c r="A942" s="5">
        <v>941</v>
      </c>
      <c r="B942" s="8" t="str">
        <f>HYPERLINK("http://reviewit.pk/drama-of-the-week-meri-zaat-zara-e-benishaan/","http://reviewit.pk/drama-of-the-week-meri-zaat-zara-e-benishaan/")</f>
        <v>http://reviewit.pk/drama-of-the-week-meri-zaat-zara-e-benishaan/</v>
      </c>
      <c r="C942" s="6" t="s">
        <v>6035</v>
      </c>
      <c r="D942" s="56" t="s">
        <v>6879</v>
      </c>
      <c r="E942" s="6" t="s">
        <v>5770</v>
      </c>
      <c r="F942" s="45">
        <v>0</v>
      </c>
      <c r="G942" s="45">
        <v>0</v>
      </c>
      <c r="H942" s="45">
        <v>0</v>
      </c>
      <c r="I942" s="6"/>
      <c r="J942" s="6"/>
      <c r="K942" s="6"/>
      <c r="L942" s="6"/>
      <c r="M942" s="6"/>
      <c r="N942" s="6"/>
      <c r="O942" s="6"/>
      <c r="P942" s="6"/>
      <c r="Q942" s="6"/>
      <c r="R942" s="6"/>
      <c r="S942" s="6"/>
      <c r="T942" s="6"/>
      <c r="U942" s="6"/>
      <c r="V942" s="6"/>
      <c r="W942" s="6"/>
      <c r="X942" s="6"/>
      <c r="Y942" s="6"/>
      <c r="Z942" s="6"/>
    </row>
    <row r="943" spans="1:26" ht="24" customHeight="1" x14ac:dyDescent="0.2">
      <c r="A943" s="5">
        <v>942</v>
      </c>
      <c r="B943" s="6" t="s">
        <v>6869</v>
      </c>
      <c r="C943" s="6" t="s">
        <v>6035</v>
      </c>
      <c r="D943" s="56" t="s">
        <v>6880</v>
      </c>
      <c r="E943" s="6" t="s">
        <v>5770</v>
      </c>
      <c r="F943" s="45">
        <v>1</v>
      </c>
      <c r="G943" s="45">
        <v>1</v>
      </c>
      <c r="H943" s="45">
        <v>1</v>
      </c>
      <c r="I943" s="6"/>
      <c r="J943" s="6"/>
      <c r="K943" s="6"/>
      <c r="L943" s="6"/>
      <c r="M943" s="6"/>
      <c r="N943" s="6"/>
      <c r="O943" s="6"/>
      <c r="P943" s="6"/>
      <c r="Q943" s="6"/>
      <c r="R943" s="6"/>
      <c r="S943" s="6"/>
      <c r="T943" s="6"/>
      <c r="U943" s="6"/>
      <c r="V943" s="6"/>
      <c r="W943" s="6"/>
      <c r="X943" s="6"/>
      <c r="Y943" s="6"/>
      <c r="Z943" s="6"/>
    </row>
    <row r="944" spans="1:26" ht="24" customHeight="1" x14ac:dyDescent="0.2">
      <c r="A944" s="5">
        <v>943</v>
      </c>
      <c r="B944" s="8" t="str">
        <f>HYPERLINK("http://reviewit.pk/drama-of-the-week-meri-zaat-zara-e-benishaan/","http://reviewit.pk/drama-of-the-week-meri-zaat-zara-e-benishaan/")</f>
        <v>http://reviewit.pk/drama-of-the-week-meri-zaat-zara-e-benishaan/</v>
      </c>
      <c r="C944" s="6" t="s">
        <v>6035</v>
      </c>
      <c r="D944" s="56" t="s">
        <v>6881</v>
      </c>
      <c r="E944" s="6" t="s">
        <v>5770</v>
      </c>
      <c r="F944" s="45">
        <v>1</v>
      </c>
      <c r="G944" s="45">
        <v>1</v>
      </c>
      <c r="H944" s="45">
        <v>1</v>
      </c>
      <c r="I944" s="6"/>
      <c r="J944" s="6"/>
      <c r="K944" s="6"/>
      <c r="L944" s="6"/>
      <c r="M944" s="6"/>
      <c r="N944" s="6"/>
      <c r="O944" s="6"/>
      <c r="P944" s="6"/>
      <c r="Q944" s="6"/>
      <c r="R944" s="6"/>
      <c r="S944" s="6"/>
      <c r="T944" s="6"/>
      <c r="U944" s="6"/>
      <c r="V944" s="6"/>
      <c r="W944" s="6"/>
      <c r="X944" s="6"/>
      <c r="Y944" s="6"/>
      <c r="Z944" s="6"/>
    </row>
    <row r="945" spans="1:26" ht="24" customHeight="1" x14ac:dyDescent="0.2">
      <c r="A945" s="5">
        <v>944</v>
      </c>
      <c r="B945" s="6" t="s">
        <v>6869</v>
      </c>
      <c r="C945" s="6" t="s">
        <v>6035</v>
      </c>
      <c r="D945" s="56" t="s">
        <v>6882</v>
      </c>
      <c r="E945" s="6" t="s">
        <v>5770</v>
      </c>
      <c r="F945" s="45">
        <v>0</v>
      </c>
      <c r="G945" s="45">
        <v>0</v>
      </c>
      <c r="H945" s="45">
        <v>0</v>
      </c>
      <c r="I945" s="6"/>
      <c r="J945" s="6"/>
      <c r="K945" s="6"/>
      <c r="L945" s="6"/>
      <c r="M945" s="6"/>
      <c r="N945" s="6"/>
      <c r="O945" s="6"/>
      <c r="P945" s="6"/>
      <c r="Q945" s="6"/>
      <c r="R945" s="6"/>
      <c r="S945" s="6"/>
      <c r="T945" s="6"/>
      <c r="U945" s="6"/>
      <c r="V945" s="6"/>
      <c r="W945" s="6"/>
      <c r="X945" s="6"/>
      <c r="Y945" s="6"/>
      <c r="Z945" s="6"/>
    </row>
    <row r="946" spans="1:26" ht="48" customHeight="1" x14ac:dyDescent="0.2">
      <c r="A946" s="5">
        <v>945</v>
      </c>
      <c r="B946" s="8" t="str">
        <f>HYPERLINK("http://reviewit.pk/drama-of-the-week-meri-zaat-zara-e-benishaan/","http://reviewit.pk/drama-of-the-week-meri-zaat-zara-e-benishaan/")</f>
        <v>http://reviewit.pk/drama-of-the-week-meri-zaat-zara-e-benishaan/</v>
      </c>
      <c r="C946" s="6" t="s">
        <v>6035</v>
      </c>
      <c r="D946" s="56" t="s">
        <v>6883</v>
      </c>
      <c r="E946" s="6" t="s">
        <v>5770</v>
      </c>
      <c r="F946" s="45">
        <v>1</v>
      </c>
      <c r="G946" s="45">
        <v>1</v>
      </c>
      <c r="H946" s="45">
        <v>1</v>
      </c>
      <c r="I946" s="6"/>
      <c r="J946" s="6"/>
      <c r="K946" s="6"/>
      <c r="L946" s="6"/>
      <c r="M946" s="6"/>
      <c r="N946" s="6"/>
      <c r="O946" s="6"/>
      <c r="P946" s="6"/>
      <c r="Q946" s="6"/>
      <c r="R946" s="6"/>
      <c r="S946" s="6"/>
      <c r="T946" s="6"/>
      <c r="U946" s="6"/>
      <c r="V946" s="6"/>
      <c r="W946" s="6"/>
      <c r="X946" s="6"/>
      <c r="Y946" s="6"/>
      <c r="Z946" s="6"/>
    </row>
    <row r="947" spans="1:26" ht="48" customHeight="1" x14ac:dyDescent="0.2">
      <c r="A947" s="5">
        <v>946</v>
      </c>
      <c r="B947" s="6" t="s">
        <v>6869</v>
      </c>
      <c r="C947" s="6" t="s">
        <v>6035</v>
      </c>
      <c r="D947" s="56" t="s">
        <v>6884</v>
      </c>
      <c r="E947" s="6" t="s">
        <v>5770</v>
      </c>
      <c r="F947" s="45">
        <v>1</v>
      </c>
      <c r="G947" s="45">
        <v>1</v>
      </c>
      <c r="H947" s="45">
        <v>1</v>
      </c>
      <c r="I947" s="6"/>
      <c r="J947" s="6"/>
      <c r="K947" s="6"/>
      <c r="L947" s="6"/>
      <c r="M947" s="6"/>
      <c r="N947" s="6"/>
      <c r="O947" s="6"/>
      <c r="P947" s="6"/>
      <c r="Q947" s="6"/>
      <c r="R947" s="6"/>
      <c r="S947" s="6"/>
      <c r="T947" s="6"/>
      <c r="U947" s="6"/>
      <c r="V947" s="6"/>
      <c r="W947" s="6"/>
      <c r="X947" s="6"/>
      <c r="Y947" s="6"/>
      <c r="Z947" s="6"/>
    </row>
    <row r="948" spans="1:26" ht="24" customHeight="1" x14ac:dyDescent="0.2">
      <c r="A948" s="5">
        <v>947</v>
      </c>
      <c r="B948" s="8" t="str">
        <f>HYPERLINK("http://reviewit.pk/drama-of-the-week-meri-zaat-zara-e-benishaan/","http://reviewit.pk/drama-of-the-week-meri-zaat-zara-e-benishaan/")</f>
        <v>http://reviewit.pk/drama-of-the-week-meri-zaat-zara-e-benishaan/</v>
      </c>
      <c r="C948" s="6" t="s">
        <v>6035</v>
      </c>
      <c r="D948" s="56" t="s">
        <v>6885</v>
      </c>
      <c r="E948" s="6" t="s">
        <v>5770</v>
      </c>
      <c r="F948" s="45">
        <v>0</v>
      </c>
      <c r="G948" s="45">
        <v>0</v>
      </c>
      <c r="H948" s="45">
        <v>0</v>
      </c>
      <c r="I948" s="6"/>
      <c r="J948" s="6"/>
      <c r="K948" s="6"/>
      <c r="L948" s="6"/>
      <c r="M948" s="6"/>
      <c r="N948" s="6"/>
      <c r="O948" s="6"/>
      <c r="P948" s="6"/>
      <c r="Q948" s="6"/>
      <c r="R948" s="6"/>
      <c r="S948" s="6"/>
      <c r="T948" s="6"/>
      <c r="U948" s="6"/>
      <c r="V948" s="6"/>
      <c r="W948" s="6"/>
      <c r="X948" s="6"/>
      <c r="Y948" s="6"/>
      <c r="Z948" s="6"/>
    </row>
    <row r="949" spans="1:26" ht="48" customHeight="1" x14ac:dyDescent="0.2">
      <c r="A949" s="5">
        <v>948</v>
      </c>
      <c r="B949" s="6" t="s">
        <v>6869</v>
      </c>
      <c r="C949" s="6" t="s">
        <v>6035</v>
      </c>
      <c r="D949" s="56" t="s">
        <v>6886</v>
      </c>
      <c r="E949" s="6" t="s">
        <v>5770</v>
      </c>
      <c r="F949" s="45">
        <v>0</v>
      </c>
      <c r="G949" s="45">
        <v>0</v>
      </c>
      <c r="H949" s="45">
        <v>0</v>
      </c>
      <c r="I949" s="6"/>
      <c r="J949" s="6"/>
      <c r="K949" s="6"/>
      <c r="L949" s="6"/>
      <c r="M949" s="6"/>
      <c r="N949" s="6"/>
      <c r="O949" s="6"/>
      <c r="P949" s="6"/>
      <c r="Q949" s="6"/>
      <c r="R949" s="6"/>
      <c r="S949" s="6"/>
      <c r="T949" s="6"/>
      <c r="U949" s="6"/>
      <c r="V949" s="6"/>
      <c r="W949" s="6"/>
      <c r="X949" s="6"/>
      <c r="Y949" s="6"/>
      <c r="Z949" s="6"/>
    </row>
    <row r="950" spans="1:26" ht="24" customHeight="1" x14ac:dyDescent="0.2">
      <c r="A950" s="5">
        <v>949</v>
      </c>
      <c r="B950" s="8" t="str">
        <f>HYPERLINK("http://reviewit.pk/drama-of-the-week-meri-zaat-zara-e-benishaan/","http://reviewit.pk/drama-of-the-week-meri-zaat-zara-e-benishaan/")</f>
        <v>http://reviewit.pk/drama-of-the-week-meri-zaat-zara-e-benishaan/</v>
      </c>
      <c r="C950" s="6" t="s">
        <v>6035</v>
      </c>
      <c r="D950" s="56" t="s">
        <v>6887</v>
      </c>
      <c r="E950" s="6" t="s">
        <v>5770</v>
      </c>
      <c r="F950" s="45">
        <v>0</v>
      </c>
      <c r="G950" s="45">
        <v>0</v>
      </c>
      <c r="H950" s="45">
        <v>0</v>
      </c>
      <c r="I950" s="6"/>
      <c r="J950" s="6"/>
      <c r="K950" s="6"/>
      <c r="L950" s="6"/>
      <c r="M950" s="6"/>
      <c r="N950" s="6"/>
      <c r="O950" s="6"/>
      <c r="P950" s="6"/>
      <c r="Q950" s="6"/>
      <c r="R950" s="6"/>
      <c r="S950" s="6"/>
      <c r="T950" s="6"/>
      <c r="U950" s="6"/>
      <c r="V950" s="6"/>
      <c r="W950" s="6"/>
      <c r="X950" s="6"/>
      <c r="Y950" s="6"/>
      <c r="Z950" s="6"/>
    </row>
    <row r="951" spans="1:26" ht="24" customHeight="1" x14ac:dyDescent="0.2">
      <c r="A951" s="5">
        <v>950</v>
      </c>
      <c r="B951" s="6" t="s">
        <v>6869</v>
      </c>
      <c r="C951" s="6" t="s">
        <v>6035</v>
      </c>
      <c r="D951" s="56" t="s">
        <v>6888</v>
      </c>
      <c r="E951" s="6" t="s">
        <v>5770</v>
      </c>
      <c r="F951" s="45">
        <v>1</v>
      </c>
      <c r="G951" s="45">
        <v>1</v>
      </c>
      <c r="H951" s="45">
        <v>1</v>
      </c>
      <c r="I951" s="6"/>
      <c r="J951" s="6"/>
      <c r="K951" s="6"/>
      <c r="L951" s="6"/>
      <c r="M951" s="6"/>
      <c r="N951" s="6"/>
      <c r="O951" s="6"/>
      <c r="P951" s="6"/>
      <c r="Q951" s="6"/>
      <c r="R951" s="6"/>
      <c r="S951" s="6"/>
      <c r="T951" s="6"/>
      <c r="U951" s="6"/>
      <c r="V951" s="6"/>
      <c r="W951" s="6"/>
      <c r="X951" s="6"/>
      <c r="Y951" s="6"/>
      <c r="Z951" s="6"/>
    </row>
    <row r="952" spans="1:26" ht="48" customHeight="1" x14ac:dyDescent="0.2">
      <c r="A952" s="5">
        <v>951</v>
      </c>
      <c r="B952" s="8" t="str">
        <f>HYPERLINK("http://reviewit.pk/drama-of-the-week-meri-zaat-zara-e-benishaan/","http://reviewit.pk/drama-of-the-week-meri-zaat-zara-e-benishaan/")</f>
        <v>http://reviewit.pk/drama-of-the-week-meri-zaat-zara-e-benishaan/</v>
      </c>
      <c r="C952" s="6" t="s">
        <v>6035</v>
      </c>
      <c r="D952" s="56" t="s">
        <v>6889</v>
      </c>
      <c r="E952" s="6" t="s">
        <v>5770</v>
      </c>
      <c r="F952" s="45">
        <v>0</v>
      </c>
      <c r="G952" s="45">
        <v>0</v>
      </c>
      <c r="H952" s="45">
        <v>0</v>
      </c>
      <c r="I952" s="6"/>
      <c r="J952" s="6"/>
      <c r="K952" s="6"/>
      <c r="L952" s="6"/>
      <c r="M952" s="6"/>
      <c r="N952" s="6"/>
      <c r="O952" s="6"/>
      <c r="P952" s="6"/>
      <c r="Q952" s="6"/>
      <c r="R952" s="6"/>
      <c r="S952" s="6"/>
      <c r="T952" s="6"/>
      <c r="U952" s="6"/>
      <c r="V952" s="6"/>
      <c r="W952" s="6"/>
      <c r="X952" s="6"/>
      <c r="Y952" s="6"/>
      <c r="Z952" s="6"/>
    </row>
    <row r="953" spans="1:26" ht="48" customHeight="1" x14ac:dyDescent="0.2">
      <c r="A953" s="5">
        <v>952</v>
      </c>
      <c r="B953" s="6" t="s">
        <v>6869</v>
      </c>
      <c r="C953" s="6" t="s">
        <v>6035</v>
      </c>
      <c r="D953" s="56" t="s">
        <v>6890</v>
      </c>
      <c r="E953" s="6" t="s">
        <v>5770</v>
      </c>
      <c r="F953" s="45">
        <v>2</v>
      </c>
      <c r="G953" s="45">
        <v>2</v>
      </c>
      <c r="H953" s="45">
        <v>2</v>
      </c>
      <c r="I953" s="6"/>
      <c r="J953" s="6"/>
      <c r="K953" s="6"/>
      <c r="L953" s="6"/>
      <c r="M953" s="6"/>
      <c r="N953" s="6"/>
      <c r="O953" s="6"/>
      <c r="P953" s="6"/>
      <c r="Q953" s="6"/>
      <c r="R953" s="6"/>
      <c r="S953" s="6"/>
      <c r="T953" s="6"/>
      <c r="U953" s="6"/>
      <c r="V953" s="6"/>
      <c r="W953" s="6"/>
      <c r="X953" s="6"/>
      <c r="Y953" s="6"/>
      <c r="Z953" s="6"/>
    </row>
    <row r="954" spans="1:26" ht="24" customHeight="1" x14ac:dyDescent="0.2">
      <c r="A954" s="5">
        <v>953</v>
      </c>
      <c r="B954" s="8" t="str">
        <f>HYPERLINK("http://reviewit.pk/drama-of-the-week-meri-zaat-zara-e-benishaan/","http://reviewit.pk/drama-of-the-week-meri-zaat-zara-e-benishaan/")</f>
        <v>http://reviewit.pk/drama-of-the-week-meri-zaat-zara-e-benishaan/</v>
      </c>
      <c r="C954" s="6" t="s">
        <v>6035</v>
      </c>
      <c r="D954" s="56" t="s">
        <v>6891</v>
      </c>
      <c r="E954" s="6" t="s">
        <v>5770</v>
      </c>
      <c r="F954" s="45">
        <v>0</v>
      </c>
      <c r="G954" s="45">
        <v>0</v>
      </c>
      <c r="H954" s="45">
        <v>0</v>
      </c>
      <c r="I954" s="6"/>
      <c r="J954" s="6"/>
      <c r="K954" s="6"/>
      <c r="L954" s="6"/>
      <c r="M954" s="6"/>
      <c r="N954" s="6"/>
      <c r="O954" s="6"/>
      <c r="P954" s="6"/>
      <c r="Q954" s="6"/>
      <c r="R954" s="6"/>
      <c r="S954" s="6"/>
      <c r="T954" s="6"/>
      <c r="U954" s="6"/>
      <c r="V954" s="6"/>
      <c r="W954" s="6"/>
      <c r="X954" s="6"/>
      <c r="Y954" s="6"/>
      <c r="Z954" s="6"/>
    </row>
    <row r="955" spans="1:26" ht="48" customHeight="1" x14ac:dyDescent="0.2">
      <c r="A955" s="5">
        <v>954</v>
      </c>
      <c r="B955" s="6" t="s">
        <v>6869</v>
      </c>
      <c r="C955" s="6" t="s">
        <v>6035</v>
      </c>
      <c r="D955" s="56" t="s">
        <v>6892</v>
      </c>
      <c r="E955" s="6" t="s">
        <v>5770</v>
      </c>
      <c r="F955" s="45">
        <v>0</v>
      </c>
      <c r="G955" s="45">
        <v>0</v>
      </c>
      <c r="H955" s="45">
        <v>0</v>
      </c>
      <c r="I955" s="6"/>
      <c r="J955" s="6"/>
      <c r="K955" s="6"/>
      <c r="L955" s="6"/>
      <c r="M955" s="6"/>
      <c r="N955" s="6"/>
      <c r="O955" s="6"/>
      <c r="P955" s="6"/>
      <c r="Q955" s="6"/>
      <c r="R955" s="6"/>
      <c r="S955" s="6"/>
      <c r="T955" s="6"/>
      <c r="U955" s="6"/>
      <c r="V955" s="6"/>
      <c r="W955" s="6"/>
      <c r="X955" s="6"/>
      <c r="Y955" s="6"/>
      <c r="Z955" s="6"/>
    </row>
    <row r="956" spans="1:26" ht="24" customHeight="1" x14ac:dyDescent="0.2">
      <c r="A956" s="5">
        <v>955</v>
      </c>
      <c r="B956" s="8" t="str">
        <f>HYPERLINK("http://reviewit.pk/drama-of-the-week-meri-zaat-zara-e-benishaan/","http://reviewit.pk/drama-of-the-week-meri-zaat-zara-e-benishaan/")</f>
        <v>http://reviewit.pk/drama-of-the-week-meri-zaat-zara-e-benishaan/</v>
      </c>
      <c r="C956" s="6" t="s">
        <v>6035</v>
      </c>
      <c r="D956" s="56" t="s">
        <v>6893</v>
      </c>
      <c r="E956" s="6" t="s">
        <v>5770</v>
      </c>
      <c r="F956" s="45">
        <v>0</v>
      </c>
      <c r="G956" s="45">
        <v>0</v>
      </c>
      <c r="H956" s="45">
        <v>0</v>
      </c>
      <c r="I956" s="6"/>
      <c r="J956" s="6"/>
      <c r="K956" s="6"/>
      <c r="L956" s="6"/>
      <c r="M956" s="6"/>
      <c r="N956" s="6"/>
      <c r="O956" s="6"/>
      <c r="P956" s="6"/>
      <c r="Q956" s="6"/>
      <c r="R956" s="6"/>
      <c r="S956" s="6"/>
      <c r="T956" s="6"/>
      <c r="U956" s="6"/>
      <c r="V956" s="6"/>
      <c r="W956" s="6"/>
      <c r="X956" s="6"/>
      <c r="Y956" s="6"/>
      <c r="Z956" s="6"/>
    </row>
    <row r="957" spans="1:26" ht="72" customHeight="1" x14ac:dyDescent="0.2">
      <c r="A957" s="5">
        <v>956</v>
      </c>
      <c r="B957" s="6" t="s">
        <v>6869</v>
      </c>
      <c r="C957" s="6" t="s">
        <v>6035</v>
      </c>
      <c r="D957" s="56" t="s">
        <v>6894</v>
      </c>
      <c r="E957" s="6" t="s">
        <v>5770</v>
      </c>
      <c r="F957" s="45">
        <v>2</v>
      </c>
      <c r="G957" s="45">
        <v>2</v>
      </c>
      <c r="H957" s="45">
        <v>2</v>
      </c>
      <c r="I957" s="6"/>
      <c r="J957" s="6"/>
      <c r="K957" s="6"/>
      <c r="L957" s="6"/>
      <c r="M957" s="6"/>
      <c r="N957" s="6"/>
      <c r="O957" s="6"/>
      <c r="P957" s="6"/>
      <c r="Q957" s="6"/>
      <c r="R957" s="6"/>
      <c r="S957" s="6"/>
      <c r="T957" s="6"/>
      <c r="U957" s="6"/>
      <c r="V957" s="6"/>
      <c r="W957" s="6"/>
      <c r="X957" s="6"/>
      <c r="Y957" s="6"/>
      <c r="Z957" s="6"/>
    </row>
    <row r="958" spans="1:26" ht="24" customHeight="1" x14ac:dyDescent="0.2">
      <c r="A958" s="5">
        <v>957</v>
      </c>
      <c r="B958" s="8" t="str">
        <f>HYPERLINK("http://reviewit.pk/drama-of-the-week-meri-zaat-zara-e-benishaan/","http://reviewit.pk/drama-of-the-week-meri-zaat-zara-e-benishaan/")</f>
        <v>http://reviewit.pk/drama-of-the-week-meri-zaat-zara-e-benishaan/</v>
      </c>
      <c r="C958" s="6" t="s">
        <v>6035</v>
      </c>
      <c r="D958" s="56" t="s">
        <v>6895</v>
      </c>
      <c r="E958" s="6" t="s">
        <v>5770</v>
      </c>
      <c r="F958" s="45">
        <v>2</v>
      </c>
      <c r="G958" s="45">
        <v>2</v>
      </c>
      <c r="H958" s="45">
        <v>2</v>
      </c>
      <c r="I958" s="6"/>
      <c r="J958" s="6"/>
      <c r="K958" s="6"/>
      <c r="L958" s="6"/>
      <c r="M958" s="6"/>
      <c r="N958" s="6"/>
      <c r="O958" s="6"/>
      <c r="P958" s="6"/>
      <c r="Q958" s="6"/>
      <c r="R958" s="6"/>
      <c r="S958" s="6"/>
      <c r="T958" s="6"/>
      <c r="U958" s="6"/>
      <c r="V958" s="6"/>
      <c r="W958" s="6"/>
      <c r="X958" s="6"/>
      <c r="Y958" s="6"/>
      <c r="Z958" s="6"/>
    </row>
    <row r="959" spans="1:26" ht="72" customHeight="1" x14ac:dyDescent="0.2">
      <c r="A959" s="5">
        <v>958</v>
      </c>
      <c r="B959" s="6" t="s">
        <v>6869</v>
      </c>
      <c r="C959" s="6" t="s">
        <v>6035</v>
      </c>
      <c r="D959" s="56" t="s">
        <v>6683</v>
      </c>
      <c r="E959" s="6" t="s">
        <v>5770</v>
      </c>
      <c r="F959" s="45">
        <v>0</v>
      </c>
      <c r="G959" s="45">
        <v>0</v>
      </c>
      <c r="H959" s="45">
        <v>0</v>
      </c>
      <c r="I959" s="6"/>
      <c r="J959" s="6"/>
      <c r="K959" s="6"/>
      <c r="L959" s="6"/>
      <c r="M959" s="6"/>
      <c r="N959" s="6"/>
      <c r="O959" s="6"/>
      <c r="P959" s="6"/>
      <c r="Q959" s="6"/>
      <c r="R959" s="6"/>
      <c r="S959" s="6"/>
      <c r="T959" s="6"/>
      <c r="U959" s="6"/>
      <c r="V959" s="6"/>
      <c r="W959" s="6"/>
      <c r="X959" s="6"/>
      <c r="Y959" s="6"/>
      <c r="Z959" s="6"/>
    </row>
    <row r="960" spans="1:26" ht="24" customHeight="1" x14ac:dyDescent="0.2">
      <c r="A960" s="5">
        <v>959</v>
      </c>
      <c r="B960" s="8" t="str">
        <f>HYPERLINK("http://reviewit.pk/drama-of-the-week-meri-zaat-zara-e-benishaan/","http://reviewit.pk/drama-of-the-week-meri-zaat-zara-e-benishaan/")</f>
        <v>http://reviewit.pk/drama-of-the-week-meri-zaat-zara-e-benishaan/</v>
      </c>
      <c r="C960" s="6" t="s">
        <v>6035</v>
      </c>
      <c r="D960" s="56" t="s">
        <v>6896</v>
      </c>
      <c r="E960" s="6" t="s">
        <v>5770</v>
      </c>
      <c r="F960" s="45">
        <v>0</v>
      </c>
      <c r="G960" s="45">
        <v>0</v>
      </c>
      <c r="H960" s="45">
        <v>0</v>
      </c>
      <c r="I960" s="6"/>
      <c r="J960" s="6"/>
      <c r="K960" s="6"/>
      <c r="L960" s="6"/>
      <c r="M960" s="6"/>
      <c r="N960" s="6"/>
      <c r="O960" s="6"/>
      <c r="P960" s="6"/>
      <c r="Q960" s="6"/>
      <c r="R960" s="6"/>
      <c r="S960" s="6"/>
      <c r="T960" s="6"/>
      <c r="U960" s="6"/>
      <c r="V960" s="6"/>
      <c r="W960" s="6"/>
      <c r="X960" s="6"/>
      <c r="Y960" s="6"/>
      <c r="Z960" s="6"/>
    </row>
    <row r="961" spans="1:26" ht="24" customHeight="1" x14ac:dyDescent="0.2">
      <c r="A961" s="5">
        <v>960</v>
      </c>
      <c r="B961" s="6" t="s">
        <v>6869</v>
      </c>
      <c r="C961" s="6" t="s">
        <v>6035</v>
      </c>
      <c r="D961" s="56" t="s">
        <v>6897</v>
      </c>
      <c r="E961" s="6" t="s">
        <v>5770</v>
      </c>
      <c r="F961" s="45">
        <v>0</v>
      </c>
      <c r="G961" s="45">
        <v>0</v>
      </c>
      <c r="H961" s="45">
        <v>0</v>
      </c>
      <c r="I961" s="6"/>
      <c r="J961" s="6"/>
      <c r="K961" s="6"/>
      <c r="L961" s="6"/>
      <c r="M961" s="6"/>
      <c r="N961" s="6"/>
      <c r="O961" s="6"/>
      <c r="P961" s="6"/>
      <c r="Q961" s="6"/>
      <c r="R961" s="6"/>
      <c r="S961" s="6"/>
      <c r="T961" s="6"/>
      <c r="U961" s="6"/>
      <c r="V961" s="6"/>
      <c r="W961" s="6"/>
      <c r="X961" s="6"/>
      <c r="Y961" s="6"/>
      <c r="Z961" s="6"/>
    </row>
    <row r="962" spans="1:26" ht="48" customHeight="1" x14ac:dyDescent="0.2">
      <c r="A962" s="5">
        <v>961</v>
      </c>
      <c r="B962" s="8" t="str">
        <f>HYPERLINK("http://reviewit.pk/drama-of-the-week-meri-zaat-zara-e-benishaan/","http://reviewit.pk/drama-of-the-week-meri-zaat-zara-e-benishaan/")</f>
        <v>http://reviewit.pk/drama-of-the-week-meri-zaat-zara-e-benishaan/</v>
      </c>
      <c r="C962" s="6" t="s">
        <v>6035</v>
      </c>
      <c r="D962" s="56" t="s">
        <v>6898</v>
      </c>
      <c r="E962" s="6" t="s">
        <v>5770</v>
      </c>
      <c r="F962" s="45">
        <v>2</v>
      </c>
      <c r="G962" s="45">
        <v>2</v>
      </c>
      <c r="H962" s="45">
        <v>2</v>
      </c>
      <c r="I962" s="6"/>
      <c r="J962" s="6"/>
      <c r="K962" s="6"/>
      <c r="L962" s="6"/>
      <c r="M962" s="6"/>
      <c r="N962" s="6"/>
      <c r="O962" s="6"/>
      <c r="P962" s="6"/>
      <c r="Q962" s="6"/>
      <c r="R962" s="6"/>
      <c r="S962" s="6"/>
      <c r="T962" s="6"/>
      <c r="U962" s="6"/>
      <c r="V962" s="6"/>
      <c r="W962" s="6"/>
      <c r="X962" s="6"/>
      <c r="Y962" s="6"/>
      <c r="Z962" s="6"/>
    </row>
    <row r="963" spans="1:26" ht="24" customHeight="1" x14ac:dyDescent="0.2">
      <c r="A963" s="5">
        <v>962</v>
      </c>
      <c r="B963" s="6" t="s">
        <v>6899</v>
      </c>
      <c r="C963" s="6" t="s">
        <v>6900</v>
      </c>
      <c r="D963" s="56" t="s">
        <v>6901</v>
      </c>
      <c r="E963" s="6" t="s">
        <v>5770</v>
      </c>
      <c r="F963" s="45">
        <v>0</v>
      </c>
      <c r="G963" s="45">
        <v>0</v>
      </c>
      <c r="H963" s="45">
        <v>0</v>
      </c>
      <c r="I963" s="6"/>
      <c r="J963" s="6"/>
      <c r="K963" s="6"/>
      <c r="L963" s="6"/>
      <c r="M963" s="6"/>
      <c r="N963" s="6"/>
      <c r="O963" s="6"/>
      <c r="P963" s="6"/>
      <c r="Q963" s="6"/>
      <c r="R963" s="6"/>
      <c r="S963" s="6"/>
      <c r="T963" s="6"/>
      <c r="U963" s="6"/>
      <c r="V963" s="6"/>
      <c r="W963" s="6"/>
      <c r="X963" s="6"/>
      <c r="Y963" s="6"/>
      <c r="Z963" s="6"/>
    </row>
    <row r="964" spans="1:26" ht="24" customHeight="1" x14ac:dyDescent="0.2">
      <c r="A964" s="5">
        <v>963</v>
      </c>
      <c r="B964" s="6" t="s">
        <v>6899</v>
      </c>
      <c r="C964" s="6" t="s">
        <v>6900</v>
      </c>
      <c r="D964" s="56" t="s">
        <v>6902</v>
      </c>
      <c r="E964" s="6" t="s">
        <v>5770</v>
      </c>
      <c r="F964" s="45">
        <v>2</v>
      </c>
      <c r="G964" s="45">
        <v>2</v>
      </c>
      <c r="H964" s="45">
        <v>2</v>
      </c>
      <c r="I964" s="6"/>
      <c r="J964" s="6"/>
      <c r="K964" s="6"/>
      <c r="L964" s="6"/>
      <c r="M964" s="6"/>
      <c r="N964" s="6"/>
      <c r="O964" s="6"/>
      <c r="P964" s="6"/>
      <c r="Q964" s="6"/>
      <c r="R964" s="6"/>
      <c r="S964" s="6"/>
      <c r="T964" s="6"/>
      <c r="U964" s="6"/>
      <c r="V964" s="6"/>
      <c r="W964" s="6"/>
      <c r="X964" s="6"/>
      <c r="Y964" s="6"/>
      <c r="Z964" s="6"/>
    </row>
    <row r="965" spans="1:26" ht="24" customHeight="1" x14ac:dyDescent="0.2">
      <c r="A965" s="5">
        <v>964</v>
      </c>
      <c r="B965" s="6" t="s">
        <v>6899</v>
      </c>
      <c r="C965" s="6" t="s">
        <v>6900</v>
      </c>
      <c r="D965" s="56" t="s">
        <v>6903</v>
      </c>
      <c r="E965" s="6" t="s">
        <v>5770</v>
      </c>
      <c r="F965" s="45">
        <v>1</v>
      </c>
      <c r="G965" s="45">
        <v>1</v>
      </c>
      <c r="H965" s="45">
        <v>1</v>
      </c>
      <c r="I965" s="6"/>
      <c r="J965" s="6"/>
      <c r="K965" s="6"/>
      <c r="L965" s="6"/>
      <c r="M965" s="6"/>
      <c r="N965" s="6"/>
      <c r="O965" s="6"/>
      <c r="P965" s="6"/>
      <c r="Q965" s="6"/>
      <c r="R965" s="6"/>
      <c r="S965" s="6"/>
      <c r="T965" s="6"/>
      <c r="U965" s="6"/>
      <c r="V965" s="6"/>
      <c r="W965" s="6"/>
      <c r="X965" s="6"/>
      <c r="Y965" s="6"/>
      <c r="Z965" s="6"/>
    </row>
    <row r="966" spans="1:26" ht="24" customHeight="1" x14ac:dyDescent="0.2">
      <c r="A966" s="5">
        <v>965</v>
      </c>
      <c r="B966" s="6" t="s">
        <v>6899</v>
      </c>
      <c r="C966" s="6" t="s">
        <v>6900</v>
      </c>
      <c r="D966" s="56" t="s">
        <v>6904</v>
      </c>
      <c r="E966" s="6" t="s">
        <v>5770</v>
      </c>
      <c r="F966" s="45">
        <v>1</v>
      </c>
      <c r="G966" s="45">
        <v>1</v>
      </c>
      <c r="H966" s="45">
        <v>1</v>
      </c>
      <c r="I966" s="6"/>
      <c r="J966" s="6"/>
      <c r="K966" s="6"/>
      <c r="L966" s="6"/>
      <c r="M966" s="6"/>
      <c r="N966" s="6"/>
      <c r="O966" s="6"/>
      <c r="P966" s="6"/>
      <c r="Q966" s="6"/>
      <c r="R966" s="6"/>
      <c r="S966" s="6"/>
      <c r="T966" s="6"/>
      <c r="U966" s="6"/>
      <c r="V966" s="6"/>
      <c r="W966" s="6"/>
      <c r="X966" s="6"/>
      <c r="Y966" s="6"/>
      <c r="Z966" s="6"/>
    </row>
    <row r="967" spans="1:26" ht="24" customHeight="1" x14ac:dyDescent="0.2">
      <c r="A967" s="5">
        <v>966</v>
      </c>
      <c r="B967" s="6" t="s">
        <v>6899</v>
      </c>
      <c r="C967" s="6" t="s">
        <v>6900</v>
      </c>
      <c r="D967" s="56" t="s">
        <v>6905</v>
      </c>
      <c r="E967" s="6" t="s">
        <v>5770</v>
      </c>
      <c r="F967" s="45">
        <v>0</v>
      </c>
      <c r="G967" s="45">
        <v>0</v>
      </c>
      <c r="H967" s="45">
        <v>0</v>
      </c>
      <c r="I967" s="6"/>
      <c r="J967" s="6"/>
      <c r="K967" s="6"/>
      <c r="L967" s="6"/>
      <c r="M967" s="6"/>
      <c r="N967" s="6"/>
      <c r="O967" s="6"/>
      <c r="P967" s="6"/>
      <c r="Q967" s="6"/>
      <c r="R967" s="6"/>
      <c r="S967" s="6"/>
      <c r="T967" s="6"/>
      <c r="U967" s="6"/>
      <c r="V967" s="6"/>
      <c r="W967" s="6"/>
      <c r="X967" s="6"/>
      <c r="Y967" s="6"/>
      <c r="Z967" s="6"/>
    </row>
    <row r="968" spans="1:26" ht="96" customHeight="1" x14ac:dyDescent="0.2">
      <c r="A968" s="5">
        <v>967</v>
      </c>
      <c r="B968" s="6" t="s">
        <v>6906</v>
      </c>
      <c r="C968" s="6" t="s">
        <v>6038</v>
      </c>
      <c r="D968" s="56" t="s">
        <v>6907</v>
      </c>
      <c r="E968" s="6" t="s">
        <v>5770</v>
      </c>
      <c r="F968" s="45">
        <v>2</v>
      </c>
      <c r="G968" s="45">
        <v>2</v>
      </c>
      <c r="H968" s="45">
        <v>2</v>
      </c>
      <c r="I968" s="6"/>
      <c r="J968" s="6"/>
      <c r="K968" s="6"/>
      <c r="L968" s="6"/>
      <c r="M968" s="6"/>
      <c r="N968" s="6"/>
      <c r="O968" s="6"/>
      <c r="P968" s="6"/>
      <c r="Q968" s="6"/>
      <c r="R968" s="6"/>
      <c r="S968" s="6"/>
      <c r="T968" s="6"/>
      <c r="U968" s="6"/>
      <c r="V968" s="6"/>
      <c r="W968" s="6"/>
      <c r="X968" s="6"/>
      <c r="Y968" s="6"/>
      <c r="Z968" s="6"/>
    </row>
    <row r="969" spans="1:26" ht="72" customHeight="1" x14ac:dyDescent="0.2">
      <c r="A969" s="5">
        <v>968</v>
      </c>
      <c r="B969" s="6" t="s">
        <v>6906</v>
      </c>
      <c r="C969" s="6" t="s">
        <v>6038</v>
      </c>
      <c r="D969" s="56" t="s">
        <v>6908</v>
      </c>
      <c r="E969" s="6" t="s">
        <v>5770</v>
      </c>
      <c r="F969" s="45">
        <v>2</v>
      </c>
      <c r="G969" s="45">
        <v>2</v>
      </c>
      <c r="H969" s="45">
        <v>2</v>
      </c>
      <c r="I969" s="6"/>
      <c r="J969" s="6"/>
      <c r="K969" s="6"/>
      <c r="L969" s="6"/>
      <c r="M969" s="6"/>
      <c r="N969" s="6"/>
      <c r="O969" s="6"/>
      <c r="P969" s="6"/>
      <c r="Q969" s="6"/>
      <c r="R969" s="6"/>
      <c r="S969" s="6"/>
      <c r="T969" s="6"/>
      <c r="U969" s="6"/>
      <c r="V969" s="6"/>
      <c r="W969" s="6"/>
      <c r="X969" s="6"/>
      <c r="Y969" s="6"/>
      <c r="Z969" s="6"/>
    </row>
    <row r="970" spans="1:26" ht="48" customHeight="1" x14ac:dyDescent="0.2">
      <c r="A970" s="5">
        <v>969</v>
      </c>
      <c r="B970" s="6" t="s">
        <v>6906</v>
      </c>
      <c r="C970" s="6" t="s">
        <v>6038</v>
      </c>
      <c r="D970" s="56" t="s">
        <v>6909</v>
      </c>
      <c r="E970" s="6" t="s">
        <v>5770</v>
      </c>
      <c r="F970" s="45">
        <v>2</v>
      </c>
      <c r="G970" s="45">
        <v>2</v>
      </c>
      <c r="H970" s="45">
        <v>2</v>
      </c>
      <c r="I970" s="6"/>
      <c r="J970" s="6"/>
      <c r="K970" s="6"/>
      <c r="L970" s="6"/>
      <c r="M970" s="6"/>
      <c r="N970" s="6"/>
      <c r="O970" s="6"/>
      <c r="P970" s="6"/>
      <c r="Q970" s="6"/>
      <c r="R970" s="6"/>
      <c r="S970" s="6"/>
      <c r="T970" s="6"/>
      <c r="U970" s="6"/>
      <c r="V970" s="6"/>
      <c r="W970" s="6"/>
      <c r="X970" s="6"/>
      <c r="Y970" s="6"/>
      <c r="Z970" s="6"/>
    </row>
    <row r="971" spans="1:26" ht="72" customHeight="1" x14ac:dyDescent="0.2">
      <c r="A971" s="5">
        <v>970</v>
      </c>
      <c r="B971" s="6" t="s">
        <v>6906</v>
      </c>
      <c r="C971" s="6" t="s">
        <v>6038</v>
      </c>
      <c r="D971" s="56" t="s">
        <v>6910</v>
      </c>
      <c r="E971" s="6" t="s">
        <v>5770</v>
      </c>
      <c r="F971" s="45">
        <v>2</v>
      </c>
      <c r="G971" s="45">
        <v>2</v>
      </c>
      <c r="H971" s="45">
        <v>2</v>
      </c>
      <c r="I971" s="6"/>
      <c r="J971" s="6"/>
      <c r="K971" s="6"/>
      <c r="L971" s="6"/>
      <c r="M971" s="6"/>
      <c r="N971" s="6"/>
      <c r="O971" s="6"/>
      <c r="P971" s="6"/>
      <c r="Q971" s="6"/>
      <c r="R971" s="6"/>
      <c r="S971" s="6"/>
      <c r="T971" s="6"/>
      <c r="U971" s="6"/>
      <c r="V971" s="6"/>
      <c r="W971" s="6"/>
      <c r="X971" s="6"/>
      <c r="Y971" s="6"/>
      <c r="Z971" s="6"/>
    </row>
    <row r="972" spans="1:26" ht="48" customHeight="1" x14ac:dyDescent="0.2">
      <c r="A972" s="5">
        <v>971</v>
      </c>
      <c r="B972" s="6" t="s">
        <v>6906</v>
      </c>
      <c r="C972" s="6" t="s">
        <v>6038</v>
      </c>
      <c r="D972" s="56" t="s">
        <v>6911</v>
      </c>
      <c r="E972" s="6" t="s">
        <v>5770</v>
      </c>
      <c r="F972" s="45">
        <v>2</v>
      </c>
      <c r="G972" s="45">
        <v>2</v>
      </c>
      <c r="H972" s="45">
        <v>2</v>
      </c>
      <c r="I972" s="6"/>
      <c r="J972" s="6"/>
      <c r="K972" s="6"/>
      <c r="L972" s="6"/>
      <c r="M972" s="6"/>
      <c r="N972" s="6"/>
      <c r="O972" s="6"/>
      <c r="P972" s="6"/>
      <c r="Q972" s="6"/>
      <c r="R972" s="6"/>
      <c r="S972" s="6"/>
      <c r="T972" s="6"/>
      <c r="U972" s="6"/>
      <c r="V972" s="6"/>
      <c r="W972" s="6"/>
      <c r="X972" s="6"/>
      <c r="Y972" s="6"/>
      <c r="Z972" s="6"/>
    </row>
    <row r="973" spans="1:26" ht="24" customHeight="1" x14ac:dyDescent="0.2">
      <c r="A973" s="5">
        <v>972</v>
      </c>
      <c r="B973" s="6" t="s">
        <v>6906</v>
      </c>
      <c r="C973" s="6" t="s">
        <v>6038</v>
      </c>
      <c r="D973" s="56" t="s">
        <v>6912</v>
      </c>
      <c r="E973" s="6" t="s">
        <v>5770</v>
      </c>
      <c r="F973" s="45">
        <v>0</v>
      </c>
      <c r="G973" s="45">
        <v>0</v>
      </c>
      <c r="H973" s="45">
        <v>0</v>
      </c>
      <c r="I973" s="6"/>
      <c r="J973" s="6"/>
      <c r="K973" s="6"/>
      <c r="L973" s="6"/>
      <c r="M973" s="6"/>
      <c r="N973" s="6"/>
      <c r="O973" s="6"/>
      <c r="P973" s="6"/>
      <c r="Q973" s="6"/>
      <c r="R973" s="6"/>
      <c r="S973" s="6"/>
      <c r="T973" s="6"/>
      <c r="U973" s="6"/>
      <c r="V973" s="6"/>
      <c r="W973" s="6"/>
      <c r="X973" s="6"/>
      <c r="Y973" s="6"/>
      <c r="Z973" s="6"/>
    </row>
    <row r="974" spans="1:26" ht="48" customHeight="1" x14ac:dyDescent="0.2">
      <c r="A974" s="5">
        <v>973</v>
      </c>
      <c r="B974" s="6" t="s">
        <v>6906</v>
      </c>
      <c r="C974" s="6" t="s">
        <v>6038</v>
      </c>
      <c r="D974" s="56" t="s">
        <v>6913</v>
      </c>
      <c r="E974" s="6" t="s">
        <v>5770</v>
      </c>
      <c r="F974" s="45">
        <v>1</v>
      </c>
      <c r="G974" s="45">
        <v>1</v>
      </c>
      <c r="H974" s="45">
        <v>1</v>
      </c>
      <c r="I974" s="6"/>
      <c r="J974" s="6"/>
      <c r="K974" s="6"/>
      <c r="L974" s="6"/>
      <c r="M974" s="6"/>
      <c r="N974" s="6"/>
      <c r="O974" s="6"/>
      <c r="P974" s="6"/>
      <c r="Q974" s="6"/>
      <c r="R974" s="6"/>
      <c r="S974" s="6"/>
      <c r="T974" s="6"/>
      <c r="U974" s="6"/>
      <c r="V974" s="6"/>
      <c r="W974" s="6"/>
      <c r="X974" s="6"/>
      <c r="Y974" s="6"/>
      <c r="Z974" s="6"/>
    </row>
    <row r="975" spans="1:26" ht="24" customHeight="1" x14ac:dyDescent="0.2">
      <c r="A975" s="5">
        <v>974</v>
      </c>
      <c r="B975" s="6" t="s">
        <v>6906</v>
      </c>
      <c r="C975" s="6" t="s">
        <v>6038</v>
      </c>
      <c r="D975" s="56" t="s">
        <v>6914</v>
      </c>
      <c r="E975" s="6" t="s">
        <v>5770</v>
      </c>
      <c r="F975" s="45">
        <v>2</v>
      </c>
      <c r="G975" s="45">
        <v>2</v>
      </c>
      <c r="H975" s="45">
        <v>2</v>
      </c>
      <c r="I975" s="6"/>
      <c r="J975" s="6"/>
      <c r="K975" s="6"/>
      <c r="L975" s="6"/>
      <c r="M975" s="6"/>
      <c r="N975" s="6"/>
      <c r="O975" s="6"/>
      <c r="P975" s="6"/>
      <c r="Q975" s="6"/>
      <c r="R975" s="6"/>
      <c r="S975" s="6"/>
      <c r="T975" s="6"/>
      <c r="U975" s="6"/>
      <c r="V975" s="6"/>
      <c r="W975" s="6"/>
      <c r="X975" s="6"/>
      <c r="Y975" s="6"/>
      <c r="Z975" s="6"/>
    </row>
    <row r="976" spans="1:26" ht="48" customHeight="1" x14ac:dyDescent="0.2">
      <c r="A976" s="5">
        <v>975</v>
      </c>
      <c r="B976" s="6" t="s">
        <v>6906</v>
      </c>
      <c r="C976" s="6" t="s">
        <v>6038</v>
      </c>
      <c r="D976" s="56" t="s">
        <v>6915</v>
      </c>
      <c r="E976" s="6" t="s">
        <v>5770</v>
      </c>
      <c r="F976" s="45">
        <v>0</v>
      </c>
      <c r="G976" s="45">
        <v>0</v>
      </c>
      <c r="H976" s="45">
        <v>0</v>
      </c>
      <c r="I976" s="6"/>
      <c r="J976" s="6"/>
      <c r="K976" s="6"/>
      <c r="L976" s="6"/>
      <c r="M976" s="6"/>
      <c r="N976" s="6"/>
      <c r="O976" s="6"/>
      <c r="P976" s="6"/>
      <c r="Q976" s="6"/>
      <c r="R976" s="6"/>
      <c r="S976" s="6"/>
      <c r="T976" s="6"/>
      <c r="U976" s="6"/>
      <c r="V976" s="6"/>
      <c r="W976" s="6"/>
      <c r="X976" s="6"/>
      <c r="Y976" s="6"/>
      <c r="Z976" s="6"/>
    </row>
    <row r="977" spans="1:26" ht="72" customHeight="1" x14ac:dyDescent="0.2">
      <c r="A977" s="5">
        <v>976</v>
      </c>
      <c r="B977" s="6" t="s">
        <v>6906</v>
      </c>
      <c r="C977" s="6" t="s">
        <v>6038</v>
      </c>
      <c r="D977" s="56" t="s">
        <v>6916</v>
      </c>
      <c r="E977" s="6" t="s">
        <v>5770</v>
      </c>
      <c r="F977" s="45">
        <v>1</v>
      </c>
      <c r="G977" s="45">
        <v>1</v>
      </c>
      <c r="H977" s="45">
        <v>1</v>
      </c>
      <c r="I977" s="6"/>
      <c r="J977" s="6"/>
      <c r="K977" s="6"/>
      <c r="L977" s="6"/>
      <c r="M977" s="6"/>
      <c r="N977" s="6"/>
      <c r="O977" s="6"/>
      <c r="P977" s="6"/>
      <c r="Q977" s="6"/>
      <c r="R977" s="6"/>
      <c r="S977" s="6"/>
      <c r="T977" s="6"/>
      <c r="U977" s="6"/>
      <c r="V977" s="6"/>
      <c r="W977" s="6"/>
      <c r="X977" s="6"/>
      <c r="Y977" s="6"/>
      <c r="Z977" s="6"/>
    </row>
    <row r="978" spans="1:26" ht="72" customHeight="1" x14ac:dyDescent="0.2">
      <c r="A978" s="5">
        <v>977</v>
      </c>
      <c r="B978" s="6" t="s">
        <v>6906</v>
      </c>
      <c r="C978" s="6" t="s">
        <v>6038</v>
      </c>
      <c r="D978" s="56" t="s">
        <v>6917</v>
      </c>
      <c r="E978" s="6" t="s">
        <v>5770</v>
      </c>
      <c r="F978" s="45">
        <v>1</v>
      </c>
      <c r="G978" s="45">
        <v>1</v>
      </c>
      <c r="H978" s="45">
        <v>1</v>
      </c>
      <c r="I978" s="6"/>
      <c r="J978" s="6"/>
      <c r="K978" s="6"/>
      <c r="L978" s="6"/>
      <c r="M978" s="6"/>
      <c r="N978" s="6"/>
      <c r="O978" s="6"/>
      <c r="P978" s="6"/>
      <c r="Q978" s="6"/>
      <c r="R978" s="6"/>
      <c r="S978" s="6"/>
      <c r="T978" s="6"/>
      <c r="U978" s="6"/>
      <c r="V978" s="6"/>
      <c r="W978" s="6"/>
      <c r="X978" s="6"/>
      <c r="Y978" s="6"/>
      <c r="Z978" s="6"/>
    </row>
    <row r="979" spans="1:26" ht="168" customHeight="1" x14ac:dyDescent="0.2">
      <c r="A979" s="5">
        <v>978</v>
      </c>
      <c r="B979" s="6" t="s">
        <v>6906</v>
      </c>
      <c r="C979" s="6" t="s">
        <v>6038</v>
      </c>
      <c r="D979" s="56" t="s">
        <v>6918</v>
      </c>
      <c r="E979" s="6" t="s">
        <v>5770</v>
      </c>
      <c r="F979" s="45">
        <v>1</v>
      </c>
      <c r="G979" s="45">
        <v>1</v>
      </c>
      <c r="H979" s="45">
        <v>1</v>
      </c>
      <c r="I979" s="6"/>
      <c r="J979" s="6"/>
      <c r="K979" s="6"/>
      <c r="L979" s="6"/>
      <c r="M979" s="6"/>
      <c r="N979" s="6"/>
      <c r="O979" s="6"/>
      <c r="P979" s="6"/>
      <c r="Q979" s="6"/>
      <c r="R979" s="6"/>
      <c r="S979" s="6"/>
      <c r="T979" s="6"/>
      <c r="U979" s="6"/>
      <c r="V979" s="6"/>
      <c r="W979" s="6"/>
      <c r="X979" s="6"/>
      <c r="Y979" s="6"/>
      <c r="Z979" s="6"/>
    </row>
    <row r="980" spans="1:26" ht="24" customHeight="1" x14ac:dyDescent="0.2">
      <c r="A980" s="5">
        <v>979</v>
      </c>
      <c r="B980" s="6" t="s">
        <v>6906</v>
      </c>
      <c r="C980" s="6" t="s">
        <v>6038</v>
      </c>
      <c r="D980" s="56" t="s">
        <v>6919</v>
      </c>
      <c r="E980" s="6" t="s">
        <v>5770</v>
      </c>
      <c r="F980" s="45">
        <v>2</v>
      </c>
      <c r="G980" s="45">
        <v>2</v>
      </c>
      <c r="H980" s="45">
        <v>2</v>
      </c>
      <c r="I980" s="6"/>
      <c r="J980" s="6"/>
      <c r="K980" s="6"/>
      <c r="L980" s="6"/>
      <c r="M980" s="6"/>
      <c r="N980" s="6"/>
      <c r="O980" s="6"/>
      <c r="P980" s="6"/>
      <c r="Q980" s="6"/>
      <c r="R980" s="6"/>
      <c r="S980" s="6"/>
      <c r="T980" s="6"/>
      <c r="U980" s="6"/>
      <c r="V980" s="6"/>
      <c r="W980" s="6"/>
      <c r="X980" s="6"/>
      <c r="Y980" s="6"/>
      <c r="Z980" s="6"/>
    </row>
    <row r="981" spans="1:26" ht="24" customHeight="1" x14ac:dyDescent="0.2">
      <c r="A981" s="5">
        <v>980</v>
      </c>
      <c r="B981" s="6" t="s">
        <v>6906</v>
      </c>
      <c r="C981" s="6" t="s">
        <v>6038</v>
      </c>
      <c r="D981" s="56" t="s">
        <v>6920</v>
      </c>
      <c r="E981" s="6" t="s">
        <v>5770</v>
      </c>
      <c r="F981" s="45">
        <v>2</v>
      </c>
      <c r="G981" s="45">
        <v>2</v>
      </c>
      <c r="H981" s="45">
        <v>2</v>
      </c>
      <c r="I981" s="6"/>
      <c r="J981" s="6"/>
      <c r="K981" s="6"/>
      <c r="L981" s="6"/>
      <c r="M981" s="6"/>
      <c r="N981" s="6"/>
      <c r="O981" s="6"/>
      <c r="P981" s="6"/>
      <c r="Q981" s="6"/>
      <c r="R981" s="6"/>
      <c r="S981" s="6"/>
      <c r="T981" s="6"/>
      <c r="U981" s="6"/>
      <c r="V981" s="6"/>
      <c r="W981" s="6"/>
      <c r="X981" s="6"/>
      <c r="Y981" s="6"/>
      <c r="Z981" s="6"/>
    </row>
    <row r="982" spans="1:26" ht="24" customHeight="1" x14ac:dyDescent="0.2">
      <c r="A982" s="5">
        <v>981</v>
      </c>
      <c r="B982" s="6" t="s">
        <v>6921</v>
      </c>
      <c r="C982" s="6" t="s">
        <v>6922</v>
      </c>
      <c r="D982" s="56" t="s">
        <v>6923</v>
      </c>
      <c r="E982" s="6" t="s">
        <v>5770</v>
      </c>
      <c r="F982" s="45">
        <v>1</v>
      </c>
      <c r="G982" s="45">
        <v>1</v>
      </c>
      <c r="H982" s="45">
        <v>1</v>
      </c>
      <c r="I982" s="6"/>
      <c r="J982" s="6"/>
      <c r="K982" s="6"/>
      <c r="L982" s="6"/>
      <c r="M982" s="6"/>
      <c r="N982" s="6"/>
      <c r="O982" s="6"/>
      <c r="P982" s="6"/>
      <c r="Q982" s="6"/>
      <c r="R982" s="6"/>
      <c r="S982" s="6"/>
      <c r="T982" s="6"/>
      <c r="U982" s="6"/>
      <c r="V982" s="6"/>
      <c r="W982" s="6"/>
      <c r="X982" s="6"/>
      <c r="Y982" s="6"/>
      <c r="Z982" s="6"/>
    </row>
    <row r="983" spans="1:26" ht="24" customHeight="1" x14ac:dyDescent="0.2">
      <c r="A983" s="5">
        <v>982</v>
      </c>
      <c r="B983" s="6" t="s">
        <v>6921</v>
      </c>
      <c r="C983" s="6" t="s">
        <v>6922</v>
      </c>
      <c r="D983" s="56" t="s">
        <v>6924</v>
      </c>
      <c r="E983" s="6" t="s">
        <v>5770</v>
      </c>
      <c r="F983" s="45">
        <v>0</v>
      </c>
      <c r="G983" s="45">
        <v>0</v>
      </c>
      <c r="H983" s="45">
        <v>0</v>
      </c>
      <c r="I983" s="6"/>
      <c r="J983" s="6"/>
      <c r="K983" s="6"/>
      <c r="L983" s="6"/>
      <c r="M983" s="6"/>
      <c r="N983" s="6"/>
      <c r="O983" s="6"/>
      <c r="P983" s="6"/>
      <c r="Q983" s="6"/>
      <c r="R983" s="6"/>
      <c r="S983" s="6"/>
      <c r="T983" s="6"/>
      <c r="U983" s="6"/>
      <c r="V983" s="6"/>
      <c r="W983" s="6"/>
      <c r="X983" s="6"/>
      <c r="Y983" s="6"/>
      <c r="Z983" s="6"/>
    </row>
    <row r="984" spans="1:26" ht="24" customHeight="1" x14ac:dyDescent="0.2">
      <c r="A984" s="5">
        <v>983</v>
      </c>
      <c r="B984" s="6" t="s">
        <v>6921</v>
      </c>
      <c r="C984" s="6" t="s">
        <v>6922</v>
      </c>
      <c r="D984" s="56" t="s">
        <v>6925</v>
      </c>
      <c r="E984" s="6" t="s">
        <v>5770</v>
      </c>
      <c r="F984" s="45">
        <v>0</v>
      </c>
      <c r="G984" s="45">
        <v>0</v>
      </c>
      <c r="H984" s="45">
        <v>0</v>
      </c>
      <c r="I984" s="6"/>
      <c r="J984" s="6"/>
      <c r="K984" s="6"/>
      <c r="L984" s="6"/>
      <c r="M984" s="6"/>
      <c r="N984" s="6"/>
      <c r="O984" s="6"/>
      <c r="P984" s="6"/>
      <c r="Q984" s="6"/>
      <c r="R984" s="6"/>
      <c r="S984" s="6"/>
      <c r="T984" s="6"/>
      <c r="U984" s="6"/>
      <c r="V984" s="6"/>
      <c r="W984" s="6"/>
      <c r="X984" s="6"/>
      <c r="Y984" s="6"/>
      <c r="Z984" s="6"/>
    </row>
    <row r="985" spans="1:26" ht="24" customHeight="1" x14ac:dyDescent="0.2">
      <c r="A985" s="5">
        <v>984</v>
      </c>
      <c r="B985" s="6" t="s">
        <v>6926</v>
      </c>
      <c r="C985" s="6" t="s">
        <v>6927</v>
      </c>
      <c r="D985" s="56" t="s">
        <v>6928</v>
      </c>
      <c r="E985" s="6" t="s">
        <v>5770</v>
      </c>
      <c r="F985" s="45">
        <v>2</v>
      </c>
      <c r="G985" s="45">
        <v>2</v>
      </c>
      <c r="H985" s="45">
        <v>2</v>
      </c>
      <c r="I985" s="6"/>
      <c r="J985" s="6"/>
      <c r="K985" s="6"/>
      <c r="L985" s="6"/>
      <c r="M985" s="6"/>
      <c r="N985" s="6"/>
      <c r="O985" s="6"/>
      <c r="P985" s="6"/>
      <c r="Q985" s="6"/>
      <c r="R985" s="6"/>
      <c r="S985" s="6"/>
      <c r="T985" s="6"/>
      <c r="U985" s="6"/>
      <c r="V985" s="6"/>
      <c r="W985" s="6"/>
      <c r="X985" s="6"/>
      <c r="Y985" s="6"/>
      <c r="Z985" s="6"/>
    </row>
    <row r="986" spans="1:26" ht="48" customHeight="1" x14ac:dyDescent="0.2">
      <c r="A986" s="5">
        <v>985</v>
      </c>
      <c r="B986" s="6" t="s">
        <v>6926</v>
      </c>
      <c r="C986" s="6" t="s">
        <v>6927</v>
      </c>
      <c r="D986" s="56" t="s">
        <v>6929</v>
      </c>
      <c r="E986" s="6" t="s">
        <v>5770</v>
      </c>
      <c r="F986" s="45">
        <v>2</v>
      </c>
      <c r="G986" s="45">
        <v>2</v>
      </c>
      <c r="H986" s="45">
        <v>2</v>
      </c>
      <c r="I986" s="6"/>
      <c r="J986" s="6"/>
      <c r="K986" s="6"/>
      <c r="L986" s="6"/>
      <c r="M986" s="6"/>
      <c r="N986" s="6"/>
      <c r="O986" s="6"/>
      <c r="P986" s="6"/>
      <c r="Q986" s="6"/>
      <c r="R986" s="6"/>
      <c r="S986" s="6"/>
      <c r="T986" s="6"/>
      <c r="U986" s="6"/>
      <c r="V986" s="6"/>
      <c r="W986" s="6"/>
      <c r="X986" s="6"/>
      <c r="Y986" s="6"/>
      <c r="Z986" s="6"/>
    </row>
    <row r="987" spans="1:26" ht="24" customHeight="1" x14ac:dyDescent="0.2">
      <c r="A987" s="5">
        <v>986</v>
      </c>
      <c r="B987" s="6" t="s">
        <v>6926</v>
      </c>
      <c r="C987" s="6" t="s">
        <v>6927</v>
      </c>
      <c r="D987" s="56" t="s">
        <v>6930</v>
      </c>
      <c r="E987" s="6" t="s">
        <v>5770</v>
      </c>
      <c r="F987" s="45">
        <v>2</v>
      </c>
      <c r="G987" s="45">
        <v>2</v>
      </c>
      <c r="H987" s="45">
        <v>2</v>
      </c>
      <c r="I987" s="6"/>
      <c r="J987" s="6"/>
      <c r="K987" s="6"/>
      <c r="L987" s="6"/>
      <c r="M987" s="6"/>
      <c r="N987" s="6"/>
      <c r="O987" s="6"/>
      <c r="P987" s="6"/>
      <c r="Q987" s="6"/>
      <c r="R987" s="6"/>
      <c r="S987" s="6"/>
      <c r="T987" s="6"/>
      <c r="U987" s="6"/>
      <c r="V987" s="6"/>
      <c r="W987" s="6"/>
      <c r="X987" s="6"/>
      <c r="Y987" s="6"/>
      <c r="Z987" s="6"/>
    </row>
    <row r="988" spans="1:26" ht="24" customHeight="1" x14ac:dyDescent="0.2">
      <c r="A988" s="5">
        <v>987</v>
      </c>
      <c r="B988" s="6" t="s">
        <v>6926</v>
      </c>
      <c r="C988" s="6" t="s">
        <v>6927</v>
      </c>
      <c r="D988" s="56" t="s">
        <v>6931</v>
      </c>
      <c r="E988" s="6" t="s">
        <v>5770</v>
      </c>
      <c r="F988" s="45">
        <v>0</v>
      </c>
      <c r="G988" s="45">
        <v>0</v>
      </c>
      <c r="H988" s="45">
        <v>0</v>
      </c>
      <c r="I988" s="6"/>
      <c r="J988" s="6"/>
      <c r="K988" s="6"/>
      <c r="L988" s="6"/>
      <c r="M988" s="6"/>
      <c r="N988" s="6"/>
      <c r="O988" s="6"/>
      <c r="P988" s="6"/>
      <c r="Q988" s="6"/>
      <c r="R988" s="6"/>
      <c r="S988" s="6"/>
      <c r="T988" s="6"/>
      <c r="U988" s="6"/>
      <c r="V988" s="6"/>
      <c r="W988" s="6"/>
      <c r="X988" s="6"/>
      <c r="Y988" s="6"/>
      <c r="Z988" s="6"/>
    </row>
    <row r="989" spans="1:26" ht="48" customHeight="1" x14ac:dyDescent="0.2">
      <c r="A989" s="5">
        <v>988</v>
      </c>
      <c r="B989" s="6" t="s">
        <v>6926</v>
      </c>
      <c r="C989" s="6" t="s">
        <v>6927</v>
      </c>
      <c r="D989" s="56" t="s">
        <v>6932</v>
      </c>
      <c r="E989" s="6" t="s">
        <v>5770</v>
      </c>
      <c r="F989" s="45">
        <v>0</v>
      </c>
      <c r="G989" s="45">
        <v>0</v>
      </c>
      <c r="H989" s="45">
        <v>0</v>
      </c>
      <c r="I989" s="6"/>
      <c r="J989" s="6"/>
      <c r="K989" s="6"/>
      <c r="L989" s="6"/>
      <c r="M989" s="6"/>
      <c r="N989" s="6"/>
      <c r="O989" s="6"/>
      <c r="P989" s="6"/>
      <c r="Q989" s="6"/>
      <c r="R989" s="6"/>
      <c r="S989" s="6"/>
      <c r="T989" s="6"/>
      <c r="U989" s="6"/>
      <c r="V989" s="6"/>
      <c r="W989" s="6"/>
      <c r="X989" s="6"/>
      <c r="Y989" s="6"/>
      <c r="Z989" s="6"/>
    </row>
    <row r="990" spans="1:26" ht="48" customHeight="1" x14ac:dyDescent="0.2">
      <c r="A990" s="5">
        <v>989</v>
      </c>
      <c r="B990" s="6" t="s">
        <v>6926</v>
      </c>
      <c r="C990" s="6" t="s">
        <v>6927</v>
      </c>
      <c r="D990" s="56" t="s">
        <v>6933</v>
      </c>
      <c r="E990" s="6" t="s">
        <v>5770</v>
      </c>
      <c r="F990" s="45">
        <v>0</v>
      </c>
      <c r="G990" s="45">
        <v>0</v>
      </c>
      <c r="H990" s="45">
        <v>0</v>
      </c>
      <c r="I990" s="6"/>
      <c r="J990" s="6"/>
      <c r="K990" s="6"/>
      <c r="L990" s="6"/>
      <c r="M990" s="6"/>
      <c r="N990" s="6"/>
      <c r="O990" s="6"/>
      <c r="P990" s="6"/>
      <c r="Q990" s="6"/>
      <c r="R990" s="6"/>
      <c r="S990" s="6"/>
      <c r="T990" s="6"/>
      <c r="U990" s="6"/>
      <c r="V990" s="6"/>
      <c r="W990" s="6"/>
      <c r="X990" s="6"/>
      <c r="Y990" s="6"/>
      <c r="Z990" s="6"/>
    </row>
    <row r="991" spans="1:26" ht="24" customHeight="1" x14ac:dyDescent="0.2">
      <c r="A991" s="5">
        <v>990</v>
      </c>
      <c r="B991" s="6" t="s">
        <v>6926</v>
      </c>
      <c r="C991" s="6" t="s">
        <v>6927</v>
      </c>
      <c r="D991" s="56" t="s">
        <v>6934</v>
      </c>
      <c r="E991" s="6" t="s">
        <v>5770</v>
      </c>
      <c r="F991" s="45">
        <v>0</v>
      </c>
      <c r="G991" s="45">
        <v>0</v>
      </c>
      <c r="H991" s="45">
        <v>0</v>
      </c>
      <c r="I991" s="6"/>
      <c r="J991" s="6"/>
      <c r="K991" s="6"/>
      <c r="L991" s="6"/>
      <c r="M991" s="6"/>
      <c r="N991" s="6"/>
      <c r="O991" s="6"/>
      <c r="P991" s="6"/>
      <c r="Q991" s="6"/>
      <c r="R991" s="6"/>
      <c r="S991" s="6"/>
      <c r="T991" s="6"/>
      <c r="U991" s="6"/>
      <c r="V991" s="6"/>
      <c r="W991" s="6"/>
      <c r="X991" s="6"/>
      <c r="Y991" s="6"/>
      <c r="Z991" s="6"/>
    </row>
    <row r="992" spans="1:26" ht="24" customHeight="1" x14ac:dyDescent="0.2">
      <c r="A992" s="5">
        <v>991</v>
      </c>
      <c r="B992" s="6" t="s">
        <v>6926</v>
      </c>
      <c r="C992" s="6" t="s">
        <v>6927</v>
      </c>
      <c r="D992" s="56" t="s">
        <v>6935</v>
      </c>
      <c r="E992" s="6" t="s">
        <v>5770</v>
      </c>
      <c r="F992" s="45">
        <v>2</v>
      </c>
      <c r="G992" s="45">
        <v>2</v>
      </c>
      <c r="H992" s="45">
        <v>2</v>
      </c>
      <c r="I992" s="6"/>
      <c r="J992" s="6"/>
      <c r="K992" s="6"/>
      <c r="L992" s="6"/>
      <c r="M992" s="6"/>
      <c r="N992" s="6"/>
      <c r="O992" s="6"/>
      <c r="P992" s="6"/>
      <c r="Q992" s="6"/>
      <c r="R992" s="6"/>
      <c r="S992" s="6"/>
      <c r="T992" s="6"/>
      <c r="U992" s="6"/>
      <c r="V992" s="6"/>
      <c r="W992" s="6"/>
      <c r="X992" s="6"/>
      <c r="Y992" s="6"/>
      <c r="Z992" s="6"/>
    </row>
    <row r="993" spans="1:26" ht="48" customHeight="1" x14ac:dyDescent="0.2">
      <c r="A993" s="5">
        <v>992</v>
      </c>
      <c r="B993" s="6" t="s">
        <v>6926</v>
      </c>
      <c r="C993" s="6" t="s">
        <v>6927</v>
      </c>
      <c r="D993" s="56" t="s">
        <v>6936</v>
      </c>
      <c r="E993" s="6" t="s">
        <v>5770</v>
      </c>
      <c r="F993" s="45">
        <v>1</v>
      </c>
      <c r="G993" s="45">
        <v>1</v>
      </c>
      <c r="H993" s="45">
        <v>1</v>
      </c>
      <c r="I993" s="6"/>
      <c r="J993" s="6"/>
      <c r="K993" s="6"/>
      <c r="L993" s="6"/>
      <c r="M993" s="6"/>
      <c r="N993" s="6"/>
      <c r="O993" s="6"/>
      <c r="P993" s="6"/>
      <c r="Q993" s="6"/>
      <c r="R993" s="6"/>
      <c r="S993" s="6"/>
      <c r="T993" s="6"/>
      <c r="U993" s="6"/>
      <c r="V993" s="6"/>
      <c r="W993" s="6"/>
      <c r="X993" s="6"/>
      <c r="Y993" s="6"/>
      <c r="Z993" s="6"/>
    </row>
    <row r="994" spans="1:26" ht="24" customHeight="1" x14ac:dyDescent="0.2">
      <c r="A994" s="5">
        <v>993</v>
      </c>
      <c r="B994" s="6" t="s">
        <v>6926</v>
      </c>
      <c r="C994" s="6" t="s">
        <v>6927</v>
      </c>
      <c r="D994" s="56" t="s">
        <v>6937</v>
      </c>
      <c r="E994" s="6" t="s">
        <v>5770</v>
      </c>
      <c r="F994" s="45">
        <v>0</v>
      </c>
      <c r="G994" s="45">
        <v>0</v>
      </c>
      <c r="H994" s="45">
        <v>0</v>
      </c>
      <c r="I994" s="6"/>
      <c r="J994" s="6"/>
      <c r="K994" s="6"/>
      <c r="L994" s="6"/>
      <c r="M994" s="6"/>
      <c r="N994" s="6"/>
      <c r="O994" s="6"/>
      <c r="P994" s="6"/>
      <c r="Q994" s="6"/>
      <c r="R994" s="6"/>
      <c r="S994" s="6"/>
      <c r="T994" s="6"/>
      <c r="U994" s="6"/>
      <c r="V994" s="6"/>
      <c r="W994" s="6"/>
      <c r="X994" s="6"/>
      <c r="Y994" s="6"/>
      <c r="Z994" s="6"/>
    </row>
    <row r="995" spans="1:26" ht="24" customHeight="1" x14ac:dyDescent="0.2">
      <c r="A995" s="5">
        <v>994</v>
      </c>
      <c r="B995" s="6" t="s">
        <v>6926</v>
      </c>
      <c r="C995" s="6" t="s">
        <v>6927</v>
      </c>
      <c r="D995" s="56" t="s">
        <v>6938</v>
      </c>
      <c r="E995" s="6" t="s">
        <v>5770</v>
      </c>
      <c r="F995" s="45">
        <v>1</v>
      </c>
      <c r="G995" s="45">
        <v>1</v>
      </c>
      <c r="H995" s="45">
        <v>1</v>
      </c>
      <c r="I995" s="6"/>
      <c r="J995" s="6"/>
      <c r="K995" s="6"/>
      <c r="L995" s="6"/>
      <c r="M995" s="6"/>
      <c r="N995" s="6"/>
      <c r="O995" s="6"/>
      <c r="P995" s="6"/>
      <c r="Q995" s="6"/>
      <c r="R995" s="6"/>
      <c r="S995" s="6"/>
      <c r="T995" s="6"/>
      <c r="U995" s="6"/>
      <c r="V995" s="6"/>
      <c r="W995" s="6"/>
      <c r="X995" s="6"/>
      <c r="Y995" s="6"/>
      <c r="Z995" s="6"/>
    </row>
    <row r="996" spans="1:26" ht="24" customHeight="1" x14ac:dyDescent="0.2">
      <c r="A996" s="5">
        <v>995</v>
      </c>
      <c r="B996" s="6" t="s">
        <v>6926</v>
      </c>
      <c r="C996" s="6" t="s">
        <v>6927</v>
      </c>
      <c r="D996" s="56" t="s">
        <v>6939</v>
      </c>
      <c r="E996" s="6" t="s">
        <v>5770</v>
      </c>
      <c r="F996" s="45">
        <v>0</v>
      </c>
      <c r="G996" s="45">
        <v>0</v>
      </c>
      <c r="H996" s="45">
        <v>0</v>
      </c>
      <c r="I996" s="6"/>
      <c r="J996" s="6"/>
      <c r="K996" s="6"/>
      <c r="L996" s="6"/>
      <c r="M996" s="6"/>
      <c r="N996" s="6"/>
      <c r="O996" s="6"/>
      <c r="P996" s="6"/>
      <c r="Q996" s="6"/>
      <c r="R996" s="6"/>
      <c r="S996" s="6"/>
      <c r="T996" s="6"/>
      <c r="U996" s="6"/>
      <c r="V996" s="6"/>
      <c r="W996" s="6"/>
      <c r="X996" s="6"/>
      <c r="Y996" s="6"/>
      <c r="Z996" s="6"/>
    </row>
    <row r="997" spans="1:26" ht="48" customHeight="1" x14ac:dyDescent="0.2">
      <c r="A997" s="5">
        <v>996</v>
      </c>
      <c r="B997" s="6" t="s">
        <v>6926</v>
      </c>
      <c r="C997" s="6" t="s">
        <v>6927</v>
      </c>
      <c r="D997" s="56" t="s">
        <v>6940</v>
      </c>
      <c r="E997" s="6" t="s">
        <v>5770</v>
      </c>
      <c r="F997" s="45">
        <v>0</v>
      </c>
      <c r="G997" s="45">
        <v>0</v>
      </c>
      <c r="H997" s="45">
        <v>0</v>
      </c>
      <c r="I997" s="6"/>
      <c r="J997" s="6"/>
      <c r="K997" s="6"/>
      <c r="L997" s="6"/>
      <c r="M997" s="6"/>
      <c r="N997" s="6"/>
      <c r="O997" s="6"/>
      <c r="P997" s="6"/>
      <c r="Q997" s="6"/>
      <c r="R997" s="6"/>
      <c r="S997" s="6"/>
      <c r="T997" s="6"/>
      <c r="U997" s="6"/>
      <c r="V997" s="6"/>
      <c r="W997" s="6"/>
      <c r="X997" s="6"/>
      <c r="Y997" s="6"/>
      <c r="Z997" s="6"/>
    </row>
    <row r="998" spans="1:26" ht="24" customHeight="1" x14ac:dyDescent="0.2">
      <c r="A998" s="5">
        <v>997</v>
      </c>
      <c r="B998" s="6" t="s">
        <v>6926</v>
      </c>
      <c r="C998" s="6" t="s">
        <v>6927</v>
      </c>
      <c r="D998" s="56" t="s">
        <v>6941</v>
      </c>
      <c r="E998" s="6" t="s">
        <v>5770</v>
      </c>
      <c r="F998" s="45">
        <v>2</v>
      </c>
      <c r="G998" s="45">
        <v>2</v>
      </c>
      <c r="H998" s="45">
        <v>2</v>
      </c>
      <c r="I998" s="6"/>
      <c r="J998" s="6"/>
      <c r="K998" s="6"/>
      <c r="L998" s="6"/>
      <c r="M998" s="6"/>
      <c r="N998" s="6"/>
      <c r="O998" s="6"/>
      <c r="P998" s="6"/>
      <c r="Q998" s="6"/>
      <c r="R998" s="6"/>
      <c r="S998" s="6"/>
      <c r="T998" s="6"/>
      <c r="U998" s="6"/>
      <c r="V998" s="6"/>
      <c r="W998" s="6"/>
      <c r="X998" s="6"/>
      <c r="Y998" s="6"/>
      <c r="Z998" s="6"/>
    </row>
    <row r="999" spans="1:26" ht="48" customHeight="1" x14ac:dyDescent="0.2">
      <c r="A999" s="5">
        <v>998</v>
      </c>
      <c r="B999" s="6" t="s">
        <v>6926</v>
      </c>
      <c r="C999" s="6" t="s">
        <v>6927</v>
      </c>
      <c r="D999" s="56" t="s">
        <v>6942</v>
      </c>
      <c r="E999" s="6" t="s">
        <v>5770</v>
      </c>
      <c r="F999" s="45">
        <v>2</v>
      </c>
      <c r="G999" s="45">
        <v>2</v>
      </c>
      <c r="H999" s="45">
        <v>2</v>
      </c>
      <c r="I999" s="6"/>
      <c r="J999" s="6"/>
      <c r="K999" s="6"/>
      <c r="L999" s="6"/>
      <c r="M999" s="6"/>
      <c r="N999" s="6"/>
      <c r="O999" s="6"/>
      <c r="P999" s="6"/>
      <c r="Q999" s="6"/>
      <c r="R999" s="6"/>
      <c r="S999" s="6"/>
      <c r="T999" s="6"/>
      <c r="U999" s="6"/>
      <c r="V999" s="6"/>
      <c r="W999" s="6"/>
      <c r="X999" s="6"/>
      <c r="Y999" s="6"/>
      <c r="Z999" s="6"/>
    </row>
    <row r="1000" spans="1:26" ht="24" customHeight="1" x14ac:dyDescent="0.2">
      <c r="A1000" s="5">
        <v>999</v>
      </c>
      <c r="B1000" s="6" t="s">
        <v>6943</v>
      </c>
      <c r="C1000" s="6" t="s">
        <v>6944</v>
      </c>
      <c r="D1000" s="56" t="s">
        <v>6945</v>
      </c>
      <c r="E1000" s="6" t="s">
        <v>5770</v>
      </c>
      <c r="F1000" s="45">
        <v>1</v>
      </c>
      <c r="G1000" s="45">
        <v>1</v>
      </c>
      <c r="H1000" s="45">
        <v>1</v>
      </c>
      <c r="I1000" s="6"/>
      <c r="J1000" s="6"/>
      <c r="K1000" s="6"/>
      <c r="L1000" s="6"/>
      <c r="M1000" s="6"/>
      <c r="N1000" s="6"/>
      <c r="O1000" s="6"/>
      <c r="P1000" s="6"/>
      <c r="Q1000" s="6"/>
      <c r="R1000" s="6"/>
      <c r="S1000" s="6"/>
      <c r="T1000" s="6"/>
      <c r="U1000" s="6"/>
      <c r="V1000" s="6"/>
      <c r="W1000" s="6"/>
      <c r="X1000" s="6"/>
      <c r="Y1000" s="6"/>
      <c r="Z1000" s="6"/>
    </row>
    <row r="1001" spans="1:26" ht="24" customHeight="1" x14ac:dyDescent="0.2">
      <c r="A1001" s="5">
        <v>1000</v>
      </c>
      <c r="B1001" s="6" t="s">
        <v>6943</v>
      </c>
      <c r="C1001" s="6" t="s">
        <v>6944</v>
      </c>
      <c r="D1001" s="56" t="s">
        <v>6946</v>
      </c>
      <c r="E1001" s="6" t="s">
        <v>5770</v>
      </c>
      <c r="F1001" s="45">
        <v>1</v>
      </c>
      <c r="G1001" s="45">
        <v>1</v>
      </c>
      <c r="H1001" s="45">
        <v>1</v>
      </c>
      <c r="I1001" s="6"/>
      <c r="J1001" s="6"/>
      <c r="K1001" s="6"/>
      <c r="L1001" s="6"/>
      <c r="M1001" s="6"/>
      <c r="N1001" s="6"/>
      <c r="O1001" s="6"/>
      <c r="P1001" s="6"/>
      <c r="Q1001" s="6"/>
      <c r="R1001" s="6"/>
      <c r="S1001" s="6"/>
      <c r="T1001" s="6"/>
      <c r="U1001" s="6"/>
      <c r="V1001" s="6"/>
      <c r="W1001" s="6"/>
      <c r="X1001" s="6"/>
      <c r="Y1001" s="6"/>
      <c r="Z1001" s="6"/>
    </row>
    <row r="1002" spans="1:26" ht="24" customHeight="1" x14ac:dyDescent="0.2">
      <c r="A1002" s="5">
        <v>1001</v>
      </c>
      <c r="B1002" s="6" t="s">
        <v>6947</v>
      </c>
      <c r="C1002" s="6" t="s">
        <v>6948</v>
      </c>
      <c r="D1002" s="56" t="s">
        <v>6949</v>
      </c>
      <c r="E1002" s="6" t="s">
        <v>5770</v>
      </c>
      <c r="F1002" s="45">
        <v>1</v>
      </c>
      <c r="G1002" s="45">
        <v>1</v>
      </c>
      <c r="H1002" s="45">
        <v>1</v>
      </c>
      <c r="I1002" s="6"/>
      <c r="J1002" s="6"/>
      <c r="K1002" s="6"/>
      <c r="L1002" s="6"/>
      <c r="M1002" s="6"/>
      <c r="N1002" s="6"/>
      <c r="O1002" s="6"/>
      <c r="P1002" s="6"/>
      <c r="Q1002" s="6"/>
      <c r="R1002" s="6"/>
      <c r="S1002" s="6"/>
      <c r="T1002" s="6"/>
      <c r="U1002" s="6"/>
      <c r="V1002" s="6"/>
      <c r="W1002" s="6"/>
      <c r="X1002" s="6"/>
      <c r="Y1002" s="6"/>
      <c r="Z1002" s="6"/>
    </row>
    <row r="1003" spans="1:26" ht="72" customHeight="1" x14ac:dyDescent="0.2">
      <c r="A1003" s="5">
        <v>1002</v>
      </c>
      <c r="B1003" s="6" t="s">
        <v>6947</v>
      </c>
      <c r="C1003" s="6" t="s">
        <v>6948</v>
      </c>
      <c r="D1003" s="56" t="s">
        <v>6950</v>
      </c>
      <c r="E1003" s="6" t="s">
        <v>5770</v>
      </c>
      <c r="F1003" s="45">
        <v>2</v>
      </c>
      <c r="G1003" s="45">
        <v>2</v>
      </c>
      <c r="H1003" s="45">
        <v>2</v>
      </c>
      <c r="I1003" s="6"/>
      <c r="J1003" s="6"/>
      <c r="K1003" s="6"/>
      <c r="L1003" s="6"/>
      <c r="M1003" s="6"/>
      <c r="N1003" s="6"/>
      <c r="O1003" s="6"/>
      <c r="P1003" s="6"/>
      <c r="Q1003" s="6"/>
      <c r="R1003" s="6"/>
      <c r="S1003" s="6"/>
      <c r="T1003" s="6"/>
      <c r="U1003" s="6"/>
      <c r="V1003" s="6"/>
      <c r="W1003" s="6"/>
      <c r="X1003" s="6"/>
      <c r="Y1003" s="6"/>
      <c r="Z1003" s="6"/>
    </row>
    <row r="1004" spans="1:26" ht="24" customHeight="1" x14ac:dyDescent="0.2">
      <c r="A1004" s="5">
        <v>1003</v>
      </c>
      <c r="B1004" s="6" t="s">
        <v>6947</v>
      </c>
      <c r="C1004" s="6" t="s">
        <v>6948</v>
      </c>
      <c r="D1004" s="56" t="s">
        <v>6951</v>
      </c>
      <c r="E1004" s="6" t="s">
        <v>5770</v>
      </c>
      <c r="F1004" s="45">
        <v>1</v>
      </c>
      <c r="G1004" s="45">
        <v>1</v>
      </c>
      <c r="H1004" s="45">
        <v>1</v>
      </c>
      <c r="I1004" s="6"/>
      <c r="J1004" s="6"/>
      <c r="K1004" s="6"/>
      <c r="L1004" s="6"/>
      <c r="M1004" s="6"/>
      <c r="N1004" s="6"/>
      <c r="O1004" s="6"/>
      <c r="P1004" s="6"/>
      <c r="Q1004" s="6"/>
      <c r="R1004" s="6"/>
      <c r="S1004" s="6"/>
      <c r="T1004" s="6"/>
      <c r="U1004" s="6"/>
      <c r="V1004" s="6"/>
      <c r="W1004" s="6"/>
      <c r="X1004" s="6"/>
      <c r="Y1004" s="6"/>
      <c r="Z1004" s="6"/>
    </row>
    <row r="1005" spans="1:26" ht="24" customHeight="1" x14ac:dyDescent="0.2">
      <c r="A1005" s="5">
        <v>1004</v>
      </c>
      <c r="B1005" s="6" t="s">
        <v>6947</v>
      </c>
      <c r="C1005" s="6" t="s">
        <v>6948</v>
      </c>
      <c r="D1005" s="56" t="s">
        <v>6952</v>
      </c>
      <c r="E1005" s="6" t="s">
        <v>5770</v>
      </c>
      <c r="F1005" s="45">
        <v>2</v>
      </c>
      <c r="G1005" s="45">
        <v>2</v>
      </c>
      <c r="H1005" s="45">
        <v>2</v>
      </c>
      <c r="I1005" s="6"/>
      <c r="J1005" s="6"/>
      <c r="K1005" s="6"/>
      <c r="L1005" s="6"/>
      <c r="M1005" s="6"/>
      <c r="N1005" s="6"/>
      <c r="O1005" s="6"/>
      <c r="P1005" s="6"/>
      <c r="Q1005" s="6"/>
      <c r="R1005" s="6"/>
      <c r="S1005" s="6"/>
      <c r="T1005" s="6"/>
      <c r="U1005" s="6"/>
      <c r="V1005" s="6"/>
      <c r="W1005" s="6"/>
      <c r="X1005" s="6"/>
      <c r="Y1005" s="6"/>
      <c r="Z1005" s="6"/>
    </row>
    <row r="1006" spans="1:26" ht="24" customHeight="1" x14ac:dyDescent="0.2">
      <c r="A1006" s="5">
        <v>1005</v>
      </c>
      <c r="B1006" s="6" t="s">
        <v>6947</v>
      </c>
      <c r="C1006" s="6" t="s">
        <v>6948</v>
      </c>
      <c r="D1006" s="56" t="s">
        <v>6953</v>
      </c>
      <c r="E1006" s="6" t="s">
        <v>5770</v>
      </c>
      <c r="F1006" s="45">
        <v>2</v>
      </c>
      <c r="G1006" s="45">
        <v>2</v>
      </c>
      <c r="H1006" s="45">
        <v>2</v>
      </c>
      <c r="I1006" s="6"/>
      <c r="J1006" s="6"/>
      <c r="K1006" s="6"/>
      <c r="L1006" s="6"/>
      <c r="M1006" s="6"/>
      <c r="N1006" s="6"/>
      <c r="O1006" s="6"/>
      <c r="P1006" s="6"/>
      <c r="Q1006" s="6"/>
      <c r="R1006" s="6"/>
      <c r="S1006" s="6"/>
      <c r="T1006" s="6"/>
      <c r="U1006" s="6"/>
      <c r="V1006" s="6"/>
      <c r="W1006" s="6"/>
      <c r="X1006" s="6"/>
      <c r="Y1006" s="6"/>
      <c r="Z1006" s="6"/>
    </row>
    <row r="1007" spans="1:26" ht="120" customHeight="1" x14ac:dyDescent="0.2">
      <c r="A1007" s="5">
        <v>1006</v>
      </c>
      <c r="B1007" s="6" t="s">
        <v>6947</v>
      </c>
      <c r="C1007" s="6" t="s">
        <v>6948</v>
      </c>
      <c r="D1007" s="56" t="s">
        <v>6954</v>
      </c>
      <c r="E1007" s="6" t="s">
        <v>5770</v>
      </c>
      <c r="F1007" s="45">
        <v>1</v>
      </c>
      <c r="G1007" s="45">
        <v>1</v>
      </c>
      <c r="H1007" s="45">
        <v>1</v>
      </c>
      <c r="I1007" s="6"/>
      <c r="J1007" s="6"/>
      <c r="K1007" s="6"/>
      <c r="L1007" s="6"/>
      <c r="M1007" s="6"/>
      <c r="N1007" s="6"/>
      <c r="O1007" s="6"/>
      <c r="P1007" s="6"/>
      <c r="Q1007" s="6"/>
      <c r="R1007" s="6"/>
      <c r="S1007" s="6"/>
      <c r="T1007" s="6"/>
      <c r="U1007" s="6"/>
      <c r="V1007" s="6"/>
      <c r="W1007" s="6"/>
      <c r="X1007" s="6"/>
      <c r="Y1007" s="6"/>
      <c r="Z1007" s="6"/>
    </row>
    <row r="1008" spans="1:26" ht="72" customHeight="1" x14ac:dyDescent="0.2">
      <c r="A1008" s="5">
        <v>1007</v>
      </c>
      <c r="B1008" s="6" t="s">
        <v>6947</v>
      </c>
      <c r="C1008" s="6" t="s">
        <v>6948</v>
      </c>
      <c r="D1008" s="56" t="s">
        <v>6955</v>
      </c>
      <c r="E1008" s="6" t="s">
        <v>5770</v>
      </c>
      <c r="F1008" s="45">
        <v>0</v>
      </c>
      <c r="G1008" s="45">
        <v>0</v>
      </c>
      <c r="H1008" s="45">
        <v>0</v>
      </c>
      <c r="I1008" s="6"/>
      <c r="J1008" s="6"/>
      <c r="K1008" s="6"/>
      <c r="L1008" s="6"/>
      <c r="M1008" s="6"/>
      <c r="N1008" s="6"/>
      <c r="O1008" s="6"/>
      <c r="P1008" s="6"/>
      <c r="Q1008" s="6"/>
      <c r="R1008" s="6"/>
      <c r="S1008" s="6"/>
      <c r="T1008" s="6"/>
      <c r="U1008" s="6"/>
      <c r="V1008" s="6"/>
      <c r="W1008" s="6"/>
      <c r="X1008" s="6"/>
      <c r="Y1008" s="6"/>
      <c r="Z1008" s="6"/>
    </row>
    <row r="1009" spans="1:26" ht="96" customHeight="1" x14ac:dyDescent="0.2">
      <c r="A1009" s="5">
        <v>1008</v>
      </c>
      <c r="B1009" s="6" t="s">
        <v>6947</v>
      </c>
      <c r="C1009" s="6" t="s">
        <v>6948</v>
      </c>
      <c r="D1009" s="56" t="s">
        <v>6956</v>
      </c>
      <c r="E1009" s="6" t="s">
        <v>5770</v>
      </c>
      <c r="F1009" s="45">
        <v>2</v>
      </c>
      <c r="G1009" s="45">
        <v>2</v>
      </c>
      <c r="H1009" s="45">
        <v>2</v>
      </c>
      <c r="I1009" s="6"/>
      <c r="J1009" s="6"/>
      <c r="K1009" s="6"/>
      <c r="L1009" s="6"/>
      <c r="M1009" s="6"/>
      <c r="N1009" s="6"/>
      <c r="O1009" s="6"/>
      <c r="P1009" s="6"/>
      <c r="Q1009" s="6"/>
      <c r="R1009" s="6"/>
      <c r="S1009" s="6"/>
      <c r="T1009" s="6"/>
      <c r="U1009" s="6"/>
      <c r="V1009" s="6"/>
      <c r="W1009" s="6"/>
      <c r="X1009" s="6"/>
      <c r="Y1009" s="6"/>
      <c r="Z1009" s="6"/>
    </row>
    <row r="1010" spans="1:26" ht="48" customHeight="1" x14ac:dyDescent="0.2">
      <c r="A1010" s="5">
        <v>1009</v>
      </c>
      <c r="B1010" s="6" t="s">
        <v>6947</v>
      </c>
      <c r="C1010" s="6" t="s">
        <v>6948</v>
      </c>
      <c r="D1010" s="56" t="s">
        <v>6957</v>
      </c>
      <c r="E1010" s="6" t="s">
        <v>5770</v>
      </c>
      <c r="F1010" s="45">
        <v>1</v>
      </c>
      <c r="G1010" s="45">
        <v>1</v>
      </c>
      <c r="H1010" s="45">
        <v>1</v>
      </c>
      <c r="I1010" s="6"/>
      <c r="J1010" s="6"/>
      <c r="K1010" s="6"/>
      <c r="L1010" s="6"/>
      <c r="M1010" s="6"/>
      <c r="N1010" s="6"/>
      <c r="O1010" s="6"/>
      <c r="P1010" s="6"/>
      <c r="Q1010" s="6"/>
      <c r="R1010" s="6"/>
      <c r="S1010" s="6"/>
      <c r="T1010" s="6"/>
      <c r="U1010" s="6"/>
      <c r="V1010" s="6"/>
      <c r="W1010" s="6"/>
      <c r="X1010" s="6"/>
      <c r="Y1010" s="6"/>
      <c r="Z1010" s="6"/>
    </row>
    <row r="1011" spans="1:26" ht="96" customHeight="1" x14ac:dyDescent="0.2">
      <c r="A1011" s="5">
        <v>1010</v>
      </c>
      <c r="B1011" s="6" t="s">
        <v>6947</v>
      </c>
      <c r="C1011" s="6" t="s">
        <v>6948</v>
      </c>
      <c r="D1011" s="56" t="s">
        <v>6958</v>
      </c>
      <c r="E1011" s="6" t="s">
        <v>5770</v>
      </c>
      <c r="F1011" s="45">
        <v>1</v>
      </c>
      <c r="G1011" s="45">
        <v>1</v>
      </c>
      <c r="H1011" s="45">
        <v>1</v>
      </c>
      <c r="I1011" s="6"/>
      <c r="J1011" s="6"/>
      <c r="K1011" s="6"/>
      <c r="L1011" s="6"/>
      <c r="M1011" s="6"/>
      <c r="N1011" s="6"/>
      <c r="O1011" s="6"/>
      <c r="P1011" s="6"/>
      <c r="Q1011" s="6"/>
      <c r="R1011" s="6"/>
      <c r="S1011" s="6"/>
      <c r="T1011" s="6"/>
      <c r="U1011" s="6"/>
      <c r="V1011" s="6"/>
      <c r="W1011" s="6"/>
      <c r="X1011" s="6"/>
      <c r="Y1011" s="6"/>
      <c r="Z1011" s="6"/>
    </row>
    <row r="1012" spans="1:26" ht="48" customHeight="1" x14ac:dyDescent="0.2">
      <c r="A1012" s="5">
        <v>1011</v>
      </c>
      <c r="B1012" s="6" t="s">
        <v>6947</v>
      </c>
      <c r="C1012" s="6" t="s">
        <v>6948</v>
      </c>
      <c r="D1012" s="56" t="s">
        <v>6959</v>
      </c>
      <c r="E1012" s="6" t="s">
        <v>5770</v>
      </c>
      <c r="F1012" s="45">
        <v>1</v>
      </c>
      <c r="G1012" s="45">
        <v>1</v>
      </c>
      <c r="H1012" s="45">
        <v>1</v>
      </c>
      <c r="I1012" s="6"/>
      <c r="J1012" s="6"/>
      <c r="K1012" s="6"/>
      <c r="L1012" s="6"/>
      <c r="M1012" s="6"/>
      <c r="N1012" s="6"/>
      <c r="O1012" s="6"/>
      <c r="P1012" s="6"/>
      <c r="Q1012" s="6"/>
      <c r="R1012" s="6"/>
      <c r="S1012" s="6"/>
      <c r="T1012" s="6"/>
      <c r="U1012" s="6"/>
      <c r="V1012" s="6"/>
      <c r="W1012" s="6"/>
      <c r="X1012" s="6"/>
      <c r="Y1012" s="6"/>
      <c r="Z1012" s="6"/>
    </row>
    <row r="1013" spans="1:26" ht="48" customHeight="1" x14ac:dyDescent="0.2">
      <c r="A1013" s="5">
        <v>1012</v>
      </c>
      <c r="B1013" s="6" t="s">
        <v>6947</v>
      </c>
      <c r="C1013" s="6" t="s">
        <v>6948</v>
      </c>
      <c r="D1013" s="56" t="s">
        <v>6960</v>
      </c>
      <c r="E1013" s="6" t="s">
        <v>5770</v>
      </c>
      <c r="F1013" s="45">
        <v>1</v>
      </c>
      <c r="G1013" s="45">
        <v>1</v>
      </c>
      <c r="H1013" s="45">
        <v>1</v>
      </c>
      <c r="I1013" s="6"/>
      <c r="J1013" s="6"/>
      <c r="K1013" s="6"/>
      <c r="L1013" s="6"/>
      <c r="M1013" s="6"/>
      <c r="N1013" s="6"/>
      <c r="O1013" s="6"/>
      <c r="P1013" s="6"/>
      <c r="Q1013" s="6"/>
      <c r="R1013" s="6"/>
      <c r="S1013" s="6"/>
      <c r="T1013" s="6"/>
      <c r="U1013" s="6"/>
      <c r="V1013" s="6"/>
      <c r="W1013" s="6"/>
      <c r="X1013" s="6"/>
      <c r="Y1013" s="6"/>
      <c r="Z1013" s="6"/>
    </row>
    <row r="1014" spans="1:26" ht="72" customHeight="1" x14ac:dyDescent="0.2">
      <c r="A1014" s="5">
        <v>1013</v>
      </c>
      <c r="B1014" s="6" t="s">
        <v>6961</v>
      </c>
      <c r="C1014" s="6" t="s">
        <v>6962</v>
      </c>
      <c r="D1014" s="56" t="s">
        <v>6963</v>
      </c>
      <c r="E1014" s="6" t="s">
        <v>5770</v>
      </c>
      <c r="F1014" s="45">
        <v>1</v>
      </c>
      <c r="G1014" s="45">
        <v>1</v>
      </c>
      <c r="H1014" s="45">
        <v>1</v>
      </c>
      <c r="I1014" s="6"/>
      <c r="J1014" s="6"/>
      <c r="K1014" s="6"/>
      <c r="L1014" s="6"/>
      <c r="M1014" s="6"/>
      <c r="N1014" s="6"/>
      <c r="O1014" s="6"/>
      <c r="P1014" s="6"/>
      <c r="Q1014" s="6"/>
      <c r="R1014" s="6"/>
      <c r="S1014" s="6"/>
      <c r="T1014" s="6"/>
      <c r="U1014" s="6"/>
      <c r="V1014" s="6"/>
      <c r="W1014" s="6"/>
      <c r="X1014" s="6"/>
      <c r="Y1014" s="6"/>
      <c r="Z1014" s="6"/>
    </row>
    <row r="1015" spans="1:26" ht="24" customHeight="1" x14ac:dyDescent="0.2">
      <c r="A1015" s="5">
        <v>1014</v>
      </c>
      <c r="B1015" s="6" t="s">
        <v>6961</v>
      </c>
      <c r="C1015" s="6" t="s">
        <v>6962</v>
      </c>
      <c r="D1015" s="56" t="s">
        <v>6964</v>
      </c>
      <c r="E1015" s="6" t="s">
        <v>5770</v>
      </c>
      <c r="F1015" s="45">
        <v>0</v>
      </c>
      <c r="G1015" s="45">
        <v>0</v>
      </c>
      <c r="H1015" s="45">
        <v>0</v>
      </c>
      <c r="I1015" s="6"/>
      <c r="J1015" s="6"/>
      <c r="K1015" s="6"/>
      <c r="L1015" s="6"/>
      <c r="M1015" s="6"/>
      <c r="N1015" s="6"/>
      <c r="O1015" s="6"/>
      <c r="P1015" s="6"/>
      <c r="Q1015" s="6"/>
      <c r="R1015" s="6"/>
      <c r="S1015" s="6"/>
      <c r="T1015" s="6"/>
      <c r="U1015" s="6"/>
      <c r="V1015" s="6"/>
      <c r="W1015" s="6"/>
      <c r="X1015" s="6"/>
      <c r="Y1015" s="6"/>
      <c r="Z1015" s="6"/>
    </row>
    <row r="1016" spans="1:26" ht="96" customHeight="1" x14ac:dyDescent="0.2">
      <c r="A1016" s="5">
        <v>1015</v>
      </c>
      <c r="B1016" s="6" t="s">
        <v>6961</v>
      </c>
      <c r="C1016" s="6" t="s">
        <v>6962</v>
      </c>
      <c r="D1016" s="56" t="s">
        <v>6965</v>
      </c>
      <c r="E1016" s="6" t="s">
        <v>5770</v>
      </c>
      <c r="F1016" s="45">
        <v>2</v>
      </c>
      <c r="G1016" s="45">
        <v>2</v>
      </c>
      <c r="H1016" s="45">
        <v>2</v>
      </c>
      <c r="I1016" s="6"/>
      <c r="J1016" s="6"/>
      <c r="K1016" s="6"/>
      <c r="L1016" s="6"/>
      <c r="M1016" s="6"/>
      <c r="N1016" s="6"/>
      <c r="O1016" s="6"/>
      <c r="P1016" s="6"/>
      <c r="Q1016" s="6"/>
      <c r="R1016" s="6"/>
      <c r="S1016" s="6"/>
      <c r="T1016" s="6"/>
      <c r="U1016" s="6"/>
      <c r="V1016" s="6"/>
      <c r="W1016" s="6"/>
      <c r="X1016" s="6"/>
      <c r="Y1016" s="6"/>
      <c r="Z1016" s="6"/>
    </row>
    <row r="1017" spans="1:26" ht="48" customHeight="1" x14ac:dyDescent="0.2">
      <c r="A1017" s="5">
        <v>1016</v>
      </c>
      <c r="B1017" s="6" t="s">
        <v>6961</v>
      </c>
      <c r="C1017" s="6" t="s">
        <v>6962</v>
      </c>
      <c r="D1017" s="56" t="s">
        <v>6966</v>
      </c>
      <c r="E1017" s="6" t="s">
        <v>5770</v>
      </c>
      <c r="F1017" s="45">
        <v>2</v>
      </c>
      <c r="G1017" s="45">
        <v>2</v>
      </c>
      <c r="H1017" s="45">
        <v>2</v>
      </c>
      <c r="I1017" s="6"/>
      <c r="J1017" s="6"/>
      <c r="K1017" s="6"/>
      <c r="L1017" s="6"/>
      <c r="M1017" s="6"/>
      <c r="N1017" s="6"/>
      <c r="O1017" s="6"/>
      <c r="P1017" s="6"/>
      <c r="Q1017" s="6"/>
      <c r="R1017" s="6"/>
      <c r="S1017" s="6"/>
      <c r="T1017" s="6"/>
      <c r="U1017" s="6"/>
      <c r="V1017" s="6"/>
      <c r="W1017" s="6"/>
      <c r="X1017" s="6"/>
      <c r="Y1017" s="6"/>
      <c r="Z1017" s="6"/>
    </row>
    <row r="1018" spans="1:26" ht="24" customHeight="1" x14ac:dyDescent="0.2">
      <c r="A1018" s="5">
        <v>1017</v>
      </c>
      <c r="B1018" s="6" t="s">
        <v>6961</v>
      </c>
      <c r="C1018" s="6" t="s">
        <v>6962</v>
      </c>
      <c r="D1018" s="56" t="s">
        <v>6967</v>
      </c>
      <c r="E1018" s="6" t="s">
        <v>5770</v>
      </c>
      <c r="F1018" s="45">
        <v>1</v>
      </c>
      <c r="G1018" s="45">
        <v>1</v>
      </c>
      <c r="H1018" s="45">
        <v>1</v>
      </c>
      <c r="I1018" s="6"/>
      <c r="J1018" s="6"/>
      <c r="K1018" s="6"/>
      <c r="L1018" s="6"/>
      <c r="M1018" s="6"/>
      <c r="N1018" s="6"/>
      <c r="O1018" s="6"/>
      <c r="P1018" s="6"/>
      <c r="Q1018" s="6"/>
      <c r="R1018" s="6"/>
      <c r="S1018" s="6"/>
      <c r="T1018" s="6"/>
      <c r="U1018" s="6"/>
      <c r="V1018" s="6"/>
      <c r="W1018" s="6"/>
      <c r="X1018" s="6"/>
      <c r="Y1018" s="6"/>
      <c r="Z1018" s="6"/>
    </row>
    <row r="1019" spans="1:26" ht="48" customHeight="1" x14ac:dyDescent="0.2">
      <c r="A1019" s="5">
        <v>1018</v>
      </c>
      <c r="B1019" s="6" t="s">
        <v>6961</v>
      </c>
      <c r="C1019" s="6" t="s">
        <v>6962</v>
      </c>
      <c r="D1019" s="56" t="s">
        <v>6968</v>
      </c>
      <c r="E1019" s="6" t="s">
        <v>5770</v>
      </c>
      <c r="F1019" s="45">
        <v>0</v>
      </c>
      <c r="G1019" s="45">
        <v>0</v>
      </c>
      <c r="H1019" s="45">
        <v>0</v>
      </c>
      <c r="I1019" s="6"/>
      <c r="J1019" s="6"/>
      <c r="K1019" s="6"/>
      <c r="L1019" s="6"/>
      <c r="M1019" s="6"/>
      <c r="N1019" s="6"/>
      <c r="O1019" s="6"/>
      <c r="P1019" s="6"/>
      <c r="Q1019" s="6"/>
      <c r="R1019" s="6"/>
      <c r="S1019" s="6"/>
      <c r="T1019" s="6"/>
      <c r="U1019" s="6"/>
      <c r="V1019" s="6"/>
      <c r="W1019" s="6"/>
      <c r="X1019" s="6"/>
      <c r="Y1019" s="6"/>
      <c r="Z1019" s="6"/>
    </row>
    <row r="1020" spans="1:26" ht="24" customHeight="1" x14ac:dyDescent="0.2">
      <c r="A1020" s="5">
        <v>1019</v>
      </c>
      <c r="B1020" s="6" t="s">
        <v>6961</v>
      </c>
      <c r="C1020" s="6" t="s">
        <v>6962</v>
      </c>
      <c r="D1020" s="56" t="s">
        <v>6969</v>
      </c>
      <c r="E1020" s="6" t="s">
        <v>5770</v>
      </c>
      <c r="F1020" s="45">
        <v>1</v>
      </c>
      <c r="G1020" s="45">
        <v>1</v>
      </c>
      <c r="H1020" s="45">
        <v>1</v>
      </c>
      <c r="I1020" s="6"/>
      <c r="J1020" s="6"/>
      <c r="K1020" s="6"/>
      <c r="L1020" s="6"/>
      <c r="M1020" s="6"/>
      <c r="N1020" s="6"/>
      <c r="O1020" s="6"/>
      <c r="P1020" s="6"/>
      <c r="Q1020" s="6"/>
      <c r="R1020" s="6"/>
      <c r="S1020" s="6"/>
      <c r="T1020" s="6"/>
      <c r="U1020" s="6"/>
      <c r="V1020" s="6"/>
      <c r="W1020" s="6"/>
      <c r="X1020" s="6"/>
      <c r="Y1020" s="6"/>
      <c r="Z1020" s="6"/>
    </row>
    <row r="1021" spans="1:26" ht="24" customHeight="1" x14ac:dyDescent="0.2">
      <c r="A1021" s="5">
        <v>1020</v>
      </c>
      <c r="B1021" s="6" t="s">
        <v>6961</v>
      </c>
      <c r="C1021" s="6" t="s">
        <v>6962</v>
      </c>
      <c r="D1021" s="56" t="s">
        <v>6970</v>
      </c>
      <c r="E1021" s="6" t="s">
        <v>5770</v>
      </c>
      <c r="F1021" s="45">
        <v>2</v>
      </c>
      <c r="G1021" s="45">
        <v>2</v>
      </c>
      <c r="H1021" s="45">
        <v>2</v>
      </c>
      <c r="I1021" s="6"/>
      <c r="J1021" s="6"/>
      <c r="K1021" s="6"/>
      <c r="L1021" s="6"/>
      <c r="M1021" s="6"/>
      <c r="N1021" s="6"/>
      <c r="O1021" s="6"/>
      <c r="P1021" s="6"/>
      <c r="Q1021" s="6"/>
      <c r="R1021" s="6"/>
      <c r="S1021" s="6"/>
      <c r="T1021" s="6"/>
      <c r="U1021" s="6"/>
      <c r="V1021" s="6"/>
      <c r="W1021" s="6"/>
      <c r="X1021" s="6"/>
      <c r="Y1021" s="6"/>
      <c r="Z1021" s="6"/>
    </row>
    <row r="1022" spans="1:26" ht="24" customHeight="1" x14ac:dyDescent="0.2">
      <c r="A1022" s="5">
        <v>1021</v>
      </c>
      <c r="B1022" s="6" t="s">
        <v>6961</v>
      </c>
      <c r="C1022" s="6" t="s">
        <v>6962</v>
      </c>
      <c r="D1022" s="56" t="s">
        <v>6971</v>
      </c>
      <c r="E1022" s="6" t="s">
        <v>5770</v>
      </c>
      <c r="F1022" s="45">
        <v>1</v>
      </c>
      <c r="G1022" s="45">
        <v>1</v>
      </c>
      <c r="H1022" s="45">
        <v>1</v>
      </c>
      <c r="I1022" s="6"/>
      <c r="J1022" s="6"/>
      <c r="K1022" s="6"/>
      <c r="L1022" s="6"/>
      <c r="M1022" s="6"/>
      <c r="N1022" s="6"/>
      <c r="O1022" s="6"/>
      <c r="P1022" s="6"/>
      <c r="Q1022" s="6"/>
      <c r="R1022" s="6"/>
      <c r="S1022" s="6"/>
      <c r="T1022" s="6"/>
      <c r="U1022" s="6"/>
      <c r="V1022" s="6"/>
      <c r="W1022" s="6"/>
      <c r="X1022" s="6"/>
      <c r="Y1022" s="6"/>
      <c r="Z1022" s="6"/>
    </row>
    <row r="1023" spans="1:26" ht="24" customHeight="1" x14ac:dyDescent="0.2">
      <c r="A1023" s="5">
        <v>1022</v>
      </c>
      <c r="B1023" s="6" t="s">
        <v>6961</v>
      </c>
      <c r="C1023" s="6" t="s">
        <v>6962</v>
      </c>
      <c r="D1023" s="56" t="s">
        <v>6972</v>
      </c>
      <c r="E1023" s="6" t="s">
        <v>5770</v>
      </c>
      <c r="F1023" s="45">
        <v>2</v>
      </c>
      <c r="G1023" s="45">
        <v>2</v>
      </c>
      <c r="H1023" s="45">
        <v>2</v>
      </c>
      <c r="I1023" s="6"/>
      <c r="J1023" s="6"/>
      <c r="K1023" s="6"/>
      <c r="L1023" s="6"/>
      <c r="M1023" s="6"/>
      <c r="N1023" s="6"/>
      <c r="O1023" s="6"/>
      <c r="P1023" s="6"/>
      <c r="Q1023" s="6"/>
      <c r="R1023" s="6"/>
      <c r="S1023" s="6"/>
      <c r="T1023" s="6"/>
      <c r="U1023" s="6"/>
      <c r="V1023" s="6"/>
      <c r="W1023" s="6"/>
      <c r="X1023" s="6"/>
      <c r="Y1023" s="6"/>
      <c r="Z1023" s="6"/>
    </row>
    <row r="1024" spans="1:26" ht="72" customHeight="1" x14ac:dyDescent="0.2">
      <c r="A1024" s="5">
        <v>1023</v>
      </c>
      <c r="B1024" s="6" t="s">
        <v>6961</v>
      </c>
      <c r="C1024" s="6" t="s">
        <v>6962</v>
      </c>
      <c r="D1024" s="56" t="s">
        <v>6973</v>
      </c>
      <c r="E1024" s="6" t="s">
        <v>5770</v>
      </c>
      <c r="F1024" s="45">
        <v>1</v>
      </c>
      <c r="G1024" s="45">
        <v>1</v>
      </c>
      <c r="H1024" s="45">
        <v>1</v>
      </c>
      <c r="I1024" s="6"/>
      <c r="J1024" s="6"/>
      <c r="K1024" s="6"/>
      <c r="L1024" s="6"/>
      <c r="M1024" s="6"/>
      <c r="N1024" s="6"/>
      <c r="O1024" s="6"/>
      <c r="P1024" s="6"/>
      <c r="Q1024" s="6"/>
      <c r="R1024" s="6"/>
      <c r="S1024" s="6"/>
      <c r="T1024" s="6"/>
      <c r="U1024" s="6"/>
      <c r="V1024" s="6"/>
      <c r="W1024" s="6"/>
      <c r="X1024" s="6"/>
      <c r="Y1024" s="6"/>
      <c r="Z1024" s="6"/>
    </row>
    <row r="1025" spans="1:26" ht="72" customHeight="1" x14ac:dyDescent="0.2">
      <c r="A1025" s="5">
        <v>1024</v>
      </c>
      <c r="B1025" s="6" t="s">
        <v>6961</v>
      </c>
      <c r="C1025" s="6" t="s">
        <v>6962</v>
      </c>
      <c r="D1025" s="56" t="s">
        <v>6974</v>
      </c>
      <c r="E1025" s="6" t="s">
        <v>5770</v>
      </c>
      <c r="F1025" s="45">
        <v>2</v>
      </c>
      <c r="G1025" s="45">
        <v>2</v>
      </c>
      <c r="H1025" s="45">
        <v>2</v>
      </c>
      <c r="I1025" s="6"/>
      <c r="J1025" s="6"/>
      <c r="K1025" s="6"/>
      <c r="L1025" s="6"/>
      <c r="M1025" s="6"/>
      <c r="N1025" s="6"/>
      <c r="O1025" s="6"/>
      <c r="P1025" s="6"/>
      <c r="Q1025" s="6"/>
      <c r="R1025" s="6"/>
      <c r="S1025" s="6"/>
      <c r="T1025" s="6"/>
      <c r="U1025" s="6"/>
      <c r="V1025" s="6"/>
      <c r="W1025" s="6"/>
      <c r="X1025" s="6"/>
      <c r="Y1025" s="6"/>
      <c r="Z1025" s="6"/>
    </row>
    <row r="1026" spans="1:26" ht="144" customHeight="1" x14ac:dyDescent="0.2">
      <c r="A1026" s="5">
        <v>1025</v>
      </c>
      <c r="B1026" s="6" t="s">
        <v>6961</v>
      </c>
      <c r="C1026" s="6" t="s">
        <v>6962</v>
      </c>
      <c r="D1026" s="56" t="s">
        <v>6975</v>
      </c>
      <c r="E1026" s="6" t="s">
        <v>5770</v>
      </c>
      <c r="F1026" s="45">
        <v>2</v>
      </c>
      <c r="G1026" s="45">
        <v>2</v>
      </c>
      <c r="H1026" s="45">
        <v>2</v>
      </c>
      <c r="I1026" s="6"/>
      <c r="J1026" s="6"/>
      <c r="K1026" s="6"/>
      <c r="L1026" s="6"/>
      <c r="M1026" s="6"/>
      <c r="N1026" s="6"/>
      <c r="O1026" s="6"/>
      <c r="P1026" s="6"/>
      <c r="Q1026" s="6"/>
      <c r="R1026" s="6"/>
      <c r="S1026" s="6"/>
      <c r="T1026" s="6"/>
      <c r="U1026" s="6"/>
      <c r="V1026" s="6"/>
      <c r="W1026" s="6"/>
      <c r="X1026" s="6"/>
      <c r="Y1026" s="6"/>
      <c r="Z1026" s="6"/>
    </row>
    <row r="1027" spans="1:26" ht="144" customHeight="1" x14ac:dyDescent="0.2">
      <c r="A1027" s="5">
        <v>1026</v>
      </c>
      <c r="B1027" s="6" t="s">
        <v>6961</v>
      </c>
      <c r="C1027" s="6" t="s">
        <v>6962</v>
      </c>
      <c r="D1027" s="56" t="s">
        <v>6976</v>
      </c>
      <c r="E1027" s="6" t="s">
        <v>5770</v>
      </c>
      <c r="F1027" s="45">
        <v>2</v>
      </c>
      <c r="G1027" s="45">
        <v>2</v>
      </c>
      <c r="H1027" s="45">
        <v>2</v>
      </c>
      <c r="I1027" s="6"/>
      <c r="J1027" s="6"/>
      <c r="K1027" s="6"/>
      <c r="L1027" s="6"/>
      <c r="M1027" s="6"/>
      <c r="N1027" s="6"/>
      <c r="O1027" s="6"/>
      <c r="P1027" s="6"/>
      <c r="Q1027" s="6"/>
      <c r="R1027" s="6"/>
      <c r="S1027" s="6"/>
      <c r="T1027" s="6"/>
      <c r="U1027" s="6"/>
      <c r="V1027" s="6"/>
      <c r="W1027" s="6"/>
      <c r="X1027" s="6"/>
      <c r="Y1027" s="6"/>
      <c r="Z1027" s="6"/>
    </row>
    <row r="1028" spans="1:26" ht="72" customHeight="1" x14ac:dyDescent="0.2">
      <c r="A1028" s="5">
        <v>1027</v>
      </c>
      <c r="B1028" s="6" t="s">
        <v>6961</v>
      </c>
      <c r="C1028" s="6" t="s">
        <v>6962</v>
      </c>
      <c r="D1028" s="56" t="s">
        <v>6977</v>
      </c>
      <c r="E1028" s="6" t="s">
        <v>5770</v>
      </c>
      <c r="F1028" s="45">
        <v>0</v>
      </c>
      <c r="G1028" s="45">
        <v>0</v>
      </c>
      <c r="H1028" s="45">
        <v>0</v>
      </c>
      <c r="I1028" s="6"/>
      <c r="J1028" s="6"/>
      <c r="K1028" s="6"/>
      <c r="L1028" s="6"/>
      <c r="M1028" s="6"/>
      <c r="N1028" s="6"/>
      <c r="O1028" s="6"/>
      <c r="P1028" s="6"/>
      <c r="Q1028" s="6"/>
      <c r="R1028" s="6"/>
      <c r="S1028" s="6"/>
      <c r="T1028" s="6"/>
      <c r="U1028" s="6"/>
      <c r="V1028" s="6"/>
      <c r="W1028" s="6"/>
      <c r="X1028" s="6"/>
      <c r="Y1028" s="6"/>
      <c r="Z1028" s="6"/>
    </row>
    <row r="1029" spans="1:26" ht="144" customHeight="1" x14ac:dyDescent="0.2">
      <c r="A1029" s="5">
        <v>1028</v>
      </c>
      <c r="B1029" s="6" t="s">
        <v>6961</v>
      </c>
      <c r="C1029" s="6" t="s">
        <v>6962</v>
      </c>
      <c r="D1029" s="56" t="s">
        <v>6978</v>
      </c>
      <c r="E1029" s="6" t="s">
        <v>5770</v>
      </c>
      <c r="F1029" s="45">
        <v>2</v>
      </c>
      <c r="G1029" s="45">
        <v>2</v>
      </c>
      <c r="H1029" s="45">
        <v>2</v>
      </c>
      <c r="I1029" s="6"/>
      <c r="J1029" s="6"/>
      <c r="K1029" s="6"/>
      <c r="L1029" s="6"/>
      <c r="M1029" s="6"/>
      <c r="N1029" s="6"/>
      <c r="O1029" s="6"/>
      <c r="P1029" s="6"/>
      <c r="Q1029" s="6"/>
      <c r="R1029" s="6"/>
      <c r="S1029" s="6"/>
      <c r="T1029" s="6"/>
      <c r="U1029" s="6"/>
      <c r="V1029" s="6"/>
      <c r="W1029" s="6"/>
      <c r="X1029" s="6"/>
      <c r="Y1029" s="6"/>
      <c r="Z1029" s="6"/>
    </row>
    <row r="1030" spans="1:26" ht="120" customHeight="1" x14ac:dyDescent="0.2">
      <c r="A1030" s="5">
        <v>1029</v>
      </c>
      <c r="B1030" s="6" t="s">
        <v>6961</v>
      </c>
      <c r="C1030" s="6" t="s">
        <v>6962</v>
      </c>
      <c r="D1030" s="56" t="s">
        <v>6979</v>
      </c>
      <c r="E1030" s="6" t="s">
        <v>5770</v>
      </c>
      <c r="F1030" s="45">
        <v>2</v>
      </c>
      <c r="G1030" s="45">
        <v>2</v>
      </c>
      <c r="H1030" s="45">
        <v>2</v>
      </c>
      <c r="I1030" s="6"/>
      <c r="J1030" s="6"/>
      <c r="K1030" s="6"/>
      <c r="L1030" s="6"/>
      <c r="M1030" s="6"/>
      <c r="N1030" s="6"/>
      <c r="O1030" s="6"/>
      <c r="P1030" s="6"/>
      <c r="Q1030" s="6"/>
      <c r="R1030" s="6"/>
      <c r="S1030" s="6"/>
      <c r="T1030" s="6"/>
      <c r="U1030" s="6"/>
      <c r="V1030" s="6"/>
      <c r="W1030" s="6"/>
      <c r="X1030" s="6"/>
      <c r="Y1030" s="6"/>
      <c r="Z1030" s="6"/>
    </row>
    <row r="1031" spans="1:26" ht="48" customHeight="1" x14ac:dyDescent="0.2">
      <c r="A1031" s="5">
        <v>1030</v>
      </c>
      <c r="B1031" s="6" t="s">
        <v>6980</v>
      </c>
      <c r="C1031" s="6" t="s">
        <v>6981</v>
      </c>
      <c r="D1031" s="56" t="s">
        <v>6982</v>
      </c>
      <c r="E1031" s="6" t="s">
        <v>5770</v>
      </c>
      <c r="F1031" s="45">
        <v>0</v>
      </c>
      <c r="G1031" s="45">
        <v>0</v>
      </c>
      <c r="H1031" s="45">
        <v>0</v>
      </c>
      <c r="I1031" s="6"/>
      <c r="J1031" s="6"/>
      <c r="K1031" s="6"/>
      <c r="L1031" s="6"/>
      <c r="M1031" s="6"/>
      <c r="N1031" s="6"/>
      <c r="O1031" s="6"/>
      <c r="P1031" s="6"/>
      <c r="Q1031" s="6"/>
      <c r="R1031" s="6"/>
      <c r="S1031" s="6"/>
      <c r="T1031" s="6"/>
      <c r="U1031" s="6"/>
      <c r="V1031" s="6"/>
      <c r="W1031" s="6"/>
      <c r="X1031" s="6"/>
      <c r="Y1031" s="6"/>
      <c r="Z1031" s="6"/>
    </row>
    <row r="1032" spans="1:26" ht="48" customHeight="1" x14ac:dyDescent="0.2">
      <c r="A1032" s="5">
        <v>1031</v>
      </c>
      <c r="B1032" s="6" t="s">
        <v>6980</v>
      </c>
      <c r="C1032" s="6" t="s">
        <v>6981</v>
      </c>
      <c r="D1032" s="56" t="s">
        <v>6983</v>
      </c>
      <c r="E1032" s="6" t="s">
        <v>5770</v>
      </c>
      <c r="F1032" s="45">
        <v>1</v>
      </c>
      <c r="G1032" s="45">
        <v>1</v>
      </c>
      <c r="H1032" s="45">
        <v>1</v>
      </c>
      <c r="I1032" s="6"/>
      <c r="J1032" s="6"/>
      <c r="K1032" s="6"/>
      <c r="L1032" s="6"/>
      <c r="M1032" s="6"/>
      <c r="N1032" s="6"/>
      <c r="O1032" s="6"/>
      <c r="P1032" s="6"/>
      <c r="Q1032" s="6"/>
      <c r="R1032" s="6"/>
      <c r="S1032" s="6"/>
      <c r="T1032" s="6"/>
      <c r="U1032" s="6"/>
      <c r="V1032" s="6"/>
      <c r="W1032" s="6"/>
      <c r="X1032" s="6"/>
      <c r="Y1032" s="6"/>
      <c r="Z1032" s="6"/>
    </row>
    <row r="1033" spans="1:26" ht="72" customHeight="1" x14ac:dyDescent="0.2">
      <c r="A1033" s="5">
        <v>1032</v>
      </c>
      <c r="B1033" s="6" t="s">
        <v>6980</v>
      </c>
      <c r="C1033" s="6" t="s">
        <v>6981</v>
      </c>
      <c r="D1033" s="56" t="s">
        <v>6984</v>
      </c>
      <c r="E1033" s="6" t="s">
        <v>5770</v>
      </c>
      <c r="F1033" s="45">
        <v>0</v>
      </c>
      <c r="G1033" s="45">
        <v>0</v>
      </c>
      <c r="H1033" s="45">
        <v>0</v>
      </c>
      <c r="I1033" s="6"/>
      <c r="J1033" s="6"/>
      <c r="K1033" s="6"/>
      <c r="L1033" s="6"/>
      <c r="M1033" s="6"/>
      <c r="N1033" s="6"/>
      <c r="O1033" s="6"/>
      <c r="P1033" s="6"/>
      <c r="Q1033" s="6"/>
      <c r="R1033" s="6"/>
      <c r="S1033" s="6"/>
      <c r="T1033" s="6"/>
      <c r="U1033" s="6"/>
      <c r="V1033" s="6"/>
      <c r="W1033" s="6"/>
      <c r="X1033" s="6"/>
      <c r="Y1033" s="6"/>
      <c r="Z1033" s="6"/>
    </row>
    <row r="1034" spans="1:26" ht="96" customHeight="1" x14ac:dyDescent="0.2">
      <c r="A1034" s="5">
        <v>1033</v>
      </c>
      <c r="B1034" s="6" t="s">
        <v>6980</v>
      </c>
      <c r="C1034" s="6" t="s">
        <v>6981</v>
      </c>
      <c r="D1034" s="56" t="s">
        <v>6985</v>
      </c>
      <c r="E1034" s="6" t="s">
        <v>5770</v>
      </c>
      <c r="F1034" s="45">
        <v>1</v>
      </c>
      <c r="G1034" s="45">
        <v>1</v>
      </c>
      <c r="H1034" s="45">
        <v>1</v>
      </c>
      <c r="I1034" s="6"/>
      <c r="J1034" s="6"/>
      <c r="K1034" s="6"/>
      <c r="L1034" s="6"/>
      <c r="M1034" s="6"/>
      <c r="N1034" s="6"/>
      <c r="O1034" s="6"/>
      <c r="P1034" s="6"/>
      <c r="Q1034" s="6"/>
      <c r="R1034" s="6"/>
      <c r="S1034" s="6"/>
      <c r="T1034" s="6"/>
      <c r="U1034" s="6"/>
      <c r="V1034" s="6"/>
      <c r="W1034" s="6"/>
      <c r="X1034" s="6"/>
      <c r="Y1034" s="6"/>
      <c r="Z1034" s="6"/>
    </row>
    <row r="1035" spans="1:26" ht="24" customHeight="1" x14ac:dyDescent="0.2">
      <c r="A1035" s="5">
        <v>1034</v>
      </c>
      <c r="B1035" s="6" t="s">
        <v>6980</v>
      </c>
      <c r="C1035" s="6" t="s">
        <v>6981</v>
      </c>
      <c r="D1035" s="56" t="s">
        <v>6986</v>
      </c>
      <c r="E1035" s="6" t="s">
        <v>5770</v>
      </c>
      <c r="F1035" s="45">
        <v>1</v>
      </c>
      <c r="G1035" s="45">
        <v>1</v>
      </c>
      <c r="H1035" s="45">
        <v>1</v>
      </c>
      <c r="I1035" s="6"/>
      <c r="J1035" s="6"/>
      <c r="K1035" s="6"/>
      <c r="L1035" s="6"/>
      <c r="M1035" s="6"/>
      <c r="N1035" s="6"/>
      <c r="O1035" s="6"/>
      <c r="P1035" s="6"/>
      <c r="Q1035" s="6"/>
      <c r="R1035" s="6"/>
      <c r="S1035" s="6"/>
      <c r="T1035" s="6"/>
      <c r="U1035" s="6"/>
      <c r="V1035" s="6"/>
      <c r="W1035" s="6"/>
      <c r="X1035" s="6"/>
      <c r="Y1035" s="6"/>
      <c r="Z1035" s="6"/>
    </row>
    <row r="1036" spans="1:26" ht="24" customHeight="1" x14ac:dyDescent="0.2">
      <c r="A1036" s="5">
        <v>1035</v>
      </c>
      <c r="B1036" s="6" t="s">
        <v>6980</v>
      </c>
      <c r="C1036" s="6" t="s">
        <v>6981</v>
      </c>
      <c r="D1036" s="56" t="s">
        <v>6987</v>
      </c>
      <c r="E1036" s="6" t="s">
        <v>5770</v>
      </c>
      <c r="F1036" s="45">
        <v>1</v>
      </c>
      <c r="G1036" s="45">
        <v>1</v>
      </c>
      <c r="H1036" s="45">
        <v>1</v>
      </c>
      <c r="I1036" s="6"/>
      <c r="J1036" s="6"/>
      <c r="K1036" s="6"/>
      <c r="L1036" s="6"/>
      <c r="M1036" s="6"/>
      <c r="N1036" s="6"/>
      <c r="O1036" s="6"/>
      <c r="P1036" s="6"/>
      <c r="Q1036" s="6"/>
      <c r="R1036" s="6"/>
      <c r="S1036" s="6"/>
      <c r="T1036" s="6"/>
      <c r="U1036" s="6"/>
      <c r="V1036" s="6"/>
      <c r="W1036" s="6"/>
      <c r="X1036" s="6"/>
      <c r="Y1036" s="6"/>
      <c r="Z1036" s="6"/>
    </row>
    <row r="1037" spans="1:26" ht="72" customHeight="1" x14ac:dyDescent="0.2">
      <c r="A1037" s="5">
        <v>1036</v>
      </c>
      <c r="B1037" s="6" t="s">
        <v>6980</v>
      </c>
      <c r="C1037" s="6" t="s">
        <v>6981</v>
      </c>
      <c r="D1037" s="56" t="s">
        <v>6988</v>
      </c>
      <c r="E1037" s="6" t="s">
        <v>5770</v>
      </c>
      <c r="F1037" s="45">
        <v>1</v>
      </c>
      <c r="G1037" s="45">
        <v>1</v>
      </c>
      <c r="H1037" s="45">
        <v>1</v>
      </c>
      <c r="I1037" s="6"/>
      <c r="J1037" s="6"/>
      <c r="K1037" s="6"/>
      <c r="L1037" s="6"/>
      <c r="M1037" s="6"/>
      <c r="N1037" s="6"/>
      <c r="O1037" s="6"/>
      <c r="P1037" s="6"/>
      <c r="Q1037" s="6"/>
      <c r="R1037" s="6"/>
      <c r="S1037" s="6"/>
      <c r="T1037" s="6"/>
      <c r="U1037" s="6"/>
      <c r="V1037" s="6"/>
      <c r="W1037" s="6"/>
      <c r="X1037" s="6"/>
      <c r="Y1037" s="6"/>
      <c r="Z1037" s="6"/>
    </row>
    <row r="1038" spans="1:26" ht="24" customHeight="1" x14ac:dyDescent="0.2">
      <c r="A1038" s="5">
        <v>1037</v>
      </c>
      <c r="B1038" s="6" t="s">
        <v>6980</v>
      </c>
      <c r="C1038" s="6" t="s">
        <v>6981</v>
      </c>
      <c r="D1038" s="56" t="s">
        <v>6989</v>
      </c>
      <c r="E1038" s="6" t="s">
        <v>5770</v>
      </c>
      <c r="F1038" s="45">
        <v>0</v>
      </c>
      <c r="G1038" s="45">
        <v>0</v>
      </c>
      <c r="H1038" s="45">
        <v>0</v>
      </c>
      <c r="I1038" s="6"/>
      <c r="J1038" s="6"/>
      <c r="K1038" s="6"/>
      <c r="L1038" s="6"/>
      <c r="M1038" s="6"/>
      <c r="N1038" s="6"/>
      <c r="O1038" s="6"/>
      <c r="P1038" s="6"/>
      <c r="Q1038" s="6"/>
      <c r="R1038" s="6"/>
      <c r="S1038" s="6"/>
      <c r="T1038" s="6"/>
      <c r="U1038" s="6"/>
      <c r="V1038" s="6"/>
      <c r="W1038" s="6"/>
      <c r="X1038" s="6"/>
      <c r="Y1038" s="6"/>
      <c r="Z1038" s="6"/>
    </row>
    <row r="1039" spans="1:26" ht="24" customHeight="1" x14ac:dyDescent="0.2">
      <c r="A1039" s="5">
        <v>1038</v>
      </c>
      <c r="B1039" s="6" t="s">
        <v>6980</v>
      </c>
      <c r="C1039" s="6" t="s">
        <v>6981</v>
      </c>
      <c r="D1039" s="56" t="s">
        <v>6990</v>
      </c>
      <c r="E1039" s="6" t="s">
        <v>5770</v>
      </c>
      <c r="F1039" s="45">
        <v>0</v>
      </c>
      <c r="G1039" s="45">
        <v>0</v>
      </c>
      <c r="H1039" s="45">
        <v>0</v>
      </c>
      <c r="I1039" s="6"/>
      <c r="J1039" s="6"/>
      <c r="K1039" s="6"/>
      <c r="L1039" s="6"/>
      <c r="M1039" s="6"/>
      <c r="N1039" s="6"/>
      <c r="O1039" s="6"/>
      <c r="P1039" s="6"/>
      <c r="Q1039" s="6"/>
      <c r="R1039" s="6"/>
      <c r="S1039" s="6"/>
      <c r="T1039" s="6"/>
      <c r="U1039" s="6"/>
      <c r="V1039" s="6"/>
      <c r="W1039" s="6"/>
      <c r="X1039" s="6"/>
      <c r="Y1039" s="6"/>
      <c r="Z1039" s="6"/>
    </row>
    <row r="1040" spans="1:26" ht="24" customHeight="1" x14ac:dyDescent="0.2">
      <c r="A1040" s="5">
        <v>1039</v>
      </c>
      <c r="B1040" s="6" t="s">
        <v>6980</v>
      </c>
      <c r="C1040" s="6" t="s">
        <v>6981</v>
      </c>
      <c r="D1040" s="56" t="s">
        <v>6991</v>
      </c>
      <c r="E1040" s="6" t="s">
        <v>5770</v>
      </c>
      <c r="F1040" s="45">
        <v>0</v>
      </c>
      <c r="G1040" s="45">
        <v>0</v>
      </c>
      <c r="H1040" s="45">
        <v>0</v>
      </c>
      <c r="I1040" s="6"/>
      <c r="J1040" s="6"/>
      <c r="K1040" s="6"/>
      <c r="L1040" s="6"/>
      <c r="M1040" s="6"/>
      <c r="N1040" s="6"/>
      <c r="O1040" s="6"/>
      <c r="P1040" s="6"/>
      <c r="Q1040" s="6"/>
      <c r="R1040" s="6"/>
      <c r="S1040" s="6"/>
      <c r="T1040" s="6"/>
      <c r="U1040" s="6"/>
      <c r="V1040" s="6"/>
      <c r="W1040" s="6"/>
      <c r="X1040" s="6"/>
      <c r="Y1040" s="6"/>
      <c r="Z1040" s="6"/>
    </row>
    <row r="1041" spans="1:26" ht="48" customHeight="1" x14ac:dyDescent="0.2">
      <c r="A1041" s="5">
        <v>1040</v>
      </c>
      <c r="B1041" s="6" t="s">
        <v>6980</v>
      </c>
      <c r="C1041" s="6" t="s">
        <v>6981</v>
      </c>
      <c r="D1041" s="56" t="s">
        <v>6992</v>
      </c>
      <c r="E1041" s="6" t="s">
        <v>5770</v>
      </c>
      <c r="F1041" s="45">
        <v>2</v>
      </c>
      <c r="G1041" s="45">
        <v>2</v>
      </c>
      <c r="H1041" s="45">
        <v>2</v>
      </c>
      <c r="I1041" s="6"/>
      <c r="J1041" s="6"/>
      <c r="K1041" s="6"/>
      <c r="L1041" s="6"/>
      <c r="M1041" s="6"/>
      <c r="N1041" s="6"/>
      <c r="O1041" s="6"/>
      <c r="P1041" s="6"/>
      <c r="Q1041" s="6"/>
      <c r="R1041" s="6"/>
      <c r="S1041" s="6"/>
      <c r="T1041" s="6"/>
      <c r="U1041" s="6"/>
      <c r="V1041" s="6"/>
      <c r="W1041" s="6"/>
      <c r="X1041" s="6"/>
      <c r="Y1041" s="6"/>
      <c r="Z1041" s="6"/>
    </row>
    <row r="1042" spans="1:26" ht="24" customHeight="1" x14ac:dyDescent="0.2">
      <c r="A1042" s="5">
        <v>1041</v>
      </c>
      <c r="B1042" s="6" t="s">
        <v>6993</v>
      </c>
      <c r="C1042" s="6" t="s">
        <v>6994</v>
      </c>
      <c r="D1042" s="56" t="s">
        <v>6995</v>
      </c>
      <c r="E1042" s="6" t="s">
        <v>5770</v>
      </c>
      <c r="F1042" s="45">
        <v>0</v>
      </c>
      <c r="G1042" s="45">
        <v>0</v>
      </c>
      <c r="H1042" s="45">
        <v>0</v>
      </c>
      <c r="I1042" s="6"/>
      <c r="J1042" s="6"/>
      <c r="K1042" s="6"/>
      <c r="L1042" s="6"/>
      <c r="M1042" s="6"/>
      <c r="N1042" s="6"/>
      <c r="O1042" s="6"/>
      <c r="P1042" s="6"/>
      <c r="Q1042" s="6"/>
      <c r="R1042" s="6"/>
      <c r="S1042" s="6"/>
      <c r="T1042" s="6"/>
      <c r="U1042" s="6"/>
      <c r="V1042" s="6"/>
      <c r="W1042" s="6"/>
      <c r="X1042" s="6"/>
      <c r="Y1042" s="6"/>
      <c r="Z1042" s="6"/>
    </row>
    <row r="1043" spans="1:26" ht="24" customHeight="1" x14ac:dyDescent="0.2">
      <c r="A1043" s="5">
        <v>1042</v>
      </c>
      <c r="B1043" s="6" t="s">
        <v>6993</v>
      </c>
      <c r="C1043" s="6" t="s">
        <v>6994</v>
      </c>
      <c r="D1043" s="56" t="s">
        <v>6996</v>
      </c>
      <c r="E1043" s="6" t="s">
        <v>5770</v>
      </c>
      <c r="F1043" s="45">
        <v>1</v>
      </c>
      <c r="G1043" s="45">
        <v>1</v>
      </c>
      <c r="H1043" s="45">
        <v>1</v>
      </c>
      <c r="I1043" s="6"/>
      <c r="J1043" s="6"/>
      <c r="K1043" s="6"/>
      <c r="L1043" s="6"/>
      <c r="M1043" s="6"/>
      <c r="N1043" s="6"/>
      <c r="O1043" s="6"/>
      <c r="P1043" s="6"/>
      <c r="Q1043" s="6"/>
      <c r="R1043" s="6"/>
      <c r="S1043" s="6"/>
      <c r="T1043" s="6"/>
      <c r="U1043" s="6"/>
      <c r="V1043" s="6"/>
      <c r="W1043" s="6"/>
      <c r="X1043" s="6"/>
      <c r="Y1043" s="6"/>
      <c r="Z1043" s="6"/>
    </row>
    <row r="1044" spans="1:26" ht="24" customHeight="1" x14ac:dyDescent="0.2">
      <c r="A1044" s="5">
        <v>1043</v>
      </c>
      <c r="B1044" s="6" t="s">
        <v>6993</v>
      </c>
      <c r="C1044" s="6" t="s">
        <v>6994</v>
      </c>
      <c r="D1044" s="56" t="s">
        <v>6997</v>
      </c>
      <c r="E1044" s="6" t="s">
        <v>5770</v>
      </c>
      <c r="F1044" s="45">
        <v>0</v>
      </c>
      <c r="G1044" s="5">
        <v>0</v>
      </c>
      <c r="H1044" s="45">
        <v>0</v>
      </c>
      <c r="I1044" s="6"/>
      <c r="J1044" s="6"/>
      <c r="K1044" s="6"/>
      <c r="L1044" s="6"/>
      <c r="M1044" s="6"/>
      <c r="N1044" s="6"/>
      <c r="O1044" s="6"/>
      <c r="P1044" s="6"/>
      <c r="Q1044" s="6"/>
      <c r="R1044" s="6"/>
      <c r="S1044" s="6"/>
      <c r="T1044" s="6"/>
      <c r="U1044" s="6"/>
      <c r="V1044" s="6"/>
      <c r="W1044" s="6"/>
      <c r="X1044" s="6"/>
      <c r="Y1044" s="6"/>
      <c r="Z1044" s="6"/>
    </row>
    <row r="1045" spans="1:26" ht="48" customHeight="1" x14ac:dyDescent="0.2">
      <c r="A1045" s="5">
        <v>1044</v>
      </c>
      <c r="B1045" s="6" t="s">
        <v>6993</v>
      </c>
      <c r="C1045" s="6" t="s">
        <v>6994</v>
      </c>
      <c r="D1045" s="56" t="s">
        <v>6998</v>
      </c>
      <c r="E1045" s="6" t="s">
        <v>5770</v>
      </c>
      <c r="F1045" s="45">
        <v>1</v>
      </c>
      <c r="G1045" s="5">
        <v>1</v>
      </c>
      <c r="H1045" s="45">
        <v>1</v>
      </c>
      <c r="I1045" s="6"/>
      <c r="J1045" s="6"/>
      <c r="K1045" s="6"/>
      <c r="L1045" s="6"/>
      <c r="M1045" s="6"/>
      <c r="N1045" s="6"/>
      <c r="O1045" s="6"/>
      <c r="P1045" s="6"/>
      <c r="Q1045" s="6"/>
      <c r="R1045" s="6"/>
      <c r="S1045" s="6"/>
      <c r="T1045" s="6"/>
      <c r="U1045" s="6"/>
      <c r="V1045" s="6"/>
      <c r="W1045" s="6"/>
      <c r="X1045" s="6"/>
      <c r="Y1045" s="6"/>
      <c r="Z1045" s="6"/>
    </row>
    <row r="1046" spans="1:26" ht="24" customHeight="1" x14ac:dyDescent="0.2">
      <c r="A1046" s="5">
        <v>1045</v>
      </c>
      <c r="B1046" s="6" t="s">
        <v>6993</v>
      </c>
      <c r="C1046" s="6" t="s">
        <v>6994</v>
      </c>
      <c r="D1046" s="56" t="s">
        <v>6999</v>
      </c>
      <c r="E1046" s="6" t="s">
        <v>5770</v>
      </c>
      <c r="F1046" s="45">
        <v>0</v>
      </c>
      <c r="G1046" s="5">
        <v>0</v>
      </c>
      <c r="H1046" s="45">
        <v>0</v>
      </c>
      <c r="I1046" s="6"/>
      <c r="J1046" s="6"/>
      <c r="K1046" s="6"/>
      <c r="L1046" s="6"/>
      <c r="M1046" s="6"/>
      <c r="N1046" s="6"/>
      <c r="O1046" s="6"/>
      <c r="P1046" s="6"/>
      <c r="Q1046" s="6"/>
      <c r="R1046" s="6"/>
      <c r="S1046" s="6"/>
      <c r="T1046" s="6"/>
      <c r="U1046" s="6"/>
      <c r="V1046" s="6"/>
      <c r="W1046" s="6"/>
      <c r="X1046" s="6"/>
      <c r="Y1046" s="6"/>
      <c r="Z1046" s="6"/>
    </row>
    <row r="1047" spans="1:26" ht="24" customHeight="1" x14ac:dyDescent="0.2">
      <c r="A1047" s="5">
        <v>1046</v>
      </c>
      <c r="B1047" s="6" t="s">
        <v>6993</v>
      </c>
      <c r="C1047" s="6" t="s">
        <v>6994</v>
      </c>
      <c r="D1047" s="56" t="s">
        <v>7000</v>
      </c>
      <c r="E1047" s="6" t="s">
        <v>5770</v>
      </c>
      <c r="F1047" s="45">
        <v>1</v>
      </c>
      <c r="G1047" s="5">
        <v>1</v>
      </c>
      <c r="H1047" s="45">
        <v>1</v>
      </c>
      <c r="I1047" s="6"/>
      <c r="J1047" s="6"/>
      <c r="K1047" s="6"/>
      <c r="L1047" s="6"/>
      <c r="M1047" s="6"/>
      <c r="N1047" s="6"/>
      <c r="O1047" s="6"/>
      <c r="P1047" s="6"/>
      <c r="Q1047" s="6"/>
      <c r="R1047" s="6"/>
      <c r="S1047" s="6"/>
      <c r="T1047" s="6"/>
      <c r="U1047" s="6"/>
      <c r="V1047" s="6"/>
      <c r="W1047" s="6"/>
      <c r="X1047" s="6"/>
      <c r="Y1047" s="6"/>
      <c r="Z1047" s="6"/>
    </row>
    <row r="1048" spans="1:26" ht="48" customHeight="1" x14ac:dyDescent="0.2">
      <c r="A1048" s="5">
        <v>1047</v>
      </c>
      <c r="B1048" s="6" t="s">
        <v>6993</v>
      </c>
      <c r="C1048" s="6" t="s">
        <v>6994</v>
      </c>
      <c r="D1048" s="56" t="s">
        <v>7001</v>
      </c>
      <c r="E1048" s="6" t="s">
        <v>5770</v>
      </c>
      <c r="F1048" s="45">
        <v>2</v>
      </c>
      <c r="G1048" s="5">
        <v>2</v>
      </c>
      <c r="H1048" s="45">
        <v>2</v>
      </c>
      <c r="I1048" s="6"/>
      <c r="J1048" s="6"/>
      <c r="K1048" s="6"/>
      <c r="L1048" s="6"/>
      <c r="M1048" s="6"/>
      <c r="N1048" s="6"/>
      <c r="O1048" s="6"/>
      <c r="P1048" s="6"/>
      <c r="Q1048" s="6"/>
      <c r="R1048" s="6"/>
      <c r="S1048" s="6"/>
      <c r="T1048" s="6"/>
      <c r="U1048" s="6"/>
      <c r="V1048" s="6"/>
      <c r="W1048" s="6"/>
      <c r="X1048" s="6"/>
      <c r="Y1048" s="6"/>
      <c r="Z1048" s="6"/>
    </row>
    <row r="1049" spans="1:26" ht="144" customHeight="1" x14ac:dyDescent="0.2">
      <c r="A1049" s="5">
        <v>1048</v>
      </c>
      <c r="B1049" s="6" t="s">
        <v>6993</v>
      </c>
      <c r="C1049" s="6" t="s">
        <v>6994</v>
      </c>
      <c r="D1049" s="56" t="s">
        <v>7002</v>
      </c>
      <c r="E1049" s="6" t="s">
        <v>5770</v>
      </c>
      <c r="F1049" s="45">
        <v>0</v>
      </c>
      <c r="G1049" s="5">
        <v>1</v>
      </c>
      <c r="H1049" s="45">
        <v>0</v>
      </c>
      <c r="I1049" s="6"/>
      <c r="J1049" s="6"/>
      <c r="K1049" s="6"/>
      <c r="L1049" s="6"/>
      <c r="M1049" s="6"/>
      <c r="N1049" s="6"/>
      <c r="O1049" s="6"/>
      <c r="P1049" s="6"/>
      <c r="Q1049" s="6"/>
      <c r="R1049" s="6"/>
      <c r="S1049" s="6"/>
      <c r="T1049" s="6"/>
      <c r="U1049" s="6"/>
      <c r="V1049" s="6"/>
      <c r="W1049" s="6"/>
      <c r="X1049" s="6"/>
      <c r="Y1049" s="6"/>
      <c r="Z1049" s="6"/>
    </row>
    <row r="1050" spans="1:26" ht="24" customHeight="1" x14ac:dyDescent="0.2">
      <c r="A1050" s="5">
        <v>1049</v>
      </c>
      <c r="B1050" s="6" t="s">
        <v>6993</v>
      </c>
      <c r="C1050" s="6" t="s">
        <v>6994</v>
      </c>
      <c r="D1050" s="56" t="s">
        <v>7003</v>
      </c>
      <c r="E1050" s="6" t="s">
        <v>5770</v>
      </c>
      <c r="F1050" s="45">
        <v>2</v>
      </c>
      <c r="G1050" s="5">
        <v>2</v>
      </c>
      <c r="H1050" s="45">
        <v>2</v>
      </c>
      <c r="I1050" s="6"/>
      <c r="J1050" s="6"/>
      <c r="K1050" s="6"/>
      <c r="L1050" s="6"/>
      <c r="M1050" s="6"/>
      <c r="N1050" s="6"/>
      <c r="O1050" s="6"/>
      <c r="P1050" s="6"/>
      <c r="Q1050" s="6"/>
      <c r="R1050" s="6"/>
      <c r="S1050" s="6"/>
      <c r="T1050" s="6"/>
      <c r="U1050" s="6"/>
      <c r="V1050" s="6"/>
      <c r="W1050" s="6"/>
      <c r="X1050" s="6"/>
      <c r="Y1050" s="6"/>
      <c r="Z1050" s="6"/>
    </row>
    <row r="1051" spans="1:26" ht="24" customHeight="1" x14ac:dyDescent="0.2">
      <c r="A1051" s="5">
        <v>1050</v>
      </c>
      <c r="B1051" s="6" t="s">
        <v>6993</v>
      </c>
      <c r="C1051" s="6" t="s">
        <v>6994</v>
      </c>
      <c r="D1051" s="56" t="s">
        <v>7004</v>
      </c>
      <c r="E1051" s="6" t="s">
        <v>5770</v>
      </c>
      <c r="F1051" s="45">
        <v>0</v>
      </c>
      <c r="G1051" s="5">
        <v>1</v>
      </c>
      <c r="H1051" s="45">
        <v>0</v>
      </c>
      <c r="I1051" s="6"/>
      <c r="J1051" s="6"/>
      <c r="K1051" s="6"/>
      <c r="L1051" s="6"/>
      <c r="M1051" s="6"/>
      <c r="N1051" s="6"/>
      <c r="O1051" s="6"/>
      <c r="P1051" s="6"/>
      <c r="Q1051" s="6"/>
      <c r="R1051" s="6"/>
      <c r="S1051" s="6"/>
      <c r="T1051" s="6"/>
      <c r="U1051" s="6"/>
      <c r="V1051" s="6"/>
      <c r="W1051" s="6"/>
      <c r="X1051" s="6"/>
      <c r="Y1051" s="6"/>
      <c r="Z1051" s="6"/>
    </row>
    <row r="1052" spans="1:26" ht="24" customHeight="1" x14ac:dyDescent="0.2">
      <c r="A1052" s="5">
        <v>1051</v>
      </c>
      <c r="B1052" s="6" t="s">
        <v>6993</v>
      </c>
      <c r="C1052" s="6" t="s">
        <v>6994</v>
      </c>
      <c r="D1052" s="56" t="s">
        <v>7005</v>
      </c>
      <c r="E1052" s="6" t="s">
        <v>5770</v>
      </c>
      <c r="F1052" s="45">
        <v>1</v>
      </c>
      <c r="G1052" s="5">
        <v>1</v>
      </c>
      <c r="H1052" s="45">
        <v>1</v>
      </c>
      <c r="I1052" s="6"/>
      <c r="J1052" s="6"/>
      <c r="K1052" s="6"/>
      <c r="L1052" s="6"/>
      <c r="M1052" s="6"/>
      <c r="N1052" s="6"/>
      <c r="O1052" s="6"/>
      <c r="P1052" s="6"/>
      <c r="Q1052" s="6"/>
      <c r="R1052" s="6"/>
      <c r="S1052" s="6"/>
      <c r="T1052" s="6"/>
      <c r="U1052" s="6"/>
      <c r="V1052" s="6"/>
      <c r="W1052" s="6"/>
      <c r="X1052" s="6"/>
      <c r="Y1052" s="6"/>
      <c r="Z1052" s="6"/>
    </row>
    <row r="1053" spans="1:26" ht="96" customHeight="1" x14ac:dyDescent="0.2">
      <c r="A1053" s="5">
        <v>1052</v>
      </c>
      <c r="B1053" s="6" t="s">
        <v>6993</v>
      </c>
      <c r="C1053" s="6" t="s">
        <v>6994</v>
      </c>
      <c r="D1053" s="56" t="s">
        <v>7006</v>
      </c>
      <c r="E1053" s="6" t="s">
        <v>5770</v>
      </c>
      <c r="F1053" s="45">
        <v>0</v>
      </c>
      <c r="G1053" s="5">
        <v>0</v>
      </c>
      <c r="H1053" s="45">
        <v>0</v>
      </c>
      <c r="I1053" s="6"/>
      <c r="J1053" s="6"/>
      <c r="K1053" s="6"/>
      <c r="L1053" s="6"/>
      <c r="M1053" s="6"/>
      <c r="N1053" s="6"/>
      <c r="O1053" s="6"/>
      <c r="P1053" s="6"/>
      <c r="Q1053" s="6"/>
      <c r="R1053" s="6"/>
      <c r="S1053" s="6"/>
      <c r="T1053" s="6"/>
      <c r="U1053" s="6"/>
      <c r="V1053" s="6"/>
      <c r="W1053" s="6"/>
      <c r="X1053" s="6"/>
      <c r="Y1053" s="6"/>
      <c r="Z1053" s="6"/>
    </row>
    <row r="1054" spans="1:26" ht="120" customHeight="1" x14ac:dyDescent="0.2">
      <c r="A1054" s="5">
        <v>1053</v>
      </c>
      <c r="B1054" s="6" t="s">
        <v>6993</v>
      </c>
      <c r="C1054" s="6" t="s">
        <v>6994</v>
      </c>
      <c r="D1054" s="56" t="s">
        <v>7007</v>
      </c>
      <c r="E1054" s="6" t="s">
        <v>5770</v>
      </c>
      <c r="F1054" s="45">
        <v>0</v>
      </c>
      <c r="G1054" s="45">
        <v>0</v>
      </c>
      <c r="H1054" s="45">
        <v>0</v>
      </c>
      <c r="I1054" s="6"/>
      <c r="J1054" s="6"/>
      <c r="K1054" s="6"/>
      <c r="L1054" s="6"/>
      <c r="M1054" s="6"/>
      <c r="N1054" s="6"/>
      <c r="O1054" s="6"/>
      <c r="P1054" s="6"/>
      <c r="Q1054" s="6"/>
      <c r="R1054" s="6"/>
      <c r="S1054" s="6"/>
      <c r="T1054" s="6"/>
      <c r="U1054" s="6"/>
      <c r="V1054" s="6"/>
      <c r="W1054" s="6"/>
      <c r="X1054" s="6"/>
      <c r="Y1054" s="6"/>
      <c r="Z1054" s="6"/>
    </row>
    <row r="1055" spans="1:26" ht="72" customHeight="1" x14ac:dyDescent="0.2">
      <c r="A1055" s="5">
        <v>1054</v>
      </c>
      <c r="B1055" s="6" t="s">
        <v>6993</v>
      </c>
      <c r="C1055" s="6" t="s">
        <v>6994</v>
      </c>
      <c r="D1055" s="56" t="s">
        <v>7008</v>
      </c>
      <c r="E1055" s="6" t="s">
        <v>5770</v>
      </c>
      <c r="F1055" s="45">
        <v>2</v>
      </c>
      <c r="G1055" s="45">
        <v>2</v>
      </c>
      <c r="H1055" s="45">
        <v>2</v>
      </c>
      <c r="I1055" s="6"/>
      <c r="J1055" s="6"/>
      <c r="K1055" s="6"/>
      <c r="L1055" s="6"/>
      <c r="M1055" s="6"/>
      <c r="N1055" s="6"/>
      <c r="O1055" s="6"/>
      <c r="P1055" s="6"/>
      <c r="Q1055" s="6"/>
      <c r="R1055" s="6"/>
      <c r="S1055" s="6"/>
      <c r="T1055" s="6"/>
      <c r="U1055" s="6"/>
      <c r="V1055" s="6"/>
      <c r="W1055" s="6"/>
      <c r="X1055" s="6"/>
      <c r="Y1055" s="6"/>
      <c r="Z1055" s="6"/>
    </row>
    <row r="1056" spans="1:26" ht="48" customHeight="1" x14ac:dyDescent="0.2">
      <c r="A1056" s="5">
        <v>1055</v>
      </c>
      <c r="B1056" s="6" t="s">
        <v>6993</v>
      </c>
      <c r="C1056" s="6" t="s">
        <v>6994</v>
      </c>
      <c r="D1056" s="56" t="s">
        <v>7009</v>
      </c>
      <c r="E1056" s="6" t="s">
        <v>5770</v>
      </c>
      <c r="F1056" s="45">
        <v>2</v>
      </c>
      <c r="G1056" s="45">
        <v>2</v>
      </c>
      <c r="H1056" s="45">
        <v>2</v>
      </c>
      <c r="I1056" s="6"/>
      <c r="J1056" s="6"/>
      <c r="K1056" s="6"/>
      <c r="L1056" s="6"/>
      <c r="M1056" s="6"/>
      <c r="N1056" s="6"/>
      <c r="O1056" s="6"/>
      <c r="P1056" s="6"/>
      <c r="Q1056" s="6"/>
      <c r="R1056" s="6"/>
      <c r="S1056" s="6"/>
      <c r="T1056" s="6"/>
      <c r="U1056" s="6"/>
      <c r="V1056" s="6"/>
      <c r="W1056" s="6"/>
      <c r="X1056" s="6"/>
      <c r="Y1056" s="6"/>
      <c r="Z1056" s="6"/>
    </row>
    <row r="1057" spans="1:26" ht="48" customHeight="1" x14ac:dyDescent="0.2">
      <c r="A1057" s="5">
        <v>1056</v>
      </c>
      <c r="B1057" s="8" t="str">
        <f>HYPERLINK("http://www.rizwanashraf.com/2008/01/16/hadi-tv-live-islamic-tv-channel/","http://www.rizwanashraf.com/2008/01/16/hadi-tv-live-islamic-tv-channel/")</f>
        <v>http://www.rizwanashraf.com/2008/01/16/hadi-tv-live-islamic-tv-channel/</v>
      </c>
      <c r="C1057" s="6" t="s">
        <v>7010</v>
      </c>
      <c r="D1057" s="56" t="s">
        <v>7011</v>
      </c>
      <c r="E1057" s="6" t="s">
        <v>5770</v>
      </c>
      <c r="F1057" s="45">
        <v>1</v>
      </c>
      <c r="G1057" s="45">
        <v>1</v>
      </c>
      <c r="H1057" s="45">
        <v>1</v>
      </c>
      <c r="I1057" s="6"/>
      <c r="J1057" s="6"/>
      <c r="K1057" s="6"/>
      <c r="L1057" s="6"/>
      <c r="M1057" s="6"/>
      <c r="N1057" s="6"/>
      <c r="O1057" s="6"/>
      <c r="P1057" s="6"/>
      <c r="Q1057" s="6"/>
      <c r="R1057" s="6"/>
      <c r="S1057" s="6"/>
      <c r="T1057" s="6"/>
      <c r="U1057" s="6"/>
      <c r="V1057" s="6"/>
      <c r="W1057" s="6"/>
      <c r="X1057" s="6"/>
      <c r="Y1057" s="6"/>
      <c r="Z1057" s="6"/>
    </row>
    <row r="1058" spans="1:26" ht="72" customHeight="1" x14ac:dyDescent="0.2">
      <c r="A1058" s="5">
        <v>1057</v>
      </c>
      <c r="B1058" s="8" t="str">
        <f>HYPERLINK("http://www.rizwanashraf.com/2008/01/16/hadi-tv-live-islamic-tv-channel/","http://www.rizwanashraf.com/2008/01/16/hadi-tv-live-islamic-tv-channel/")</f>
        <v>http://www.rizwanashraf.com/2008/01/16/hadi-tv-live-islamic-tv-channel/</v>
      </c>
      <c r="C1058" s="6" t="s">
        <v>7010</v>
      </c>
      <c r="D1058" s="56" t="s">
        <v>7012</v>
      </c>
      <c r="E1058" s="6" t="s">
        <v>5770</v>
      </c>
      <c r="F1058" s="45">
        <v>2</v>
      </c>
      <c r="G1058" s="45">
        <v>2</v>
      </c>
      <c r="H1058" s="45">
        <v>2</v>
      </c>
      <c r="I1058" s="6"/>
      <c r="J1058" s="6"/>
      <c r="K1058" s="6"/>
      <c r="L1058" s="6"/>
      <c r="M1058" s="6"/>
      <c r="N1058" s="6"/>
      <c r="O1058" s="6"/>
      <c r="P1058" s="6"/>
      <c r="Q1058" s="6"/>
      <c r="R1058" s="6"/>
      <c r="S1058" s="6"/>
      <c r="T1058" s="6"/>
      <c r="U1058" s="6"/>
      <c r="V1058" s="6"/>
      <c r="W1058" s="6"/>
      <c r="X1058" s="6"/>
      <c r="Y1058" s="6"/>
      <c r="Z1058" s="6"/>
    </row>
    <row r="1059" spans="1:26" ht="24" customHeight="1" x14ac:dyDescent="0.2">
      <c r="A1059" s="5">
        <v>1058</v>
      </c>
      <c r="B1059" s="8" t="str">
        <f>HYPERLINK("http://www.rizwanashraf.com/2008/01/16/hadi-tv-live-islamic-tv-channel/","http://www.rizwanashraf.com/2008/01/16/hadi-tv-live-islamic-tv-channel/")</f>
        <v>http://www.rizwanashraf.com/2008/01/16/hadi-tv-live-islamic-tv-channel/</v>
      </c>
      <c r="C1059" s="6" t="s">
        <v>7010</v>
      </c>
      <c r="D1059" s="56" t="s">
        <v>7013</v>
      </c>
      <c r="E1059" s="6" t="s">
        <v>5770</v>
      </c>
      <c r="F1059" s="45">
        <v>2</v>
      </c>
      <c r="G1059" s="45">
        <v>2</v>
      </c>
      <c r="H1059" s="45">
        <v>2</v>
      </c>
      <c r="I1059" s="6"/>
      <c r="J1059" s="6"/>
      <c r="K1059" s="6"/>
      <c r="L1059" s="6"/>
      <c r="M1059" s="6"/>
      <c r="N1059" s="6"/>
      <c r="O1059" s="6"/>
      <c r="P1059" s="6"/>
      <c r="Q1059" s="6"/>
      <c r="R1059" s="6"/>
      <c r="S1059" s="6"/>
      <c r="T1059" s="6"/>
      <c r="U1059" s="6"/>
      <c r="V1059" s="6"/>
      <c r="W1059" s="6"/>
      <c r="X1059" s="6"/>
      <c r="Y1059" s="6"/>
      <c r="Z1059" s="6"/>
    </row>
    <row r="1060" spans="1:26" ht="48" customHeight="1" x14ac:dyDescent="0.2">
      <c r="A1060" s="5">
        <v>1059</v>
      </c>
      <c r="B1060" s="8" t="str">
        <f>HYPERLINK("http://www.rizwanashraf.com/2008/01/16/hadi-tv-live-islamic-tv-channel/","http://www.rizwanashraf.com/2008/01/16/hadi-tv-live-islamic-tv-channel/")</f>
        <v>http://www.rizwanashraf.com/2008/01/16/hadi-tv-live-islamic-tv-channel/</v>
      </c>
      <c r="C1060" s="6" t="s">
        <v>7010</v>
      </c>
      <c r="D1060" s="56" t="s">
        <v>7014</v>
      </c>
      <c r="E1060" s="6" t="s">
        <v>5770</v>
      </c>
      <c r="F1060" s="45">
        <v>1</v>
      </c>
      <c r="G1060" s="45">
        <v>1</v>
      </c>
      <c r="H1060" s="45">
        <v>1</v>
      </c>
      <c r="I1060" s="6"/>
      <c r="J1060" s="6"/>
      <c r="K1060" s="6"/>
      <c r="L1060" s="6"/>
      <c r="M1060" s="6"/>
      <c r="N1060" s="6"/>
      <c r="O1060" s="6"/>
      <c r="P1060" s="6"/>
      <c r="Q1060" s="6"/>
      <c r="R1060" s="6"/>
      <c r="S1060" s="6"/>
      <c r="T1060" s="6"/>
      <c r="U1060" s="6"/>
      <c r="V1060" s="6"/>
      <c r="W1060" s="6"/>
      <c r="X1060" s="6"/>
      <c r="Y1060" s="6"/>
      <c r="Z1060" s="6"/>
    </row>
    <row r="1061" spans="1:26" ht="24" customHeight="1" x14ac:dyDescent="0.2">
      <c r="A1061" s="5">
        <v>1060</v>
      </c>
      <c r="B1061" s="6" t="s">
        <v>7015</v>
      </c>
      <c r="C1061" s="6" t="s">
        <v>7016</v>
      </c>
      <c r="D1061" s="56" t="s">
        <v>7017</v>
      </c>
      <c r="E1061" s="6" t="s">
        <v>5770</v>
      </c>
      <c r="F1061" s="45">
        <v>1</v>
      </c>
      <c r="G1061" s="5">
        <v>1</v>
      </c>
      <c r="H1061" s="45">
        <v>1</v>
      </c>
      <c r="I1061" s="6"/>
      <c r="J1061" s="6"/>
      <c r="K1061" s="6"/>
      <c r="L1061" s="6"/>
      <c r="M1061" s="6"/>
      <c r="N1061" s="6"/>
      <c r="O1061" s="6"/>
      <c r="P1061" s="6"/>
      <c r="Q1061" s="6"/>
      <c r="R1061" s="6"/>
      <c r="S1061" s="6"/>
      <c r="T1061" s="6"/>
      <c r="U1061" s="6"/>
      <c r="V1061" s="6"/>
      <c r="W1061" s="6"/>
      <c r="X1061" s="6"/>
      <c r="Y1061" s="6"/>
      <c r="Z1061" s="6"/>
    </row>
    <row r="1062" spans="1:26" ht="24" customHeight="1" x14ac:dyDescent="0.2">
      <c r="A1062" s="5">
        <v>1061</v>
      </c>
      <c r="B1062" s="6" t="s">
        <v>7015</v>
      </c>
      <c r="C1062" s="6" t="s">
        <v>7016</v>
      </c>
      <c r="D1062" s="56" t="s">
        <v>7018</v>
      </c>
      <c r="E1062" s="6" t="s">
        <v>5770</v>
      </c>
      <c r="F1062" s="45">
        <v>0</v>
      </c>
      <c r="G1062" s="5">
        <v>1</v>
      </c>
      <c r="H1062" s="45">
        <v>0</v>
      </c>
      <c r="I1062" s="6"/>
      <c r="J1062" s="6"/>
      <c r="K1062" s="6"/>
      <c r="L1062" s="6"/>
      <c r="M1062" s="6"/>
      <c r="N1062" s="6"/>
      <c r="O1062" s="6"/>
      <c r="P1062" s="6"/>
      <c r="Q1062" s="6"/>
      <c r="R1062" s="6"/>
      <c r="S1062" s="6"/>
      <c r="T1062" s="6"/>
      <c r="U1062" s="6"/>
      <c r="V1062" s="6"/>
      <c r="W1062" s="6"/>
      <c r="X1062" s="6"/>
      <c r="Y1062" s="6"/>
      <c r="Z1062" s="6"/>
    </row>
    <row r="1063" spans="1:26" ht="24" customHeight="1" x14ac:dyDescent="0.2">
      <c r="A1063" s="5">
        <v>1062</v>
      </c>
      <c r="B1063" s="6" t="s">
        <v>7015</v>
      </c>
      <c r="C1063" s="6" t="s">
        <v>7016</v>
      </c>
      <c r="D1063" s="56" t="s">
        <v>7019</v>
      </c>
      <c r="E1063" s="6" t="s">
        <v>5770</v>
      </c>
      <c r="F1063" s="45">
        <v>2</v>
      </c>
      <c r="G1063" s="5">
        <v>2</v>
      </c>
      <c r="H1063" s="45">
        <v>2</v>
      </c>
      <c r="I1063" s="6"/>
      <c r="J1063" s="6"/>
      <c r="K1063" s="6"/>
      <c r="L1063" s="6"/>
      <c r="M1063" s="6"/>
      <c r="N1063" s="6"/>
      <c r="O1063" s="6"/>
      <c r="P1063" s="6"/>
      <c r="Q1063" s="6"/>
      <c r="R1063" s="6"/>
      <c r="S1063" s="6"/>
      <c r="T1063" s="6"/>
      <c r="U1063" s="6"/>
      <c r="V1063" s="6"/>
      <c r="W1063" s="6"/>
      <c r="X1063" s="6"/>
      <c r="Y1063" s="6"/>
      <c r="Z1063" s="6"/>
    </row>
    <row r="1064" spans="1:26" ht="24" customHeight="1" x14ac:dyDescent="0.2">
      <c r="A1064" s="5">
        <v>1063</v>
      </c>
      <c r="B1064" s="6" t="s">
        <v>7015</v>
      </c>
      <c r="C1064" s="6" t="s">
        <v>7016</v>
      </c>
      <c r="D1064" s="56" t="s">
        <v>7020</v>
      </c>
      <c r="E1064" s="6" t="s">
        <v>5770</v>
      </c>
      <c r="F1064" s="45">
        <v>1</v>
      </c>
      <c r="G1064" s="5">
        <v>1</v>
      </c>
      <c r="H1064" s="45">
        <v>1</v>
      </c>
      <c r="I1064" s="6"/>
      <c r="J1064" s="6"/>
      <c r="K1064" s="6"/>
      <c r="L1064" s="6"/>
      <c r="M1064" s="6"/>
      <c r="N1064" s="6"/>
      <c r="O1064" s="6"/>
      <c r="P1064" s="6"/>
      <c r="Q1064" s="6"/>
      <c r="R1064" s="6"/>
      <c r="S1064" s="6"/>
      <c r="T1064" s="6"/>
      <c r="U1064" s="6"/>
      <c r="V1064" s="6"/>
      <c r="W1064" s="6"/>
      <c r="X1064" s="6"/>
      <c r="Y1064" s="6"/>
      <c r="Z1064" s="6"/>
    </row>
    <row r="1065" spans="1:26" ht="24" customHeight="1" x14ac:dyDescent="0.2">
      <c r="A1065" s="5">
        <v>1064</v>
      </c>
      <c r="B1065" s="6" t="s">
        <v>7015</v>
      </c>
      <c r="C1065" s="6" t="s">
        <v>7016</v>
      </c>
      <c r="D1065" s="56" t="s">
        <v>7021</v>
      </c>
      <c r="E1065" s="6" t="s">
        <v>5770</v>
      </c>
      <c r="F1065" s="45">
        <v>0</v>
      </c>
      <c r="G1065" s="5">
        <v>0</v>
      </c>
      <c r="H1065" s="45">
        <v>0</v>
      </c>
      <c r="I1065" s="6"/>
      <c r="J1065" s="6"/>
      <c r="K1065" s="6"/>
      <c r="L1065" s="6"/>
      <c r="M1065" s="6"/>
      <c r="N1065" s="6"/>
      <c r="O1065" s="6"/>
      <c r="P1065" s="6"/>
      <c r="Q1065" s="6"/>
      <c r="R1065" s="6"/>
      <c r="S1065" s="6"/>
      <c r="T1065" s="6"/>
      <c r="U1065" s="6"/>
      <c r="V1065" s="6"/>
      <c r="W1065" s="6"/>
      <c r="X1065" s="6"/>
      <c r="Y1065" s="6"/>
      <c r="Z1065" s="6"/>
    </row>
    <row r="1066" spans="1:26" ht="24" customHeight="1" x14ac:dyDescent="0.2">
      <c r="A1066" s="5">
        <v>1065</v>
      </c>
      <c r="B1066" s="6" t="s">
        <v>7015</v>
      </c>
      <c r="C1066" s="6" t="s">
        <v>7016</v>
      </c>
      <c r="D1066" s="56" t="s">
        <v>7022</v>
      </c>
      <c r="E1066" s="6" t="s">
        <v>5770</v>
      </c>
      <c r="F1066" s="45">
        <v>0</v>
      </c>
      <c r="G1066" s="5">
        <v>1</v>
      </c>
      <c r="H1066" s="45">
        <v>0</v>
      </c>
      <c r="I1066" s="6"/>
      <c r="J1066" s="6"/>
      <c r="K1066" s="6"/>
      <c r="L1066" s="6"/>
      <c r="M1066" s="6"/>
      <c r="N1066" s="6"/>
      <c r="O1066" s="6"/>
      <c r="P1066" s="6"/>
      <c r="Q1066" s="6"/>
      <c r="R1066" s="6"/>
      <c r="S1066" s="6"/>
      <c r="T1066" s="6"/>
      <c r="U1066" s="6"/>
      <c r="V1066" s="6"/>
      <c r="W1066" s="6"/>
      <c r="X1066" s="6"/>
      <c r="Y1066" s="6"/>
      <c r="Z1066" s="6"/>
    </row>
    <row r="1067" spans="1:26" ht="24" customHeight="1" x14ac:dyDescent="0.2">
      <c r="A1067" s="5">
        <v>1066</v>
      </c>
      <c r="B1067" s="6" t="s">
        <v>7015</v>
      </c>
      <c r="C1067" s="6" t="s">
        <v>7016</v>
      </c>
      <c r="D1067" s="56" t="s">
        <v>7023</v>
      </c>
      <c r="E1067" s="6" t="s">
        <v>5770</v>
      </c>
      <c r="F1067" s="45">
        <v>0</v>
      </c>
      <c r="G1067" s="5">
        <v>1</v>
      </c>
      <c r="H1067" s="45">
        <v>0</v>
      </c>
      <c r="I1067" s="6"/>
      <c r="J1067" s="6"/>
      <c r="K1067" s="6"/>
      <c r="L1067" s="6"/>
      <c r="M1067" s="6"/>
      <c r="N1067" s="6"/>
      <c r="O1067" s="6"/>
      <c r="P1067" s="6"/>
      <c r="Q1067" s="6"/>
      <c r="R1067" s="6"/>
      <c r="S1067" s="6"/>
      <c r="T1067" s="6"/>
      <c r="U1067" s="6"/>
      <c r="V1067" s="6"/>
      <c r="W1067" s="6"/>
      <c r="X1067" s="6"/>
      <c r="Y1067" s="6"/>
      <c r="Z1067" s="6"/>
    </row>
    <row r="1068" spans="1:26" ht="48" customHeight="1" x14ac:dyDescent="0.2">
      <c r="A1068" s="5">
        <v>1067</v>
      </c>
      <c r="B1068" s="6" t="s">
        <v>7015</v>
      </c>
      <c r="C1068" s="6" t="s">
        <v>7016</v>
      </c>
      <c r="D1068" s="56" t="s">
        <v>7024</v>
      </c>
      <c r="E1068" s="6" t="s">
        <v>5770</v>
      </c>
      <c r="F1068" s="45">
        <v>0</v>
      </c>
      <c r="G1068" s="5">
        <v>1</v>
      </c>
      <c r="H1068" s="45">
        <v>0</v>
      </c>
      <c r="I1068" s="6"/>
      <c r="J1068" s="6"/>
      <c r="K1068" s="6"/>
      <c r="L1068" s="6"/>
      <c r="M1068" s="6"/>
      <c r="N1068" s="6"/>
      <c r="O1068" s="6"/>
      <c r="P1068" s="6"/>
      <c r="Q1068" s="6"/>
      <c r="R1068" s="6"/>
      <c r="S1068" s="6"/>
      <c r="T1068" s="6"/>
      <c r="U1068" s="6"/>
      <c r="V1068" s="6"/>
      <c r="W1068" s="6"/>
      <c r="X1068" s="6"/>
      <c r="Y1068" s="6"/>
      <c r="Z1068" s="6"/>
    </row>
    <row r="1069" spans="1:26" ht="48" customHeight="1" x14ac:dyDescent="0.2">
      <c r="A1069" s="5">
        <v>1068</v>
      </c>
      <c r="B1069" s="6" t="s">
        <v>7015</v>
      </c>
      <c r="C1069" s="6" t="s">
        <v>7016</v>
      </c>
      <c r="D1069" s="56" t="s">
        <v>7025</v>
      </c>
      <c r="E1069" s="6" t="s">
        <v>5770</v>
      </c>
      <c r="F1069" s="45">
        <v>2</v>
      </c>
      <c r="G1069" s="45">
        <v>2</v>
      </c>
      <c r="H1069" s="45">
        <v>2</v>
      </c>
      <c r="I1069" s="6"/>
      <c r="J1069" s="6"/>
      <c r="K1069" s="6"/>
      <c r="L1069" s="6"/>
      <c r="M1069" s="6"/>
      <c r="N1069" s="6"/>
      <c r="O1069" s="6"/>
      <c r="P1069" s="6"/>
      <c r="Q1069" s="6"/>
      <c r="R1069" s="6"/>
      <c r="S1069" s="6"/>
      <c r="T1069" s="6"/>
      <c r="U1069" s="6"/>
      <c r="V1069" s="6"/>
      <c r="W1069" s="6"/>
      <c r="X1069" s="6"/>
      <c r="Y1069" s="6"/>
      <c r="Z1069" s="6"/>
    </row>
    <row r="1070" spans="1:26" ht="96" customHeight="1" x14ac:dyDescent="0.2">
      <c r="A1070" s="5">
        <v>1069</v>
      </c>
      <c r="B1070" s="6" t="s">
        <v>7015</v>
      </c>
      <c r="C1070" s="6" t="s">
        <v>7016</v>
      </c>
      <c r="D1070" s="56" t="s">
        <v>7026</v>
      </c>
      <c r="E1070" s="6" t="s">
        <v>5770</v>
      </c>
      <c r="F1070" s="45">
        <v>1</v>
      </c>
      <c r="G1070" s="45">
        <v>1</v>
      </c>
      <c r="H1070" s="45">
        <v>1</v>
      </c>
      <c r="I1070" s="6"/>
      <c r="J1070" s="6"/>
      <c r="K1070" s="6"/>
      <c r="L1070" s="6"/>
      <c r="M1070" s="6"/>
      <c r="N1070" s="6"/>
      <c r="O1070" s="6"/>
      <c r="P1070" s="6"/>
      <c r="Q1070" s="6"/>
      <c r="R1070" s="6"/>
      <c r="S1070" s="6"/>
      <c r="T1070" s="6"/>
      <c r="U1070" s="6"/>
      <c r="V1070" s="6"/>
      <c r="W1070" s="6"/>
      <c r="X1070" s="6"/>
      <c r="Y1070" s="6"/>
      <c r="Z1070" s="6"/>
    </row>
    <row r="1071" spans="1:26" ht="24" customHeight="1" x14ac:dyDescent="0.2">
      <c r="A1071" s="5">
        <v>1070</v>
      </c>
      <c r="B1071" s="6" t="s">
        <v>7015</v>
      </c>
      <c r="C1071" s="6" t="s">
        <v>7016</v>
      </c>
      <c r="D1071" s="56" t="s">
        <v>7027</v>
      </c>
      <c r="E1071" s="6" t="s">
        <v>5770</v>
      </c>
      <c r="F1071" s="45">
        <v>1</v>
      </c>
      <c r="G1071" s="45">
        <v>1</v>
      </c>
      <c r="H1071" s="45">
        <v>1</v>
      </c>
      <c r="I1071" s="6"/>
      <c r="J1071" s="6"/>
      <c r="K1071" s="6"/>
      <c r="L1071" s="6"/>
      <c r="M1071" s="6"/>
      <c r="N1071" s="6"/>
      <c r="O1071" s="6"/>
      <c r="P1071" s="6"/>
      <c r="Q1071" s="6"/>
      <c r="R1071" s="6"/>
      <c r="S1071" s="6"/>
      <c r="T1071" s="6"/>
      <c r="U1071" s="6"/>
      <c r="V1071" s="6"/>
      <c r="W1071" s="6"/>
      <c r="X1071" s="6"/>
      <c r="Y1071" s="6"/>
      <c r="Z1071" s="6"/>
    </row>
    <row r="1072" spans="1:26" ht="24" customHeight="1" x14ac:dyDescent="0.2">
      <c r="A1072" s="5">
        <v>1071</v>
      </c>
      <c r="B1072" s="6" t="s">
        <v>7015</v>
      </c>
      <c r="C1072" s="6" t="s">
        <v>7016</v>
      </c>
      <c r="D1072" s="56" t="s">
        <v>7028</v>
      </c>
      <c r="E1072" s="6" t="s">
        <v>5770</v>
      </c>
      <c r="F1072" s="45">
        <v>0</v>
      </c>
      <c r="G1072" s="45">
        <v>0</v>
      </c>
      <c r="H1072" s="45">
        <v>0</v>
      </c>
      <c r="I1072" s="6"/>
      <c r="J1072" s="6"/>
      <c r="K1072" s="6"/>
      <c r="L1072" s="6"/>
      <c r="M1072" s="6"/>
      <c r="N1072" s="6"/>
      <c r="O1072" s="6"/>
      <c r="P1072" s="6"/>
      <c r="Q1072" s="6"/>
      <c r="R1072" s="6"/>
      <c r="S1072" s="6"/>
      <c r="T1072" s="6"/>
      <c r="U1072" s="6"/>
      <c r="V1072" s="6"/>
      <c r="W1072" s="6"/>
      <c r="X1072" s="6"/>
      <c r="Y1072" s="6"/>
      <c r="Z1072" s="6"/>
    </row>
    <row r="1073" spans="1:26" ht="24" customHeight="1" x14ac:dyDescent="0.2">
      <c r="A1073" s="5">
        <v>1072</v>
      </c>
      <c r="B1073" s="6" t="s">
        <v>7015</v>
      </c>
      <c r="C1073" s="6" t="s">
        <v>7016</v>
      </c>
      <c r="D1073" s="56" t="s">
        <v>7029</v>
      </c>
      <c r="E1073" s="6" t="s">
        <v>5770</v>
      </c>
      <c r="F1073" s="45">
        <v>0</v>
      </c>
      <c r="G1073" s="45">
        <v>0</v>
      </c>
      <c r="H1073" s="45">
        <v>0</v>
      </c>
      <c r="I1073" s="6"/>
      <c r="J1073" s="6"/>
      <c r="K1073" s="6"/>
      <c r="L1073" s="6"/>
      <c r="M1073" s="6"/>
      <c r="N1073" s="6"/>
      <c r="O1073" s="6"/>
      <c r="P1073" s="6"/>
      <c r="Q1073" s="6"/>
      <c r="R1073" s="6"/>
      <c r="S1073" s="6"/>
      <c r="T1073" s="6"/>
      <c r="U1073" s="6"/>
      <c r="V1073" s="6"/>
      <c r="W1073" s="6"/>
      <c r="X1073" s="6"/>
      <c r="Y1073" s="6"/>
      <c r="Z1073" s="6"/>
    </row>
    <row r="1074" spans="1:26" ht="48" customHeight="1" x14ac:dyDescent="0.2">
      <c r="A1074" s="5">
        <v>1073</v>
      </c>
      <c r="B1074" s="6" t="s">
        <v>7030</v>
      </c>
      <c r="C1074" s="6" t="s">
        <v>7031</v>
      </c>
      <c r="D1074" s="56" t="s">
        <v>7032</v>
      </c>
      <c r="E1074" s="6" t="s">
        <v>5770</v>
      </c>
      <c r="F1074" s="45">
        <v>1</v>
      </c>
      <c r="G1074" s="45">
        <v>1</v>
      </c>
      <c r="H1074" s="45">
        <v>1</v>
      </c>
      <c r="I1074" s="6"/>
      <c r="J1074" s="6"/>
      <c r="K1074" s="6"/>
      <c r="L1074" s="6"/>
      <c r="M1074" s="6"/>
      <c r="N1074" s="6"/>
      <c r="O1074" s="6"/>
      <c r="P1074" s="6"/>
      <c r="Q1074" s="6"/>
      <c r="R1074" s="6"/>
      <c r="S1074" s="6"/>
      <c r="T1074" s="6"/>
      <c r="U1074" s="6"/>
      <c r="V1074" s="6"/>
      <c r="W1074" s="6"/>
      <c r="X1074" s="6"/>
      <c r="Y1074" s="6"/>
      <c r="Z1074" s="6"/>
    </row>
    <row r="1075" spans="1:26" ht="24" customHeight="1" x14ac:dyDescent="0.2">
      <c r="A1075" s="5">
        <v>1074</v>
      </c>
      <c r="B1075" s="6" t="s">
        <v>7030</v>
      </c>
      <c r="C1075" s="6" t="s">
        <v>7033</v>
      </c>
      <c r="D1075" s="56" t="s">
        <v>7034</v>
      </c>
      <c r="E1075" s="6" t="s">
        <v>5770</v>
      </c>
      <c r="F1075" s="45">
        <v>1</v>
      </c>
      <c r="G1075" s="5">
        <v>1</v>
      </c>
      <c r="H1075" s="45">
        <v>1</v>
      </c>
      <c r="I1075" s="6"/>
      <c r="J1075" s="6"/>
      <c r="K1075" s="6"/>
      <c r="L1075" s="6"/>
      <c r="M1075" s="6"/>
      <c r="N1075" s="6"/>
      <c r="O1075" s="6"/>
      <c r="P1075" s="6"/>
      <c r="Q1075" s="6"/>
      <c r="R1075" s="6"/>
      <c r="S1075" s="6"/>
      <c r="T1075" s="6"/>
      <c r="U1075" s="6"/>
      <c r="V1075" s="6"/>
      <c r="W1075" s="6"/>
      <c r="X1075" s="6"/>
      <c r="Y1075" s="6"/>
      <c r="Z1075" s="6"/>
    </row>
    <row r="1076" spans="1:26" ht="24" customHeight="1" x14ac:dyDescent="0.2">
      <c r="A1076" s="5">
        <v>1075</v>
      </c>
      <c r="B1076" s="6" t="s">
        <v>7030</v>
      </c>
      <c r="C1076" s="6" t="s">
        <v>7035</v>
      </c>
      <c r="D1076" s="56" t="s">
        <v>7036</v>
      </c>
      <c r="E1076" s="6" t="s">
        <v>5770</v>
      </c>
      <c r="F1076" s="45">
        <v>0</v>
      </c>
      <c r="G1076" s="5">
        <v>0</v>
      </c>
      <c r="H1076" s="45">
        <v>0</v>
      </c>
      <c r="I1076" s="6"/>
      <c r="J1076" s="6"/>
      <c r="K1076" s="6"/>
      <c r="L1076" s="6"/>
      <c r="M1076" s="6"/>
      <c r="N1076" s="6"/>
      <c r="O1076" s="6"/>
      <c r="P1076" s="6"/>
      <c r="Q1076" s="6"/>
      <c r="R1076" s="6"/>
      <c r="S1076" s="6"/>
      <c r="T1076" s="6"/>
      <c r="U1076" s="6"/>
      <c r="V1076" s="6"/>
      <c r="W1076" s="6"/>
      <c r="X1076" s="6"/>
      <c r="Y1076" s="6"/>
      <c r="Z1076" s="6"/>
    </row>
    <row r="1077" spans="1:26" ht="24" customHeight="1" x14ac:dyDescent="0.2">
      <c r="A1077" s="5">
        <v>1076</v>
      </c>
      <c r="B1077" s="6" t="s">
        <v>7030</v>
      </c>
      <c r="C1077" s="6" t="s">
        <v>7037</v>
      </c>
      <c r="D1077" s="56" t="s">
        <v>7038</v>
      </c>
      <c r="E1077" s="6" t="s">
        <v>5770</v>
      </c>
      <c r="F1077" s="45">
        <v>0</v>
      </c>
      <c r="G1077" s="5">
        <v>0</v>
      </c>
      <c r="H1077" s="45">
        <v>0</v>
      </c>
      <c r="I1077" s="6"/>
      <c r="J1077" s="6"/>
      <c r="K1077" s="6"/>
      <c r="L1077" s="6"/>
      <c r="M1077" s="6"/>
      <c r="N1077" s="6"/>
      <c r="O1077" s="6"/>
      <c r="P1077" s="6"/>
      <c r="Q1077" s="6"/>
      <c r="R1077" s="6"/>
      <c r="S1077" s="6"/>
      <c r="T1077" s="6"/>
      <c r="U1077" s="6"/>
      <c r="V1077" s="6"/>
      <c r="W1077" s="6"/>
      <c r="X1077" s="6"/>
      <c r="Y1077" s="6"/>
      <c r="Z1077" s="6"/>
    </row>
    <row r="1078" spans="1:26" ht="24" customHeight="1" x14ac:dyDescent="0.2">
      <c r="A1078" s="5">
        <v>1077</v>
      </c>
      <c r="B1078" s="6" t="s">
        <v>7030</v>
      </c>
      <c r="C1078" s="6" t="s">
        <v>7039</v>
      </c>
      <c r="D1078" s="56" t="s">
        <v>7040</v>
      </c>
      <c r="E1078" s="6" t="s">
        <v>5770</v>
      </c>
      <c r="F1078" s="45">
        <v>1</v>
      </c>
      <c r="G1078" s="5">
        <v>1</v>
      </c>
      <c r="H1078" s="45">
        <v>1</v>
      </c>
      <c r="I1078" s="6"/>
      <c r="J1078" s="6"/>
      <c r="K1078" s="6"/>
      <c r="L1078" s="6"/>
      <c r="M1078" s="6"/>
      <c r="N1078" s="6"/>
      <c r="O1078" s="6"/>
      <c r="P1078" s="6"/>
      <c r="Q1078" s="6"/>
      <c r="R1078" s="6"/>
      <c r="S1078" s="6"/>
      <c r="T1078" s="6"/>
      <c r="U1078" s="6"/>
      <c r="V1078" s="6"/>
      <c r="W1078" s="6"/>
      <c r="X1078" s="6"/>
      <c r="Y1078" s="6"/>
      <c r="Z1078" s="6"/>
    </row>
    <row r="1079" spans="1:26" ht="24" customHeight="1" x14ac:dyDescent="0.2">
      <c r="A1079" s="5">
        <v>1078</v>
      </c>
      <c r="B1079" s="6" t="s">
        <v>7030</v>
      </c>
      <c r="C1079" s="6" t="s">
        <v>7041</v>
      </c>
      <c r="D1079" s="56" t="s">
        <v>7042</v>
      </c>
      <c r="E1079" s="6" t="s">
        <v>5770</v>
      </c>
      <c r="F1079" s="45">
        <v>2</v>
      </c>
      <c r="G1079" s="5">
        <v>1</v>
      </c>
      <c r="H1079" s="45">
        <v>2</v>
      </c>
      <c r="I1079" s="6"/>
      <c r="J1079" s="6"/>
      <c r="K1079" s="6"/>
      <c r="L1079" s="6"/>
      <c r="M1079" s="6"/>
      <c r="N1079" s="6"/>
      <c r="O1079" s="6"/>
      <c r="P1079" s="6"/>
      <c r="Q1079" s="6"/>
      <c r="R1079" s="6"/>
      <c r="S1079" s="6"/>
      <c r="T1079" s="6"/>
      <c r="U1079" s="6"/>
      <c r="V1079" s="6"/>
      <c r="W1079" s="6"/>
      <c r="X1079" s="6"/>
      <c r="Y1079" s="6"/>
      <c r="Z1079" s="6"/>
    </row>
    <row r="1080" spans="1:26" ht="24" customHeight="1" x14ac:dyDescent="0.2">
      <c r="A1080" s="5">
        <v>1079</v>
      </c>
      <c r="B1080" s="6" t="s">
        <v>7030</v>
      </c>
      <c r="C1080" s="6" t="s">
        <v>7043</v>
      </c>
      <c r="D1080" s="56" t="s">
        <v>7044</v>
      </c>
      <c r="E1080" s="6" t="s">
        <v>5770</v>
      </c>
      <c r="F1080" s="45">
        <v>2</v>
      </c>
      <c r="G1080" s="5">
        <v>1</v>
      </c>
      <c r="H1080" s="45">
        <v>2</v>
      </c>
      <c r="I1080" s="6"/>
      <c r="J1080" s="6"/>
      <c r="K1080" s="6"/>
      <c r="L1080" s="6"/>
      <c r="M1080" s="6"/>
      <c r="N1080" s="6"/>
      <c r="O1080" s="6"/>
      <c r="P1080" s="6"/>
      <c r="Q1080" s="6"/>
      <c r="R1080" s="6"/>
      <c r="S1080" s="6"/>
      <c r="T1080" s="6"/>
      <c r="U1080" s="6"/>
      <c r="V1080" s="6"/>
      <c r="W1080" s="6"/>
      <c r="X1080" s="6"/>
      <c r="Y1080" s="6"/>
      <c r="Z1080" s="6"/>
    </row>
    <row r="1081" spans="1:26" ht="48" customHeight="1" x14ac:dyDescent="0.2">
      <c r="A1081" s="5">
        <v>1080</v>
      </c>
      <c r="B1081" s="6" t="s">
        <v>7030</v>
      </c>
      <c r="C1081" s="6" t="s">
        <v>7045</v>
      </c>
      <c r="D1081" s="56" t="s">
        <v>7046</v>
      </c>
      <c r="E1081" s="6" t="s">
        <v>5770</v>
      </c>
      <c r="F1081" s="45">
        <v>1</v>
      </c>
      <c r="G1081" s="5">
        <v>1</v>
      </c>
      <c r="H1081" s="45">
        <v>1</v>
      </c>
      <c r="I1081" s="6"/>
      <c r="J1081" s="6"/>
      <c r="K1081" s="6"/>
      <c r="L1081" s="6"/>
      <c r="M1081" s="6"/>
      <c r="N1081" s="6"/>
      <c r="O1081" s="6"/>
      <c r="P1081" s="6"/>
      <c r="Q1081" s="6"/>
      <c r="R1081" s="6"/>
      <c r="S1081" s="6"/>
      <c r="T1081" s="6"/>
      <c r="U1081" s="6"/>
      <c r="V1081" s="6"/>
      <c r="W1081" s="6"/>
      <c r="X1081" s="6"/>
      <c r="Y1081" s="6"/>
      <c r="Z1081" s="6"/>
    </row>
    <row r="1082" spans="1:26" ht="72" customHeight="1" x14ac:dyDescent="0.2">
      <c r="A1082" s="5">
        <v>1081</v>
      </c>
      <c r="B1082" s="6" t="s">
        <v>7030</v>
      </c>
      <c r="C1082" s="6" t="s">
        <v>7047</v>
      </c>
      <c r="D1082" s="56" t="s">
        <v>7048</v>
      </c>
      <c r="E1082" s="6" t="s">
        <v>5770</v>
      </c>
      <c r="F1082" s="45">
        <v>0</v>
      </c>
      <c r="G1082" s="5">
        <v>1</v>
      </c>
      <c r="H1082" s="45">
        <v>0</v>
      </c>
      <c r="I1082" s="6"/>
      <c r="J1082" s="6"/>
      <c r="K1082" s="6"/>
      <c r="L1082" s="6"/>
      <c r="M1082" s="6"/>
      <c r="N1082" s="6"/>
      <c r="O1082" s="6"/>
      <c r="P1082" s="6"/>
      <c r="Q1082" s="6"/>
      <c r="R1082" s="6"/>
      <c r="S1082" s="6"/>
      <c r="T1082" s="6"/>
      <c r="U1082" s="6"/>
      <c r="V1082" s="6"/>
      <c r="W1082" s="6"/>
      <c r="X1082" s="6"/>
      <c r="Y1082" s="6"/>
      <c r="Z1082" s="6"/>
    </row>
    <row r="1083" spans="1:26" ht="48" customHeight="1" x14ac:dyDescent="0.2">
      <c r="A1083" s="5">
        <v>1082</v>
      </c>
      <c r="B1083" s="6" t="s">
        <v>7030</v>
      </c>
      <c r="C1083" s="6" t="s">
        <v>7049</v>
      </c>
      <c r="D1083" s="56" t="s">
        <v>7050</v>
      </c>
      <c r="E1083" s="6" t="s">
        <v>5770</v>
      </c>
      <c r="F1083" s="45">
        <v>1</v>
      </c>
      <c r="G1083" s="5">
        <v>1</v>
      </c>
      <c r="H1083" s="45">
        <v>1</v>
      </c>
      <c r="I1083" s="6"/>
      <c r="J1083" s="6"/>
      <c r="K1083" s="6"/>
      <c r="L1083" s="6"/>
      <c r="M1083" s="6"/>
      <c r="N1083" s="6"/>
      <c r="O1083" s="6"/>
      <c r="P1083" s="6"/>
      <c r="Q1083" s="6"/>
      <c r="R1083" s="6"/>
      <c r="S1083" s="6"/>
      <c r="T1083" s="6"/>
      <c r="U1083" s="6"/>
      <c r="V1083" s="6"/>
      <c r="W1083" s="6"/>
      <c r="X1083" s="6"/>
      <c r="Y1083" s="6"/>
      <c r="Z1083" s="6"/>
    </row>
    <row r="1084" spans="1:26" ht="24" customHeight="1" x14ac:dyDescent="0.2">
      <c r="A1084" s="5">
        <v>1083</v>
      </c>
      <c r="B1084" s="6" t="s">
        <v>7030</v>
      </c>
      <c r="C1084" s="6" t="s">
        <v>7051</v>
      </c>
      <c r="D1084" s="56" t="s">
        <v>7052</v>
      </c>
      <c r="E1084" s="6" t="s">
        <v>5770</v>
      </c>
      <c r="F1084" s="45">
        <v>1</v>
      </c>
      <c r="G1084" s="5">
        <v>1</v>
      </c>
      <c r="H1084" s="45">
        <v>1</v>
      </c>
      <c r="I1084" s="6"/>
      <c r="J1084" s="6"/>
      <c r="K1084" s="6"/>
      <c r="L1084" s="6"/>
      <c r="M1084" s="6"/>
      <c r="N1084" s="6"/>
      <c r="O1084" s="6"/>
      <c r="P1084" s="6"/>
      <c r="Q1084" s="6"/>
      <c r="R1084" s="6"/>
      <c r="S1084" s="6"/>
      <c r="T1084" s="6"/>
      <c r="U1084" s="6"/>
      <c r="V1084" s="6"/>
      <c r="W1084" s="6"/>
      <c r="X1084" s="6"/>
      <c r="Y1084" s="6"/>
      <c r="Z1084" s="6"/>
    </row>
    <row r="1085" spans="1:26" ht="24" customHeight="1" x14ac:dyDescent="0.2">
      <c r="A1085" s="5">
        <v>1084</v>
      </c>
      <c r="B1085" s="6" t="s">
        <v>7030</v>
      </c>
      <c r="C1085" s="6" t="s">
        <v>7053</v>
      </c>
      <c r="D1085" s="56" t="s">
        <v>7054</v>
      </c>
      <c r="E1085" s="6" t="s">
        <v>5770</v>
      </c>
      <c r="F1085" s="45">
        <v>0</v>
      </c>
      <c r="G1085" s="5">
        <v>0</v>
      </c>
      <c r="H1085" s="45">
        <v>0</v>
      </c>
      <c r="I1085" s="6"/>
      <c r="J1085" s="6"/>
      <c r="K1085" s="6"/>
      <c r="L1085" s="6"/>
      <c r="M1085" s="6"/>
      <c r="N1085" s="6"/>
      <c r="O1085" s="6"/>
      <c r="P1085" s="6"/>
      <c r="Q1085" s="6"/>
      <c r="R1085" s="6"/>
      <c r="S1085" s="6"/>
      <c r="T1085" s="6"/>
      <c r="U1085" s="6"/>
      <c r="V1085" s="6"/>
      <c r="W1085" s="6"/>
      <c r="X1085" s="6"/>
      <c r="Y1085" s="6"/>
      <c r="Z1085" s="6"/>
    </row>
    <row r="1086" spans="1:26" ht="24" customHeight="1" x14ac:dyDescent="0.2">
      <c r="A1086" s="5">
        <v>1085</v>
      </c>
      <c r="B1086" s="6" t="s">
        <v>7030</v>
      </c>
      <c r="C1086" s="6" t="s">
        <v>7055</v>
      </c>
      <c r="D1086" s="56" t="s">
        <v>7056</v>
      </c>
      <c r="E1086" s="6" t="s">
        <v>5770</v>
      </c>
      <c r="F1086" s="45">
        <v>1</v>
      </c>
      <c r="G1086" s="5">
        <v>1</v>
      </c>
      <c r="H1086" s="45">
        <v>1</v>
      </c>
      <c r="I1086" s="6"/>
      <c r="J1086" s="6"/>
      <c r="K1086" s="6"/>
      <c r="L1086" s="6"/>
      <c r="M1086" s="6"/>
      <c r="N1086" s="6"/>
      <c r="O1086" s="6"/>
      <c r="P1086" s="6"/>
      <c r="Q1086" s="6"/>
      <c r="R1086" s="6"/>
      <c r="S1086" s="6"/>
      <c r="T1086" s="6"/>
      <c r="U1086" s="6"/>
      <c r="V1086" s="6"/>
      <c r="W1086" s="6"/>
      <c r="X1086" s="6"/>
      <c r="Y1086" s="6"/>
      <c r="Z1086" s="6"/>
    </row>
    <row r="1087" spans="1:26" ht="24" customHeight="1" x14ac:dyDescent="0.2">
      <c r="A1087" s="5">
        <v>1086</v>
      </c>
      <c r="B1087" s="6" t="s">
        <v>7030</v>
      </c>
      <c r="C1087" s="6" t="s">
        <v>7057</v>
      </c>
      <c r="D1087" s="56" t="s">
        <v>7058</v>
      </c>
      <c r="E1087" s="6" t="s">
        <v>5770</v>
      </c>
      <c r="F1087" s="45">
        <v>1</v>
      </c>
      <c r="G1087" s="5">
        <v>0</v>
      </c>
      <c r="H1087" s="45">
        <v>1</v>
      </c>
      <c r="I1087" s="6"/>
      <c r="J1087" s="6"/>
      <c r="K1087" s="6"/>
      <c r="L1087" s="6"/>
      <c r="M1087" s="6"/>
      <c r="N1087" s="6"/>
      <c r="O1087" s="6"/>
      <c r="P1087" s="6"/>
      <c r="Q1087" s="6"/>
      <c r="R1087" s="6"/>
      <c r="S1087" s="6"/>
      <c r="T1087" s="6"/>
      <c r="U1087" s="6"/>
      <c r="V1087" s="6"/>
      <c r="W1087" s="6"/>
      <c r="X1087" s="6"/>
      <c r="Y1087" s="6"/>
      <c r="Z1087" s="6"/>
    </row>
    <row r="1088" spans="1:26" ht="24" customHeight="1" x14ac:dyDescent="0.2">
      <c r="A1088" s="5">
        <v>1087</v>
      </c>
      <c r="B1088" s="6" t="s">
        <v>7059</v>
      </c>
      <c r="C1088" s="6" t="s">
        <v>7060</v>
      </c>
      <c r="D1088" s="56" t="s">
        <v>7061</v>
      </c>
      <c r="E1088" s="6" t="s">
        <v>5770</v>
      </c>
      <c r="F1088" s="45">
        <v>2</v>
      </c>
      <c r="G1088" s="45">
        <v>2</v>
      </c>
      <c r="H1088" s="45">
        <v>2</v>
      </c>
      <c r="I1088" s="6"/>
      <c r="J1088" s="6"/>
      <c r="K1088" s="6"/>
      <c r="L1088" s="6"/>
      <c r="M1088" s="6"/>
      <c r="N1088" s="6"/>
      <c r="O1088" s="6"/>
      <c r="P1088" s="6"/>
      <c r="Q1088" s="6"/>
      <c r="R1088" s="6"/>
      <c r="S1088" s="6"/>
      <c r="T1088" s="6"/>
      <c r="U1088" s="6"/>
      <c r="V1088" s="6"/>
      <c r="W1088" s="6"/>
      <c r="X1088" s="6"/>
      <c r="Y1088" s="6"/>
      <c r="Z1088" s="6"/>
    </row>
    <row r="1089" spans="1:26" ht="24" customHeight="1" x14ac:dyDescent="0.2">
      <c r="A1089" s="5">
        <v>1088</v>
      </c>
      <c r="B1089" s="6" t="s">
        <v>7059</v>
      </c>
      <c r="C1089" s="6" t="s">
        <v>7060</v>
      </c>
      <c r="D1089" s="56" t="s">
        <v>7062</v>
      </c>
      <c r="E1089" s="6" t="s">
        <v>5770</v>
      </c>
      <c r="F1089" s="45">
        <v>0</v>
      </c>
      <c r="G1089" s="45">
        <v>0</v>
      </c>
      <c r="H1089" s="45">
        <v>0</v>
      </c>
      <c r="I1089" s="6"/>
      <c r="J1089" s="6"/>
      <c r="K1089" s="6"/>
      <c r="L1089" s="6"/>
      <c r="M1089" s="6"/>
      <c r="N1089" s="6"/>
      <c r="O1089" s="6"/>
      <c r="P1089" s="6"/>
      <c r="Q1089" s="6"/>
      <c r="R1089" s="6"/>
      <c r="S1089" s="6"/>
      <c r="T1089" s="6"/>
      <c r="U1089" s="6"/>
      <c r="V1089" s="6"/>
      <c r="W1089" s="6"/>
      <c r="X1089" s="6"/>
      <c r="Y1089" s="6"/>
      <c r="Z1089" s="6"/>
    </row>
    <row r="1090" spans="1:26" ht="24" customHeight="1" x14ac:dyDescent="0.2">
      <c r="A1090" s="5">
        <v>1089</v>
      </c>
      <c r="B1090" s="6" t="s">
        <v>7059</v>
      </c>
      <c r="C1090" s="6" t="s">
        <v>7060</v>
      </c>
      <c r="D1090" s="56" t="s">
        <v>7063</v>
      </c>
      <c r="E1090" s="6" t="s">
        <v>5770</v>
      </c>
      <c r="F1090" s="45">
        <v>1</v>
      </c>
      <c r="G1090" s="45">
        <v>1</v>
      </c>
      <c r="H1090" s="45">
        <v>1</v>
      </c>
      <c r="I1090" s="6"/>
      <c r="J1090" s="6"/>
      <c r="K1090" s="6"/>
      <c r="L1090" s="6"/>
      <c r="M1090" s="6"/>
      <c r="N1090" s="6"/>
      <c r="O1090" s="6"/>
      <c r="P1090" s="6"/>
      <c r="Q1090" s="6"/>
      <c r="R1090" s="6"/>
      <c r="S1090" s="6"/>
      <c r="T1090" s="6"/>
      <c r="U1090" s="6"/>
      <c r="V1090" s="6"/>
      <c r="W1090" s="6"/>
      <c r="X1090" s="6"/>
      <c r="Y1090" s="6"/>
      <c r="Z1090" s="6"/>
    </row>
    <row r="1091" spans="1:26" ht="24" customHeight="1" x14ac:dyDescent="0.2">
      <c r="A1091" s="5">
        <v>1090</v>
      </c>
      <c r="B1091" s="6" t="s">
        <v>7059</v>
      </c>
      <c r="C1091" s="6" t="s">
        <v>7060</v>
      </c>
      <c r="D1091" s="56" t="s">
        <v>7064</v>
      </c>
      <c r="E1091" s="6" t="s">
        <v>5770</v>
      </c>
      <c r="F1091" s="45">
        <v>2</v>
      </c>
      <c r="G1091" s="45">
        <v>2</v>
      </c>
      <c r="H1091" s="45">
        <v>2</v>
      </c>
      <c r="I1091" s="6"/>
      <c r="J1091" s="6"/>
      <c r="K1091" s="6"/>
      <c r="L1091" s="6"/>
      <c r="M1091" s="6"/>
      <c r="N1091" s="6"/>
      <c r="O1091" s="6"/>
      <c r="P1091" s="6"/>
      <c r="Q1091" s="6"/>
      <c r="R1091" s="6"/>
      <c r="S1091" s="6"/>
      <c r="T1091" s="6"/>
      <c r="U1091" s="6"/>
      <c r="V1091" s="6"/>
      <c r="W1091" s="6"/>
      <c r="X1091" s="6"/>
      <c r="Y1091" s="6"/>
      <c r="Z1091" s="6"/>
    </row>
    <row r="1092" spans="1:26" ht="24" customHeight="1" x14ac:dyDescent="0.2">
      <c r="A1092" s="5">
        <v>1091</v>
      </c>
      <c r="B1092" s="6" t="s">
        <v>7059</v>
      </c>
      <c r="C1092" s="6" t="s">
        <v>7060</v>
      </c>
      <c r="D1092" s="56" t="s">
        <v>7065</v>
      </c>
      <c r="E1092" s="6" t="s">
        <v>5770</v>
      </c>
      <c r="F1092" s="45">
        <v>0</v>
      </c>
      <c r="G1092" s="45">
        <v>0</v>
      </c>
      <c r="H1092" s="45">
        <v>0</v>
      </c>
      <c r="I1092" s="6"/>
      <c r="J1092" s="6"/>
      <c r="K1092" s="6"/>
      <c r="L1092" s="6"/>
      <c r="M1092" s="6"/>
      <c r="N1092" s="6"/>
      <c r="O1092" s="6"/>
      <c r="P1092" s="6"/>
      <c r="Q1092" s="6"/>
      <c r="R1092" s="6"/>
      <c r="S1092" s="6"/>
      <c r="T1092" s="6"/>
      <c r="U1092" s="6"/>
      <c r="V1092" s="6"/>
      <c r="W1092" s="6"/>
      <c r="X1092" s="6"/>
      <c r="Y1092" s="6"/>
      <c r="Z1092" s="6"/>
    </row>
    <row r="1093" spans="1:26" ht="24" customHeight="1" x14ac:dyDescent="0.2">
      <c r="A1093" s="5">
        <v>1092</v>
      </c>
      <c r="B1093" s="6" t="s">
        <v>7059</v>
      </c>
      <c r="C1093" s="6" t="s">
        <v>7060</v>
      </c>
      <c r="D1093" s="56" t="s">
        <v>7066</v>
      </c>
      <c r="E1093" s="6" t="s">
        <v>5770</v>
      </c>
      <c r="F1093" s="45">
        <v>0</v>
      </c>
      <c r="G1093" s="45">
        <v>0</v>
      </c>
      <c r="H1093" s="45">
        <v>0</v>
      </c>
      <c r="I1093" s="6"/>
      <c r="J1093" s="6"/>
      <c r="K1093" s="6"/>
      <c r="L1093" s="6"/>
      <c r="M1093" s="6"/>
      <c r="N1093" s="6"/>
      <c r="O1093" s="6"/>
      <c r="P1093" s="6"/>
      <c r="Q1093" s="6"/>
      <c r="R1093" s="6"/>
      <c r="S1093" s="6"/>
      <c r="T1093" s="6"/>
      <c r="U1093" s="6"/>
      <c r="V1093" s="6"/>
      <c r="W1093" s="6"/>
      <c r="X1093" s="6"/>
      <c r="Y1093" s="6"/>
      <c r="Z1093" s="6"/>
    </row>
    <row r="1094" spans="1:26" ht="24" customHeight="1" x14ac:dyDescent="0.2">
      <c r="A1094" s="5">
        <v>1093</v>
      </c>
      <c r="B1094" s="6" t="s">
        <v>7059</v>
      </c>
      <c r="C1094" s="6" t="s">
        <v>7060</v>
      </c>
      <c r="D1094" s="56" t="s">
        <v>7067</v>
      </c>
      <c r="E1094" s="6" t="s">
        <v>5770</v>
      </c>
      <c r="F1094" s="45">
        <v>0</v>
      </c>
      <c r="G1094" s="5">
        <v>1</v>
      </c>
      <c r="H1094" s="45">
        <v>0</v>
      </c>
      <c r="I1094" s="6"/>
      <c r="J1094" s="6"/>
      <c r="K1094" s="6"/>
      <c r="L1094" s="6"/>
      <c r="M1094" s="6"/>
      <c r="N1094" s="6"/>
      <c r="O1094" s="6"/>
      <c r="P1094" s="6"/>
      <c r="Q1094" s="6"/>
      <c r="R1094" s="6"/>
      <c r="S1094" s="6"/>
      <c r="T1094" s="6"/>
      <c r="U1094" s="6"/>
      <c r="V1094" s="6"/>
      <c r="W1094" s="6"/>
      <c r="X1094" s="6"/>
      <c r="Y1094" s="6"/>
      <c r="Z1094" s="6"/>
    </row>
    <row r="1095" spans="1:26" ht="24" customHeight="1" x14ac:dyDescent="0.2">
      <c r="A1095" s="5">
        <v>1094</v>
      </c>
      <c r="B1095" s="6" t="s">
        <v>7059</v>
      </c>
      <c r="C1095" s="6" t="s">
        <v>7060</v>
      </c>
      <c r="D1095" s="56" t="s">
        <v>7068</v>
      </c>
      <c r="E1095" s="6" t="s">
        <v>5770</v>
      </c>
      <c r="F1095" s="45">
        <v>1</v>
      </c>
      <c r="G1095" s="5">
        <v>1</v>
      </c>
      <c r="H1095" s="45">
        <v>1</v>
      </c>
      <c r="I1095" s="6"/>
      <c r="J1095" s="6"/>
      <c r="K1095" s="6"/>
      <c r="L1095" s="6"/>
      <c r="M1095" s="6"/>
      <c r="N1095" s="6"/>
      <c r="O1095" s="6"/>
      <c r="P1095" s="6"/>
      <c r="Q1095" s="6"/>
      <c r="R1095" s="6"/>
      <c r="S1095" s="6"/>
      <c r="T1095" s="6"/>
      <c r="U1095" s="6"/>
      <c r="V1095" s="6"/>
      <c r="W1095" s="6"/>
      <c r="X1095" s="6"/>
      <c r="Y1095" s="6"/>
      <c r="Z1095" s="6"/>
    </row>
    <row r="1096" spans="1:26" ht="72" customHeight="1" x14ac:dyDescent="0.2">
      <c r="A1096" s="5">
        <v>1095</v>
      </c>
      <c r="B1096" s="6" t="s">
        <v>7059</v>
      </c>
      <c r="C1096" s="6" t="s">
        <v>7060</v>
      </c>
      <c r="D1096" s="56" t="s">
        <v>7069</v>
      </c>
      <c r="E1096" s="6" t="s">
        <v>5770</v>
      </c>
      <c r="F1096" s="45">
        <v>1</v>
      </c>
      <c r="G1096" s="5">
        <v>1</v>
      </c>
      <c r="H1096" s="45">
        <v>1</v>
      </c>
      <c r="I1096" s="6"/>
      <c r="J1096" s="6"/>
      <c r="K1096" s="6"/>
      <c r="L1096" s="6"/>
      <c r="M1096" s="6"/>
      <c r="N1096" s="6"/>
      <c r="O1096" s="6"/>
      <c r="P1096" s="6"/>
      <c r="Q1096" s="6"/>
      <c r="R1096" s="6"/>
      <c r="S1096" s="6"/>
      <c r="T1096" s="6"/>
      <c r="U1096" s="6"/>
      <c r="V1096" s="6"/>
      <c r="W1096" s="6"/>
      <c r="X1096" s="6"/>
      <c r="Y1096" s="6"/>
      <c r="Z1096" s="6"/>
    </row>
    <row r="1097" spans="1:26" ht="24" customHeight="1" x14ac:dyDescent="0.2">
      <c r="A1097" s="5">
        <v>1096</v>
      </c>
      <c r="B1097" s="6" t="s">
        <v>7059</v>
      </c>
      <c r="C1097" s="6" t="s">
        <v>7060</v>
      </c>
      <c r="D1097" s="56" t="s">
        <v>7070</v>
      </c>
      <c r="E1097" s="6" t="s">
        <v>5770</v>
      </c>
      <c r="F1097" s="45">
        <v>1</v>
      </c>
      <c r="G1097" s="5">
        <v>0</v>
      </c>
      <c r="H1097" s="45">
        <v>1</v>
      </c>
      <c r="I1097" s="6"/>
      <c r="J1097" s="6"/>
      <c r="K1097" s="6"/>
      <c r="L1097" s="6"/>
      <c r="M1097" s="6"/>
      <c r="N1097" s="6"/>
      <c r="O1097" s="6"/>
      <c r="P1097" s="6"/>
      <c r="Q1097" s="6"/>
      <c r="R1097" s="6"/>
      <c r="S1097" s="6"/>
      <c r="T1097" s="6"/>
      <c r="U1097" s="6"/>
      <c r="V1097" s="6"/>
      <c r="W1097" s="6"/>
      <c r="X1097" s="6"/>
      <c r="Y1097" s="6"/>
      <c r="Z1097" s="6"/>
    </row>
    <row r="1098" spans="1:26" ht="24" customHeight="1" x14ac:dyDescent="0.2">
      <c r="A1098" s="5">
        <v>1097</v>
      </c>
      <c r="B1098" s="6" t="s">
        <v>7059</v>
      </c>
      <c r="C1098" s="6" t="s">
        <v>7060</v>
      </c>
      <c r="D1098" s="56" t="s">
        <v>7071</v>
      </c>
      <c r="E1098" s="6" t="s">
        <v>5770</v>
      </c>
      <c r="F1098" s="45">
        <v>1</v>
      </c>
      <c r="G1098" s="5">
        <v>0</v>
      </c>
      <c r="H1098" s="45">
        <v>1</v>
      </c>
      <c r="I1098" s="6"/>
      <c r="J1098" s="6"/>
      <c r="K1098" s="6"/>
      <c r="L1098" s="6"/>
      <c r="M1098" s="6"/>
      <c r="N1098" s="6"/>
      <c r="O1098" s="6"/>
      <c r="P1098" s="6"/>
      <c r="Q1098" s="6"/>
      <c r="R1098" s="6"/>
      <c r="S1098" s="6"/>
      <c r="T1098" s="6"/>
      <c r="U1098" s="6"/>
      <c r="V1098" s="6"/>
      <c r="W1098" s="6"/>
      <c r="X1098" s="6"/>
      <c r="Y1098" s="6"/>
      <c r="Z1098" s="6"/>
    </row>
    <row r="1099" spans="1:26" ht="24" customHeight="1" x14ac:dyDescent="0.2">
      <c r="A1099" s="5">
        <v>1098</v>
      </c>
      <c r="B1099" s="6" t="s">
        <v>7072</v>
      </c>
      <c r="C1099" s="6" t="s">
        <v>7073</v>
      </c>
      <c r="D1099" s="56" t="s">
        <v>7074</v>
      </c>
      <c r="E1099" s="6" t="s">
        <v>5770</v>
      </c>
      <c r="F1099" s="45">
        <v>1</v>
      </c>
      <c r="G1099" s="5">
        <v>1</v>
      </c>
      <c r="H1099" s="45">
        <v>1</v>
      </c>
      <c r="I1099" s="6"/>
      <c r="J1099" s="6"/>
      <c r="K1099" s="6"/>
      <c r="L1099" s="6"/>
      <c r="M1099" s="6"/>
      <c r="N1099" s="6"/>
      <c r="O1099" s="6"/>
      <c r="P1099" s="6"/>
      <c r="Q1099" s="6"/>
      <c r="R1099" s="6"/>
      <c r="S1099" s="6"/>
      <c r="T1099" s="6"/>
      <c r="U1099" s="6"/>
      <c r="V1099" s="6"/>
      <c r="W1099" s="6"/>
      <c r="X1099" s="6"/>
      <c r="Y1099" s="6"/>
      <c r="Z1099" s="6"/>
    </row>
    <row r="1100" spans="1:26" ht="24" customHeight="1" x14ac:dyDescent="0.2">
      <c r="A1100" s="5">
        <v>1099</v>
      </c>
      <c r="B1100" s="6" t="s">
        <v>7072</v>
      </c>
      <c r="C1100" s="6" t="s">
        <v>7073</v>
      </c>
      <c r="D1100" s="56" t="s">
        <v>7075</v>
      </c>
      <c r="E1100" s="6" t="s">
        <v>5770</v>
      </c>
      <c r="F1100" s="45">
        <v>0</v>
      </c>
      <c r="G1100" s="5">
        <v>0</v>
      </c>
      <c r="H1100" s="45">
        <v>0</v>
      </c>
      <c r="I1100" s="6"/>
      <c r="J1100" s="6"/>
      <c r="K1100" s="6"/>
      <c r="L1100" s="6"/>
      <c r="M1100" s="6"/>
      <c r="N1100" s="6"/>
      <c r="O1100" s="6"/>
      <c r="P1100" s="6"/>
      <c r="Q1100" s="6"/>
      <c r="R1100" s="6"/>
      <c r="S1100" s="6"/>
      <c r="T1100" s="6"/>
      <c r="U1100" s="6"/>
      <c r="V1100" s="6"/>
      <c r="W1100" s="6"/>
      <c r="X1100" s="6"/>
      <c r="Y1100" s="6"/>
      <c r="Z1100" s="6"/>
    </row>
    <row r="1101" spans="1:26" ht="48" customHeight="1" x14ac:dyDescent="0.2">
      <c r="A1101" s="5">
        <v>1100</v>
      </c>
      <c r="B1101" s="6" t="s">
        <v>7072</v>
      </c>
      <c r="C1101" s="6" t="s">
        <v>7073</v>
      </c>
      <c r="D1101" s="56" t="s">
        <v>7076</v>
      </c>
      <c r="E1101" s="6" t="s">
        <v>5770</v>
      </c>
      <c r="F1101" s="45">
        <v>1</v>
      </c>
      <c r="G1101" s="5">
        <v>1</v>
      </c>
      <c r="H1101" s="45">
        <v>1</v>
      </c>
      <c r="I1101" s="6"/>
      <c r="J1101" s="6"/>
      <c r="K1101" s="6"/>
      <c r="L1101" s="6"/>
      <c r="M1101" s="6"/>
      <c r="N1101" s="6"/>
      <c r="O1101" s="6"/>
      <c r="P1101" s="6"/>
      <c r="Q1101" s="6"/>
      <c r="R1101" s="6"/>
      <c r="S1101" s="6"/>
      <c r="T1101" s="6"/>
      <c r="U1101" s="6"/>
      <c r="V1101" s="6"/>
      <c r="W1101" s="6"/>
      <c r="X1101" s="6"/>
      <c r="Y1101" s="6"/>
      <c r="Z1101" s="6"/>
    </row>
    <row r="1102" spans="1:26" ht="24" customHeight="1" x14ac:dyDescent="0.2">
      <c r="A1102" s="5">
        <v>1101</v>
      </c>
      <c r="B1102" s="6" t="s">
        <v>7072</v>
      </c>
      <c r="C1102" s="6" t="s">
        <v>7073</v>
      </c>
      <c r="D1102" s="56" t="s">
        <v>7077</v>
      </c>
      <c r="E1102" s="6" t="s">
        <v>5770</v>
      </c>
      <c r="F1102" s="45">
        <v>2</v>
      </c>
      <c r="G1102" s="5">
        <v>2</v>
      </c>
      <c r="H1102" s="45">
        <v>2</v>
      </c>
      <c r="I1102" s="6"/>
      <c r="J1102" s="6"/>
      <c r="K1102" s="6"/>
      <c r="L1102" s="6"/>
      <c r="M1102" s="6"/>
      <c r="N1102" s="6"/>
      <c r="O1102" s="6"/>
      <c r="P1102" s="6"/>
      <c r="Q1102" s="6"/>
      <c r="R1102" s="6"/>
      <c r="S1102" s="6"/>
      <c r="T1102" s="6"/>
      <c r="U1102" s="6"/>
      <c r="V1102" s="6"/>
      <c r="W1102" s="6"/>
      <c r="X1102" s="6"/>
      <c r="Y1102" s="6"/>
      <c r="Z1102" s="6"/>
    </row>
    <row r="1103" spans="1:26" ht="24" customHeight="1" x14ac:dyDescent="0.2">
      <c r="A1103" s="5">
        <v>1102</v>
      </c>
      <c r="B1103" s="6" t="s">
        <v>7078</v>
      </c>
      <c r="C1103" s="6" t="s">
        <v>7079</v>
      </c>
      <c r="D1103" s="56" t="s">
        <v>7080</v>
      </c>
      <c r="E1103" s="6" t="s">
        <v>5770</v>
      </c>
      <c r="F1103" s="45">
        <v>0</v>
      </c>
      <c r="G1103" s="5">
        <v>0</v>
      </c>
      <c r="H1103" s="45">
        <v>0</v>
      </c>
      <c r="I1103" s="6"/>
      <c r="J1103" s="6"/>
      <c r="K1103" s="6"/>
      <c r="L1103" s="6"/>
      <c r="M1103" s="6"/>
      <c r="N1103" s="6"/>
      <c r="O1103" s="6"/>
      <c r="P1103" s="6"/>
      <c r="Q1103" s="6"/>
      <c r="R1103" s="6"/>
      <c r="S1103" s="6"/>
      <c r="T1103" s="6"/>
      <c r="U1103" s="6"/>
      <c r="V1103" s="6"/>
      <c r="W1103" s="6"/>
      <c r="X1103" s="6"/>
      <c r="Y1103" s="6"/>
      <c r="Z1103" s="6"/>
    </row>
    <row r="1104" spans="1:26" ht="24" customHeight="1" x14ac:dyDescent="0.2">
      <c r="A1104" s="5">
        <v>1103</v>
      </c>
      <c r="B1104" s="6" t="s">
        <v>7078</v>
      </c>
      <c r="C1104" s="6" t="s">
        <v>7079</v>
      </c>
      <c r="D1104" s="56" t="s">
        <v>7081</v>
      </c>
      <c r="E1104" s="6" t="s">
        <v>5770</v>
      </c>
      <c r="F1104" s="45">
        <v>1</v>
      </c>
      <c r="G1104" s="5">
        <v>1</v>
      </c>
      <c r="H1104" s="45">
        <v>1</v>
      </c>
      <c r="I1104" s="6"/>
      <c r="J1104" s="6"/>
      <c r="K1104" s="6"/>
      <c r="L1104" s="6"/>
      <c r="M1104" s="6"/>
      <c r="N1104" s="6"/>
      <c r="O1104" s="6"/>
      <c r="P1104" s="6"/>
      <c r="Q1104" s="6"/>
      <c r="R1104" s="6"/>
      <c r="S1104" s="6"/>
      <c r="T1104" s="6"/>
      <c r="U1104" s="6"/>
      <c r="V1104" s="6"/>
      <c r="W1104" s="6"/>
      <c r="X1104" s="6"/>
      <c r="Y1104" s="6"/>
      <c r="Z1104" s="6"/>
    </row>
    <row r="1105" spans="1:26" ht="24" customHeight="1" x14ac:dyDescent="0.2">
      <c r="A1105" s="5">
        <v>1104</v>
      </c>
      <c r="B1105" s="6" t="s">
        <v>7078</v>
      </c>
      <c r="C1105" s="6" t="s">
        <v>7079</v>
      </c>
      <c r="D1105" s="56" t="s">
        <v>7082</v>
      </c>
      <c r="E1105" s="6" t="s">
        <v>5770</v>
      </c>
      <c r="F1105" s="45">
        <v>0</v>
      </c>
      <c r="G1105" s="5">
        <v>0</v>
      </c>
      <c r="H1105" s="45">
        <v>0</v>
      </c>
      <c r="I1105" s="6"/>
      <c r="J1105" s="6"/>
      <c r="K1105" s="6"/>
      <c r="L1105" s="6"/>
      <c r="M1105" s="6"/>
      <c r="N1105" s="6"/>
      <c r="O1105" s="6"/>
      <c r="P1105" s="6"/>
      <c r="Q1105" s="6"/>
      <c r="R1105" s="6"/>
      <c r="S1105" s="6"/>
      <c r="T1105" s="6"/>
      <c r="U1105" s="6"/>
      <c r="V1105" s="6"/>
      <c r="W1105" s="6"/>
      <c r="X1105" s="6"/>
      <c r="Y1105" s="6"/>
      <c r="Z1105" s="6"/>
    </row>
    <row r="1106" spans="1:26" ht="24" customHeight="1" x14ac:dyDescent="0.2">
      <c r="A1106" s="5">
        <v>1105</v>
      </c>
      <c r="B1106" s="6" t="s">
        <v>7078</v>
      </c>
      <c r="C1106" s="6" t="s">
        <v>7079</v>
      </c>
      <c r="D1106" s="56" t="s">
        <v>7083</v>
      </c>
      <c r="E1106" s="6" t="s">
        <v>5770</v>
      </c>
      <c r="F1106" s="45">
        <v>0</v>
      </c>
      <c r="G1106" s="5">
        <v>1</v>
      </c>
      <c r="H1106" s="45">
        <v>0</v>
      </c>
      <c r="I1106" s="6"/>
      <c r="J1106" s="6"/>
      <c r="K1106" s="6"/>
      <c r="L1106" s="6"/>
      <c r="M1106" s="6"/>
      <c r="N1106" s="6"/>
      <c r="O1106" s="6"/>
      <c r="P1106" s="6"/>
      <c r="Q1106" s="6"/>
      <c r="R1106" s="6"/>
      <c r="S1106" s="6"/>
      <c r="T1106" s="6"/>
      <c r="U1106" s="6"/>
      <c r="V1106" s="6"/>
      <c r="W1106" s="6"/>
      <c r="X1106" s="6"/>
      <c r="Y1106" s="6"/>
      <c r="Z1106" s="6"/>
    </row>
    <row r="1107" spans="1:26" ht="24" customHeight="1" x14ac:dyDescent="0.2">
      <c r="A1107" s="5">
        <v>1106</v>
      </c>
      <c r="B1107" s="6" t="s">
        <v>7078</v>
      </c>
      <c r="C1107" s="6" t="s">
        <v>7079</v>
      </c>
      <c r="D1107" s="56" t="s">
        <v>7084</v>
      </c>
      <c r="E1107" s="6" t="s">
        <v>5770</v>
      </c>
      <c r="F1107" s="45">
        <v>0</v>
      </c>
      <c r="G1107" s="5">
        <v>0</v>
      </c>
      <c r="H1107" s="45">
        <v>0</v>
      </c>
      <c r="I1107" s="6"/>
      <c r="J1107" s="6"/>
      <c r="K1107" s="6"/>
      <c r="L1107" s="6"/>
      <c r="M1107" s="6"/>
      <c r="N1107" s="6"/>
      <c r="O1107" s="6"/>
      <c r="P1107" s="6"/>
      <c r="Q1107" s="6"/>
      <c r="R1107" s="6"/>
      <c r="S1107" s="6"/>
      <c r="T1107" s="6"/>
      <c r="U1107" s="6"/>
      <c r="V1107" s="6"/>
      <c r="W1107" s="6"/>
      <c r="X1107" s="6"/>
      <c r="Y1107" s="6"/>
      <c r="Z1107" s="6"/>
    </row>
    <row r="1108" spans="1:26" ht="24" customHeight="1" x14ac:dyDescent="0.2">
      <c r="A1108" s="5">
        <v>1107</v>
      </c>
      <c r="B1108" s="6" t="s">
        <v>7078</v>
      </c>
      <c r="C1108" s="6" t="s">
        <v>7079</v>
      </c>
      <c r="D1108" s="56" t="s">
        <v>7085</v>
      </c>
      <c r="E1108" s="6" t="s">
        <v>5770</v>
      </c>
      <c r="F1108" s="45">
        <v>2</v>
      </c>
      <c r="G1108" s="5">
        <v>2</v>
      </c>
      <c r="H1108" s="45">
        <v>2</v>
      </c>
      <c r="I1108" s="6"/>
      <c r="J1108" s="6"/>
      <c r="K1108" s="6"/>
      <c r="L1108" s="6"/>
      <c r="M1108" s="6"/>
      <c r="N1108" s="6"/>
      <c r="O1108" s="6"/>
      <c r="P1108" s="6"/>
      <c r="Q1108" s="6"/>
      <c r="R1108" s="6"/>
      <c r="S1108" s="6"/>
      <c r="T1108" s="6"/>
      <c r="U1108" s="6"/>
      <c r="V1108" s="6"/>
      <c r="W1108" s="6"/>
      <c r="X1108" s="6"/>
      <c r="Y1108" s="6"/>
      <c r="Z1108" s="6"/>
    </row>
    <row r="1109" spans="1:26" ht="24" customHeight="1" x14ac:dyDescent="0.2">
      <c r="A1109" s="5">
        <v>1108</v>
      </c>
      <c r="B1109" s="6" t="s">
        <v>7078</v>
      </c>
      <c r="C1109" s="6" t="s">
        <v>7079</v>
      </c>
      <c r="D1109" s="56" t="s">
        <v>7086</v>
      </c>
      <c r="E1109" s="6" t="s">
        <v>5770</v>
      </c>
      <c r="F1109" s="45">
        <v>1</v>
      </c>
      <c r="G1109" s="5">
        <v>1</v>
      </c>
      <c r="H1109" s="45">
        <v>1</v>
      </c>
      <c r="I1109" s="6"/>
      <c r="J1109" s="6"/>
      <c r="K1109" s="6"/>
      <c r="L1109" s="6"/>
      <c r="M1109" s="6"/>
      <c r="N1109" s="6"/>
      <c r="O1109" s="6"/>
      <c r="P1109" s="6"/>
      <c r="Q1109" s="6"/>
      <c r="R1109" s="6"/>
      <c r="S1109" s="6"/>
      <c r="T1109" s="6"/>
      <c r="U1109" s="6"/>
      <c r="V1109" s="6"/>
      <c r="W1109" s="6"/>
      <c r="X1109" s="6"/>
      <c r="Y1109" s="6"/>
      <c r="Z1109" s="6"/>
    </row>
    <row r="1110" spans="1:26" ht="24" customHeight="1" x14ac:dyDescent="0.2">
      <c r="A1110" s="5">
        <v>1109</v>
      </c>
      <c r="B1110" s="6" t="s">
        <v>7078</v>
      </c>
      <c r="C1110" s="6" t="s">
        <v>7079</v>
      </c>
      <c r="D1110" s="56" t="s">
        <v>7087</v>
      </c>
      <c r="E1110" s="6" t="s">
        <v>5770</v>
      </c>
      <c r="F1110" s="45">
        <v>1</v>
      </c>
      <c r="G1110" s="5">
        <v>1</v>
      </c>
      <c r="H1110" s="45">
        <v>1</v>
      </c>
      <c r="I1110" s="6"/>
      <c r="J1110" s="6"/>
      <c r="K1110" s="6"/>
      <c r="L1110" s="6"/>
      <c r="M1110" s="6"/>
      <c r="N1110" s="6"/>
      <c r="O1110" s="6"/>
      <c r="P1110" s="6"/>
      <c r="Q1110" s="6"/>
      <c r="R1110" s="6"/>
      <c r="S1110" s="6"/>
      <c r="T1110" s="6"/>
      <c r="U1110" s="6"/>
      <c r="V1110" s="6"/>
      <c r="W1110" s="6"/>
      <c r="X1110" s="6"/>
      <c r="Y1110" s="6"/>
      <c r="Z1110" s="6"/>
    </row>
    <row r="1111" spans="1:26" ht="24" customHeight="1" x14ac:dyDescent="0.2">
      <c r="A1111" s="5">
        <v>1110</v>
      </c>
      <c r="B1111" s="6" t="s">
        <v>7078</v>
      </c>
      <c r="C1111" s="6" t="s">
        <v>7079</v>
      </c>
      <c r="D1111" s="56" t="s">
        <v>7088</v>
      </c>
      <c r="E1111" s="6" t="s">
        <v>5770</v>
      </c>
      <c r="F1111" s="45">
        <v>2</v>
      </c>
      <c r="G1111" s="5">
        <v>0</v>
      </c>
      <c r="H1111" s="45">
        <v>2</v>
      </c>
      <c r="I1111" s="6"/>
      <c r="J1111" s="6"/>
      <c r="K1111" s="6"/>
      <c r="L1111" s="6"/>
      <c r="M1111" s="6"/>
      <c r="N1111" s="6"/>
      <c r="O1111" s="6"/>
      <c r="P1111" s="6"/>
      <c r="Q1111" s="6"/>
      <c r="R1111" s="6"/>
      <c r="S1111" s="6"/>
      <c r="T1111" s="6"/>
      <c r="U1111" s="6"/>
      <c r="V1111" s="6"/>
      <c r="W1111" s="6"/>
      <c r="X1111" s="6"/>
      <c r="Y1111" s="6"/>
      <c r="Z1111" s="6"/>
    </row>
    <row r="1112" spans="1:26" ht="24" customHeight="1" x14ac:dyDescent="0.2">
      <c r="A1112" s="5">
        <v>1111</v>
      </c>
      <c r="B1112" s="6" t="s">
        <v>7078</v>
      </c>
      <c r="C1112" s="6" t="s">
        <v>7079</v>
      </c>
      <c r="D1112" s="56" t="s">
        <v>7089</v>
      </c>
      <c r="E1112" s="6" t="s">
        <v>5770</v>
      </c>
      <c r="F1112" s="45">
        <v>0</v>
      </c>
      <c r="G1112" s="5">
        <v>1</v>
      </c>
      <c r="H1112" s="45">
        <v>0</v>
      </c>
      <c r="I1112" s="6"/>
      <c r="J1112" s="6"/>
      <c r="K1112" s="6"/>
      <c r="L1112" s="6"/>
      <c r="M1112" s="6"/>
      <c r="N1112" s="6"/>
      <c r="O1112" s="6"/>
      <c r="P1112" s="6"/>
      <c r="Q1112" s="6"/>
      <c r="R1112" s="6"/>
      <c r="S1112" s="6"/>
      <c r="T1112" s="6"/>
      <c r="U1112" s="6"/>
      <c r="V1112" s="6"/>
      <c r="W1112" s="6"/>
      <c r="X1112" s="6"/>
      <c r="Y1112" s="6"/>
      <c r="Z1112" s="6"/>
    </row>
    <row r="1113" spans="1:26" ht="48" customHeight="1" x14ac:dyDescent="0.2">
      <c r="A1113" s="5">
        <v>1112</v>
      </c>
      <c r="B1113" s="6" t="s">
        <v>7090</v>
      </c>
      <c r="C1113" s="6" t="s">
        <v>7091</v>
      </c>
      <c r="D1113" s="56" t="s">
        <v>7092</v>
      </c>
      <c r="E1113" s="6" t="s">
        <v>5770</v>
      </c>
      <c r="F1113" s="45">
        <v>1</v>
      </c>
      <c r="G1113" s="45">
        <v>1</v>
      </c>
      <c r="H1113" s="45">
        <v>1</v>
      </c>
      <c r="I1113" s="6"/>
      <c r="J1113" s="6"/>
      <c r="K1113" s="6"/>
      <c r="L1113" s="6"/>
      <c r="M1113" s="6"/>
      <c r="N1113" s="6"/>
      <c r="O1113" s="6"/>
      <c r="P1113" s="6"/>
      <c r="Q1113" s="6"/>
      <c r="R1113" s="6"/>
      <c r="S1113" s="6"/>
      <c r="T1113" s="6"/>
      <c r="U1113" s="6"/>
      <c r="V1113" s="6"/>
      <c r="W1113" s="6"/>
      <c r="X1113" s="6"/>
      <c r="Y1113" s="6"/>
      <c r="Z1113" s="6"/>
    </row>
    <row r="1114" spans="1:26" ht="24" customHeight="1" x14ac:dyDescent="0.2">
      <c r="A1114" s="5">
        <v>1113</v>
      </c>
      <c r="B1114" s="6" t="s">
        <v>7090</v>
      </c>
      <c r="C1114" s="6" t="s">
        <v>7093</v>
      </c>
      <c r="D1114" s="56" t="s">
        <v>7094</v>
      </c>
      <c r="E1114" s="6" t="s">
        <v>5770</v>
      </c>
      <c r="F1114" s="45">
        <v>0</v>
      </c>
      <c r="G1114" s="45">
        <v>0</v>
      </c>
      <c r="H1114" s="45">
        <v>0</v>
      </c>
      <c r="I1114" s="6"/>
      <c r="J1114" s="6"/>
      <c r="K1114" s="6"/>
      <c r="L1114" s="6"/>
      <c r="M1114" s="6"/>
      <c r="N1114" s="6"/>
      <c r="O1114" s="6"/>
      <c r="P1114" s="6"/>
      <c r="Q1114" s="6"/>
      <c r="R1114" s="6"/>
      <c r="S1114" s="6"/>
      <c r="T1114" s="6"/>
      <c r="U1114" s="6"/>
      <c r="V1114" s="6"/>
      <c r="W1114" s="6"/>
      <c r="X1114" s="6"/>
      <c r="Y1114" s="6"/>
      <c r="Z1114" s="6"/>
    </row>
    <row r="1115" spans="1:26" ht="48" customHeight="1" x14ac:dyDescent="0.2">
      <c r="A1115" s="5">
        <v>1114</v>
      </c>
      <c r="B1115" s="6" t="s">
        <v>7090</v>
      </c>
      <c r="C1115" s="6" t="s">
        <v>7095</v>
      </c>
      <c r="D1115" s="56" t="s">
        <v>7096</v>
      </c>
      <c r="E1115" s="6" t="s">
        <v>5770</v>
      </c>
      <c r="F1115" s="45">
        <v>2</v>
      </c>
      <c r="G1115" s="45">
        <v>2</v>
      </c>
      <c r="H1115" s="45">
        <v>2</v>
      </c>
      <c r="I1115" s="6"/>
      <c r="J1115" s="6"/>
      <c r="K1115" s="6"/>
      <c r="L1115" s="6"/>
      <c r="M1115" s="6"/>
      <c r="N1115" s="6"/>
      <c r="O1115" s="6"/>
      <c r="P1115" s="6"/>
      <c r="Q1115" s="6"/>
      <c r="R1115" s="6"/>
      <c r="S1115" s="6"/>
      <c r="T1115" s="6"/>
      <c r="U1115" s="6"/>
      <c r="V1115" s="6"/>
      <c r="W1115" s="6"/>
      <c r="X1115" s="6"/>
      <c r="Y1115" s="6"/>
      <c r="Z1115" s="6"/>
    </row>
    <row r="1116" spans="1:26" ht="144" customHeight="1" x14ac:dyDescent="0.2">
      <c r="A1116" s="5">
        <v>1115</v>
      </c>
      <c r="B1116" s="6" t="s">
        <v>7090</v>
      </c>
      <c r="C1116" s="6" t="s">
        <v>7097</v>
      </c>
      <c r="D1116" s="56" t="s">
        <v>7098</v>
      </c>
      <c r="E1116" s="6" t="s">
        <v>5770</v>
      </c>
      <c r="F1116" s="45">
        <v>2</v>
      </c>
      <c r="G1116" s="45">
        <v>2</v>
      </c>
      <c r="H1116" s="45">
        <v>2</v>
      </c>
      <c r="I1116" s="6"/>
      <c r="J1116" s="6"/>
      <c r="K1116" s="6"/>
      <c r="L1116" s="6"/>
      <c r="M1116" s="6"/>
      <c r="N1116" s="6"/>
      <c r="O1116" s="6"/>
      <c r="P1116" s="6"/>
      <c r="Q1116" s="6"/>
      <c r="R1116" s="6"/>
      <c r="S1116" s="6"/>
      <c r="T1116" s="6"/>
      <c r="U1116" s="6"/>
      <c r="V1116" s="6"/>
      <c r="W1116" s="6"/>
      <c r="X1116" s="6"/>
      <c r="Y1116" s="6"/>
      <c r="Z1116" s="6"/>
    </row>
    <row r="1117" spans="1:26" ht="24" customHeight="1" x14ac:dyDescent="0.2">
      <c r="A1117" s="5">
        <v>1116</v>
      </c>
      <c r="B1117" s="6" t="s">
        <v>7090</v>
      </c>
      <c r="C1117" s="6" t="s">
        <v>7099</v>
      </c>
      <c r="D1117" s="56" t="s">
        <v>7100</v>
      </c>
      <c r="E1117" s="6" t="s">
        <v>5770</v>
      </c>
      <c r="F1117" s="5">
        <v>0</v>
      </c>
      <c r="G1117" s="5">
        <v>0</v>
      </c>
      <c r="H1117" s="45">
        <v>1</v>
      </c>
      <c r="I1117" s="6"/>
      <c r="J1117" s="6"/>
      <c r="K1117" s="6"/>
      <c r="L1117" s="6"/>
      <c r="M1117" s="6"/>
      <c r="N1117" s="6"/>
      <c r="O1117" s="6"/>
      <c r="P1117" s="6"/>
      <c r="Q1117" s="6"/>
      <c r="R1117" s="6"/>
      <c r="S1117" s="6"/>
      <c r="T1117" s="6"/>
      <c r="U1117" s="6"/>
      <c r="V1117" s="6"/>
      <c r="W1117" s="6"/>
      <c r="X1117" s="6"/>
      <c r="Y1117" s="6"/>
      <c r="Z1117" s="6"/>
    </row>
    <row r="1118" spans="1:26" ht="48" customHeight="1" x14ac:dyDescent="0.2">
      <c r="A1118" s="5">
        <v>1117</v>
      </c>
      <c r="B1118" s="6" t="s">
        <v>7090</v>
      </c>
      <c r="C1118" s="6" t="s">
        <v>7101</v>
      </c>
      <c r="D1118" s="56" t="s">
        <v>7102</v>
      </c>
      <c r="E1118" s="6" t="s">
        <v>5770</v>
      </c>
      <c r="F1118" s="5">
        <v>1</v>
      </c>
      <c r="G1118" s="5">
        <v>1</v>
      </c>
      <c r="H1118" s="45">
        <v>1</v>
      </c>
      <c r="I1118" s="6"/>
      <c r="J1118" s="6"/>
      <c r="K1118" s="6"/>
      <c r="L1118" s="6"/>
      <c r="M1118" s="6"/>
      <c r="N1118" s="6"/>
      <c r="O1118" s="6"/>
      <c r="P1118" s="6"/>
      <c r="Q1118" s="6"/>
      <c r="R1118" s="6"/>
      <c r="S1118" s="6"/>
      <c r="T1118" s="6"/>
      <c r="U1118" s="6"/>
      <c r="V1118" s="6"/>
      <c r="W1118" s="6"/>
      <c r="X1118" s="6"/>
      <c r="Y1118" s="6"/>
      <c r="Z1118" s="6"/>
    </row>
    <row r="1119" spans="1:26" ht="24" customHeight="1" x14ac:dyDescent="0.2">
      <c r="A1119" s="5">
        <v>1118</v>
      </c>
      <c r="B1119" s="6" t="s">
        <v>7090</v>
      </c>
      <c r="C1119" s="6" t="s">
        <v>7103</v>
      </c>
      <c r="D1119" s="56" t="s">
        <v>7104</v>
      </c>
      <c r="E1119" s="6" t="s">
        <v>5770</v>
      </c>
      <c r="F1119" s="5">
        <v>1</v>
      </c>
      <c r="G1119" s="5">
        <v>1</v>
      </c>
      <c r="H1119" s="45">
        <v>1</v>
      </c>
      <c r="I1119" s="6"/>
      <c r="J1119" s="6"/>
      <c r="K1119" s="6"/>
      <c r="L1119" s="6"/>
      <c r="M1119" s="6"/>
      <c r="N1119" s="6"/>
      <c r="O1119" s="6"/>
      <c r="P1119" s="6"/>
      <c r="Q1119" s="6"/>
      <c r="R1119" s="6"/>
      <c r="S1119" s="6"/>
      <c r="T1119" s="6"/>
      <c r="U1119" s="6"/>
      <c r="V1119" s="6"/>
      <c r="W1119" s="6"/>
      <c r="X1119" s="6"/>
      <c r="Y1119" s="6"/>
      <c r="Z1119" s="6"/>
    </row>
    <row r="1120" spans="1:26" ht="24" customHeight="1" x14ac:dyDescent="0.2">
      <c r="A1120" s="5">
        <v>1119</v>
      </c>
      <c r="B1120" s="6" t="s">
        <v>7090</v>
      </c>
      <c r="C1120" s="6" t="s">
        <v>7105</v>
      </c>
      <c r="D1120" s="56" t="s">
        <v>7106</v>
      </c>
      <c r="E1120" s="6" t="s">
        <v>5770</v>
      </c>
      <c r="F1120" s="5">
        <v>1</v>
      </c>
      <c r="G1120" s="5">
        <v>1</v>
      </c>
      <c r="H1120" s="45">
        <v>0</v>
      </c>
      <c r="I1120" s="6"/>
      <c r="J1120" s="6"/>
      <c r="K1120" s="6"/>
      <c r="L1120" s="6"/>
      <c r="M1120" s="6"/>
      <c r="N1120" s="6"/>
      <c r="O1120" s="6"/>
      <c r="P1120" s="6"/>
      <c r="Q1120" s="6"/>
      <c r="R1120" s="6"/>
      <c r="S1120" s="6"/>
      <c r="T1120" s="6"/>
      <c r="U1120" s="6"/>
      <c r="V1120" s="6"/>
      <c r="W1120" s="6"/>
      <c r="X1120" s="6"/>
      <c r="Y1120" s="6"/>
      <c r="Z1120" s="6"/>
    </row>
    <row r="1121" spans="1:26" ht="48" customHeight="1" x14ac:dyDescent="0.2">
      <c r="A1121" s="5">
        <v>1120</v>
      </c>
      <c r="B1121" s="6" t="s">
        <v>7090</v>
      </c>
      <c r="C1121" s="6" t="s">
        <v>7107</v>
      </c>
      <c r="D1121" s="56" t="s">
        <v>7108</v>
      </c>
      <c r="E1121" s="6" t="s">
        <v>5770</v>
      </c>
      <c r="F1121" s="5">
        <v>0</v>
      </c>
      <c r="G1121" s="5">
        <v>0</v>
      </c>
      <c r="H1121" s="45">
        <v>0</v>
      </c>
      <c r="I1121" s="6"/>
      <c r="J1121" s="6"/>
      <c r="K1121" s="6"/>
      <c r="L1121" s="6"/>
      <c r="M1121" s="6"/>
      <c r="N1121" s="6"/>
      <c r="O1121" s="6"/>
      <c r="P1121" s="6"/>
      <c r="Q1121" s="6"/>
      <c r="R1121" s="6"/>
      <c r="S1121" s="6"/>
      <c r="T1121" s="6"/>
      <c r="U1121" s="6"/>
      <c r="V1121" s="6"/>
      <c r="W1121" s="6"/>
      <c r="X1121" s="6"/>
      <c r="Y1121" s="6"/>
      <c r="Z1121" s="6"/>
    </row>
    <row r="1122" spans="1:26" ht="24" customHeight="1" x14ac:dyDescent="0.2">
      <c r="A1122" s="5">
        <v>1121</v>
      </c>
      <c r="B1122" s="6" t="s">
        <v>7090</v>
      </c>
      <c r="C1122" s="6" t="s">
        <v>7109</v>
      </c>
      <c r="D1122" s="56" t="s">
        <v>7110</v>
      </c>
      <c r="E1122" s="6" t="s">
        <v>5770</v>
      </c>
      <c r="F1122" s="5">
        <v>1</v>
      </c>
      <c r="G1122" s="5">
        <v>1</v>
      </c>
      <c r="H1122" s="45">
        <v>1</v>
      </c>
      <c r="I1122" s="6"/>
      <c r="J1122" s="6"/>
      <c r="K1122" s="6"/>
      <c r="L1122" s="6"/>
      <c r="M1122" s="6"/>
      <c r="N1122" s="6"/>
      <c r="O1122" s="6"/>
      <c r="P1122" s="6"/>
      <c r="Q1122" s="6"/>
      <c r="R1122" s="6"/>
      <c r="S1122" s="6"/>
      <c r="T1122" s="6"/>
      <c r="U1122" s="6"/>
      <c r="V1122" s="6"/>
      <c r="W1122" s="6"/>
      <c r="X1122" s="6"/>
      <c r="Y1122" s="6"/>
      <c r="Z1122" s="6"/>
    </row>
    <row r="1123" spans="1:26" ht="24" customHeight="1" x14ac:dyDescent="0.2">
      <c r="A1123" s="5">
        <v>1122</v>
      </c>
      <c r="B1123" s="6" t="s">
        <v>7090</v>
      </c>
      <c r="C1123" s="6" t="s">
        <v>7111</v>
      </c>
      <c r="D1123" s="56" t="s">
        <v>7112</v>
      </c>
      <c r="E1123" s="6" t="s">
        <v>5770</v>
      </c>
      <c r="F1123" s="5">
        <v>0</v>
      </c>
      <c r="G1123" s="5">
        <v>0</v>
      </c>
      <c r="H1123" s="45">
        <v>0</v>
      </c>
      <c r="I1123" s="6"/>
      <c r="J1123" s="6"/>
      <c r="K1123" s="6"/>
      <c r="L1123" s="6"/>
      <c r="M1123" s="6"/>
      <c r="N1123" s="6"/>
      <c r="O1123" s="6"/>
      <c r="P1123" s="6"/>
      <c r="Q1123" s="6"/>
      <c r="R1123" s="6"/>
      <c r="S1123" s="6"/>
      <c r="T1123" s="6"/>
      <c r="U1123" s="6"/>
      <c r="V1123" s="6"/>
      <c r="W1123" s="6"/>
      <c r="X1123" s="6"/>
      <c r="Y1123" s="6"/>
      <c r="Z1123" s="6"/>
    </row>
    <row r="1124" spans="1:26" ht="24" customHeight="1" x14ac:dyDescent="0.2">
      <c r="A1124" s="5">
        <v>1123</v>
      </c>
      <c r="B1124" s="6" t="s">
        <v>7113</v>
      </c>
      <c r="C1124" s="6" t="s">
        <v>7114</v>
      </c>
      <c r="D1124" s="56" t="s">
        <v>7115</v>
      </c>
      <c r="E1124" s="6" t="s">
        <v>5770</v>
      </c>
      <c r="F1124" s="5">
        <v>0</v>
      </c>
      <c r="G1124" s="5">
        <v>0</v>
      </c>
      <c r="H1124" s="45">
        <v>0</v>
      </c>
      <c r="I1124" s="6"/>
      <c r="J1124" s="6"/>
      <c r="K1124" s="6"/>
      <c r="L1124" s="6"/>
      <c r="M1124" s="6"/>
      <c r="N1124" s="6"/>
      <c r="O1124" s="6"/>
      <c r="P1124" s="6"/>
      <c r="Q1124" s="6"/>
      <c r="R1124" s="6"/>
      <c r="S1124" s="6"/>
      <c r="T1124" s="6"/>
      <c r="U1124" s="6"/>
      <c r="V1124" s="6"/>
      <c r="W1124" s="6"/>
      <c r="X1124" s="6"/>
      <c r="Y1124" s="6"/>
      <c r="Z1124" s="6"/>
    </row>
    <row r="1125" spans="1:26" ht="24" customHeight="1" x14ac:dyDescent="0.2">
      <c r="A1125" s="5">
        <v>1124</v>
      </c>
      <c r="B1125" s="6" t="s">
        <v>7113</v>
      </c>
      <c r="C1125" s="6" t="s">
        <v>7114</v>
      </c>
      <c r="D1125" s="56" t="s">
        <v>7116</v>
      </c>
      <c r="E1125" s="6" t="s">
        <v>5770</v>
      </c>
      <c r="F1125" s="5">
        <v>0</v>
      </c>
      <c r="G1125" s="5">
        <v>0</v>
      </c>
      <c r="H1125" s="45">
        <v>0</v>
      </c>
      <c r="I1125" s="6"/>
      <c r="J1125" s="6"/>
      <c r="K1125" s="6"/>
      <c r="L1125" s="6"/>
      <c r="M1125" s="6"/>
      <c r="N1125" s="6"/>
      <c r="O1125" s="6"/>
      <c r="P1125" s="6"/>
      <c r="Q1125" s="6"/>
      <c r="R1125" s="6"/>
      <c r="S1125" s="6"/>
      <c r="T1125" s="6"/>
      <c r="U1125" s="6"/>
      <c r="V1125" s="6"/>
      <c r="W1125" s="6"/>
      <c r="X1125" s="6"/>
      <c r="Y1125" s="6"/>
      <c r="Z1125" s="6"/>
    </row>
    <row r="1126" spans="1:26" ht="48" customHeight="1" x14ac:dyDescent="0.2">
      <c r="A1126" s="5">
        <v>1125</v>
      </c>
      <c r="B1126" s="6" t="s">
        <v>7113</v>
      </c>
      <c r="C1126" s="6" t="s">
        <v>7114</v>
      </c>
      <c r="D1126" s="56" t="s">
        <v>7117</v>
      </c>
      <c r="E1126" s="6" t="s">
        <v>5770</v>
      </c>
      <c r="F1126" s="5">
        <v>2</v>
      </c>
      <c r="G1126" s="5">
        <v>2</v>
      </c>
      <c r="H1126" s="45">
        <v>0</v>
      </c>
      <c r="I1126" s="6"/>
      <c r="J1126" s="6"/>
      <c r="K1126" s="6"/>
      <c r="L1126" s="6"/>
      <c r="M1126" s="6"/>
      <c r="N1126" s="6"/>
      <c r="O1126" s="6"/>
      <c r="P1126" s="6"/>
      <c r="Q1126" s="6"/>
      <c r="R1126" s="6"/>
      <c r="S1126" s="6"/>
      <c r="T1126" s="6"/>
      <c r="U1126" s="6"/>
      <c r="V1126" s="6"/>
      <c r="W1126" s="6"/>
      <c r="X1126" s="6"/>
      <c r="Y1126" s="6"/>
      <c r="Z1126" s="6"/>
    </row>
    <row r="1127" spans="1:26" ht="24" customHeight="1" x14ac:dyDescent="0.2">
      <c r="A1127" s="5">
        <v>1126</v>
      </c>
      <c r="B1127" s="6" t="s">
        <v>7113</v>
      </c>
      <c r="C1127" s="6" t="s">
        <v>7114</v>
      </c>
      <c r="D1127" s="56" t="s">
        <v>7118</v>
      </c>
      <c r="E1127" s="6" t="s">
        <v>5770</v>
      </c>
      <c r="F1127" s="5">
        <v>2</v>
      </c>
      <c r="G1127" s="5">
        <v>2</v>
      </c>
      <c r="H1127" s="45">
        <v>2</v>
      </c>
      <c r="I1127" s="6"/>
      <c r="J1127" s="6"/>
      <c r="K1127" s="6"/>
      <c r="L1127" s="6"/>
      <c r="M1127" s="6"/>
      <c r="N1127" s="6"/>
      <c r="O1127" s="6"/>
      <c r="P1127" s="6"/>
      <c r="Q1127" s="6"/>
      <c r="R1127" s="6"/>
      <c r="S1127" s="6"/>
      <c r="T1127" s="6"/>
      <c r="U1127" s="6"/>
      <c r="V1127" s="6"/>
      <c r="W1127" s="6"/>
      <c r="X1127" s="6"/>
      <c r="Y1127" s="6"/>
      <c r="Z1127" s="6"/>
    </row>
    <row r="1128" spans="1:26" ht="24" customHeight="1" x14ac:dyDescent="0.2">
      <c r="A1128" s="5">
        <v>1127</v>
      </c>
      <c r="B1128" s="6" t="s">
        <v>7113</v>
      </c>
      <c r="C1128" s="6" t="s">
        <v>7114</v>
      </c>
      <c r="D1128" s="56" t="s">
        <v>7119</v>
      </c>
      <c r="E1128" s="6" t="s">
        <v>5770</v>
      </c>
      <c r="F1128" s="5">
        <v>2</v>
      </c>
      <c r="G1128" s="5">
        <v>2</v>
      </c>
      <c r="H1128" s="45">
        <v>2</v>
      </c>
      <c r="I1128" s="6"/>
      <c r="J1128" s="6"/>
      <c r="K1128" s="6"/>
      <c r="L1128" s="6"/>
      <c r="M1128" s="6"/>
      <c r="N1128" s="6"/>
      <c r="O1128" s="6"/>
      <c r="P1128" s="6"/>
      <c r="Q1128" s="6"/>
      <c r="R1128" s="6"/>
      <c r="S1128" s="6"/>
      <c r="T1128" s="6"/>
      <c r="U1128" s="6"/>
      <c r="V1128" s="6"/>
      <c r="W1128" s="6"/>
      <c r="X1128" s="6"/>
      <c r="Y1128" s="6"/>
      <c r="Z1128" s="6"/>
    </row>
    <row r="1129" spans="1:26" ht="48" customHeight="1" x14ac:dyDescent="0.2">
      <c r="A1129" s="5">
        <v>1128</v>
      </c>
      <c r="B1129" s="6" t="s">
        <v>7113</v>
      </c>
      <c r="C1129" s="6" t="s">
        <v>7114</v>
      </c>
      <c r="D1129" s="56" t="s">
        <v>7120</v>
      </c>
      <c r="E1129" s="6" t="s">
        <v>5770</v>
      </c>
      <c r="F1129" s="5">
        <v>1</v>
      </c>
      <c r="G1129" s="5">
        <v>1</v>
      </c>
      <c r="H1129" s="45">
        <v>1</v>
      </c>
      <c r="I1129" s="6"/>
      <c r="J1129" s="6"/>
      <c r="K1129" s="6"/>
      <c r="L1129" s="6"/>
      <c r="M1129" s="6"/>
      <c r="N1129" s="6"/>
      <c r="O1129" s="6"/>
      <c r="P1129" s="6"/>
      <c r="Q1129" s="6"/>
      <c r="R1129" s="6"/>
      <c r="S1129" s="6"/>
      <c r="T1129" s="6"/>
      <c r="U1129" s="6"/>
      <c r="V1129" s="6"/>
      <c r="W1129" s="6"/>
      <c r="X1129" s="6"/>
      <c r="Y1129" s="6"/>
      <c r="Z1129" s="6"/>
    </row>
    <row r="1130" spans="1:26" ht="24" customHeight="1" x14ac:dyDescent="0.2">
      <c r="A1130" s="5">
        <v>1129</v>
      </c>
      <c r="B1130" s="6" t="s">
        <v>7113</v>
      </c>
      <c r="C1130" s="6" t="s">
        <v>7114</v>
      </c>
      <c r="D1130" s="56" t="s">
        <v>7121</v>
      </c>
      <c r="E1130" s="6" t="s">
        <v>5770</v>
      </c>
      <c r="F1130" s="5">
        <v>1</v>
      </c>
      <c r="G1130" s="5">
        <v>1</v>
      </c>
      <c r="H1130" s="45">
        <v>1</v>
      </c>
      <c r="I1130" s="6"/>
      <c r="J1130" s="6"/>
      <c r="K1130" s="6"/>
      <c r="L1130" s="6"/>
      <c r="M1130" s="6"/>
      <c r="N1130" s="6"/>
      <c r="O1130" s="6"/>
      <c r="P1130" s="6"/>
      <c r="Q1130" s="6"/>
      <c r="R1130" s="6"/>
      <c r="S1130" s="6"/>
      <c r="T1130" s="6"/>
      <c r="U1130" s="6"/>
      <c r="V1130" s="6"/>
      <c r="W1130" s="6"/>
      <c r="X1130" s="6"/>
      <c r="Y1130" s="6"/>
      <c r="Z1130" s="6"/>
    </row>
    <row r="1131" spans="1:26" ht="24" customHeight="1" x14ac:dyDescent="0.2">
      <c r="A1131" s="5">
        <v>1130</v>
      </c>
      <c r="B1131" s="6" t="s">
        <v>7113</v>
      </c>
      <c r="C1131" s="6" t="s">
        <v>7114</v>
      </c>
      <c r="D1131" s="56" t="s">
        <v>7122</v>
      </c>
      <c r="E1131" s="6" t="s">
        <v>5770</v>
      </c>
      <c r="F1131" s="5">
        <v>1</v>
      </c>
      <c r="G1131" s="5">
        <v>1</v>
      </c>
      <c r="H1131" s="45">
        <v>1</v>
      </c>
      <c r="I1131" s="6"/>
      <c r="J1131" s="6"/>
      <c r="K1131" s="6"/>
      <c r="L1131" s="6"/>
      <c r="M1131" s="6"/>
      <c r="N1131" s="6"/>
      <c r="O1131" s="6"/>
      <c r="P1131" s="6"/>
      <c r="Q1131" s="6"/>
      <c r="R1131" s="6"/>
      <c r="S1131" s="6"/>
      <c r="T1131" s="6"/>
      <c r="U1131" s="6"/>
      <c r="V1131" s="6"/>
      <c r="W1131" s="6"/>
      <c r="X1131" s="6"/>
      <c r="Y1131" s="6"/>
      <c r="Z1131" s="6"/>
    </row>
    <row r="1132" spans="1:26" ht="24" customHeight="1" x14ac:dyDescent="0.2">
      <c r="A1132" s="5">
        <v>1131</v>
      </c>
      <c r="B1132" s="6" t="s">
        <v>7123</v>
      </c>
      <c r="C1132" s="6" t="s">
        <v>7124</v>
      </c>
      <c r="D1132" s="56" t="s">
        <v>7125</v>
      </c>
      <c r="E1132" s="6" t="s">
        <v>5770</v>
      </c>
      <c r="F1132" s="5">
        <v>1</v>
      </c>
      <c r="G1132" s="5">
        <v>1</v>
      </c>
      <c r="H1132" s="45">
        <v>1</v>
      </c>
      <c r="I1132" s="6"/>
      <c r="J1132" s="6"/>
      <c r="K1132" s="6"/>
      <c r="L1132" s="6"/>
      <c r="M1132" s="6"/>
      <c r="N1132" s="6"/>
      <c r="O1132" s="6"/>
      <c r="P1132" s="6"/>
      <c r="Q1132" s="6"/>
      <c r="R1132" s="6"/>
      <c r="S1132" s="6"/>
      <c r="T1132" s="6"/>
      <c r="U1132" s="6"/>
      <c r="V1132" s="6"/>
      <c r="W1132" s="6"/>
      <c r="X1132" s="6"/>
      <c r="Y1132" s="6"/>
      <c r="Z1132" s="6"/>
    </row>
    <row r="1133" spans="1:26" ht="24" customHeight="1" x14ac:dyDescent="0.2">
      <c r="A1133" s="5">
        <v>1132</v>
      </c>
      <c r="B1133" s="6" t="s">
        <v>7123</v>
      </c>
      <c r="C1133" s="6" t="s">
        <v>7124</v>
      </c>
      <c r="D1133" s="56" t="s">
        <v>7126</v>
      </c>
      <c r="E1133" s="6" t="s">
        <v>5770</v>
      </c>
      <c r="F1133" s="5">
        <v>1</v>
      </c>
      <c r="G1133" s="5">
        <v>1</v>
      </c>
      <c r="H1133" s="45">
        <v>0</v>
      </c>
      <c r="I1133" s="6"/>
      <c r="J1133" s="6"/>
      <c r="K1133" s="6"/>
      <c r="L1133" s="6"/>
      <c r="M1133" s="6"/>
      <c r="N1133" s="6"/>
      <c r="O1133" s="6"/>
      <c r="P1133" s="6"/>
      <c r="Q1133" s="6"/>
      <c r="R1133" s="6"/>
      <c r="S1133" s="6"/>
      <c r="T1133" s="6"/>
      <c r="U1133" s="6"/>
      <c r="V1133" s="6"/>
      <c r="W1133" s="6"/>
      <c r="X1133" s="6"/>
      <c r="Y1133" s="6"/>
      <c r="Z1133" s="6"/>
    </row>
    <row r="1134" spans="1:26" ht="72" customHeight="1" x14ac:dyDescent="0.2">
      <c r="A1134" s="5">
        <v>1133</v>
      </c>
      <c r="B1134" s="6" t="s">
        <v>7123</v>
      </c>
      <c r="C1134" s="6" t="s">
        <v>7124</v>
      </c>
      <c r="D1134" s="56" t="s">
        <v>7127</v>
      </c>
      <c r="E1134" s="6" t="s">
        <v>5770</v>
      </c>
      <c r="F1134" s="5">
        <v>1</v>
      </c>
      <c r="G1134" s="5">
        <v>1</v>
      </c>
      <c r="H1134" s="45">
        <v>1</v>
      </c>
      <c r="I1134" s="6"/>
      <c r="J1134" s="6"/>
      <c r="K1134" s="6"/>
      <c r="L1134" s="6"/>
      <c r="M1134" s="6"/>
      <c r="N1134" s="6"/>
      <c r="O1134" s="6"/>
      <c r="P1134" s="6"/>
      <c r="Q1134" s="6"/>
      <c r="R1134" s="6"/>
      <c r="S1134" s="6"/>
      <c r="T1134" s="6"/>
      <c r="U1134" s="6"/>
      <c r="V1134" s="6"/>
      <c r="W1134" s="6"/>
      <c r="X1134" s="6"/>
      <c r="Y1134" s="6"/>
      <c r="Z1134" s="6"/>
    </row>
    <row r="1135" spans="1:26" ht="72" customHeight="1" x14ac:dyDescent="0.2">
      <c r="A1135" s="5">
        <v>1134</v>
      </c>
      <c r="B1135" s="6" t="s">
        <v>7123</v>
      </c>
      <c r="C1135" s="6" t="s">
        <v>7124</v>
      </c>
      <c r="D1135" s="56" t="s">
        <v>7128</v>
      </c>
      <c r="E1135" s="6" t="s">
        <v>5770</v>
      </c>
      <c r="F1135" s="5">
        <v>1</v>
      </c>
      <c r="G1135" s="5">
        <v>1</v>
      </c>
      <c r="H1135" s="45">
        <v>1</v>
      </c>
      <c r="I1135" s="6"/>
      <c r="J1135" s="6"/>
      <c r="K1135" s="6"/>
      <c r="L1135" s="6"/>
      <c r="M1135" s="6"/>
      <c r="N1135" s="6"/>
      <c r="O1135" s="6"/>
      <c r="P1135" s="6"/>
      <c r="Q1135" s="6"/>
      <c r="R1135" s="6"/>
      <c r="S1135" s="6"/>
      <c r="T1135" s="6"/>
      <c r="U1135" s="6"/>
      <c r="V1135" s="6"/>
      <c r="W1135" s="6"/>
      <c r="X1135" s="6"/>
      <c r="Y1135" s="6"/>
      <c r="Z1135" s="6"/>
    </row>
    <row r="1136" spans="1:26" ht="48" customHeight="1" x14ac:dyDescent="0.2">
      <c r="A1136" s="5">
        <v>1135</v>
      </c>
      <c r="B1136" s="6" t="s">
        <v>7123</v>
      </c>
      <c r="C1136" s="6" t="s">
        <v>7124</v>
      </c>
      <c r="D1136" s="56" t="s">
        <v>7129</v>
      </c>
      <c r="E1136" s="6" t="s">
        <v>5770</v>
      </c>
      <c r="F1136" s="5">
        <v>1</v>
      </c>
      <c r="G1136" s="5">
        <v>1</v>
      </c>
      <c r="H1136" s="45">
        <v>0</v>
      </c>
      <c r="I1136" s="6"/>
      <c r="J1136" s="6"/>
      <c r="K1136" s="6"/>
      <c r="L1136" s="6"/>
      <c r="M1136" s="6"/>
      <c r="N1136" s="6"/>
      <c r="O1136" s="6"/>
      <c r="P1136" s="6"/>
      <c r="Q1136" s="6"/>
      <c r="R1136" s="6"/>
      <c r="S1136" s="6"/>
      <c r="T1136" s="6"/>
      <c r="U1136" s="6"/>
      <c r="V1136" s="6"/>
      <c r="W1136" s="6"/>
      <c r="X1136" s="6"/>
      <c r="Y1136" s="6"/>
      <c r="Z1136" s="6"/>
    </row>
    <row r="1137" spans="1:26" ht="120" customHeight="1" x14ac:dyDescent="0.2">
      <c r="A1137" s="5">
        <v>1136</v>
      </c>
      <c r="B1137" s="6" t="s">
        <v>7123</v>
      </c>
      <c r="C1137" s="6" t="s">
        <v>7124</v>
      </c>
      <c r="D1137" s="56" t="s">
        <v>7130</v>
      </c>
      <c r="E1137" s="6" t="s">
        <v>5770</v>
      </c>
      <c r="F1137" s="5">
        <v>1</v>
      </c>
      <c r="G1137" s="5">
        <v>1</v>
      </c>
      <c r="H1137" s="45">
        <v>0</v>
      </c>
      <c r="I1137" s="6"/>
      <c r="J1137" s="6"/>
      <c r="K1137" s="6"/>
      <c r="L1137" s="6"/>
      <c r="M1137" s="6"/>
      <c r="N1137" s="6"/>
      <c r="O1137" s="6"/>
      <c r="P1137" s="6"/>
      <c r="Q1137" s="6"/>
      <c r="R1137" s="6"/>
      <c r="S1137" s="6"/>
      <c r="T1137" s="6"/>
      <c r="U1137" s="6"/>
      <c r="V1137" s="6"/>
      <c r="W1137" s="6"/>
      <c r="X1137" s="6"/>
      <c r="Y1137" s="6"/>
      <c r="Z1137" s="6"/>
    </row>
    <row r="1138" spans="1:26" ht="24" customHeight="1" x14ac:dyDescent="0.2">
      <c r="A1138" s="5">
        <v>1137</v>
      </c>
      <c r="B1138" s="6" t="s">
        <v>7123</v>
      </c>
      <c r="C1138" s="6" t="s">
        <v>7124</v>
      </c>
      <c r="D1138" s="56" t="s">
        <v>7131</v>
      </c>
      <c r="E1138" s="6" t="s">
        <v>5770</v>
      </c>
      <c r="F1138" s="5">
        <v>1</v>
      </c>
      <c r="G1138" s="5">
        <v>1</v>
      </c>
      <c r="H1138" s="45">
        <v>1</v>
      </c>
      <c r="I1138" s="6"/>
      <c r="J1138" s="6"/>
      <c r="K1138" s="6"/>
      <c r="L1138" s="6"/>
      <c r="M1138" s="6"/>
      <c r="N1138" s="6"/>
      <c r="O1138" s="6"/>
      <c r="P1138" s="6"/>
      <c r="Q1138" s="6"/>
      <c r="R1138" s="6"/>
      <c r="S1138" s="6"/>
      <c r="T1138" s="6"/>
      <c r="U1138" s="6"/>
      <c r="V1138" s="6"/>
      <c r="W1138" s="6"/>
      <c r="X1138" s="6"/>
      <c r="Y1138" s="6"/>
      <c r="Z1138" s="6"/>
    </row>
    <row r="1139" spans="1:26" ht="48" customHeight="1" x14ac:dyDescent="0.2">
      <c r="A1139" s="5">
        <v>1138</v>
      </c>
      <c r="B1139" s="6" t="s">
        <v>7123</v>
      </c>
      <c r="C1139" s="6" t="s">
        <v>7124</v>
      </c>
      <c r="D1139" s="56" t="s">
        <v>7132</v>
      </c>
      <c r="E1139" s="6" t="s">
        <v>5770</v>
      </c>
      <c r="F1139" s="5">
        <v>2</v>
      </c>
      <c r="G1139" s="5">
        <v>2</v>
      </c>
      <c r="H1139" s="45">
        <v>2</v>
      </c>
      <c r="I1139" s="6"/>
      <c r="J1139" s="6"/>
      <c r="K1139" s="6"/>
      <c r="L1139" s="6"/>
      <c r="M1139" s="6"/>
      <c r="N1139" s="6"/>
      <c r="O1139" s="6"/>
      <c r="P1139" s="6"/>
      <c r="Q1139" s="6"/>
      <c r="R1139" s="6"/>
      <c r="S1139" s="6"/>
      <c r="T1139" s="6"/>
      <c r="U1139" s="6"/>
      <c r="V1139" s="6"/>
      <c r="W1139" s="6"/>
      <c r="X1139" s="6"/>
      <c r="Y1139" s="6"/>
      <c r="Z1139" s="6"/>
    </row>
    <row r="1140" spans="1:26" ht="48" customHeight="1" x14ac:dyDescent="0.2">
      <c r="A1140" s="5">
        <v>1139</v>
      </c>
      <c r="B1140" s="6" t="s">
        <v>7123</v>
      </c>
      <c r="C1140" s="6" t="s">
        <v>7124</v>
      </c>
      <c r="D1140" s="56" t="s">
        <v>7133</v>
      </c>
      <c r="E1140" s="6" t="s">
        <v>5770</v>
      </c>
      <c r="F1140" s="5">
        <v>1</v>
      </c>
      <c r="G1140" s="5">
        <v>1</v>
      </c>
      <c r="H1140" s="45">
        <v>1</v>
      </c>
      <c r="I1140" s="6"/>
      <c r="J1140" s="6"/>
      <c r="K1140" s="6"/>
      <c r="L1140" s="6"/>
      <c r="M1140" s="6"/>
      <c r="N1140" s="6"/>
      <c r="O1140" s="6"/>
      <c r="P1140" s="6"/>
      <c r="Q1140" s="6"/>
      <c r="R1140" s="6"/>
      <c r="S1140" s="6"/>
      <c r="T1140" s="6"/>
      <c r="U1140" s="6"/>
      <c r="V1140" s="6"/>
      <c r="W1140" s="6"/>
      <c r="X1140" s="6"/>
      <c r="Y1140" s="6"/>
      <c r="Z1140" s="6"/>
    </row>
    <row r="1141" spans="1:26" ht="24" customHeight="1" x14ac:dyDescent="0.2">
      <c r="A1141" s="5">
        <v>1140</v>
      </c>
      <c r="B1141" s="6" t="s">
        <v>7123</v>
      </c>
      <c r="C1141" s="6" t="s">
        <v>7124</v>
      </c>
      <c r="D1141" s="56" t="s">
        <v>7134</v>
      </c>
      <c r="E1141" s="6" t="s">
        <v>5770</v>
      </c>
      <c r="F1141" s="5">
        <v>1</v>
      </c>
      <c r="G1141" s="5">
        <v>1</v>
      </c>
      <c r="H1141" s="45">
        <v>1</v>
      </c>
      <c r="I1141" s="6"/>
      <c r="J1141" s="6"/>
      <c r="K1141" s="6"/>
      <c r="L1141" s="6"/>
      <c r="M1141" s="6"/>
      <c r="N1141" s="6"/>
      <c r="O1141" s="6"/>
      <c r="P1141" s="6"/>
      <c r="Q1141" s="6"/>
      <c r="R1141" s="6"/>
      <c r="S1141" s="6"/>
      <c r="T1141" s="6"/>
      <c r="U1141" s="6"/>
      <c r="V1141" s="6"/>
      <c r="W1141" s="6"/>
      <c r="X1141" s="6"/>
      <c r="Y1141" s="6"/>
      <c r="Z1141" s="6"/>
    </row>
    <row r="1142" spans="1:26" ht="24" customHeight="1" x14ac:dyDescent="0.2">
      <c r="A1142" s="5">
        <v>1141</v>
      </c>
      <c r="B1142" s="6" t="s">
        <v>7135</v>
      </c>
      <c r="C1142" s="6" t="s">
        <v>7136</v>
      </c>
      <c r="D1142" s="56" t="s">
        <v>7137</v>
      </c>
      <c r="E1142" s="6" t="s">
        <v>5770</v>
      </c>
      <c r="F1142" s="5">
        <v>2</v>
      </c>
      <c r="G1142" s="5">
        <v>2</v>
      </c>
      <c r="H1142" s="45">
        <v>2</v>
      </c>
      <c r="I1142" s="6"/>
      <c r="J1142" s="6"/>
      <c r="K1142" s="6"/>
      <c r="L1142" s="6"/>
      <c r="M1142" s="6"/>
      <c r="N1142" s="6"/>
      <c r="O1142" s="6"/>
      <c r="P1142" s="6"/>
      <c r="Q1142" s="6"/>
      <c r="R1142" s="6"/>
      <c r="S1142" s="6"/>
      <c r="T1142" s="6"/>
      <c r="U1142" s="6"/>
      <c r="V1142" s="6"/>
      <c r="W1142" s="6"/>
      <c r="X1142" s="6"/>
      <c r="Y1142" s="6"/>
      <c r="Z1142" s="6"/>
    </row>
    <row r="1143" spans="1:26" ht="48" customHeight="1" x14ac:dyDescent="0.2">
      <c r="A1143" s="5">
        <v>1142</v>
      </c>
      <c r="B1143" s="6" t="s">
        <v>7135</v>
      </c>
      <c r="C1143" s="6" t="s">
        <v>7136</v>
      </c>
      <c r="D1143" s="56" t="s">
        <v>7138</v>
      </c>
      <c r="E1143" s="6" t="s">
        <v>5770</v>
      </c>
      <c r="F1143" s="5">
        <v>1</v>
      </c>
      <c r="G1143" s="5">
        <v>1</v>
      </c>
      <c r="H1143" s="45">
        <v>1</v>
      </c>
      <c r="I1143" s="6"/>
      <c r="J1143" s="6"/>
      <c r="K1143" s="6"/>
      <c r="L1143" s="6"/>
      <c r="M1143" s="6"/>
      <c r="N1143" s="6"/>
      <c r="O1143" s="6"/>
      <c r="P1143" s="6"/>
      <c r="Q1143" s="6"/>
      <c r="R1143" s="6"/>
      <c r="S1143" s="6"/>
      <c r="T1143" s="6"/>
      <c r="U1143" s="6"/>
      <c r="V1143" s="6"/>
      <c r="W1143" s="6"/>
      <c r="X1143" s="6"/>
      <c r="Y1143" s="6"/>
      <c r="Z1143" s="6"/>
    </row>
    <row r="1144" spans="1:26" ht="48" customHeight="1" x14ac:dyDescent="0.2">
      <c r="A1144" s="5">
        <v>1143</v>
      </c>
      <c r="B1144" s="6" t="s">
        <v>7135</v>
      </c>
      <c r="C1144" s="6" t="s">
        <v>7136</v>
      </c>
      <c r="D1144" s="56" t="s">
        <v>7139</v>
      </c>
      <c r="E1144" s="6" t="s">
        <v>5770</v>
      </c>
      <c r="F1144" s="5">
        <v>0</v>
      </c>
      <c r="G1144" s="5">
        <v>0</v>
      </c>
      <c r="H1144" s="45">
        <v>2</v>
      </c>
      <c r="I1144" s="6"/>
      <c r="J1144" s="6"/>
      <c r="K1144" s="6"/>
      <c r="L1144" s="6"/>
      <c r="M1144" s="6"/>
      <c r="N1144" s="6"/>
      <c r="O1144" s="6"/>
      <c r="P1144" s="6"/>
      <c r="Q1144" s="6"/>
      <c r="R1144" s="6"/>
      <c r="S1144" s="6"/>
      <c r="T1144" s="6"/>
      <c r="U1144" s="6"/>
      <c r="V1144" s="6"/>
      <c r="W1144" s="6"/>
      <c r="X1144" s="6"/>
      <c r="Y1144" s="6"/>
      <c r="Z1144" s="6"/>
    </row>
    <row r="1145" spans="1:26" ht="24" customHeight="1" x14ac:dyDescent="0.2">
      <c r="A1145" s="5">
        <v>1144</v>
      </c>
      <c r="B1145" s="6" t="s">
        <v>7135</v>
      </c>
      <c r="C1145" s="6" t="s">
        <v>7136</v>
      </c>
      <c r="D1145" s="56" t="s">
        <v>7140</v>
      </c>
      <c r="E1145" s="6" t="s">
        <v>5770</v>
      </c>
      <c r="F1145" s="5">
        <v>1</v>
      </c>
      <c r="G1145" s="5">
        <v>1</v>
      </c>
      <c r="H1145" s="45">
        <v>1</v>
      </c>
      <c r="I1145" s="6"/>
      <c r="J1145" s="6"/>
      <c r="K1145" s="6"/>
      <c r="L1145" s="6"/>
      <c r="M1145" s="6"/>
      <c r="N1145" s="6"/>
      <c r="O1145" s="6"/>
      <c r="P1145" s="6"/>
      <c r="Q1145" s="6"/>
      <c r="R1145" s="6"/>
      <c r="S1145" s="6"/>
      <c r="T1145" s="6"/>
      <c r="U1145" s="6"/>
      <c r="V1145" s="6"/>
      <c r="W1145" s="6"/>
      <c r="X1145" s="6"/>
      <c r="Y1145" s="6"/>
      <c r="Z1145" s="6"/>
    </row>
    <row r="1146" spans="1:26" ht="72" customHeight="1" x14ac:dyDescent="0.2">
      <c r="A1146" s="5">
        <v>1145</v>
      </c>
      <c r="B1146" s="6" t="s">
        <v>7135</v>
      </c>
      <c r="C1146" s="6" t="s">
        <v>7136</v>
      </c>
      <c r="D1146" s="56" t="s">
        <v>7141</v>
      </c>
      <c r="E1146" s="6" t="s">
        <v>5770</v>
      </c>
      <c r="F1146" s="5">
        <v>1</v>
      </c>
      <c r="G1146" s="5">
        <v>1</v>
      </c>
      <c r="H1146" s="45">
        <v>1</v>
      </c>
      <c r="I1146" s="6"/>
      <c r="J1146" s="6"/>
      <c r="K1146" s="6"/>
      <c r="L1146" s="6"/>
      <c r="M1146" s="6"/>
      <c r="N1146" s="6"/>
      <c r="O1146" s="6"/>
      <c r="P1146" s="6"/>
      <c r="Q1146" s="6"/>
      <c r="R1146" s="6"/>
      <c r="S1146" s="6"/>
      <c r="T1146" s="6"/>
      <c r="U1146" s="6"/>
      <c r="V1146" s="6"/>
      <c r="W1146" s="6"/>
      <c r="X1146" s="6"/>
      <c r="Y1146" s="6"/>
      <c r="Z1146" s="6"/>
    </row>
    <row r="1147" spans="1:26" ht="24" customHeight="1" x14ac:dyDescent="0.2">
      <c r="A1147" s="5">
        <v>1146</v>
      </c>
      <c r="B1147" s="6" t="s">
        <v>7135</v>
      </c>
      <c r="C1147" s="6" t="s">
        <v>7136</v>
      </c>
      <c r="D1147" s="56" t="s">
        <v>7142</v>
      </c>
      <c r="E1147" s="6" t="s">
        <v>5770</v>
      </c>
      <c r="F1147" s="5">
        <v>1</v>
      </c>
      <c r="G1147" s="5">
        <v>1</v>
      </c>
      <c r="H1147" s="45">
        <v>0</v>
      </c>
      <c r="I1147" s="6"/>
      <c r="J1147" s="6"/>
      <c r="K1147" s="6"/>
      <c r="L1147" s="6"/>
      <c r="M1147" s="6"/>
      <c r="N1147" s="6"/>
      <c r="O1147" s="6"/>
      <c r="P1147" s="6"/>
      <c r="Q1147" s="6"/>
      <c r="R1147" s="6"/>
      <c r="S1147" s="6"/>
      <c r="T1147" s="6"/>
      <c r="U1147" s="6"/>
      <c r="V1147" s="6"/>
      <c r="W1147" s="6"/>
      <c r="X1147" s="6"/>
      <c r="Y1147" s="6"/>
      <c r="Z1147" s="6"/>
    </row>
    <row r="1148" spans="1:26" ht="24" customHeight="1" x14ac:dyDescent="0.2">
      <c r="A1148" s="5">
        <v>1147</v>
      </c>
      <c r="B1148" s="6" t="s">
        <v>7135</v>
      </c>
      <c r="C1148" s="6" t="s">
        <v>7136</v>
      </c>
      <c r="D1148" s="56" t="s">
        <v>7143</v>
      </c>
      <c r="E1148" s="6" t="s">
        <v>5770</v>
      </c>
      <c r="F1148" s="5">
        <v>1</v>
      </c>
      <c r="G1148" s="5">
        <v>1</v>
      </c>
      <c r="H1148" s="45">
        <v>1</v>
      </c>
      <c r="I1148" s="6"/>
      <c r="J1148" s="6"/>
      <c r="K1148" s="6"/>
      <c r="L1148" s="6"/>
      <c r="M1148" s="6"/>
      <c r="N1148" s="6"/>
      <c r="O1148" s="6"/>
      <c r="P1148" s="6"/>
      <c r="Q1148" s="6"/>
      <c r="R1148" s="6"/>
      <c r="S1148" s="6"/>
      <c r="T1148" s="6"/>
      <c r="U1148" s="6"/>
      <c r="V1148" s="6"/>
      <c r="W1148" s="6"/>
      <c r="X1148" s="6"/>
      <c r="Y1148" s="6"/>
      <c r="Z1148" s="6"/>
    </row>
    <row r="1149" spans="1:26" ht="96" customHeight="1" x14ac:dyDescent="0.2">
      <c r="A1149" s="5">
        <v>1148</v>
      </c>
      <c r="B1149" s="6" t="s">
        <v>7144</v>
      </c>
      <c r="C1149" s="6" t="s">
        <v>7145</v>
      </c>
      <c r="D1149" s="56" t="s">
        <v>7146</v>
      </c>
      <c r="E1149" s="6" t="s">
        <v>5770</v>
      </c>
      <c r="F1149" s="5">
        <v>1</v>
      </c>
      <c r="G1149" s="5">
        <v>1</v>
      </c>
      <c r="H1149" s="45">
        <v>1</v>
      </c>
      <c r="I1149" s="6"/>
      <c r="J1149" s="6"/>
      <c r="K1149" s="6"/>
      <c r="L1149" s="6"/>
      <c r="M1149" s="6"/>
      <c r="N1149" s="6"/>
      <c r="O1149" s="6"/>
      <c r="P1149" s="6"/>
      <c r="Q1149" s="6"/>
      <c r="R1149" s="6"/>
      <c r="S1149" s="6"/>
      <c r="T1149" s="6"/>
      <c r="U1149" s="6"/>
      <c r="V1149" s="6"/>
      <c r="W1149" s="6"/>
      <c r="X1149" s="6"/>
      <c r="Y1149" s="6"/>
      <c r="Z1149" s="6"/>
    </row>
    <row r="1150" spans="1:26" ht="144" customHeight="1" x14ac:dyDescent="0.2">
      <c r="A1150" s="5">
        <v>1149</v>
      </c>
      <c r="B1150" s="6" t="s">
        <v>7144</v>
      </c>
      <c r="C1150" s="6" t="s">
        <v>7145</v>
      </c>
      <c r="D1150" s="56" t="s">
        <v>7147</v>
      </c>
      <c r="E1150" s="6" t="s">
        <v>5770</v>
      </c>
      <c r="F1150" s="5">
        <v>1</v>
      </c>
      <c r="G1150" s="5">
        <v>1</v>
      </c>
      <c r="H1150" s="45">
        <v>0</v>
      </c>
      <c r="I1150" s="6"/>
      <c r="J1150" s="6"/>
      <c r="K1150" s="6"/>
      <c r="L1150" s="6"/>
      <c r="M1150" s="6"/>
      <c r="N1150" s="6"/>
      <c r="O1150" s="6"/>
      <c r="P1150" s="6"/>
      <c r="Q1150" s="6"/>
      <c r="R1150" s="6"/>
      <c r="S1150" s="6"/>
      <c r="T1150" s="6"/>
      <c r="U1150" s="6"/>
      <c r="V1150" s="6"/>
      <c r="W1150" s="6"/>
      <c r="X1150" s="6"/>
      <c r="Y1150" s="6"/>
      <c r="Z1150" s="6"/>
    </row>
    <row r="1151" spans="1:26" ht="24" customHeight="1" x14ac:dyDescent="0.2">
      <c r="A1151" s="5">
        <v>1150</v>
      </c>
      <c r="B1151" s="6" t="s">
        <v>7144</v>
      </c>
      <c r="C1151" s="6" t="s">
        <v>7145</v>
      </c>
      <c r="D1151" s="56" t="s">
        <v>7148</v>
      </c>
      <c r="E1151" s="6" t="s">
        <v>5770</v>
      </c>
      <c r="F1151" s="5">
        <v>1</v>
      </c>
      <c r="G1151" s="5">
        <v>1</v>
      </c>
      <c r="H1151" s="45">
        <v>2</v>
      </c>
      <c r="I1151" s="6"/>
      <c r="J1151" s="6"/>
      <c r="K1151" s="6"/>
      <c r="L1151" s="6"/>
      <c r="M1151" s="6"/>
      <c r="N1151" s="6"/>
      <c r="O1151" s="6"/>
      <c r="P1151" s="6"/>
      <c r="Q1151" s="6"/>
      <c r="R1151" s="6"/>
      <c r="S1151" s="6"/>
      <c r="T1151" s="6"/>
      <c r="U1151" s="6"/>
      <c r="V1151" s="6"/>
      <c r="W1151" s="6"/>
      <c r="X1151" s="6"/>
      <c r="Y1151" s="6"/>
      <c r="Z1151" s="6"/>
    </row>
    <row r="1152" spans="1:26" ht="24" customHeight="1" x14ac:dyDescent="0.2">
      <c r="A1152" s="5">
        <v>1151</v>
      </c>
      <c r="B1152" s="6" t="s">
        <v>7144</v>
      </c>
      <c r="C1152" s="6" t="s">
        <v>7145</v>
      </c>
      <c r="D1152" s="56" t="s">
        <v>7149</v>
      </c>
      <c r="E1152" s="6" t="s">
        <v>5770</v>
      </c>
      <c r="F1152" s="45">
        <v>1</v>
      </c>
      <c r="G1152" s="45">
        <v>1</v>
      </c>
      <c r="H1152" s="45">
        <v>1</v>
      </c>
      <c r="I1152" s="6"/>
      <c r="J1152" s="6"/>
      <c r="K1152" s="6"/>
      <c r="L1152" s="6"/>
      <c r="M1152" s="6"/>
      <c r="N1152" s="6"/>
      <c r="O1152" s="6"/>
      <c r="P1152" s="6"/>
      <c r="Q1152" s="6"/>
      <c r="R1152" s="6"/>
      <c r="S1152" s="6"/>
      <c r="T1152" s="6"/>
      <c r="U1152" s="6"/>
      <c r="V1152" s="6"/>
      <c r="W1152" s="6"/>
      <c r="X1152" s="6"/>
      <c r="Y1152" s="6"/>
      <c r="Z1152" s="6"/>
    </row>
    <row r="1153" spans="1:26" ht="120" customHeight="1" x14ac:dyDescent="0.2">
      <c r="A1153" s="5">
        <v>1152</v>
      </c>
      <c r="B1153" s="6" t="s">
        <v>7144</v>
      </c>
      <c r="C1153" s="6" t="s">
        <v>7145</v>
      </c>
      <c r="D1153" s="56" t="s">
        <v>7150</v>
      </c>
      <c r="E1153" s="6" t="s">
        <v>5770</v>
      </c>
      <c r="F1153" s="45">
        <v>0</v>
      </c>
      <c r="G1153" s="45">
        <v>0</v>
      </c>
      <c r="H1153" s="45">
        <v>0</v>
      </c>
      <c r="I1153" s="6"/>
      <c r="J1153" s="6"/>
      <c r="K1153" s="6"/>
      <c r="L1153" s="6"/>
      <c r="M1153" s="6"/>
      <c r="N1153" s="6"/>
      <c r="O1153" s="6"/>
      <c r="P1153" s="6"/>
      <c r="Q1153" s="6"/>
      <c r="R1153" s="6"/>
      <c r="S1153" s="6"/>
      <c r="T1153" s="6"/>
      <c r="U1153" s="6"/>
      <c r="V1153" s="6"/>
      <c r="W1153" s="6"/>
      <c r="X1153" s="6"/>
      <c r="Y1153" s="6"/>
      <c r="Z1153" s="6"/>
    </row>
    <row r="1154" spans="1:26" ht="192" customHeight="1" x14ac:dyDescent="0.2">
      <c r="A1154" s="5">
        <v>1153</v>
      </c>
      <c r="B1154" s="6" t="s">
        <v>7144</v>
      </c>
      <c r="C1154" s="6" t="s">
        <v>7145</v>
      </c>
      <c r="D1154" s="56" t="s">
        <v>7151</v>
      </c>
      <c r="E1154" s="6" t="s">
        <v>5770</v>
      </c>
      <c r="F1154" s="45">
        <v>2</v>
      </c>
      <c r="G1154" s="45">
        <v>2</v>
      </c>
      <c r="H1154" s="45">
        <v>2</v>
      </c>
      <c r="I1154" s="6"/>
      <c r="J1154" s="6"/>
      <c r="K1154" s="6"/>
      <c r="L1154" s="6"/>
      <c r="M1154" s="6"/>
      <c r="N1154" s="6"/>
      <c r="O1154" s="6"/>
      <c r="P1154" s="6"/>
      <c r="Q1154" s="6"/>
      <c r="R1154" s="6"/>
      <c r="S1154" s="6"/>
      <c r="T1154" s="6"/>
      <c r="U1154" s="6"/>
      <c r="V1154" s="6"/>
      <c r="W1154" s="6"/>
      <c r="X1154" s="6"/>
      <c r="Y1154" s="6"/>
      <c r="Z1154" s="6"/>
    </row>
    <row r="1155" spans="1:26" ht="96" customHeight="1" x14ac:dyDescent="0.2">
      <c r="A1155" s="5">
        <v>1154</v>
      </c>
      <c r="B1155" s="6" t="s">
        <v>7144</v>
      </c>
      <c r="C1155" s="6" t="s">
        <v>7145</v>
      </c>
      <c r="D1155" s="56" t="s">
        <v>7152</v>
      </c>
      <c r="E1155" s="6" t="s">
        <v>5770</v>
      </c>
      <c r="F1155" s="45">
        <v>2</v>
      </c>
      <c r="G1155" s="45">
        <v>2</v>
      </c>
      <c r="H1155" s="45">
        <v>2</v>
      </c>
      <c r="I1155" s="6"/>
      <c r="J1155" s="6"/>
      <c r="K1155" s="6"/>
      <c r="L1155" s="6"/>
      <c r="M1155" s="6"/>
      <c r="N1155" s="6"/>
      <c r="O1155" s="6"/>
      <c r="P1155" s="6"/>
      <c r="Q1155" s="6"/>
      <c r="R1155" s="6"/>
      <c r="S1155" s="6"/>
      <c r="T1155" s="6"/>
      <c r="U1155" s="6"/>
      <c r="V1155" s="6"/>
      <c r="W1155" s="6"/>
      <c r="X1155" s="6"/>
      <c r="Y1155" s="6"/>
      <c r="Z1155" s="6"/>
    </row>
    <row r="1156" spans="1:26" ht="48" customHeight="1" x14ac:dyDescent="0.2">
      <c r="A1156" s="5">
        <v>1155</v>
      </c>
      <c r="B1156" s="6" t="s">
        <v>7144</v>
      </c>
      <c r="C1156" s="6" t="s">
        <v>7145</v>
      </c>
      <c r="D1156" s="56" t="s">
        <v>7153</v>
      </c>
      <c r="E1156" s="6" t="s">
        <v>5770</v>
      </c>
      <c r="F1156" s="45">
        <v>1</v>
      </c>
      <c r="G1156" s="45">
        <v>1</v>
      </c>
      <c r="H1156" s="45">
        <v>1</v>
      </c>
      <c r="I1156" s="6"/>
      <c r="J1156" s="6"/>
      <c r="K1156" s="6"/>
      <c r="L1156" s="6"/>
      <c r="M1156" s="6"/>
      <c r="N1156" s="6"/>
      <c r="O1156" s="6"/>
      <c r="P1156" s="6"/>
      <c r="Q1156" s="6"/>
      <c r="R1156" s="6"/>
      <c r="S1156" s="6"/>
      <c r="T1156" s="6"/>
      <c r="U1156" s="6"/>
      <c r="V1156" s="6"/>
      <c r="W1156" s="6"/>
      <c r="X1156" s="6"/>
      <c r="Y1156" s="6"/>
      <c r="Z1156" s="6"/>
    </row>
    <row r="1157" spans="1:26" ht="24" customHeight="1" x14ac:dyDescent="0.2">
      <c r="A1157" s="5">
        <v>1156</v>
      </c>
      <c r="B1157" s="6" t="s">
        <v>7144</v>
      </c>
      <c r="C1157" s="6" t="s">
        <v>7145</v>
      </c>
      <c r="D1157" s="56" t="s">
        <v>7154</v>
      </c>
      <c r="E1157" s="6" t="s">
        <v>5770</v>
      </c>
      <c r="F1157" s="45">
        <v>1</v>
      </c>
      <c r="G1157" s="45">
        <v>1</v>
      </c>
      <c r="H1157" s="45">
        <v>1</v>
      </c>
      <c r="I1157" s="6"/>
      <c r="J1157" s="6"/>
      <c r="K1157" s="6"/>
      <c r="L1157" s="6"/>
      <c r="M1157" s="6"/>
      <c r="N1157" s="6"/>
      <c r="O1157" s="6"/>
      <c r="P1157" s="6"/>
      <c r="Q1157" s="6"/>
      <c r="R1157" s="6"/>
      <c r="S1157" s="6"/>
      <c r="T1157" s="6"/>
      <c r="U1157" s="6"/>
      <c r="V1157" s="6"/>
      <c r="W1157" s="6"/>
      <c r="X1157" s="6"/>
      <c r="Y1157" s="6"/>
      <c r="Z1157" s="6"/>
    </row>
    <row r="1158" spans="1:26" ht="24" customHeight="1" x14ac:dyDescent="0.2">
      <c r="A1158" s="5">
        <v>1157</v>
      </c>
      <c r="B1158" s="6" t="s">
        <v>7144</v>
      </c>
      <c r="C1158" s="6" t="s">
        <v>7145</v>
      </c>
      <c r="D1158" s="56" t="s">
        <v>7155</v>
      </c>
      <c r="E1158" s="6" t="s">
        <v>5770</v>
      </c>
      <c r="F1158" s="45">
        <v>1</v>
      </c>
      <c r="G1158" s="45">
        <v>1</v>
      </c>
      <c r="H1158" s="45">
        <v>1</v>
      </c>
      <c r="I1158" s="6"/>
      <c r="J1158" s="6"/>
      <c r="K1158" s="6"/>
      <c r="L1158" s="6"/>
      <c r="M1158" s="6"/>
      <c r="N1158" s="6"/>
      <c r="O1158" s="6"/>
      <c r="P1158" s="6"/>
      <c r="Q1158" s="6"/>
      <c r="R1158" s="6"/>
      <c r="S1158" s="6"/>
      <c r="T1158" s="6"/>
      <c r="U1158" s="6"/>
      <c r="V1158" s="6"/>
      <c r="W1158" s="6"/>
      <c r="X1158" s="6"/>
      <c r="Y1158" s="6"/>
      <c r="Z1158" s="6"/>
    </row>
    <row r="1159" spans="1:26" ht="24" customHeight="1" x14ac:dyDescent="0.2">
      <c r="A1159" s="5">
        <v>1158</v>
      </c>
      <c r="B1159" s="6" t="s">
        <v>7144</v>
      </c>
      <c r="C1159" s="6" t="s">
        <v>7145</v>
      </c>
      <c r="D1159" s="56" t="s">
        <v>7156</v>
      </c>
      <c r="E1159" s="6" t="s">
        <v>5770</v>
      </c>
      <c r="F1159" s="45">
        <v>2</v>
      </c>
      <c r="G1159" s="45">
        <v>2</v>
      </c>
      <c r="H1159" s="45">
        <v>2</v>
      </c>
      <c r="I1159" s="6"/>
      <c r="J1159" s="6"/>
      <c r="K1159" s="6"/>
      <c r="L1159" s="6"/>
      <c r="M1159" s="6"/>
      <c r="N1159" s="6"/>
      <c r="O1159" s="6"/>
      <c r="P1159" s="6"/>
      <c r="Q1159" s="6"/>
      <c r="R1159" s="6"/>
      <c r="S1159" s="6"/>
      <c r="T1159" s="6"/>
      <c r="U1159" s="6"/>
      <c r="V1159" s="6"/>
      <c r="W1159" s="6"/>
      <c r="X1159" s="6"/>
      <c r="Y1159" s="6"/>
      <c r="Z1159" s="6"/>
    </row>
    <row r="1160" spans="1:26" ht="24" customHeight="1" x14ac:dyDescent="0.2">
      <c r="A1160" s="5">
        <v>1159</v>
      </c>
      <c r="B1160" s="6" t="s">
        <v>7144</v>
      </c>
      <c r="C1160" s="6" t="s">
        <v>7145</v>
      </c>
      <c r="D1160" s="56" t="s">
        <v>7157</v>
      </c>
      <c r="E1160" s="6" t="s">
        <v>5770</v>
      </c>
      <c r="F1160" s="45">
        <v>0</v>
      </c>
      <c r="G1160" s="45">
        <v>0</v>
      </c>
      <c r="H1160" s="45">
        <v>0</v>
      </c>
      <c r="I1160" s="6"/>
      <c r="J1160" s="6"/>
      <c r="K1160" s="6"/>
      <c r="L1160" s="6"/>
      <c r="M1160" s="6"/>
      <c r="N1160" s="6"/>
      <c r="O1160" s="6"/>
      <c r="P1160" s="6"/>
      <c r="Q1160" s="6"/>
      <c r="R1160" s="6"/>
      <c r="S1160" s="6"/>
      <c r="T1160" s="6"/>
      <c r="U1160" s="6"/>
      <c r="V1160" s="6"/>
      <c r="W1160" s="6"/>
      <c r="X1160" s="6"/>
      <c r="Y1160" s="6"/>
      <c r="Z1160" s="6"/>
    </row>
    <row r="1161" spans="1:26" ht="24" customHeight="1" x14ac:dyDescent="0.2">
      <c r="A1161" s="5">
        <v>1160</v>
      </c>
      <c r="B1161" s="6" t="s">
        <v>7144</v>
      </c>
      <c r="C1161" s="6" t="s">
        <v>7145</v>
      </c>
      <c r="D1161" s="56" t="s">
        <v>7158</v>
      </c>
      <c r="E1161" s="6" t="s">
        <v>5770</v>
      </c>
      <c r="F1161" s="45">
        <v>2</v>
      </c>
      <c r="G1161" s="45">
        <v>2</v>
      </c>
      <c r="H1161" s="45">
        <v>2</v>
      </c>
      <c r="I1161" s="6"/>
      <c r="J1161" s="6"/>
      <c r="K1161" s="6"/>
      <c r="L1161" s="6"/>
      <c r="M1161" s="6"/>
      <c r="N1161" s="6"/>
      <c r="O1161" s="6"/>
      <c r="P1161" s="6"/>
      <c r="Q1161" s="6"/>
      <c r="R1161" s="6"/>
      <c r="S1161" s="6"/>
      <c r="T1161" s="6"/>
      <c r="U1161" s="6"/>
      <c r="V1161" s="6"/>
      <c r="W1161" s="6"/>
      <c r="X1161" s="6"/>
      <c r="Y1161" s="6"/>
      <c r="Z1161" s="6"/>
    </row>
    <row r="1162" spans="1:26" ht="24" customHeight="1" x14ac:dyDescent="0.2">
      <c r="A1162" s="5">
        <v>1161</v>
      </c>
      <c r="B1162" s="6" t="s">
        <v>7144</v>
      </c>
      <c r="C1162" s="6" t="s">
        <v>7145</v>
      </c>
      <c r="D1162" s="56" t="s">
        <v>7159</v>
      </c>
      <c r="E1162" s="6" t="s">
        <v>5770</v>
      </c>
      <c r="F1162" s="45">
        <v>1</v>
      </c>
      <c r="G1162" s="45">
        <v>1</v>
      </c>
      <c r="H1162" s="45">
        <v>1</v>
      </c>
      <c r="I1162" s="6"/>
      <c r="J1162" s="6"/>
      <c r="K1162" s="6"/>
      <c r="L1162" s="6"/>
      <c r="M1162" s="6"/>
      <c r="N1162" s="6"/>
      <c r="O1162" s="6"/>
      <c r="P1162" s="6"/>
      <c r="Q1162" s="6"/>
      <c r="R1162" s="6"/>
      <c r="S1162" s="6"/>
      <c r="T1162" s="6"/>
      <c r="U1162" s="6"/>
      <c r="V1162" s="6"/>
      <c r="W1162" s="6"/>
      <c r="X1162" s="6"/>
      <c r="Y1162" s="6"/>
      <c r="Z1162" s="6"/>
    </row>
    <row r="1163" spans="1:26" ht="48" customHeight="1" x14ac:dyDescent="0.2">
      <c r="A1163" s="5">
        <v>1162</v>
      </c>
      <c r="B1163" s="6" t="s">
        <v>7144</v>
      </c>
      <c r="C1163" s="6" t="s">
        <v>7145</v>
      </c>
      <c r="D1163" s="56" t="s">
        <v>7160</v>
      </c>
      <c r="E1163" s="6" t="s">
        <v>5770</v>
      </c>
      <c r="F1163" s="5">
        <v>2</v>
      </c>
      <c r="G1163" s="5">
        <v>2</v>
      </c>
      <c r="H1163" s="45">
        <v>0</v>
      </c>
      <c r="I1163" s="6"/>
      <c r="J1163" s="6"/>
      <c r="K1163" s="6"/>
      <c r="L1163" s="6"/>
      <c r="M1163" s="6"/>
      <c r="N1163" s="6"/>
      <c r="O1163" s="6"/>
      <c r="P1163" s="6"/>
      <c r="Q1163" s="6"/>
      <c r="R1163" s="6"/>
      <c r="S1163" s="6"/>
      <c r="T1163" s="6"/>
      <c r="U1163" s="6"/>
      <c r="V1163" s="6"/>
      <c r="W1163" s="6"/>
      <c r="X1163" s="6"/>
      <c r="Y1163" s="6"/>
      <c r="Z1163" s="6"/>
    </row>
    <row r="1164" spans="1:26" ht="48" customHeight="1" x14ac:dyDescent="0.2">
      <c r="A1164" s="5">
        <v>1163</v>
      </c>
      <c r="B1164" s="6" t="s">
        <v>7144</v>
      </c>
      <c r="C1164" s="6" t="s">
        <v>7145</v>
      </c>
      <c r="D1164" s="56" t="s">
        <v>7161</v>
      </c>
      <c r="E1164" s="6" t="s">
        <v>5770</v>
      </c>
      <c r="F1164" s="5">
        <v>0</v>
      </c>
      <c r="G1164" s="5">
        <v>0</v>
      </c>
      <c r="H1164" s="45">
        <v>2</v>
      </c>
      <c r="I1164" s="6"/>
      <c r="J1164" s="6"/>
      <c r="K1164" s="6"/>
      <c r="L1164" s="6"/>
      <c r="M1164" s="6"/>
      <c r="N1164" s="6"/>
      <c r="O1164" s="6"/>
      <c r="P1164" s="6"/>
      <c r="Q1164" s="6"/>
      <c r="R1164" s="6"/>
      <c r="S1164" s="6"/>
      <c r="T1164" s="6"/>
      <c r="U1164" s="6"/>
      <c r="V1164" s="6"/>
      <c r="W1164" s="6"/>
      <c r="X1164" s="6"/>
      <c r="Y1164" s="6"/>
      <c r="Z1164" s="6"/>
    </row>
    <row r="1165" spans="1:26" ht="24" customHeight="1" x14ac:dyDescent="0.2">
      <c r="A1165" s="5">
        <v>1164</v>
      </c>
      <c r="B1165" s="6" t="s">
        <v>7144</v>
      </c>
      <c r="C1165" s="6" t="s">
        <v>7145</v>
      </c>
      <c r="D1165" s="56" t="s">
        <v>7162</v>
      </c>
      <c r="E1165" s="6" t="s">
        <v>5770</v>
      </c>
      <c r="F1165" s="5">
        <v>1</v>
      </c>
      <c r="G1165" s="5">
        <v>1</v>
      </c>
      <c r="H1165" s="45">
        <v>0</v>
      </c>
      <c r="I1165" s="6"/>
      <c r="J1165" s="6"/>
      <c r="K1165" s="6"/>
      <c r="L1165" s="6"/>
      <c r="M1165" s="6"/>
      <c r="N1165" s="6"/>
      <c r="O1165" s="6"/>
      <c r="P1165" s="6"/>
      <c r="Q1165" s="6"/>
      <c r="R1165" s="6"/>
      <c r="S1165" s="6"/>
      <c r="T1165" s="6"/>
      <c r="U1165" s="6"/>
      <c r="V1165" s="6"/>
      <c r="W1165" s="6"/>
      <c r="X1165" s="6"/>
      <c r="Y1165" s="6"/>
      <c r="Z1165" s="6"/>
    </row>
    <row r="1166" spans="1:26" ht="24" customHeight="1" x14ac:dyDescent="0.2">
      <c r="A1166" s="5">
        <v>1165</v>
      </c>
      <c r="B1166" s="6" t="s">
        <v>7144</v>
      </c>
      <c r="C1166" s="6" t="s">
        <v>7145</v>
      </c>
      <c r="D1166" s="56" t="s">
        <v>7163</v>
      </c>
      <c r="E1166" s="6" t="s">
        <v>5770</v>
      </c>
      <c r="F1166" s="5">
        <v>1</v>
      </c>
      <c r="G1166" s="5">
        <v>1</v>
      </c>
      <c r="H1166" s="45">
        <v>1</v>
      </c>
      <c r="I1166" s="6"/>
      <c r="J1166" s="6"/>
      <c r="K1166" s="6"/>
      <c r="L1166" s="6"/>
      <c r="M1166" s="6"/>
      <c r="N1166" s="6"/>
      <c r="O1166" s="6"/>
      <c r="P1166" s="6"/>
      <c r="Q1166" s="6"/>
      <c r="R1166" s="6"/>
      <c r="S1166" s="6"/>
      <c r="T1166" s="6"/>
      <c r="U1166" s="6"/>
      <c r="V1166" s="6"/>
      <c r="W1166" s="6"/>
      <c r="X1166" s="6"/>
      <c r="Y1166" s="6"/>
      <c r="Z1166" s="6"/>
    </row>
    <row r="1167" spans="1:26" ht="24" customHeight="1" x14ac:dyDescent="0.2">
      <c r="A1167" s="5">
        <v>1166</v>
      </c>
      <c r="B1167" s="6" t="s">
        <v>7144</v>
      </c>
      <c r="C1167" s="6" t="s">
        <v>7145</v>
      </c>
      <c r="D1167" s="56" t="s">
        <v>7164</v>
      </c>
      <c r="E1167" s="6" t="s">
        <v>5770</v>
      </c>
      <c r="F1167" s="45">
        <v>2</v>
      </c>
      <c r="G1167" s="45">
        <v>2</v>
      </c>
      <c r="H1167" s="45">
        <v>2</v>
      </c>
      <c r="I1167" s="6"/>
      <c r="J1167" s="6"/>
      <c r="K1167" s="6"/>
      <c r="L1167" s="6"/>
      <c r="M1167" s="6"/>
      <c r="N1167" s="6"/>
      <c r="O1167" s="6"/>
      <c r="P1167" s="6"/>
      <c r="Q1167" s="6"/>
      <c r="R1167" s="6"/>
      <c r="S1167" s="6"/>
      <c r="T1167" s="6"/>
      <c r="U1167" s="6"/>
      <c r="V1167" s="6"/>
      <c r="W1167" s="6"/>
      <c r="X1167" s="6"/>
      <c r="Y1167" s="6"/>
      <c r="Z1167" s="6"/>
    </row>
    <row r="1168" spans="1:26" ht="48" customHeight="1" x14ac:dyDescent="0.2">
      <c r="A1168" s="5">
        <v>1167</v>
      </c>
      <c r="B1168" s="6" t="s">
        <v>7144</v>
      </c>
      <c r="C1168" s="6" t="s">
        <v>7145</v>
      </c>
      <c r="D1168" s="56" t="s">
        <v>7165</v>
      </c>
      <c r="E1168" s="6" t="s">
        <v>5770</v>
      </c>
      <c r="F1168" s="45">
        <v>2</v>
      </c>
      <c r="G1168" s="45">
        <v>2</v>
      </c>
      <c r="H1168" s="45">
        <v>2</v>
      </c>
      <c r="I1168" s="6"/>
      <c r="J1168" s="6"/>
      <c r="K1168" s="6"/>
      <c r="L1168" s="6"/>
      <c r="M1168" s="6"/>
      <c r="N1168" s="6"/>
      <c r="O1168" s="6"/>
      <c r="P1168" s="6"/>
      <c r="Q1168" s="6"/>
      <c r="R1168" s="6"/>
      <c r="S1168" s="6"/>
      <c r="T1168" s="6"/>
      <c r="U1168" s="6"/>
      <c r="V1168" s="6"/>
      <c r="W1168" s="6"/>
      <c r="X1168" s="6"/>
      <c r="Y1168" s="6"/>
      <c r="Z1168" s="6"/>
    </row>
    <row r="1169" spans="1:26" ht="24" customHeight="1" x14ac:dyDescent="0.2">
      <c r="A1169" s="5">
        <v>1168</v>
      </c>
      <c r="B1169" s="6" t="s">
        <v>7166</v>
      </c>
      <c r="C1169" s="6" t="s">
        <v>7167</v>
      </c>
      <c r="D1169" s="56" t="s">
        <v>7168</v>
      </c>
      <c r="E1169" s="6" t="s">
        <v>5770</v>
      </c>
      <c r="F1169" s="45">
        <v>0</v>
      </c>
      <c r="G1169" s="45">
        <v>0</v>
      </c>
      <c r="H1169" s="45">
        <v>0</v>
      </c>
      <c r="I1169" s="6"/>
      <c r="J1169" s="6"/>
      <c r="K1169" s="6"/>
      <c r="L1169" s="6"/>
      <c r="M1169" s="6"/>
      <c r="N1169" s="6"/>
      <c r="O1169" s="6"/>
      <c r="P1169" s="6"/>
      <c r="Q1169" s="6"/>
      <c r="R1169" s="6"/>
      <c r="S1169" s="6"/>
      <c r="T1169" s="6"/>
      <c r="U1169" s="6"/>
      <c r="V1169" s="6"/>
      <c r="W1169" s="6"/>
      <c r="X1169" s="6"/>
      <c r="Y1169" s="6"/>
      <c r="Z1169" s="6"/>
    </row>
    <row r="1170" spans="1:26" ht="24" customHeight="1" x14ac:dyDescent="0.2">
      <c r="A1170" s="5">
        <v>1169</v>
      </c>
      <c r="B1170" s="6" t="s">
        <v>7166</v>
      </c>
      <c r="C1170" s="6" t="s">
        <v>7167</v>
      </c>
      <c r="D1170" s="56" t="s">
        <v>7169</v>
      </c>
      <c r="E1170" s="6" t="s">
        <v>5770</v>
      </c>
      <c r="F1170" s="45">
        <v>2</v>
      </c>
      <c r="G1170" s="45">
        <v>2</v>
      </c>
      <c r="H1170" s="45">
        <v>2</v>
      </c>
      <c r="I1170" s="6"/>
      <c r="J1170" s="6"/>
      <c r="K1170" s="6"/>
      <c r="L1170" s="6"/>
      <c r="M1170" s="6"/>
      <c r="N1170" s="6"/>
      <c r="O1170" s="6"/>
      <c r="P1170" s="6"/>
      <c r="Q1170" s="6"/>
      <c r="R1170" s="6"/>
      <c r="S1170" s="6"/>
      <c r="T1170" s="6"/>
      <c r="U1170" s="6"/>
      <c r="V1170" s="6"/>
      <c r="W1170" s="6"/>
      <c r="X1170" s="6"/>
      <c r="Y1170" s="6"/>
      <c r="Z1170" s="6"/>
    </row>
    <row r="1171" spans="1:26" ht="24" customHeight="1" x14ac:dyDescent="0.2">
      <c r="A1171" s="5">
        <v>1170</v>
      </c>
      <c r="B1171" s="6" t="s">
        <v>7166</v>
      </c>
      <c r="C1171" s="6" t="s">
        <v>7167</v>
      </c>
      <c r="D1171" s="56" t="s">
        <v>7170</v>
      </c>
      <c r="E1171" s="6" t="s">
        <v>5770</v>
      </c>
      <c r="F1171" s="45">
        <v>2</v>
      </c>
      <c r="G1171" s="45">
        <v>2</v>
      </c>
      <c r="H1171" s="45">
        <v>2</v>
      </c>
      <c r="I1171" s="6"/>
      <c r="J1171" s="6"/>
      <c r="K1171" s="6"/>
      <c r="L1171" s="6"/>
      <c r="M1171" s="6"/>
      <c r="N1171" s="6"/>
      <c r="O1171" s="6"/>
      <c r="P1171" s="6"/>
      <c r="Q1171" s="6"/>
      <c r="R1171" s="6"/>
      <c r="S1171" s="6"/>
      <c r="T1171" s="6"/>
      <c r="U1171" s="6"/>
      <c r="V1171" s="6"/>
      <c r="W1171" s="6"/>
      <c r="X1171" s="6"/>
      <c r="Y1171" s="6"/>
      <c r="Z1171" s="6"/>
    </row>
    <row r="1172" spans="1:26" ht="24" customHeight="1" x14ac:dyDescent="0.2">
      <c r="A1172" s="5">
        <v>1171</v>
      </c>
      <c r="B1172" s="6" t="s">
        <v>7166</v>
      </c>
      <c r="C1172" s="6" t="s">
        <v>7167</v>
      </c>
      <c r="D1172" s="56" t="s">
        <v>7171</v>
      </c>
      <c r="E1172" s="6" t="s">
        <v>5770</v>
      </c>
      <c r="F1172" s="45">
        <v>2</v>
      </c>
      <c r="G1172" s="45">
        <v>2</v>
      </c>
      <c r="H1172" s="45">
        <v>2</v>
      </c>
      <c r="I1172" s="6"/>
      <c r="J1172" s="6"/>
      <c r="K1172" s="6"/>
      <c r="L1172" s="6"/>
      <c r="M1172" s="6"/>
      <c r="N1172" s="6"/>
      <c r="O1172" s="6"/>
      <c r="P1172" s="6"/>
      <c r="Q1172" s="6"/>
      <c r="R1172" s="6"/>
      <c r="S1172" s="6"/>
      <c r="T1172" s="6"/>
      <c r="U1172" s="6"/>
      <c r="V1172" s="6"/>
      <c r="W1172" s="6"/>
      <c r="X1172" s="6"/>
      <c r="Y1172" s="6"/>
      <c r="Z1172" s="6"/>
    </row>
    <row r="1173" spans="1:26" ht="24" customHeight="1" x14ac:dyDescent="0.2">
      <c r="A1173" s="5">
        <v>1172</v>
      </c>
      <c r="B1173" s="6" t="s">
        <v>7166</v>
      </c>
      <c r="C1173" s="6" t="s">
        <v>7167</v>
      </c>
      <c r="D1173" s="56" t="s">
        <v>7172</v>
      </c>
      <c r="E1173" s="6" t="s">
        <v>5770</v>
      </c>
      <c r="F1173" s="45">
        <v>1</v>
      </c>
      <c r="G1173" s="45">
        <v>1</v>
      </c>
      <c r="H1173" s="45">
        <v>1</v>
      </c>
      <c r="I1173" s="6"/>
      <c r="J1173" s="6"/>
      <c r="K1173" s="6"/>
      <c r="L1173" s="6"/>
      <c r="M1173" s="6"/>
      <c r="N1173" s="6"/>
      <c r="O1173" s="6"/>
      <c r="P1173" s="6"/>
      <c r="Q1173" s="6"/>
      <c r="R1173" s="6"/>
      <c r="S1173" s="6"/>
      <c r="T1173" s="6"/>
      <c r="U1173" s="6"/>
      <c r="V1173" s="6"/>
      <c r="W1173" s="6"/>
      <c r="X1173" s="6"/>
      <c r="Y1173" s="6"/>
      <c r="Z1173" s="6"/>
    </row>
    <row r="1174" spans="1:26" ht="48" customHeight="1" x14ac:dyDescent="0.2">
      <c r="A1174" s="5">
        <v>1173</v>
      </c>
      <c r="B1174" s="6" t="s">
        <v>7166</v>
      </c>
      <c r="C1174" s="6" t="s">
        <v>7167</v>
      </c>
      <c r="D1174" s="56" t="s">
        <v>7173</v>
      </c>
      <c r="E1174" s="6" t="s">
        <v>5770</v>
      </c>
      <c r="F1174" s="45">
        <v>1</v>
      </c>
      <c r="G1174" s="45">
        <v>1</v>
      </c>
      <c r="H1174" s="45">
        <v>1</v>
      </c>
      <c r="I1174" s="6"/>
      <c r="J1174" s="6"/>
      <c r="K1174" s="6"/>
      <c r="L1174" s="6"/>
      <c r="M1174" s="6"/>
      <c r="N1174" s="6"/>
      <c r="O1174" s="6"/>
      <c r="P1174" s="6"/>
      <c r="Q1174" s="6"/>
      <c r="R1174" s="6"/>
      <c r="S1174" s="6"/>
      <c r="T1174" s="6"/>
      <c r="U1174" s="6"/>
      <c r="V1174" s="6"/>
      <c r="W1174" s="6"/>
      <c r="X1174" s="6"/>
      <c r="Y1174" s="6"/>
      <c r="Z1174" s="6"/>
    </row>
    <row r="1175" spans="1:26" ht="24" customHeight="1" x14ac:dyDescent="0.2">
      <c r="A1175" s="5">
        <v>1174</v>
      </c>
      <c r="B1175" s="6" t="s">
        <v>7166</v>
      </c>
      <c r="C1175" s="6" t="s">
        <v>7167</v>
      </c>
      <c r="D1175" s="56" t="s">
        <v>7174</v>
      </c>
      <c r="E1175" s="6" t="s">
        <v>5770</v>
      </c>
      <c r="F1175" s="45">
        <v>1</v>
      </c>
      <c r="G1175" s="45">
        <v>1</v>
      </c>
      <c r="H1175" s="45">
        <v>1</v>
      </c>
      <c r="I1175" s="6"/>
      <c r="J1175" s="6"/>
      <c r="K1175" s="6"/>
      <c r="L1175" s="6"/>
      <c r="M1175" s="6"/>
      <c r="N1175" s="6"/>
      <c r="O1175" s="6"/>
      <c r="P1175" s="6"/>
      <c r="Q1175" s="6"/>
      <c r="R1175" s="6"/>
      <c r="S1175" s="6"/>
      <c r="T1175" s="6"/>
      <c r="U1175" s="6"/>
      <c r="V1175" s="6"/>
      <c r="W1175" s="6"/>
      <c r="X1175" s="6"/>
      <c r="Y1175" s="6"/>
      <c r="Z1175" s="6"/>
    </row>
    <row r="1176" spans="1:26" ht="48" customHeight="1" x14ac:dyDescent="0.2">
      <c r="A1176" s="5">
        <v>1175</v>
      </c>
      <c r="B1176" s="6" t="s">
        <v>7166</v>
      </c>
      <c r="C1176" s="6" t="s">
        <v>7167</v>
      </c>
      <c r="D1176" s="56" t="s">
        <v>7175</v>
      </c>
      <c r="E1176" s="6" t="s">
        <v>5770</v>
      </c>
      <c r="F1176" s="45">
        <v>1</v>
      </c>
      <c r="G1176" s="45">
        <v>1</v>
      </c>
      <c r="H1176" s="45">
        <v>1</v>
      </c>
      <c r="I1176" s="6"/>
      <c r="J1176" s="6"/>
      <c r="K1176" s="6"/>
      <c r="L1176" s="6"/>
      <c r="M1176" s="6"/>
      <c r="N1176" s="6"/>
      <c r="O1176" s="6"/>
      <c r="P1176" s="6"/>
      <c r="Q1176" s="6"/>
      <c r="R1176" s="6"/>
      <c r="S1176" s="6"/>
      <c r="T1176" s="6"/>
      <c r="U1176" s="6"/>
      <c r="V1176" s="6"/>
      <c r="W1176" s="6"/>
      <c r="X1176" s="6"/>
      <c r="Y1176" s="6"/>
      <c r="Z1176" s="6"/>
    </row>
    <row r="1177" spans="1:26" ht="48" customHeight="1" x14ac:dyDescent="0.2">
      <c r="A1177" s="5">
        <v>1176</v>
      </c>
      <c r="B1177" s="6" t="s">
        <v>7166</v>
      </c>
      <c r="C1177" s="6" t="s">
        <v>7167</v>
      </c>
      <c r="D1177" s="56" t="s">
        <v>7176</v>
      </c>
      <c r="E1177" s="6" t="s">
        <v>5770</v>
      </c>
      <c r="F1177" s="45">
        <v>1</v>
      </c>
      <c r="G1177" s="45">
        <v>1</v>
      </c>
      <c r="H1177" s="45">
        <v>1</v>
      </c>
      <c r="I1177" s="6"/>
      <c r="J1177" s="6"/>
      <c r="K1177" s="6"/>
      <c r="L1177" s="6"/>
      <c r="M1177" s="6"/>
      <c r="N1177" s="6"/>
      <c r="O1177" s="6"/>
      <c r="P1177" s="6"/>
      <c r="Q1177" s="6"/>
      <c r="R1177" s="6"/>
      <c r="S1177" s="6"/>
      <c r="T1177" s="6"/>
      <c r="U1177" s="6"/>
      <c r="V1177" s="6"/>
      <c r="W1177" s="6"/>
      <c r="X1177" s="6"/>
      <c r="Y1177" s="6"/>
      <c r="Z1177" s="6"/>
    </row>
    <row r="1178" spans="1:26" ht="24" customHeight="1" x14ac:dyDescent="0.2">
      <c r="A1178" s="5">
        <v>1177</v>
      </c>
      <c r="B1178" s="6" t="s">
        <v>7166</v>
      </c>
      <c r="C1178" s="6" t="s">
        <v>7167</v>
      </c>
      <c r="D1178" s="56" t="s">
        <v>7177</v>
      </c>
      <c r="E1178" s="6" t="s">
        <v>5770</v>
      </c>
      <c r="F1178" s="45">
        <v>1</v>
      </c>
      <c r="G1178" s="45">
        <v>1</v>
      </c>
      <c r="H1178" s="45">
        <v>1</v>
      </c>
      <c r="I1178" s="6"/>
      <c r="J1178" s="6"/>
      <c r="K1178" s="6"/>
      <c r="L1178" s="6"/>
      <c r="M1178" s="6"/>
      <c r="N1178" s="6"/>
      <c r="O1178" s="6"/>
      <c r="P1178" s="6"/>
      <c r="Q1178" s="6"/>
      <c r="R1178" s="6"/>
      <c r="S1178" s="6"/>
      <c r="T1178" s="6"/>
      <c r="U1178" s="6"/>
      <c r="V1178" s="6"/>
      <c r="W1178" s="6"/>
      <c r="X1178" s="6"/>
      <c r="Y1178" s="6"/>
      <c r="Z1178" s="6"/>
    </row>
    <row r="1179" spans="1:26" ht="48" customHeight="1" x14ac:dyDescent="0.2">
      <c r="A1179" s="5">
        <v>1178</v>
      </c>
      <c r="B1179" s="6" t="s">
        <v>7166</v>
      </c>
      <c r="C1179" s="6" t="s">
        <v>7167</v>
      </c>
      <c r="D1179" s="56" t="s">
        <v>7178</v>
      </c>
      <c r="E1179" s="6" t="s">
        <v>5770</v>
      </c>
      <c r="F1179" s="45">
        <v>1</v>
      </c>
      <c r="G1179" s="45">
        <v>1</v>
      </c>
      <c r="H1179" s="45">
        <v>1</v>
      </c>
      <c r="I1179" s="6"/>
      <c r="J1179" s="6"/>
      <c r="K1179" s="6"/>
      <c r="L1179" s="6"/>
      <c r="M1179" s="6"/>
      <c r="N1179" s="6"/>
      <c r="O1179" s="6"/>
      <c r="P1179" s="6"/>
      <c r="Q1179" s="6"/>
      <c r="R1179" s="6"/>
      <c r="S1179" s="6"/>
      <c r="T1179" s="6"/>
      <c r="U1179" s="6"/>
      <c r="V1179" s="6"/>
      <c r="W1179" s="6"/>
      <c r="X1179" s="6"/>
      <c r="Y1179" s="6"/>
      <c r="Z1179" s="6"/>
    </row>
    <row r="1180" spans="1:26" ht="48" customHeight="1" x14ac:dyDescent="0.2">
      <c r="A1180" s="5">
        <v>1179</v>
      </c>
      <c r="B1180" s="6" t="s">
        <v>7166</v>
      </c>
      <c r="C1180" s="6" t="s">
        <v>7167</v>
      </c>
      <c r="D1180" s="56" t="s">
        <v>7179</v>
      </c>
      <c r="E1180" s="6" t="s">
        <v>5770</v>
      </c>
      <c r="F1180" s="45">
        <v>1</v>
      </c>
      <c r="G1180" s="45">
        <v>1</v>
      </c>
      <c r="H1180" s="45">
        <v>1</v>
      </c>
      <c r="I1180" s="6"/>
      <c r="J1180" s="6"/>
      <c r="K1180" s="6"/>
      <c r="L1180" s="6"/>
      <c r="M1180" s="6"/>
      <c r="N1180" s="6"/>
      <c r="O1180" s="6"/>
      <c r="P1180" s="6"/>
      <c r="Q1180" s="6"/>
      <c r="R1180" s="6"/>
      <c r="S1180" s="6"/>
      <c r="T1180" s="6"/>
      <c r="U1180" s="6"/>
      <c r="V1180" s="6"/>
      <c r="W1180" s="6"/>
      <c r="X1180" s="6"/>
      <c r="Y1180" s="6"/>
      <c r="Z1180" s="6"/>
    </row>
    <row r="1181" spans="1:26" ht="24" customHeight="1" x14ac:dyDescent="0.2">
      <c r="A1181" s="5">
        <v>1180</v>
      </c>
      <c r="B1181" s="6" t="s">
        <v>7166</v>
      </c>
      <c r="C1181" s="6" t="s">
        <v>7167</v>
      </c>
      <c r="D1181" s="56" t="s">
        <v>7180</v>
      </c>
      <c r="E1181" s="6" t="s">
        <v>5770</v>
      </c>
      <c r="F1181" s="45">
        <v>1</v>
      </c>
      <c r="G1181" s="45">
        <v>1</v>
      </c>
      <c r="H1181" s="45">
        <v>1</v>
      </c>
      <c r="I1181" s="6"/>
      <c r="J1181" s="6"/>
      <c r="K1181" s="6"/>
      <c r="L1181" s="6"/>
      <c r="M1181" s="6"/>
      <c r="N1181" s="6"/>
      <c r="O1181" s="6"/>
      <c r="P1181" s="6"/>
      <c r="Q1181" s="6"/>
      <c r="R1181" s="6"/>
      <c r="S1181" s="6"/>
      <c r="T1181" s="6"/>
      <c r="U1181" s="6"/>
      <c r="V1181" s="6"/>
      <c r="W1181" s="6"/>
      <c r="X1181" s="6"/>
      <c r="Y1181" s="6"/>
      <c r="Z1181" s="6"/>
    </row>
    <row r="1182" spans="1:26" ht="24" customHeight="1" x14ac:dyDescent="0.2">
      <c r="A1182" s="5">
        <v>1181</v>
      </c>
      <c r="B1182" s="6" t="s">
        <v>7166</v>
      </c>
      <c r="C1182" s="6" t="s">
        <v>7167</v>
      </c>
      <c r="D1182" s="56" t="s">
        <v>7181</v>
      </c>
      <c r="E1182" s="6" t="s">
        <v>5770</v>
      </c>
      <c r="F1182" s="45">
        <v>1</v>
      </c>
      <c r="G1182" s="45">
        <v>1</v>
      </c>
      <c r="H1182" s="45">
        <v>1</v>
      </c>
      <c r="I1182" s="6"/>
      <c r="J1182" s="6"/>
      <c r="K1182" s="6"/>
      <c r="L1182" s="6"/>
      <c r="M1182" s="6"/>
      <c r="N1182" s="6"/>
      <c r="O1182" s="6"/>
      <c r="P1182" s="6"/>
      <c r="Q1182" s="6"/>
      <c r="R1182" s="6"/>
      <c r="S1182" s="6"/>
      <c r="T1182" s="6"/>
      <c r="U1182" s="6"/>
      <c r="V1182" s="6"/>
      <c r="W1182" s="6"/>
      <c r="X1182" s="6"/>
      <c r="Y1182" s="6"/>
      <c r="Z1182" s="6"/>
    </row>
    <row r="1183" spans="1:26" ht="24" customHeight="1" x14ac:dyDescent="0.2">
      <c r="A1183" s="5">
        <v>1182</v>
      </c>
      <c r="B1183" s="6" t="s">
        <v>7166</v>
      </c>
      <c r="C1183" s="6" t="s">
        <v>7167</v>
      </c>
      <c r="D1183" s="56" t="s">
        <v>7182</v>
      </c>
      <c r="E1183" s="6" t="s">
        <v>5770</v>
      </c>
      <c r="F1183" s="45">
        <v>1</v>
      </c>
      <c r="G1183" s="45">
        <v>1</v>
      </c>
      <c r="H1183" s="45">
        <v>1</v>
      </c>
      <c r="I1183" s="6"/>
      <c r="J1183" s="6"/>
      <c r="K1183" s="6"/>
      <c r="L1183" s="6"/>
      <c r="M1183" s="6"/>
      <c r="N1183" s="6"/>
      <c r="O1183" s="6"/>
      <c r="P1183" s="6"/>
      <c r="Q1183" s="6"/>
      <c r="R1183" s="6"/>
      <c r="S1183" s="6"/>
      <c r="T1183" s="6"/>
      <c r="U1183" s="6"/>
      <c r="V1183" s="6"/>
      <c r="W1183" s="6"/>
      <c r="X1183" s="6"/>
      <c r="Y1183" s="6"/>
      <c r="Z1183" s="6"/>
    </row>
    <row r="1184" spans="1:26" ht="24" customHeight="1" x14ac:dyDescent="0.2">
      <c r="A1184" s="5">
        <v>1183</v>
      </c>
      <c r="B1184" s="6" t="s">
        <v>7166</v>
      </c>
      <c r="C1184" s="6" t="s">
        <v>7167</v>
      </c>
      <c r="D1184" s="56" t="s">
        <v>7183</v>
      </c>
      <c r="E1184" s="6" t="s">
        <v>5770</v>
      </c>
      <c r="F1184" s="45">
        <v>1</v>
      </c>
      <c r="G1184" s="45">
        <v>1</v>
      </c>
      <c r="H1184" s="45">
        <v>1</v>
      </c>
      <c r="I1184" s="6"/>
      <c r="J1184" s="6"/>
      <c r="K1184" s="6"/>
      <c r="L1184" s="6"/>
      <c r="M1184" s="6"/>
      <c r="N1184" s="6"/>
      <c r="O1184" s="6"/>
      <c r="P1184" s="6"/>
      <c r="Q1184" s="6"/>
      <c r="R1184" s="6"/>
      <c r="S1184" s="6"/>
      <c r="T1184" s="6"/>
      <c r="U1184" s="6"/>
      <c r="V1184" s="6"/>
      <c r="W1184" s="6"/>
      <c r="X1184" s="6"/>
      <c r="Y1184" s="6"/>
      <c r="Z1184" s="6"/>
    </row>
    <row r="1185" spans="1:26" ht="48" customHeight="1" x14ac:dyDescent="0.2">
      <c r="A1185" s="5">
        <v>1184</v>
      </c>
      <c r="B1185" s="6" t="s">
        <v>7166</v>
      </c>
      <c r="C1185" s="6" t="s">
        <v>7167</v>
      </c>
      <c r="D1185" s="56" t="s">
        <v>7184</v>
      </c>
      <c r="E1185" s="6" t="s">
        <v>5770</v>
      </c>
      <c r="F1185" s="45">
        <v>1</v>
      </c>
      <c r="G1185" s="5">
        <v>1</v>
      </c>
      <c r="H1185" s="45">
        <v>1</v>
      </c>
      <c r="I1185" s="6"/>
      <c r="J1185" s="6"/>
      <c r="K1185" s="6"/>
      <c r="L1185" s="6"/>
      <c r="M1185" s="6"/>
      <c r="N1185" s="6"/>
      <c r="O1185" s="6"/>
      <c r="P1185" s="6"/>
      <c r="Q1185" s="6"/>
      <c r="R1185" s="6"/>
      <c r="S1185" s="6"/>
      <c r="T1185" s="6"/>
      <c r="U1185" s="6"/>
      <c r="V1185" s="6"/>
      <c r="W1185" s="6"/>
      <c r="X1185" s="6"/>
      <c r="Y1185" s="6"/>
      <c r="Z1185" s="6"/>
    </row>
    <row r="1186" spans="1:26" ht="72" customHeight="1" x14ac:dyDescent="0.2">
      <c r="A1186" s="5">
        <v>1185</v>
      </c>
      <c r="B1186" s="6" t="s">
        <v>7185</v>
      </c>
      <c r="C1186" s="6" t="s">
        <v>7186</v>
      </c>
      <c r="D1186" s="56" t="s">
        <v>7187</v>
      </c>
      <c r="E1186" s="6" t="s">
        <v>5770</v>
      </c>
      <c r="F1186" s="45">
        <v>1</v>
      </c>
      <c r="G1186" s="5">
        <v>1</v>
      </c>
      <c r="H1186" s="45">
        <v>1</v>
      </c>
      <c r="I1186" s="6"/>
      <c r="J1186" s="6"/>
      <c r="K1186" s="6"/>
      <c r="L1186" s="6"/>
      <c r="M1186" s="6"/>
      <c r="N1186" s="6"/>
      <c r="O1186" s="6"/>
      <c r="P1186" s="6"/>
      <c r="Q1186" s="6"/>
      <c r="R1186" s="6"/>
      <c r="S1186" s="6"/>
      <c r="T1186" s="6"/>
      <c r="U1186" s="6"/>
      <c r="V1186" s="6"/>
      <c r="W1186" s="6"/>
      <c r="X1186" s="6"/>
      <c r="Y1186" s="6"/>
      <c r="Z1186" s="6"/>
    </row>
    <row r="1187" spans="1:26" ht="24" customHeight="1" x14ac:dyDescent="0.2">
      <c r="A1187" s="5">
        <v>1186</v>
      </c>
      <c r="B1187" s="6" t="s">
        <v>7185</v>
      </c>
      <c r="C1187" s="6" t="s">
        <v>7186</v>
      </c>
      <c r="D1187" s="56" t="s">
        <v>7188</v>
      </c>
      <c r="E1187" s="6" t="s">
        <v>5770</v>
      </c>
      <c r="F1187" s="45">
        <v>1</v>
      </c>
      <c r="G1187" s="5">
        <v>1</v>
      </c>
      <c r="H1187" s="45">
        <v>1</v>
      </c>
      <c r="I1187" s="6"/>
      <c r="J1187" s="6"/>
      <c r="K1187" s="6"/>
      <c r="L1187" s="6"/>
      <c r="M1187" s="6"/>
      <c r="N1187" s="6"/>
      <c r="O1187" s="6"/>
      <c r="P1187" s="6"/>
      <c r="Q1187" s="6"/>
      <c r="R1187" s="6"/>
      <c r="S1187" s="6"/>
      <c r="T1187" s="6"/>
      <c r="U1187" s="6"/>
      <c r="V1187" s="6"/>
      <c r="W1187" s="6"/>
      <c r="X1187" s="6"/>
      <c r="Y1187" s="6"/>
      <c r="Z1187" s="6"/>
    </row>
    <row r="1188" spans="1:26" ht="24" customHeight="1" x14ac:dyDescent="0.2">
      <c r="A1188" s="5">
        <v>1187</v>
      </c>
      <c r="B1188" s="6" t="s">
        <v>7185</v>
      </c>
      <c r="C1188" s="6" t="s">
        <v>7186</v>
      </c>
      <c r="D1188" s="56" t="s">
        <v>7189</v>
      </c>
      <c r="E1188" s="6" t="s">
        <v>5770</v>
      </c>
      <c r="F1188" s="45">
        <v>1</v>
      </c>
      <c r="G1188" s="5">
        <v>1</v>
      </c>
      <c r="H1188" s="45">
        <v>1</v>
      </c>
      <c r="I1188" s="6"/>
      <c r="J1188" s="6"/>
      <c r="K1188" s="6"/>
      <c r="L1188" s="6"/>
      <c r="M1188" s="6"/>
      <c r="N1188" s="6"/>
      <c r="O1188" s="6"/>
      <c r="P1188" s="6"/>
      <c r="Q1188" s="6"/>
      <c r="R1188" s="6"/>
      <c r="S1188" s="6"/>
      <c r="T1188" s="6"/>
      <c r="U1188" s="6"/>
      <c r="V1188" s="6"/>
      <c r="W1188" s="6"/>
      <c r="X1188" s="6"/>
      <c r="Y1188" s="6"/>
      <c r="Z1188" s="6"/>
    </row>
    <row r="1189" spans="1:26" ht="72" customHeight="1" x14ac:dyDescent="0.2">
      <c r="A1189" s="5">
        <v>1188</v>
      </c>
      <c r="B1189" s="6" t="s">
        <v>7185</v>
      </c>
      <c r="C1189" s="6" t="s">
        <v>7186</v>
      </c>
      <c r="D1189" s="56" t="s">
        <v>7190</v>
      </c>
      <c r="E1189" s="6" t="s">
        <v>5770</v>
      </c>
      <c r="F1189" s="45">
        <v>1</v>
      </c>
      <c r="G1189" s="5">
        <v>1</v>
      </c>
      <c r="H1189" s="45">
        <v>1</v>
      </c>
      <c r="I1189" s="6"/>
      <c r="J1189" s="6"/>
      <c r="K1189" s="6"/>
      <c r="L1189" s="6"/>
      <c r="M1189" s="6"/>
      <c r="N1189" s="6"/>
      <c r="O1189" s="6"/>
      <c r="P1189" s="6"/>
      <c r="Q1189" s="6"/>
      <c r="R1189" s="6"/>
      <c r="S1189" s="6"/>
      <c r="T1189" s="6"/>
      <c r="U1189" s="6"/>
      <c r="V1189" s="6"/>
      <c r="W1189" s="6"/>
      <c r="X1189" s="6"/>
      <c r="Y1189" s="6"/>
      <c r="Z1189" s="6"/>
    </row>
    <row r="1190" spans="1:26" ht="72" customHeight="1" x14ac:dyDescent="0.2">
      <c r="A1190" s="5">
        <v>1189</v>
      </c>
      <c r="B1190" s="6" t="s">
        <v>7185</v>
      </c>
      <c r="C1190" s="6" t="s">
        <v>7186</v>
      </c>
      <c r="D1190" s="56" t="s">
        <v>7191</v>
      </c>
      <c r="E1190" s="6" t="s">
        <v>5770</v>
      </c>
      <c r="F1190" s="45">
        <v>1</v>
      </c>
      <c r="G1190" s="5">
        <v>1</v>
      </c>
      <c r="H1190" s="45">
        <v>1</v>
      </c>
      <c r="I1190" s="6"/>
      <c r="J1190" s="6"/>
      <c r="K1190" s="6"/>
      <c r="L1190" s="6"/>
      <c r="M1190" s="6"/>
      <c r="N1190" s="6"/>
      <c r="O1190" s="6"/>
      <c r="P1190" s="6"/>
      <c r="Q1190" s="6"/>
      <c r="R1190" s="6"/>
      <c r="S1190" s="6"/>
      <c r="T1190" s="6"/>
      <c r="U1190" s="6"/>
      <c r="V1190" s="6"/>
      <c r="W1190" s="6"/>
      <c r="X1190" s="6"/>
      <c r="Y1190" s="6"/>
      <c r="Z1190" s="6"/>
    </row>
    <row r="1191" spans="1:26" ht="72" customHeight="1" x14ac:dyDescent="0.2">
      <c r="A1191" s="5">
        <v>1190</v>
      </c>
      <c r="B1191" s="6" t="s">
        <v>7185</v>
      </c>
      <c r="C1191" s="6" t="s">
        <v>7186</v>
      </c>
      <c r="D1191" s="56" t="s">
        <v>7192</v>
      </c>
      <c r="E1191" s="6" t="s">
        <v>5770</v>
      </c>
      <c r="F1191" s="45">
        <v>0</v>
      </c>
      <c r="G1191" s="5">
        <v>2</v>
      </c>
      <c r="H1191" s="45">
        <v>0</v>
      </c>
      <c r="I1191" s="6"/>
      <c r="J1191" s="6"/>
      <c r="K1191" s="6"/>
      <c r="L1191" s="6"/>
      <c r="M1191" s="6"/>
      <c r="N1191" s="6"/>
      <c r="O1191" s="6"/>
      <c r="P1191" s="6"/>
      <c r="Q1191" s="6"/>
      <c r="R1191" s="6"/>
      <c r="S1191" s="6"/>
      <c r="T1191" s="6"/>
      <c r="U1191" s="6"/>
      <c r="V1191" s="6"/>
      <c r="W1191" s="6"/>
      <c r="X1191" s="6"/>
      <c r="Y1191" s="6"/>
      <c r="Z1191" s="6"/>
    </row>
    <row r="1192" spans="1:26" ht="120" customHeight="1" x14ac:dyDescent="0.2">
      <c r="A1192" s="5">
        <v>1191</v>
      </c>
      <c r="B1192" s="6" t="s">
        <v>7185</v>
      </c>
      <c r="C1192" s="6" t="s">
        <v>7186</v>
      </c>
      <c r="D1192" s="56" t="s">
        <v>7193</v>
      </c>
      <c r="E1192" s="6" t="s">
        <v>5770</v>
      </c>
      <c r="F1192" s="45">
        <v>1</v>
      </c>
      <c r="G1192" s="45">
        <v>1</v>
      </c>
      <c r="H1192" s="45">
        <v>1</v>
      </c>
      <c r="I1192" s="6"/>
      <c r="J1192" s="6"/>
      <c r="K1192" s="6"/>
      <c r="L1192" s="6"/>
      <c r="M1192" s="6"/>
      <c r="N1192" s="6"/>
      <c r="O1192" s="6"/>
      <c r="P1192" s="6"/>
      <c r="Q1192" s="6"/>
      <c r="R1192" s="6"/>
      <c r="S1192" s="6"/>
      <c r="T1192" s="6"/>
      <c r="U1192" s="6"/>
      <c r="V1192" s="6"/>
      <c r="W1192" s="6"/>
      <c r="X1192" s="6"/>
      <c r="Y1192" s="6"/>
      <c r="Z1192" s="6"/>
    </row>
    <row r="1193" spans="1:26" ht="24" customHeight="1" x14ac:dyDescent="0.2">
      <c r="A1193" s="5">
        <v>1192</v>
      </c>
      <c r="B1193" s="6" t="s">
        <v>7185</v>
      </c>
      <c r="C1193" s="6" t="s">
        <v>7186</v>
      </c>
      <c r="D1193" s="56" t="s">
        <v>7194</v>
      </c>
      <c r="E1193" s="6" t="s">
        <v>5770</v>
      </c>
      <c r="F1193" s="45">
        <v>0</v>
      </c>
      <c r="G1193" s="45">
        <v>0</v>
      </c>
      <c r="H1193" s="45">
        <v>0</v>
      </c>
      <c r="I1193" s="6"/>
      <c r="J1193" s="6"/>
      <c r="K1193" s="6"/>
      <c r="L1193" s="6"/>
      <c r="M1193" s="6"/>
      <c r="N1193" s="6"/>
      <c r="O1193" s="6"/>
      <c r="P1193" s="6"/>
      <c r="Q1193" s="6"/>
      <c r="R1193" s="6"/>
      <c r="S1193" s="6"/>
      <c r="T1193" s="6"/>
      <c r="U1193" s="6"/>
      <c r="V1193" s="6"/>
      <c r="W1193" s="6"/>
      <c r="X1193" s="6"/>
      <c r="Y1193" s="6"/>
      <c r="Z1193" s="6"/>
    </row>
    <row r="1194" spans="1:26" ht="48" customHeight="1" x14ac:dyDescent="0.2">
      <c r="A1194" s="5">
        <v>1193</v>
      </c>
      <c r="B1194" s="6" t="s">
        <v>7185</v>
      </c>
      <c r="C1194" s="6" t="s">
        <v>7186</v>
      </c>
      <c r="D1194" s="56" t="s">
        <v>7195</v>
      </c>
      <c r="E1194" s="6" t="s">
        <v>5770</v>
      </c>
      <c r="F1194" s="45">
        <v>0</v>
      </c>
      <c r="G1194" s="45">
        <v>0</v>
      </c>
      <c r="H1194" s="45">
        <v>0</v>
      </c>
      <c r="I1194" s="6"/>
      <c r="J1194" s="6"/>
      <c r="K1194" s="6"/>
      <c r="L1194" s="6"/>
      <c r="M1194" s="6"/>
      <c r="N1194" s="6"/>
      <c r="O1194" s="6"/>
      <c r="P1194" s="6"/>
      <c r="Q1194" s="6"/>
      <c r="R1194" s="6"/>
      <c r="S1194" s="6"/>
      <c r="T1194" s="6"/>
      <c r="U1194" s="6"/>
      <c r="V1194" s="6"/>
      <c r="W1194" s="6"/>
      <c r="X1194" s="6"/>
      <c r="Y1194" s="6"/>
      <c r="Z1194" s="6"/>
    </row>
    <row r="1195" spans="1:26" ht="72" customHeight="1" x14ac:dyDescent="0.2">
      <c r="A1195" s="5">
        <v>1194</v>
      </c>
      <c r="B1195" s="6" t="s">
        <v>7185</v>
      </c>
      <c r="C1195" s="6" t="s">
        <v>7186</v>
      </c>
      <c r="D1195" s="56" t="s">
        <v>7196</v>
      </c>
      <c r="E1195" s="6" t="s">
        <v>5770</v>
      </c>
      <c r="F1195" s="45">
        <v>1</v>
      </c>
      <c r="G1195" s="45">
        <v>1</v>
      </c>
      <c r="H1195" s="45">
        <v>1</v>
      </c>
      <c r="I1195" s="6"/>
      <c r="J1195" s="6"/>
      <c r="K1195" s="6"/>
      <c r="L1195" s="6"/>
      <c r="M1195" s="6"/>
      <c r="N1195" s="6"/>
      <c r="O1195" s="6"/>
      <c r="P1195" s="6"/>
      <c r="Q1195" s="6"/>
      <c r="R1195" s="6"/>
      <c r="S1195" s="6"/>
      <c r="T1195" s="6"/>
      <c r="U1195" s="6"/>
      <c r="V1195" s="6"/>
      <c r="W1195" s="6"/>
      <c r="X1195" s="6"/>
      <c r="Y1195" s="6"/>
      <c r="Z1195" s="6"/>
    </row>
    <row r="1196" spans="1:26" ht="48" customHeight="1" x14ac:dyDescent="0.2">
      <c r="A1196" s="5">
        <v>1195</v>
      </c>
      <c r="B1196" s="6" t="s">
        <v>7185</v>
      </c>
      <c r="C1196" s="6" t="s">
        <v>7186</v>
      </c>
      <c r="D1196" s="56" t="s">
        <v>7197</v>
      </c>
      <c r="E1196" s="6" t="s">
        <v>5770</v>
      </c>
      <c r="F1196" s="45">
        <v>2</v>
      </c>
      <c r="G1196" s="45">
        <v>2</v>
      </c>
      <c r="H1196" s="45">
        <v>2</v>
      </c>
      <c r="I1196" s="6"/>
      <c r="J1196" s="6"/>
      <c r="K1196" s="6"/>
      <c r="L1196" s="6"/>
      <c r="M1196" s="6"/>
      <c r="N1196" s="6"/>
      <c r="O1196" s="6"/>
      <c r="P1196" s="6"/>
      <c r="Q1196" s="6"/>
      <c r="R1196" s="6"/>
      <c r="S1196" s="6"/>
      <c r="T1196" s="6"/>
      <c r="U1196" s="6"/>
      <c r="V1196" s="6"/>
      <c r="W1196" s="6"/>
      <c r="X1196" s="6"/>
      <c r="Y1196" s="6"/>
      <c r="Z1196" s="6"/>
    </row>
    <row r="1197" spans="1:26" ht="24" customHeight="1" x14ac:dyDescent="0.2">
      <c r="A1197" s="5">
        <v>1196</v>
      </c>
      <c r="B1197" s="6" t="s">
        <v>7185</v>
      </c>
      <c r="C1197" s="6" t="s">
        <v>7186</v>
      </c>
      <c r="D1197" s="56" t="s">
        <v>7198</v>
      </c>
      <c r="E1197" s="6" t="s">
        <v>5770</v>
      </c>
      <c r="F1197" s="45">
        <v>0</v>
      </c>
      <c r="G1197" s="45">
        <v>0</v>
      </c>
      <c r="H1197" s="45">
        <v>0</v>
      </c>
      <c r="I1197" s="6"/>
      <c r="J1197" s="6"/>
      <c r="K1197" s="6"/>
      <c r="L1197" s="6"/>
      <c r="M1197" s="6"/>
      <c r="N1197" s="6"/>
      <c r="O1197" s="6"/>
      <c r="P1197" s="6"/>
      <c r="Q1197" s="6"/>
      <c r="R1197" s="6"/>
      <c r="S1197" s="6"/>
      <c r="T1197" s="6"/>
      <c r="U1197" s="6"/>
      <c r="V1197" s="6"/>
      <c r="W1197" s="6"/>
      <c r="X1197" s="6"/>
      <c r="Y1197" s="6"/>
      <c r="Z1197" s="6"/>
    </row>
    <row r="1198" spans="1:26" ht="72" customHeight="1" x14ac:dyDescent="0.2">
      <c r="A1198" s="5">
        <v>1197</v>
      </c>
      <c r="B1198" s="6" t="s">
        <v>7185</v>
      </c>
      <c r="C1198" s="6" t="s">
        <v>7186</v>
      </c>
      <c r="D1198" s="56" t="s">
        <v>7199</v>
      </c>
      <c r="E1198" s="6" t="s">
        <v>5770</v>
      </c>
      <c r="F1198" s="45">
        <v>2</v>
      </c>
      <c r="G1198" s="45">
        <v>2</v>
      </c>
      <c r="H1198" s="45">
        <v>2</v>
      </c>
      <c r="I1198" s="6"/>
      <c r="J1198" s="6"/>
      <c r="K1198" s="6"/>
      <c r="L1198" s="6"/>
      <c r="M1198" s="6"/>
      <c r="N1198" s="6"/>
      <c r="O1198" s="6"/>
      <c r="P1198" s="6"/>
      <c r="Q1198" s="6"/>
      <c r="R1198" s="6"/>
      <c r="S1198" s="6"/>
      <c r="T1198" s="6"/>
      <c r="U1198" s="6"/>
      <c r="V1198" s="6"/>
      <c r="W1198" s="6"/>
      <c r="X1198" s="6"/>
      <c r="Y1198" s="6"/>
      <c r="Z1198" s="6"/>
    </row>
    <row r="1199" spans="1:26" ht="24" customHeight="1" x14ac:dyDescent="0.2">
      <c r="A1199" s="5">
        <v>1198</v>
      </c>
      <c r="B1199" s="6" t="s">
        <v>7185</v>
      </c>
      <c r="C1199" s="6" t="s">
        <v>7186</v>
      </c>
      <c r="D1199" s="56" t="s">
        <v>7200</v>
      </c>
      <c r="E1199" s="6" t="s">
        <v>5770</v>
      </c>
      <c r="F1199" s="45">
        <v>0</v>
      </c>
      <c r="G1199" s="45">
        <v>0</v>
      </c>
      <c r="H1199" s="45">
        <v>0</v>
      </c>
      <c r="I1199" s="6"/>
      <c r="J1199" s="6"/>
      <c r="K1199" s="6"/>
      <c r="L1199" s="6"/>
      <c r="M1199" s="6"/>
      <c r="N1199" s="6"/>
      <c r="O1199" s="6"/>
      <c r="P1199" s="6"/>
      <c r="Q1199" s="6"/>
      <c r="R1199" s="6"/>
      <c r="S1199" s="6"/>
      <c r="T1199" s="6"/>
      <c r="U1199" s="6"/>
      <c r="V1199" s="6"/>
      <c r="W1199" s="6"/>
      <c r="X1199" s="6"/>
      <c r="Y1199" s="6"/>
      <c r="Z1199" s="6"/>
    </row>
    <row r="1200" spans="1:26" ht="72" customHeight="1" x14ac:dyDescent="0.2">
      <c r="A1200" s="5">
        <v>1199</v>
      </c>
      <c r="B1200" s="6" t="s">
        <v>7201</v>
      </c>
      <c r="C1200" s="6" t="s">
        <v>7202</v>
      </c>
      <c r="D1200" s="56" t="s">
        <v>7203</v>
      </c>
      <c r="E1200" s="6" t="s">
        <v>5770</v>
      </c>
      <c r="F1200" s="45">
        <v>0</v>
      </c>
      <c r="G1200" s="45">
        <v>0</v>
      </c>
      <c r="H1200" s="45">
        <v>0</v>
      </c>
      <c r="I1200" s="6"/>
      <c r="J1200" s="6"/>
      <c r="K1200" s="6"/>
      <c r="L1200" s="6"/>
      <c r="M1200" s="6"/>
      <c r="N1200" s="6"/>
      <c r="O1200" s="6"/>
      <c r="P1200" s="6"/>
      <c r="Q1200" s="6"/>
      <c r="R1200" s="6"/>
      <c r="S1200" s="6"/>
      <c r="T1200" s="6"/>
      <c r="U1200" s="6"/>
      <c r="V1200" s="6"/>
      <c r="W1200" s="6"/>
      <c r="X1200" s="6"/>
      <c r="Y1200" s="6"/>
      <c r="Z1200" s="6"/>
    </row>
    <row r="1201" spans="1:26" ht="72" customHeight="1" x14ac:dyDescent="0.2">
      <c r="A1201" s="5">
        <v>1200</v>
      </c>
      <c r="B1201" s="6" t="s">
        <v>7201</v>
      </c>
      <c r="C1201" s="6" t="s">
        <v>7202</v>
      </c>
      <c r="D1201" s="56" t="s">
        <v>7204</v>
      </c>
      <c r="E1201" s="6" t="s">
        <v>5770</v>
      </c>
      <c r="F1201" s="45">
        <v>1</v>
      </c>
      <c r="G1201" s="45">
        <v>1</v>
      </c>
      <c r="H1201" s="45">
        <v>1</v>
      </c>
      <c r="I1201" s="6"/>
      <c r="J1201" s="6"/>
      <c r="K1201" s="6"/>
      <c r="L1201" s="6"/>
      <c r="M1201" s="6"/>
      <c r="N1201" s="6"/>
      <c r="O1201" s="6"/>
      <c r="P1201" s="6"/>
      <c r="Q1201" s="6"/>
      <c r="R1201" s="6"/>
      <c r="S1201" s="6"/>
      <c r="T1201" s="6"/>
      <c r="U1201" s="6"/>
      <c r="V1201" s="6"/>
      <c r="W1201" s="6"/>
      <c r="X1201" s="6"/>
      <c r="Y1201" s="6"/>
      <c r="Z1201" s="6"/>
    </row>
    <row r="1202" spans="1:26" ht="24" customHeight="1" x14ac:dyDescent="0.2">
      <c r="A1202" s="5">
        <v>1201</v>
      </c>
      <c r="B1202" s="6" t="s">
        <v>7201</v>
      </c>
      <c r="C1202" s="6" t="s">
        <v>7202</v>
      </c>
      <c r="D1202" s="56" t="s">
        <v>7205</v>
      </c>
      <c r="E1202" s="6" t="s">
        <v>5770</v>
      </c>
      <c r="F1202" s="45">
        <v>1</v>
      </c>
      <c r="G1202" s="45">
        <v>1</v>
      </c>
      <c r="H1202" s="45">
        <v>1</v>
      </c>
      <c r="I1202" s="6"/>
      <c r="J1202" s="6"/>
      <c r="K1202" s="6"/>
      <c r="L1202" s="6"/>
      <c r="M1202" s="6"/>
      <c r="N1202" s="6"/>
      <c r="O1202" s="6"/>
      <c r="P1202" s="6"/>
      <c r="Q1202" s="6"/>
      <c r="R1202" s="6"/>
      <c r="S1202" s="6"/>
      <c r="T1202" s="6"/>
      <c r="U1202" s="6"/>
      <c r="V1202" s="6"/>
      <c r="W1202" s="6"/>
      <c r="X1202" s="6"/>
      <c r="Y1202" s="6"/>
      <c r="Z1202" s="6"/>
    </row>
    <row r="1203" spans="1:26" ht="24" customHeight="1" x14ac:dyDescent="0.2">
      <c r="A1203" s="5">
        <v>1202</v>
      </c>
      <c r="B1203" s="6" t="s">
        <v>7201</v>
      </c>
      <c r="C1203" s="6" t="s">
        <v>7202</v>
      </c>
      <c r="D1203" s="56" t="s">
        <v>7206</v>
      </c>
      <c r="E1203" s="6" t="s">
        <v>5770</v>
      </c>
      <c r="F1203" s="45">
        <v>0</v>
      </c>
      <c r="G1203" s="45">
        <v>0</v>
      </c>
      <c r="H1203" s="45">
        <v>0</v>
      </c>
      <c r="I1203" s="6"/>
      <c r="J1203" s="6"/>
      <c r="K1203" s="6"/>
      <c r="L1203" s="6"/>
      <c r="M1203" s="6"/>
      <c r="N1203" s="6"/>
      <c r="O1203" s="6"/>
      <c r="P1203" s="6"/>
      <c r="Q1203" s="6"/>
      <c r="R1203" s="6"/>
      <c r="S1203" s="6"/>
      <c r="T1203" s="6"/>
      <c r="U1203" s="6"/>
      <c r="V1203" s="6"/>
      <c r="W1203" s="6"/>
      <c r="X1203" s="6"/>
      <c r="Y1203" s="6"/>
      <c r="Z1203" s="6"/>
    </row>
    <row r="1204" spans="1:26" ht="24" customHeight="1" x14ac:dyDescent="0.2">
      <c r="A1204" s="5">
        <v>1203</v>
      </c>
      <c r="B1204" s="6" t="s">
        <v>7201</v>
      </c>
      <c r="C1204" s="6" t="s">
        <v>7202</v>
      </c>
      <c r="D1204" s="56" t="s">
        <v>7207</v>
      </c>
      <c r="E1204" s="6" t="s">
        <v>5770</v>
      </c>
      <c r="F1204" s="45">
        <v>0</v>
      </c>
      <c r="G1204" s="45">
        <v>0</v>
      </c>
      <c r="H1204" s="45">
        <v>0</v>
      </c>
      <c r="I1204" s="6"/>
      <c r="J1204" s="6"/>
      <c r="K1204" s="6"/>
      <c r="L1204" s="6"/>
      <c r="M1204" s="6"/>
      <c r="N1204" s="6"/>
      <c r="O1204" s="6"/>
      <c r="P1204" s="6"/>
      <c r="Q1204" s="6"/>
      <c r="R1204" s="6"/>
      <c r="S1204" s="6"/>
      <c r="T1204" s="6"/>
      <c r="U1204" s="6"/>
      <c r="V1204" s="6"/>
      <c r="W1204" s="6"/>
      <c r="X1204" s="6"/>
      <c r="Y1204" s="6"/>
      <c r="Z1204" s="6"/>
    </row>
    <row r="1205" spans="1:26" ht="24" customHeight="1" x14ac:dyDescent="0.2">
      <c r="A1205" s="5">
        <v>1204</v>
      </c>
      <c r="B1205" s="6" t="s">
        <v>7201</v>
      </c>
      <c r="C1205" s="6" t="s">
        <v>7202</v>
      </c>
      <c r="D1205" s="56" t="s">
        <v>7208</v>
      </c>
      <c r="E1205" s="6" t="s">
        <v>5770</v>
      </c>
      <c r="F1205" s="45">
        <v>0</v>
      </c>
      <c r="G1205" s="45">
        <v>0</v>
      </c>
      <c r="H1205" s="45">
        <v>0</v>
      </c>
      <c r="I1205" s="6"/>
      <c r="J1205" s="6"/>
      <c r="K1205" s="6"/>
      <c r="L1205" s="6"/>
      <c r="M1205" s="6"/>
      <c r="N1205" s="6"/>
      <c r="O1205" s="6"/>
      <c r="P1205" s="6"/>
      <c r="Q1205" s="6"/>
      <c r="R1205" s="6"/>
      <c r="S1205" s="6"/>
      <c r="T1205" s="6"/>
      <c r="U1205" s="6"/>
      <c r="V1205" s="6"/>
      <c r="W1205" s="6"/>
      <c r="X1205" s="6"/>
      <c r="Y1205" s="6"/>
      <c r="Z1205" s="6"/>
    </row>
    <row r="1206" spans="1:26" ht="24" customHeight="1" x14ac:dyDescent="0.2">
      <c r="A1206" s="5">
        <v>1205</v>
      </c>
      <c r="B1206" s="6" t="s">
        <v>7201</v>
      </c>
      <c r="C1206" s="6" t="s">
        <v>7202</v>
      </c>
      <c r="D1206" s="56" t="s">
        <v>7209</v>
      </c>
      <c r="E1206" s="6" t="s">
        <v>5770</v>
      </c>
      <c r="F1206" s="45">
        <v>1</v>
      </c>
      <c r="G1206" s="45">
        <v>1</v>
      </c>
      <c r="H1206" s="45">
        <v>1</v>
      </c>
      <c r="I1206" s="6"/>
      <c r="J1206" s="6"/>
      <c r="K1206" s="6"/>
      <c r="L1206" s="6"/>
      <c r="M1206" s="6"/>
      <c r="N1206" s="6"/>
      <c r="O1206" s="6"/>
      <c r="P1206" s="6"/>
      <c r="Q1206" s="6"/>
      <c r="R1206" s="6"/>
      <c r="S1206" s="6"/>
      <c r="T1206" s="6"/>
      <c r="U1206" s="6"/>
      <c r="V1206" s="6"/>
      <c r="W1206" s="6"/>
      <c r="X1206" s="6"/>
      <c r="Y1206" s="6"/>
      <c r="Z1206" s="6"/>
    </row>
    <row r="1207" spans="1:26" ht="24" customHeight="1" x14ac:dyDescent="0.2">
      <c r="A1207" s="5">
        <v>1206</v>
      </c>
      <c r="B1207" s="6" t="s">
        <v>7201</v>
      </c>
      <c r="C1207" s="6" t="s">
        <v>7202</v>
      </c>
      <c r="D1207" s="56" t="s">
        <v>7210</v>
      </c>
      <c r="E1207" s="6" t="s">
        <v>5770</v>
      </c>
      <c r="F1207" s="45">
        <v>0</v>
      </c>
      <c r="G1207" s="45">
        <v>0</v>
      </c>
      <c r="H1207" s="45">
        <v>0</v>
      </c>
      <c r="I1207" s="6"/>
      <c r="J1207" s="6"/>
      <c r="K1207" s="6"/>
      <c r="L1207" s="6"/>
      <c r="M1207" s="6"/>
      <c r="N1207" s="6"/>
      <c r="O1207" s="6"/>
      <c r="P1207" s="6"/>
      <c r="Q1207" s="6"/>
      <c r="R1207" s="6"/>
      <c r="S1207" s="6"/>
      <c r="T1207" s="6"/>
      <c r="U1207" s="6"/>
      <c r="V1207" s="6"/>
      <c r="W1207" s="6"/>
      <c r="X1207" s="6"/>
      <c r="Y1207" s="6"/>
      <c r="Z1207" s="6"/>
    </row>
    <row r="1208" spans="1:26" ht="168" customHeight="1" x14ac:dyDescent="0.2">
      <c r="A1208" s="5">
        <v>1207</v>
      </c>
      <c r="B1208" s="6" t="s">
        <v>7201</v>
      </c>
      <c r="C1208" s="6" t="s">
        <v>7202</v>
      </c>
      <c r="D1208" s="56" t="s">
        <v>7211</v>
      </c>
      <c r="E1208" s="6" t="s">
        <v>5770</v>
      </c>
      <c r="F1208" s="45">
        <v>1</v>
      </c>
      <c r="G1208" s="45">
        <v>1</v>
      </c>
      <c r="H1208" s="45">
        <v>1</v>
      </c>
      <c r="I1208" s="6"/>
      <c r="J1208" s="6"/>
      <c r="K1208" s="6"/>
      <c r="L1208" s="6"/>
      <c r="M1208" s="6"/>
      <c r="N1208" s="6"/>
      <c r="O1208" s="6"/>
      <c r="P1208" s="6"/>
      <c r="Q1208" s="6"/>
      <c r="R1208" s="6"/>
      <c r="S1208" s="6"/>
      <c r="T1208" s="6"/>
      <c r="U1208" s="6"/>
      <c r="V1208" s="6"/>
      <c r="W1208" s="6"/>
      <c r="X1208" s="6"/>
      <c r="Y1208" s="6"/>
      <c r="Z1208" s="6"/>
    </row>
    <row r="1209" spans="1:26" ht="24" customHeight="1" x14ac:dyDescent="0.2">
      <c r="A1209" s="5">
        <v>1208</v>
      </c>
      <c r="B1209" s="6" t="s">
        <v>7201</v>
      </c>
      <c r="C1209" s="6" t="s">
        <v>7202</v>
      </c>
      <c r="D1209" s="56" t="s">
        <v>7212</v>
      </c>
      <c r="E1209" s="6" t="s">
        <v>5770</v>
      </c>
      <c r="F1209" s="45">
        <v>0</v>
      </c>
      <c r="G1209" s="45">
        <v>0</v>
      </c>
      <c r="H1209" s="45">
        <v>0</v>
      </c>
      <c r="I1209" s="6"/>
      <c r="J1209" s="6"/>
      <c r="K1209" s="6"/>
      <c r="L1209" s="6"/>
      <c r="M1209" s="6"/>
      <c r="N1209" s="6"/>
      <c r="O1209" s="6"/>
      <c r="P1209" s="6"/>
      <c r="Q1209" s="6"/>
      <c r="R1209" s="6"/>
      <c r="S1209" s="6"/>
      <c r="T1209" s="6"/>
      <c r="U1209" s="6"/>
      <c r="V1209" s="6"/>
      <c r="W1209" s="6"/>
      <c r="X1209" s="6"/>
      <c r="Y1209" s="6"/>
      <c r="Z1209" s="6"/>
    </row>
    <row r="1210" spans="1:26" ht="48" customHeight="1" x14ac:dyDescent="0.2">
      <c r="A1210" s="5">
        <v>1209</v>
      </c>
      <c r="B1210" s="6" t="s">
        <v>7201</v>
      </c>
      <c r="C1210" s="6" t="s">
        <v>7202</v>
      </c>
      <c r="D1210" s="56" t="s">
        <v>7213</v>
      </c>
      <c r="E1210" s="6" t="s">
        <v>5770</v>
      </c>
      <c r="F1210" s="45">
        <v>0</v>
      </c>
      <c r="G1210" s="45">
        <v>0</v>
      </c>
      <c r="H1210" s="45">
        <v>0</v>
      </c>
      <c r="I1210" s="6"/>
      <c r="J1210" s="6"/>
      <c r="K1210" s="6"/>
      <c r="L1210" s="6"/>
      <c r="M1210" s="6"/>
      <c r="N1210" s="6"/>
      <c r="O1210" s="6"/>
      <c r="P1210" s="6"/>
      <c r="Q1210" s="6"/>
      <c r="R1210" s="6"/>
      <c r="S1210" s="6"/>
      <c r="T1210" s="6"/>
      <c r="U1210" s="6"/>
      <c r="V1210" s="6"/>
      <c r="W1210" s="6"/>
      <c r="X1210" s="6"/>
      <c r="Y1210" s="6"/>
      <c r="Z1210" s="6"/>
    </row>
    <row r="1211" spans="1:26" ht="48" customHeight="1" x14ac:dyDescent="0.2">
      <c r="A1211" s="5">
        <v>1210</v>
      </c>
      <c r="B1211" s="6" t="s">
        <v>7201</v>
      </c>
      <c r="C1211" s="6" t="s">
        <v>7202</v>
      </c>
      <c r="D1211" s="56" t="s">
        <v>7214</v>
      </c>
      <c r="E1211" s="6" t="s">
        <v>5770</v>
      </c>
      <c r="F1211" s="45">
        <v>2</v>
      </c>
      <c r="G1211" s="45">
        <v>2</v>
      </c>
      <c r="H1211" s="45">
        <v>2</v>
      </c>
      <c r="I1211" s="6"/>
      <c r="J1211" s="6"/>
      <c r="K1211" s="6"/>
      <c r="L1211" s="6"/>
      <c r="M1211" s="6"/>
      <c r="N1211" s="6"/>
      <c r="O1211" s="6"/>
      <c r="P1211" s="6"/>
      <c r="Q1211" s="6"/>
      <c r="R1211" s="6"/>
      <c r="S1211" s="6"/>
      <c r="T1211" s="6"/>
      <c r="U1211" s="6"/>
      <c r="V1211" s="6"/>
      <c r="W1211" s="6"/>
      <c r="X1211" s="6"/>
      <c r="Y1211" s="6"/>
      <c r="Z1211" s="6"/>
    </row>
    <row r="1212" spans="1:26" ht="24" customHeight="1" x14ac:dyDescent="0.2">
      <c r="A1212" s="5">
        <v>1211</v>
      </c>
      <c r="B1212" s="6" t="s">
        <v>7201</v>
      </c>
      <c r="C1212" s="6" t="s">
        <v>7202</v>
      </c>
      <c r="D1212" s="56" t="s">
        <v>7215</v>
      </c>
      <c r="E1212" s="6" t="s">
        <v>5770</v>
      </c>
      <c r="F1212" s="45">
        <v>0</v>
      </c>
      <c r="G1212" s="45">
        <v>0</v>
      </c>
      <c r="H1212" s="45">
        <v>0</v>
      </c>
      <c r="I1212" s="6"/>
      <c r="J1212" s="6"/>
      <c r="K1212" s="6"/>
      <c r="L1212" s="6"/>
      <c r="M1212" s="6"/>
      <c r="N1212" s="6"/>
      <c r="O1212" s="6"/>
      <c r="P1212" s="6"/>
      <c r="Q1212" s="6"/>
      <c r="R1212" s="6"/>
      <c r="S1212" s="6"/>
      <c r="T1212" s="6"/>
      <c r="U1212" s="6"/>
      <c r="V1212" s="6"/>
      <c r="W1212" s="6"/>
      <c r="X1212" s="6"/>
      <c r="Y1212" s="6"/>
      <c r="Z1212" s="6"/>
    </row>
    <row r="1213" spans="1:26" ht="24" customHeight="1" x14ac:dyDescent="0.2">
      <c r="A1213" s="5">
        <v>1212</v>
      </c>
      <c r="B1213" s="6" t="s">
        <v>7201</v>
      </c>
      <c r="C1213" s="6" t="s">
        <v>7202</v>
      </c>
      <c r="D1213" s="56" t="s">
        <v>7216</v>
      </c>
      <c r="E1213" s="6" t="s">
        <v>5770</v>
      </c>
      <c r="F1213" s="45">
        <v>0</v>
      </c>
      <c r="G1213" s="5">
        <v>2</v>
      </c>
      <c r="H1213" s="45">
        <v>0</v>
      </c>
      <c r="I1213" s="6"/>
      <c r="J1213" s="6"/>
      <c r="K1213" s="6"/>
      <c r="L1213" s="6"/>
      <c r="M1213" s="6"/>
      <c r="N1213" s="6"/>
      <c r="O1213" s="6"/>
      <c r="P1213" s="6"/>
      <c r="Q1213" s="6"/>
      <c r="R1213" s="6"/>
      <c r="S1213" s="6"/>
      <c r="T1213" s="6"/>
      <c r="U1213" s="6"/>
      <c r="V1213" s="6"/>
      <c r="W1213" s="6"/>
      <c r="X1213" s="6"/>
      <c r="Y1213" s="6"/>
      <c r="Z1213" s="6"/>
    </row>
    <row r="1214" spans="1:26" ht="48" customHeight="1" x14ac:dyDescent="0.2">
      <c r="A1214" s="5">
        <v>1213</v>
      </c>
      <c r="B1214" s="6" t="s">
        <v>7201</v>
      </c>
      <c r="C1214" s="6" t="s">
        <v>7202</v>
      </c>
      <c r="D1214" s="56" t="s">
        <v>7217</v>
      </c>
      <c r="E1214" s="6" t="s">
        <v>5770</v>
      </c>
      <c r="F1214" s="45">
        <v>1</v>
      </c>
      <c r="G1214" s="5">
        <v>1</v>
      </c>
      <c r="H1214" s="45">
        <v>1</v>
      </c>
      <c r="I1214" s="6"/>
      <c r="J1214" s="6"/>
      <c r="K1214" s="6"/>
      <c r="L1214" s="6"/>
      <c r="M1214" s="6"/>
      <c r="N1214" s="6"/>
      <c r="O1214" s="6"/>
      <c r="P1214" s="6"/>
      <c r="Q1214" s="6"/>
      <c r="R1214" s="6"/>
      <c r="S1214" s="6"/>
      <c r="T1214" s="6"/>
      <c r="U1214" s="6"/>
      <c r="V1214" s="6"/>
      <c r="W1214" s="6"/>
      <c r="X1214" s="6"/>
      <c r="Y1214" s="6"/>
      <c r="Z1214" s="6"/>
    </row>
    <row r="1215" spans="1:26" ht="168" customHeight="1" x14ac:dyDescent="0.2">
      <c r="A1215" s="5">
        <v>1214</v>
      </c>
      <c r="B1215" s="6" t="s">
        <v>7201</v>
      </c>
      <c r="C1215" s="6" t="s">
        <v>7202</v>
      </c>
      <c r="D1215" s="56" t="s">
        <v>7218</v>
      </c>
      <c r="E1215" s="6" t="s">
        <v>5770</v>
      </c>
      <c r="F1215" s="45">
        <v>2</v>
      </c>
      <c r="G1215" s="5">
        <v>1</v>
      </c>
      <c r="H1215" s="45">
        <v>2</v>
      </c>
      <c r="I1215" s="6"/>
      <c r="J1215" s="6"/>
      <c r="K1215" s="6"/>
      <c r="L1215" s="6"/>
      <c r="M1215" s="6"/>
      <c r="N1215" s="6"/>
      <c r="O1215" s="6"/>
      <c r="P1215" s="6"/>
      <c r="Q1215" s="6"/>
      <c r="R1215" s="6"/>
      <c r="S1215" s="6"/>
      <c r="T1215" s="6"/>
      <c r="U1215" s="6"/>
      <c r="V1215" s="6"/>
      <c r="W1215" s="6"/>
      <c r="X1215" s="6"/>
      <c r="Y1215" s="6"/>
      <c r="Z1215" s="6"/>
    </row>
    <row r="1216" spans="1:26" ht="48" customHeight="1" x14ac:dyDescent="0.2">
      <c r="A1216" s="5">
        <v>1215</v>
      </c>
      <c r="B1216" s="6" t="s">
        <v>7201</v>
      </c>
      <c r="C1216" s="6" t="s">
        <v>7202</v>
      </c>
      <c r="D1216" s="56" t="s">
        <v>7219</v>
      </c>
      <c r="E1216" s="6" t="s">
        <v>5770</v>
      </c>
      <c r="F1216" s="45">
        <v>2</v>
      </c>
      <c r="G1216" s="5">
        <v>2</v>
      </c>
      <c r="H1216" s="45">
        <v>2</v>
      </c>
      <c r="I1216" s="6"/>
      <c r="J1216" s="6"/>
      <c r="K1216" s="6"/>
      <c r="L1216" s="6"/>
      <c r="M1216" s="6"/>
      <c r="N1216" s="6"/>
      <c r="O1216" s="6"/>
      <c r="P1216" s="6"/>
      <c r="Q1216" s="6"/>
      <c r="R1216" s="6"/>
      <c r="S1216" s="6"/>
      <c r="T1216" s="6"/>
      <c r="U1216" s="6"/>
      <c r="V1216" s="6"/>
      <c r="W1216" s="6"/>
      <c r="X1216" s="6"/>
      <c r="Y1216" s="6"/>
      <c r="Z1216" s="6"/>
    </row>
    <row r="1217" spans="1:26" ht="24" customHeight="1" x14ac:dyDescent="0.2">
      <c r="A1217" s="5">
        <v>1216</v>
      </c>
      <c r="B1217" s="6" t="s">
        <v>7220</v>
      </c>
      <c r="C1217" s="6" t="s">
        <v>7221</v>
      </c>
      <c r="D1217" s="56" t="s">
        <v>7222</v>
      </c>
      <c r="E1217" s="6" t="s">
        <v>5770</v>
      </c>
      <c r="F1217" s="45">
        <v>1</v>
      </c>
      <c r="G1217" s="5">
        <v>1</v>
      </c>
      <c r="H1217" s="45">
        <v>1</v>
      </c>
      <c r="I1217" s="6"/>
      <c r="J1217" s="6"/>
      <c r="K1217" s="6"/>
      <c r="L1217" s="6"/>
      <c r="M1217" s="6"/>
      <c r="N1217" s="6"/>
      <c r="O1217" s="6"/>
      <c r="P1217" s="6"/>
      <c r="Q1217" s="6"/>
      <c r="R1217" s="6"/>
      <c r="S1217" s="6"/>
      <c r="T1217" s="6"/>
      <c r="U1217" s="6"/>
      <c r="V1217" s="6"/>
      <c r="W1217" s="6"/>
      <c r="X1217" s="6"/>
      <c r="Y1217" s="6"/>
      <c r="Z1217" s="6"/>
    </row>
    <row r="1218" spans="1:26" ht="48" customHeight="1" x14ac:dyDescent="0.2">
      <c r="A1218" s="5">
        <v>1217</v>
      </c>
      <c r="B1218" s="6" t="s">
        <v>7220</v>
      </c>
      <c r="C1218" s="6" t="s">
        <v>7221</v>
      </c>
      <c r="D1218" s="56" t="s">
        <v>7223</v>
      </c>
      <c r="E1218" s="6" t="s">
        <v>5770</v>
      </c>
      <c r="F1218" s="45">
        <v>1</v>
      </c>
      <c r="G1218" s="5">
        <v>1</v>
      </c>
      <c r="H1218" s="45">
        <v>1</v>
      </c>
      <c r="I1218" s="6"/>
      <c r="J1218" s="6"/>
      <c r="K1218" s="6"/>
      <c r="L1218" s="6"/>
      <c r="M1218" s="6"/>
      <c r="N1218" s="6"/>
      <c r="O1218" s="6"/>
      <c r="P1218" s="6"/>
      <c r="Q1218" s="6"/>
      <c r="R1218" s="6"/>
      <c r="S1218" s="6"/>
      <c r="T1218" s="6"/>
      <c r="U1218" s="6"/>
      <c r="V1218" s="6"/>
      <c r="W1218" s="6"/>
      <c r="X1218" s="6"/>
      <c r="Y1218" s="6"/>
      <c r="Z1218" s="6"/>
    </row>
    <row r="1219" spans="1:26" ht="24" customHeight="1" x14ac:dyDescent="0.2">
      <c r="A1219" s="5">
        <v>1218</v>
      </c>
      <c r="B1219" s="6" t="s">
        <v>7220</v>
      </c>
      <c r="C1219" s="6" t="s">
        <v>7221</v>
      </c>
      <c r="D1219" s="56" t="s">
        <v>7224</v>
      </c>
      <c r="E1219" s="6" t="s">
        <v>5770</v>
      </c>
      <c r="F1219" s="45">
        <v>2</v>
      </c>
      <c r="G1219" s="5">
        <v>2</v>
      </c>
      <c r="H1219" s="45">
        <v>2</v>
      </c>
      <c r="I1219" s="6"/>
      <c r="J1219" s="6"/>
      <c r="K1219" s="6"/>
      <c r="L1219" s="6"/>
      <c r="M1219" s="6"/>
      <c r="N1219" s="6"/>
      <c r="O1219" s="6"/>
      <c r="P1219" s="6"/>
      <c r="Q1219" s="6"/>
      <c r="R1219" s="6"/>
      <c r="S1219" s="6"/>
      <c r="T1219" s="6"/>
      <c r="U1219" s="6"/>
      <c r="V1219" s="6"/>
      <c r="W1219" s="6"/>
      <c r="X1219" s="6"/>
      <c r="Y1219" s="6"/>
      <c r="Z1219" s="6"/>
    </row>
    <row r="1220" spans="1:26" ht="24" customHeight="1" x14ac:dyDescent="0.2">
      <c r="A1220" s="5">
        <v>1219</v>
      </c>
      <c r="B1220" s="6" t="s">
        <v>7220</v>
      </c>
      <c r="C1220" s="6" t="s">
        <v>7221</v>
      </c>
      <c r="D1220" s="56" t="s">
        <v>7225</v>
      </c>
      <c r="E1220" s="6" t="s">
        <v>5770</v>
      </c>
      <c r="F1220" s="45">
        <v>1</v>
      </c>
      <c r="G1220" s="5">
        <v>1</v>
      </c>
      <c r="H1220" s="45">
        <v>1</v>
      </c>
      <c r="I1220" s="6"/>
      <c r="J1220" s="6"/>
      <c r="K1220" s="6"/>
      <c r="L1220" s="6"/>
      <c r="M1220" s="6"/>
      <c r="N1220" s="6"/>
      <c r="O1220" s="6"/>
      <c r="P1220" s="6"/>
      <c r="Q1220" s="6"/>
      <c r="R1220" s="6"/>
      <c r="S1220" s="6"/>
      <c r="T1220" s="6"/>
      <c r="U1220" s="6"/>
      <c r="V1220" s="6"/>
      <c r="W1220" s="6"/>
      <c r="X1220" s="6"/>
      <c r="Y1220" s="6"/>
      <c r="Z1220" s="6"/>
    </row>
    <row r="1221" spans="1:26" ht="24" customHeight="1" x14ac:dyDescent="0.2">
      <c r="A1221" s="5">
        <v>1220</v>
      </c>
      <c r="B1221" s="6" t="s">
        <v>7220</v>
      </c>
      <c r="C1221" s="6" t="s">
        <v>7221</v>
      </c>
      <c r="D1221" s="56" t="s">
        <v>7226</v>
      </c>
      <c r="E1221" s="6" t="s">
        <v>5770</v>
      </c>
      <c r="F1221" s="45">
        <v>1</v>
      </c>
      <c r="G1221" s="5">
        <v>1</v>
      </c>
      <c r="H1221" s="45">
        <v>1</v>
      </c>
      <c r="I1221" s="6"/>
      <c r="J1221" s="6"/>
      <c r="K1221" s="6"/>
      <c r="L1221" s="6"/>
      <c r="M1221" s="6"/>
      <c r="N1221" s="6"/>
      <c r="O1221" s="6"/>
      <c r="P1221" s="6"/>
      <c r="Q1221" s="6"/>
      <c r="R1221" s="6"/>
      <c r="S1221" s="6"/>
      <c r="T1221" s="6"/>
      <c r="U1221" s="6"/>
      <c r="V1221" s="6"/>
      <c r="W1221" s="6"/>
      <c r="X1221" s="6"/>
      <c r="Y1221" s="6"/>
      <c r="Z1221" s="6"/>
    </row>
    <row r="1222" spans="1:26" ht="96" customHeight="1" x14ac:dyDescent="0.2">
      <c r="A1222" s="5">
        <v>1221</v>
      </c>
      <c r="B1222" s="6" t="s">
        <v>7220</v>
      </c>
      <c r="C1222" s="6" t="s">
        <v>7221</v>
      </c>
      <c r="D1222" s="56" t="s">
        <v>7227</v>
      </c>
      <c r="E1222" s="6" t="s">
        <v>5770</v>
      </c>
      <c r="F1222" s="45">
        <v>1</v>
      </c>
      <c r="G1222" s="5">
        <v>1</v>
      </c>
      <c r="H1222" s="45">
        <v>1</v>
      </c>
      <c r="I1222" s="6"/>
      <c r="J1222" s="6"/>
      <c r="K1222" s="6"/>
      <c r="L1222" s="6"/>
      <c r="M1222" s="6"/>
      <c r="N1222" s="6"/>
      <c r="O1222" s="6"/>
      <c r="P1222" s="6"/>
      <c r="Q1222" s="6"/>
      <c r="R1222" s="6"/>
      <c r="S1222" s="6"/>
      <c r="T1222" s="6"/>
      <c r="U1222" s="6"/>
      <c r="V1222" s="6"/>
      <c r="W1222" s="6"/>
      <c r="X1222" s="6"/>
      <c r="Y1222" s="6"/>
      <c r="Z1222" s="6"/>
    </row>
    <row r="1223" spans="1:26" ht="24" customHeight="1" x14ac:dyDescent="0.2">
      <c r="A1223" s="5">
        <v>1222</v>
      </c>
      <c r="B1223" s="6" t="s">
        <v>7220</v>
      </c>
      <c r="C1223" s="6" t="s">
        <v>7221</v>
      </c>
      <c r="D1223" s="56" t="s">
        <v>7228</v>
      </c>
      <c r="E1223" s="6" t="s">
        <v>5770</v>
      </c>
      <c r="F1223" s="45">
        <v>1</v>
      </c>
      <c r="G1223" s="5">
        <v>1</v>
      </c>
      <c r="H1223" s="45">
        <v>1</v>
      </c>
      <c r="I1223" s="6"/>
      <c r="J1223" s="6"/>
      <c r="K1223" s="6"/>
      <c r="L1223" s="6"/>
      <c r="M1223" s="6"/>
      <c r="N1223" s="6"/>
      <c r="O1223" s="6"/>
      <c r="P1223" s="6"/>
      <c r="Q1223" s="6"/>
      <c r="R1223" s="6"/>
      <c r="S1223" s="6"/>
      <c r="T1223" s="6"/>
      <c r="U1223" s="6"/>
      <c r="V1223" s="6"/>
      <c r="W1223" s="6"/>
      <c r="X1223" s="6"/>
      <c r="Y1223" s="6"/>
      <c r="Z1223" s="6"/>
    </row>
    <row r="1224" spans="1:26" ht="48" customHeight="1" x14ac:dyDescent="0.2">
      <c r="A1224" s="5">
        <v>1223</v>
      </c>
      <c r="B1224" s="6" t="s">
        <v>7220</v>
      </c>
      <c r="C1224" s="6" t="s">
        <v>7221</v>
      </c>
      <c r="D1224" s="56" t="s">
        <v>7229</v>
      </c>
      <c r="E1224" s="6" t="s">
        <v>5770</v>
      </c>
      <c r="F1224" s="45">
        <v>1</v>
      </c>
      <c r="G1224" s="5">
        <v>1</v>
      </c>
      <c r="H1224" s="45">
        <v>1</v>
      </c>
      <c r="I1224" s="6"/>
      <c r="J1224" s="6"/>
      <c r="K1224" s="6"/>
      <c r="L1224" s="6"/>
      <c r="M1224" s="6"/>
      <c r="N1224" s="6"/>
      <c r="O1224" s="6"/>
      <c r="P1224" s="6"/>
      <c r="Q1224" s="6"/>
      <c r="R1224" s="6"/>
      <c r="S1224" s="6"/>
      <c r="T1224" s="6"/>
      <c r="U1224" s="6"/>
      <c r="V1224" s="6"/>
      <c r="W1224" s="6"/>
      <c r="X1224" s="6"/>
      <c r="Y1224" s="6"/>
      <c r="Z1224" s="6"/>
    </row>
    <row r="1225" spans="1:26" ht="24" customHeight="1" x14ac:dyDescent="0.2">
      <c r="A1225" s="5">
        <v>1224</v>
      </c>
      <c r="B1225" s="6" t="s">
        <v>7220</v>
      </c>
      <c r="C1225" s="6" t="s">
        <v>7221</v>
      </c>
      <c r="D1225" s="56" t="s">
        <v>7230</v>
      </c>
      <c r="E1225" s="6" t="s">
        <v>5770</v>
      </c>
      <c r="F1225" s="45">
        <v>1</v>
      </c>
      <c r="G1225" s="5">
        <v>1</v>
      </c>
      <c r="H1225" s="45">
        <v>1</v>
      </c>
      <c r="I1225" s="6"/>
      <c r="J1225" s="6"/>
      <c r="K1225" s="6"/>
      <c r="L1225" s="6"/>
      <c r="M1225" s="6"/>
      <c r="N1225" s="6"/>
      <c r="O1225" s="6"/>
      <c r="P1225" s="6"/>
      <c r="Q1225" s="6"/>
      <c r="R1225" s="6"/>
      <c r="S1225" s="6"/>
      <c r="T1225" s="6"/>
      <c r="U1225" s="6"/>
      <c r="V1225" s="6"/>
      <c r="W1225" s="6"/>
      <c r="X1225" s="6"/>
      <c r="Y1225" s="6"/>
      <c r="Z1225" s="6"/>
    </row>
    <row r="1226" spans="1:26" ht="96" customHeight="1" x14ac:dyDescent="0.2">
      <c r="A1226" s="5">
        <v>1225</v>
      </c>
      <c r="B1226" s="6" t="s">
        <v>7220</v>
      </c>
      <c r="C1226" s="6" t="s">
        <v>7221</v>
      </c>
      <c r="D1226" s="56" t="s">
        <v>7231</v>
      </c>
      <c r="E1226" s="6" t="s">
        <v>5770</v>
      </c>
      <c r="F1226" s="45">
        <v>0</v>
      </c>
      <c r="G1226" s="5">
        <v>1</v>
      </c>
      <c r="H1226" s="45">
        <v>0</v>
      </c>
      <c r="I1226" s="6"/>
      <c r="J1226" s="6"/>
      <c r="K1226" s="6"/>
      <c r="L1226" s="6"/>
      <c r="M1226" s="6"/>
      <c r="N1226" s="6"/>
      <c r="O1226" s="6"/>
      <c r="P1226" s="6"/>
      <c r="Q1226" s="6"/>
      <c r="R1226" s="6"/>
      <c r="S1226" s="6"/>
      <c r="T1226" s="6"/>
      <c r="U1226" s="6"/>
      <c r="V1226" s="6"/>
      <c r="W1226" s="6"/>
      <c r="X1226" s="6"/>
      <c r="Y1226" s="6"/>
      <c r="Z1226" s="6"/>
    </row>
    <row r="1227" spans="1:26" ht="24" customHeight="1" x14ac:dyDescent="0.2">
      <c r="A1227" s="5">
        <v>1226</v>
      </c>
      <c r="B1227" s="6" t="s">
        <v>7220</v>
      </c>
      <c r="C1227" s="6" t="s">
        <v>7221</v>
      </c>
      <c r="D1227" s="56" t="s">
        <v>7232</v>
      </c>
      <c r="E1227" s="6" t="s">
        <v>5770</v>
      </c>
      <c r="F1227" s="45">
        <v>1</v>
      </c>
      <c r="G1227" s="5">
        <v>1</v>
      </c>
      <c r="H1227" s="45">
        <v>1</v>
      </c>
      <c r="I1227" s="6"/>
      <c r="J1227" s="6"/>
      <c r="K1227" s="6"/>
      <c r="L1227" s="6"/>
      <c r="M1227" s="6"/>
      <c r="N1227" s="6"/>
      <c r="O1227" s="6"/>
      <c r="P1227" s="6"/>
      <c r="Q1227" s="6"/>
      <c r="R1227" s="6"/>
      <c r="S1227" s="6"/>
      <c r="T1227" s="6"/>
      <c r="U1227" s="6"/>
      <c r="V1227" s="6"/>
      <c r="W1227" s="6"/>
      <c r="X1227" s="6"/>
      <c r="Y1227" s="6"/>
      <c r="Z1227" s="6"/>
    </row>
    <row r="1228" spans="1:26" ht="24" customHeight="1" x14ac:dyDescent="0.2">
      <c r="A1228" s="5">
        <v>1227</v>
      </c>
      <c r="B1228" s="6" t="s">
        <v>7220</v>
      </c>
      <c r="C1228" s="6" t="s">
        <v>7221</v>
      </c>
      <c r="D1228" s="56" t="s">
        <v>7233</v>
      </c>
      <c r="E1228" s="6" t="s">
        <v>5770</v>
      </c>
      <c r="F1228" s="45">
        <v>1</v>
      </c>
      <c r="G1228" s="5">
        <v>1</v>
      </c>
      <c r="H1228" s="45">
        <v>1</v>
      </c>
      <c r="I1228" s="6"/>
      <c r="J1228" s="6"/>
      <c r="K1228" s="6"/>
      <c r="L1228" s="6"/>
      <c r="M1228" s="6"/>
      <c r="N1228" s="6"/>
      <c r="O1228" s="6"/>
      <c r="P1228" s="6"/>
      <c r="Q1228" s="6"/>
      <c r="R1228" s="6"/>
      <c r="S1228" s="6"/>
      <c r="T1228" s="6"/>
      <c r="U1228" s="6"/>
      <c r="V1228" s="6"/>
      <c r="W1228" s="6"/>
      <c r="X1228" s="6"/>
      <c r="Y1228" s="6"/>
      <c r="Z1228" s="6"/>
    </row>
    <row r="1229" spans="1:26" ht="72" customHeight="1" x14ac:dyDescent="0.2">
      <c r="A1229" s="5">
        <v>1228</v>
      </c>
      <c r="B1229" s="6" t="s">
        <v>7220</v>
      </c>
      <c r="C1229" s="6" t="s">
        <v>7221</v>
      </c>
      <c r="D1229" s="56" t="s">
        <v>7234</v>
      </c>
      <c r="E1229" s="6" t="s">
        <v>5770</v>
      </c>
      <c r="F1229" s="45">
        <v>1</v>
      </c>
      <c r="G1229" s="5">
        <v>1</v>
      </c>
      <c r="H1229" s="45">
        <v>1</v>
      </c>
      <c r="I1229" s="6"/>
      <c r="J1229" s="6"/>
      <c r="K1229" s="6"/>
      <c r="L1229" s="6"/>
      <c r="M1229" s="6"/>
      <c r="N1229" s="6"/>
      <c r="O1229" s="6"/>
      <c r="P1229" s="6"/>
      <c r="Q1229" s="6"/>
      <c r="R1229" s="6"/>
      <c r="S1229" s="6"/>
      <c r="T1229" s="6"/>
      <c r="U1229" s="6"/>
      <c r="V1229" s="6"/>
      <c r="W1229" s="6"/>
      <c r="X1229" s="6"/>
      <c r="Y1229" s="6"/>
      <c r="Z1229" s="6"/>
    </row>
    <row r="1230" spans="1:26" ht="48" customHeight="1" x14ac:dyDescent="0.2">
      <c r="A1230" s="5">
        <v>1229</v>
      </c>
      <c r="B1230" s="6" t="s">
        <v>7220</v>
      </c>
      <c r="C1230" s="6" t="s">
        <v>7221</v>
      </c>
      <c r="D1230" s="56" t="s">
        <v>7235</v>
      </c>
      <c r="E1230" s="6" t="s">
        <v>5770</v>
      </c>
      <c r="F1230" s="45">
        <v>1</v>
      </c>
      <c r="G1230" s="5">
        <v>1</v>
      </c>
      <c r="H1230" s="45">
        <v>1</v>
      </c>
      <c r="I1230" s="6"/>
      <c r="J1230" s="6"/>
      <c r="K1230" s="6"/>
      <c r="L1230" s="6"/>
      <c r="M1230" s="6"/>
      <c r="N1230" s="6"/>
      <c r="O1230" s="6"/>
      <c r="P1230" s="6"/>
      <c r="Q1230" s="6"/>
      <c r="R1230" s="6"/>
      <c r="S1230" s="6"/>
      <c r="T1230" s="6"/>
      <c r="U1230" s="6"/>
      <c r="V1230" s="6"/>
      <c r="W1230" s="6"/>
      <c r="X1230" s="6"/>
      <c r="Y1230" s="6"/>
      <c r="Z1230" s="6"/>
    </row>
    <row r="1231" spans="1:26" ht="48" customHeight="1" x14ac:dyDescent="0.2">
      <c r="A1231" s="5">
        <v>1230</v>
      </c>
      <c r="B1231" s="6" t="s">
        <v>7236</v>
      </c>
      <c r="C1231" s="6" t="s">
        <v>7237</v>
      </c>
      <c r="D1231" s="56" t="s">
        <v>7238</v>
      </c>
      <c r="E1231" s="6" t="s">
        <v>5770</v>
      </c>
      <c r="F1231" s="45">
        <v>1</v>
      </c>
      <c r="G1231" s="5">
        <v>1</v>
      </c>
      <c r="H1231" s="45">
        <v>1</v>
      </c>
      <c r="I1231" s="6"/>
      <c r="J1231" s="6"/>
      <c r="K1231" s="6"/>
      <c r="L1231" s="6"/>
      <c r="M1231" s="6"/>
      <c r="N1231" s="6"/>
      <c r="O1231" s="6"/>
      <c r="P1231" s="6"/>
      <c r="Q1231" s="6"/>
      <c r="R1231" s="6"/>
      <c r="S1231" s="6"/>
      <c r="T1231" s="6"/>
      <c r="U1231" s="6"/>
      <c r="V1231" s="6"/>
      <c r="W1231" s="6"/>
      <c r="X1231" s="6"/>
      <c r="Y1231" s="6"/>
      <c r="Z1231" s="6"/>
    </row>
    <row r="1232" spans="1:26" ht="48" customHeight="1" x14ac:dyDescent="0.2">
      <c r="A1232" s="5">
        <v>1231</v>
      </c>
      <c r="B1232" s="6" t="s">
        <v>7236</v>
      </c>
      <c r="C1232" s="6" t="s">
        <v>7237</v>
      </c>
      <c r="D1232" s="56" t="s">
        <v>7239</v>
      </c>
      <c r="E1232" s="6" t="s">
        <v>5770</v>
      </c>
      <c r="F1232" s="45">
        <v>1</v>
      </c>
      <c r="G1232" s="5">
        <v>1</v>
      </c>
      <c r="H1232" s="45">
        <v>1</v>
      </c>
      <c r="I1232" s="6"/>
      <c r="J1232" s="6"/>
      <c r="K1232" s="6"/>
      <c r="L1232" s="6"/>
      <c r="M1232" s="6"/>
      <c r="N1232" s="6"/>
      <c r="O1232" s="6"/>
      <c r="P1232" s="6"/>
      <c r="Q1232" s="6"/>
      <c r="R1232" s="6"/>
      <c r="S1232" s="6"/>
      <c r="T1232" s="6"/>
      <c r="U1232" s="6"/>
      <c r="V1232" s="6"/>
      <c r="W1232" s="6"/>
      <c r="X1232" s="6"/>
      <c r="Y1232" s="6"/>
      <c r="Z1232" s="6"/>
    </row>
    <row r="1233" spans="1:26" ht="96" customHeight="1" x14ac:dyDescent="0.2">
      <c r="A1233" s="5">
        <v>1232</v>
      </c>
      <c r="B1233" s="6" t="s">
        <v>7236</v>
      </c>
      <c r="C1233" s="6" t="s">
        <v>7237</v>
      </c>
      <c r="D1233" s="56" t="s">
        <v>7240</v>
      </c>
      <c r="E1233" s="6" t="s">
        <v>5770</v>
      </c>
      <c r="F1233" s="45">
        <v>0</v>
      </c>
      <c r="G1233" s="5">
        <v>0</v>
      </c>
      <c r="H1233" s="45">
        <v>0</v>
      </c>
      <c r="I1233" s="6"/>
      <c r="J1233" s="6"/>
      <c r="K1233" s="6"/>
      <c r="L1233" s="6"/>
      <c r="M1233" s="6"/>
      <c r="N1233" s="6"/>
      <c r="O1233" s="6"/>
      <c r="P1233" s="6"/>
      <c r="Q1233" s="6"/>
      <c r="R1233" s="6"/>
      <c r="S1233" s="6"/>
      <c r="T1233" s="6"/>
      <c r="U1233" s="6"/>
      <c r="V1233" s="6"/>
      <c r="W1233" s="6"/>
      <c r="X1233" s="6"/>
      <c r="Y1233" s="6"/>
      <c r="Z1233" s="6"/>
    </row>
    <row r="1234" spans="1:26" ht="48" customHeight="1" x14ac:dyDescent="0.2">
      <c r="A1234" s="5">
        <v>1233</v>
      </c>
      <c r="B1234" s="6" t="s">
        <v>7236</v>
      </c>
      <c r="C1234" s="6" t="s">
        <v>7237</v>
      </c>
      <c r="D1234" s="56" t="s">
        <v>7241</v>
      </c>
      <c r="E1234" s="6" t="s">
        <v>5770</v>
      </c>
      <c r="F1234" s="45">
        <v>2</v>
      </c>
      <c r="G1234" s="5">
        <v>2</v>
      </c>
      <c r="H1234" s="45">
        <v>2</v>
      </c>
      <c r="I1234" s="6"/>
      <c r="J1234" s="6"/>
      <c r="K1234" s="6"/>
      <c r="L1234" s="6"/>
      <c r="M1234" s="6"/>
      <c r="N1234" s="6"/>
      <c r="O1234" s="6"/>
      <c r="P1234" s="6"/>
      <c r="Q1234" s="6"/>
      <c r="R1234" s="6"/>
      <c r="S1234" s="6"/>
      <c r="T1234" s="6"/>
      <c r="U1234" s="6"/>
      <c r="V1234" s="6"/>
      <c r="W1234" s="6"/>
      <c r="X1234" s="6"/>
      <c r="Y1234" s="6"/>
      <c r="Z1234" s="6"/>
    </row>
    <row r="1235" spans="1:26" ht="48" customHeight="1" x14ac:dyDescent="0.2">
      <c r="A1235" s="5">
        <v>1234</v>
      </c>
      <c r="B1235" s="6" t="s">
        <v>7236</v>
      </c>
      <c r="C1235" s="6" t="s">
        <v>7237</v>
      </c>
      <c r="D1235" s="56" t="s">
        <v>7242</v>
      </c>
      <c r="E1235" s="6" t="s">
        <v>5770</v>
      </c>
      <c r="F1235" s="45">
        <v>2</v>
      </c>
      <c r="G1235" s="5">
        <v>2</v>
      </c>
      <c r="H1235" s="45">
        <v>2</v>
      </c>
      <c r="I1235" s="6"/>
      <c r="J1235" s="6"/>
      <c r="K1235" s="6"/>
      <c r="L1235" s="6"/>
      <c r="M1235" s="6"/>
      <c r="N1235" s="6"/>
      <c r="O1235" s="6"/>
      <c r="P1235" s="6"/>
      <c r="Q1235" s="6"/>
      <c r="R1235" s="6"/>
      <c r="S1235" s="6"/>
      <c r="T1235" s="6"/>
      <c r="U1235" s="6"/>
      <c r="V1235" s="6"/>
      <c r="W1235" s="6"/>
      <c r="X1235" s="6"/>
      <c r="Y1235" s="6"/>
      <c r="Z1235" s="6"/>
    </row>
    <row r="1236" spans="1:26" ht="24" customHeight="1" x14ac:dyDescent="0.2">
      <c r="A1236" s="5">
        <v>1235</v>
      </c>
      <c r="B1236" s="6" t="s">
        <v>7236</v>
      </c>
      <c r="C1236" s="6" t="s">
        <v>7237</v>
      </c>
      <c r="D1236" s="56" t="s">
        <v>7243</v>
      </c>
      <c r="E1236" s="6" t="s">
        <v>5770</v>
      </c>
      <c r="F1236" s="45">
        <v>0</v>
      </c>
      <c r="G1236" s="5">
        <v>1</v>
      </c>
      <c r="H1236" s="45">
        <v>0</v>
      </c>
      <c r="I1236" s="6"/>
      <c r="J1236" s="6"/>
      <c r="K1236" s="6"/>
      <c r="L1236" s="6"/>
      <c r="M1236" s="6"/>
      <c r="N1236" s="6"/>
      <c r="O1236" s="6"/>
      <c r="P1236" s="6"/>
      <c r="Q1236" s="6"/>
      <c r="R1236" s="6"/>
      <c r="S1236" s="6"/>
      <c r="T1236" s="6"/>
      <c r="U1236" s="6"/>
      <c r="V1236" s="6"/>
      <c r="W1236" s="6"/>
      <c r="X1236" s="6"/>
      <c r="Y1236" s="6"/>
      <c r="Z1236" s="6"/>
    </row>
    <row r="1237" spans="1:26" ht="48" customHeight="1" x14ac:dyDescent="0.2">
      <c r="A1237" s="5">
        <v>1236</v>
      </c>
      <c r="B1237" s="6" t="s">
        <v>7236</v>
      </c>
      <c r="C1237" s="6" t="s">
        <v>7237</v>
      </c>
      <c r="D1237" s="56" t="s">
        <v>7244</v>
      </c>
      <c r="E1237" s="6" t="s">
        <v>5770</v>
      </c>
      <c r="F1237" s="45">
        <v>0</v>
      </c>
      <c r="G1237" s="5">
        <v>0</v>
      </c>
      <c r="H1237" s="45">
        <v>0</v>
      </c>
      <c r="I1237" s="6"/>
      <c r="J1237" s="6"/>
      <c r="K1237" s="6"/>
      <c r="L1237" s="6"/>
      <c r="M1237" s="6"/>
      <c r="N1237" s="6"/>
      <c r="O1237" s="6"/>
      <c r="P1237" s="6"/>
      <c r="Q1237" s="6"/>
      <c r="R1237" s="6"/>
      <c r="S1237" s="6"/>
      <c r="T1237" s="6"/>
      <c r="U1237" s="6"/>
      <c r="V1237" s="6"/>
      <c r="W1237" s="6"/>
      <c r="X1237" s="6"/>
      <c r="Y1237" s="6"/>
      <c r="Z1237" s="6"/>
    </row>
    <row r="1238" spans="1:26" ht="24" customHeight="1" x14ac:dyDescent="0.2">
      <c r="A1238" s="5">
        <v>1237</v>
      </c>
      <c r="B1238" s="6" t="s">
        <v>7236</v>
      </c>
      <c r="C1238" s="6" t="s">
        <v>7237</v>
      </c>
      <c r="D1238" s="56" t="s">
        <v>7245</v>
      </c>
      <c r="E1238" s="6" t="s">
        <v>5770</v>
      </c>
      <c r="F1238" s="45">
        <v>0</v>
      </c>
      <c r="G1238" s="5">
        <v>0</v>
      </c>
      <c r="H1238" s="45">
        <v>0</v>
      </c>
      <c r="I1238" s="6"/>
      <c r="J1238" s="6"/>
      <c r="K1238" s="6"/>
      <c r="L1238" s="6"/>
      <c r="M1238" s="6"/>
      <c r="N1238" s="6"/>
      <c r="O1238" s="6"/>
      <c r="P1238" s="6"/>
      <c r="Q1238" s="6"/>
      <c r="R1238" s="6"/>
      <c r="S1238" s="6"/>
      <c r="T1238" s="6"/>
      <c r="U1238" s="6"/>
      <c r="V1238" s="6"/>
      <c r="W1238" s="6"/>
      <c r="X1238" s="6"/>
      <c r="Y1238" s="6"/>
      <c r="Z1238" s="6"/>
    </row>
    <row r="1239" spans="1:26" ht="24" customHeight="1" x14ac:dyDescent="0.2">
      <c r="A1239" s="5">
        <v>1238</v>
      </c>
      <c r="B1239" s="6" t="s">
        <v>7236</v>
      </c>
      <c r="C1239" s="6" t="s">
        <v>7237</v>
      </c>
      <c r="D1239" s="56" t="s">
        <v>7246</v>
      </c>
      <c r="E1239" s="6" t="s">
        <v>5770</v>
      </c>
      <c r="F1239" s="45">
        <v>1</v>
      </c>
      <c r="G1239" s="5">
        <v>1</v>
      </c>
      <c r="H1239" s="45">
        <v>1</v>
      </c>
      <c r="I1239" s="6"/>
      <c r="J1239" s="6"/>
      <c r="K1239" s="6"/>
      <c r="L1239" s="6"/>
      <c r="M1239" s="6"/>
      <c r="N1239" s="6"/>
      <c r="O1239" s="6"/>
      <c r="P1239" s="6"/>
      <c r="Q1239" s="6"/>
      <c r="R1239" s="6"/>
      <c r="S1239" s="6"/>
      <c r="T1239" s="6"/>
      <c r="U1239" s="6"/>
      <c r="V1239" s="6"/>
      <c r="W1239" s="6"/>
      <c r="X1239" s="6"/>
      <c r="Y1239" s="6"/>
      <c r="Z1239" s="6"/>
    </row>
    <row r="1240" spans="1:26" ht="48" customHeight="1" x14ac:dyDescent="0.2">
      <c r="A1240" s="5">
        <v>1239</v>
      </c>
      <c r="B1240" s="6" t="s">
        <v>7236</v>
      </c>
      <c r="C1240" s="6" t="s">
        <v>7237</v>
      </c>
      <c r="D1240" s="56" t="s">
        <v>7247</v>
      </c>
      <c r="E1240" s="6" t="s">
        <v>5770</v>
      </c>
      <c r="F1240" s="45">
        <v>1</v>
      </c>
      <c r="G1240" s="5">
        <v>1</v>
      </c>
      <c r="H1240" s="45">
        <v>1</v>
      </c>
      <c r="I1240" s="6"/>
      <c r="J1240" s="6"/>
      <c r="K1240" s="6"/>
      <c r="L1240" s="6"/>
      <c r="M1240" s="6"/>
      <c r="N1240" s="6"/>
      <c r="O1240" s="6"/>
      <c r="P1240" s="6"/>
      <c r="Q1240" s="6"/>
      <c r="R1240" s="6"/>
      <c r="S1240" s="6"/>
      <c r="T1240" s="6"/>
      <c r="U1240" s="6"/>
      <c r="V1240" s="6"/>
      <c r="W1240" s="6"/>
      <c r="X1240" s="6"/>
      <c r="Y1240" s="6"/>
      <c r="Z1240" s="6"/>
    </row>
    <row r="1241" spans="1:26" ht="24" customHeight="1" x14ac:dyDescent="0.2">
      <c r="A1241" s="5">
        <v>1240</v>
      </c>
      <c r="B1241" s="6" t="s">
        <v>7236</v>
      </c>
      <c r="C1241" s="6" t="s">
        <v>7237</v>
      </c>
      <c r="D1241" s="56" t="s">
        <v>7248</v>
      </c>
      <c r="E1241" s="6" t="s">
        <v>5770</v>
      </c>
      <c r="F1241" s="45">
        <v>1</v>
      </c>
      <c r="G1241" s="5">
        <v>1</v>
      </c>
      <c r="H1241" s="45">
        <v>1</v>
      </c>
      <c r="I1241" s="6"/>
      <c r="J1241" s="6"/>
      <c r="K1241" s="6"/>
      <c r="L1241" s="6"/>
      <c r="M1241" s="6"/>
      <c r="N1241" s="6"/>
      <c r="O1241" s="6"/>
      <c r="P1241" s="6"/>
      <c r="Q1241" s="6"/>
      <c r="R1241" s="6"/>
      <c r="S1241" s="6"/>
      <c r="T1241" s="6"/>
      <c r="U1241" s="6"/>
      <c r="V1241" s="6"/>
      <c r="W1241" s="6"/>
      <c r="X1241" s="6"/>
      <c r="Y1241" s="6"/>
      <c r="Z1241" s="6"/>
    </row>
    <row r="1242" spans="1:26" ht="24" customHeight="1" x14ac:dyDescent="0.2">
      <c r="A1242" s="5">
        <v>1241</v>
      </c>
      <c r="B1242" s="6" t="s">
        <v>7236</v>
      </c>
      <c r="C1242" s="6" t="s">
        <v>7237</v>
      </c>
      <c r="D1242" s="56" t="s">
        <v>7249</v>
      </c>
      <c r="E1242" s="6" t="s">
        <v>5770</v>
      </c>
      <c r="F1242" s="45">
        <v>1</v>
      </c>
      <c r="G1242" s="5">
        <v>1</v>
      </c>
      <c r="H1242" s="45">
        <v>1</v>
      </c>
      <c r="I1242" s="6"/>
      <c r="J1242" s="6"/>
      <c r="K1242" s="6"/>
      <c r="L1242" s="6"/>
      <c r="M1242" s="6"/>
      <c r="N1242" s="6"/>
      <c r="O1242" s="6"/>
      <c r="P1242" s="6"/>
      <c r="Q1242" s="6"/>
      <c r="R1242" s="6"/>
      <c r="S1242" s="6"/>
      <c r="T1242" s="6"/>
      <c r="U1242" s="6"/>
      <c r="V1242" s="6"/>
      <c r="W1242" s="6"/>
      <c r="X1242" s="6"/>
      <c r="Y1242" s="6"/>
      <c r="Z1242" s="6"/>
    </row>
    <row r="1243" spans="1:26" ht="24" customHeight="1" x14ac:dyDescent="0.2">
      <c r="A1243" s="5">
        <v>1242</v>
      </c>
      <c r="B1243" s="6" t="s">
        <v>7236</v>
      </c>
      <c r="C1243" s="6" t="s">
        <v>7237</v>
      </c>
      <c r="D1243" s="56" t="s">
        <v>7250</v>
      </c>
      <c r="E1243" s="6" t="s">
        <v>5770</v>
      </c>
      <c r="F1243" s="45">
        <v>0</v>
      </c>
      <c r="G1243" s="5">
        <v>0</v>
      </c>
      <c r="H1243" s="45">
        <v>0</v>
      </c>
      <c r="I1243" s="6"/>
      <c r="J1243" s="6"/>
      <c r="K1243" s="6"/>
      <c r="L1243" s="6"/>
      <c r="M1243" s="6"/>
      <c r="N1243" s="6"/>
      <c r="O1243" s="6"/>
      <c r="P1243" s="6"/>
      <c r="Q1243" s="6"/>
      <c r="R1243" s="6"/>
      <c r="S1243" s="6"/>
      <c r="T1243" s="6"/>
      <c r="U1243" s="6"/>
      <c r="V1243" s="6"/>
      <c r="W1243" s="6"/>
      <c r="X1243" s="6"/>
      <c r="Y1243" s="6"/>
      <c r="Z1243" s="6"/>
    </row>
    <row r="1244" spans="1:26" ht="24" customHeight="1" x14ac:dyDescent="0.2">
      <c r="A1244" s="5">
        <v>1243</v>
      </c>
      <c r="B1244" s="6" t="s">
        <v>7236</v>
      </c>
      <c r="C1244" s="6" t="s">
        <v>7237</v>
      </c>
      <c r="D1244" s="56" t="s">
        <v>7251</v>
      </c>
      <c r="E1244" s="6" t="s">
        <v>5770</v>
      </c>
      <c r="F1244" s="45">
        <v>0</v>
      </c>
      <c r="G1244" s="5">
        <v>0</v>
      </c>
      <c r="H1244" s="45">
        <v>0</v>
      </c>
      <c r="I1244" s="6"/>
      <c r="J1244" s="6"/>
      <c r="K1244" s="6"/>
      <c r="L1244" s="6"/>
      <c r="M1244" s="6"/>
      <c r="N1244" s="6"/>
      <c r="O1244" s="6"/>
      <c r="P1244" s="6"/>
      <c r="Q1244" s="6"/>
      <c r="R1244" s="6"/>
      <c r="S1244" s="6"/>
      <c r="T1244" s="6"/>
      <c r="U1244" s="6"/>
      <c r="V1244" s="6"/>
      <c r="W1244" s="6"/>
      <c r="X1244" s="6"/>
      <c r="Y1244" s="6"/>
      <c r="Z1244" s="6"/>
    </row>
    <row r="1245" spans="1:26" ht="48" customHeight="1" x14ac:dyDescent="0.2">
      <c r="A1245" s="5">
        <v>1244</v>
      </c>
      <c r="B1245" s="6" t="s">
        <v>7252</v>
      </c>
      <c r="C1245" s="6" t="s">
        <v>7253</v>
      </c>
      <c r="D1245" s="56" t="s">
        <v>7254</v>
      </c>
      <c r="E1245" s="6" t="s">
        <v>5770</v>
      </c>
      <c r="F1245" s="45">
        <v>1</v>
      </c>
      <c r="G1245" s="5">
        <v>1</v>
      </c>
      <c r="H1245" s="45">
        <v>1</v>
      </c>
      <c r="I1245" s="6"/>
      <c r="J1245" s="6"/>
      <c r="K1245" s="6"/>
      <c r="L1245" s="6"/>
      <c r="M1245" s="6"/>
      <c r="N1245" s="6"/>
      <c r="O1245" s="6"/>
      <c r="P1245" s="6"/>
      <c r="Q1245" s="6"/>
      <c r="R1245" s="6"/>
      <c r="S1245" s="6"/>
      <c r="T1245" s="6"/>
      <c r="U1245" s="6"/>
      <c r="V1245" s="6"/>
      <c r="W1245" s="6"/>
      <c r="X1245" s="6"/>
      <c r="Y1245" s="6"/>
      <c r="Z1245" s="6"/>
    </row>
    <row r="1246" spans="1:26" ht="24" customHeight="1" x14ac:dyDescent="0.2">
      <c r="A1246" s="5">
        <v>1245</v>
      </c>
      <c r="B1246" s="6" t="s">
        <v>7252</v>
      </c>
      <c r="C1246" s="6" t="s">
        <v>7253</v>
      </c>
      <c r="D1246" s="56" t="s">
        <v>7255</v>
      </c>
      <c r="E1246" s="6" t="s">
        <v>5770</v>
      </c>
      <c r="F1246" s="45">
        <v>1</v>
      </c>
      <c r="G1246" s="5">
        <v>1</v>
      </c>
      <c r="H1246" s="45">
        <v>1</v>
      </c>
      <c r="I1246" s="6"/>
      <c r="J1246" s="6"/>
      <c r="K1246" s="6"/>
      <c r="L1246" s="6"/>
      <c r="M1246" s="6"/>
      <c r="N1246" s="6"/>
      <c r="O1246" s="6"/>
      <c r="P1246" s="6"/>
      <c r="Q1246" s="6"/>
      <c r="R1246" s="6"/>
      <c r="S1246" s="6"/>
      <c r="T1246" s="6"/>
      <c r="U1246" s="6"/>
      <c r="V1246" s="6"/>
      <c r="W1246" s="6"/>
      <c r="X1246" s="6"/>
      <c r="Y1246" s="6"/>
      <c r="Z1246" s="6"/>
    </row>
    <row r="1247" spans="1:26" ht="24" customHeight="1" x14ac:dyDescent="0.2">
      <c r="A1247" s="5">
        <v>1246</v>
      </c>
      <c r="B1247" s="6" t="s">
        <v>7252</v>
      </c>
      <c r="C1247" s="6" t="s">
        <v>7253</v>
      </c>
      <c r="D1247" s="56" t="s">
        <v>7256</v>
      </c>
      <c r="E1247" s="6" t="s">
        <v>5770</v>
      </c>
      <c r="F1247" s="45">
        <v>1</v>
      </c>
      <c r="G1247" s="5">
        <v>1</v>
      </c>
      <c r="H1247" s="45">
        <v>1</v>
      </c>
      <c r="I1247" s="6"/>
      <c r="J1247" s="6"/>
      <c r="K1247" s="6"/>
      <c r="L1247" s="6"/>
      <c r="M1247" s="6"/>
      <c r="N1247" s="6"/>
      <c r="O1247" s="6"/>
      <c r="P1247" s="6"/>
      <c r="Q1247" s="6"/>
      <c r="R1247" s="6"/>
      <c r="S1247" s="6"/>
      <c r="T1247" s="6"/>
      <c r="U1247" s="6"/>
      <c r="V1247" s="6"/>
      <c r="W1247" s="6"/>
      <c r="X1247" s="6"/>
      <c r="Y1247" s="6"/>
      <c r="Z1247" s="6"/>
    </row>
    <row r="1248" spans="1:26" ht="48" customHeight="1" x14ac:dyDescent="0.2">
      <c r="A1248" s="5">
        <v>1247</v>
      </c>
      <c r="B1248" s="6" t="s">
        <v>7252</v>
      </c>
      <c r="C1248" s="6" t="s">
        <v>7253</v>
      </c>
      <c r="D1248" s="56" t="s">
        <v>7257</v>
      </c>
      <c r="E1248" s="6" t="s">
        <v>5770</v>
      </c>
      <c r="F1248" s="45">
        <v>0</v>
      </c>
      <c r="G1248" s="5">
        <v>0</v>
      </c>
      <c r="H1248" s="45">
        <v>0</v>
      </c>
      <c r="I1248" s="6"/>
      <c r="J1248" s="6"/>
      <c r="K1248" s="6"/>
      <c r="L1248" s="6"/>
      <c r="M1248" s="6"/>
      <c r="N1248" s="6"/>
      <c r="O1248" s="6"/>
      <c r="P1248" s="6"/>
      <c r="Q1248" s="6"/>
      <c r="R1248" s="6"/>
      <c r="S1248" s="6"/>
      <c r="T1248" s="6"/>
      <c r="U1248" s="6"/>
      <c r="V1248" s="6"/>
      <c r="W1248" s="6"/>
      <c r="X1248" s="6"/>
      <c r="Y1248" s="6"/>
      <c r="Z1248" s="6"/>
    </row>
    <row r="1249" spans="1:26" ht="24" customHeight="1" x14ac:dyDescent="0.2">
      <c r="A1249" s="5">
        <v>1248</v>
      </c>
      <c r="B1249" s="6" t="s">
        <v>7252</v>
      </c>
      <c r="C1249" s="6" t="s">
        <v>7253</v>
      </c>
      <c r="D1249" s="56" t="s">
        <v>7258</v>
      </c>
      <c r="E1249" s="6" t="s">
        <v>5770</v>
      </c>
      <c r="F1249" s="45">
        <v>0</v>
      </c>
      <c r="G1249" s="5">
        <v>0</v>
      </c>
      <c r="H1249" s="45">
        <v>0</v>
      </c>
      <c r="I1249" s="6"/>
      <c r="J1249" s="6"/>
      <c r="K1249" s="6"/>
      <c r="L1249" s="6"/>
      <c r="M1249" s="6"/>
      <c r="N1249" s="6"/>
      <c r="O1249" s="6"/>
      <c r="P1249" s="6"/>
      <c r="Q1249" s="6"/>
      <c r="R1249" s="6"/>
      <c r="S1249" s="6"/>
      <c r="T1249" s="6"/>
      <c r="U1249" s="6"/>
      <c r="V1249" s="6"/>
      <c r="W1249" s="6"/>
      <c r="X1249" s="6"/>
      <c r="Y1249" s="6"/>
      <c r="Z1249" s="6"/>
    </row>
    <row r="1250" spans="1:26" ht="24" customHeight="1" x14ac:dyDescent="0.2">
      <c r="A1250" s="5">
        <v>1249</v>
      </c>
      <c r="B1250" s="6" t="s">
        <v>7252</v>
      </c>
      <c r="C1250" s="6" t="s">
        <v>7253</v>
      </c>
      <c r="D1250" s="56" t="s">
        <v>7259</v>
      </c>
      <c r="E1250" s="6" t="s">
        <v>5770</v>
      </c>
      <c r="F1250" s="45">
        <v>1</v>
      </c>
      <c r="G1250" s="5">
        <v>1</v>
      </c>
      <c r="H1250" s="45">
        <v>1</v>
      </c>
      <c r="I1250" s="6"/>
      <c r="J1250" s="6"/>
      <c r="K1250" s="6"/>
      <c r="L1250" s="6"/>
      <c r="M1250" s="6"/>
      <c r="N1250" s="6"/>
      <c r="O1250" s="6"/>
      <c r="P1250" s="6"/>
      <c r="Q1250" s="6"/>
      <c r="R1250" s="6"/>
      <c r="S1250" s="6"/>
      <c r="T1250" s="6"/>
      <c r="U1250" s="6"/>
      <c r="V1250" s="6"/>
      <c r="W1250" s="6"/>
      <c r="X1250" s="6"/>
      <c r="Y1250" s="6"/>
      <c r="Z1250" s="6"/>
    </row>
    <row r="1251" spans="1:26" ht="48" customHeight="1" x14ac:dyDescent="0.2">
      <c r="A1251" s="5">
        <v>1250</v>
      </c>
      <c r="B1251" s="6" t="s">
        <v>7252</v>
      </c>
      <c r="C1251" s="6" t="s">
        <v>7253</v>
      </c>
      <c r="D1251" s="56" t="s">
        <v>7260</v>
      </c>
      <c r="E1251" s="6" t="s">
        <v>5770</v>
      </c>
      <c r="F1251" s="45">
        <v>1</v>
      </c>
      <c r="G1251" s="45">
        <v>1</v>
      </c>
      <c r="H1251" s="45">
        <v>1</v>
      </c>
      <c r="I1251" s="6"/>
      <c r="J1251" s="6"/>
      <c r="K1251" s="6"/>
      <c r="L1251" s="6"/>
      <c r="M1251" s="6"/>
      <c r="N1251" s="6"/>
      <c r="O1251" s="6"/>
      <c r="P1251" s="6"/>
      <c r="Q1251" s="6"/>
      <c r="R1251" s="6"/>
      <c r="S1251" s="6"/>
      <c r="T1251" s="6"/>
      <c r="U1251" s="6"/>
      <c r="V1251" s="6"/>
      <c r="W1251" s="6"/>
      <c r="X1251" s="6"/>
      <c r="Y1251" s="6"/>
      <c r="Z1251" s="6"/>
    </row>
    <row r="1252" spans="1:26" ht="24" customHeight="1" x14ac:dyDescent="0.2">
      <c r="A1252" s="5">
        <v>1251</v>
      </c>
      <c r="B1252" s="6" t="s">
        <v>7252</v>
      </c>
      <c r="C1252" s="6" t="s">
        <v>7253</v>
      </c>
      <c r="D1252" s="56" t="s">
        <v>7261</v>
      </c>
      <c r="E1252" s="6" t="s">
        <v>5770</v>
      </c>
      <c r="F1252" s="45">
        <v>1</v>
      </c>
      <c r="G1252" s="45">
        <v>1</v>
      </c>
      <c r="H1252" s="45">
        <v>1</v>
      </c>
      <c r="I1252" s="6"/>
      <c r="J1252" s="6"/>
      <c r="K1252" s="6"/>
      <c r="L1252" s="6"/>
      <c r="M1252" s="6"/>
      <c r="N1252" s="6"/>
      <c r="O1252" s="6"/>
      <c r="P1252" s="6"/>
      <c r="Q1252" s="6"/>
      <c r="R1252" s="6"/>
      <c r="S1252" s="6"/>
      <c r="T1252" s="6"/>
      <c r="U1252" s="6"/>
      <c r="V1252" s="6"/>
      <c r="W1252" s="6"/>
      <c r="X1252" s="6"/>
      <c r="Y1252" s="6"/>
      <c r="Z1252" s="6"/>
    </row>
    <row r="1253" spans="1:26" ht="48" customHeight="1" x14ac:dyDescent="0.2">
      <c r="A1253" s="5">
        <v>1252</v>
      </c>
      <c r="B1253" s="6" t="s">
        <v>7252</v>
      </c>
      <c r="C1253" s="6" t="s">
        <v>7253</v>
      </c>
      <c r="D1253" s="56" t="s">
        <v>7262</v>
      </c>
      <c r="E1253" s="6" t="s">
        <v>5770</v>
      </c>
      <c r="F1253" s="45">
        <v>1</v>
      </c>
      <c r="G1253" s="45">
        <v>1</v>
      </c>
      <c r="H1253" s="45">
        <v>1</v>
      </c>
      <c r="I1253" s="6"/>
      <c r="J1253" s="6"/>
      <c r="K1253" s="6"/>
      <c r="L1253" s="6"/>
      <c r="M1253" s="6"/>
      <c r="N1253" s="6"/>
      <c r="O1253" s="6"/>
      <c r="P1253" s="6"/>
      <c r="Q1253" s="6"/>
      <c r="R1253" s="6"/>
      <c r="S1253" s="6"/>
      <c r="T1253" s="6"/>
      <c r="U1253" s="6"/>
      <c r="V1253" s="6"/>
      <c r="W1253" s="6"/>
      <c r="X1253" s="6"/>
      <c r="Y1253" s="6"/>
      <c r="Z1253" s="6"/>
    </row>
    <row r="1254" spans="1:26" ht="48" customHeight="1" x14ac:dyDescent="0.2">
      <c r="A1254" s="5">
        <v>1253</v>
      </c>
      <c r="B1254" s="6" t="s">
        <v>7252</v>
      </c>
      <c r="C1254" s="6" t="s">
        <v>7253</v>
      </c>
      <c r="D1254" s="56" t="s">
        <v>7263</v>
      </c>
      <c r="E1254" s="6" t="s">
        <v>5770</v>
      </c>
      <c r="F1254" s="45">
        <v>2</v>
      </c>
      <c r="G1254" s="45">
        <v>2</v>
      </c>
      <c r="H1254" s="45">
        <v>2</v>
      </c>
      <c r="I1254" s="6"/>
      <c r="J1254" s="6"/>
      <c r="K1254" s="6"/>
      <c r="L1254" s="6"/>
      <c r="M1254" s="6"/>
      <c r="N1254" s="6"/>
      <c r="O1254" s="6"/>
      <c r="P1254" s="6"/>
      <c r="Q1254" s="6"/>
      <c r="R1254" s="6"/>
      <c r="S1254" s="6"/>
      <c r="T1254" s="6"/>
      <c r="U1254" s="6"/>
      <c r="V1254" s="6"/>
      <c r="W1254" s="6"/>
      <c r="X1254" s="6"/>
      <c r="Y1254" s="6"/>
      <c r="Z1254" s="6"/>
    </row>
    <row r="1255" spans="1:26" ht="24" customHeight="1" x14ac:dyDescent="0.2">
      <c r="A1255" s="5">
        <v>1254</v>
      </c>
      <c r="B1255" s="6" t="s">
        <v>7264</v>
      </c>
      <c r="C1255" s="6" t="s">
        <v>7265</v>
      </c>
      <c r="D1255" s="56" t="s">
        <v>7266</v>
      </c>
      <c r="E1255" s="6" t="s">
        <v>5770</v>
      </c>
      <c r="F1255" s="45">
        <v>1</v>
      </c>
      <c r="G1255" s="45">
        <v>1</v>
      </c>
      <c r="H1255" s="45">
        <v>1</v>
      </c>
      <c r="I1255" s="6"/>
      <c r="J1255" s="6"/>
      <c r="K1255" s="6"/>
      <c r="L1255" s="6"/>
      <c r="M1255" s="6"/>
      <c r="N1255" s="6"/>
      <c r="O1255" s="6"/>
      <c r="P1255" s="6"/>
      <c r="Q1255" s="6"/>
      <c r="R1255" s="6"/>
      <c r="S1255" s="6"/>
      <c r="T1255" s="6"/>
      <c r="U1255" s="6"/>
      <c r="V1255" s="6"/>
      <c r="W1255" s="6"/>
      <c r="X1255" s="6"/>
      <c r="Y1255" s="6"/>
      <c r="Z1255" s="6"/>
    </row>
    <row r="1256" spans="1:26" ht="168" customHeight="1" x14ac:dyDescent="0.2">
      <c r="A1256" s="5">
        <v>1255</v>
      </c>
      <c r="B1256" s="6" t="s">
        <v>7264</v>
      </c>
      <c r="C1256" s="6" t="s">
        <v>7265</v>
      </c>
      <c r="D1256" s="56" t="s">
        <v>7267</v>
      </c>
      <c r="E1256" s="6" t="s">
        <v>5770</v>
      </c>
      <c r="F1256" s="45">
        <v>1</v>
      </c>
      <c r="G1256" s="45">
        <v>1</v>
      </c>
      <c r="H1256" s="45">
        <v>1</v>
      </c>
      <c r="I1256" s="6"/>
      <c r="J1256" s="6"/>
      <c r="K1256" s="6"/>
      <c r="L1256" s="6"/>
      <c r="M1256" s="6"/>
      <c r="N1256" s="6"/>
      <c r="O1256" s="6"/>
      <c r="P1256" s="6"/>
      <c r="Q1256" s="6"/>
      <c r="R1256" s="6"/>
      <c r="S1256" s="6"/>
      <c r="T1256" s="6"/>
      <c r="U1256" s="6"/>
      <c r="V1256" s="6"/>
      <c r="W1256" s="6"/>
      <c r="X1256" s="6"/>
      <c r="Y1256" s="6"/>
      <c r="Z1256" s="6"/>
    </row>
    <row r="1257" spans="1:26" ht="120" customHeight="1" x14ac:dyDescent="0.2">
      <c r="A1257" s="5">
        <v>1256</v>
      </c>
      <c r="B1257" s="6" t="s">
        <v>7264</v>
      </c>
      <c r="C1257" s="6" t="s">
        <v>7265</v>
      </c>
      <c r="D1257" s="56" t="s">
        <v>7268</v>
      </c>
      <c r="E1257" s="6" t="s">
        <v>5770</v>
      </c>
      <c r="F1257" s="45">
        <v>1</v>
      </c>
      <c r="G1257" s="45">
        <v>1</v>
      </c>
      <c r="H1257" s="45">
        <v>1</v>
      </c>
      <c r="I1257" s="6"/>
      <c r="J1257" s="6"/>
      <c r="K1257" s="6"/>
      <c r="L1257" s="6"/>
      <c r="M1257" s="6"/>
      <c r="N1257" s="6"/>
      <c r="O1257" s="6"/>
      <c r="P1257" s="6"/>
      <c r="Q1257" s="6"/>
      <c r="R1257" s="6"/>
      <c r="S1257" s="6"/>
      <c r="T1257" s="6"/>
      <c r="U1257" s="6"/>
      <c r="V1257" s="6"/>
      <c r="W1257" s="6"/>
      <c r="X1257" s="6"/>
      <c r="Y1257" s="6"/>
      <c r="Z1257" s="6"/>
    </row>
    <row r="1258" spans="1:26" ht="120" customHeight="1" x14ac:dyDescent="0.2">
      <c r="A1258" s="5">
        <v>1257</v>
      </c>
      <c r="B1258" s="6" t="s">
        <v>7264</v>
      </c>
      <c r="C1258" s="6" t="s">
        <v>7265</v>
      </c>
      <c r="D1258" s="56" t="s">
        <v>7269</v>
      </c>
      <c r="E1258" s="6" t="s">
        <v>5770</v>
      </c>
      <c r="F1258" s="45">
        <v>1</v>
      </c>
      <c r="G1258" s="45">
        <v>1</v>
      </c>
      <c r="H1258" s="45">
        <v>1</v>
      </c>
      <c r="I1258" s="6"/>
      <c r="J1258" s="6"/>
      <c r="K1258" s="6"/>
      <c r="L1258" s="6"/>
      <c r="M1258" s="6"/>
      <c r="N1258" s="6"/>
      <c r="O1258" s="6"/>
      <c r="P1258" s="6"/>
      <c r="Q1258" s="6"/>
      <c r="R1258" s="6"/>
      <c r="S1258" s="6"/>
      <c r="T1258" s="6"/>
      <c r="U1258" s="6"/>
      <c r="V1258" s="6"/>
      <c r="W1258" s="6"/>
      <c r="X1258" s="6"/>
      <c r="Y1258" s="6"/>
      <c r="Z1258" s="6"/>
    </row>
    <row r="1259" spans="1:26" ht="24" customHeight="1" x14ac:dyDescent="0.2">
      <c r="A1259" s="5">
        <v>1258</v>
      </c>
      <c r="B1259" s="6" t="s">
        <v>7264</v>
      </c>
      <c r="C1259" s="6" t="s">
        <v>7265</v>
      </c>
      <c r="D1259" s="56" t="s">
        <v>7270</v>
      </c>
      <c r="E1259" s="6" t="s">
        <v>5770</v>
      </c>
      <c r="F1259" s="45">
        <v>1</v>
      </c>
      <c r="G1259" s="45">
        <v>1</v>
      </c>
      <c r="H1259" s="45">
        <v>1</v>
      </c>
      <c r="I1259" s="6"/>
      <c r="J1259" s="6"/>
      <c r="K1259" s="6"/>
      <c r="L1259" s="6"/>
      <c r="M1259" s="6"/>
      <c r="N1259" s="6"/>
      <c r="O1259" s="6"/>
      <c r="P1259" s="6"/>
      <c r="Q1259" s="6"/>
      <c r="R1259" s="6"/>
      <c r="S1259" s="6"/>
      <c r="T1259" s="6"/>
      <c r="U1259" s="6"/>
      <c r="V1259" s="6"/>
      <c r="W1259" s="6"/>
      <c r="X1259" s="6"/>
      <c r="Y1259" s="6"/>
      <c r="Z1259" s="6"/>
    </row>
    <row r="1260" spans="1:26" ht="72" customHeight="1" x14ac:dyDescent="0.2">
      <c r="A1260" s="5">
        <v>1259</v>
      </c>
      <c r="B1260" s="6" t="s">
        <v>7264</v>
      </c>
      <c r="C1260" s="6" t="s">
        <v>7265</v>
      </c>
      <c r="D1260" s="56" t="s">
        <v>7271</v>
      </c>
      <c r="E1260" s="6" t="s">
        <v>5770</v>
      </c>
      <c r="F1260" s="45">
        <v>0</v>
      </c>
      <c r="G1260" s="45">
        <v>0</v>
      </c>
      <c r="H1260" s="45">
        <v>0</v>
      </c>
      <c r="I1260" s="6"/>
      <c r="J1260" s="6"/>
      <c r="K1260" s="6"/>
      <c r="L1260" s="6"/>
      <c r="M1260" s="6"/>
      <c r="N1260" s="6"/>
      <c r="O1260" s="6"/>
      <c r="P1260" s="6"/>
      <c r="Q1260" s="6"/>
      <c r="R1260" s="6"/>
      <c r="S1260" s="6"/>
      <c r="T1260" s="6"/>
      <c r="U1260" s="6"/>
      <c r="V1260" s="6"/>
      <c r="W1260" s="6"/>
      <c r="X1260" s="6"/>
      <c r="Y1260" s="6"/>
      <c r="Z1260" s="6"/>
    </row>
    <row r="1261" spans="1:26" ht="72" customHeight="1" x14ac:dyDescent="0.2">
      <c r="A1261" s="5">
        <v>1260</v>
      </c>
      <c r="B1261" s="6" t="s">
        <v>7264</v>
      </c>
      <c r="C1261" s="6" t="s">
        <v>7265</v>
      </c>
      <c r="D1261" s="56" t="s">
        <v>7272</v>
      </c>
      <c r="E1261" s="6" t="s">
        <v>5770</v>
      </c>
      <c r="F1261" s="45">
        <v>1</v>
      </c>
      <c r="G1261" s="45">
        <v>1</v>
      </c>
      <c r="H1261" s="45">
        <v>1</v>
      </c>
      <c r="I1261" s="6"/>
      <c r="J1261" s="6"/>
      <c r="K1261" s="6"/>
      <c r="L1261" s="6"/>
      <c r="M1261" s="6"/>
      <c r="N1261" s="6"/>
      <c r="O1261" s="6"/>
      <c r="P1261" s="6"/>
      <c r="Q1261" s="6"/>
      <c r="R1261" s="6"/>
      <c r="S1261" s="6"/>
      <c r="T1261" s="6"/>
      <c r="U1261" s="6"/>
      <c r="V1261" s="6"/>
      <c r="W1261" s="6"/>
      <c r="X1261" s="6"/>
      <c r="Y1261" s="6"/>
      <c r="Z1261" s="6"/>
    </row>
    <row r="1262" spans="1:26" ht="48" customHeight="1" x14ac:dyDescent="0.2">
      <c r="A1262" s="5">
        <v>1261</v>
      </c>
      <c r="B1262" s="6" t="s">
        <v>7264</v>
      </c>
      <c r="C1262" s="6" t="s">
        <v>7265</v>
      </c>
      <c r="D1262" s="56" t="s">
        <v>7273</v>
      </c>
      <c r="E1262" s="6" t="s">
        <v>5770</v>
      </c>
      <c r="F1262" s="45">
        <v>2</v>
      </c>
      <c r="G1262" s="45">
        <v>2</v>
      </c>
      <c r="H1262" s="45">
        <v>2</v>
      </c>
      <c r="I1262" s="6"/>
      <c r="J1262" s="6"/>
      <c r="K1262" s="6"/>
      <c r="L1262" s="6"/>
      <c r="M1262" s="6"/>
      <c r="N1262" s="6"/>
      <c r="O1262" s="6"/>
      <c r="P1262" s="6"/>
      <c r="Q1262" s="6"/>
      <c r="R1262" s="6"/>
      <c r="S1262" s="6"/>
      <c r="T1262" s="6"/>
      <c r="U1262" s="6"/>
      <c r="V1262" s="6"/>
      <c r="W1262" s="6"/>
      <c r="X1262" s="6"/>
      <c r="Y1262" s="6"/>
      <c r="Z1262" s="6"/>
    </row>
    <row r="1263" spans="1:26" ht="72" customHeight="1" x14ac:dyDescent="0.2">
      <c r="A1263" s="5">
        <v>1262</v>
      </c>
      <c r="B1263" s="6" t="s">
        <v>7264</v>
      </c>
      <c r="C1263" s="6" t="s">
        <v>7265</v>
      </c>
      <c r="D1263" s="56" t="s">
        <v>7274</v>
      </c>
      <c r="E1263" s="6" t="s">
        <v>5770</v>
      </c>
      <c r="F1263" s="45">
        <v>1</v>
      </c>
      <c r="G1263" s="45">
        <v>1</v>
      </c>
      <c r="H1263" s="45">
        <v>1</v>
      </c>
      <c r="I1263" s="6"/>
      <c r="J1263" s="6"/>
      <c r="K1263" s="6"/>
      <c r="L1263" s="6"/>
      <c r="M1263" s="6"/>
      <c r="N1263" s="6"/>
      <c r="O1263" s="6"/>
      <c r="P1263" s="6"/>
      <c r="Q1263" s="6"/>
      <c r="R1263" s="6"/>
      <c r="S1263" s="6"/>
      <c r="T1263" s="6"/>
      <c r="U1263" s="6"/>
      <c r="V1263" s="6"/>
      <c r="W1263" s="6"/>
      <c r="X1263" s="6"/>
      <c r="Y1263" s="6"/>
      <c r="Z1263" s="6"/>
    </row>
    <row r="1264" spans="1:26" ht="48" customHeight="1" x14ac:dyDescent="0.2">
      <c r="A1264" s="5">
        <v>1263</v>
      </c>
      <c r="B1264" s="6" t="s">
        <v>7264</v>
      </c>
      <c r="C1264" s="6" t="s">
        <v>7265</v>
      </c>
      <c r="D1264" s="56" t="s">
        <v>7275</v>
      </c>
      <c r="E1264" s="6" t="s">
        <v>5770</v>
      </c>
      <c r="F1264" s="45">
        <v>1</v>
      </c>
      <c r="G1264" s="45">
        <v>1</v>
      </c>
      <c r="H1264" s="45">
        <v>1</v>
      </c>
      <c r="I1264" s="6"/>
      <c r="J1264" s="6"/>
      <c r="K1264" s="6"/>
      <c r="L1264" s="6"/>
      <c r="M1264" s="6"/>
      <c r="N1264" s="6"/>
      <c r="O1264" s="6"/>
      <c r="P1264" s="6"/>
      <c r="Q1264" s="6"/>
      <c r="R1264" s="6"/>
      <c r="S1264" s="6"/>
      <c r="T1264" s="6"/>
      <c r="U1264" s="6"/>
      <c r="V1264" s="6"/>
      <c r="W1264" s="6"/>
      <c r="X1264" s="6"/>
      <c r="Y1264" s="6"/>
      <c r="Z1264" s="6"/>
    </row>
    <row r="1265" spans="1:26" ht="24" customHeight="1" x14ac:dyDescent="0.2">
      <c r="A1265" s="5">
        <v>1264</v>
      </c>
      <c r="B1265" s="6" t="s">
        <v>7264</v>
      </c>
      <c r="C1265" s="6" t="s">
        <v>7265</v>
      </c>
      <c r="D1265" s="56" t="s">
        <v>7276</v>
      </c>
      <c r="E1265" s="6" t="s">
        <v>5770</v>
      </c>
      <c r="F1265" s="45">
        <v>2</v>
      </c>
      <c r="G1265" s="45">
        <v>2</v>
      </c>
      <c r="H1265" s="45">
        <v>2</v>
      </c>
      <c r="I1265" s="6"/>
      <c r="J1265" s="6"/>
      <c r="K1265" s="6"/>
      <c r="L1265" s="6"/>
      <c r="M1265" s="6"/>
      <c r="N1265" s="6"/>
      <c r="O1265" s="6"/>
      <c r="P1265" s="6"/>
      <c r="Q1265" s="6"/>
      <c r="R1265" s="6"/>
      <c r="S1265" s="6"/>
      <c r="T1265" s="6"/>
      <c r="U1265" s="6"/>
      <c r="V1265" s="6"/>
      <c r="W1265" s="6"/>
      <c r="X1265" s="6"/>
      <c r="Y1265" s="6"/>
      <c r="Z1265" s="6"/>
    </row>
    <row r="1266" spans="1:26" ht="48" customHeight="1" x14ac:dyDescent="0.2">
      <c r="A1266" s="5">
        <v>1265</v>
      </c>
      <c r="B1266" s="6" t="s">
        <v>7277</v>
      </c>
      <c r="C1266" s="6" t="s">
        <v>7278</v>
      </c>
      <c r="D1266" s="56" t="s">
        <v>7279</v>
      </c>
      <c r="E1266" s="6" t="s">
        <v>5770</v>
      </c>
      <c r="F1266" s="45">
        <v>1</v>
      </c>
      <c r="G1266" s="45">
        <v>1</v>
      </c>
      <c r="H1266" s="45">
        <v>1</v>
      </c>
      <c r="I1266" s="6"/>
      <c r="J1266" s="6"/>
      <c r="K1266" s="6"/>
      <c r="L1266" s="6"/>
      <c r="M1266" s="6"/>
      <c r="N1266" s="6"/>
      <c r="O1266" s="6"/>
      <c r="P1266" s="6"/>
      <c r="Q1266" s="6"/>
      <c r="R1266" s="6"/>
      <c r="S1266" s="6"/>
      <c r="T1266" s="6"/>
      <c r="U1266" s="6"/>
      <c r="V1266" s="6"/>
      <c r="W1266" s="6"/>
      <c r="X1266" s="6"/>
      <c r="Y1266" s="6"/>
      <c r="Z1266" s="6"/>
    </row>
    <row r="1267" spans="1:26" ht="72" customHeight="1" x14ac:dyDescent="0.2">
      <c r="A1267" s="5">
        <v>1266</v>
      </c>
      <c r="B1267" s="6" t="s">
        <v>7277</v>
      </c>
      <c r="C1267" s="6" t="s">
        <v>7278</v>
      </c>
      <c r="D1267" s="56" t="s">
        <v>7280</v>
      </c>
      <c r="E1267" s="6" t="s">
        <v>5770</v>
      </c>
      <c r="F1267" s="45">
        <v>1</v>
      </c>
      <c r="G1267" s="45">
        <v>1</v>
      </c>
      <c r="H1267" s="45">
        <v>1</v>
      </c>
      <c r="I1267" s="6"/>
      <c r="J1267" s="6"/>
      <c r="K1267" s="6"/>
      <c r="L1267" s="6"/>
      <c r="M1267" s="6"/>
      <c r="N1267" s="6"/>
      <c r="O1267" s="6"/>
      <c r="P1267" s="6"/>
      <c r="Q1267" s="6"/>
      <c r="R1267" s="6"/>
      <c r="S1267" s="6"/>
      <c r="T1267" s="6"/>
      <c r="U1267" s="6"/>
      <c r="V1267" s="6"/>
      <c r="W1267" s="6"/>
      <c r="X1267" s="6"/>
      <c r="Y1267" s="6"/>
      <c r="Z1267" s="6"/>
    </row>
    <row r="1268" spans="1:26" ht="24" customHeight="1" x14ac:dyDescent="0.2">
      <c r="A1268" s="5">
        <v>1267</v>
      </c>
      <c r="B1268" s="6" t="s">
        <v>7277</v>
      </c>
      <c r="C1268" s="6" t="s">
        <v>7278</v>
      </c>
      <c r="D1268" s="56" t="s">
        <v>7281</v>
      </c>
      <c r="E1268" s="6" t="s">
        <v>5770</v>
      </c>
      <c r="F1268" s="45">
        <v>1</v>
      </c>
      <c r="G1268" s="45">
        <v>1</v>
      </c>
      <c r="H1268" s="45">
        <v>1</v>
      </c>
      <c r="I1268" s="6"/>
      <c r="J1268" s="6"/>
      <c r="K1268" s="6"/>
      <c r="L1268" s="6"/>
      <c r="M1268" s="6"/>
      <c r="N1268" s="6"/>
      <c r="O1268" s="6"/>
      <c r="P1268" s="6"/>
      <c r="Q1268" s="6"/>
      <c r="R1268" s="6"/>
      <c r="S1268" s="6"/>
      <c r="T1268" s="6"/>
      <c r="U1268" s="6"/>
      <c r="V1268" s="6"/>
      <c r="W1268" s="6"/>
      <c r="X1268" s="6"/>
      <c r="Y1268" s="6"/>
      <c r="Z1268" s="6"/>
    </row>
    <row r="1269" spans="1:26" ht="24" customHeight="1" x14ac:dyDescent="0.2">
      <c r="A1269" s="5">
        <v>1268</v>
      </c>
      <c r="B1269" s="6" t="s">
        <v>7277</v>
      </c>
      <c r="C1269" s="6" t="s">
        <v>7278</v>
      </c>
      <c r="D1269" s="56" t="s">
        <v>7282</v>
      </c>
      <c r="E1269" s="6" t="s">
        <v>5770</v>
      </c>
      <c r="F1269" s="45">
        <v>0</v>
      </c>
      <c r="G1269" s="45">
        <v>0</v>
      </c>
      <c r="H1269" s="45">
        <v>0</v>
      </c>
      <c r="I1269" s="6"/>
      <c r="J1269" s="6"/>
      <c r="K1269" s="6"/>
      <c r="L1269" s="6"/>
      <c r="M1269" s="6"/>
      <c r="N1269" s="6"/>
      <c r="O1269" s="6"/>
      <c r="P1269" s="6"/>
      <c r="Q1269" s="6"/>
      <c r="R1269" s="6"/>
      <c r="S1269" s="6"/>
      <c r="T1269" s="6"/>
      <c r="U1269" s="6"/>
      <c r="V1269" s="6"/>
      <c r="W1269" s="6"/>
      <c r="X1269" s="6"/>
      <c r="Y1269" s="6"/>
      <c r="Z1269" s="6"/>
    </row>
    <row r="1270" spans="1:26" ht="72" customHeight="1" x14ac:dyDescent="0.2">
      <c r="A1270" s="5">
        <v>1269</v>
      </c>
      <c r="B1270" s="6" t="s">
        <v>7277</v>
      </c>
      <c r="C1270" s="6" t="s">
        <v>7278</v>
      </c>
      <c r="D1270" s="56" t="s">
        <v>7283</v>
      </c>
      <c r="E1270" s="6" t="s">
        <v>5770</v>
      </c>
      <c r="F1270" s="45">
        <v>1</v>
      </c>
      <c r="G1270" s="45">
        <v>1</v>
      </c>
      <c r="H1270" s="45">
        <v>1</v>
      </c>
      <c r="I1270" s="6"/>
      <c r="J1270" s="6"/>
      <c r="K1270" s="6"/>
      <c r="L1270" s="6"/>
      <c r="M1270" s="6"/>
      <c r="N1270" s="6"/>
      <c r="O1270" s="6"/>
      <c r="P1270" s="6"/>
      <c r="Q1270" s="6"/>
      <c r="R1270" s="6"/>
      <c r="S1270" s="6"/>
      <c r="T1270" s="6"/>
      <c r="U1270" s="6"/>
      <c r="V1270" s="6"/>
      <c r="W1270" s="6"/>
      <c r="X1270" s="6"/>
      <c r="Y1270" s="6"/>
      <c r="Z1270" s="6"/>
    </row>
    <row r="1271" spans="1:26" ht="24" customHeight="1" x14ac:dyDescent="0.2">
      <c r="A1271" s="5">
        <v>1270</v>
      </c>
      <c r="B1271" s="6" t="s">
        <v>7277</v>
      </c>
      <c r="C1271" s="6" t="s">
        <v>7278</v>
      </c>
      <c r="D1271" s="56" t="s">
        <v>7284</v>
      </c>
      <c r="E1271" s="6" t="s">
        <v>5770</v>
      </c>
      <c r="F1271" s="45">
        <v>1</v>
      </c>
      <c r="G1271" s="45">
        <v>1</v>
      </c>
      <c r="H1271" s="45">
        <v>1</v>
      </c>
      <c r="I1271" s="6"/>
      <c r="J1271" s="6"/>
      <c r="K1271" s="6"/>
      <c r="L1271" s="6"/>
      <c r="M1271" s="6"/>
      <c r="N1271" s="6"/>
      <c r="O1271" s="6"/>
      <c r="P1271" s="6"/>
      <c r="Q1271" s="6"/>
      <c r="R1271" s="6"/>
      <c r="S1271" s="6"/>
      <c r="T1271" s="6"/>
      <c r="U1271" s="6"/>
      <c r="V1271" s="6"/>
      <c r="W1271" s="6"/>
      <c r="X1271" s="6"/>
      <c r="Y1271" s="6"/>
      <c r="Z1271" s="6"/>
    </row>
    <row r="1272" spans="1:26" ht="24" customHeight="1" x14ac:dyDescent="0.2">
      <c r="A1272" s="5">
        <v>1271</v>
      </c>
      <c r="B1272" s="6" t="s">
        <v>7277</v>
      </c>
      <c r="C1272" s="6" t="s">
        <v>7278</v>
      </c>
      <c r="D1272" s="56" t="s">
        <v>7285</v>
      </c>
      <c r="E1272" s="6" t="s">
        <v>5770</v>
      </c>
      <c r="F1272" s="45">
        <v>1</v>
      </c>
      <c r="G1272" s="45">
        <v>1</v>
      </c>
      <c r="H1272" s="45">
        <v>1</v>
      </c>
      <c r="I1272" s="6"/>
      <c r="J1272" s="6"/>
      <c r="K1272" s="6"/>
      <c r="L1272" s="6"/>
      <c r="M1272" s="6"/>
      <c r="N1272" s="6"/>
      <c r="O1272" s="6"/>
      <c r="P1272" s="6"/>
      <c r="Q1272" s="6"/>
      <c r="R1272" s="6"/>
      <c r="S1272" s="6"/>
      <c r="T1272" s="6"/>
      <c r="U1272" s="6"/>
      <c r="V1272" s="6"/>
      <c r="W1272" s="6"/>
      <c r="X1272" s="6"/>
      <c r="Y1272" s="6"/>
      <c r="Z1272" s="6"/>
    </row>
    <row r="1273" spans="1:26" ht="48" customHeight="1" x14ac:dyDescent="0.2">
      <c r="A1273" s="5">
        <v>1272</v>
      </c>
      <c r="B1273" s="6" t="s">
        <v>7277</v>
      </c>
      <c r="C1273" s="6" t="s">
        <v>7278</v>
      </c>
      <c r="D1273" s="56" t="s">
        <v>7286</v>
      </c>
      <c r="E1273" s="6" t="s">
        <v>5770</v>
      </c>
      <c r="F1273" s="45">
        <v>1</v>
      </c>
      <c r="G1273" s="45">
        <v>1</v>
      </c>
      <c r="H1273" s="45">
        <v>1</v>
      </c>
      <c r="I1273" s="6"/>
      <c r="J1273" s="6"/>
      <c r="K1273" s="6"/>
      <c r="L1273" s="6"/>
      <c r="M1273" s="6"/>
      <c r="N1273" s="6"/>
      <c r="O1273" s="6"/>
      <c r="P1273" s="6"/>
      <c r="Q1273" s="6"/>
      <c r="R1273" s="6"/>
      <c r="S1273" s="6"/>
      <c r="T1273" s="6"/>
      <c r="U1273" s="6"/>
      <c r="V1273" s="6"/>
      <c r="W1273" s="6"/>
      <c r="X1273" s="6"/>
      <c r="Y1273" s="6"/>
      <c r="Z1273" s="6"/>
    </row>
    <row r="1274" spans="1:26" ht="24" customHeight="1" x14ac:dyDescent="0.2">
      <c r="A1274" s="5">
        <v>1273</v>
      </c>
      <c r="B1274" s="6" t="s">
        <v>7277</v>
      </c>
      <c r="C1274" s="6" t="s">
        <v>7278</v>
      </c>
      <c r="D1274" s="56" t="s">
        <v>7287</v>
      </c>
      <c r="E1274" s="6" t="s">
        <v>5770</v>
      </c>
      <c r="F1274" s="45">
        <v>1</v>
      </c>
      <c r="G1274" s="45">
        <v>1</v>
      </c>
      <c r="H1274" s="45">
        <v>1</v>
      </c>
      <c r="I1274" s="6"/>
      <c r="J1274" s="6"/>
      <c r="K1274" s="6"/>
      <c r="L1274" s="6"/>
      <c r="M1274" s="6"/>
      <c r="N1274" s="6"/>
      <c r="O1274" s="6"/>
      <c r="P1274" s="6"/>
      <c r="Q1274" s="6"/>
      <c r="R1274" s="6"/>
      <c r="S1274" s="6"/>
      <c r="T1274" s="6"/>
      <c r="U1274" s="6"/>
      <c r="V1274" s="6"/>
      <c r="W1274" s="6"/>
      <c r="X1274" s="6"/>
      <c r="Y1274" s="6"/>
      <c r="Z1274" s="6"/>
    </row>
    <row r="1275" spans="1:26" ht="24" customHeight="1" x14ac:dyDescent="0.2">
      <c r="A1275" s="5">
        <v>1274</v>
      </c>
      <c r="B1275" s="6" t="s">
        <v>7277</v>
      </c>
      <c r="C1275" s="6" t="s">
        <v>7278</v>
      </c>
      <c r="D1275" s="56" t="s">
        <v>7288</v>
      </c>
      <c r="E1275" s="6" t="s">
        <v>5770</v>
      </c>
      <c r="F1275" s="45">
        <v>0</v>
      </c>
      <c r="G1275" s="45">
        <v>0</v>
      </c>
      <c r="H1275" s="45">
        <v>0</v>
      </c>
      <c r="I1275" s="6"/>
      <c r="J1275" s="6"/>
      <c r="K1275" s="6"/>
      <c r="L1275" s="6"/>
      <c r="M1275" s="6"/>
      <c r="N1275" s="6"/>
      <c r="O1275" s="6"/>
      <c r="P1275" s="6"/>
      <c r="Q1275" s="6"/>
      <c r="R1275" s="6"/>
      <c r="S1275" s="6"/>
      <c r="T1275" s="6"/>
      <c r="U1275" s="6"/>
      <c r="V1275" s="6"/>
      <c r="W1275" s="6"/>
      <c r="X1275" s="6"/>
      <c r="Y1275" s="6"/>
      <c r="Z1275" s="6"/>
    </row>
    <row r="1276" spans="1:26" ht="24" customHeight="1" x14ac:dyDescent="0.2">
      <c r="A1276" s="5">
        <v>1275</v>
      </c>
      <c r="B1276" s="6" t="s">
        <v>7277</v>
      </c>
      <c r="C1276" s="6" t="s">
        <v>7278</v>
      </c>
      <c r="D1276" s="56" t="s">
        <v>7289</v>
      </c>
      <c r="E1276" s="6" t="s">
        <v>5770</v>
      </c>
      <c r="F1276" s="45">
        <v>0</v>
      </c>
      <c r="G1276" s="45">
        <v>0</v>
      </c>
      <c r="H1276" s="45">
        <v>0</v>
      </c>
      <c r="I1276" s="6"/>
      <c r="J1276" s="6"/>
      <c r="K1276" s="6"/>
      <c r="L1276" s="6"/>
      <c r="M1276" s="6"/>
      <c r="N1276" s="6"/>
      <c r="O1276" s="6"/>
      <c r="P1276" s="6"/>
      <c r="Q1276" s="6"/>
      <c r="R1276" s="6"/>
      <c r="S1276" s="6"/>
      <c r="T1276" s="6"/>
      <c r="U1276" s="6"/>
      <c r="V1276" s="6"/>
      <c r="W1276" s="6"/>
      <c r="X1276" s="6"/>
      <c r="Y1276" s="6"/>
      <c r="Z1276" s="6"/>
    </row>
    <row r="1277" spans="1:26" ht="24" customHeight="1" x14ac:dyDescent="0.2">
      <c r="A1277" s="5">
        <v>1276</v>
      </c>
      <c r="B1277" s="6" t="s">
        <v>7277</v>
      </c>
      <c r="C1277" s="6" t="s">
        <v>7278</v>
      </c>
      <c r="D1277" s="56" t="s">
        <v>7290</v>
      </c>
      <c r="E1277" s="6" t="s">
        <v>5770</v>
      </c>
      <c r="F1277" s="45">
        <v>0</v>
      </c>
      <c r="G1277" s="45">
        <v>0</v>
      </c>
      <c r="H1277" s="45">
        <v>0</v>
      </c>
      <c r="I1277" s="6"/>
      <c r="J1277" s="6"/>
      <c r="K1277" s="6"/>
      <c r="L1277" s="6"/>
      <c r="M1277" s="6"/>
      <c r="N1277" s="6"/>
      <c r="O1277" s="6"/>
      <c r="P1277" s="6"/>
      <c r="Q1277" s="6"/>
      <c r="R1277" s="6"/>
      <c r="S1277" s="6"/>
      <c r="T1277" s="6"/>
      <c r="U1277" s="6"/>
      <c r="V1277" s="6"/>
      <c r="W1277" s="6"/>
      <c r="X1277" s="6"/>
      <c r="Y1277" s="6"/>
      <c r="Z1277" s="6"/>
    </row>
    <row r="1278" spans="1:26" ht="24" customHeight="1" x14ac:dyDescent="0.2">
      <c r="A1278" s="5">
        <v>1277</v>
      </c>
      <c r="B1278" s="6" t="s">
        <v>7277</v>
      </c>
      <c r="C1278" s="6" t="s">
        <v>7278</v>
      </c>
      <c r="D1278" s="56" t="s">
        <v>7291</v>
      </c>
      <c r="E1278" s="6" t="s">
        <v>5770</v>
      </c>
      <c r="F1278" s="45">
        <v>1</v>
      </c>
      <c r="G1278" s="45">
        <v>1</v>
      </c>
      <c r="H1278" s="45">
        <v>1</v>
      </c>
      <c r="I1278" s="6"/>
      <c r="J1278" s="6"/>
      <c r="K1278" s="6"/>
      <c r="L1278" s="6"/>
      <c r="M1278" s="6"/>
      <c r="N1278" s="6"/>
      <c r="O1278" s="6"/>
      <c r="P1278" s="6"/>
      <c r="Q1278" s="6"/>
      <c r="R1278" s="6"/>
      <c r="S1278" s="6"/>
      <c r="T1278" s="6"/>
      <c r="U1278" s="6"/>
      <c r="V1278" s="6"/>
      <c r="W1278" s="6"/>
      <c r="X1278" s="6"/>
      <c r="Y1278" s="6"/>
      <c r="Z1278" s="6"/>
    </row>
    <row r="1279" spans="1:26" ht="24" customHeight="1" x14ac:dyDescent="0.2">
      <c r="A1279" s="5">
        <v>1278</v>
      </c>
      <c r="B1279" s="6" t="s">
        <v>7277</v>
      </c>
      <c r="C1279" s="6" t="s">
        <v>7278</v>
      </c>
      <c r="D1279" s="56" t="s">
        <v>7292</v>
      </c>
      <c r="E1279" s="6" t="s">
        <v>5770</v>
      </c>
      <c r="F1279" s="45">
        <v>0</v>
      </c>
      <c r="G1279" s="45">
        <v>0</v>
      </c>
      <c r="H1279" s="45">
        <v>0</v>
      </c>
      <c r="I1279" s="6"/>
      <c r="J1279" s="6"/>
      <c r="K1279" s="6"/>
      <c r="L1279" s="6"/>
      <c r="M1279" s="6"/>
      <c r="N1279" s="6"/>
      <c r="O1279" s="6"/>
      <c r="P1279" s="6"/>
      <c r="Q1279" s="6"/>
      <c r="R1279" s="6"/>
      <c r="S1279" s="6"/>
      <c r="T1279" s="6"/>
      <c r="U1279" s="6"/>
      <c r="V1279" s="6"/>
      <c r="W1279" s="6"/>
      <c r="X1279" s="6"/>
      <c r="Y1279" s="6"/>
      <c r="Z1279" s="6"/>
    </row>
    <row r="1280" spans="1:26" ht="48" customHeight="1" x14ac:dyDescent="0.2">
      <c r="A1280" s="5">
        <v>1279</v>
      </c>
      <c r="B1280" s="6" t="s">
        <v>7277</v>
      </c>
      <c r="C1280" s="6" t="s">
        <v>7278</v>
      </c>
      <c r="D1280" s="56" t="s">
        <v>7293</v>
      </c>
      <c r="E1280" s="6" t="s">
        <v>5770</v>
      </c>
      <c r="F1280" s="45">
        <v>1</v>
      </c>
      <c r="G1280" s="45">
        <v>1</v>
      </c>
      <c r="H1280" s="45">
        <v>1</v>
      </c>
      <c r="I1280" s="6"/>
      <c r="J1280" s="6"/>
      <c r="K1280" s="6"/>
      <c r="L1280" s="6"/>
      <c r="M1280" s="6"/>
      <c r="N1280" s="6"/>
      <c r="O1280" s="6"/>
      <c r="P1280" s="6"/>
      <c r="Q1280" s="6"/>
      <c r="R1280" s="6"/>
      <c r="S1280" s="6"/>
      <c r="T1280" s="6"/>
      <c r="U1280" s="6"/>
      <c r="V1280" s="6"/>
      <c r="W1280" s="6"/>
      <c r="X1280" s="6"/>
      <c r="Y1280" s="6"/>
      <c r="Z1280" s="6"/>
    </row>
    <row r="1281" spans="1:26" ht="72" customHeight="1" x14ac:dyDescent="0.2">
      <c r="A1281" s="5">
        <v>1280</v>
      </c>
      <c r="B1281" s="6" t="s">
        <v>7294</v>
      </c>
      <c r="C1281" s="6" t="s">
        <v>7295</v>
      </c>
      <c r="D1281" s="56" t="s">
        <v>7296</v>
      </c>
      <c r="E1281" s="6" t="s">
        <v>5770</v>
      </c>
      <c r="F1281" s="45">
        <v>1</v>
      </c>
      <c r="G1281" s="45">
        <v>1</v>
      </c>
      <c r="H1281" s="45">
        <v>1</v>
      </c>
      <c r="I1281" s="6"/>
      <c r="J1281" s="6"/>
      <c r="K1281" s="6"/>
      <c r="L1281" s="6"/>
      <c r="M1281" s="6"/>
      <c r="N1281" s="6"/>
      <c r="O1281" s="6"/>
      <c r="P1281" s="6"/>
      <c r="Q1281" s="6"/>
      <c r="R1281" s="6"/>
      <c r="S1281" s="6"/>
      <c r="T1281" s="6"/>
      <c r="U1281" s="6"/>
      <c r="V1281" s="6"/>
      <c r="W1281" s="6"/>
      <c r="X1281" s="6"/>
      <c r="Y1281" s="6"/>
      <c r="Z1281" s="6"/>
    </row>
    <row r="1282" spans="1:26" ht="48" customHeight="1" x14ac:dyDescent="0.2">
      <c r="A1282" s="5">
        <v>1281</v>
      </c>
      <c r="B1282" s="6" t="s">
        <v>7294</v>
      </c>
      <c r="C1282" s="6" t="s">
        <v>7295</v>
      </c>
      <c r="D1282" s="56" t="s">
        <v>7297</v>
      </c>
      <c r="E1282" s="6" t="s">
        <v>5770</v>
      </c>
      <c r="F1282" s="45">
        <v>1</v>
      </c>
      <c r="G1282" s="45">
        <v>1</v>
      </c>
      <c r="H1282" s="45">
        <v>1</v>
      </c>
      <c r="I1282" s="6"/>
      <c r="J1282" s="6"/>
      <c r="K1282" s="6"/>
      <c r="L1282" s="6"/>
      <c r="M1282" s="6"/>
      <c r="N1282" s="6"/>
      <c r="O1282" s="6"/>
      <c r="P1282" s="6"/>
      <c r="Q1282" s="6"/>
      <c r="R1282" s="6"/>
      <c r="S1282" s="6"/>
      <c r="T1282" s="6"/>
      <c r="U1282" s="6"/>
      <c r="V1282" s="6"/>
      <c r="W1282" s="6"/>
      <c r="X1282" s="6"/>
      <c r="Y1282" s="6"/>
      <c r="Z1282" s="6"/>
    </row>
    <row r="1283" spans="1:26" ht="48" customHeight="1" x14ac:dyDescent="0.2">
      <c r="A1283" s="5">
        <v>1282</v>
      </c>
      <c r="B1283" s="6" t="s">
        <v>7294</v>
      </c>
      <c r="C1283" s="6" t="s">
        <v>7295</v>
      </c>
      <c r="D1283" s="56" t="s">
        <v>7298</v>
      </c>
      <c r="E1283" s="6" t="s">
        <v>5770</v>
      </c>
      <c r="F1283" s="45">
        <v>1</v>
      </c>
      <c r="G1283" s="45">
        <v>1</v>
      </c>
      <c r="H1283" s="45">
        <v>1</v>
      </c>
      <c r="I1283" s="6"/>
      <c r="J1283" s="6"/>
      <c r="K1283" s="6"/>
      <c r="L1283" s="6"/>
      <c r="M1283" s="6"/>
      <c r="N1283" s="6"/>
      <c r="O1283" s="6"/>
      <c r="P1283" s="6"/>
      <c r="Q1283" s="6"/>
      <c r="R1283" s="6"/>
      <c r="S1283" s="6"/>
      <c r="T1283" s="6"/>
      <c r="U1283" s="6"/>
      <c r="V1283" s="6"/>
      <c r="W1283" s="6"/>
      <c r="X1283" s="6"/>
      <c r="Y1283" s="6"/>
      <c r="Z1283" s="6"/>
    </row>
    <row r="1284" spans="1:26" ht="96" customHeight="1" x14ac:dyDescent="0.2">
      <c r="A1284" s="5">
        <v>1283</v>
      </c>
      <c r="B1284" s="6" t="s">
        <v>7294</v>
      </c>
      <c r="C1284" s="6" t="s">
        <v>7295</v>
      </c>
      <c r="D1284" s="56" t="s">
        <v>7299</v>
      </c>
      <c r="E1284" s="6" t="s">
        <v>5770</v>
      </c>
      <c r="F1284" s="45">
        <v>1</v>
      </c>
      <c r="G1284" s="45">
        <v>1</v>
      </c>
      <c r="H1284" s="45">
        <v>1</v>
      </c>
      <c r="I1284" s="6"/>
      <c r="J1284" s="6"/>
      <c r="K1284" s="6"/>
      <c r="L1284" s="6"/>
      <c r="M1284" s="6"/>
      <c r="N1284" s="6"/>
      <c r="O1284" s="6"/>
      <c r="P1284" s="6"/>
      <c r="Q1284" s="6"/>
      <c r="R1284" s="6"/>
      <c r="S1284" s="6"/>
      <c r="T1284" s="6"/>
      <c r="U1284" s="6"/>
      <c r="V1284" s="6"/>
      <c r="W1284" s="6"/>
      <c r="X1284" s="6"/>
      <c r="Y1284" s="6"/>
      <c r="Z1284" s="6"/>
    </row>
    <row r="1285" spans="1:26" ht="24" customHeight="1" x14ac:dyDescent="0.2">
      <c r="A1285" s="5">
        <v>1284</v>
      </c>
      <c r="B1285" s="6" t="s">
        <v>7294</v>
      </c>
      <c r="C1285" s="6" t="s">
        <v>7295</v>
      </c>
      <c r="D1285" s="56" t="s">
        <v>7300</v>
      </c>
      <c r="E1285" s="6" t="s">
        <v>5770</v>
      </c>
      <c r="F1285" s="45">
        <v>2</v>
      </c>
      <c r="G1285" s="45">
        <v>2</v>
      </c>
      <c r="H1285" s="45">
        <v>2</v>
      </c>
      <c r="I1285" s="6"/>
      <c r="J1285" s="6"/>
      <c r="K1285" s="6"/>
      <c r="L1285" s="6"/>
      <c r="M1285" s="6"/>
      <c r="N1285" s="6"/>
      <c r="O1285" s="6"/>
      <c r="P1285" s="6"/>
      <c r="Q1285" s="6"/>
      <c r="R1285" s="6"/>
      <c r="S1285" s="6"/>
      <c r="T1285" s="6"/>
      <c r="U1285" s="6"/>
      <c r="V1285" s="6"/>
      <c r="W1285" s="6"/>
      <c r="X1285" s="6"/>
      <c r="Y1285" s="6"/>
      <c r="Z1285" s="6"/>
    </row>
    <row r="1286" spans="1:26" ht="24" customHeight="1" x14ac:dyDescent="0.2">
      <c r="A1286" s="5">
        <v>1285</v>
      </c>
      <c r="B1286" s="6" t="s">
        <v>7294</v>
      </c>
      <c r="C1286" s="6" t="s">
        <v>7295</v>
      </c>
      <c r="D1286" s="56" t="s">
        <v>7301</v>
      </c>
      <c r="E1286" s="6" t="s">
        <v>5770</v>
      </c>
      <c r="F1286" s="45">
        <v>2</v>
      </c>
      <c r="G1286" s="45">
        <v>2</v>
      </c>
      <c r="H1286" s="45">
        <v>2</v>
      </c>
      <c r="I1286" s="6"/>
      <c r="J1286" s="6"/>
      <c r="K1286" s="6"/>
      <c r="L1286" s="6"/>
      <c r="M1286" s="6"/>
      <c r="N1286" s="6"/>
      <c r="O1286" s="6"/>
      <c r="P1286" s="6"/>
      <c r="Q1286" s="6"/>
      <c r="R1286" s="6"/>
      <c r="S1286" s="6"/>
      <c r="T1286" s="6"/>
      <c r="U1286" s="6"/>
      <c r="V1286" s="6"/>
      <c r="W1286" s="6"/>
      <c r="X1286" s="6"/>
      <c r="Y1286" s="6"/>
      <c r="Z1286" s="6"/>
    </row>
    <row r="1287" spans="1:26" ht="24" customHeight="1" x14ac:dyDescent="0.2">
      <c r="A1287" s="5">
        <v>1286</v>
      </c>
      <c r="B1287" s="6" t="s">
        <v>7294</v>
      </c>
      <c r="C1287" s="6" t="s">
        <v>7295</v>
      </c>
      <c r="D1287" s="56" t="s">
        <v>7302</v>
      </c>
      <c r="E1287" s="6" t="s">
        <v>5770</v>
      </c>
      <c r="F1287" s="45">
        <v>2</v>
      </c>
      <c r="G1287" s="45">
        <v>2</v>
      </c>
      <c r="H1287" s="45">
        <v>2</v>
      </c>
      <c r="I1287" s="6"/>
      <c r="J1287" s="6"/>
      <c r="K1287" s="6"/>
      <c r="L1287" s="6"/>
      <c r="M1287" s="6"/>
      <c r="N1287" s="6"/>
      <c r="O1287" s="6"/>
      <c r="P1287" s="6"/>
      <c r="Q1287" s="6"/>
      <c r="R1287" s="6"/>
      <c r="S1287" s="6"/>
      <c r="T1287" s="6"/>
      <c r="U1287" s="6"/>
      <c r="V1287" s="6"/>
      <c r="W1287" s="6"/>
      <c r="X1287" s="6"/>
      <c r="Y1287" s="6"/>
      <c r="Z1287" s="6"/>
    </row>
    <row r="1288" spans="1:26" ht="24" customHeight="1" x14ac:dyDescent="0.2">
      <c r="A1288" s="5">
        <v>1287</v>
      </c>
      <c r="B1288" s="6" t="s">
        <v>7294</v>
      </c>
      <c r="C1288" s="6" t="s">
        <v>7295</v>
      </c>
      <c r="D1288" s="56" t="s">
        <v>7303</v>
      </c>
      <c r="E1288" s="6" t="s">
        <v>5770</v>
      </c>
      <c r="F1288" s="45">
        <v>2</v>
      </c>
      <c r="G1288" s="45">
        <v>2</v>
      </c>
      <c r="H1288" s="45">
        <v>2</v>
      </c>
      <c r="I1288" s="6"/>
      <c r="J1288" s="6"/>
      <c r="K1288" s="6"/>
      <c r="L1288" s="6"/>
      <c r="M1288" s="6"/>
      <c r="N1288" s="6"/>
      <c r="O1288" s="6"/>
      <c r="P1288" s="6"/>
      <c r="Q1288" s="6"/>
      <c r="R1288" s="6"/>
      <c r="S1288" s="6"/>
      <c r="T1288" s="6"/>
      <c r="U1288" s="6"/>
      <c r="V1288" s="6"/>
      <c r="W1288" s="6"/>
      <c r="X1288" s="6"/>
      <c r="Y1288" s="6"/>
      <c r="Z1288" s="6"/>
    </row>
    <row r="1289" spans="1:26" ht="24" customHeight="1" x14ac:dyDescent="0.2">
      <c r="A1289" s="5">
        <v>1288</v>
      </c>
      <c r="B1289" s="6" t="s">
        <v>7294</v>
      </c>
      <c r="C1289" s="6" t="s">
        <v>7295</v>
      </c>
      <c r="D1289" s="56" t="s">
        <v>7304</v>
      </c>
      <c r="E1289" s="6" t="s">
        <v>5770</v>
      </c>
      <c r="F1289" s="45">
        <v>0</v>
      </c>
      <c r="G1289" s="45">
        <v>0</v>
      </c>
      <c r="H1289" s="45">
        <v>0</v>
      </c>
      <c r="I1289" s="6"/>
      <c r="J1289" s="6"/>
      <c r="K1289" s="6"/>
      <c r="L1289" s="6"/>
      <c r="M1289" s="6"/>
      <c r="N1289" s="6"/>
      <c r="O1289" s="6"/>
      <c r="P1289" s="6"/>
      <c r="Q1289" s="6"/>
      <c r="R1289" s="6"/>
      <c r="S1289" s="6"/>
      <c r="T1289" s="6"/>
      <c r="U1289" s="6"/>
      <c r="V1289" s="6"/>
      <c r="W1289" s="6"/>
      <c r="X1289" s="6"/>
      <c r="Y1289" s="6"/>
      <c r="Z1289" s="6"/>
    </row>
    <row r="1290" spans="1:26" ht="48" customHeight="1" x14ac:dyDescent="0.2">
      <c r="A1290" s="5">
        <v>1289</v>
      </c>
      <c r="B1290" s="6" t="s">
        <v>7294</v>
      </c>
      <c r="C1290" s="6" t="s">
        <v>7295</v>
      </c>
      <c r="D1290" s="56" t="s">
        <v>7305</v>
      </c>
      <c r="E1290" s="6" t="s">
        <v>5770</v>
      </c>
      <c r="F1290" s="45">
        <v>1</v>
      </c>
      <c r="G1290" s="45">
        <v>1</v>
      </c>
      <c r="H1290" s="45">
        <v>1</v>
      </c>
      <c r="I1290" s="6"/>
      <c r="J1290" s="6"/>
      <c r="K1290" s="6"/>
      <c r="L1290" s="6"/>
      <c r="M1290" s="6"/>
      <c r="N1290" s="6"/>
      <c r="O1290" s="6"/>
      <c r="P1290" s="6"/>
      <c r="Q1290" s="6"/>
      <c r="R1290" s="6"/>
      <c r="S1290" s="6"/>
      <c r="T1290" s="6"/>
      <c r="U1290" s="6"/>
      <c r="V1290" s="6"/>
      <c r="W1290" s="6"/>
      <c r="X1290" s="6"/>
      <c r="Y1290" s="6"/>
      <c r="Z1290" s="6"/>
    </row>
    <row r="1291" spans="1:26" ht="24" customHeight="1" x14ac:dyDescent="0.2">
      <c r="A1291" s="5">
        <v>1290</v>
      </c>
      <c r="B1291" s="6" t="s">
        <v>7294</v>
      </c>
      <c r="C1291" s="6" t="s">
        <v>7295</v>
      </c>
      <c r="D1291" s="56" t="s">
        <v>7306</v>
      </c>
      <c r="E1291" s="6" t="s">
        <v>5770</v>
      </c>
      <c r="F1291" s="45">
        <v>2</v>
      </c>
      <c r="G1291" s="45">
        <v>2</v>
      </c>
      <c r="H1291" s="45">
        <v>2</v>
      </c>
      <c r="I1291" s="6"/>
      <c r="J1291" s="6"/>
      <c r="K1291" s="6"/>
      <c r="L1291" s="6"/>
      <c r="M1291" s="6"/>
      <c r="N1291" s="6"/>
      <c r="O1291" s="6"/>
      <c r="P1291" s="6"/>
      <c r="Q1291" s="6"/>
      <c r="R1291" s="6"/>
      <c r="S1291" s="6"/>
      <c r="T1291" s="6"/>
      <c r="U1291" s="6"/>
      <c r="V1291" s="6"/>
      <c r="W1291" s="6"/>
      <c r="X1291" s="6"/>
      <c r="Y1291" s="6"/>
      <c r="Z1291" s="6"/>
    </row>
    <row r="1292" spans="1:26" ht="24" customHeight="1" x14ac:dyDescent="0.2">
      <c r="A1292" s="5">
        <v>1291</v>
      </c>
      <c r="B1292" s="6" t="s">
        <v>7294</v>
      </c>
      <c r="C1292" s="6" t="s">
        <v>7295</v>
      </c>
      <c r="D1292" s="56" t="s">
        <v>7307</v>
      </c>
      <c r="E1292" s="6" t="s">
        <v>5770</v>
      </c>
      <c r="F1292" s="45">
        <v>2</v>
      </c>
      <c r="G1292" s="45">
        <v>2</v>
      </c>
      <c r="H1292" s="45">
        <v>2</v>
      </c>
      <c r="I1292" s="6"/>
      <c r="J1292" s="6"/>
      <c r="K1292" s="6"/>
      <c r="L1292" s="6"/>
      <c r="M1292" s="6"/>
      <c r="N1292" s="6"/>
      <c r="O1292" s="6"/>
      <c r="P1292" s="6"/>
      <c r="Q1292" s="6"/>
      <c r="R1292" s="6"/>
      <c r="S1292" s="6"/>
      <c r="T1292" s="6"/>
      <c r="U1292" s="6"/>
      <c r="V1292" s="6"/>
      <c r="W1292" s="6"/>
      <c r="X1292" s="6"/>
      <c r="Y1292" s="6"/>
      <c r="Z1292" s="6"/>
    </row>
    <row r="1293" spans="1:26" ht="48" customHeight="1" x14ac:dyDescent="0.2">
      <c r="A1293" s="5">
        <v>1292</v>
      </c>
      <c r="B1293" s="6" t="s">
        <v>7294</v>
      </c>
      <c r="C1293" s="6" t="s">
        <v>7295</v>
      </c>
      <c r="D1293" s="56" t="s">
        <v>7308</v>
      </c>
      <c r="E1293" s="6" t="s">
        <v>5770</v>
      </c>
      <c r="F1293" s="45">
        <v>2</v>
      </c>
      <c r="G1293" s="45">
        <v>2</v>
      </c>
      <c r="H1293" s="45">
        <v>2</v>
      </c>
      <c r="I1293" s="6"/>
      <c r="J1293" s="6"/>
      <c r="K1293" s="6"/>
      <c r="L1293" s="6"/>
      <c r="M1293" s="6"/>
      <c r="N1293" s="6"/>
      <c r="O1293" s="6"/>
      <c r="P1293" s="6"/>
      <c r="Q1293" s="6"/>
      <c r="R1293" s="6"/>
      <c r="S1293" s="6"/>
      <c r="T1293" s="6"/>
      <c r="U1293" s="6"/>
      <c r="V1293" s="6"/>
      <c r="W1293" s="6"/>
      <c r="X1293" s="6"/>
      <c r="Y1293" s="6"/>
      <c r="Z1293" s="6"/>
    </row>
    <row r="1294" spans="1:26" ht="24" customHeight="1" x14ac:dyDescent="0.2">
      <c r="A1294" s="5">
        <v>1293</v>
      </c>
      <c r="B1294" s="6" t="s">
        <v>7294</v>
      </c>
      <c r="C1294" s="6" t="s">
        <v>7295</v>
      </c>
      <c r="D1294" s="56" t="s">
        <v>7309</v>
      </c>
      <c r="E1294" s="6" t="s">
        <v>5770</v>
      </c>
      <c r="F1294" s="45">
        <v>0</v>
      </c>
      <c r="G1294" s="45">
        <v>0</v>
      </c>
      <c r="H1294" s="45">
        <v>0</v>
      </c>
      <c r="I1294" s="6"/>
      <c r="J1294" s="6"/>
      <c r="K1294" s="6"/>
      <c r="L1294" s="6"/>
      <c r="M1294" s="6"/>
      <c r="N1294" s="6"/>
      <c r="O1294" s="6"/>
      <c r="P1294" s="6"/>
      <c r="Q1294" s="6"/>
      <c r="R1294" s="6"/>
      <c r="S1294" s="6"/>
      <c r="T1294" s="6"/>
      <c r="U1294" s="6"/>
      <c r="V1294" s="6"/>
      <c r="W1294" s="6"/>
      <c r="X1294" s="6"/>
      <c r="Y1294" s="6"/>
      <c r="Z1294" s="6"/>
    </row>
    <row r="1295" spans="1:26" ht="24" customHeight="1" x14ac:dyDescent="0.2">
      <c r="A1295" s="5">
        <v>1294</v>
      </c>
      <c r="B1295" s="6" t="s">
        <v>7294</v>
      </c>
      <c r="C1295" s="6" t="s">
        <v>7295</v>
      </c>
      <c r="D1295" s="56" t="s">
        <v>7310</v>
      </c>
      <c r="E1295" s="6" t="s">
        <v>5770</v>
      </c>
      <c r="F1295" s="45">
        <v>1</v>
      </c>
      <c r="G1295" s="45">
        <v>1</v>
      </c>
      <c r="H1295" s="45">
        <v>1</v>
      </c>
      <c r="I1295" s="6"/>
      <c r="J1295" s="6"/>
      <c r="K1295" s="6"/>
      <c r="L1295" s="6"/>
      <c r="M1295" s="6"/>
      <c r="N1295" s="6"/>
      <c r="O1295" s="6"/>
      <c r="P1295" s="6"/>
      <c r="Q1295" s="6"/>
      <c r="R1295" s="6"/>
      <c r="S1295" s="6"/>
      <c r="T1295" s="6"/>
      <c r="U1295" s="6"/>
      <c r="V1295" s="6"/>
      <c r="W1295" s="6"/>
      <c r="X1295" s="6"/>
      <c r="Y1295" s="6"/>
      <c r="Z1295" s="6"/>
    </row>
    <row r="1296" spans="1:26" ht="24" customHeight="1" x14ac:dyDescent="0.2">
      <c r="A1296" s="5">
        <v>1295</v>
      </c>
      <c r="B1296" s="6" t="s">
        <v>7294</v>
      </c>
      <c r="C1296" s="6" t="s">
        <v>7295</v>
      </c>
      <c r="D1296" s="56" t="s">
        <v>7311</v>
      </c>
      <c r="E1296" s="6" t="s">
        <v>5770</v>
      </c>
      <c r="F1296" s="45">
        <v>0</v>
      </c>
      <c r="G1296" s="45">
        <v>0</v>
      </c>
      <c r="H1296" s="45">
        <v>0</v>
      </c>
      <c r="I1296" s="6"/>
      <c r="J1296" s="6"/>
      <c r="K1296" s="6"/>
      <c r="L1296" s="6"/>
      <c r="M1296" s="6"/>
      <c r="N1296" s="6"/>
      <c r="O1296" s="6"/>
      <c r="P1296" s="6"/>
      <c r="Q1296" s="6"/>
      <c r="R1296" s="6"/>
      <c r="S1296" s="6"/>
      <c r="T1296" s="6"/>
      <c r="U1296" s="6"/>
      <c r="V1296" s="6"/>
      <c r="W1296" s="6"/>
      <c r="X1296" s="6"/>
      <c r="Y1296" s="6"/>
      <c r="Z1296" s="6"/>
    </row>
    <row r="1297" spans="1:26" ht="24" customHeight="1" x14ac:dyDescent="0.2">
      <c r="A1297" s="5">
        <v>1296</v>
      </c>
      <c r="B1297" s="6" t="s">
        <v>7294</v>
      </c>
      <c r="C1297" s="6" t="s">
        <v>7295</v>
      </c>
      <c r="D1297" s="56" t="s">
        <v>7312</v>
      </c>
      <c r="E1297" s="6" t="s">
        <v>5770</v>
      </c>
      <c r="F1297" s="45">
        <v>1</v>
      </c>
      <c r="G1297" s="45">
        <v>1</v>
      </c>
      <c r="H1297" s="45">
        <v>1</v>
      </c>
      <c r="I1297" s="6"/>
      <c r="J1297" s="6"/>
      <c r="K1297" s="6"/>
      <c r="L1297" s="6"/>
      <c r="M1297" s="6"/>
      <c r="N1297" s="6"/>
      <c r="O1297" s="6"/>
      <c r="P1297" s="6"/>
      <c r="Q1297" s="6"/>
      <c r="R1297" s="6"/>
      <c r="S1297" s="6"/>
      <c r="T1297" s="6"/>
      <c r="U1297" s="6"/>
      <c r="V1297" s="6"/>
      <c r="W1297" s="6"/>
      <c r="X1297" s="6"/>
      <c r="Y1297" s="6"/>
      <c r="Z1297" s="6"/>
    </row>
    <row r="1298" spans="1:26" ht="24" customHeight="1" x14ac:dyDescent="0.2">
      <c r="A1298" s="5">
        <v>1297</v>
      </c>
      <c r="B1298" s="6" t="s">
        <v>7294</v>
      </c>
      <c r="C1298" s="6" t="s">
        <v>7295</v>
      </c>
      <c r="D1298" s="56" t="s">
        <v>7313</v>
      </c>
      <c r="E1298" s="6" t="s">
        <v>5770</v>
      </c>
      <c r="F1298" s="45">
        <v>1</v>
      </c>
      <c r="G1298" s="45">
        <v>1</v>
      </c>
      <c r="H1298" s="45">
        <v>1</v>
      </c>
      <c r="I1298" s="6"/>
      <c r="J1298" s="6"/>
      <c r="K1298" s="6"/>
      <c r="L1298" s="6"/>
      <c r="M1298" s="6"/>
      <c r="N1298" s="6"/>
      <c r="O1298" s="6"/>
      <c r="P1298" s="6"/>
      <c r="Q1298" s="6"/>
      <c r="R1298" s="6"/>
      <c r="S1298" s="6"/>
      <c r="T1298" s="6"/>
      <c r="U1298" s="6"/>
      <c r="V1298" s="6"/>
      <c r="W1298" s="6"/>
      <c r="X1298" s="6"/>
      <c r="Y1298" s="6"/>
      <c r="Z1298" s="6"/>
    </row>
    <row r="1299" spans="1:26" ht="24" customHeight="1" x14ac:dyDescent="0.2">
      <c r="A1299" s="5">
        <v>1298</v>
      </c>
      <c r="B1299" s="6" t="s">
        <v>7294</v>
      </c>
      <c r="C1299" s="6" t="s">
        <v>7295</v>
      </c>
      <c r="D1299" s="56" t="s">
        <v>7314</v>
      </c>
      <c r="E1299" s="6" t="s">
        <v>5770</v>
      </c>
      <c r="F1299" s="45">
        <v>0</v>
      </c>
      <c r="G1299" s="45">
        <v>0</v>
      </c>
      <c r="H1299" s="45">
        <v>0</v>
      </c>
      <c r="I1299" s="6"/>
      <c r="J1299" s="6"/>
      <c r="K1299" s="6"/>
      <c r="L1299" s="6"/>
      <c r="M1299" s="6"/>
      <c r="N1299" s="6"/>
      <c r="O1299" s="6"/>
      <c r="P1299" s="6"/>
      <c r="Q1299" s="6"/>
      <c r="R1299" s="6"/>
      <c r="S1299" s="6"/>
      <c r="T1299" s="6"/>
      <c r="U1299" s="6"/>
      <c r="V1299" s="6"/>
      <c r="W1299" s="6"/>
      <c r="X1299" s="6"/>
      <c r="Y1299" s="6"/>
      <c r="Z1299" s="6"/>
    </row>
    <row r="1300" spans="1:26" ht="24" customHeight="1" x14ac:dyDescent="0.2">
      <c r="A1300" s="5">
        <v>1299</v>
      </c>
      <c r="B1300" s="6" t="s">
        <v>7294</v>
      </c>
      <c r="C1300" s="6" t="s">
        <v>7295</v>
      </c>
      <c r="D1300" s="56" t="s">
        <v>7315</v>
      </c>
      <c r="E1300" s="6" t="s">
        <v>5770</v>
      </c>
      <c r="F1300" s="45">
        <v>0</v>
      </c>
      <c r="G1300" s="45">
        <v>0</v>
      </c>
      <c r="H1300" s="45">
        <v>0</v>
      </c>
      <c r="I1300" s="6"/>
      <c r="J1300" s="6"/>
      <c r="K1300" s="6"/>
      <c r="L1300" s="6"/>
      <c r="M1300" s="6"/>
      <c r="N1300" s="6"/>
      <c r="O1300" s="6"/>
      <c r="P1300" s="6"/>
      <c r="Q1300" s="6"/>
      <c r="R1300" s="6"/>
      <c r="S1300" s="6"/>
      <c r="T1300" s="6"/>
      <c r="U1300" s="6"/>
      <c r="V1300" s="6"/>
      <c r="W1300" s="6"/>
      <c r="X1300" s="6"/>
      <c r="Y1300" s="6"/>
      <c r="Z1300" s="6"/>
    </row>
    <row r="1301" spans="1:26" ht="24" customHeight="1" x14ac:dyDescent="0.2">
      <c r="A1301" s="5">
        <v>1300</v>
      </c>
      <c r="B1301" s="6" t="s">
        <v>7294</v>
      </c>
      <c r="C1301" s="6" t="s">
        <v>7295</v>
      </c>
      <c r="D1301" s="56" t="s">
        <v>7316</v>
      </c>
      <c r="E1301" s="6" t="s">
        <v>5770</v>
      </c>
      <c r="F1301" s="45">
        <v>2</v>
      </c>
      <c r="G1301" s="45">
        <v>2</v>
      </c>
      <c r="H1301" s="45">
        <v>2</v>
      </c>
      <c r="I1301" s="6"/>
      <c r="J1301" s="6"/>
      <c r="K1301" s="6"/>
      <c r="L1301" s="6"/>
      <c r="M1301" s="6"/>
      <c r="N1301" s="6"/>
      <c r="O1301" s="6"/>
      <c r="P1301" s="6"/>
      <c r="Q1301" s="6"/>
      <c r="R1301" s="6"/>
      <c r="S1301" s="6"/>
      <c r="T1301" s="6"/>
      <c r="U1301" s="6"/>
      <c r="V1301" s="6"/>
      <c r="W1301" s="6"/>
      <c r="X1301" s="6"/>
      <c r="Y1301" s="6"/>
      <c r="Z1301" s="6"/>
    </row>
    <row r="1302" spans="1:26" ht="24" customHeight="1" x14ac:dyDescent="0.2">
      <c r="A1302" s="5">
        <v>1301</v>
      </c>
      <c r="B1302" s="6" t="s">
        <v>7317</v>
      </c>
      <c r="C1302" s="6" t="s">
        <v>7318</v>
      </c>
      <c r="D1302" s="56" t="s">
        <v>7319</v>
      </c>
      <c r="E1302" s="6" t="s">
        <v>5770</v>
      </c>
      <c r="F1302" s="45">
        <v>2</v>
      </c>
      <c r="G1302" s="45">
        <v>2</v>
      </c>
      <c r="H1302" s="45">
        <v>2</v>
      </c>
      <c r="I1302" s="6"/>
      <c r="J1302" s="6"/>
      <c r="K1302" s="6"/>
      <c r="L1302" s="6"/>
      <c r="M1302" s="6"/>
      <c r="N1302" s="6"/>
      <c r="O1302" s="6"/>
      <c r="P1302" s="6"/>
      <c r="Q1302" s="6"/>
      <c r="R1302" s="6"/>
      <c r="S1302" s="6"/>
      <c r="T1302" s="6"/>
      <c r="U1302" s="6"/>
      <c r="V1302" s="6"/>
      <c r="W1302" s="6"/>
      <c r="X1302" s="6"/>
      <c r="Y1302" s="6"/>
      <c r="Z1302" s="6"/>
    </row>
    <row r="1303" spans="1:26" ht="72" customHeight="1" x14ac:dyDescent="0.2">
      <c r="A1303" s="5">
        <v>1302</v>
      </c>
      <c r="B1303" s="6" t="s">
        <v>7317</v>
      </c>
      <c r="C1303" s="6" t="s">
        <v>7318</v>
      </c>
      <c r="D1303" s="56" t="s">
        <v>7320</v>
      </c>
      <c r="E1303" s="6" t="s">
        <v>5770</v>
      </c>
      <c r="F1303" s="45">
        <v>1</v>
      </c>
      <c r="G1303" s="45">
        <v>1</v>
      </c>
      <c r="H1303" s="45">
        <v>1</v>
      </c>
      <c r="I1303" s="6"/>
      <c r="J1303" s="6"/>
      <c r="K1303" s="6"/>
      <c r="L1303" s="6"/>
      <c r="M1303" s="6"/>
      <c r="N1303" s="6"/>
      <c r="O1303" s="6"/>
      <c r="P1303" s="6"/>
      <c r="Q1303" s="6"/>
      <c r="R1303" s="6"/>
      <c r="S1303" s="6"/>
      <c r="T1303" s="6"/>
      <c r="U1303" s="6"/>
      <c r="V1303" s="6"/>
      <c r="W1303" s="6"/>
      <c r="X1303" s="6"/>
      <c r="Y1303" s="6"/>
      <c r="Z1303" s="6"/>
    </row>
    <row r="1304" spans="1:26" ht="48" customHeight="1" x14ac:dyDescent="0.2">
      <c r="A1304" s="5">
        <v>1303</v>
      </c>
      <c r="B1304" s="6" t="s">
        <v>7317</v>
      </c>
      <c r="C1304" s="6" t="s">
        <v>7318</v>
      </c>
      <c r="D1304" s="56" t="s">
        <v>7321</v>
      </c>
      <c r="E1304" s="6" t="s">
        <v>5770</v>
      </c>
      <c r="F1304" s="45">
        <v>2</v>
      </c>
      <c r="G1304" s="45">
        <v>2</v>
      </c>
      <c r="H1304" s="45">
        <v>2</v>
      </c>
      <c r="I1304" s="6"/>
      <c r="J1304" s="6"/>
      <c r="K1304" s="6"/>
      <c r="L1304" s="6"/>
      <c r="M1304" s="6"/>
      <c r="N1304" s="6"/>
      <c r="O1304" s="6"/>
      <c r="P1304" s="6"/>
      <c r="Q1304" s="6"/>
      <c r="R1304" s="6"/>
      <c r="S1304" s="6"/>
      <c r="T1304" s="6"/>
      <c r="U1304" s="6"/>
      <c r="V1304" s="6"/>
      <c r="W1304" s="6"/>
      <c r="X1304" s="6"/>
      <c r="Y1304" s="6"/>
      <c r="Z1304" s="6"/>
    </row>
    <row r="1305" spans="1:26" ht="24" customHeight="1" x14ac:dyDescent="0.2">
      <c r="A1305" s="5">
        <v>1304</v>
      </c>
      <c r="B1305" s="6" t="s">
        <v>7317</v>
      </c>
      <c r="C1305" s="6" t="s">
        <v>7318</v>
      </c>
      <c r="D1305" s="56" t="s">
        <v>7322</v>
      </c>
      <c r="E1305" s="6" t="s">
        <v>5770</v>
      </c>
      <c r="F1305" s="45">
        <v>0</v>
      </c>
      <c r="G1305" s="45">
        <v>0</v>
      </c>
      <c r="H1305" s="45">
        <v>0</v>
      </c>
      <c r="I1305" s="6"/>
      <c r="J1305" s="6"/>
      <c r="K1305" s="6"/>
      <c r="L1305" s="6"/>
      <c r="M1305" s="6"/>
      <c r="N1305" s="6"/>
      <c r="O1305" s="6"/>
      <c r="P1305" s="6"/>
      <c r="Q1305" s="6"/>
      <c r="R1305" s="6"/>
      <c r="S1305" s="6"/>
      <c r="T1305" s="6"/>
      <c r="U1305" s="6"/>
      <c r="V1305" s="6"/>
      <c r="W1305" s="6"/>
      <c r="X1305" s="6"/>
      <c r="Y1305" s="6"/>
      <c r="Z1305" s="6"/>
    </row>
    <row r="1306" spans="1:26" ht="24" customHeight="1" x14ac:dyDescent="0.2">
      <c r="A1306" s="5">
        <v>1305</v>
      </c>
      <c r="B1306" s="6" t="s">
        <v>7317</v>
      </c>
      <c r="C1306" s="6" t="s">
        <v>7318</v>
      </c>
      <c r="D1306" s="56" t="s">
        <v>7323</v>
      </c>
      <c r="E1306" s="6" t="s">
        <v>5770</v>
      </c>
      <c r="F1306" s="45">
        <v>0</v>
      </c>
      <c r="G1306" s="45">
        <v>0</v>
      </c>
      <c r="H1306" s="45">
        <v>0</v>
      </c>
      <c r="I1306" s="6"/>
      <c r="J1306" s="6"/>
      <c r="K1306" s="6"/>
      <c r="L1306" s="6"/>
      <c r="M1306" s="6"/>
      <c r="N1306" s="6"/>
      <c r="O1306" s="6"/>
      <c r="P1306" s="6"/>
      <c r="Q1306" s="6"/>
      <c r="R1306" s="6"/>
      <c r="S1306" s="6"/>
      <c r="T1306" s="6"/>
      <c r="U1306" s="6"/>
      <c r="V1306" s="6"/>
      <c r="W1306" s="6"/>
      <c r="X1306" s="6"/>
      <c r="Y1306" s="6"/>
      <c r="Z1306" s="6"/>
    </row>
    <row r="1307" spans="1:26" ht="48" customHeight="1" x14ac:dyDescent="0.2">
      <c r="A1307" s="5">
        <v>1306</v>
      </c>
      <c r="B1307" s="6" t="s">
        <v>7317</v>
      </c>
      <c r="C1307" s="6" t="s">
        <v>7318</v>
      </c>
      <c r="D1307" s="56" t="s">
        <v>7324</v>
      </c>
      <c r="E1307" s="6" t="s">
        <v>5770</v>
      </c>
      <c r="F1307" s="45">
        <v>2</v>
      </c>
      <c r="G1307" s="45">
        <v>2</v>
      </c>
      <c r="H1307" s="45">
        <v>2</v>
      </c>
      <c r="I1307" s="6"/>
      <c r="J1307" s="6"/>
      <c r="K1307" s="6"/>
      <c r="L1307" s="6"/>
      <c r="M1307" s="6"/>
      <c r="N1307" s="6"/>
      <c r="O1307" s="6"/>
      <c r="P1307" s="6"/>
      <c r="Q1307" s="6"/>
      <c r="R1307" s="6"/>
      <c r="S1307" s="6"/>
      <c r="T1307" s="6"/>
      <c r="U1307" s="6"/>
      <c r="V1307" s="6"/>
      <c r="W1307" s="6"/>
      <c r="X1307" s="6"/>
      <c r="Y1307" s="6"/>
      <c r="Z1307" s="6"/>
    </row>
    <row r="1308" spans="1:26" ht="48" customHeight="1" x14ac:dyDescent="0.2">
      <c r="A1308" s="5">
        <v>1307</v>
      </c>
      <c r="B1308" s="6" t="s">
        <v>7317</v>
      </c>
      <c r="C1308" s="6" t="s">
        <v>7318</v>
      </c>
      <c r="D1308" s="56" t="s">
        <v>7325</v>
      </c>
      <c r="E1308" s="6" t="s">
        <v>5770</v>
      </c>
      <c r="F1308" s="45">
        <v>1</v>
      </c>
      <c r="G1308" s="45">
        <v>1</v>
      </c>
      <c r="H1308" s="45">
        <v>1</v>
      </c>
      <c r="I1308" s="6"/>
      <c r="J1308" s="6"/>
      <c r="K1308" s="6"/>
      <c r="L1308" s="6"/>
      <c r="M1308" s="6"/>
      <c r="N1308" s="6"/>
      <c r="O1308" s="6"/>
      <c r="P1308" s="6"/>
      <c r="Q1308" s="6"/>
      <c r="R1308" s="6"/>
      <c r="S1308" s="6"/>
      <c r="T1308" s="6"/>
      <c r="U1308" s="6"/>
      <c r="V1308" s="6"/>
      <c r="W1308" s="6"/>
      <c r="X1308" s="6"/>
      <c r="Y1308" s="6"/>
      <c r="Z1308" s="6"/>
    </row>
    <row r="1309" spans="1:26" ht="24" customHeight="1" x14ac:dyDescent="0.2">
      <c r="A1309" s="5">
        <v>1308</v>
      </c>
      <c r="B1309" s="6" t="s">
        <v>7317</v>
      </c>
      <c r="C1309" s="6" t="s">
        <v>7318</v>
      </c>
      <c r="D1309" s="56" t="s">
        <v>7326</v>
      </c>
      <c r="E1309" s="6" t="s">
        <v>5770</v>
      </c>
      <c r="F1309" s="45">
        <v>1</v>
      </c>
      <c r="G1309" s="45">
        <v>1</v>
      </c>
      <c r="H1309" s="45">
        <v>1</v>
      </c>
      <c r="I1309" s="6"/>
      <c r="J1309" s="6"/>
      <c r="K1309" s="6"/>
      <c r="L1309" s="6"/>
      <c r="M1309" s="6"/>
      <c r="N1309" s="6"/>
      <c r="O1309" s="6"/>
      <c r="P1309" s="6"/>
      <c r="Q1309" s="6"/>
      <c r="R1309" s="6"/>
      <c r="S1309" s="6"/>
      <c r="T1309" s="6"/>
      <c r="U1309" s="6"/>
      <c r="V1309" s="6"/>
      <c r="W1309" s="6"/>
      <c r="X1309" s="6"/>
      <c r="Y1309" s="6"/>
      <c r="Z1309" s="6"/>
    </row>
    <row r="1310" spans="1:26" ht="48" customHeight="1" x14ac:dyDescent="0.2">
      <c r="A1310" s="5">
        <v>1309</v>
      </c>
      <c r="B1310" s="6" t="s">
        <v>7317</v>
      </c>
      <c r="C1310" s="6" t="s">
        <v>7318</v>
      </c>
      <c r="D1310" s="56" t="s">
        <v>7327</v>
      </c>
      <c r="E1310" s="6" t="s">
        <v>5770</v>
      </c>
      <c r="F1310" s="45">
        <v>0</v>
      </c>
      <c r="G1310" s="45">
        <v>0</v>
      </c>
      <c r="H1310" s="45">
        <v>0</v>
      </c>
      <c r="I1310" s="6"/>
      <c r="J1310" s="6"/>
      <c r="K1310" s="6"/>
      <c r="L1310" s="6"/>
      <c r="M1310" s="6"/>
      <c r="N1310" s="6"/>
      <c r="O1310" s="6"/>
      <c r="P1310" s="6"/>
      <c r="Q1310" s="6"/>
      <c r="R1310" s="6"/>
      <c r="S1310" s="6"/>
      <c r="T1310" s="6"/>
      <c r="U1310" s="6"/>
      <c r="V1310" s="6"/>
      <c r="W1310" s="6"/>
      <c r="X1310" s="6"/>
      <c r="Y1310" s="6"/>
      <c r="Z1310" s="6"/>
    </row>
    <row r="1311" spans="1:26" ht="24" customHeight="1" x14ac:dyDescent="0.2">
      <c r="A1311" s="5">
        <v>1310</v>
      </c>
      <c r="B1311" s="6" t="s">
        <v>7317</v>
      </c>
      <c r="C1311" s="6" t="s">
        <v>7318</v>
      </c>
      <c r="D1311" s="56" t="s">
        <v>7328</v>
      </c>
      <c r="E1311" s="6" t="s">
        <v>5770</v>
      </c>
      <c r="F1311" s="45">
        <v>0</v>
      </c>
      <c r="G1311" s="45">
        <v>0</v>
      </c>
      <c r="H1311" s="45">
        <v>0</v>
      </c>
      <c r="I1311" s="6"/>
      <c r="J1311" s="6"/>
      <c r="K1311" s="6"/>
      <c r="L1311" s="6"/>
      <c r="M1311" s="6"/>
      <c r="N1311" s="6"/>
      <c r="O1311" s="6"/>
      <c r="P1311" s="6"/>
      <c r="Q1311" s="6"/>
      <c r="R1311" s="6"/>
      <c r="S1311" s="6"/>
      <c r="T1311" s="6"/>
      <c r="U1311" s="6"/>
      <c r="V1311" s="6"/>
      <c r="W1311" s="6"/>
      <c r="X1311" s="6"/>
      <c r="Y1311" s="6"/>
      <c r="Z1311" s="6"/>
    </row>
    <row r="1312" spans="1:26" ht="24" customHeight="1" x14ac:dyDescent="0.2">
      <c r="A1312" s="5">
        <v>1311</v>
      </c>
      <c r="B1312" s="6" t="s">
        <v>7317</v>
      </c>
      <c r="C1312" s="6" t="s">
        <v>7318</v>
      </c>
      <c r="D1312" s="56" t="s">
        <v>7329</v>
      </c>
      <c r="E1312" s="6" t="s">
        <v>5770</v>
      </c>
      <c r="F1312" s="45">
        <v>2</v>
      </c>
      <c r="G1312" s="45">
        <v>2</v>
      </c>
      <c r="H1312" s="45">
        <v>2</v>
      </c>
      <c r="I1312" s="6"/>
      <c r="J1312" s="6"/>
      <c r="K1312" s="6"/>
      <c r="L1312" s="6"/>
      <c r="M1312" s="6"/>
      <c r="N1312" s="6"/>
      <c r="O1312" s="6"/>
      <c r="P1312" s="6"/>
      <c r="Q1312" s="6"/>
      <c r="R1312" s="6"/>
      <c r="S1312" s="6"/>
      <c r="T1312" s="6"/>
      <c r="U1312" s="6"/>
      <c r="V1312" s="6"/>
      <c r="W1312" s="6"/>
      <c r="X1312" s="6"/>
      <c r="Y1312" s="6"/>
      <c r="Z1312" s="6"/>
    </row>
    <row r="1313" spans="1:26" ht="240" customHeight="1" x14ac:dyDescent="0.2">
      <c r="A1313" s="5">
        <v>1312</v>
      </c>
      <c r="B1313" s="6" t="s">
        <v>7317</v>
      </c>
      <c r="C1313" s="6" t="s">
        <v>7318</v>
      </c>
      <c r="D1313" s="56" t="s">
        <v>7330</v>
      </c>
      <c r="E1313" s="6" t="s">
        <v>5770</v>
      </c>
      <c r="F1313" s="45">
        <v>0</v>
      </c>
      <c r="G1313" s="45">
        <v>0</v>
      </c>
      <c r="H1313" s="45">
        <v>0</v>
      </c>
      <c r="I1313" s="6"/>
      <c r="J1313" s="6"/>
      <c r="K1313" s="6"/>
      <c r="L1313" s="6"/>
      <c r="M1313" s="6"/>
      <c r="N1313" s="6"/>
      <c r="O1313" s="6"/>
      <c r="P1313" s="6"/>
      <c r="Q1313" s="6"/>
      <c r="R1313" s="6"/>
      <c r="S1313" s="6"/>
      <c r="T1313" s="6"/>
      <c r="U1313" s="6"/>
      <c r="V1313" s="6"/>
      <c r="W1313" s="6"/>
      <c r="X1313" s="6"/>
      <c r="Y1313" s="6"/>
      <c r="Z1313" s="6"/>
    </row>
    <row r="1314" spans="1:26" ht="192" customHeight="1" x14ac:dyDescent="0.2">
      <c r="A1314" s="5">
        <v>1313</v>
      </c>
      <c r="B1314" s="6" t="s">
        <v>7317</v>
      </c>
      <c r="C1314" s="6" t="s">
        <v>7318</v>
      </c>
      <c r="D1314" s="56" t="s">
        <v>7331</v>
      </c>
      <c r="E1314" s="6" t="s">
        <v>5770</v>
      </c>
      <c r="F1314" s="45">
        <v>0</v>
      </c>
      <c r="G1314" s="45">
        <v>0</v>
      </c>
      <c r="H1314" s="45">
        <v>0</v>
      </c>
      <c r="I1314" s="6"/>
      <c r="J1314" s="6"/>
      <c r="K1314" s="6"/>
      <c r="L1314" s="6"/>
      <c r="M1314" s="6"/>
      <c r="N1314" s="6"/>
      <c r="O1314" s="6"/>
      <c r="P1314" s="6"/>
      <c r="Q1314" s="6"/>
      <c r="R1314" s="6"/>
      <c r="S1314" s="6"/>
      <c r="T1314" s="6"/>
      <c r="U1314" s="6"/>
      <c r="V1314" s="6"/>
      <c r="W1314" s="6"/>
      <c r="X1314" s="6"/>
      <c r="Y1314" s="6"/>
      <c r="Z1314" s="6"/>
    </row>
    <row r="1315" spans="1:26" ht="24" customHeight="1" x14ac:dyDescent="0.2">
      <c r="A1315" s="5">
        <v>1314</v>
      </c>
      <c r="B1315" s="6" t="s">
        <v>7332</v>
      </c>
      <c r="C1315" s="6" t="s">
        <v>7333</v>
      </c>
      <c r="D1315" s="56" t="s">
        <v>7334</v>
      </c>
      <c r="E1315" s="6" t="s">
        <v>5770</v>
      </c>
      <c r="F1315" s="45">
        <v>2</v>
      </c>
      <c r="G1315" s="45">
        <v>2</v>
      </c>
      <c r="H1315" s="45">
        <v>2</v>
      </c>
      <c r="I1315" s="6"/>
      <c r="J1315" s="6"/>
      <c r="K1315" s="6"/>
      <c r="L1315" s="6"/>
      <c r="M1315" s="6"/>
      <c r="N1315" s="6"/>
      <c r="O1315" s="6"/>
      <c r="P1315" s="6"/>
      <c r="Q1315" s="6"/>
      <c r="R1315" s="6"/>
      <c r="S1315" s="6"/>
      <c r="T1315" s="6"/>
      <c r="U1315" s="6"/>
      <c r="V1315" s="6"/>
      <c r="W1315" s="6"/>
      <c r="X1315" s="6"/>
      <c r="Y1315" s="6"/>
      <c r="Z1315" s="6"/>
    </row>
    <row r="1316" spans="1:26" ht="168" customHeight="1" x14ac:dyDescent="0.2">
      <c r="A1316" s="5">
        <v>1315</v>
      </c>
      <c r="B1316" s="6" t="s">
        <v>7332</v>
      </c>
      <c r="C1316" s="6" t="s">
        <v>7333</v>
      </c>
      <c r="D1316" s="56" t="s">
        <v>7335</v>
      </c>
      <c r="E1316" s="6" t="s">
        <v>5770</v>
      </c>
      <c r="F1316" s="45">
        <v>2</v>
      </c>
      <c r="G1316" s="45">
        <v>2</v>
      </c>
      <c r="H1316" s="45">
        <v>2</v>
      </c>
      <c r="I1316" s="6"/>
      <c r="J1316" s="6"/>
      <c r="K1316" s="6"/>
      <c r="L1316" s="6"/>
      <c r="M1316" s="6"/>
      <c r="N1316" s="6"/>
      <c r="O1316" s="6"/>
      <c r="P1316" s="6"/>
      <c r="Q1316" s="6"/>
      <c r="R1316" s="6"/>
      <c r="S1316" s="6"/>
      <c r="T1316" s="6"/>
      <c r="U1316" s="6"/>
      <c r="V1316" s="6"/>
      <c r="W1316" s="6"/>
      <c r="X1316" s="6"/>
      <c r="Y1316" s="6"/>
      <c r="Z1316" s="6"/>
    </row>
    <row r="1317" spans="1:26" ht="24" customHeight="1" x14ac:dyDescent="0.2">
      <c r="A1317" s="5">
        <v>1316</v>
      </c>
      <c r="B1317" s="6" t="s">
        <v>7332</v>
      </c>
      <c r="C1317" s="6" t="s">
        <v>7333</v>
      </c>
      <c r="D1317" s="56" t="s">
        <v>7336</v>
      </c>
      <c r="E1317" s="6" t="s">
        <v>5770</v>
      </c>
      <c r="F1317" s="45">
        <v>2</v>
      </c>
      <c r="G1317" s="45">
        <v>2</v>
      </c>
      <c r="H1317" s="45">
        <v>2</v>
      </c>
      <c r="I1317" s="6"/>
      <c r="J1317" s="6"/>
      <c r="K1317" s="6"/>
      <c r="L1317" s="6"/>
      <c r="M1317" s="6"/>
      <c r="N1317" s="6"/>
      <c r="O1317" s="6"/>
      <c r="P1317" s="6"/>
      <c r="Q1317" s="6"/>
      <c r="R1317" s="6"/>
      <c r="S1317" s="6"/>
      <c r="T1317" s="6"/>
      <c r="U1317" s="6"/>
      <c r="V1317" s="6"/>
      <c r="W1317" s="6"/>
      <c r="X1317" s="6"/>
      <c r="Y1317" s="6"/>
      <c r="Z1317" s="6"/>
    </row>
    <row r="1318" spans="1:26" ht="168" customHeight="1" x14ac:dyDescent="0.2">
      <c r="A1318" s="5">
        <v>1317</v>
      </c>
      <c r="B1318" s="6" t="s">
        <v>7332</v>
      </c>
      <c r="C1318" s="6" t="s">
        <v>7333</v>
      </c>
      <c r="D1318" s="56" t="s">
        <v>7337</v>
      </c>
      <c r="E1318" s="6" t="s">
        <v>5770</v>
      </c>
      <c r="F1318" s="45">
        <v>2</v>
      </c>
      <c r="G1318" s="45">
        <v>2</v>
      </c>
      <c r="H1318" s="45">
        <v>2</v>
      </c>
      <c r="I1318" s="6"/>
      <c r="J1318" s="6"/>
      <c r="K1318" s="6"/>
      <c r="L1318" s="6"/>
      <c r="M1318" s="6"/>
      <c r="N1318" s="6"/>
      <c r="O1318" s="6"/>
      <c r="P1318" s="6"/>
      <c r="Q1318" s="6"/>
      <c r="R1318" s="6"/>
      <c r="S1318" s="6"/>
      <c r="T1318" s="6"/>
      <c r="U1318" s="6"/>
      <c r="V1318" s="6"/>
      <c r="W1318" s="6"/>
      <c r="X1318" s="6"/>
      <c r="Y1318" s="6"/>
      <c r="Z1318" s="6"/>
    </row>
    <row r="1319" spans="1:26" ht="24" customHeight="1" x14ac:dyDescent="0.2">
      <c r="A1319" s="5">
        <v>1318</v>
      </c>
      <c r="B1319" s="6" t="s">
        <v>7332</v>
      </c>
      <c r="C1319" s="6" t="s">
        <v>7333</v>
      </c>
      <c r="D1319" s="56" t="s">
        <v>7338</v>
      </c>
      <c r="E1319" s="6" t="s">
        <v>5770</v>
      </c>
      <c r="F1319" s="45">
        <v>0</v>
      </c>
      <c r="G1319" s="45">
        <v>0</v>
      </c>
      <c r="H1319" s="45">
        <v>0</v>
      </c>
      <c r="I1319" s="6"/>
      <c r="J1319" s="6"/>
      <c r="K1319" s="6"/>
      <c r="L1319" s="6"/>
      <c r="M1319" s="6"/>
      <c r="N1319" s="6"/>
      <c r="O1319" s="6"/>
      <c r="P1319" s="6"/>
      <c r="Q1319" s="6"/>
      <c r="R1319" s="6"/>
      <c r="S1319" s="6"/>
      <c r="T1319" s="6"/>
      <c r="U1319" s="6"/>
      <c r="V1319" s="6"/>
      <c r="W1319" s="6"/>
      <c r="X1319" s="6"/>
      <c r="Y1319" s="6"/>
      <c r="Z1319" s="6"/>
    </row>
    <row r="1320" spans="1:26" ht="24" customHeight="1" x14ac:dyDescent="0.2">
      <c r="A1320" s="5">
        <v>1319</v>
      </c>
      <c r="B1320" s="6" t="s">
        <v>7332</v>
      </c>
      <c r="C1320" s="6" t="s">
        <v>7333</v>
      </c>
      <c r="D1320" s="56" t="s">
        <v>7339</v>
      </c>
      <c r="E1320" s="6" t="s">
        <v>5770</v>
      </c>
      <c r="F1320" s="45">
        <v>0</v>
      </c>
      <c r="G1320" s="45">
        <v>0</v>
      </c>
      <c r="H1320" s="45">
        <v>0</v>
      </c>
      <c r="I1320" s="6"/>
      <c r="J1320" s="6"/>
      <c r="K1320" s="6"/>
      <c r="L1320" s="6"/>
      <c r="M1320" s="6"/>
      <c r="N1320" s="6"/>
      <c r="O1320" s="6"/>
      <c r="P1320" s="6"/>
      <c r="Q1320" s="6"/>
      <c r="R1320" s="6"/>
      <c r="S1320" s="6"/>
      <c r="T1320" s="6"/>
      <c r="U1320" s="6"/>
      <c r="V1320" s="6"/>
      <c r="W1320" s="6"/>
      <c r="X1320" s="6"/>
      <c r="Y1320" s="6"/>
      <c r="Z1320" s="6"/>
    </row>
    <row r="1321" spans="1:26" ht="72" customHeight="1" x14ac:dyDescent="0.2">
      <c r="A1321" s="5">
        <v>1320</v>
      </c>
      <c r="B1321" s="6" t="s">
        <v>7332</v>
      </c>
      <c r="C1321" s="6" t="s">
        <v>7333</v>
      </c>
      <c r="D1321" s="56" t="s">
        <v>7340</v>
      </c>
      <c r="E1321" s="6" t="s">
        <v>5770</v>
      </c>
      <c r="F1321" s="45">
        <v>1</v>
      </c>
      <c r="G1321" s="45">
        <v>1</v>
      </c>
      <c r="H1321" s="45">
        <v>1</v>
      </c>
      <c r="I1321" s="6"/>
      <c r="J1321" s="6"/>
      <c r="K1321" s="6"/>
      <c r="L1321" s="6"/>
      <c r="M1321" s="6"/>
      <c r="N1321" s="6"/>
      <c r="O1321" s="6"/>
      <c r="P1321" s="6"/>
      <c r="Q1321" s="6"/>
      <c r="R1321" s="6"/>
      <c r="S1321" s="6"/>
      <c r="T1321" s="6"/>
      <c r="U1321" s="6"/>
      <c r="V1321" s="6"/>
      <c r="W1321" s="6"/>
      <c r="X1321" s="6"/>
      <c r="Y1321" s="6"/>
      <c r="Z1321" s="6"/>
    </row>
    <row r="1322" spans="1:26" ht="96" customHeight="1" x14ac:dyDescent="0.2">
      <c r="A1322" s="5">
        <v>1321</v>
      </c>
      <c r="B1322" s="6" t="s">
        <v>7332</v>
      </c>
      <c r="C1322" s="6" t="s">
        <v>7333</v>
      </c>
      <c r="D1322" s="56" t="s">
        <v>7341</v>
      </c>
      <c r="E1322" s="6" t="s">
        <v>5770</v>
      </c>
      <c r="F1322" s="45">
        <v>2</v>
      </c>
      <c r="G1322" s="45">
        <v>2</v>
      </c>
      <c r="H1322" s="45">
        <v>2</v>
      </c>
      <c r="I1322" s="6"/>
      <c r="J1322" s="6"/>
      <c r="K1322" s="6"/>
      <c r="L1322" s="6"/>
      <c r="M1322" s="6"/>
      <c r="N1322" s="6"/>
      <c r="O1322" s="6"/>
      <c r="P1322" s="6"/>
      <c r="Q1322" s="6"/>
      <c r="R1322" s="6"/>
      <c r="S1322" s="6"/>
      <c r="T1322" s="6"/>
      <c r="U1322" s="6"/>
      <c r="V1322" s="6"/>
      <c r="W1322" s="6"/>
      <c r="X1322" s="6"/>
      <c r="Y1322" s="6"/>
      <c r="Z1322" s="6"/>
    </row>
    <row r="1323" spans="1:26" ht="48" customHeight="1" x14ac:dyDescent="0.2">
      <c r="A1323" s="5">
        <v>1322</v>
      </c>
      <c r="B1323" s="6" t="s">
        <v>7332</v>
      </c>
      <c r="C1323" s="6" t="s">
        <v>7333</v>
      </c>
      <c r="D1323" s="56" t="s">
        <v>7342</v>
      </c>
      <c r="E1323" s="6" t="s">
        <v>5770</v>
      </c>
      <c r="F1323" s="45">
        <v>2</v>
      </c>
      <c r="G1323" s="45">
        <v>2</v>
      </c>
      <c r="H1323" s="45">
        <v>2</v>
      </c>
      <c r="I1323" s="6"/>
      <c r="J1323" s="6"/>
      <c r="K1323" s="6"/>
      <c r="L1323" s="6"/>
      <c r="M1323" s="6"/>
      <c r="N1323" s="6"/>
      <c r="O1323" s="6"/>
      <c r="P1323" s="6"/>
      <c r="Q1323" s="6"/>
      <c r="R1323" s="6"/>
      <c r="S1323" s="6"/>
      <c r="T1323" s="6"/>
      <c r="U1323" s="6"/>
      <c r="V1323" s="6"/>
      <c r="W1323" s="6"/>
      <c r="X1323" s="6"/>
      <c r="Y1323" s="6"/>
      <c r="Z1323" s="6"/>
    </row>
    <row r="1324" spans="1:26" ht="48" customHeight="1" x14ac:dyDescent="0.2">
      <c r="A1324" s="5">
        <v>1323</v>
      </c>
      <c r="B1324" s="6" t="s">
        <v>7332</v>
      </c>
      <c r="C1324" s="6" t="s">
        <v>7333</v>
      </c>
      <c r="D1324" s="56" t="s">
        <v>7343</v>
      </c>
      <c r="E1324" s="6" t="s">
        <v>5770</v>
      </c>
      <c r="F1324" s="45">
        <v>0</v>
      </c>
      <c r="G1324" s="45">
        <v>0</v>
      </c>
      <c r="H1324" s="45">
        <v>0</v>
      </c>
      <c r="I1324" s="6"/>
      <c r="J1324" s="6"/>
      <c r="K1324" s="6"/>
      <c r="L1324" s="6"/>
      <c r="M1324" s="6"/>
      <c r="N1324" s="6"/>
      <c r="O1324" s="6"/>
      <c r="P1324" s="6"/>
      <c r="Q1324" s="6"/>
      <c r="R1324" s="6"/>
      <c r="S1324" s="6"/>
      <c r="T1324" s="6"/>
      <c r="U1324" s="6"/>
      <c r="V1324" s="6"/>
      <c r="W1324" s="6"/>
      <c r="X1324" s="6"/>
      <c r="Y1324" s="6"/>
      <c r="Z1324" s="6"/>
    </row>
    <row r="1325" spans="1:26" ht="48" customHeight="1" x14ac:dyDescent="0.2">
      <c r="A1325" s="5">
        <v>1324</v>
      </c>
      <c r="B1325" s="6" t="s">
        <v>7332</v>
      </c>
      <c r="C1325" s="6" t="s">
        <v>7333</v>
      </c>
      <c r="D1325" s="56" t="s">
        <v>7344</v>
      </c>
      <c r="E1325" s="6" t="s">
        <v>5770</v>
      </c>
      <c r="F1325" s="45">
        <v>0</v>
      </c>
      <c r="G1325" s="45">
        <v>0</v>
      </c>
      <c r="H1325" s="45">
        <v>0</v>
      </c>
      <c r="I1325" s="6"/>
      <c r="J1325" s="6"/>
      <c r="K1325" s="6"/>
      <c r="L1325" s="6"/>
      <c r="M1325" s="6"/>
      <c r="N1325" s="6"/>
      <c r="O1325" s="6"/>
      <c r="P1325" s="6"/>
      <c r="Q1325" s="6"/>
      <c r="R1325" s="6"/>
      <c r="S1325" s="6"/>
      <c r="T1325" s="6"/>
      <c r="U1325" s="6"/>
      <c r="V1325" s="6"/>
      <c r="W1325" s="6"/>
      <c r="X1325" s="6"/>
      <c r="Y1325" s="6"/>
      <c r="Z1325" s="6"/>
    </row>
    <row r="1326" spans="1:26" ht="24" customHeight="1" x14ac:dyDescent="0.2">
      <c r="A1326" s="5">
        <v>1325</v>
      </c>
      <c r="B1326" s="6" t="s">
        <v>7332</v>
      </c>
      <c r="C1326" s="6" t="s">
        <v>7333</v>
      </c>
      <c r="D1326" s="56" t="s">
        <v>7345</v>
      </c>
      <c r="E1326" s="6" t="s">
        <v>5770</v>
      </c>
      <c r="F1326" s="45">
        <v>0</v>
      </c>
      <c r="G1326" s="45">
        <v>0</v>
      </c>
      <c r="H1326" s="45">
        <v>0</v>
      </c>
      <c r="I1326" s="6"/>
      <c r="J1326" s="6"/>
      <c r="K1326" s="6"/>
      <c r="L1326" s="6"/>
      <c r="M1326" s="6"/>
      <c r="N1326" s="6"/>
      <c r="O1326" s="6"/>
      <c r="P1326" s="6"/>
      <c r="Q1326" s="6"/>
      <c r="R1326" s="6"/>
      <c r="S1326" s="6"/>
      <c r="T1326" s="6"/>
      <c r="U1326" s="6"/>
      <c r="V1326" s="6"/>
      <c r="W1326" s="6"/>
      <c r="X1326" s="6"/>
      <c r="Y1326" s="6"/>
      <c r="Z1326" s="6"/>
    </row>
    <row r="1327" spans="1:26" ht="24" customHeight="1" x14ac:dyDescent="0.2">
      <c r="A1327" s="5">
        <v>1326</v>
      </c>
      <c r="B1327" s="6" t="s">
        <v>7332</v>
      </c>
      <c r="C1327" s="6" t="s">
        <v>7333</v>
      </c>
      <c r="D1327" s="56" t="s">
        <v>7346</v>
      </c>
      <c r="E1327" s="6" t="s">
        <v>5770</v>
      </c>
      <c r="F1327" s="45">
        <v>2</v>
      </c>
      <c r="G1327" s="5">
        <v>2</v>
      </c>
      <c r="H1327" s="45">
        <v>2</v>
      </c>
      <c r="I1327" s="6"/>
      <c r="J1327" s="6"/>
      <c r="K1327" s="6"/>
      <c r="L1327" s="6"/>
      <c r="M1327" s="6"/>
      <c r="N1327" s="6"/>
      <c r="O1327" s="6"/>
      <c r="P1327" s="6"/>
      <c r="Q1327" s="6"/>
      <c r="R1327" s="6"/>
      <c r="S1327" s="6"/>
      <c r="T1327" s="6"/>
      <c r="U1327" s="6"/>
      <c r="V1327" s="6"/>
      <c r="W1327" s="6"/>
      <c r="X1327" s="6"/>
      <c r="Y1327" s="6"/>
      <c r="Z1327" s="6"/>
    </row>
    <row r="1328" spans="1:26" ht="96" customHeight="1" x14ac:dyDescent="0.2">
      <c r="A1328" s="5">
        <v>1327</v>
      </c>
      <c r="B1328" s="6" t="s">
        <v>7347</v>
      </c>
      <c r="C1328" s="6" t="s">
        <v>7348</v>
      </c>
      <c r="D1328" s="56" t="s">
        <v>7349</v>
      </c>
      <c r="E1328" s="6" t="s">
        <v>5770</v>
      </c>
      <c r="F1328" s="45">
        <v>2</v>
      </c>
      <c r="G1328" s="5">
        <v>2</v>
      </c>
      <c r="H1328" s="45">
        <v>2</v>
      </c>
      <c r="I1328" s="6"/>
      <c r="J1328" s="6"/>
      <c r="K1328" s="6"/>
      <c r="L1328" s="6"/>
      <c r="M1328" s="6"/>
      <c r="N1328" s="6"/>
      <c r="O1328" s="6"/>
      <c r="P1328" s="6"/>
      <c r="Q1328" s="6"/>
      <c r="R1328" s="6"/>
      <c r="S1328" s="6"/>
      <c r="T1328" s="6"/>
      <c r="U1328" s="6"/>
      <c r="V1328" s="6"/>
      <c r="W1328" s="6"/>
      <c r="X1328" s="6"/>
      <c r="Y1328" s="6"/>
      <c r="Z1328" s="6"/>
    </row>
    <row r="1329" spans="1:26" ht="48" customHeight="1" x14ac:dyDescent="0.2">
      <c r="A1329" s="5">
        <v>1328</v>
      </c>
      <c r="B1329" s="6" t="s">
        <v>7347</v>
      </c>
      <c r="C1329" s="6" t="s">
        <v>7348</v>
      </c>
      <c r="D1329" s="56" t="s">
        <v>7350</v>
      </c>
      <c r="E1329" s="6" t="s">
        <v>5770</v>
      </c>
      <c r="F1329" s="45">
        <v>1</v>
      </c>
      <c r="G1329" s="5">
        <v>1</v>
      </c>
      <c r="H1329" s="45">
        <v>1</v>
      </c>
      <c r="I1329" s="6"/>
      <c r="J1329" s="6"/>
      <c r="K1329" s="6"/>
      <c r="L1329" s="6"/>
      <c r="M1329" s="6"/>
      <c r="N1329" s="6"/>
      <c r="O1329" s="6"/>
      <c r="P1329" s="6"/>
      <c r="Q1329" s="6"/>
      <c r="R1329" s="6"/>
      <c r="S1329" s="6"/>
      <c r="T1329" s="6"/>
      <c r="U1329" s="6"/>
      <c r="V1329" s="6"/>
      <c r="W1329" s="6"/>
      <c r="X1329" s="6"/>
      <c r="Y1329" s="6"/>
      <c r="Z1329" s="6"/>
    </row>
    <row r="1330" spans="1:26" ht="24" customHeight="1" x14ac:dyDescent="0.2">
      <c r="A1330" s="5">
        <v>1329</v>
      </c>
      <c r="B1330" s="6" t="s">
        <v>7347</v>
      </c>
      <c r="C1330" s="6" t="s">
        <v>7348</v>
      </c>
      <c r="D1330" s="56" t="s">
        <v>7351</v>
      </c>
      <c r="E1330" s="6" t="s">
        <v>5770</v>
      </c>
      <c r="F1330" s="45">
        <v>0</v>
      </c>
      <c r="G1330" s="5">
        <v>0</v>
      </c>
      <c r="H1330" s="45">
        <v>0</v>
      </c>
      <c r="I1330" s="6"/>
      <c r="J1330" s="6"/>
      <c r="K1330" s="6"/>
      <c r="L1330" s="6"/>
      <c r="M1330" s="6"/>
      <c r="N1330" s="6"/>
      <c r="O1330" s="6"/>
      <c r="P1330" s="6"/>
      <c r="Q1330" s="6"/>
      <c r="R1330" s="6"/>
      <c r="S1330" s="6"/>
      <c r="T1330" s="6"/>
      <c r="U1330" s="6"/>
      <c r="V1330" s="6"/>
      <c r="W1330" s="6"/>
      <c r="X1330" s="6"/>
      <c r="Y1330" s="6"/>
      <c r="Z1330" s="6"/>
    </row>
    <row r="1331" spans="1:26" ht="48" customHeight="1" x14ac:dyDescent="0.2">
      <c r="A1331" s="5">
        <v>1330</v>
      </c>
      <c r="B1331" s="6" t="s">
        <v>7347</v>
      </c>
      <c r="C1331" s="6" t="s">
        <v>7348</v>
      </c>
      <c r="D1331" s="56" t="s">
        <v>7352</v>
      </c>
      <c r="E1331" s="6" t="s">
        <v>5770</v>
      </c>
      <c r="F1331" s="45">
        <v>0</v>
      </c>
      <c r="G1331" s="5">
        <v>0</v>
      </c>
      <c r="H1331" s="45">
        <v>0</v>
      </c>
      <c r="I1331" s="6"/>
      <c r="J1331" s="6"/>
      <c r="K1331" s="6"/>
      <c r="L1331" s="6"/>
      <c r="M1331" s="6"/>
      <c r="N1331" s="6"/>
      <c r="O1331" s="6"/>
      <c r="P1331" s="6"/>
      <c r="Q1331" s="6"/>
      <c r="R1331" s="6"/>
      <c r="S1331" s="6"/>
      <c r="T1331" s="6"/>
      <c r="U1331" s="6"/>
      <c r="V1331" s="6"/>
      <c r="W1331" s="6"/>
      <c r="X1331" s="6"/>
      <c r="Y1331" s="6"/>
      <c r="Z1331" s="6"/>
    </row>
    <row r="1332" spans="1:26" ht="72" customHeight="1" x14ac:dyDescent="0.2">
      <c r="A1332" s="5">
        <v>1331</v>
      </c>
      <c r="B1332" s="6" t="s">
        <v>7347</v>
      </c>
      <c r="C1332" s="6" t="s">
        <v>7348</v>
      </c>
      <c r="D1332" s="56" t="s">
        <v>7353</v>
      </c>
      <c r="E1332" s="6" t="s">
        <v>5770</v>
      </c>
      <c r="F1332" s="45">
        <v>1</v>
      </c>
      <c r="G1332" s="5">
        <v>1</v>
      </c>
      <c r="H1332" s="45">
        <v>1</v>
      </c>
      <c r="I1332" s="6"/>
      <c r="J1332" s="6"/>
      <c r="K1332" s="6"/>
      <c r="L1332" s="6"/>
      <c r="M1332" s="6"/>
      <c r="N1332" s="6"/>
      <c r="O1332" s="6"/>
      <c r="P1332" s="6"/>
      <c r="Q1332" s="6"/>
      <c r="R1332" s="6"/>
      <c r="S1332" s="6"/>
      <c r="T1332" s="6"/>
      <c r="U1332" s="6"/>
      <c r="V1332" s="6"/>
      <c r="W1332" s="6"/>
      <c r="X1332" s="6"/>
      <c r="Y1332" s="6"/>
      <c r="Z1332" s="6"/>
    </row>
    <row r="1333" spans="1:26" ht="24" customHeight="1" x14ac:dyDescent="0.2">
      <c r="A1333" s="5">
        <v>1332</v>
      </c>
      <c r="B1333" s="6" t="s">
        <v>7347</v>
      </c>
      <c r="C1333" s="6" t="s">
        <v>7348</v>
      </c>
      <c r="D1333" s="56" t="s">
        <v>7354</v>
      </c>
      <c r="E1333" s="6" t="s">
        <v>5770</v>
      </c>
      <c r="F1333" s="45">
        <v>0</v>
      </c>
      <c r="G1333" s="5">
        <v>0</v>
      </c>
      <c r="H1333" s="45">
        <v>0</v>
      </c>
      <c r="I1333" s="6"/>
      <c r="J1333" s="6"/>
      <c r="K1333" s="6"/>
      <c r="L1333" s="6"/>
      <c r="M1333" s="6"/>
      <c r="N1333" s="6"/>
      <c r="O1333" s="6"/>
      <c r="P1333" s="6"/>
      <c r="Q1333" s="6"/>
      <c r="R1333" s="6"/>
      <c r="S1333" s="6"/>
      <c r="T1333" s="6"/>
      <c r="U1333" s="6"/>
      <c r="V1333" s="6"/>
      <c r="W1333" s="6"/>
      <c r="X1333" s="6"/>
      <c r="Y1333" s="6"/>
      <c r="Z1333" s="6"/>
    </row>
    <row r="1334" spans="1:26" ht="48" customHeight="1" x14ac:dyDescent="0.2">
      <c r="A1334" s="5">
        <v>1333</v>
      </c>
      <c r="B1334" s="6" t="s">
        <v>7347</v>
      </c>
      <c r="C1334" s="6" t="s">
        <v>7348</v>
      </c>
      <c r="D1334" s="56" t="s">
        <v>7355</v>
      </c>
      <c r="E1334" s="6" t="s">
        <v>5770</v>
      </c>
      <c r="F1334" s="45">
        <v>2</v>
      </c>
      <c r="G1334" s="5">
        <v>2</v>
      </c>
      <c r="H1334" s="45">
        <v>2</v>
      </c>
      <c r="I1334" s="6"/>
      <c r="J1334" s="6"/>
      <c r="K1334" s="6"/>
      <c r="L1334" s="6"/>
      <c r="M1334" s="6"/>
      <c r="N1334" s="6"/>
      <c r="O1334" s="6"/>
      <c r="P1334" s="6"/>
      <c r="Q1334" s="6"/>
      <c r="R1334" s="6"/>
      <c r="S1334" s="6"/>
      <c r="T1334" s="6"/>
      <c r="U1334" s="6"/>
      <c r="V1334" s="6"/>
      <c r="W1334" s="6"/>
      <c r="X1334" s="6"/>
      <c r="Y1334" s="6"/>
      <c r="Z1334" s="6"/>
    </row>
    <row r="1335" spans="1:26" ht="24" customHeight="1" x14ac:dyDescent="0.2">
      <c r="A1335" s="5">
        <v>1334</v>
      </c>
      <c r="B1335" s="6" t="s">
        <v>7347</v>
      </c>
      <c r="C1335" s="6" t="s">
        <v>7348</v>
      </c>
      <c r="D1335" s="56" t="s">
        <v>7356</v>
      </c>
      <c r="E1335" s="6" t="s">
        <v>5770</v>
      </c>
      <c r="F1335" s="45">
        <v>0</v>
      </c>
      <c r="G1335" s="5">
        <v>0</v>
      </c>
      <c r="H1335" s="45">
        <v>0</v>
      </c>
      <c r="I1335" s="6"/>
      <c r="J1335" s="6"/>
      <c r="K1335" s="6"/>
      <c r="L1335" s="6"/>
      <c r="M1335" s="6"/>
      <c r="N1335" s="6"/>
      <c r="O1335" s="6"/>
      <c r="P1335" s="6"/>
      <c r="Q1335" s="6"/>
      <c r="R1335" s="6"/>
      <c r="S1335" s="6"/>
      <c r="T1335" s="6"/>
      <c r="U1335" s="6"/>
      <c r="V1335" s="6"/>
      <c r="W1335" s="6"/>
      <c r="X1335" s="6"/>
      <c r="Y1335" s="6"/>
      <c r="Z1335" s="6"/>
    </row>
    <row r="1336" spans="1:26" ht="96" customHeight="1" x14ac:dyDescent="0.2">
      <c r="A1336" s="5">
        <v>1335</v>
      </c>
      <c r="B1336" s="6" t="s">
        <v>7347</v>
      </c>
      <c r="C1336" s="6" t="s">
        <v>7348</v>
      </c>
      <c r="D1336" s="56" t="s">
        <v>7357</v>
      </c>
      <c r="E1336" s="6" t="s">
        <v>5770</v>
      </c>
      <c r="F1336" s="45">
        <v>2</v>
      </c>
      <c r="G1336" s="5">
        <v>2</v>
      </c>
      <c r="H1336" s="45">
        <v>2</v>
      </c>
      <c r="I1336" s="6"/>
      <c r="J1336" s="6"/>
      <c r="K1336" s="6"/>
      <c r="L1336" s="6"/>
      <c r="M1336" s="6"/>
      <c r="N1336" s="6"/>
      <c r="O1336" s="6"/>
      <c r="P1336" s="6"/>
      <c r="Q1336" s="6"/>
      <c r="R1336" s="6"/>
      <c r="S1336" s="6"/>
      <c r="T1336" s="6"/>
      <c r="U1336" s="6"/>
      <c r="V1336" s="6"/>
      <c r="W1336" s="6"/>
      <c r="X1336" s="6"/>
      <c r="Y1336" s="6"/>
      <c r="Z1336" s="6"/>
    </row>
    <row r="1337" spans="1:26" ht="192" customHeight="1" x14ac:dyDescent="0.2">
      <c r="A1337" s="5">
        <v>1336</v>
      </c>
      <c r="B1337" s="6" t="s">
        <v>7358</v>
      </c>
      <c r="C1337" s="6" t="s">
        <v>7359</v>
      </c>
      <c r="D1337" s="56" t="s">
        <v>7360</v>
      </c>
      <c r="E1337" s="6" t="s">
        <v>5770</v>
      </c>
      <c r="F1337" s="45">
        <v>2</v>
      </c>
      <c r="G1337" s="5">
        <v>0</v>
      </c>
      <c r="H1337" s="45">
        <v>2</v>
      </c>
      <c r="I1337" s="6"/>
      <c r="J1337" s="6"/>
      <c r="K1337" s="6"/>
      <c r="L1337" s="6"/>
      <c r="M1337" s="6"/>
      <c r="N1337" s="6"/>
      <c r="O1337" s="6"/>
      <c r="P1337" s="6"/>
      <c r="Q1337" s="6"/>
      <c r="R1337" s="6"/>
      <c r="S1337" s="6"/>
      <c r="T1337" s="6"/>
      <c r="U1337" s="6"/>
      <c r="V1337" s="6"/>
      <c r="W1337" s="6"/>
      <c r="X1337" s="6"/>
      <c r="Y1337" s="6"/>
      <c r="Z1337" s="6"/>
    </row>
    <row r="1338" spans="1:26" ht="168" customHeight="1" x14ac:dyDescent="0.2">
      <c r="A1338" s="5">
        <v>1337</v>
      </c>
      <c r="B1338" s="6" t="s">
        <v>7358</v>
      </c>
      <c r="C1338" s="6" t="s">
        <v>7359</v>
      </c>
      <c r="D1338" s="56" t="s">
        <v>7361</v>
      </c>
      <c r="E1338" s="6" t="s">
        <v>5770</v>
      </c>
      <c r="F1338" s="45">
        <v>2</v>
      </c>
      <c r="G1338" s="5">
        <v>1</v>
      </c>
      <c r="H1338" s="45">
        <v>2</v>
      </c>
      <c r="I1338" s="6"/>
      <c r="J1338" s="6"/>
      <c r="K1338" s="6"/>
      <c r="L1338" s="6"/>
      <c r="M1338" s="6"/>
      <c r="N1338" s="6"/>
      <c r="O1338" s="6"/>
      <c r="P1338" s="6"/>
      <c r="Q1338" s="6"/>
      <c r="R1338" s="6"/>
      <c r="S1338" s="6"/>
      <c r="T1338" s="6"/>
      <c r="U1338" s="6"/>
      <c r="V1338" s="6"/>
      <c r="W1338" s="6"/>
      <c r="X1338" s="6"/>
      <c r="Y1338" s="6"/>
      <c r="Z1338" s="6"/>
    </row>
    <row r="1339" spans="1:26" ht="192" customHeight="1" x14ac:dyDescent="0.2">
      <c r="A1339" s="5">
        <v>1338</v>
      </c>
      <c r="B1339" s="6" t="s">
        <v>7358</v>
      </c>
      <c r="C1339" s="6" t="s">
        <v>7359</v>
      </c>
      <c r="D1339" s="56" t="s">
        <v>7362</v>
      </c>
      <c r="E1339" s="6" t="s">
        <v>5770</v>
      </c>
      <c r="F1339" s="45">
        <v>0</v>
      </c>
      <c r="G1339" s="5">
        <v>1</v>
      </c>
      <c r="H1339" s="45">
        <v>0</v>
      </c>
      <c r="I1339" s="6"/>
      <c r="J1339" s="6"/>
      <c r="K1339" s="6"/>
      <c r="L1339" s="6"/>
      <c r="M1339" s="6"/>
      <c r="N1339" s="6"/>
      <c r="O1339" s="6"/>
      <c r="P1339" s="6"/>
      <c r="Q1339" s="6"/>
      <c r="R1339" s="6"/>
      <c r="S1339" s="6"/>
      <c r="T1339" s="6"/>
      <c r="U1339" s="6"/>
      <c r="V1339" s="6"/>
      <c r="W1339" s="6"/>
      <c r="X1339" s="6"/>
      <c r="Y1339" s="6"/>
      <c r="Z1339" s="6"/>
    </row>
    <row r="1340" spans="1:26" ht="144" customHeight="1" x14ac:dyDescent="0.2">
      <c r="A1340" s="5">
        <v>1339</v>
      </c>
      <c r="B1340" s="6" t="s">
        <v>7358</v>
      </c>
      <c r="C1340" s="6" t="s">
        <v>7359</v>
      </c>
      <c r="D1340" s="56" t="s">
        <v>7363</v>
      </c>
      <c r="E1340" s="6" t="s">
        <v>5770</v>
      </c>
      <c r="F1340" s="45">
        <v>2</v>
      </c>
      <c r="G1340" s="5">
        <v>0</v>
      </c>
      <c r="H1340" s="45">
        <v>2</v>
      </c>
      <c r="I1340" s="6"/>
      <c r="J1340" s="6"/>
      <c r="K1340" s="6"/>
      <c r="L1340" s="6"/>
      <c r="M1340" s="6"/>
      <c r="N1340" s="6"/>
      <c r="O1340" s="6"/>
      <c r="P1340" s="6"/>
      <c r="Q1340" s="6"/>
      <c r="R1340" s="6"/>
      <c r="S1340" s="6"/>
      <c r="T1340" s="6"/>
      <c r="U1340" s="6"/>
      <c r="V1340" s="6"/>
      <c r="W1340" s="6"/>
      <c r="X1340" s="6"/>
      <c r="Y1340" s="6"/>
      <c r="Z1340" s="6"/>
    </row>
    <row r="1341" spans="1:26" ht="24" customHeight="1" x14ac:dyDescent="0.2">
      <c r="A1341" s="5">
        <v>1340</v>
      </c>
      <c r="B1341" s="6" t="s">
        <v>7364</v>
      </c>
      <c r="C1341" s="6" t="s">
        <v>7365</v>
      </c>
      <c r="D1341" s="56" t="s">
        <v>7366</v>
      </c>
      <c r="E1341" s="6" t="s">
        <v>5770</v>
      </c>
      <c r="F1341" s="45">
        <v>0</v>
      </c>
      <c r="G1341" s="5">
        <v>0</v>
      </c>
      <c r="H1341" s="45">
        <v>0</v>
      </c>
      <c r="I1341" s="6"/>
      <c r="J1341" s="6"/>
      <c r="K1341" s="6"/>
      <c r="L1341" s="6"/>
      <c r="M1341" s="6"/>
      <c r="N1341" s="6"/>
      <c r="O1341" s="6"/>
      <c r="P1341" s="6"/>
      <c r="Q1341" s="6"/>
      <c r="R1341" s="6"/>
      <c r="S1341" s="6"/>
      <c r="T1341" s="6"/>
      <c r="U1341" s="6"/>
      <c r="V1341" s="6"/>
      <c r="W1341" s="6"/>
      <c r="X1341" s="6"/>
      <c r="Y1341" s="6"/>
      <c r="Z1341" s="6"/>
    </row>
    <row r="1342" spans="1:26" ht="48" customHeight="1" x14ac:dyDescent="0.2">
      <c r="A1342" s="5">
        <v>1341</v>
      </c>
      <c r="B1342" s="6" t="s">
        <v>7364</v>
      </c>
      <c r="C1342" s="6" t="s">
        <v>7365</v>
      </c>
      <c r="D1342" s="56" t="s">
        <v>7367</v>
      </c>
      <c r="E1342" s="6" t="s">
        <v>5770</v>
      </c>
      <c r="F1342" s="45">
        <v>2</v>
      </c>
      <c r="G1342" s="5">
        <v>1</v>
      </c>
      <c r="H1342" s="45">
        <v>2</v>
      </c>
      <c r="I1342" s="6"/>
      <c r="J1342" s="6"/>
      <c r="K1342" s="6"/>
      <c r="L1342" s="6"/>
      <c r="M1342" s="6"/>
      <c r="N1342" s="6"/>
      <c r="O1342" s="6"/>
      <c r="P1342" s="6"/>
      <c r="Q1342" s="6"/>
      <c r="R1342" s="6"/>
      <c r="S1342" s="6"/>
      <c r="T1342" s="6"/>
      <c r="U1342" s="6"/>
      <c r="V1342" s="6"/>
      <c r="W1342" s="6"/>
      <c r="X1342" s="6"/>
      <c r="Y1342" s="6"/>
      <c r="Z1342" s="6"/>
    </row>
    <row r="1343" spans="1:26" ht="144" customHeight="1" x14ac:dyDescent="0.2">
      <c r="A1343" s="5">
        <v>1342</v>
      </c>
      <c r="B1343" s="6" t="s">
        <v>7364</v>
      </c>
      <c r="C1343" s="6" t="s">
        <v>7365</v>
      </c>
      <c r="D1343" s="56" t="s">
        <v>7368</v>
      </c>
      <c r="E1343" s="6" t="s">
        <v>5770</v>
      </c>
      <c r="F1343" s="45">
        <v>2</v>
      </c>
      <c r="G1343" s="5">
        <v>1</v>
      </c>
      <c r="H1343" s="45">
        <v>2</v>
      </c>
      <c r="I1343" s="6"/>
      <c r="J1343" s="6"/>
      <c r="K1343" s="6"/>
      <c r="L1343" s="6"/>
      <c r="M1343" s="6"/>
      <c r="N1343" s="6"/>
      <c r="O1343" s="6"/>
      <c r="P1343" s="6"/>
      <c r="Q1343" s="6"/>
      <c r="R1343" s="6"/>
      <c r="S1343" s="6"/>
      <c r="T1343" s="6"/>
      <c r="U1343" s="6"/>
      <c r="V1343" s="6"/>
      <c r="W1343" s="6"/>
      <c r="X1343" s="6"/>
      <c r="Y1343" s="6"/>
      <c r="Z1343" s="6"/>
    </row>
    <row r="1344" spans="1:26" ht="48" customHeight="1" x14ac:dyDescent="0.2">
      <c r="A1344" s="5">
        <v>1343</v>
      </c>
      <c r="B1344" s="6" t="s">
        <v>7364</v>
      </c>
      <c r="C1344" s="6" t="s">
        <v>7365</v>
      </c>
      <c r="D1344" s="56" t="s">
        <v>7367</v>
      </c>
      <c r="E1344" s="6" t="s">
        <v>5770</v>
      </c>
      <c r="F1344" s="45">
        <v>2</v>
      </c>
      <c r="G1344" s="5">
        <v>1</v>
      </c>
      <c r="H1344" s="45">
        <v>2</v>
      </c>
      <c r="I1344" s="6"/>
      <c r="J1344" s="6"/>
      <c r="K1344" s="6"/>
      <c r="L1344" s="6"/>
      <c r="M1344" s="6"/>
      <c r="N1344" s="6"/>
      <c r="O1344" s="6"/>
      <c r="P1344" s="6"/>
      <c r="Q1344" s="6"/>
      <c r="R1344" s="6"/>
      <c r="S1344" s="6"/>
      <c r="T1344" s="6"/>
      <c r="U1344" s="6"/>
      <c r="V1344" s="6"/>
      <c r="W1344" s="6"/>
      <c r="X1344" s="6"/>
      <c r="Y1344" s="6"/>
      <c r="Z1344" s="6"/>
    </row>
    <row r="1345" spans="1:26" ht="24" customHeight="1" x14ac:dyDescent="0.2">
      <c r="A1345" s="5">
        <v>1344</v>
      </c>
      <c r="B1345" s="6" t="s">
        <v>7364</v>
      </c>
      <c r="C1345" s="6" t="s">
        <v>7365</v>
      </c>
      <c r="D1345" s="56" t="s">
        <v>7369</v>
      </c>
      <c r="E1345" s="6" t="s">
        <v>5770</v>
      </c>
      <c r="F1345" s="45">
        <v>2</v>
      </c>
      <c r="G1345" s="5">
        <v>2</v>
      </c>
      <c r="H1345" s="45">
        <v>2</v>
      </c>
      <c r="I1345" s="6"/>
      <c r="J1345" s="6"/>
      <c r="K1345" s="6"/>
      <c r="L1345" s="6"/>
      <c r="M1345" s="6"/>
      <c r="N1345" s="6"/>
      <c r="O1345" s="6"/>
      <c r="P1345" s="6"/>
      <c r="Q1345" s="6"/>
      <c r="R1345" s="6"/>
      <c r="S1345" s="6"/>
      <c r="T1345" s="6"/>
      <c r="U1345" s="6"/>
      <c r="V1345" s="6"/>
      <c r="W1345" s="6"/>
      <c r="X1345" s="6"/>
      <c r="Y1345" s="6"/>
      <c r="Z1345" s="6"/>
    </row>
    <row r="1346" spans="1:26" ht="48" customHeight="1" x14ac:dyDescent="0.2">
      <c r="A1346" s="5">
        <v>1345</v>
      </c>
      <c r="B1346" s="6" t="s">
        <v>7364</v>
      </c>
      <c r="C1346" s="6" t="s">
        <v>7365</v>
      </c>
      <c r="D1346" s="56" t="s">
        <v>7370</v>
      </c>
      <c r="E1346" s="6" t="s">
        <v>5770</v>
      </c>
      <c r="F1346" s="45">
        <v>1</v>
      </c>
      <c r="G1346" s="5">
        <v>1</v>
      </c>
      <c r="H1346" s="45">
        <v>1</v>
      </c>
      <c r="I1346" s="6"/>
      <c r="J1346" s="6"/>
      <c r="K1346" s="6"/>
      <c r="L1346" s="6"/>
      <c r="M1346" s="6"/>
      <c r="N1346" s="6"/>
      <c r="O1346" s="6"/>
      <c r="P1346" s="6"/>
      <c r="Q1346" s="6"/>
      <c r="R1346" s="6"/>
      <c r="S1346" s="6"/>
      <c r="T1346" s="6"/>
      <c r="U1346" s="6"/>
      <c r="V1346" s="6"/>
      <c r="W1346" s="6"/>
      <c r="X1346" s="6"/>
      <c r="Y1346" s="6"/>
      <c r="Z1346" s="6"/>
    </row>
    <row r="1347" spans="1:26" ht="24" customHeight="1" x14ac:dyDescent="0.2">
      <c r="A1347" s="5">
        <v>1346</v>
      </c>
      <c r="B1347" s="6" t="s">
        <v>7364</v>
      </c>
      <c r="C1347" s="6" t="s">
        <v>7365</v>
      </c>
      <c r="D1347" s="56" t="s">
        <v>7371</v>
      </c>
      <c r="E1347" s="6" t="s">
        <v>5770</v>
      </c>
      <c r="F1347" s="45">
        <v>1</v>
      </c>
      <c r="G1347" s="5">
        <v>1</v>
      </c>
      <c r="H1347" s="45">
        <v>1</v>
      </c>
      <c r="I1347" s="6"/>
      <c r="J1347" s="6"/>
      <c r="K1347" s="6"/>
      <c r="L1347" s="6"/>
      <c r="M1347" s="6"/>
      <c r="N1347" s="6"/>
      <c r="O1347" s="6"/>
      <c r="P1347" s="6"/>
      <c r="Q1347" s="6"/>
      <c r="R1347" s="6"/>
      <c r="S1347" s="6"/>
      <c r="T1347" s="6"/>
      <c r="U1347" s="6"/>
      <c r="V1347" s="6"/>
      <c r="W1347" s="6"/>
      <c r="X1347" s="6"/>
      <c r="Y1347" s="6"/>
      <c r="Z1347" s="6"/>
    </row>
    <row r="1348" spans="1:26" ht="24" customHeight="1" x14ac:dyDescent="0.2">
      <c r="A1348" s="5">
        <v>1347</v>
      </c>
      <c r="B1348" s="6" t="s">
        <v>7364</v>
      </c>
      <c r="C1348" s="6" t="s">
        <v>7365</v>
      </c>
      <c r="D1348" s="56" t="s">
        <v>7372</v>
      </c>
      <c r="E1348" s="6" t="s">
        <v>5770</v>
      </c>
      <c r="F1348" s="45">
        <v>0</v>
      </c>
      <c r="G1348" s="5">
        <v>1</v>
      </c>
      <c r="H1348" s="45">
        <v>0</v>
      </c>
      <c r="I1348" s="6"/>
      <c r="J1348" s="6"/>
      <c r="K1348" s="6"/>
      <c r="L1348" s="6"/>
      <c r="M1348" s="6"/>
      <c r="N1348" s="6"/>
      <c r="O1348" s="6"/>
      <c r="P1348" s="6"/>
      <c r="Q1348" s="6"/>
      <c r="R1348" s="6"/>
      <c r="S1348" s="6"/>
      <c r="T1348" s="6"/>
      <c r="U1348" s="6"/>
      <c r="V1348" s="6"/>
      <c r="W1348" s="6"/>
      <c r="X1348" s="6"/>
      <c r="Y1348" s="6"/>
      <c r="Z1348" s="6"/>
    </row>
    <row r="1349" spans="1:26" ht="72" customHeight="1" x14ac:dyDescent="0.2">
      <c r="A1349" s="5">
        <v>1348</v>
      </c>
      <c r="B1349" s="6" t="s">
        <v>7373</v>
      </c>
      <c r="C1349" s="6" t="s">
        <v>7374</v>
      </c>
      <c r="D1349" s="56" t="s">
        <v>7375</v>
      </c>
      <c r="E1349" s="6" t="s">
        <v>5770</v>
      </c>
      <c r="F1349" s="45">
        <v>0</v>
      </c>
      <c r="G1349" s="5">
        <v>1</v>
      </c>
      <c r="H1349" s="45">
        <v>0</v>
      </c>
      <c r="I1349" s="6"/>
      <c r="J1349" s="6"/>
      <c r="K1349" s="6"/>
      <c r="L1349" s="6"/>
      <c r="M1349" s="6"/>
      <c r="N1349" s="6"/>
      <c r="O1349" s="6"/>
      <c r="P1349" s="6"/>
      <c r="Q1349" s="6"/>
      <c r="R1349" s="6"/>
      <c r="S1349" s="6"/>
      <c r="T1349" s="6"/>
      <c r="U1349" s="6"/>
      <c r="V1349" s="6"/>
      <c r="W1349" s="6"/>
      <c r="X1349" s="6"/>
      <c r="Y1349" s="6"/>
      <c r="Z1349" s="6"/>
    </row>
    <row r="1350" spans="1:26" ht="24" customHeight="1" x14ac:dyDescent="0.2">
      <c r="A1350" s="5">
        <v>1349</v>
      </c>
      <c r="B1350" s="6" t="s">
        <v>7373</v>
      </c>
      <c r="C1350" s="6" t="s">
        <v>7374</v>
      </c>
      <c r="D1350" s="56" t="s">
        <v>7376</v>
      </c>
      <c r="E1350" s="6" t="s">
        <v>5770</v>
      </c>
      <c r="F1350" s="45">
        <v>1</v>
      </c>
      <c r="G1350" s="5">
        <v>1</v>
      </c>
      <c r="H1350" s="45">
        <v>1</v>
      </c>
      <c r="I1350" s="6"/>
      <c r="J1350" s="6"/>
      <c r="K1350" s="6"/>
      <c r="L1350" s="6"/>
      <c r="M1350" s="6"/>
      <c r="N1350" s="6"/>
      <c r="O1350" s="6"/>
      <c r="P1350" s="6"/>
      <c r="Q1350" s="6"/>
      <c r="R1350" s="6"/>
      <c r="S1350" s="6"/>
      <c r="T1350" s="6"/>
      <c r="U1350" s="6"/>
      <c r="V1350" s="6"/>
      <c r="W1350" s="6"/>
      <c r="X1350" s="6"/>
      <c r="Y1350" s="6"/>
      <c r="Z1350" s="6"/>
    </row>
    <row r="1351" spans="1:26" ht="72" customHeight="1" x14ac:dyDescent="0.2">
      <c r="A1351" s="5">
        <v>1350</v>
      </c>
      <c r="B1351" s="6" t="s">
        <v>7373</v>
      </c>
      <c r="C1351" s="6" t="s">
        <v>7374</v>
      </c>
      <c r="D1351" s="56" t="s">
        <v>7377</v>
      </c>
      <c r="E1351" s="6" t="s">
        <v>5770</v>
      </c>
      <c r="F1351" s="45">
        <v>0</v>
      </c>
      <c r="G1351" s="5">
        <v>0</v>
      </c>
      <c r="H1351" s="45">
        <v>0</v>
      </c>
      <c r="I1351" s="6"/>
      <c r="J1351" s="6"/>
      <c r="K1351" s="6"/>
      <c r="L1351" s="6"/>
      <c r="M1351" s="6"/>
      <c r="N1351" s="6"/>
      <c r="O1351" s="6"/>
      <c r="P1351" s="6"/>
      <c r="Q1351" s="6"/>
      <c r="R1351" s="6"/>
      <c r="S1351" s="6"/>
      <c r="T1351" s="6"/>
      <c r="U1351" s="6"/>
      <c r="V1351" s="6"/>
      <c r="W1351" s="6"/>
      <c r="X1351" s="6"/>
      <c r="Y1351" s="6"/>
      <c r="Z1351" s="6"/>
    </row>
    <row r="1352" spans="1:26" ht="96" customHeight="1" x14ac:dyDescent="0.2">
      <c r="A1352" s="5">
        <v>1351</v>
      </c>
      <c r="B1352" s="6" t="s">
        <v>7373</v>
      </c>
      <c r="C1352" s="6" t="s">
        <v>7374</v>
      </c>
      <c r="D1352" s="56" t="s">
        <v>7378</v>
      </c>
      <c r="E1352" s="6" t="s">
        <v>5770</v>
      </c>
      <c r="F1352" s="45">
        <v>0</v>
      </c>
      <c r="G1352" s="5">
        <v>1</v>
      </c>
      <c r="H1352" s="45">
        <v>0</v>
      </c>
      <c r="I1352" s="6"/>
      <c r="J1352" s="6"/>
      <c r="K1352" s="6"/>
      <c r="L1352" s="6"/>
      <c r="M1352" s="6"/>
      <c r="N1352" s="6"/>
      <c r="O1352" s="6"/>
      <c r="P1352" s="6"/>
      <c r="Q1352" s="6"/>
      <c r="R1352" s="6"/>
      <c r="S1352" s="6"/>
      <c r="T1352" s="6"/>
      <c r="U1352" s="6"/>
      <c r="V1352" s="6"/>
      <c r="W1352" s="6"/>
      <c r="X1352" s="6"/>
      <c r="Y1352" s="6"/>
      <c r="Z1352" s="6"/>
    </row>
    <row r="1353" spans="1:26" ht="72" customHeight="1" x14ac:dyDescent="0.2">
      <c r="A1353" s="5">
        <v>1352</v>
      </c>
      <c r="B1353" s="6" t="s">
        <v>7373</v>
      </c>
      <c r="C1353" s="6" t="s">
        <v>7374</v>
      </c>
      <c r="D1353" s="56" t="s">
        <v>7379</v>
      </c>
      <c r="E1353" s="6" t="s">
        <v>5770</v>
      </c>
      <c r="F1353" s="45">
        <v>2</v>
      </c>
      <c r="G1353" s="5">
        <v>0</v>
      </c>
      <c r="H1353" s="45">
        <v>2</v>
      </c>
      <c r="I1353" s="6"/>
      <c r="J1353" s="6"/>
      <c r="K1353" s="6"/>
      <c r="L1353" s="6"/>
      <c r="M1353" s="6"/>
      <c r="N1353" s="6"/>
      <c r="O1353" s="6"/>
      <c r="P1353" s="6"/>
      <c r="Q1353" s="6"/>
      <c r="R1353" s="6"/>
      <c r="S1353" s="6"/>
      <c r="T1353" s="6"/>
      <c r="U1353" s="6"/>
      <c r="V1353" s="6"/>
      <c r="W1353" s="6"/>
      <c r="X1353" s="6"/>
      <c r="Y1353" s="6"/>
      <c r="Z1353" s="6"/>
    </row>
    <row r="1354" spans="1:26" ht="48" customHeight="1" x14ac:dyDescent="0.2">
      <c r="A1354" s="5">
        <v>1353</v>
      </c>
      <c r="B1354" s="6" t="s">
        <v>7373</v>
      </c>
      <c r="C1354" s="6" t="s">
        <v>7374</v>
      </c>
      <c r="D1354" s="56" t="s">
        <v>7380</v>
      </c>
      <c r="E1354" s="6" t="s">
        <v>5770</v>
      </c>
      <c r="F1354" s="45">
        <v>0</v>
      </c>
      <c r="G1354" s="5">
        <v>2</v>
      </c>
      <c r="H1354" s="45">
        <v>0</v>
      </c>
      <c r="I1354" s="6"/>
      <c r="J1354" s="6"/>
      <c r="K1354" s="6"/>
      <c r="L1354" s="6"/>
      <c r="M1354" s="6"/>
      <c r="N1354" s="6"/>
      <c r="O1354" s="6"/>
      <c r="P1354" s="6"/>
      <c r="Q1354" s="6"/>
      <c r="R1354" s="6"/>
      <c r="S1354" s="6"/>
      <c r="T1354" s="6"/>
      <c r="U1354" s="6"/>
      <c r="V1354" s="6"/>
      <c r="W1354" s="6"/>
      <c r="X1354" s="6"/>
      <c r="Y1354" s="6"/>
      <c r="Z1354" s="6"/>
    </row>
    <row r="1355" spans="1:26" ht="216" customHeight="1" x14ac:dyDescent="0.2">
      <c r="A1355" s="5">
        <v>1354</v>
      </c>
      <c r="B1355" s="6" t="s">
        <v>7373</v>
      </c>
      <c r="C1355" s="6" t="s">
        <v>7374</v>
      </c>
      <c r="D1355" s="56" t="s">
        <v>7381</v>
      </c>
      <c r="E1355" s="6" t="s">
        <v>5770</v>
      </c>
      <c r="F1355" s="45">
        <v>1</v>
      </c>
      <c r="G1355" s="5">
        <v>0</v>
      </c>
      <c r="H1355" s="45">
        <v>1</v>
      </c>
      <c r="I1355" s="6"/>
      <c r="J1355" s="6"/>
      <c r="K1355" s="6"/>
      <c r="L1355" s="6"/>
      <c r="M1355" s="6"/>
      <c r="N1355" s="6"/>
      <c r="O1355" s="6"/>
      <c r="P1355" s="6"/>
      <c r="Q1355" s="6"/>
      <c r="R1355" s="6"/>
      <c r="S1355" s="6"/>
      <c r="T1355" s="6"/>
      <c r="U1355" s="6"/>
      <c r="V1355" s="6"/>
      <c r="W1355" s="6"/>
      <c r="X1355" s="6"/>
      <c r="Y1355" s="6"/>
      <c r="Z1355" s="6"/>
    </row>
    <row r="1356" spans="1:26" ht="120" customHeight="1" x14ac:dyDescent="0.2">
      <c r="A1356" s="5">
        <v>1355</v>
      </c>
      <c r="B1356" s="6" t="s">
        <v>7373</v>
      </c>
      <c r="C1356" s="6" t="s">
        <v>7374</v>
      </c>
      <c r="D1356" s="56" t="s">
        <v>7382</v>
      </c>
      <c r="E1356" s="6" t="s">
        <v>5770</v>
      </c>
      <c r="F1356" s="45">
        <v>2</v>
      </c>
      <c r="G1356" s="5">
        <v>0</v>
      </c>
      <c r="H1356" s="45">
        <v>2</v>
      </c>
      <c r="I1356" s="6"/>
      <c r="J1356" s="6"/>
      <c r="K1356" s="6"/>
      <c r="L1356" s="6"/>
      <c r="M1356" s="6"/>
      <c r="N1356" s="6"/>
      <c r="O1356" s="6"/>
      <c r="P1356" s="6"/>
      <c r="Q1356" s="6"/>
      <c r="R1356" s="6"/>
      <c r="S1356" s="6"/>
      <c r="T1356" s="6"/>
      <c r="U1356" s="6"/>
      <c r="V1356" s="6"/>
      <c r="W1356" s="6"/>
      <c r="X1356" s="6"/>
      <c r="Y1356" s="6"/>
      <c r="Z1356" s="6"/>
    </row>
    <row r="1357" spans="1:26" ht="216" customHeight="1" x14ac:dyDescent="0.2">
      <c r="A1357" s="5">
        <v>1356</v>
      </c>
      <c r="B1357" s="6" t="s">
        <v>7373</v>
      </c>
      <c r="C1357" s="6" t="s">
        <v>7374</v>
      </c>
      <c r="D1357" s="56" t="s">
        <v>7383</v>
      </c>
      <c r="E1357" s="6" t="s">
        <v>5770</v>
      </c>
      <c r="F1357" s="45">
        <v>0</v>
      </c>
      <c r="G1357" s="5">
        <v>0</v>
      </c>
      <c r="H1357" s="45">
        <v>0</v>
      </c>
      <c r="I1357" s="6"/>
      <c r="J1357" s="6"/>
      <c r="K1357" s="6"/>
      <c r="L1357" s="6"/>
      <c r="M1357" s="6"/>
      <c r="N1357" s="6"/>
      <c r="O1357" s="6"/>
      <c r="P1357" s="6"/>
      <c r="Q1357" s="6"/>
      <c r="R1357" s="6"/>
      <c r="S1357" s="6"/>
      <c r="T1357" s="6"/>
      <c r="U1357" s="6"/>
      <c r="V1357" s="6"/>
      <c r="W1357" s="6"/>
      <c r="X1357" s="6"/>
      <c r="Y1357" s="6"/>
      <c r="Z1357" s="6"/>
    </row>
    <row r="1358" spans="1:26" ht="144" customHeight="1" x14ac:dyDescent="0.2">
      <c r="A1358" s="5">
        <v>1357</v>
      </c>
      <c r="B1358" s="6" t="s">
        <v>7384</v>
      </c>
      <c r="C1358" s="6" t="s">
        <v>7385</v>
      </c>
      <c r="D1358" s="56" t="s">
        <v>7386</v>
      </c>
      <c r="E1358" s="6" t="s">
        <v>5770</v>
      </c>
      <c r="F1358" s="45">
        <v>1</v>
      </c>
      <c r="G1358" s="5">
        <v>1</v>
      </c>
      <c r="H1358" s="45">
        <v>1</v>
      </c>
      <c r="I1358" s="6"/>
      <c r="J1358" s="6"/>
      <c r="K1358" s="6"/>
      <c r="L1358" s="6"/>
      <c r="M1358" s="6"/>
      <c r="N1358" s="6"/>
      <c r="O1358" s="6"/>
      <c r="P1358" s="6"/>
      <c r="Q1358" s="6"/>
      <c r="R1358" s="6"/>
      <c r="S1358" s="6"/>
      <c r="T1358" s="6"/>
      <c r="U1358" s="6"/>
      <c r="V1358" s="6"/>
      <c r="W1358" s="6"/>
      <c r="X1358" s="6"/>
      <c r="Y1358" s="6"/>
      <c r="Z1358" s="6"/>
    </row>
    <row r="1359" spans="1:26" ht="24" customHeight="1" x14ac:dyDescent="0.2">
      <c r="A1359" s="5">
        <v>1358</v>
      </c>
      <c r="B1359" s="6" t="s">
        <v>7384</v>
      </c>
      <c r="C1359" s="6" t="s">
        <v>7385</v>
      </c>
      <c r="D1359" s="56" t="s">
        <v>7387</v>
      </c>
      <c r="E1359" s="6" t="s">
        <v>5770</v>
      </c>
      <c r="F1359" s="45">
        <v>1</v>
      </c>
      <c r="G1359" s="5">
        <v>1</v>
      </c>
      <c r="H1359" s="45">
        <v>1</v>
      </c>
      <c r="I1359" s="6"/>
      <c r="J1359" s="6"/>
      <c r="K1359" s="6"/>
      <c r="L1359" s="6"/>
      <c r="M1359" s="6"/>
      <c r="N1359" s="6"/>
      <c r="O1359" s="6"/>
      <c r="P1359" s="6"/>
      <c r="Q1359" s="6"/>
      <c r="R1359" s="6"/>
      <c r="S1359" s="6"/>
      <c r="T1359" s="6"/>
      <c r="U1359" s="6"/>
      <c r="V1359" s="6"/>
      <c r="W1359" s="6"/>
      <c r="X1359" s="6"/>
      <c r="Y1359" s="6"/>
      <c r="Z1359" s="6"/>
    </row>
    <row r="1360" spans="1:26" ht="48" customHeight="1" x14ac:dyDescent="0.2">
      <c r="A1360" s="5">
        <v>1359</v>
      </c>
      <c r="B1360" s="6" t="s">
        <v>7384</v>
      </c>
      <c r="C1360" s="6" t="s">
        <v>7385</v>
      </c>
      <c r="D1360" s="56" t="s">
        <v>7388</v>
      </c>
      <c r="E1360" s="6" t="s">
        <v>5770</v>
      </c>
      <c r="F1360" s="45">
        <v>0</v>
      </c>
      <c r="G1360" s="5">
        <v>0</v>
      </c>
      <c r="H1360" s="45">
        <v>0</v>
      </c>
      <c r="I1360" s="6"/>
      <c r="J1360" s="6"/>
      <c r="K1360" s="6"/>
      <c r="L1360" s="6"/>
      <c r="M1360" s="6"/>
      <c r="N1360" s="6"/>
      <c r="O1360" s="6"/>
      <c r="P1360" s="6"/>
      <c r="Q1360" s="6"/>
      <c r="R1360" s="6"/>
      <c r="S1360" s="6"/>
      <c r="T1360" s="6"/>
      <c r="U1360" s="6"/>
      <c r="V1360" s="6"/>
      <c r="W1360" s="6"/>
      <c r="X1360" s="6"/>
      <c r="Y1360" s="6"/>
      <c r="Z1360" s="6"/>
    </row>
    <row r="1361" spans="1:26" ht="24" customHeight="1" x14ac:dyDescent="0.2">
      <c r="A1361" s="5">
        <v>1360</v>
      </c>
      <c r="B1361" s="6" t="s">
        <v>7384</v>
      </c>
      <c r="C1361" s="6" t="s">
        <v>7385</v>
      </c>
      <c r="D1361" s="56" t="s">
        <v>7389</v>
      </c>
      <c r="E1361" s="6" t="s">
        <v>5770</v>
      </c>
      <c r="F1361" s="45">
        <v>1</v>
      </c>
      <c r="G1361" s="5">
        <v>1</v>
      </c>
      <c r="H1361" s="45">
        <v>1</v>
      </c>
      <c r="I1361" s="6"/>
      <c r="J1361" s="6"/>
      <c r="K1361" s="6"/>
      <c r="L1361" s="6"/>
      <c r="M1361" s="6"/>
      <c r="N1361" s="6"/>
      <c r="O1361" s="6"/>
      <c r="P1361" s="6"/>
      <c r="Q1361" s="6"/>
      <c r="R1361" s="6"/>
      <c r="S1361" s="6"/>
      <c r="T1361" s="6"/>
      <c r="U1361" s="6"/>
      <c r="V1361" s="6"/>
      <c r="W1361" s="6"/>
      <c r="X1361" s="6"/>
      <c r="Y1361" s="6"/>
      <c r="Z1361" s="6"/>
    </row>
    <row r="1362" spans="1:26" ht="144" customHeight="1" x14ac:dyDescent="0.2">
      <c r="A1362" s="5">
        <v>1361</v>
      </c>
      <c r="B1362" s="6" t="s">
        <v>7384</v>
      </c>
      <c r="C1362" s="6" t="s">
        <v>7385</v>
      </c>
      <c r="D1362" s="56" t="s">
        <v>7390</v>
      </c>
      <c r="E1362" s="6" t="s">
        <v>5770</v>
      </c>
      <c r="F1362" s="45">
        <v>2</v>
      </c>
      <c r="G1362" s="5">
        <v>0</v>
      </c>
      <c r="H1362" s="45">
        <v>2</v>
      </c>
      <c r="I1362" s="6"/>
      <c r="J1362" s="6"/>
      <c r="K1362" s="6"/>
      <c r="L1362" s="6"/>
      <c r="M1362" s="6"/>
      <c r="N1362" s="6"/>
      <c r="O1362" s="6"/>
      <c r="P1362" s="6"/>
      <c r="Q1362" s="6"/>
      <c r="R1362" s="6"/>
      <c r="S1362" s="6"/>
      <c r="T1362" s="6"/>
      <c r="U1362" s="6"/>
      <c r="V1362" s="6"/>
      <c r="W1362" s="6"/>
      <c r="X1362" s="6"/>
      <c r="Y1362" s="6"/>
      <c r="Z1362" s="6"/>
    </row>
    <row r="1363" spans="1:26" ht="48" customHeight="1" x14ac:dyDescent="0.2">
      <c r="A1363" s="5">
        <v>1362</v>
      </c>
      <c r="B1363" s="6" t="s">
        <v>7384</v>
      </c>
      <c r="C1363" s="6" t="s">
        <v>7385</v>
      </c>
      <c r="D1363" s="56" t="s">
        <v>7391</v>
      </c>
      <c r="E1363" s="6" t="s">
        <v>5770</v>
      </c>
      <c r="F1363" s="45">
        <v>2</v>
      </c>
      <c r="G1363" s="5">
        <v>0</v>
      </c>
      <c r="H1363" s="45">
        <v>2</v>
      </c>
      <c r="I1363" s="6"/>
      <c r="J1363" s="6"/>
      <c r="K1363" s="6"/>
      <c r="L1363" s="6"/>
      <c r="M1363" s="6"/>
      <c r="N1363" s="6"/>
      <c r="O1363" s="6"/>
      <c r="P1363" s="6"/>
      <c r="Q1363" s="6"/>
      <c r="R1363" s="6"/>
      <c r="S1363" s="6"/>
      <c r="T1363" s="6"/>
      <c r="U1363" s="6"/>
      <c r="V1363" s="6"/>
      <c r="W1363" s="6"/>
      <c r="X1363" s="6"/>
      <c r="Y1363" s="6"/>
      <c r="Z1363" s="6"/>
    </row>
    <row r="1364" spans="1:26" ht="48" customHeight="1" x14ac:dyDescent="0.2">
      <c r="A1364" s="5">
        <v>1363</v>
      </c>
      <c r="B1364" s="6" t="s">
        <v>7384</v>
      </c>
      <c r="C1364" s="6" t="s">
        <v>7385</v>
      </c>
      <c r="D1364" s="56" t="s">
        <v>7392</v>
      </c>
      <c r="E1364" s="6" t="s">
        <v>5770</v>
      </c>
      <c r="F1364" s="45">
        <v>2</v>
      </c>
      <c r="G1364" s="5">
        <v>2</v>
      </c>
      <c r="H1364" s="45">
        <v>2</v>
      </c>
      <c r="I1364" s="6"/>
      <c r="J1364" s="6"/>
      <c r="K1364" s="6"/>
      <c r="L1364" s="6"/>
      <c r="M1364" s="6"/>
      <c r="N1364" s="6"/>
      <c r="O1364" s="6"/>
      <c r="P1364" s="6"/>
      <c r="Q1364" s="6"/>
      <c r="R1364" s="6"/>
      <c r="S1364" s="6"/>
      <c r="T1364" s="6"/>
      <c r="U1364" s="6"/>
      <c r="V1364" s="6"/>
      <c r="W1364" s="6"/>
      <c r="X1364" s="6"/>
      <c r="Y1364" s="6"/>
      <c r="Z1364" s="6"/>
    </row>
    <row r="1365" spans="1:26" ht="48" customHeight="1" x14ac:dyDescent="0.2">
      <c r="A1365" s="5">
        <v>1364</v>
      </c>
      <c r="B1365" s="6" t="s">
        <v>7384</v>
      </c>
      <c r="C1365" s="6" t="s">
        <v>7385</v>
      </c>
      <c r="D1365" s="56" t="s">
        <v>7393</v>
      </c>
      <c r="E1365" s="6" t="s">
        <v>5770</v>
      </c>
      <c r="F1365" s="45">
        <v>1</v>
      </c>
      <c r="G1365" s="5">
        <v>2</v>
      </c>
      <c r="H1365" s="45">
        <v>1</v>
      </c>
      <c r="I1365" s="6"/>
      <c r="J1365" s="6"/>
      <c r="K1365" s="6"/>
      <c r="L1365" s="6"/>
      <c r="M1365" s="6"/>
      <c r="N1365" s="6"/>
      <c r="O1365" s="6"/>
      <c r="P1365" s="6"/>
      <c r="Q1365" s="6"/>
      <c r="R1365" s="6"/>
      <c r="S1365" s="6"/>
      <c r="T1365" s="6"/>
      <c r="U1365" s="6"/>
      <c r="V1365" s="6"/>
      <c r="W1365" s="6"/>
      <c r="X1365" s="6"/>
      <c r="Y1365" s="6"/>
      <c r="Z1365" s="6"/>
    </row>
    <row r="1366" spans="1:26" ht="72" customHeight="1" x14ac:dyDescent="0.2">
      <c r="A1366" s="5">
        <v>1365</v>
      </c>
      <c r="B1366" s="6" t="s">
        <v>7384</v>
      </c>
      <c r="C1366" s="6" t="s">
        <v>7385</v>
      </c>
      <c r="D1366" s="56" t="s">
        <v>7394</v>
      </c>
      <c r="E1366" s="6" t="s">
        <v>5770</v>
      </c>
      <c r="F1366" s="45">
        <v>0</v>
      </c>
      <c r="G1366" s="5">
        <v>0</v>
      </c>
      <c r="H1366" s="45">
        <v>0</v>
      </c>
      <c r="I1366" s="6"/>
      <c r="J1366" s="6"/>
      <c r="K1366" s="6"/>
      <c r="L1366" s="6"/>
      <c r="M1366" s="6"/>
      <c r="N1366" s="6"/>
      <c r="O1366" s="6"/>
      <c r="P1366" s="6"/>
      <c r="Q1366" s="6"/>
      <c r="R1366" s="6"/>
      <c r="S1366" s="6"/>
      <c r="T1366" s="6"/>
      <c r="U1366" s="6"/>
      <c r="V1366" s="6"/>
      <c r="W1366" s="6"/>
      <c r="X1366" s="6"/>
      <c r="Y1366" s="6"/>
      <c r="Z1366" s="6"/>
    </row>
    <row r="1367" spans="1:26" ht="96" customHeight="1" x14ac:dyDescent="0.2">
      <c r="A1367" s="5">
        <v>1366</v>
      </c>
      <c r="B1367" s="6" t="s">
        <v>7384</v>
      </c>
      <c r="C1367" s="6" t="s">
        <v>7385</v>
      </c>
      <c r="D1367" s="56" t="s">
        <v>7395</v>
      </c>
      <c r="E1367" s="6" t="s">
        <v>5770</v>
      </c>
      <c r="F1367" s="45">
        <v>1</v>
      </c>
      <c r="G1367" s="5">
        <v>1</v>
      </c>
      <c r="H1367" s="45">
        <v>1</v>
      </c>
      <c r="I1367" s="6"/>
      <c r="J1367" s="6"/>
      <c r="K1367" s="6"/>
      <c r="L1367" s="6"/>
      <c r="M1367" s="6"/>
      <c r="N1367" s="6"/>
      <c r="O1367" s="6"/>
      <c r="P1367" s="6"/>
      <c r="Q1367" s="6"/>
      <c r="R1367" s="6"/>
      <c r="S1367" s="6"/>
      <c r="T1367" s="6"/>
      <c r="U1367" s="6"/>
      <c r="V1367" s="6"/>
      <c r="W1367" s="6"/>
      <c r="X1367" s="6"/>
      <c r="Y1367" s="6"/>
      <c r="Z1367" s="6"/>
    </row>
    <row r="1368" spans="1:26" ht="24" customHeight="1" x14ac:dyDescent="0.2">
      <c r="A1368" s="5">
        <v>1367</v>
      </c>
      <c r="B1368" s="6" t="s">
        <v>7384</v>
      </c>
      <c r="C1368" s="6" t="s">
        <v>7385</v>
      </c>
      <c r="D1368" s="56" t="s">
        <v>7396</v>
      </c>
      <c r="E1368" s="6" t="s">
        <v>5770</v>
      </c>
      <c r="F1368" s="45">
        <v>1</v>
      </c>
      <c r="G1368" s="5">
        <v>1</v>
      </c>
      <c r="H1368" s="45">
        <v>1</v>
      </c>
      <c r="I1368" s="6"/>
      <c r="J1368" s="6"/>
      <c r="K1368" s="6"/>
      <c r="L1368" s="6"/>
      <c r="M1368" s="6"/>
      <c r="N1368" s="6"/>
      <c r="O1368" s="6"/>
      <c r="P1368" s="6"/>
      <c r="Q1368" s="6"/>
      <c r="R1368" s="6"/>
      <c r="S1368" s="6"/>
      <c r="T1368" s="6"/>
      <c r="U1368" s="6"/>
      <c r="V1368" s="6"/>
      <c r="W1368" s="6"/>
      <c r="X1368" s="6"/>
      <c r="Y1368" s="6"/>
      <c r="Z1368" s="6"/>
    </row>
    <row r="1369" spans="1:26" ht="24" customHeight="1" x14ac:dyDescent="0.2">
      <c r="A1369" s="5">
        <v>1368</v>
      </c>
      <c r="B1369" s="6" t="s">
        <v>7384</v>
      </c>
      <c r="C1369" s="6" t="s">
        <v>7385</v>
      </c>
      <c r="D1369" s="56" t="s">
        <v>7397</v>
      </c>
      <c r="E1369" s="6" t="s">
        <v>5770</v>
      </c>
      <c r="F1369" s="45">
        <v>0</v>
      </c>
      <c r="G1369" s="5">
        <v>0</v>
      </c>
      <c r="H1369" s="45">
        <v>0</v>
      </c>
      <c r="I1369" s="6"/>
      <c r="J1369" s="6"/>
      <c r="K1369" s="6"/>
      <c r="L1369" s="6"/>
      <c r="M1369" s="6"/>
      <c r="N1369" s="6"/>
      <c r="O1369" s="6"/>
      <c r="P1369" s="6"/>
      <c r="Q1369" s="6"/>
      <c r="R1369" s="6"/>
      <c r="S1369" s="6"/>
      <c r="T1369" s="6"/>
      <c r="U1369" s="6"/>
      <c r="V1369" s="6"/>
      <c r="W1369" s="6"/>
      <c r="X1369" s="6"/>
      <c r="Y1369" s="6"/>
      <c r="Z1369" s="6"/>
    </row>
    <row r="1370" spans="1:26" ht="24" customHeight="1" x14ac:dyDescent="0.2">
      <c r="A1370" s="5">
        <v>1369</v>
      </c>
      <c r="B1370" s="6" t="s">
        <v>7398</v>
      </c>
      <c r="C1370" s="6" t="s">
        <v>7399</v>
      </c>
      <c r="D1370" s="56" t="s">
        <v>7400</v>
      </c>
      <c r="E1370" s="6" t="s">
        <v>5770</v>
      </c>
      <c r="F1370" s="45">
        <v>2</v>
      </c>
      <c r="G1370" s="5">
        <v>2</v>
      </c>
      <c r="H1370" s="45">
        <v>2</v>
      </c>
      <c r="I1370" s="6"/>
      <c r="J1370" s="6"/>
      <c r="K1370" s="6"/>
      <c r="L1370" s="6"/>
      <c r="M1370" s="6"/>
      <c r="N1370" s="6"/>
      <c r="O1370" s="6"/>
      <c r="P1370" s="6"/>
      <c r="Q1370" s="6"/>
      <c r="R1370" s="6"/>
      <c r="S1370" s="6"/>
      <c r="T1370" s="6"/>
      <c r="U1370" s="6"/>
      <c r="V1370" s="6"/>
      <c r="W1370" s="6"/>
      <c r="X1370" s="6"/>
      <c r="Y1370" s="6"/>
      <c r="Z1370" s="6"/>
    </row>
    <row r="1371" spans="1:26" ht="48" customHeight="1" x14ac:dyDescent="0.2">
      <c r="A1371" s="5">
        <v>1370</v>
      </c>
      <c r="B1371" s="6" t="s">
        <v>7398</v>
      </c>
      <c r="C1371" s="6" t="s">
        <v>7399</v>
      </c>
      <c r="D1371" s="56" t="s">
        <v>7401</v>
      </c>
      <c r="E1371" s="6" t="s">
        <v>5770</v>
      </c>
      <c r="F1371" s="45">
        <v>2</v>
      </c>
      <c r="G1371" s="5">
        <v>2</v>
      </c>
      <c r="H1371" s="45">
        <v>2</v>
      </c>
      <c r="I1371" s="6"/>
      <c r="J1371" s="6"/>
      <c r="K1371" s="6"/>
      <c r="L1371" s="6"/>
      <c r="M1371" s="6"/>
      <c r="N1371" s="6"/>
      <c r="O1371" s="6"/>
      <c r="P1371" s="6"/>
      <c r="Q1371" s="6"/>
      <c r="R1371" s="6"/>
      <c r="S1371" s="6"/>
      <c r="T1371" s="6"/>
      <c r="U1371" s="6"/>
      <c r="V1371" s="6"/>
      <c r="W1371" s="6"/>
      <c r="X1371" s="6"/>
      <c r="Y1371" s="6"/>
      <c r="Z1371" s="6"/>
    </row>
    <row r="1372" spans="1:26" ht="24" customHeight="1" x14ac:dyDescent="0.2">
      <c r="A1372" s="5">
        <v>1371</v>
      </c>
      <c r="B1372" s="6" t="s">
        <v>7398</v>
      </c>
      <c r="C1372" s="6" t="s">
        <v>7399</v>
      </c>
      <c r="D1372" s="56" t="s">
        <v>7402</v>
      </c>
      <c r="E1372" s="6" t="s">
        <v>5770</v>
      </c>
      <c r="F1372" s="45">
        <v>1</v>
      </c>
      <c r="G1372" s="5">
        <v>1</v>
      </c>
      <c r="H1372" s="45">
        <v>1</v>
      </c>
      <c r="I1372" s="6"/>
      <c r="J1372" s="6"/>
      <c r="K1372" s="6"/>
      <c r="L1372" s="6"/>
      <c r="M1372" s="6"/>
      <c r="N1372" s="6"/>
      <c r="O1372" s="6"/>
      <c r="P1372" s="6"/>
      <c r="Q1372" s="6"/>
      <c r="R1372" s="6"/>
      <c r="S1372" s="6"/>
      <c r="T1372" s="6"/>
      <c r="U1372" s="6"/>
      <c r="V1372" s="6"/>
      <c r="W1372" s="6"/>
      <c r="X1372" s="6"/>
      <c r="Y1372" s="6"/>
      <c r="Z1372" s="6"/>
    </row>
    <row r="1373" spans="1:26" ht="168" customHeight="1" x14ac:dyDescent="0.2">
      <c r="A1373" s="5">
        <v>1372</v>
      </c>
      <c r="B1373" s="6" t="s">
        <v>7398</v>
      </c>
      <c r="C1373" s="6" t="s">
        <v>7399</v>
      </c>
      <c r="D1373" s="56" t="s">
        <v>7403</v>
      </c>
      <c r="E1373" s="6" t="s">
        <v>5770</v>
      </c>
      <c r="F1373" s="45">
        <v>1</v>
      </c>
      <c r="G1373" s="5">
        <v>1</v>
      </c>
      <c r="H1373" s="45">
        <v>1</v>
      </c>
      <c r="I1373" s="6"/>
      <c r="J1373" s="6"/>
      <c r="K1373" s="6"/>
      <c r="L1373" s="6"/>
      <c r="M1373" s="6"/>
      <c r="N1373" s="6"/>
      <c r="O1373" s="6"/>
      <c r="P1373" s="6"/>
      <c r="Q1373" s="6"/>
      <c r="R1373" s="6"/>
      <c r="S1373" s="6"/>
      <c r="T1373" s="6"/>
      <c r="U1373" s="6"/>
      <c r="V1373" s="6"/>
      <c r="W1373" s="6"/>
      <c r="X1373" s="6"/>
      <c r="Y1373" s="6"/>
      <c r="Z1373" s="6"/>
    </row>
    <row r="1374" spans="1:26" ht="48" customHeight="1" x14ac:dyDescent="0.2">
      <c r="A1374" s="5">
        <v>1373</v>
      </c>
      <c r="B1374" s="6" t="s">
        <v>7398</v>
      </c>
      <c r="C1374" s="6" t="s">
        <v>7399</v>
      </c>
      <c r="D1374" s="56" t="s">
        <v>7404</v>
      </c>
      <c r="E1374" s="6" t="s">
        <v>5770</v>
      </c>
      <c r="F1374" s="45">
        <v>1</v>
      </c>
      <c r="G1374" s="5">
        <v>1</v>
      </c>
      <c r="H1374" s="45">
        <v>1</v>
      </c>
      <c r="I1374" s="6"/>
      <c r="J1374" s="6"/>
      <c r="K1374" s="6"/>
      <c r="L1374" s="6"/>
      <c r="M1374" s="6"/>
      <c r="N1374" s="6"/>
      <c r="O1374" s="6"/>
      <c r="P1374" s="6"/>
      <c r="Q1374" s="6"/>
      <c r="R1374" s="6"/>
      <c r="S1374" s="6"/>
      <c r="T1374" s="6"/>
      <c r="U1374" s="6"/>
      <c r="V1374" s="6"/>
      <c r="W1374" s="6"/>
      <c r="X1374" s="6"/>
      <c r="Y1374" s="6"/>
      <c r="Z1374" s="6"/>
    </row>
    <row r="1375" spans="1:26" ht="24" customHeight="1" x14ac:dyDescent="0.2">
      <c r="A1375" s="5">
        <v>1374</v>
      </c>
      <c r="B1375" s="6" t="s">
        <v>7398</v>
      </c>
      <c r="C1375" s="6" t="s">
        <v>7399</v>
      </c>
      <c r="D1375" s="56" t="s">
        <v>7405</v>
      </c>
      <c r="E1375" s="6" t="s">
        <v>5770</v>
      </c>
      <c r="F1375" s="45">
        <v>1</v>
      </c>
      <c r="G1375" s="5">
        <v>1</v>
      </c>
      <c r="H1375" s="45">
        <v>1</v>
      </c>
      <c r="I1375" s="6"/>
      <c r="J1375" s="6"/>
      <c r="K1375" s="6"/>
      <c r="L1375" s="6"/>
      <c r="M1375" s="6"/>
      <c r="N1375" s="6"/>
      <c r="O1375" s="6"/>
      <c r="P1375" s="6"/>
      <c r="Q1375" s="6"/>
      <c r="R1375" s="6"/>
      <c r="S1375" s="6"/>
      <c r="T1375" s="6"/>
      <c r="U1375" s="6"/>
      <c r="V1375" s="6"/>
      <c r="W1375" s="6"/>
      <c r="X1375" s="6"/>
      <c r="Y1375" s="6"/>
      <c r="Z1375" s="6"/>
    </row>
    <row r="1376" spans="1:26" ht="24" customHeight="1" x14ac:dyDescent="0.2">
      <c r="A1376" s="5">
        <v>1375</v>
      </c>
      <c r="B1376" s="6" t="s">
        <v>7398</v>
      </c>
      <c r="C1376" s="6" t="s">
        <v>7399</v>
      </c>
      <c r="D1376" s="56" t="s">
        <v>7406</v>
      </c>
      <c r="E1376" s="6" t="s">
        <v>5770</v>
      </c>
      <c r="F1376" s="45">
        <v>1</v>
      </c>
      <c r="G1376" s="5">
        <v>0</v>
      </c>
      <c r="H1376" s="45">
        <v>1</v>
      </c>
      <c r="I1376" s="6"/>
      <c r="J1376" s="6"/>
      <c r="K1376" s="6"/>
      <c r="L1376" s="6"/>
      <c r="M1376" s="6"/>
      <c r="N1376" s="6"/>
      <c r="O1376" s="6"/>
      <c r="P1376" s="6"/>
      <c r="Q1376" s="6"/>
      <c r="R1376" s="6"/>
      <c r="S1376" s="6"/>
      <c r="T1376" s="6"/>
      <c r="U1376" s="6"/>
      <c r="V1376" s="6"/>
      <c r="W1376" s="6"/>
      <c r="X1376" s="6"/>
      <c r="Y1376" s="6"/>
      <c r="Z1376" s="6"/>
    </row>
    <row r="1377" spans="1:26" ht="48" customHeight="1" x14ac:dyDescent="0.2">
      <c r="A1377" s="5">
        <v>1376</v>
      </c>
      <c r="B1377" s="6" t="s">
        <v>7398</v>
      </c>
      <c r="C1377" s="6" t="s">
        <v>7399</v>
      </c>
      <c r="D1377" s="56" t="s">
        <v>7407</v>
      </c>
      <c r="E1377" s="6" t="s">
        <v>5770</v>
      </c>
      <c r="F1377" s="45">
        <v>0</v>
      </c>
      <c r="G1377" s="5">
        <v>0</v>
      </c>
      <c r="H1377" s="45">
        <v>0</v>
      </c>
      <c r="I1377" s="6"/>
      <c r="J1377" s="6"/>
      <c r="K1377" s="6"/>
      <c r="L1377" s="6"/>
      <c r="M1377" s="6"/>
      <c r="N1377" s="6"/>
      <c r="O1377" s="6"/>
      <c r="P1377" s="6"/>
      <c r="Q1377" s="6"/>
      <c r="R1377" s="6"/>
      <c r="S1377" s="6"/>
      <c r="T1377" s="6"/>
      <c r="U1377" s="6"/>
      <c r="V1377" s="6"/>
      <c r="W1377" s="6"/>
      <c r="X1377" s="6"/>
      <c r="Y1377" s="6"/>
      <c r="Z1377" s="6"/>
    </row>
    <row r="1378" spans="1:26" ht="24" customHeight="1" x14ac:dyDescent="0.2">
      <c r="A1378" s="5">
        <v>1377</v>
      </c>
      <c r="B1378" s="6" t="s">
        <v>7398</v>
      </c>
      <c r="C1378" s="6" t="s">
        <v>7399</v>
      </c>
      <c r="D1378" s="56" t="s">
        <v>7408</v>
      </c>
      <c r="E1378" s="6" t="s">
        <v>5770</v>
      </c>
      <c r="F1378" s="45">
        <v>2</v>
      </c>
      <c r="G1378" s="5">
        <v>2</v>
      </c>
      <c r="H1378" s="45">
        <v>2</v>
      </c>
      <c r="I1378" s="6"/>
      <c r="J1378" s="6"/>
      <c r="K1378" s="6"/>
      <c r="L1378" s="6"/>
      <c r="M1378" s="6"/>
      <c r="N1378" s="6"/>
      <c r="O1378" s="6"/>
      <c r="P1378" s="6"/>
      <c r="Q1378" s="6"/>
      <c r="R1378" s="6"/>
      <c r="S1378" s="6"/>
      <c r="T1378" s="6"/>
      <c r="U1378" s="6"/>
      <c r="V1378" s="6"/>
      <c r="W1378" s="6"/>
      <c r="X1378" s="6"/>
      <c r="Y1378" s="6"/>
      <c r="Z1378" s="6"/>
    </row>
    <row r="1379" spans="1:26" ht="48" customHeight="1" x14ac:dyDescent="0.2">
      <c r="A1379" s="5">
        <v>1378</v>
      </c>
      <c r="B1379" s="6" t="s">
        <v>7398</v>
      </c>
      <c r="C1379" s="6" t="s">
        <v>7399</v>
      </c>
      <c r="D1379" s="56" t="s">
        <v>7409</v>
      </c>
      <c r="E1379" s="6" t="s">
        <v>5770</v>
      </c>
      <c r="F1379" s="45">
        <v>2</v>
      </c>
      <c r="G1379" s="5">
        <v>2</v>
      </c>
      <c r="H1379" s="45">
        <v>2</v>
      </c>
      <c r="I1379" s="6"/>
      <c r="J1379" s="6"/>
      <c r="K1379" s="6"/>
      <c r="L1379" s="6"/>
      <c r="M1379" s="6"/>
      <c r="N1379" s="6"/>
      <c r="O1379" s="6"/>
      <c r="P1379" s="6"/>
      <c r="Q1379" s="6"/>
      <c r="R1379" s="6"/>
      <c r="S1379" s="6"/>
      <c r="T1379" s="6"/>
      <c r="U1379" s="6"/>
      <c r="V1379" s="6"/>
      <c r="W1379" s="6"/>
      <c r="X1379" s="6"/>
      <c r="Y1379" s="6"/>
      <c r="Z1379" s="6"/>
    </row>
    <row r="1380" spans="1:26" ht="144" customHeight="1" x14ac:dyDescent="0.2">
      <c r="A1380" s="5">
        <v>1379</v>
      </c>
      <c r="B1380" s="6" t="s">
        <v>7398</v>
      </c>
      <c r="C1380" s="6" t="s">
        <v>7399</v>
      </c>
      <c r="D1380" s="56" t="s">
        <v>7410</v>
      </c>
      <c r="E1380" s="6" t="s">
        <v>5770</v>
      </c>
      <c r="F1380" s="45">
        <v>2</v>
      </c>
      <c r="G1380" s="5">
        <v>2</v>
      </c>
      <c r="H1380" s="45">
        <v>2</v>
      </c>
      <c r="I1380" s="6"/>
      <c r="J1380" s="6"/>
      <c r="K1380" s="6"/>
      <c r="L1380" s="6"/>
      <c r="M1380" s="6"/>
      <c r="N1380" s="6"/>
      <c r="O1380" s="6"/>
      <c r="P1380" s="6"/>
      <c r="Q1380" s="6"/>
      <c r="R1380" s="6"/>
      <c r="S1380" s="6"/>
      <c r="T1380" s="6"/>
      <c r="U1380" s="6"/>
      <c r="V1380" s="6"/>
      <c r="W1380" s="6"/>
      <c r="X1380" s="6"/>
      <c r="Y1380" s="6"/>
      <c r="Z1380" s="6"/>
    </row>
    <row r="1381" spans="1:26" ht="24" customHeight="1" x14ac:dyDescent="0.2">
      <c r="A1381" s="5">
        <v>1380</v>
      </c>
      <c r="B1381" s="6" t="s">
        <v>7398</v>
      </c>
      <c r="C1381" s="6" t="s">
        <v>7399</v>
      </c>
      <c r="D1381" s="56" t="s">
        <v>7411</v>
      </c>
      <c r="E1381" s="6" t="s">
        <v>5770</v>
      </c>
      <c r="F1381" s="45">
        <v>1</v>
      </c>
      <c r="G1381" s="5">
        <v>0</v>
      </c>
      <c r="H1381" s="45">
        <v>1</v>
      </c>
      <c r="I1381" s="6"/>
      <c r="J1381" s="6"/>
      <c r="K1381" s="6"/>
      <c r="L1381" s="6"/>
      <c r="M1381" s="6"/>
      <c r="N1381" s="6"/>
      <c r="O1381" s="6"/>
      <c r="P1381" s="6"/>
      <c r="Q1381" s="6"/>
      <c r="R1381" s="6"/>
      <c r="S1381" s="6"/>
      <c r="T1381" s="6"/>
      <c r="U1381" s="6"/>
      <c r="V1381" s="6"/>
      <c r="W1381" s="6"/>
      <c r="X1381" s="6"/>
      <c r="Y1381" s="6"/>
      <c r="Z1381" s="6"/>
    </row>
    <row r="1382" spans="1:26" ht="48" customHeight="1" x14ac:dyDescent="0.2">
      <c r="A1382" s="5">
        <v>1381</v>
      </c>
      <c r="B1382" s="6" t="s">
        <v>7398</v>
      </c>
      <c r="C1382" s="6" t="s">
        <v>7399</v>
      </c>
      <c r="D1382" s="56" t="s">
        <v>7412</v>
      </c>
      <c r="E1382" s="6" t="s">
        <v>5770</v>
      </c>
      <c r="F1382" s="45">
        <v>1</v>
      </c>
      <c r="G1382" s="5">
        <v>1</v>
      </c>
      <c r="H1382" s="45">
        <v>1</v>
      </c>
      <c r="I1382" s="6"/>
      <c r="J1382" s="6"/>
      <c r="K1382" s="6"/>
      <c r="L1382" s="6"/>
      <c r="M1382" s="6"/>
      <c r="N1382" s="6"/>
      <c r="O1382" s="6"/>
      <c r="P1382" s="6"/>
      <c r="Q1382" s="6"/>
      <c r="R1382" s="6"/>
      <c r="S1382" s="6"/>
      <c r="T1382" s="6"/>
      <c r="U1382" s="6"/>
      <c r="V1382" s="6"/>
      <c r="W1382" s="6"/>
      <c r="X1382" s="6"/>
      <c r="Y1382" s="6"/>
      <c r="Z1382" s="6"/>
    </row>
    <row r="1383" spans="1:26" ht="24" customHeight="1" x14ac:dyDescent="0.2">
      <c r="A1383" s="5">
        <v>1382</v>
      </c>
      <c r="B1383" s="6" t="s">
        <v>7398</v>
      </c>
      <c r="C1383" s="6" t="s">
        <v>7399</v>
      </c>
      <c r="D1383" s="56" t="s">
        <v>7413</v>
      </c>
      <c r="E1383" s="6" t="s">
        <v>5770</v>
      </c>
      <c r="F1383" s="45">
        <v>2</v>
      </c>
      <c r="G1383" s="5">
        <v>2</v>
      </c>
      <c r="H1383" s="45">
        <v>2</v>
      </c>
      <c r="I1383" s="6"/>
      <c r="J1383" s="6"/>
      <c r="K1383" s="6"/>
      <c r="L1383" s="6"/>
      <c r="M1383" s="6"/>
      <c r="N1383" s="6"/>
      <c r="O1383" s="6"/>
      <c r="P1383" s="6"/>
      <c r="Q1383" s="6"/>
      <c r="R1383" s="6"/>
      <c r="S1383" s="6"/>
      <c r="T1383" s="6"/>
      <c r="U1383" s="6"/>
      <c r="V1383" s="6"/>
      <c r="W1383" s="6"/>
      <c r="X1383" s="6"/>
      <c r="Y1383" s="6"/>
      <c r="Z1383" s="6"/>
    </row>
    <row r="1384" spans="1:26" ht="48" customHeight="1" x14ac:dyDescent="0.2">
      <c r="A1384" s="5">
        <v>1383</v>
      </c>
      <c r="B1384" s="6" t="s">
        <v>7398</v>
      </c>
      <c r="C1384" s="6" t="s">
        <v>7399</v>
      </c>
      <c r="D1384" s="56" t="s">
        <v>7414</v>
      </c>
      <c r="E1384" s="6" t="s">
        <v>5770</v>
      </c>
      <c r="F1384" s="45">
        <v>0</v>
      </c>
      <c r="G1384" s="5">
        <v>0</v>
      </c>
      <c r="H1384" s="45">
        <v>0</v>
      </c>
      <c r="I1384" s="6"/>
      <c r="J1384" s="6"/>
      <c r="K1384" s="6"/>
      <c r="L1384" s="6"/>
      <c r="M1384" s="6"/>
      <c r="N1384" s="6"/>
      <c r="O1384" s="6"/>
      <c r="P1384" s="6"/>
      <c r="Q1384" s="6"/>
      <c r="R1384" s="6"/>
      <c r="S1384" s="6"/>
      <c r="T1384" s="6"/>
      <c r="U1384" s="6"/>
      <c r="V1384" s="6"/>
      <c r="W1384" s="6"/>
      <c r="X1384" s="6"/>
      <c r="Y1384" s="6"/>
      <c r="Z1384" s="6"/>
    </row>
    <row r="1385" spans="1:26" ht="96" customHeight="1" x14ac:dyDescent="0.2">
      <c r="A1385" s="5">
        <v>1384</v>
      </c>
      <c r="B1385" s="6" t="s">
        <v>7415</v>
      </c>
      <c r="C1385" s="6" t="s">
        <v>7416</v>
      </c>
      <c r="D1385" s="56" t="s">
        <v>7417</v>
      </c>
      <c r="E1385" s="6" t="s">
        <v>5770</v>
      </c>
      <c r="F1385" s="45">
        <v>0</v>
      </c>
      <c r="G1385" s="5">
        <v>0</v>
      </c>
      <c r="H1385" s="45">
        <v>0</v>
      </c>
      <c r="I1385" s="6"/>
      <c r="J1385" s="6"/>
      <c r="K1385" s="6"/>
      <c r="L1385" s="6"/>
      <c r="M1385" s="6"/>
      <c r="N1385" s="6"/>
      <c r="O1385" s="6"/>
      <c r="P1385" s="6"/>
      <c r="Q1385" s="6"/>
      <c r="R1385" s="6"/>
      <c r="S1385" s="6"/>
      <c r="T1385" s="6"/>
      <c r="U1385" s="6"/>
      <c r="V1385" s="6"/>
      <c r="W1385" s="6"/>
      <c r="X1385" s="6"/>
      <c r="Y1385" s="6"/>
      <c r="Z1385" s="6"/>
    </row>
    <row r="1386" spans="1:26" ht="96" customHeight="1" x14ac:dyDescent="0.2">
      <c r="A1386" s="5">
        <v>1385</v>
      </c>
      <c r="B1386" s="6" t="s">
        <v>7415</v>
      </c>
      <c r="C1386" s="6" t="s">
        <v>7416</v>
      </c>
      <c r="D1386" s="56" t="s">
        <v>7418</v>
      </c>
      <c r="E1386" s="6" t="s">
        <v>5770</v>
      </c>
      <c r="F1386" s="45">
        <v>1</v>
      </c>
      <c r="G1386" s="5">
        <v>1</v>
      </c>
      <c r="H1386" s="45">
        <v>1</v>
      </c>
      <c r="I1386" s="6"/>
      <c r="J1386" s="6"/>
      <c r="K1386" s="6"/>
      <c r="L1386" s="6"/>
      <c r="M1386" s="6"/>
      <c r="N1386" s="6"/>
      <c r="O1386" s="6"/>
      <c r="P1386" s="6"/>
      <c r="Q1386" s="6"/>
      <c r="R1386" s="6"/>
      <c r="S1386" s="6"/>
      <c r="T1386" s="6"/>
      <c r="U1386" s="6"/>
      <c r="V1386" s="6"/>
      <c r="W1386" s="6"/>
      <c r="X1386" s="6"/>
      <c r="Y1386" s="6"/>
      <c r="Z1386" s="6"/>
    </row>
    <row r="1387" spans="1:26" ht="72" customHeight="1" x14ac:dyDescent="0.2">
      <c r="A1387" s="5">
        <v>1386</v>
      </c>
      <c r="B1387" s="6" t="s">
        <v>7415</v>
      </c>
      <c r="C1387" s="6" t="s">
        <v>7416</v>
      </c>
      <c r="D1387" s="56" t="s">
        <v>7419</v>
      </c>
      <c r="E1387" s="6" t="s">
        <v>5770</v>
      </c>
      <c r="F1387" s="45">
        <v>1</v>
      </c>
      <c r="G1387" s="5">
        <v>1</v>
      </c>
      <c r="H1387" s="45">
        <v>1</v>
      </c>
      <c r="I1387" s="6"/>
      <c r="J1387" s="6"/>
      <c r="K1387" s="6"/>
      <c r="L1387" s="6"/>
      <c r="M1387" s="6"/>
      <c r="N1387" s="6"/>
      <c r="O1387" s="6"/>
      <c r="P1387" s="6"/>
      <c r="Q1387" s="6"/>
      <c r="R1387" s="6"/>
      <c r="S1387" s="6"/>
      <c r="T1387" s="6"/>
      <c r="U1387" s="6"/>
      <c r="V1387" s="6"/>
      <c r="W1387" s="6"/>
      <c r="X1387" s="6"/>
      <c r="Y1387" s="6"/>
      <c r="Z1387" s="6"/>
    </row>
    <row r="1388" spans="1:26" ht="48" customHeight="1" x14ac:dyDescent="0.2">
      <c r="A1388" s="5">
        <v>1387</v>
      </c>
      <c r="B1388" s="6" t="s">
        <v>7415</v>
      </c>
      <c r="C1388" s="6" t="s">
        <v>7416</v>
      </c>
      <c r="D1388" s="56" t="s">
        <v>7420</v>
      </c>
      <c r="E1388" s="6" t="s">
        <v>5770</v>
      </c>
      <c r="F1388" s="45">
        <v>1</v>
      </c>
      <c r="G1388" s="5">
        <v>1</v>
      </c>
      <c r="H1388" s="45">
        <v>1</v>
      </c>
      <c r="I1388" s="6"/>
      <c r="J1388" s="6"/>
      <c r="K1388" s="6"/>
      <c r="L1388" s="6"/>
      <c r="M1388" s="6"/>
      <c r="N1388" s="6"/>
      <c r="O1388" s="6"/>
      <c r="P1388" s="6"/>
      <c r="Q1388" s="6"/>
      <c r="R1388" s="6"/>
      <c r="S1388" s="6"/>
      <c r="T1388" s="6"/>
      <c r="U1388" s="6"/>
      <c r="V1388" s="6"/>
      <c r="W1388" s="6"/>
      <c r="X1388" s="6"/>
      <c r="Y1388" s="6"/>
      <c r="Z1388" s="6"/>
    </row>
    <row r="1389" spans="1:26" ht="48" customHeight="1" x14ac:dyDescent="0.2">
      <c r="A1389" s="5">
        <v>1388</v>
      </c>
      <c r="B1389" s="6" t="s">
        <v>7415</v>
      </c>
      <c r="C1389" s="6" t="s">
        <v>7416</v>
      </c>
      <c r="D1389" s="56" t="s">
        <v>7421</v>
      </c>
      <c r="E1389" s="6" t="s">
        <v>5770</v>
      </c>
      <c r="F1389" s="45">
        <v>0</v>
      </c>
      <c r="G1389" s="5">
        <v>1</v>
      </c>
      <c r="H1389" s="45">
        <v>0</v>
      </c>
      <c r="I1389" s="6"/>
      <c r="J1389" s="6"/>
      <c r="K1389" s="6"/>
      <c r="L1389" s="6"/>
      <c r="M1389" s="6"/>
      <c r="N1389" s="6"/>
      <c r="O1389" s="6"/>
      <c r="P1389" s="6"/>
      <c r="Q1389" s="6"/>
      <c r="R1389" s="6"/>
      <c r="S1389" s="6"/>
      <c r="T1389" s="6"/>
      <c r="U1389" s="6"/>
      <c r="V1389" s="6"/>
      <c r="W1389" s="6"/>
      <c r="X1389" s="6"/>
      <c r="Y1389" s="6"/>
      <c r="Z1389" s="6"/>
    </row>
    <row r="1390" spans="1:26" ht="24" customHeight="1" x14ac:dyDescent="0.2">
      <c r="A1390" s="5">
        <v>1389</v>
      </c>
      <c r="B1390" s="6" t="s">
        <v>7415</v>
      </c>
      <c r="C1390" s="6" t="s">
        <v>7416</v>
      </c>
      <c r="D1390" s="56" t="s">
        <v>7422</v>
      </c>
      <c r="E1390" s="6" t="s">
        <v>5770</v>
      </c>
      <c r="F1390" s="45">
        <v>0</v>
      </c>
      <c r="G1390" s="5">
        <v>0</v>
      </c>
      <c r="H1390" s="45">
        <v>0</v>
      </c>
      <c r="I1390" s="6"/>
      <c r="J1390" s="6"/>
      <c r="K1390" s="6"/>
      <c r="L1390" s="6"/>
      <c r="M1390" s="6"/>
      <c r="N1390" s="6"/>
      <c r="O1390" s="6"/>
      <c r="P1390" s="6"/>
      <c r="Q1390" s="6"/>
      <c r="R1390" s="6"/>
      <c r="S1390" s="6"/>
      <c r="T1390" s="6"/>
      <c r="U1390" s="6"/>
      <c r="V1390" s="6"/>
      <c r="W1390" s="6"/>
      <c r="X1390" s="6"/>
      <c r="Y1390" s="6"/>
      <c r="Z1390" s="6"/>
    </row>
    <row r="1391" spans="1:26" ht="48" customHeight="1" x14ac:dyDescent="0.2">
      <c r="A1391" s="5">
        <v>1390</v>
      </c>
      <c r="B1391" s="6" t="s">
        <v>7415</v>
      </c>
      <c r="C1391" s="6" t="s">
        <v>7416</v>
      </c>
      <c r="D1391" s="56" t="s">
        <v>7423</v>
      </c>
      <c r="E1391" s="6" t="s">
        <v>5770</v>
      </c>
      <c r="F1391" s="45">
        <v>0</v>
      </c>
      <c r="G1391" s="5">
        <v>2</v>
      </c>
      <c r="H1391" s="45">
        <v>0</v>
      </c>
      <c r="I1391" s="6"/>
      <c r="J1391" s="6"/>
      <c r="K1391" s="6"/>
      <c r="L1391" s="6"/>
      <c r="M1391" s="6"/>
      <c r="N1391" s="6"/>
      <c r="O1391" s="6"/>
      <c r="P1391" s="6"/>
      <c r="Q1391" s="6"/>
      <c r="R1391" s="6"/>
      <c r="S1391" s="6"/>
      <c r="T1391" s="6"/>
      <c r="U1391" s="6"/>
      <c r="V1391" s="6"/>
      <c r="W1391" s="6"/>
      <c r="X1391" s="6"/>
      <c r="Y1391" s="6"/>
      <c r="Z1391" s="6"/>
    </row>
    <row r="1392" spans="1:26" ht="72" customHeight="1" x14ac:dyDescent="0.2">
      <c r="A1392" s="5">
        <v>1391</v>
      </c>
      <c r="B1392" s="6" t="s">
        <v>7415</v>
      </c>
      <c r="C1392" s="6" t="s">
        <v>7416</v>
      </c>
      <c r="D1392" s="56" t="s">
        <v>7424</v>
      </c>
      <c r="E1392" s="6" t="s">
        <v>5770</v>
      </c>
      <c r="F1392" s="45">
        <v>1</v>
      </c>
      <c r="G1392" s="5">
        <v>0</v>
      </c>
      <c r="H1392" s="45">
        <v>1</v>
      </c>
      <c r="I1392" s="6"/>
      <c r="J1392" s="6"/>
      <c r="K1392" s="6"/>
      <c r="L1392" s="6"/>
      <c r="M1392" s="6"/>
      <c r="N1392" s="6"/>
      <c r="O1392" s="6"/>
      <c r="P1392" s="6"/>
      <c r="Q1392" s="6"/>
      <c r="R1392" s="6"/>
      <c r="S1392" s="6"/>
      <c r="T1392" s="6"/>
      <c r="U1392" s="6"/>
      <c r="V1392" s="6"/>
      <c r="W1392" s="6"/>
      <c r="X1392" s="6"/>
      <c r="Y1392" s="6"/>
      <c r="Z1392" s="6"/>
    </row>
    <row r="1393" spans="1:26" ht="24" customHeight="1" x14ac:dyDescent="0.2">
      <c r="A1393" s="5">
        <v>1392</v>
      </c>
      <c r="B1393" s="6" t="s">
        <v>7415</v>
      </c>
      <c r="C1393" s="6" t="s">
        <v>7416</v>
      </c>
      <c r="D1393" s="56" t="s">
        <v>7425</v>
      </c>
      <c r="E1393" s="6" t="s">
        <v>5770</v>
      </c>
      <c r="F1393" s="45">
        <v>1</v>
      </c>
      <c r="G1393" s="5">
        <v>1</v>
      </c>
      <c r="H1393" s="45">
        <v>1</v>
      </c>
      <c r="I1393" s="6"/>
      <c r="J1393" s="6"/>
      <c r="K1393" s="6"/>
      <c r="L1393" s="6"/>
      <c r="M1393" s="6"/>
      <c r="N1393" s="6"/>
      <c r="O1393" s="6"/>
      <c r="P1393" s="6"/>
      <c r="Q1393" s="6"/>
      <c r="R1393" s="6"/>
      <c r="S1393" s="6"/>
      <c r="T1393" s="6"/>
      <c r="U1393" s="6"/>
      <c r="V1393" s="6"/>
      <c r="W1393" s="6"/>
      <c r="X1393" s="6"/>
      <c r="Y1393" s="6"/>
      <c r="Z1393" s="6"/>
    </row>
    <row r="1394" spans="1:26" ht="24" customHeight="1" x14ac:dyDescent="0.2">
      <c r="A1394" s="5">
        <v>1393</v>
      </c>
      <c r="B1394" s="6" t="s">
        <v>7415</v>
      </c>
      <c r="C1394" s="6" t="s">
        <v>7416</v>
      </c>
      <c r="D1394" s="56" t="s">
        <v>7426</v>
      </c>
      <c r="E1394" s="6" t="s">
        <v>5770</v>
      </c>
      <c r="F1394" s="45">
        <v>1</v>
      </c>
      <c r="G1394" s="5">
        <v>1</v>
      </c>
      <c r="H1394" s="45">
        <v>1</v>
      </c>
      <c r="I1394" s="6"/>
      <c r="J1394" s="6"/>
      <c r="K1394" s="6"/>
      <c r="L1394" s="6"/>
      <c r="M1394" s="6"/>
      <c r="N1394" s="6"/>
      <c r="O1394" s="6"/>
      <c r="P1394" s="6"/>
      <c r="Q1394" s="6"/>
      <c r="R1394" s="6"/>
      <c r="S1394" s="6"/>
      <c r="T1394" s="6"/>
      <c r="U1394" s="6"/>
      <c r="V1394" s="6"/>
      <c r="W1394" s="6"/>
      <c r="X1394" s="6"/>
      <c r="Y1394" s="6"/>
      <c r="Z1394" s="6"/>
    </row>
    <row r="1395" spans="1:26" ht="48" customHeight="1" x14ac:dyDescent="0.2">
      <c r="A1395" s="5">
        <v>1394</v>
      </c>
      <c r="B1395" s="6" t="s">
        <v>7427</v>
      </c>
      <c r="C1395" s="6" t="s">
        <v>7428</v>
      </c>
      <c r="D1395" s="56" t="s">
        <v>7429</v>
      </c>
      <c r="E1395" s="6" t="s">
        <v>5770</v>
      </c>
      <c r="F1395" s="45">
        <v>1</v>
      </c>
      <c r="G1395" s="5">
        <v>1</v>
      </c>
      <c r="H1395" s="45">
        <v>1</v>
      </c>
      <c r="I1395" s="6"/>
      <c r="J1395" s="6"/>
      <c r="K1395" s="6"/>
      <c r="L1395" s="6"/>
      <c r="M1395" s="6"/>
      <c r="N1395" s="6"/>
      <c r="O1395" s="6"/>
      <c r="P1395" s="6"/>
      <c r="Q1395" s="6"/>
      <c r="R1395" s="6"/>
      <c r="S1395" s="6"/>
      <c r="T1395" s="6"/>
      <c r="U1395" s="6"/>
      <c r="V1395" s="6"/>
      <c r="W1395" s="6"/>
      <c r="X1395" s="6"/>
      <c r="Y1395" s="6"/>
      <c r="Z1395" s="6"/>
    </row>
    <row r="1396" spans="1:26" ht="96" customHeight="1" x14ac:dyDescent="0.2">
      <c r="A1396" s="5">
        <v>1395</v>
      </c>
      <c r="B1396" s="6" t="s">
        <v>7427</v>
      </c>
      <c r="C1396" s="6" t="s">
        <v>7428</v>
      </c>
      <c r="D1396" s="56" t="s">
        <v>7430</v>
      </c>
      <c r="E1396" s="6" t="s">
        <v>5770</v>
      </c>
      <c r="F1396" s="45">
        <v>2</v>
      </c>
      <c r="G1396" s="5">
        <v>0</v>
      </c>
      <c r="H1396" s="45">
        <v>2</v>
      </c>
      <c r="I1396" s="6"/>
      <c r="J1396" s="6"/>
      <c r="K1396" s="6"/>
      <c r="L1396" s="6"/>
      <c r="M1396" s="6"/>
      <c r="N1396" s="6"/>
      <c r="O1396" s="6"/>
      <c r="P1396" s="6"/>
      <c r="Q1396" s="6"/>
      <c r="R1396" s="6"/>
      <c r="S1396" s="6"/>
      <c r="T1396" s="6"/>
      <c r="U1396" s="6"/>
      <c r="V1396" s="6"/>
      <c r="W1396" s="6"/>
      <c r="X1396" s="6"/>
      <c r="Y1396" s="6"/>
      <c r="Z1396" s="6"/>
    </row>
    <row r="1397" spans="1:26" ht="48" customHeight="1" x14ac:dyDescent="0.2">
      <c r="A1397" s="5">
        <v>1396</v>
      </c>
      <c r="B1397" s="6" t="s">
        <v>7427</v>
      </c>
      <c r="C1397" s="6" t="s">
        <v>7428</v>
      </c>
      <c r="D1397" s="56" t="s">
        <v>7431</v>
      </c>
      <c r="E1397" s="6" t="s">
        <v>5770</v>
      </c>
      <c r="F1397" s="45">
        <v>1</v>
      </c>
      <c r="G1397" s="5">
        <v>1</v>
      </c>
      <c r="H1397" s="45">
        <v>1</v>
      </c>
      <c r="I1397" s="6"/>
      <c r="J1397" s="6"/>
      <c r="K1397" s="6"/>
      <c r="L1397" s="6"/>
      <c r="M1397" s="6"/>
      <c r="N1397" s="6"/>
      <c r="O1397" s="6"/>
      <c r="P1397" s="6"/>
      <c r="Q1397" s="6"/>
      <c r="R1397" s="6"/>
      <c r="S1397" s="6"/>
      <c r="T1397" s="6"/>
      <c r="U1397" s="6"/>
      <c r="V1397" s="6"/>
      <c r="W1397" s="6"/>
      <c r="X1397" s="6"/>
      <c r="Y1397" s="6"/>
      <c r="Z1397" s="6"/>
    </row>
    <row r="1398" spans="1:26" ht="48" customHeight="1" x14ac:dyDescent="0.2">
      <c r="A1398" s="5">
        <v>1397</v>
      </c>
      <c r="B1398" s="6" t="s">
        <v>7427</v>
      </c>
      <c r="C1398" s="6" t="s">
        <v>7428</v>
      </c>
      <c r="D1398" s="56" t="s">
        <v>7432</v>
      </c>
      <c r="E1398" s="6" t="s">
        <v>5770</v>
      </c>
      <c r="F1398" s="45">
        <v>0</v>
      </c>
      <c r="G1398" s="5">
        <v>0</v>
      </c>
      <c r="H1398" s="45">
        <v>0</v>
      </c>
      <c r="I1398" s="6"/>
      <c r="J1398" s="6"/>
      <c r="K1398" s="6"/>
      <c r="L1398" s="6"/>
      <c r="M1398" s="6"/>
      <c r="N1398" s="6"/>
      <c r="O1398" s="6"/>
      <c r="P1398" s="6"/>
      <c r="Q1398" s="6"/>
      <c r="R1398" s="6"/>
      <c r="S1398" s="6"/>
      <c r="T1398" s="6"/>
      <c r="U1398" s="6"/>
      <c r="V1398" s="6"/>
      <c r="W1398" s="6"/>
      <c r="X1398" s="6"/>
      <c r="Y1398" s="6"/>
      <c r="Z1398" s="6"/>
    </row>
    <row r="1399" spans="1:26" ht="24" customHeight="1" x14ac:dyDescent="0.2">
      <c r="A1399" s="5">
        <v>1398</v>
      </c>
      <c r="B1399" s="6" t="s">
        <v>7427</v>
      </c>
      <c r="C1399" s="6" t="s">
        <v>7428</v>
      </c>
      <c r="D1399" s="56" t="s">
        <v>7433</v>
      </c>
      <c r="E1399" s="6" t="s">
        <v>5770</v>
      </c>
      <c r="F1399" s="45">
        <v>0</v>
      </c>
      <c r="G1399" s="5">
        <v>2</v>
      </c>
      <c r="H1399" s="45">
        <v>0</v>
      </c>
      <c r="I1399" s="6"/>
      <c r="J1399" s="6"/>
      <c r="K1399" s="6"/>
      <c r="L1399" s="6"/>
      <c r="M1399" s="6"/>
      <c r="N1399" s="6"/>
      <c r="O1399" s="6"/>
      <c r="P1399" s="6"/>
      <c r="Q1399" s="6"/>
      <c r="R1399" s="6"/>
      <c r="S1399" s="6"/>
      <c r="T1399" s="6"/>
      <c r="U1399" s="6"/>
      <c r="V1399" s="6"/>
      <c r="W1399" s="6"/>
      <c r="X1399" s="6"/>
      <c r="Y1399" s="6"/>
      <c r="Z1399" s="6"/>
    </row>
    <row r="1400" spans="1:26" ht="48" customHeight="1" x14ac:dyDescent="0.2">
      <c r="A1400" s="5">
        <v>1399</v>
      </c>
      <c r="B1400" s="6" t="s">
        <v>7427</v>
      </c>
      <c r="C1400" s="6" t="s">
        <v>7428</v>
      </c>
      <c r="D1400" s="56" t="s">
        <v>7434</v>
      </c>
      <c r="E1400" s="6" t="s">
        <v>5770</v>
      </c>
      <c r="F1400" s="45">
        <v>1</v>
      </c>
      <c r="G1400" s="5">
        <v>1</v>
      </c>
      <c r="H1400" s="45">
        <v>1</v>
      </c>
      <c r="I1400" s="6"/>
      <c r="J1400" s="6"/>
      <c r="K1400" s="6"/>
      <c r="L1400" s="6"/>
      <c r="M1400" s="6"/>
      <c r="N1400" s="6"/>
      <c r="O1400" s="6"/>
      <c r="P1400" s="6"/>
      <c r="Q1400" s="6"/>
      <c r="R1400" s="6"/>
      <c r="S1400" s="6"/>
      <c r="T1400" s="6"/>
      <c r="U1400" s="6"/>
      <c r="V1400" s="6"/>
      <c r="W1400" s="6"/>
      <c r="X1400" s="6"/>
      <c r="Y1400" s="6"/>
      <c r="Z1400" s="6"/>
    </row>
    <row r="1401" spans="1:26" ht="24" customHeight="1" x14ac:dyDescent="0.2">
      <c r="A1401" s="5">
        <v>1400</v>
      </c>
      <c r="B1401" s="6" t="s">
        <v>7427</v>
      </c>
      <c r="C1401" s="6" t="s">
        <v>7428</v>
      </c>
      <c r="D1401" s="56" t="s">
        <v>7435</v>
      </c>
      <c r="E1401" s="6" t="s">
        <v>5770</v>
      </c>
      <c r="F1401" s="45">
        <v>1</v>
      </c>
      <c r="G1401" s="5">
        <v>1</v>
      </c>
      <c r="H1401" s="45">
        <v>1</v>
      </c>
      <c r="I1401" s="6"/>
      <c r="J1401" s="6"/>
      <c r="K1401" s="6"/>
      <c r="L1401" s="6"/>
      <c r="M1401" s="6"/>
      <c r="N1401" s="6"/>
      <c r="O1401" s="6"/>
      <c r="P1401" s="6"/>
      <c r="Q1401" s="6"/>
      <c r="R1401" s="6"/>
      <c r="S1401" s="6"/>
      <c r="T1401" s="6"/>
      <c r="U1401" s="6"/>
      <c r="V1401" s="6"/>
      <c r="W1401" s="6"/>
      <c r="X1401" s="6"/>
      <c r="Y1401" s="6"/>
      <c r="Z1401" s="6"/>
    </row>
    <row r="1402" spans="1:26" ht="120" customHeight="1" x14ac:dyDescent="0.2">
      <c r="A1402" s="5">
        <v>1401</v>
      </c>
      <c r="B1402" s="6" t="s">
        <v>7427</v>
      </c>
      <c r="C1402" s="6" t="s">
        <v>7428</v>
      </c>
      <c r="D1402" s="56" t="s">
        <v>7436</v>
      </c>
      <c r="E1402" s="6" t="s">
        <v>5770</v>
      </c>
      <c r="F1402" s="45">
        <v>1</v>
      </c>
      <c r="G1402" s="5">
        <v>1</v>
      </c>
      <c r="H1402" s="45">
        <v>1</v>
      </c>
      <c r="I1402" s="6"/>
      <c r="J1402" s="6"/>
      <c r="K1402" s="6"/>
      <c r="L1402" s="6"/>
      <c r="M1402" s="6"/>
      <c r="N1402" s="6"/>
      <c r="O1402" s="6"/>
      <c r="P1402" s="6"/>
      <c r="Q1402" s="6"/>
      <c r="R1402" s="6"/>
      <c r="S1402" s="6"/>
      <c r="T1402" s="6"/>
      <c r="U1402" s="6"/>
      <c r="V1402" s="6"/>
      <c r="W1402" s="6"/>
      <c r="X1402" s="6"/>
      <c r="Y1402" s="6"/>
      <c r="Z1402" s="6"/>
    </row>
    <row r="1403" spans="1:26" ht="72" customHeight="1" x14ac:dyDescent="0.2">
      <c r="A1403" s="5">
        <v>1402</v>
      </c>
      <c r="B1403" s="6" t="s">
        <v>7427</v>
      </c>
      <c r="C1403" s="6" t="s">
        <v>7428</v>
      </c>
      <c r="D1403" s="56" t="s">
        <v>7437</v>
      </c>
      <c r="E1403" s="6" t="s">
        <v>5770</v>
      </c>
      <c r="F1403" s="45">
        <v>1</v>
      </c>
      <c r="G1403" s="5">
        <v>1</v>
      </c>
      <c r="H1403" s="45">
        <v>1</v>
      </c>
      <c r="I1403" s="6"/>
      <c r="J1403" s="6"/>
      <c r="K1403" s="6"/>
      <c r="L1403" s="6"/>
      <c r="M1403" s="6"/>
      <c r="N1403" s="6"/>
      <c r="O1403" s="6"/>
      <c r="P1403" s="6"/>
      <c r="Q1403" s="6"/>
      <c r="R1403" s="6"/>
      <c r="S1403" s="6"/>
      <c r="T1403" s="6"/>
      <c r="U1403" s="6"/>
      <c r="V1403" s="6"/>
      <c r="W1403" s="6"/>
      <c r="X1403" s="6"/>
      <c r="Y1403" s="6"/>
      <c r="Z1403" s="6"/>
    </row>
    <row r="1404" spans="1:26" ht="48" customHeight="1" x14ac:dyDescent="0.2">
      <c r="A1404" s="5">
        <v>1403</v>
      </c>
      <c r="B1404" s="6" t="s">
        <v>7427</v>
      </c>
      <c r="C1404" s="6" t="s">
        <v>7428</v>
      </c>
      <c r="D1404" s="56" t="s">
        <v>7438</v>
      </c>
      <c r="E1404" s="6" t="s">
        <v>5770</v>
      </c>
      <c r="F1404" s="45">
        <v>1</v>
      </c>
      <c r="G1404" s="5">
        <v>1</v>
      </c>
      <c r="H1404" s="45">
        <v>1</v>
      </c>
      <c r="I1404" s="6"/>
      <c r="J1404" s="6"/>
      <c r="K1404" s="6"/>
      <c r="L1404" s="6"/>
      <c r="M1404" s="6"/>
      <c r="N1404" s="6"/>
      <c r="O1404" s="6"/>
      <c r="P1404" s="6"/>
      <c r="Q1404" s="6"/>
      <c r="R1404" s="6"/>
      <c r="S1404" s="6"/>
      <c r="T1404" s="6"/>
      <c r="U1404" s="6"/>
      <c r="V1404" s="6"/>
      <c r="W1404" s="6"/>
      <c r="X1404" s="6"/>
      <c r="Y1404" s="6"/>
      <c r="Z1404" s="6"/>
    </row>
    <row r="1405" spans="1:26" ht="72" customHeight="1" x14ac:dyDescent="0.2">
      <c r="A1405" s="5">
        <v>1404</v>
      </c>
      <c r="B1405" s="6" t="s">
        <v>7427</v>
      </c>
      <c r="C1405" s="6" t="s">
        <v>7428</v>
      </c>
      <c r="D1405" s="56" t="s">
        <v>7439</v>
      </c>
      <c r="E1405" s="6" t="s">
        <v>5770</v>
      </c>
      <c r="F1405" s="45">
        <v>1</v>
      </c>
      <c r="G1405" s="5">
        <v>1</v>
      </c>
      <c r="H1405" s="45">
        <v>1</v>
      </c>
      <c r="I1405" s="6"/>
      <c r="J1405" s="6"/>
      <c r="K1405" s="6"/>
      <c r="L1405" s="6"/>
      <c r="M1405" s="6"/>
      <c r="N1405" s="6"/>
      <c r="O1405" s="6"/>
      <c r="P1405" s="6"/>
      <c r="Q1405" s="6"/>
      <c r="R1405" s="6"/>
      <c r="S1405" s="6"/>
      <c r="T1405" s="6"/>
      <c r="U1405" s="6"/>
      <c r="V1405" s="6"/>
      <c r="W1405" s="6"/>
      <c r="X1405" s="6"/>
      <c r="Y1405" s="6"/>
      <c r="Z1405" s="6"/>
    </row>
    <row r="1406" spans="1:26" ht="48" customHeight="1" x14ac:dyDescent="0.2">
      <c r="A1406" s="5">
        <v>1405</v>
      </c>
      <c r="B1406" s="6" t="s">
        <v>7427</v>
      </c>
      <c r="C1406" s="6" t="s">
        <v>7428</v>
      </c>
      <c r="D1406" s="56" t="s">
        <v>7440</v>
      </c>
      <c r="E1406" s="6" t="s">
        <v>5770</v>
      </c>
      <c r="F1406" s="45">
        <v>2</v>
      </c>
      <c r="G1406" s="5">
        <v>2</v>
      </c>
      <c r="H1406" s="45">
        <v>2</v>
      </c>
      <c r="I1406" s="6"/>
      <c r="J1406" s="6"/>
      <c r="K1406" s="6"/>
      <c r="L1406" s="6"/>
      <c r="M1406" s="6"/>
      <c r="N1406" s="6"/>
      <c r="O1406" s="6"/>
      <c r="P1406" s="6"/>
      <c r="Q1406" s="6"/>
      <c r="R1406" s="6"/>
      <c r="S1406" s="6"/>
      <c r="T1406" s="6"/>
      <c r="U1406" s="6"/>
      <c r="V1406" s="6"/>
      <c r="W1406" s="6"/>
      <c r="X1406" s="6"/>
      <c r="Y1406" s="6"/>
      <c r="Z1406" s="6"/>
    </row>
    <row r="1407" spans="1:26" ht="72" customHeight="1" x14ac:dyDescent="0.2">
      <c r="A1407" s="5">
        <v>1406</v>
      </c>
      <c r="B1407" s="6" t="s">
        <v>7427</v>
      </c>
      <c r="C1407" s="6" t="s">
        <v>7428</v>
      </c>
      <c r="D1407" s="56" t="s">
        <v>7441</v>
      </c>
      <c r="E1407" s="6" t="s">
        <v>5770</v>
      </c>
      <c r="F1407" s="45">
        <v>0</v>
      </c>
      <c r="G1407" s="5">
        <v>2</v>
      </c>
      <c r="H1407" s="45">
        <v>0</v>
      </c>
      <c r="I1407" s="6"/>
      <c r="J1407" s="6"/>
      <c r="K1407" s="6"/>
      <c r="L1407" s="6"/>
      <c r="M1407" s="6"/>
      <c r="N1407" s="6"/>
      <c r="O1407" s="6"/>
      <c r="P1407" s="6"/>
      <c r="Q1407" s="6"/>
      <c r="R1407" s="6"/>
      <c r="S1407" s="6"/>
      <c r="T1407" s="6"/>
      <c r="U1407" s="6"/>
      <c r="V1407" s="6"/>
      <c r="W1407" s="6"/>
      <c r="X1407" s="6"/>
      <c r="Y1407" s="6"/>
      <c r="Z1407" s="6"/>
    </row>
    <row r="1408" spans="1:26" ht="48" customHeight="1" x14ac:dyDescent="0.2">
      <c r="A1408" s="5">
        <v>1407</v>
      </c>
      <c r="B1408" s="6" t="s">
        <v>7442</v>
      </c>
      <c r="C1408" s="6" t="s">
        <v>7443</v>
      </c>
      <c r="D1408" s="56" t="s">
        <v>7444</v>
      </c>
      <c r="E1408" s="6" t="s">
        <v>5770</v>
      </c>
      <c r="F1408" s="45">
        <v>0</v>
      </c>
      <c r="G1408" s="5">
        <v>1</v>
      </c>
      <c r="H1408" s="45">
        <v>0</v>
      </c>
      <c r="I1408" s="6"/>
      <c r="J1408" s="6"/>
      <c r="K1408" s="6"/>
      <c r="L1408" s="6"/>
      <c r="M1408" s="6"/>
      <c r="N1408" s="6"/>
      <c r="O1408" s="6"/>
      <c r="P1408" s="6"/>
      <c r="Q1408" s="6"/>
      <c r="R1408" s="6"/>
      <c r="S1408" s="6"/>
      <c r="T1408" s="6"/>
      <c r="U1408" s="6"/>
      <c r="V1408" s="6"/>
      <c r="W1408" s="6"/>
      <c r="X1408" s="6"/>
      <c r="Y1408" s="6"/>
      <c r="Z1408" s="6"/>
    </row>
    <row r="1409" spans="1:26" ht="48" customHeight="1" x14ac:dyDescent="0.2">
      <c r="A1409" s="5">
        <v>1408</v>
      </c>
      <c r="B1409" s="6" t="s">
        <v>7442</v>
      </c>
      <c r="C1409" s="6" t="s">
        <v>7443</v>
      </c>
      <c r="D1409" s="56" t="s">
        <v>7445</v>
      </c>
      <c r="E1409" s="6" t="s">
        <v>5770</v>
      </c>
      <c r="F1409" s="45">
        <v>0</v>
      </c>
      <c r="G1409" s="5">
        <v>0</v>
      </c>
      <c r="H1409" s="45">
        <v>0</v>
      </c>
      <c r="I1409" s="6"/>
      <c r="J1409" s="6"/>
      <c r="K1409" s="6"/>
      <c r="L1409" s="6"/>
      <c r="M1409" s="6"/>
      <c r="N1409" s="6"/>
      <c r="O1409" s="6"/>
      <c r="P1409" s="6"/>
      <c r="Q1409" s="6"/>
      <c r="R1409" s="6"/>
      <c r="S1409" s="6"/>
      <c r="T1409" s="6"/>
      <c r="U1409" s="6"/>
      <c r="V1409" s="6"/>
      <c r="W1409" s="6"/>
      <c r="X1409" s="6"/>
      <c r="Y1409" s="6"/>
      <c r="Z1409" s="6"/>
    </row>
    <row r="1410" spans="1:26" ht="24" customHeight="1" x14ac:dyDescent="0.2">
      <c r="A1410" s="5">
        <v>1409</v>
      </c>
      <c r="B1410" s="6" t="s">
        <v>7442</v>
      </c>
      <c r="C1410" s="6" t="s">
        <v>7443</v>
      </c>
      <c r="D1410" s="56" t="s">
        <v>7446</v>
      </c>
      <c r="E1410" s="6" t="s">
        <v>5770</v>
      </c>
      <c r="F1410" s="45">
        <v>1</v>
      </c>
      <c r="G1410" s="5">
        <v>1</v>
      </c>
      <c r="H1410" s="45">
        <v>1</v>
      </c>
      <c r="I1410" s="6"/>
      <c r="J1410" s="6"/>
      <c r="K1410" s="6"/>
      <c r="L1410" s="6"/>
      <c r="M1410" s="6"/>
      <c r="N1410" s="6"/>
      <c r="O1410" s="6"/>
      <c r="P1410" s="6"/>
      <c r="Q1410" s="6"/>
      <c r="R1410" s="6"/>
      <c r="S1410" s="6"/>
      <c r="T1410" s="6"/>
      <c r="U1410" s="6"/>
      <c r="V1410" s="6"/>
      <c r="W1410" s="6"/>
      <c r="X1410" s="6"/>
      <c r="Y1410" s="6"/>
      <c r="Z1410" s="6"/>
    </row>
    <row r="1411" spans="1:26" ht="72" customHeight="1" x14ac:dyDescent="0.2">
      <c r="A1411" s="5">
        <v>1410</v>
      </c>
      <c r="B1411" s="6" t="s">
        <v>7442</v>
      </c>
      <c r="C1411" s="6" t="s">
        <v>7443</v>
      </c>
      <c r="D1411" s="56" t="s">
        <v>7447</v>
      </c>
      <c r="E1411" s="6" t="s">
        <v>5770</v>
      </c>
      <c r="F1411" s="45">
        <v>2</v>
      </c>
      <c r="G1411" s="5">
        <v>2</v>
      </c>
      <c r="H1411" s="45">
        <v>2</v>
      </c>
      <c r="I1411" s="6"/>
      <c r="J1411" s="6"/>
      <c r="K1411" s="6"/>
      <c r="L1411" s="6"/>
      <c r="M1411" s="6"/>
      <c r="N1411" s="6"/>
      <c r="O1411" s="6"/>
      <c r="P1411" s="6"/>
      <c r="Q1411" s="6"/>
      <c r="R1411" s="6"/>
      <c r="S1411" s="6"/>
      <c r="T1411" s="6"/>
      <c r="U1411" s="6"/>
      <c r="V1411" s="6"/>
      <c r="W1411" s="6"/>
      <c r="X1411" s="6"/>
      <c r="Y1411" s="6"/>
      <c r="Z1411" s="6"/>
    </row>
    <row r="1412" spans="1:26" ht="72" customHeight="1" x14ac:dyDescent="0.2">
      <c r="A1412" s="5">
        <v>1411</v>
      </c>
      <c r="B1412" s="6" t="s">
        <v>7442</v>
      </c>
      <c r="C1412" s="6" t="s">
        <v>7443</v>
      </c>
      <c r="D1412" s="56" t="s">
        <v>7448</v>
      </c>
      <c r="E1412" s="6" t="s">
        <v>5770</v>
      </c>
      <c r="F1412" s="45">
        <v>1</v>
      </c>
      <c r="G1412" s="5">
        <v>1</v>
      </c>
      <c r="H1412" s="45">
        <v>1</v>
      </c>
      <c r="I1412" s="6"/>
      <c r="J1412" s="6"/>
      <c r="K1412" s="6"/>
      <c r="L1412" s="6"/>
      <c r="M1412" s="6"/>
      <c r="N1412" s="6"/>
      <c r="O1412" s="6"/>
      <c r="P1412" s="6"/>
      <c r="Q1412" s="6"/>
      <c r="R1412" s="6"/>
      <c r="S1412" s="6"/>
      <c r="T1412" s="6"/>
      <c r="U1412" s="6"/>
      <c r="V1412" s="6"/>
      <c r="W1412" s="6"/>
      <c r="X1412" s="6"/>
      <c r="Y1412" s="6"/>
      <c r="Z1412" s="6"/>
    </row>
    <row r="1413" spans="1:26" ht="72" customHeight="1" x14ac:dyDescent="0.2">
      <c r="A1413" s="5">
        <v>1412</v>
      </c>
      <c r="B1413" s="6" t="s">
        <v>7442</v>
      </c>
      <c r="C1413" s="6" t="s">
        <v>7443</v>
      </c>
      <c r="D1413" s="56" t="s">
        <v>7449</v>
      </c>
      <c r="E1413" s="6" t="s">
        <v>5770</v>
      </c>
      <c r="F1413" s="45">
        <v>1</v>
      </c>
      <c r="G1413" s="5">
        <v>1</v>
      </c>
      <c r="H1413" s="45">
        <v>1</v>
      </c>
      <c r="I1413" s="6"/>
      <c r="J1413" s="6"/>
      <c r="K1413" s="6"/>
      <c r="L1413" s="6"/>
      <c r="M1413" s="6"/>
      <c r="N1413" s="6"/>
      <c r="O1413" s="6"/>
      <c r="P1413" s="6"/>
      <c r="Q1413" s="6"/>
      <c r="R1413" s="6"/>
      <c r="S1413" s="6"/>
      <c r="T1413" s="6"/>
      <c r="U1413" s="6"/>
      <c r="V1413" s="6"/>
      <c r="W1413" s="6"/>
      <c r="X1413" s="6"/>
      <c r="Y1413" s="6"/>
      <c r="Z1413" s="6"/>
    </row>
    <row r="1414" spans="1:26" ht="72" customHeight="1" x14ac:dyDescent="0.2">
      <c r="A1414" s="5">
        <v>1413</v>
      </c>
      <c r="B1414" s="6" t="s">
        <v>7442</v>
      </c>
      <c r="C1414" s="6" t="s">
        <v>7443</v>
      </c>
      <c r="D1414" s="56" t="s">
        <v>7450</v>
      </c>
      <c r="E1414" s="6" t="s">
        <v>5770</v>
      </c>
      <c r="F1414" s="45">
        <v>0</v>
      </c>
      <c r="G1414" s="5">
        <v>0</v>
      </c>
      <c r="H1414" s="45">
        <v>0</v>
      </c>
      <c r="I1414" s="6"/>
      <c r="J1414" s="6"/>
      <c r="K1414" s="6"/>
      <c r="L1414" s="6"/>
      <c r="M1414" s="6"/>
      <c r="N1414" s="6"/>
      <c r="O1414" s="6"/>
      <c r="P1414" s="6"/>
      <c r="Q1414" s="6"/>
      <c r="R1414" s="6"/>
      <c r="S1414" s="6"/>
      <c r="T1414" s="6"/>
      <c r="U1414" s="6"/>
      <c r="V1414" s="6"/>
      <c r="W1414" s="6"/>
      <c r="X1414" s="6"/>
      <c r="Y1414" s="6"/>
      <c r="Z1414" s="6"/>
    </row>
    <row r="1415" spans="1:26" ht="96" customHeight="1" x14ac:dyDescent="0.2">
      <c r="A1415" s="5">
        <v>1414</v>
      </c>
      <c r="B1415" s="6" t="s">
        <v>7442</v>
      </c>
      <c r="C1415" s="6" t="s">
        <v>7443</v>
      </c>
      <c r="D1415" s="56" t="s">
        <v>7451</v>
      </c>
      <c r="E1415" s="6" t="s">
        <v>5770</v>
      </c>
      <c r="F1415" s="45">
        <v>1</v>
      </c>
      <c r="G1415" s="5">
        <v>0</v>
      </c>
      <c r="H1415" s="45">
        <v>1</v>
      </c>
      <c r="I1415" s="6"/>
      <c r="J1415" s="6"/>
      <c r="K1415" s="6"/>
      <c r="L1415" s="6"/>
      <c r="M1415" s="6"/>
      <c r="N1415" s="6"/>
      <c r="O1415" s="6"/>
      <c r="P1415" s="6"/>
      <c r="Q1415" s="6"/>
      <c r="R1415" s="6"/>
      <c r="S1415" s="6"/>
      <c r="T1415" s="6"/>
      <c r="U1415" s="6"/>
      <c r="V1415" s="6"/>
      <c r="W1415" s="6"/>
      <c r="X1415" s="6"/>
      <c r="Y1415" s="6"/>
      <c r="Z1415" s="6"/>
    </row>
    <row r="1416" spans="1:26" ht="48" customHeight="1" x14ac:dyDescent="0.2">
      <c r="A1416" s="5">
        <v>1415</v>
      </c>
      <c r="B1416" s="6" t="s">
        <v>7442</v>
      </c>
      <c r="C1416" s="6" t="s">
        <v>7443</v>
      </c>
      <c r="D1416" s="56" t="s">
        <v>7452</v>
      </c>
      <c r="E1416" s="6" t="s">
        <v>5770</v>
      </c>
      <c r="F1416" s="45">
        <v>0</v>
      </c>
      <c r="G1416" s="5">
        <v>0</v>
      </c>
      <c r="H1416" s="45">
        <v>0</v>
      </c>
      <c r="I1416" s="6"/>
      <c r="J1416" s="6"/>
      <c r="K1416" s="6"/>
      <c r="L1416" s="6"/>
      <c r="M1416" s="6"/>
      <c r="N1416" s="6"/>
      <c r="O1416" s="6"/>
      <c r="P1416" s="6"/>
      <c r="Q1416" s="6"/>
      <c r="R1416" s="6"/>
      <c r="S1416" s="6"/>
      <c r="T1416" s="6"/>
      <c r="U1416" s="6"/>
      <c r="V1416" s="6"/>
      <c r="W1416" s="6"/>
      <c r="X1416" s="6"/>
      <c r="Y1416" s="6"/>
      <c r="Z1416" s="6"/>
    </row>
    <row r="1417" spans="1:26" ht="48" customHeight="1" x14ac:dyDescent="0.2">
      <c r="A1417" s="5">
        <v>1416</v>
      </c>
      <c r="B1417" s="6" t="s">
        <v>7442</v>
      </c>
      <c r="C1417" s="6" t="s">
        <v>7443</v>
      </c>
      <c r="D1417" s="56" t="s">
        <v>7453</v>
      </c>
      <c r="E1417" s="6" t="s">
        <v>5770</v>
      </c>
      <c r="F1417" s="45">
        <v>0</v>
      </c>
      <c r="G1417" s="5">
        <v>0</v>
      </c>
      <c r="H1417" s="45">
        <v>0</v>
      </c>
      <c r="I1417" s="6"/>
      <c r="J1417" s="6"/>
      <c r="K1417" s="6"/>
      <c r="L1417" s="6"/>
      <c r="M1417" s="6"/>
      <c r="N1417" s="6"/>
      <c r="O1417" s="6"/>
      <c r="P1417" s="6"/>
      <c r="Q1417" s="6"/>
      <c r="R1417" s="6"/>
      <c r="S1417" s="6"/>
      <c r="T1417" s="6"/>
      <c r="U1417" s="6"/>
      <c r="V1417" s="6"/>
      <c r="W1417" s="6"/>
      <c r="X1417" s="6"/>
      <c r="Y1417" s="6"/>
      <c r="Z1417" s="6"/>
    </row>
    <row r="1418" spans="1:26" ht="24" customHeight="1" x14ac:dyDescent="0.2">
      <c r="A1418" s="5">
        <v>1417</v>
      </c>
      <c r="B1418" s="6" t="s">
        <v>7442</v>
      </c>
      <c r="C1418" s="6" t="s">
        <v>7443</v>
      </c>
      <c r="D1418" s="56" t="s">
        <v>7454</v>
      </c>
      <c r="E1418" s="6" t="s">
        <v>5770</v>
      </c>
      <c r="F1418" s="45">
        <v>0</v>
      </c>
      <c r="G1418" s="5">
        <v>0</v>
      </c>
      <c r="H1418" s="45">
        <v>0</v>
      </c>
      <c r="I1418" s="6"/>
      <c r="J1418" s="6"/>
      <c r="K1418" s="6"/>
      <c r="L1418" s="6"/>
      <c r="M1418" s="6"/>
      <c r="N1418" s="6"/>
      <c r="O1418" s="6"/>
      <c r="P1418" s="6"/>
      <c r="Q1418" s="6"/>
      <c r="R1418" s="6"/>
      <c r="S1418" s="6"/>
      <c r="T1418" s="6"/>
      <c r="U1418" s="6"/>
      <c r="V1418" s="6"/>
      <c r="W1418" s="6"/>
      <c r="X1418" s="6"/>
      <c r="Y1418" s="6"/>
      <c r="Z1418" s="6"/>
    </row>
    <row r="1419" spans="1:26" ht="48" customHeight="1" x14ac:dyDescent="0.2">
      <c r="A1419" s="5">
        <v>1418</v>
      </c>
      <c r="B1419" s="6" t="s">
        <v>7442</v>
      </c>
      <c r="C1419" s="6" t="s">
        <v>7443</v>
      </c>
      <c r="D1419" s="56" t="s">
        <v>7455</v>
      </c>
      <c r="E1419" s="6" t="s">
        <v>5770</v>
      </c>
      <c r="F1419" s="45">
        <v>1</v>
      </c>
      <c r="G1419" s="5">
        <v>1</v>
      </c>
      <c r="H1419" s="45">
        <v>1</v>
      </c>
      <c r="I1419" s="6"/>
      <c r="J1419" s="6"/>
      <c r="K1419" s="6"/>
      <c r="L1419" s="6"/>
      <c r="M1419" s="6"/>
      <c r="N1419" s="6"/>
      <c r="O1419" s="6"/>
      <c r="P1419" s="6"/>
      <c r="Q1419" s="6"/>
      <c r="R1419" s="6"/>
      <c r="S1419" s="6"/>
      <c r="T1419" s="6"/>
      <c r="U1419" s="6"/>
      <c r="V1419" s="6"/>
      <c r="W1419" s="6"/>
      <c r="X1419" s="6"/>
      <c r="Y1419" s="6"/>
      <c r="Z1419" s="6"/>
    </row>
    <row r="1420" spans="1:26" ht="48" customHeight="1" x14ac:dyDescent="0.2">
      <c r="A1420" s="5">
        <v>1419</v>
      </c>
      <c r="B1420" s="6" t="s">
        <v>7456</v>
      </c>
      <c r="C1420" s="6" t="s">
        <v>7457</v>
      </c>
      <c r="D1420" s="56" t="s">
        <v>7458</v>
      </c>
      <c r="E1420" s="6" t="s">
        <v>5770</v>
      </c>
      <c r="F1420" s="45">
        <v>0</v>
      </c>
      <c r="G1420" s="5">
        <v>1</v>
      </c>
      <c r="H1420" s="45">
        <v>0</v>
      </c>
      <c r="I1420" s="6"/>
      <c r="J1420" s="6"/>
      <c r="K1420" s="6"/>
      <c r="L1420" s="6"/>
      <c r="M1420" s="6"/>
      <c r="N1420" s="6"/>
      <c r="O1420" s="6"/>
      <c r="P1420" s="6"/>
      <c r="Q1420" s="6"/>
      <c r="R1420" s="6"/>
      <c r="S1420" s="6"/>
      <c r="T1420" s="6"/>
      <c r="U1420" s="6"/>
      <c r="V1420" s="6"/>
      <c r="W1420" s="6"/>
      <c r="X1420" s="6"/>
      <c r="Y1420" s="6"/>
      <c r="Z1420" s="6"/>
    </row>
    <row r="1421" spans="1:26" ht="48" customHeight="1" x14ac:dyDescent="0.2">
      <c r="A1421" s="5">
        <v>1420</v>
      </c>
      <c r="B1421" s="6" t="s">
        <v>7456</v>
      </c>
      <c r="C1421" s="6" t="s">
        <v>7457</v>
      </c>
      <c r="D1421" s="56" t="s">
        <v>7459</v>
      </c>
      <c r="E1421" s="6" t="s">
        <v>5770</v>
      </c>
      <c r="F1421" s="45">
        <v>2</v>
      </c>
      <c r="G1421" s="5">
        <v>0</v>
      </c>
      <c r="H1421" s="45">
        <v>2</v>
      </c>
      <c r="I1421" s="6"/>
      <c r="J1421" s="6"/>
      <c r="K1421" s="6"/>
      <c r="L1421" s="6"/>
      <c r="M1421" s="6"/>
      <c r="N1421" s="6"/>
      <c r="O1421" s="6"/>
      <c r="P1421" s="6"/>
      <c r="Q1421" s="6"/>
      <c r="R1421" s="6"/>
      <c r="S1421" s="6"/>
      <c r="T1421" s="6"/>
      <c r="U1421" s="6"/>
      <c r="V1421" s="6"/>
      <c r="W1421" s="6"/>
      <c r="X1421" s="6"/>
      <c r="Y1421" s="6"/>
      <c r="Z1421" s="6"/>
    </row>
    <row r="1422" spans="1:26" ht="24" customHeight="1" x14ac:dyDescent="0.2">
      <c r="A1422" s="5">
        <v>1421</v>
      </c>
      <c r="B1422" s="6" t="s">
        <v>7456</v>
      </c>
      <c r="C1422" s="6" t="s">
        <v>7457</v>
      </c>
      <c r="D1422" s="56" t="s">
        <v>7460</v>
      </c>
      <c r="E1422" s="6" t="s">
        <v>5770</v>
      </c>
      <c r="F1422" s="45">
        <v>1</v>
      </c>
      <c r="G1422" s="5">
        <v>0</v>
      </c>
      <c r="H1422" s="45">
        <v>1</v>
      </c>
      <c r="I1422" s="6"/>
      <c r="J1422" s="6"/>
      <c r="K1422" s="6"/>
      <c r="L1422" s="6"/>
      <c r="M1422" s="6"/>
      <c r="N1422" s="6"/>
      <c r="O1422" s="6"/>
      <c r="P1422" s="6"/>
      <c r="Q1422" s="6"/>
      <c r="R1422" s="6"/>
      <c r="S1422" s="6"/>
      <c r="T1422" s="6"/>
      <c r="U1422" s="6"/>
      <c r="V1422" s="6"/>
      <c r="W1422" s="6"/>
      <c r="X1422" s="6"/>
      <c r="Y1422" s="6"/>
      <c r="Z1422" s="6"/>
    </row>
    <row r="1423" spans="1:26" ht="48" customHeight="1" x14ac:dyDescent="0.2">
      <c r="A1423" s="5">
        <v>1422</v>
      </c>
      <c r="B1423" s="6" t="s">
        <v>7456</v>
      </c>
      <c r="C1423" s="6" t="s">
        <v>7457</v>
      </c>
      <c r="D1423" s="56" t="s">
        <v>7461</v>
      </c>
      <c r="E1423" s="6" t="s">
        <v>5770</v>
      </c>
      <c r="F1423" s="45">
        <v>0</v>
      </c>
      <c r="G1423" s="5">
        <v>0</v>
      </c>
      <c r="H1423" s="45">
        <v>0</v>
      </c>
      <c r="I1423" s="6"/>
      <c r="J1423" s="6"/>
      <c r="K1423" s="6"/>
      <c r="L1423" s="6"/>
      <c r="M1423" s="6"/>
      <c r="N1423" s="6"/>
      <c r="O1423" s="6"/>
      <c r="P1423" s="6"/>
      <c r="Q1423" s="6"/>
      <c r="R1423" s="6"/>
      <c r="S1423" s="6"/>
      <c r="T1423" s="6"/>
      <c r="U1423" s="6"/>
      <c r="V1423" s="6"/>
      <c r="W1423" s="6"/>
      <c r="X1423" s="6"/>
      <c r="Y1423" s="6"/>
      <c r="Z1423" s="6"/>
    </row>
    <row r="1424" spans="1:26" ht="48" customHeight="1" x14ac:dyDescent="0.2">
      <c r="A1424" s="5">
        <v>1423</v>
      </c>
      <c r="B1424" s="6" t="s">
        <v>7456</v>
      </c>
      <c r="C1424" s="6" t="s">
        <v>7457</v>
      </c>
      <c r="D1424" s="56" t="s">
        <v>7462</v>
      </c>
      <c r="E1424" s="6" t="s">
        <v>5770</v>
      </c>
      <c r="F1424" s="45">
        <v>1</v>
      </c>
      <c r="G1424" s="5">
        <v>1</v>
      </c>
      <c r="H1424" s="45">
        <v>1</v>
      </c>
      <c r="I1424" s="6"/>
      <c r="J1424" s="6"/>
      <c r="K1424" s="6"/>
      <c r="L1424" s="6"/>
      <c r="M1424" s="6"/>
      <c r="N1424" s="6"/>
      <c r="O1424" s="6"/>
      <c r="P1424" s="6"/>
      <c r="Q1424" s="6"/>
      <c r="R1424" s="6"/>
      <c r="S1424" s="6"/>
      <c r="T1424" s="6"/>
      <c r="U1424" s="6"/>
      <c r="V1424" s="6"/>
      <c r="W1424" s="6"/>
      <c r="X1424" s="6"/>
      <c r="Y1424" s="6"/>
      <c r="Z1424" s="6"/>
    </row>
    <row r="1425" spans="1:26" ht="120" customHeight="1" x14ac:dyDescent="0.2">
      <c r="A1425" s="5">
        <v>1424</v>
      </c>
      <c r="B1425" s="6" t="s">
        <v>7456</v>
      </c>
      <c r="C1425" s="6" t="s">
        <v>7457</v>
      </c>
      <c r="D1425" s="56" t="s">
        <v>7463</v>
      </c>
      <c r="E1425" s="6" t="s">
        <v>5770</v>
      </c>
      <c r="F1425" s="45">
        <v>2</v>
      </c>
      <c r="G1425" s="5">
        <v>2</v>
      </c>
      <c r="H1425" s="45">
        <v>2</v>
      </c>
      <c r="I1425" s="6"/>
      <c r="J1425" s="6"/>
      <c r="K1425" s="6"/>
      <c r="L1425" s="6"/>
      <c r="M1425" s="6"/>
      <c r="N1425" s="6"/>
      <c r="O1425" s="6"/>
      <c r="P1425" s="6"/>
      <c r="Q1425" s="6"/>
      <c r="R1425" s="6"/>
      <c r="S1425" s="6"/>
      <c r="T1425" s="6"/>
      <c r="U1425" s="6"/>
      <c r="V1425" s="6"/>
      <c r="W1425" s="6"/>
      <c r="X1425" s="6"/>
      <c r="Y1425" s="6"/>
      <c r="Z1425" s="6"/>
    </row>
    <row r="1426" spans="1:26" ht="24" customHeight="1" x14ac:dyDescent="0.2">
      <c r="A1426" s="5">
        <v>1425</v>
      </c>
      <c r="B1426" s="6" t="s">
        <v>7456</v>
      </c>
      <c r="C1426" s="6" t="s">
        <v>7457</v>
      </c>
      <c r="D1426" s="56" t="s">
        <v>7464</v>
      </c>
      <c r="E1426" s="6" t="s">
        <v>5770</v>
      </c>
      <c r="F1426" s="45">
        <v>0</v>
      </c>
      <c r="G1426" s="5">
        <v>0</v>
      </c>
      <c r="H1426" s="45">
        <v>0</v>
      </c>
      <c r="I1426" s="6"/>
      <c r="J1426" s="6"/>
      <c r="K1426" s="6"/>
      <c r="L1426" s="6"/>
      <c r="M1426" s="6"/>
      <c r="N1426" s="6"/>
      <c r="O1426" s="6"/>
      <c r="P1426" s="6"/>
      <c r="Q1426" s="6"/>
      <c r="R1426" s="6"/>
      <c r="S1426" s="6"/>
      <c r="T1426" s="6"/>
      <c r="U1426" s="6"/>
      <c r="V1426" s="6"/>
      <c r="W1426" s="6"/>
      <c r="X1426" s="6"/>
      <c r="Y1426" s="6"/>
      <c r="Z1426" s="6"/>
    </row>
    <row r="1427" spans="1:26" ht="24" customHeight="1" x14ac:dyDescent="0.2">
      <c r="A1427" s="5">
        <v>1426</v>
      </c>
      <c r="B1427" s="6" t="s">
        <v>7456</v>
      </c>
      <c r="C1427" s="6" t="s">
        <v>7457</v>
      </c>
      <c r="D1427" s="56" t="s">
        <v>7465</v>
      </c>
      <c r="E1427" s="6" t="s">
        <v>5770</v>
      </c>
      <c r="F1427" s="45">
        <v>1</v>
      </c>
      <c r="G1427" s="5">
        <v>1</v>
      </c>
      <c r="H1427" s="45">
        <v>1</v>
      </c>
      <c r="I1427" s="6"/>
      <c r="J1427" s="6"/>
      <c r="K1427" s="6"/>
      <c r="L1427" s="6"/>
      <c r="M1427" s="6"/>
      <c r="N1427" s="6"/>
      <c r="O1427" s="6"/>
      <c r="P1427" s="6"/>
      <c r="Q1427" s="6"/>
      <c r="R1427" s="6"/>
      <c r="S1427" s="6"/>
      <c r="T1427" s="6"/>
      <c r="U1427" s="6"/>
      <c r="V1427" s="6"/>
      <c r="W1427" s="6"/>
      <c r="X1427" s="6"/>
      <c r="Y1427" s="6"/>
      <c r="Z1427" s="6"/>
    </row>
    <row r="1428" spans="1:26" ht="24" customHeight="1" x14ac:dyDescent="0.2">
      <c r="A1428" s="5">
        <v>1427</v>
      </c>
      <c r="B1428" s="6" t="s">
        <v>7456</v>
      </c>
      <c r="C1428" s="6" t="s">
        <v>7457</v>
      </c>
      <c r="D1428" s="56" t="s">
        <v>7466</v>
      </c>
      <c r="E1428" s="6" t="s">
        <v>5770</v>
      </c>
      <c r="F1428" s="45">
        <v>2</v>
      </c>
      <c r="G1428" s="5">
        <v>1</v>
      </c>
      <c r="H1428" s="45">
        <v>2</v>
      </c>
      <c r="I1428" s="6"/>
      <c r="J1428" s="6"/>
      <c r="K1428" s="6"/>
      <c r="L1428" s="6"/>
      <c r="M1428" s="6"/>
      <c r="N1428" s="6"/>
      <c r="O1428" s="6"/>
      <c r="P1428" s="6"/>
      <c r="Q1428" s="6"/>
      <c r="R1428" s="6"/>
      <c r="S1428" s="6"/>
      <c r="T1428" s="6"/>
      <c r="U1428" s="6"/>
      <c r="V1428" s="6"/>
      <c r="W1428" s="6"/>
      <c r="X1428" s="6"/>
      <c r="Y1428" s="6"/>
      <c r="Z1428" s="6"/>
    </row>
    <row r="1429" spans="1:26" ht="48" customHeight="1" x14ac:dyDescent="0.2">
      <c r="A1429" s="5">
        <v>1428</v>
      </c>
      <c r="B1429" s="6" t="s">
        <v>7456</v>
      </c>
      <c r="C1429" s="6" t="s">
        <v>7457</v>
      </c>
      <c r="D1429" s="56" t="s">
        <v>7467</v>
      </c>
      <c r="E1429" s="6" t="s">
        <v>5770</v>
      </c>
      <c r="F1429" s="45">
        <v>1</v>
      </c>
      <c r="G1429" s="5">
        <v>1</v>
      </c>
      <c r="H1429" s="45">
        <v>1</v>
      </c>
      <c r="I1429" s="6"/>
      <c r="J1429" s="6"/>
      <c r="K1429" s="6"/>
      <c r="L1429" s="6"/>
      <c r="M1429" s="6"/>
      <c r="N1429" s="6"/>
      <c r="O1429" s="6"/>
      <c r="P1429" s="6"/>
      <c r="Q1429" s="6"/>
      <c r="R1429" s="6"/>
      <c r="S1429" s="6"/>
      <c r="T1429" s="6"/>
      <c r="U1429" s="6"/>
      <c r="V1429" s="6"/>
      <c r="W1429" s="6"/>
      <c r="X1429" s="6"/>
      <c r="Y1429" s="6"/>
      <c r="Z1429" s="6"/>
    </row>
    <row r="1430" spans="1:26" ht="72" customHeight="1" x14ac:dyDescent="0.2">
      <c r="A1430" s="5">
        <v>1429</v>
      </c>
      <c r="B1430" s="6" t="s">
        <v>7456</v>
      </c>
      <c r="C1430" s="6" t="s">
        <v>7457</v>
      </c>
      <c r="D1430" s="56" t="s">
        <v>7468</v>
      </c>
      <c r="E1430" s="6" t="s">
        <v>5770</v>
      </c>
      <c r="F1430" s="45">
        <v>1</v>
      </c>
      <c r="G1430" s="5">
        <v>1</v>
      </c>
      <c r="H1430" s="45">
        <v>1</v>
      </c>
      <c r="I1430" s="6"/>
      <c r="J1430" s="6"/>
      <c r="K1430" s="6"/>
      <c r="L1430" s="6"/>
      <c r="M1430" s="6"/>
      <c r="N1430" s="6"/>
      <c r="O1430" s="6"/>
      <c r="P1430" s="6"/>
      <c r="Q1430" s="6"/>
      <c r="R1430" s="6"/>
      <c r="S1430" s="6"/>
      <c r="T1430" s="6"/>
      <c r="U1430" s="6"/>
      <c r="V1430" s="6"/>
      <c r="W1430" s="6"/>
      <c r="X1430" s="6"/>
      <c r="Y1430" s="6"/>
      <c r="Z1430" s="6"/>
    </row>
    <row r="1431" spans="1:26" ht="48" customHeight="1" x14ac:dyDescent="0.2">
      <c r="A1431" s="5">
        <v>1430</v>
      </c>
      <c r="B1431" s="6" t="s">
        <v>7456</v>
      </c>
      <c r="C1431" s="6" t="s">
        <v>7457</v>
      </c>
      <c r="D1431" s="56" t="s">
        <v>7469</v>
      </c>
      <c r="E1431" s="6" t="s">
        <v>5770</v>
      </c>
      <c r="F1431" s="45">
        <v>1</v>
      </c>
      <c r="G1431" s="5">
        <v>1</v>
      </c>
      <c r="H1431" s="45">
        <v>1</v>
      </c>
      <c r="I1431" s="6"/>
      <c r="J1431" s="6"/>
      <c r="K1431" s="6"/>
      <c r="L1431" s="6"/>
      <c r="M1431" s="6"/>
      <c r="N1431" s="6"/>
      <c r="O1431" s="6"/>
      <c r="P1431" s="6"/>
      <c r="Q1431" s="6"/>
      <c r="R1431" s="6"/>
      <c r="S1431" s="6"/>
      <c r="T1431" s="6"/>
      <c r="U1431" s="6"/>
      <c r="V1431" s="6"/>
      <c r="W1431" s="6"/>
      <c r="X1431" s="6"/>
      <c r="Y1431" s="6"/>
      <c r="Z1431" s="6"/>
    </row>
    <row r="1432" spans="1:26" ht="48" customHeight="1" x14ac:dyDescent="0.2">
      <c r="A1432" s="5">
        <v>1431</v>
      </c>
      <c r="B1432" s="6" t="s">
        <v>7456</v>
      </c>
      <c r="C1432" s="6" t="s">
        <v>7457</v>
      </c>
      <c r="D1432" s="56" t="s">
        <v>7470</v>
      </c>
      <c r="E1432" s="6" t="s">
        <v>5770</v>
      </c>
      <c r="F1432" s="45">
        <v>1</v>
      </c>
      <c r="G1432" s="5">
        <v>1</v>
      </c>
      <c r="H1432" s="45">
        <v>1</v>
      </c>
      <c r="I1432" s="6"/>
      <c r="J1432" s="6"/>
      <c r="K1432" s="6"/>
      <c r="L1432" s="6"/>
      <c r="M1432" s="6"/>
      <c r="N1432" s="6"/>
      <c r="O1432" s="6"/>
      <c r="P1432" s="6"/>
      <c r="Q1432" s="6"/>
      <c r="R1432" s="6"/>
      <c r="S1432" s="6"/>
      <c r="T1432" s="6"/>
      <c r="U1432" s="6"/>
      <c r="V1432" s="6"/>
      <c r="W1432" s="6"/>
      <c r="X1432" s="6"/>
      <c r="Y1432" s="6"/>
      <c r="Z1432" s="6"/>
    </row>
    <row r="1433" spans="1:26" ht="48" customHeight="1" x14ac:dyDescent="0.2">
      <c r="A1433" s="5">
        <v>1432</v>
      </c>
      <c r="B1433" s="6" t="s">
        <v>7456</v>
      </c>
      <c r="C1433" s="6" t="s">
        <v>7457</v>
      </c>
      <c r="D1433" s="56" t="s">
        <v>7471</v>
      </c>
      <c r="E1433" s="6" t="s">
        <v>5770</v>
      </c>
      <c r="F1433" s="45">
        <v>0</v>
      </c>
      <c r="G1433" s="5">
        <v>2</v>
      </c>
      <c r="H1433" s="45">
        <v>0</v>
      </c>
      <c r="I1433" s="6"/>
      <c r="J1433" s="6"/>
      <c r="K1433" s="6"/>
      <c r="L1433" s="6"/>
      <c r="M1433" s="6"/>
      <c r="N1433" s="6"/>
      <c r="O1433" s="6"/>
      <c r="P1433" s="6"/>
      <c r="Q1433" s="6"/>
      <c r="R1433" s="6"/>
      <c r="S1433" s="6"/>
      <c r="T1433" s="6"/>
      <c r="U1433" s="6"/>
      <c r="V1433" s="6"/>
      <c r="W1433" s="6"/>
      <c r="X1433" s="6"/>
      <c r="Y1433" s="6"/>
      <c r="Z1433" s="6"/>
    </row>
    <row r="1434" spans="1:26" ht="24" customHeight="1" x14ac:dyDescent="0.2">
      <c r="A1434" s="5">
        <v>1433</v>
      </c>
      <c r="B1434" s="6" t="s">
        <v>7472</v>
      </c>
      <c r="C1434" s="6" t="s">
        <v>7473</v>
      </c>
      <c r="D1434" s="56" t="s">
        <v>7474</v>
      </c>
      <c r="E1434" s="6" t="s">
        <v>5770</v>
      </c>
      <c r="F1434" s="45">
        <v>0</v>
      </c>
      <c r="G1434" s="5">
        <v>0</v>
      </c>
      <c r="H1434" s="45">
        <v>0</v>
      </c>
      <c r="I1434" s="6"/>
      <c r="J1434" s="6"/>
      <c r="K1434" s="6"/>
      <c r="L1434" s="6"/>
      <c r="M1434" s="6"/>
      <c r="N1434" s="6"/>
      <c r="O1434" s="6"/>
      <c r="P1434" s="6"/>
      <c r="Q1434" s="6"/>
      <c r="R1434" s="6"/>
      <c r="S1434" s="6"/>
      <c r="T1434" s="6"/>
      <c r="U1434" s="6"/>
      <c r="V1434" s="6"/>
      <c r="W1434" s="6"/>
      <c r="X1434" s="6"/>
      <c r="Y1434" s="6"/>
      <c r="Z1434" s="6"/>
    </row>
    <row r="1435" spans="1:26" ht="96" customHeight="1" x14ac:dyDescent="0.2">
      <c r="A1435" s="5">
        <v>1434</v>
      </c>
      <c r="B1435" s="6" t="s">
        <v>7472</v>
      </c>
      <c r="C1435" s="6" t="s">
        <v>7473</v>
      </c>
      <c r="D1435" s="56" t="s">
        <v>7475</v>
      </c>
      <c r="E1435" s="6" t="s">
        <v>5770</v>
      </c>
      <c r="F1435" s="45">
        <v>2</v>
      </c>
      <c r="G1435" s="5">
        <v>2</v>
      </c>
      <c r="H1435" s="45">
        <v>2</v>
      </c>
      <c r="I1435" s="6"/>
      <c r="J1435" s="6"/>
      <c r="K1435" s="6"/>
      <c r="L1435" s="6"/>
      <c r="M1435" s="6"/>
      <c r="N1435" s="6"/>
      <c r="O1435" s="6"/>
      <c r="P1435" s="6"/>
      <c r="Q1435" s="6"/>
      <c r="R1435" s="6"/>
      <c r="S1435" s="6"/>
      <c r="T1435" s="6"/>
      <c r="U1435" s="6"/>
      <c r="V1435" s="6"/>
      <c r="W1435" s="6"/>
      <c r="X1435" s="6"/>
      <c r="Y1435" s="6"/>
      <c r="Z1435" s="6"/>
    </row>
    <row r="1436" spans="1:26" ht="96" customHeight="1" x14ac:dyDescent="0.2">
      <c r="A1436" s="5">
        <v>1435</v>
      </c>
      <c r="B1436" s="6" t="s">
        <v>7472</v>
      </c>
      <c r="C1436" s="6" t="s">
        <v>7473</v>
      </c>
      <c r="D1436" s="56" t="s">
        <v>7476</v>
      </c>
      <c r="E1436" s="6" t="s">
        <v>5770</v>
      </c>
      <c r="F1436" s="45">
        <v>1</v>
      </c>
      <c r="G1436" s="5">
        <v>1</v>
      </c>
      <c r="H1436" s="45">
        <v>1</v>
      </c>
      <c r="I1436" s="6"/>
      <c r="J1436" s="6"/>
      <c r="K1436" s="6"/>
      <c r="L1436" s="6"/>
      <c r="M1436" s="6"/>
      <c r="N1436" s="6"/>
      <c r="O1436" s="6"/>
      <c r="P1436" s="6"/>
      <c r="Q1436" s="6"/>
      <c r="R1436" s="6"/>
      <c r="S1436" s="6"/>
      <c r="T1436" s="6"/>
      <c r="U1436" s="6"/>
      <c r="V1436" s="6"/>
      <c r="W1436" s="6"/>
      <c r="X1436" s="6"/>
      <c r="Y1436" s="6"/>
      <c r="Z1436" s="6"/>
    </row>
    <row r="1437" spans="1:26" ht="24" customHeight="1" x14ac:dyDescent="0.2">
      <c r="A1437" s="5">
        <v>1436</v>
      </c>
      <c r="B1437" s="6" t="s">
        <v>7472</v>
      </c>
      <c r="C1437" s="6" t="s">
        <v>7473</v>
      </c>
      <c r="D1437" s="56" t="s">
        <v>7477</v>
      </c>
      <c r="E1437" s="6" t="s">
        <v>5770</v>
      </c>
      <c r="F1437" s="45">
        <v>2</v>
      </c>
      <c r="G1437" s="5">
        <v>2</v>
      </c>
      <c r="H1437" s="45">
        <v>2</v>
      </c>
      <c r="I1437" s="6"/>
      <c r="J1437" s="6"/>
      <c r="K1437" s="6"/>
      <c r="L1437" s="6"/>
      <c r="M1437" s="6"/>
      <c r="N1437" s="6"/>
      <c r="O1437" s="6"/>
      <c r="P1437" s="6"/>
      <c r="Q1437" s="6"/>
      <c r="R1437" s="6"/>
      <c r="S1437" s="6"/>
      <c r="T1437" s="6"/>
      <c r="U1437" s="6"/>
      <c r="V1437" s="6"/>
      <c r="W1437" s="6"/>
      <c r="X1437" s="6"/>
      <c r="Y1437" s="6"/>
      <c r="Z1437" s="6"/>
    </row>
    <row r="1438" spans="1:26" ht="24" customHeight="1" x14ac:dyDescent="0.2">
      <c r="A1438" s="5">
        <v>1437</v>
      </c>
      <c r="B1438" s="6" t="s">
        <v>7472</v>
      </c>
      <c r="C1438" s="6" t="s">
        <v>7473</v>
      </c>
      <c r="D1438" s="56" t="s">
        <v>7478</v>
      </c>
      <c r="E1438" s="6" t="s">
        <v>5770</v>
      </c>
      <c r="F1438" s="45">
        <v>2</v>
      </c>
      <c r="G1438" s="5">
        <v>0</v>
      </c>
      <c r="H1438" s="45">
        <v>2</v>
      </c>
      <c r="I1438" s="6"/>
      <c r="J1438" s="6"/>
      <c r="K1438" s="6"/>
      <c r="L1438" s="6"/>
      <c r="M1438" s="6"/>
      <c r="N1438" s="6"/>
      <c r="O1438" s="6"/>
      <c r="P1438" s="6"/>
      <c r="Q1438" s="6"/>
      <c r="R1438" s="6"/>
      <c r="S1438" s="6"/>
      <c r="T1438" s="6"/>
      <c r="U1438" s="6"/>
      <c r="V1438" s="6"/>
      <c r="W1438" s="6"/>
      <c r="X1438" s="6"/>
      <c r="Y1438" s="6"/>
      <c r="Z1438" s="6"/>
    </row>
    <row r="1439" spans="1:26" ht="24" customHeight="1" x14ac:dyDescent="0.2">
      <c r="A1439" s="5">
        <v>1438</v>
      </c>
      <c r="B1439" s="6" t="s">
        <v>7472</v>
      </c>
      <c r="C1439" s="6" t="s">
        <v>7473</v>
      </c>
      <c r="D1439" s="56" t="s">
        <v>7479</v>
      </c>
      <c r="E1439" s="6" t="s">
        <v>5770</v>
      </c>
      <c r="F1439" s="45">
        <v>1</v>
      </c>
      <c r="G1439" s="5">
        <v>1</v>
      </c>
      <c r="H1439" s="45">
        <v>1</v>
      </c>
      <c r="I1439" s="6"/>
      <c r="J1439" s="6"/>
      <c r="K1439" s="6"/>
      <c r="L1439" s="6"/>
      <c r="M1439" s="6"/>
      <c r="N1439" s="6"/>
      <c r="O1439" s="6"/>
      <c r="P1439" s="6"/>
      <c r="Q1439" s="6"/>
      <c r="R1439" s="6"/>
      <c r="S1439" s="6"/>
      <c r="T1439" s="6"/>
      <c r="U1439" s="6"/>
      <c r="V1439" s="6"/>
      <c r="W1439" s="6"/>
      <c r="X1439" s="6"/>
      <c r="Y1439" s="6"/>
      <c r="Z1439" s="6"/>
    </row>
    <row r="1440" spans="1:26" ht="72" customHeight="1" x14ac:dyDescent="0.2">
      <c r="A1440" s="5">
        <v>1439</v>
      </c>
      <c r="B1440" s="6" t="s">
        <v>7472</v>
      </c>
      <c r="C1440" s="6" t="s">
        <v>7473</v>
      </c>
      <c r="D1440" s="56" t="s">
        <v>7480</v>
      </c>
      <c r="E1440" s="6" t="s">
        <v>5770</v>
      </c>
      <c r="F1440" s="45">
        <v>0</v>
      </c>
      <c r="G1440" s="5">
        <v>0</v>
      </c>
      <c r="H1440" s="45">
        <v>0</v>
      </c>
      <c r="I1440" s="6"/>
      <c r="J1440" s="6"/>
      <c r="K1440" s="6"/>
      <c r="L1440" s="6"/>
      <c r="M1440" s="6"/>
      <c r="N1440" s="6"/>
      <c r="O1440" s="6"/>
      <c r="P1440" s="6"/>
      <c r="Q1440" s="6"/>
      <c r="R1440" s="6"/>
      <c r="S1440" s="6"/>
      <c r="T1440" s="6"/>
      <c r="U1440" s="6"/>
      <c r="V1440" s="6"/>
      <c r="W1440" s="6"/>
      <c r="X1440" s="6"/>
      <c r="Y1440" s="6"/>
      <c r="Z1440" s="6"/>
    </row>
    <row r="1441" spans="1:26" ht="168" customHeight="1" x14ac:dyDescent="0.2">
      <c r="A1441" s="5">
        <v>1440</v>
      </c>
      <c r="B1441" s="6" t="s">
        <v>7472</v>
      </c>
      <c r="C1441" s="6" t="s">
        <v>7473</v>
      </c>
      <c r="D1441" s="56" t="s">
        <v>7481</v>
      </c>
      <c r="E1441" s="6" t="s">
        <v>5770</v>
      </c>
      <c r="F1441" s="45">
        <v>2</v>
      </c>
      <c r="G1441" s="5">
        <v>0</v>
      </c>
      <c r="H1441" s="45">
        <v>2</v>
      </c>
      <c r="I1441" s="6"/>
      <c r="J1441" s="6"/>
      <c r="K1441" s="6"/>
      <c r="L1441" s="6"/>
      <c r="M1441" s="6"/>
      <c r="N1441" s="6"/>
      <c r="O1441" s="6"/>
      <c r="P1441" s="6"/>
      <c r="Q1441" s="6"/>
      <c r="R1441" s="6"/>
      <c r="S1441" s="6"/>
      <c r="T1441" s="6"/>
      <c r="U1441" s="6"/>
      <c r="V1441" s="6"/>
      <c r="W1441" s="6"/>
      <c r="X1441" s="6"/>
      <c r="Y1441" s="6"/>
      <c r="Z1441" s="6"/>
    </row>
    <row r="1442" spans="1:26" ht="24" customHeight="1" x14ac:dyDescent="0.2">
      <c r="A1442" s="5">
        <v>1441</v>
      </c>
      <c r="B1442" s="6" t="s">
        <v>7472</v>
      </c>
      <c r="C1442" s="6" t="s">
        <v>7473</v>
      </c>
      <c r="D1442" s="56" t="s">
        <v>7482</v>
      </c>
      <c r="E1442" s="6" t="s">
        <v>5770</v>
      </c>
      <c r="F1442" s="45">
        <v>1</v>
      </c>
      <c r="G1442" s="5">
        <v>1</v>
      </c>
      <c r="H1442" s="45">
        <v>1</v>
      </c>
      <c r="I1442" s="6"/>
      <c r="J1442" s="6"/>
      <c r="K1442" s="6"/>
      <c r="L1442" s="6"/>
      <c r="M1442" s="6"/>
      <c r="N1442" s="6"/>
      <c r="O1442" s="6"/>
      <c r="P1442" s="6"/>
      <c r="Q1442" s="6"/>
      <c r="R1442" s="6"/>
      <c r="S1442" s="6"/>
      <c r="T1442" s="6"/>
      <c r="U1442" s="6"/>
      <c r="V1442" s="6"/>
      <c r="W1442" s="6"/>
      <c r="X1442" s="6"/>
      <c r="Y1442" s="6"/>
      <c r="Z1442" s="6"/>
    </row>
    <row r="1443" spans="1:26" ht="72" customHeight="1" x14ac:dyDescent="0.2">
      <c r="A1443" s="5">
        <v>1442</v>
      </c>
      <c r="B1443" s="6" t="s">
        <v>7472</v>
      </c>
      <c r="C1443" s="6" t="s">
        <v>7473</v>
      </c>
      <c r="D1443" s="56" t="s">
        <v>7483</v>
      </c>
      <c r="E1443" s="6" t="s">
        <v>5770</v>
      </c>
      <c r="F1443" s="45">
        <v>0</v>
      </c>
      <c r="G1443" s="5">
        <v>1</v>
      </c>
      <c r="H1443" s="45">
        <v>0</v>
      </c>
      <c r="I1443" s="6"/>
      <c r="J1443" s="6"/>
      <c r="K1443" s="6"/>
      <c r="L1443" s="6"/>
      <c r="M1443" s="6"/>
      <c r="N1443" s="6"/>
      <c r="O1443" s="6"/>
      <c r="P1443" s="6"/>
      <c r="Q1443" s="6"/>
      <c r="R1443" s="6"/>
      <c r="S1443" s="6"/>
      <c r="T1443" s="6"/>
      <c r="U1443" s="6"/>
      <c r="V1443" s="6"/>
      <c r="W1443" s="6"/>
      <c r="X1443" s="6"/>
      <c r="Y1443" s="6"/>
      <c r="Z1443" s="6"/>
    </row>
    <row r="1444" spans="1:26" ht="72" customHeight="1" x14ac:dyDescent="0.2">
      <c r="A1444" s="5">
        <v>1443</v>
      </c>
      <c r="B1444" s="6" t="s">
        <v>7472</v>
      </c>
      <c r="C1444" s="6" t="s">
        <v>7473</v>
      </c>
      <c r="D1444" s="56" t="s">
        <v>7484</v>
      </c>
      <c r="E1444" s="6" t="s">
        <v>5770</v>
      </c>
      <c r="F1444" s="45">
        <v>2</v>
      </c>
      <c r="G1444" s="5">
        <v>2</v>
      </c>
      <c r="H1444" s="45">
        <v>2</v>
      </c>
      <c r="I1444" s="6"/>
      <c r="J1444" s="6"/>
      <c r="K1444" s="6"/>
      <c r="L1444" s="6"/>
      <c r="M1444" s="6"/>
      <c r="N1444" s="6"/>
      <c r="O1444" s="6"/>
      <c r="P1444" s="6"/>
      <c r="Q1444" s="6"/>
      <c r="R1444" s="6"/>
      <c r="S1444" s="6"/>
      <c r="T1444" s="6"/>
      <c r="U1444" s="6"/>
      <c r="V1444" s="6"/>
      <c r="W1444" s="6"/>
      <c r="X1444" s="6"/>
      <c r="Y1444" s="6"/>
      <c r="Z1444" s="6"/>
    </row>
    <row r="1445" spans="1:26" ht="120" customHeight="1" x14ac:dyDescent="0.2">
      <c r="A1445" s="5">
        <v>1444</v>
      </c>
      <c r="B1445" s="6" t="s">
        <v>7472</v>
      </c>
      <c r="C1445" s="6" t="s">
        <v>7473</v>
      </c>
      <c r="D1445" s="56" t="s">
        <v>7485</v>
      </c>
      <c r="E1445" s="6" t="s">
        <v>5770</v>
      </c>
      <c r="F1445" s="45">
        <v>2</v>
      </c>
      <c r="G1445" s="5">
        <v>2</v>
      </c>
      <c r="H1445" s="45">
        <v>2</v>
      </c>
      <c r="I1445" s="6"/>
      <c r="J1445" s="6"/>
      <c r="K1445" s="6"/>
      <c r="L1445" s="6"/>
      <c r="M1445" s="6"/>
      <c r="N1445" s="6"/>
      <c r="O1445" s="6"/>
      <c r="P1445" s="6"/>
      <c r="Q1445" s="6"/>
      <c r="R1445" s="6"/>
      <c r="S1445" s="6"/>
      <c r="T1445" s="6"/>
      <c r="U1445" s="6"/>
      <c r="V1445" s="6"/>
      <c r="W1445" s="6"/>
      <c r="X1445" s="6"/>
      <c r="Y1445" s="6"/>
      <c r="Z1445" s="6"/>
    </row>
    <row r="1446" spans="1:26" ht="24" customHeight="1" x14ac:dyDescent="0.2">
      <c r="A1446" s="5">
        <v>1445</v>
      </c>
      <c r="B1446" s="6" t="s">
        <v>7472</v>
      </c>
      <c r="C1446" s="6" t="s">
        <v>7473</v>
      </c>
      <c r="D1446" s="56" t="s">
        <v>7486</v>
      </c>
      <c r="E1446" s="6" t="s">
        <v>5770</v>
      </c>
      <c r="F1446" s="45">
        <v>0</v>
      </c>
      <c r="G1446" s="5">
        <v>1</v>
      </c>
      <c r="H1446" s="45">
        <v>0</v>
      </c>
      <c r="I1446" s="6"/>
      <c r="J1446" s="6"/>
      <c r="K1446" s="6"/>
      <c r="L1446" s="6"/>
      <c r="M1446" s="6"/>
      <c r="N1446" s="6"/>
      <c r="O1446" s="6"/>
      <c r="P1446" s="6"/>
      <c r="Q1446" s="6"/>
      <c r="R1446" s="6"/>
      <c r="S1446" s="6"/>
      <c r="T1446" s="6"/>
      <c r="U1446" s="6"/>
      <c r="V1446" s="6"/>
      <c r="W1446" s="6"/>
      <c r="X1446" s="6"/>
      <c r="Y1446" s="6"/>
      <c r="Z1446" s="6"/>
    </row>
    <row r="1447" spans="1:26" ht="48" customHeight="1" x14ac:dyDescent="0.2">
      <c r="A1447" s="5">
        <v>1446</v>
      </c>
      <c r="B1447" s="6" t="s">
        <v>7472</v>
      </c>
      <c r="C1447" s="6" t="s">
        <v>7473</v>
      </c>
      <c r="D1447" s="56" t="s">
        <v>7305</v>
      </c>
      <c r="E1447" s="6" t="s">
        <v>5770</v>
      </c>
      <c r="F1447" s="45">
        <v>1</v>
      </c>
      <c r="G1447" s="5">
        <v>1</v>
      </c>
      <c r="H1447" s="45">
        <v>1</v>
      </c>
      <c r="I1447" s="6"/>
      <c r="J1447" s="6"/>
      <c r="K1447" s="6"/>
      <c r="L1447" s="6"/>
      <c r="M1447" s="6"/>
      <c r="N1447" s="6"/>
      <c r="O1447" s="6"/>
      <c r="P1447" s="6"/>
      <c r="Q1447" s="6"/>
      <c r="R1447" s="6"/>
      <c r="S1447" s="6"/>
      <c r="T1447" s="6"/>
      <c r="U1447" s="6"/>
      <c r="V1447" s="6"/>
      <c r="W1447" s="6"/>
      <c r="X1447" s="6"/>
      <c r="Y1447" s="6"/>
      <c r="Z1447" s="6"/>
    </row>
    <row r="1448" spans="1:26" ht="72" customHeight="1" x14ac:dyDescent="0.2">
      <c r="A1448" s="5">
        <v>1447</v>
      </c>
      <c r="B1448" s="6" t="s">
        <v>7472</v>
      </c>
      <c r="C1448" s="6" t="s">
        <v>7473</v>
      </c>
      <c r="D1448" s="56" t="s">
        <v>7487</v>
      </c>
      <c r="E1448" s="6" t="s">
        <v>5770</v>
      </c>
      <c r="F1448" s="45">
        <v>1</v>
      </c>
      <c r="G1448" s="5">
        <v>0</v>
      </c>
      <c r="H1448" s="45">
        <v>1</v>
      </c>
      <c r="I1448" s="6"/>
      <c r="J1448" s="6"/>
      <c r="K1448" s="6"/>
      <c r="L1448" s="6"/>
      <c r="M1448" s="6"/>
      <c r="N1448" s="6"/>
      <c r="O1448" s="6"/>
      <c r="P1448" s="6"/>
      <c r="Q1448" s="6"/>
      <c r="R1448" s="6"/>
      <c r="S1448" s="6"/>
      <c r="T1448" s="6"/>
      <c r="U1448" s="6"/>
      <c r="V1448" s="6"/>
      <c r="W1448" s="6"/>
      <c r="X1448" s="6"/>
      <c r="Y1448" s="6"/>
      <c r="Z1448" s="6"/>
    </row>
    <row r="1449" spans="1:26" ht="72" customHeight="1" x14ac:dyDescent="0.2">
      <c r="A1449" s="5">
        <v>1448</v>
      </c>
      <c r="B1449" s="6" t="s">
        <v>7472</v>
      </c>
      <c r="C1449" s="6" t="s">
        <v>7473</v>
      </c>
      <c r="D1449" s="56" t="s">
        <v>7488</v>
      </c>
      <c r="E1449" s="6" t="s">
        <v>5770</v>
      </c>
      <c r="F1449" s="45">
        <v>2</v>
      </c>
      <c r="G1449" s="5">
        <v>0</v>
      </c>
      <c r="H1449" s="45">
        <v>2</v>
      </c>
      <c r="I1449" s="6"/>
      <c r="J1449" s="6"/>
      <c r="K1449" s="6"/>
      <c r="L1449" s="6"/>
      <c r="M1449" s="6"/>
      <c r="N1449" s="6"/>
      <c r="O1449" s="6"/>
      <c r="P1449" s="6"/>
      <c r="Q1449" s="6"/>
      <c r="R1449" s="6"/>
      <c r="S1449" s="6"/>
      <c r="T1449" s="6"/>
      <c r="U1449" s="6"/>
      <c r="V1449" s="6"/>
      <c r="W1449" s="6"/>
      <c r="X1449" s="6"/>
      <c r="Y1449" s="6"/>
      <c r="Z1449" s="6"/>
    </row>
    <row r="1450" spans="1:26" ht="48" customHeight="1" x14ac:dyDescent="0.2">
      <c r="A1450" s="5">
        <v>1449</v>
      </c>
      <c r="B1450" s="6" t="s">
        <v>7472</v>
      </c>
      <c r="C1450" s="6" t="s">
        <v>7473</v>
      </c>
      <c r="D1450" s="56" t="s">
        <v>7489</v>
      </c>
      <c r="E1450" s="6" t="s">
        <v>5770</v>
      </c>
      <c r="F1450" s="45">
        <v>1</v>
      </c>
      <c r="G1450" s="5">
        <v>1</v>
      </c>
      <c r="H1450" s="45">
        <v>1</v>
      </c>
      <c r="I1450" s="6"/>
      <c r="J1450" s="6"/>
      <c r="K1450" s="6"/>
      <c r="L1450" s="6"/>
      <c r="M1450" s="6"/>
      <c r="N1450" s="6"/>
      <c r="O1450" s="6"/>
      <c r="P1450" s="6"/>
      <c r="Q1450" s="6"/>
      <c r="R1450" s="6"/>
      <c r="S1450" s="6"/>
      <c r="T1450" s="6"/>
      <c r="U1450" s="6"/>
      <c r="V1450" s="6"/>
      <c r="W1450" s="6"/>
      <c r="X1450" s="6"/>
      <c r="Y1450" s="6"/>
      <c r="Z1450" s="6"/>
    </row>
    <row r="1451" spans="1:26" ht="48" customHeight="1" x14ac:dyDescent="0.2">
      <c r="A1451" s="5">
        <v>1450</v>
      </c>
      <c r="B1451" s="6" t="s">
        <v>7472</v>
      </c>
      <c r="C1451" s="6" t="s">
        <v>7473</v>
      </c>
      <c r="D1451" s="56" t="s">
        <v>7490</v>
      </c>
      <c r="E1451" s="6" t="s">
        <v>5770</v>
      </c>
      <c r="F1451" s="45">
        <v>0</v>
      </c>
      <c r="G1451" s="5">
        <v>1</v>
      </c>
      <c r="H1451" s="45">
        <v>0</v>
      </c>
      <c r="I1451" s="6"/>
      <c r="J1451" s="6"/>
      <c r="K1451" s="6"/>
      <c r="L1451" s="6"/>
      <c r="M1451" s="6"/>
      <c r="N1451" s="6"/>
      <c r="O1451" s="6"/>
      <c r="P1451" s="6"/>
      <c r="Q1451" s="6"/>
      <c r="R1451" s="6"/>
      <c r="S1451" s="6"/>
      <c r="T1451" s="6"/>
      <c r="U1451" s="6"/>
      <c r="V1451" s="6"/>
      <c r="W1451" s="6"/>
      <c r="X1451" s="6"/>
      <c r="Y1451" s="6"/>
      <c r="Z1451" s="6"/>
    </row>
    <row r="1452" spans="1:26" ht="48" customHeight="1" x14ac:dyDescent="0.2">
      <c r="A1452" s="5">
        <v>1451</v>
      </c>
      <c r="B1452" s="6" t="s">
        <v>7472</v>
      </c>
      <c r="C1452" s="6" t="s">
        <v>7473</v>
      </c>
      <c r="D1452" s="56" t="s">
        <v>7491</v>
      </c>
      <c r="E1452" s="6" t="s">
        <v>5770</v>
      </c>
      <c r="F1452" s="45">
        <v>0</v>
      </c>
      <c r="G1452" s="5">
        <v>0</v>
      </c>
      <c r="H1452" s="45">
        <v>0</v>
      </c>
      <c r="I1452" s="6"/>
      <c r="J1452" s="6"/>
      <c r="K1452" s="6"/>
      <c r="L1452" s="6"/>
      <c r="M1452" s="6"/>
      <c r="N1452" s="6"/>
      <c r="O1452" s="6"/>
      <c r="P1452" s="6"/>
      <c r="Q1452" s="6"/>
      <c r="R1452" s="6"/>
      <c r="S1452" s="6"/>
      <c r="T1452" s="6"/>
      <c r="U1452" s="6"/>
      <c r="V1452" s="6"/>
      <c r="W1452" s="6"/>
      <c r="X1452" s="6"/>
      <c r="Y1452" s="6"/>
      <c r="Z1452" s="6"/>
    </row>
    <row r="1453" spans="1:26" ht="72" customHeight="1" x14ac:dyDescent="0.2">
      <c r="A1453" s="5">
        <v>1452</v>
      </c>
      <c r="B1453" s="6" t="s">
        <v>7472</v>
      </c>
      <c r="C1453" s="6" t="s">
        <v>7473</v>
      </c>
      <c r="D1453" s="56" t="s">
        <v>7492</v>
      </c>
      <c r="E1453" s="6" t="s">
        <v>5770</v>
      </c>
      <c r="F1453" s="45">
        <v>1</v>
      </c>
      <c r="G1453" s="5">
        <v>1</v>
      </c>
      <c r="H1453" s="45">
        <v>1</v>
      </c>
      <c r="I1453" s="6"/>
      <c r="J1453" s="6"/>
      <c r="K1453" s="6"/>
      <c r="L1453" s="6"/>
      <c r="M1453" s="6"/>
      <c r="N1453" s="6"/>
      <c r="O1453" s="6"/>
      <c r="P1453" s="6"/>
      <c r="Q1453" s="6"/>
      <c r="R1453" s="6"/>
      <c r="S1453" s="6"/>
      <c r="T1453" s="6"/>
      <c r="U1453" s="6"/>
      <c r="V1453" s="6"/>
      <c r="W1453" s="6"/>
      <c r="X1453" s="6"/>
      <c r="Y1453" s="6"/>
      <c r="Z1453" s="6"/>
    </row>
    <row r="1454" spans="1:26" ht="24" customHeight="1" x14ac:dyDescent="0.2">
      <c r="A1454" s="5">
        <v>1453</v>
      </c>
      <c r="B1454" s="6" t="s">
        <v>7472</v>
      </c>
      <c r="C1454" s="6" t="s">
        <v>7473</v>
      </c>
      <c r="D1454" s="56" t="s">
        <v>7493</v>
      </c>
      <c r="E1454" s="6" t="s">
        <v>5770</v>
      </c>
      <c r="F1454" s="45">
        <v>0</v>
      </c>
      <c r="G1454" s="5">
        <v>1</v>
      </c>
      <c r="H1454" s="45">
        <v>0</v>
      </c>
      <c r="I1454" s="6"/>
      <c r="J1454" s="6"/>
      <c r="K1454" s="6"/>
      <c r="L1454" s="6"/>
      <c r="M1454" s="6"/>
      <c r="N1454" s="6"/>
      <c r="O1454" s="6"/>
      <c r="P1454" s="6"/>
      <c r="Q1454" s="6"/>
      <c r="R1454" s="6"/>
      <c r="S1454" s="6"/>
      <c r="T1454" s="6"/>
      <c r="U1454" s="6"/>
      <c r="V1454" s="6"/>
      <c r="W1454" s="6"/>
      <c r="X1454" s="6"/>
      <c r="Y1454" s="6"/>
      <c r="Z1454" s="6"/>
    </row>
    <row r="1455" spans="1:26" ht="24" customHeight="1" x14ac:dyDescent="0.2">
      <c r="A1455" s="5">
        <v>1454</v>
      </c>
      <c r="B1455" s="6" t="s">
        <v>7472</v>
      </c>
      <c r="C1455" s="6" t="s">
        <v>7473</v>
      </c>
      <c r="D1455" s="56" t="s">
        <v>7494</v>
      </c>
      <c r="E1455" s="6" t="s">
        <v>5770</v>
      </c>
      <c r="F1455" s="45">
        <v>1</v>
      </c>
      <c r="G1455" s="5">
        <v>1</v>
      </c>
      <c r="H1455" s="45">
        <v>1</v>
      </c>
      <c r="I1455" s="6"/>
      <c r="J1455" s="6"/>
      <c r="K1455" s="6"/>
      <c r="L1455" s="6"/>
      <c r="M1455" s="6"/>
      <c r="N1455" s="6"/>
      <c r="O1455" s="6"/>
      <c r="P1455" s="6"/>
      <c r="Q1455" s="6"/>
      <c r="R1455" s="6"/>
      <c r="S1455" s="6"/>
      <c r="T1455" s="6"/>
      <c r="U1455" s="6"/>
      <c r="V1455" s="6"/>
      <c r="W1455" s="6"/>
      <c r="X1455" s="6"/>
      <c r="Y1455" s="6"/>
      <c r="Z1455" s="6"/>
    </row>
    <row r="1456" spans="1:26" ht="48" customHeight="1" x14ac:dyDescent="0.2">
      <c r="A1456" s="5">
        <v>1455</v>
      </c>
      <c r="B1456" s="6" t="s">
        <v>7472</v>
      </c>
      <c r="C1456" s="6" t="s">
        <v>7473</v>
      </c>
      <c r="D1456" s="56" t="s">
        <v>7495</v>
      </c>
      <c r="E1456" s="6" t="s">
        <v>5770</v>
      </c>
      <c r="F1456" s="45">
        <v>0</v>
      </c>
      <c r="G1456" s="5">
        <v>0</v>
      </c>
      <c r="H1456" s="45">
        <v>0</v>
      </c>
      <c r="I1456" s="6"/>
      <c r="J1456" s="6"/>
      <c r="K1456" s="6"/>
      <c r="L1456" s="6"/>
      <c r="M1456" s="6"/>
      <c r="N1456" s="6"/>
      <c r="O1456" s="6"/>
      <c r="P1456" s="6"/>
      <c r="Q1456" s="6"/>
      <c r="R1456" s="6"/>
      <c r="S1456" s="6"/>
      <c r="T1456" s="6"/>
      <c r="U1456" s="6"/>
      <c r="V1456" s="6"/>
      <c r="W1456" s="6"/>
      <c r="X1456" s="6"/>
      <c r="Y1456" s="6"/>
      <c r="Z1456" s="6"/>
    </row>
    <row r="1457" spans="1:26" ht="120" customHeight="1" x14ac:dyDescent="0.2">
      <c r="A1457" s="5">
        <v>1456</v>
      </c>
      <c r="B1457" s="6" t="s">
        <v>7472</v>
      </c>
      <c r="C1457" s="6" t="s">
        <v>7473</v>
      </c>
      <c r="D1457" s="56" t="s">
        <v>7496</v>
      </c>
      <c r="E1457" s="6" t="s">
        <v>5770</v>
      </c>
      <c r="F1457" s="45">
        <v>0</v>
      </c>
      <c r="G1457" s="5">
        <v>2</v>
      </c>
      <c r="H1457" s="45">
        <v>0</v>
      </c>
      <c r="I1457" s="6"/>
      <c r="J1457" s="6"/>
      <c r="K1457" s="6"/>
      <c r="L1457" s="6"/>
      <c r="M1457" s="6"/>
      <c r="N1457" s="6"/>
      <c r="O1457" s="6"/>
      <c r="P1457" s="6"/>
      <c r="Q1457" s="6"/>
      <c r="R1457" s="6"/>
      <c r="S1457" s="6"/>
      <c r="T1457" s="6"/>
      <c r="U1457" s="6"/>
      <c r="V1457" s="6"/>
      <c r="W1457" s="6"/>
      <c r="X1457" s="6"/>
      <c r="Y1457" s="6"/>
      <c r="Z1457" s="6"/>
    </row>
    <row r="1458" spans="1:26" ht="168" customHeight="1" x14ac:dyDescent="0.2">
      <c r="A1458" s="5">
        <v>1457</v>
      </c>
      <c r="B1458" s="6" t="s">
        <v>7472</v>
      </c>
      <c r="C1458" s="6" t="s">
        <v>7473</v>
      </c>
      <c r="D1458" s="56" t="s">
        <v>7497</v>
      </c>
      <c r="E1458" s="6" t="s">
        <v>5770</v>
      </c>
      <c r="F1458" s="45">
        <v>1</v>
      </c>
      <c r="G1458" s="5">
        <v>0</v>
      </c>
      <c r="H1458" s="45">
        <v>1</v>
      </c>
      <c r="I1458" s="6"/>
      <c r="J1458" s="6"/>
      <c r="K1458" s="6"/>
      <c r="L1458" s="6"/>
      <c r="M1458" s="6"/>
      <c r="N1458" s="6"/>
      <c r="O1458" s="6"/>
      <c r="P1458" s="6"/>
      <c r="Q1458" s="6"/>
      <c r="R1458" s="6"/>
      <c r="S1458" s="6"/>
      <c r="T1458" s="6"/>
      <c r="U1458" s="6"/>
      <c r="V1458" s="6"/>
      <c r="W1458" s="6"/>
      <c r="X1458" s="6"/>
      <c r="Y1458" s="6"/>
      <c r="Z1458" s="6"/>
    </row>
    <row r="1459" spans="1:26" ht="48" customHeight="1" x14ac:dyDescent="0.2">
      <c r="A1459" s="5">
        <v>1458</v>
      </c>
      <c r="B1459" s="6" t="s">
        <v>7498</v>
      </c>
      <c r="C1459" s="6" t="s">
        <v>7499</v>
      </c>
      <c r="D1459" s="56" t="s">
        <v>7500</v>
      </c>
      <c r="E1459" s="6" t="s">
        <v>5770</v>
      </c>
      <c r="F1459" s="45">
        <v>2</v>
      </c>
      <c r="G1459" s="5">
        <v>2</v>
      </c>
      <c r="H1459" s="45">
        <v>2</v>
      </c>
      <c r="I1459" s="6"/>
      <c r="J1459" s="6"/>
      <c r="K1459" s="6"/>
      <c r="L1459" s="6"/>
      <c r="M1459" s="6"/>
      <c r="N1459" s="6"/>
      <c r="O1459" s="6"/>
      <c r="P1459" s="6"/>
      <c r="Q1459" s="6"/>
      <c r="R1459" s="6"/>
      <c r="S1459" s="6"/>
      <c r="T1459" s="6"/>
      <c r="U1459" s="6"/>
      <c r="V1459" s="6"/>
      <c r="W1459" s="6"/>
      <c r="X1459" s="6"/>
      <c r="Y1459" s="6"/>
      <c r="Z1459" s="6"/>
    </row>
    <row r="1460" spans="1:26" ht="72" customHeight="1" x14ac:dyDescent="0.2">
      <c r="A1460" s="5">
        <v>1459</v>
      </c>
      <c r="B1460" s="6" t="s">
        <v>7498</v>
      </c>
      <c r="C1460" s="6" t="s">
        <v>7499</v>
      </c>
      <c r="D1460" s="56" t="s">
        <v>7501</v>
      </c>
      <c r="E1460" s="6" t="s">
        <v>5770</v>
      </c>
      <c r="F1460" s="45">
        <v>2</v>
      </c>
      <c r="G1460" s="5">
        <v>2</v>
      </c>
      <c r="H1460" s="45">
        <v>2</v>
      </c>
      <c r="I1460" s="6"/>
      <c r="J1460" s="6"/>
      <c r="K1460" s="6"/>
      <c r="L1460" s="6"/>
      <c r="M1460" s="6"/>
      <c r="N1460" s="6"/>
      <c r="O1460" s="6"/>
      <c r="P1460" s="6"/>
      <c r="Q1460" s="6"/>
      <c r="R1460" s="6"/>
      <c r="S1460" s="6"/>
      <c r="T1460" s="6"/>
      <c r="U1460" s="6"/>
      <c r="V1460" s="6"/>
      <c r="W1460" s="6"/>
      <c r="X1460" s="6"/>
      <c r="Y1460" s="6"/>
      <c r="Z1460" s="6"/>
    </row>
    <row r="1461" spans="1:26" ht="48" customHeight="1" x14ac:dyDescent="0.2">
      <c r="A1461" s="5">
        <v>1460</v>
      </c>
      <c r="B1461" s="6" t="s">
        <v>7498</v>
      </c>
      <c r="C1461" s="6" t="s">
        <v>7499</v>
      </c>
      <c r="D1461" s="56" t="s">
        <v>7502</v>
      </c>
      <c r="E1461" s="6" t="s">
        <v>5770</v>
      </c>
      <c r="F1461" s="45">
        <v>0</v>
      </c>
      <c r="G1461" s="5">
        <v>1</v>
      </c>
      <c r="H1461" s="45">
        <v>0</v>
      </c>
      <c r="I1461" s="6"/>
      <c r="J1461" s="6"/>
      <c r="K1461" s="6"/>
      <c r="L1461" s="6"/>
      <c r="M1461" s="6"/>
      <c r="N1461" s="6"/>
      <c r="O1461" s="6"/>
      <c r="P1461" s="6"/>
      <c r="Q1461" s="6"/>
      <c r="R1461" s="6"/>
      <c r="S1461" s="6"/>
      <c r="T1461" s="6"/>
      <c r="U1461" s="6"/>
      <c r="V1461" s="6"/>
      <c r="W1461" s="6"/>
      <c r="X1461" s="6"/>
      <c r="Y1461" s="6"/>
      <c r="Z1461" s="6"/>
    </row>
    <row r="1462" spans="1:26" ht="24" customHeight="1" x14ac:dyDescent="0.2">
      <c r="A1462" s="5">
        <v>1461</v>
      </c>
      <c r="B1462" s="6" t="s">
        <v>7498</v>
      </c>
      <c r="C1462" s="6" t="s">
        <v>7499</v>
      </c>
      <c r="D1462" s="56" t="s">
        <v>7503</v>
      </c>
      <c r="E1462" s="6" t="s">
        <v>5770</v>
      </c>
      <c r="F1462" s="45">
        <v>1</v>
      </c>
      <c r="G1462" s="5">
        <v>2</v>
      </c>
      <c r="H1462" s="45">
        <v>1</v>
      </c>
      <c r="I1462" s="6"/>
      <c r="J1462" s="6"/>
      <c r="K1462" s="6"/>
      <c r="L1462" s="6"/>
      <c r="M1462" s="6"/>
      <c r="N1462" s="6"/>
      <c r="O1462" s="6"/>
      <c r="P1462" s="6"/>
      <c r="Q1462" s="6"/>
      <c r="R1462" s="6"/>
      <c r="S1462" s="6"/>
      <c r="T1462" s="6"/>
      <c r="U1462" s="6"/>
      <c r="V1462" s="6"/>
      <c r="W1462" s="6"/>
      <c r="X1462" s="6"/>
      <c r="Y1462" s="6"/>
      <c r="Z1462" s="6"/>
    </row>
    <row r="1463" spans="1:26" ht="24" customHeight="1" x14ac:dyDescent="0.2">
      <c r="A1463" s="5">
        <v>1462</v>
      </c>
      <c r="B1463" s="6" t="s">
        <v>7498</v>
      </c>
      <c r="C1463" s="6" t="s">
        <v>7499</v>
      </c>
      <c r="D1463" s="56" t="s">
        <v>7504</v>
      </c>
      <c r="E1463" s="6" t="s">
        <v>5770</v>
      </c>
      <c r="F1463" s="45">
        <v>2</v>
      </c>
      <c r="G1463" s="5">
        <v>2</v>
      </c>
      <c r="H1463" s="45">
        <v>2</v>
      </c>
      <c r="I1463" s="6"/>
      <c r="J1463" s="6"/>
      <c r="K1463" s="6"/>
      <c r="L1463" s="6"/>
      <c r="M1463" s="6"/>
      <c r="N1463" s="6"/>
      <c r="O1463" s="6"/>
      <c r="P1463" s="6"/>
      <c r="Q1463" s="6"/>
      <c r="R1463" s="6"/>
      <c r="S1463" s="6"/>
      <c r="T1463" s="6"/>
      <c r="U1463" s="6"/>
      <c r="V1463" s="6"/>
      <c r="W1463" s="6"/>
      <c r="X1463" s="6"/>
      <c r="Y1463" s="6"/>
      <c r="Z1463" s="6"/>
    </row>
    <row r="1464" spans="1:26" ht="72" customHeight="1" x14ac:dyDescent="0.2">
      <c r="A1464" s="5">
        <v>1463</v>
      </c>
      <c r="B1464" s="6" t="s">
        <v>7498</v>
      </c>
      <c r="C1464" s="6" t="s">
        <v>7499</v>
      </c>
      <c r="D1464" s="56" t="s">
        <v>7505</v>
      </c>
      <c r="E1464" s="6" t="s">
        <v>5770</v>
      </c>
      <c r="F1464" s="45">
        <v>2</v>
      </c>
      <c r="G1464" s="5">
        <v>2</v>
      </c>
      <c r="H1464" s="45">
        <v>2</v>
      </c>
      <c r="I1464" s="6"/>
      <c r="J1464" s="6"/>
      <c r="K1464" s="6"/>
      <c r="L1464" s="6"/>
      <c r="M1464" s="6"/>
      <c r="N1464" s="6"/>
      <c r="O1464" s="6"/>
      <c r="P1464" s="6"/>
      <c r="Q1464" s="6"/>
      <c r="R1464" s="6"/>
      <c r="S1464" s="6"/>
      <c r="T1464" s="6"/>
      <c r="U1464" s="6"/>
      <c r="V1464" s="6"/>
      <c r="W1464" s="6"/>
      <c r="X1464" s="6"/>
      <c r="Y1464" s="6"/>
      <c r="Z1464" s="6"/>
    </row>
    <row r="1465" spans="1:26" ht="24" customHeight="1" x14ac:dyDescent="0.2">
      <c r="A1465" s="5">
        <v>1464</v>
      </c>
      <c r="B1465" s="6" t="s">
        <v>7498</v>
      </c>
      <c r="C1465" s="6" t="s">
        <v>7499</v>
      </c>
      <c r="D1465" s="56" t="s">
        <v>7506</v>
      </c>
      <c r="E1465" s="6" t="s">
        <v>5770</v>
      </c>
      <c r="F1465" s="45">
        <v>2</v>
      </c>
      <c r="G1465" s="5">
        <v>1</v>
      </c>
      <c r="H1465" s="45">
        <v>2</v>
      </c>
      <c r="I1465" s="6"/>
      <c r="J1465" s="6"/>
      <c r="K1465" s="6"/>
      <c r="L1465" s="6"/>
      <c r="M1465" s="6"/>
      <c r="N1465" s="6"/>
      <c r="O1465" s="6"/>
      <c r="P1465" s="6"/>
      <c r="Q1465" s="6"/>
      <c r="R1465" s="6"/>
      <c r="S1465" s="6"/>
      <c r="T1465" s="6"/>
      <c r="U1465" s="6"/>
      <c r="V1465" s="6"/>
      <c r="W1465" s="6"/>
      <c r="X1465" s="6"/>
      <c r="Y1465" s="6"/>
      <c r="Z1465" s="6"/>
    </row>
    <row r="1466" spans="1:26" ht="72" customHeight="1" x14ac:dyDescent="0.2">
      <c r="A1466" s="5">
        <v>1465</v>
      </c>
      <c r="B1466" s="6" t="s">
        <v>7507</v>
      </c>
      <c r="C1466" s="6" t="s">
        <v>7508</v>
      </c>
      <c r="D1466" s="56" t="s">
        <v>7509</v>
      </c>
      <c r="E1466" s="6" t="s">
        <v>5770</v>
      </c>
      <c r="F1466" s="45">
        <v>1</v>
      </c>
      <c r="G1466" s="5">
        <v>1</v>
      </c>
      <c r="H1466" s="45">
        <v>1</v>
      </c>
      <c r="I1466" s="6"/>
      <c r="J1466" s="6"/>
      <c r="K1466" s="6"/>
      <c r="L1466" s="6"/>
      <c r="M1466" s="6"/>
      <c r="N1466" s="6"/>
      <c r="O1466" s="6"/>
      <c r="P1466" s="6"/>
      <c r="Q1466" s="6"/>
      <c r="R1466" s="6"/>
      <c r="S1466" s="6"/>
      <c r="T1466" s="6"/>
      <c r="U1466" s="6"/>
      <c r="V1466" s="6"/>
      <c r="W1466" s="6"/>
      <c r="X1466" s="6"/>
      <c r="Y1466" s="6"/>
      <c r="Z1466" s="6"/>
    </row>
    <row r="1467" spans="1:26" ht="48" customHeight="1" x14ac:dyDescent="0.2">
      <c r="A1467" s="5">
        <v>1466</v>
      </c>
      <c r="B1467" s="6" t="s">
        <v>7507</v>
      </c>
      <c r="C1467" s="6" t="s">
        <v>7508</v>
      </c>
      <c r="D1467" s="56" t="s">
        <v>7510</v>
      </c>
      <c r="E1467" s="6" t="s">
        <v>5770</v>
      </c>
      <c r="F1467" s="45">
        <v>0</v>
      </c>
      <c r="G1467" s="5">
        <v>1</v>
      </c>
      <c r="H1467" s="45">
        <v>0</v>
      </c>
      <c r="I1467" s="6"/>
      <c r="J1467" s="6"/>
      <c r="K1467" s="6"/>
      <c r="L1467" s="6"/>
      <c r="M1467" s="6"/>
      <c r="N1467" s="6"/>
      <c r="O1467" s="6"/>
      <c r="P1467" s="6"/>
      <c r="Q1467" s="6"/>
      <c r="R1467" s="6"/>
      <c r="S1467" s="6"/>
      <c r="T1467" s="6"/>
      <c r="U1467" s="6"/>
      <c r="V1467" s="6"/>
      <c r="W1467" s="6"/>
      <c r="X1467" s="6"/>
      <c r="Y1467" s="6"/>
      <c r="Z1467" s="6"/>
    </row>
    <row r="1468" spans="1:26" ht="24" customHeight="1" x14ac:dyDescent="0.2">
      <c r="A1468" s="5">
        <v>1467</v>
      </c>
      <c r="B1468" s="6" t="s">
        <v>7511</v>
      </c>
      <c r="C1468" s="6" t="s">
        <v>7512</v>
      </c>
      <c r="D1468" s="56" t="s">
        <v>7513</v>
      </c>
      <c r="E1468" s="6" t="s">
        <v>5770</v>
      </c>
      <c r="F1468" s="45">
        <v>0</v>
      </c>
      <c r="G1468" s="5">
        <v>0</v>
      </c>
      <c r="H1468" s="45">
        <v>0</v>
      </c>
      <c r="I1468" s="6"/>
      <c r="J1468" s="6"/>
      <c r="K1468" s="6"/>
      <c r="L1468" s="6"/>
      <c r="M1468" s="6"/>
      <c r="N1468" s="6"/>
      <c r="O1468" s="6"/>
      <c r="P1468" s="6"/>
      <c r="Q1468" s="6"/>
      <c r="R1468" s="6"/>
      <c r="S1468" s="6"/>
      <c r="T1468" s="6"/>
      <c r="U1468" s="6"/>
      <c r="V1468" s="6"/>
      <c r="W1468" s="6"/>
      <c r="X1468" s="6"/>
      <c r="Y1468" s="6"/>
      <c r="Z1468" s="6"/>
    </row>
    <row r="1469" spans="1:26" ht="24" customHeight="1" x14ac:dyDescent="0.2">
      <c r="A1469" s="5">
        <v>1468</v>
      </c>
      <c r="B1469" s="6" t="s">
        <v>7511</v>
      </c>
      <c r="C1469" s="6" t="s">
        <v>7512</v>
      </c>
      <c r="D1469" s="56" t="s">
        <v>7514</v>
      </c>
      <c r="E1469" s="6" t="s">
        <v>5770</v>
      </c>
      <c r="F1469" s="45">
        <v>1</v>
      </c>
      <c r="G1469" s="5">
        <v>1</v>
      </c>
      <c r="H1469" s="45">
        <v>1</v>
      </c>
      <c r="I1469" s="6"/>
      <c r="J1469" s="6"/>
      <c r="K1469" s="6"/>
      <c r="L1469" s="6"/>
      <c r="M1469" s="6"/>
      <c r="N1469" s="6"/>
      <c r="O1469" s="6"/>
      <c r="P1469" s="6"/>
      <c r="Q1469" s="6"/>
      <c r="R1469" s="6"/>
      <c r="S1469" s="6"/>
      <c r="T1469" s="6"/>
      <c r="U1469" s="6"/>
      <c r="V1469" s="6"/>
      <c r="W1469" s="6"/>
      <c r="X1469" s="6"/>
      <c r="Y1469" s="6"/>
      <c r="Z1469" s="6"/>
    </row>
    <row r="1470" spans="1:26" ht="24" customHeight="1" x14ac:dyDescent="0.2">
      <c r="A1470" s="5">
        <v>1469</v>
      </c>
      <c r="B1470" s="6" t="s">
        <v>7511</v>
      </c>
      <c r="C1470" s="6" t="s">
        <v>7512</v>
      </c>
      <c r="D1470" s="56" t="s">
        <v>7515</v>
      </c>
      <c r="E1470" s="6" t="s">
        <v>5770</v>
      </c>
      <c r="F1470" s="45">
        <v>1</v>
      </c>
      <c r="G1470" s="5">
        <v>1</v>
      </c>
      <c r="H1470" s="45">
        <v>1</v>
      </c>
      <c r="I1470" s="6"/>
      <c r="J1470" s="6"/>
      <c r="K1470" s="6"/>
      <c r="L1470" s="6"/>
      <c r="M1470" s="6"/>
      <c r="N1470" s="6"/>
      <c r="O1470" s="6"/>
      <c r="P1470" s="6"/>
      <c r="Q1470" s="6"/>
      <c r="R1470" s="6"/>
      <c r="S1470" s="6"/>
      <c r="T1470" s="6"/>
      <c r="U1470" s="6"/>
      <c r="V1470" s="6"/>
      <c r="W1470" s="6"/>
      <c r="X1470" s="6"/>
      <c r="Y1470" s="6"/>
      <c r="Z1470" s="6"/>
    </row>
    <row r="1471" spans="1:26" ht="48" customHeight="1" x14ac:dyDescent="0.2">
      <c r="A1471" s="5">
        <v>1470</v>
      </c>
      <c r="B1471" s="6" t="s">
        <v>7511</v>
      </c>
      <c r="C1471" s="6" t="s">
        <v>7512</v>
      </c>
      <c r="D1471" s="56" t="s">
        <v>7516</v>
      </c>
      <c r="E1471" s="6" t="s">
        <v>5770</v>
      </c>
      <c r="F1471" s="45">
        <v>0</v>
      </c>
      <c r="G1471" s="5">
        <v>2</v>
      </c>
      <c r="H1471" s="45">
        <v>0</v>
      </c>
      <c r="I1471" s="6"/>
      <c r="J1471" s="6"/>
      <c r="K1471" s="6"/>
      <c r="L1471" s="6"/>
      <c r="M1471" s="6"/>
      <c r="N1471" s="6"/>
      <c r="O1471" s="6"/>
      <c r="P1471" s="6"/>
      <c r="Q1471" s="6"/>
      <c r="R1471" s="6"/>
      <c r="S1471" s="6"/>
      <c r="T1471" s="6"/>
      <c r="U1471" s="6"/>
      <c r="V1471" s="6"/>
      <c r="W1471" s="6"/>
      <c r="X1471" s="6"/>
      <c r="Y1471" s="6"/>
      <c r="Z1471" s="6"/>
    </row>
    <row r="1472" spans="1:26" ht="96" customHeight="1" x14ac:dyDescent="0.2">
      <c r="A1472" s="5">
        <v>1471</v>
      </c>
      <c r="B1472" s="6" t="s">
        <v>7517</v>
      </c>
      <c r="C1472" s="6" t="s">
        <v>7518</v>
      </c>
      <c r="D1472" s="56" t="s">
        <v>7519</v>
      </c>
      <c r="E1472" s="6" t="s">
        <v>5770</v>
      </c>
      <c r="F1472" s="45">
        <v>2</v>
      </c>
      <c r="G1472" s="5">
        <v>0</v>
      </c>
      <c r="H1472" s="45">
        <v>2</v>
      </c>
      <c r="I1472" s="6"/>
      <c r="J1472" s="6"/>
      <c r="K1472" s="6"/>
      <c r="L1472" s="6"/>
      <c r="M1472" s="6"/>
      <c r="N1472" s="6"/>
      <c r="O1472" s="6"/>
      <c r="P1472" s="6"/>
      <c r="Q1472" s="6"/>
      <c r="R1472" s="6"/>
      <c r="S1472" s="6"/>
      <c r="T1472" s="6"/>
      <c r="U1472" s="6"/>
      <c r="V1472" s="6"/>
      <c r="W1472" s="6"/>
      <c r="X1472" s="6"/>
      <c r="Y1472" s="6"/>
      <c r="Z1472" s="6"/>
    </row>
    <row r="1473" spans="1:26" ht="48" customHeight="1" x14ac:dyDescent="0.2">
      <c r="A1473" s="5">
        <v>1472</v>
      </c>
      <c r="B1473" s="6" t="s">
        <v>7520</v>
      </c>
      <c r="C1473" s="6" t="s">
        <v>7521</v>
      </c>
      <c r="D1473" s="56" t="s">
        <v>7522</v>
      </c>
      <c r="E1473" s="6" t="s">
        <v>5770</v>
      </c>
      <c r="F1473" s="45">
        <v>1</v>
      </c>
      <c r="G1473" s="5">
        <v>1</v>
      </c>
      <c r="H1473" s="45">
        <v>1</v>
      </c>
      <c r="I1473" s="6"/>
      <c r="J1473" s="6"/>
      <c r="K1473" s="6"/>
      <c r="L1473" s="6"/>
      <c r="M1473" s="6"/>
      <c r="N1473" s="6"/>
      <c r="O1473" s="6"/>
      <c r="P1473" s="6"/>
      <c r="Q1473" s="6"/>
      <c r="R1473" s="6"/>
      <c r="S1473" s="6"/>
      <c r="T1473" s="6"/>
      <c r="U1473" s="6"/>
      <c r="V1473" s="6"/>
      <c r="W1473" s="6"/>
      <c r="X1473" s="6"/>
      <c r="Y1473" s="6"/>
      <c r="Z1473" s="6"/>
    </row>
    <row r="1474" spans="1:26" ht="24" customHeight="1" x14ac:dyDescent="0.2">
      <c r="A1474" s="5">
        <v>1473</v>
      </c>
      <c r="B1474" s="6" t="s">
        <v>7520</v>
      </c>
      <c r="C1474" s="6" t="s">
        <v>7521</v>
      </c>
      <c r="D1474" s="56" t="s">
        <v>7523</v>
      </c>
      <c r="E1474" s="6" t="s">
        <v>5770</v>
      </c>
      <c r="F1474" s="45">
        <v>0</v>
      </c>
      <c r="G1474" s="5">
        <v>0</v>
      </c>
      <c r="H1474" s="45">
        <v>0</v>
      </c>
      <c r="I1474" s="6"/>
      <c r="J1474" s="6"/>
      <c r="K1474" s="6"/>
      <c r="L1474" s="6"/>
      <c r="M1474" s="6"/>
      <c r="N1474" s="6"/>
      <c r="O1474" s="6"/>
      <c r="P1474" s="6"/>
      <c r="Q1474" s="6"/>
      <c r="R1474" s="6"/>
      <c r="S1474" s="6"/>
      <c r="T1474" s="6"/>
      <c r="U1474" s="6"/>
      <c r="V1474" s="6"/>
      <c r="W1474" s="6"/>
      <c r="X1474" s="6"/>
      <c r="Y1474" s="6"/>
      <c r="Z1474" s="6"/>
    </row>
    <row r="1475" spans="1:26" ht="48" customHeight="1" x14ac:dyDescent="0.2">
      <c r="A1475" s="5">
        <v>1474</v>
      </c>
      <c r="B1475" s="6" t="s">
        <v>7520</v>
      </c>
      <c r="C1475" s="6" t="s">
        <v>7521</v>
      </c>
      <c r="D1475" s="56" t="s">
        <v>7524</v>
      </c>
      <c r="E1475" s="6" t="s">
        <v>5770</v>
      </c>
      <c r="F1475" s="45">
        <v>0</v>
      </c>
      <c r="G1475" s="5">
        <v>1</v>
      </c>
      <c r="H1475" s="45">
        <v>0</v>
      </c>
      <c r="I1475" s="6"/>
      <c r="J1475" s="6"/>
      <c r="K1475" s="6"/>
      <c r="L1475" s="6"/>
      <c r="M1475" s="6"/>
      <c r="N1475" s="6"/>
      <c r="O1475" s="6"/>
      <c r="P1475" s="6"/>
      <c r="Q1475" s="6"/>
      <c r="R1475" s="6"/>
      <c r="S1475" s="6"/>
      <c r="T1475" s="6"/>
      <c r="U1475" s="6"/>
      <c r="V1475" s="6"/>
      <c r="W1475" s="6"/>
      <c r="X1475" s="6"/>
      <c r="Y1475" s="6"/>
      <c r="Z1475" s="6"/>
    </row>
    <row r="1476" spans="1:26" ht="72" customHeight="1" x14ac:dyDescent="0.2">
      <c r="A1476" s="5">
        <v>1475</v>
      </c>
      <c r="B1476" s="6" t="s">
        <v>7525</v>
      </c>
      <c r="C1476" s="6" t="s">
        <v>7521</v>
      </c>
      <c r="D1476" s="56" t="s">
        <v>7526</v>
      </c>
      <c r="E1476" s="6" t="s">
        <v>5770</v>
      </c>
      <c r="F1476" s="45">
        <v>2</v>
      </c>
      <c r="G1476" s="5">
        <v>1</v>
      </c>
      <c r="H1476" s="45">
        <v>2</v>
      </c>
      <c r="I1476" s="6"/>
      <c r="J1476" s="6"/>
      <c r="K1476" s="6"/>
      <c r="L1476" s="6"/>
      <c r="M1476" s="6"/>
      <c r="N1476" s="6"/>
      <c r="O1476" s="6"/>
      <c r="P1476" s="6"/>
      <c r="Q1476" s="6"/>
      <c r="R1476" s="6"/>
      <c r="S1476" s="6"/>
      <c r="T1476" s="6"/>
      <c r="U1476" s="6"/>
      <c r="V1476" s="6"/>
      <c r="W1476" s="6"/>
      <c r="X1476" s="6"/>
      <c r="Y1476" s="6"/>
      <c r="Z1476" s="6"/>
    </row>
    <row r="1477" spans="1:26" ht="96" customHeight="1" x14ac:dyDescent="0.2">
      <c r="A1477" s="5">
        <v>1476</v>
      </c>
      <c r="B1477" s="6" t="s">
        <v>7525</v>
      </c>
      <c r="C1477" s="6" t="s">
        <v>7521</v>
      </c>
      <c r="D1477" s="56" t="s">
        <v>7527</v>
      </c>
      <c r="E1477" s="6" t="s">
        <v>5770</v>
      </c>
      <c r="F1477" s="45">
        <v>1</v>
      </c>
      <c r="G1477" s="5">
        <v>1</v>
      </c>
      <c r="H1477" s="45">
        <v>1</v>
      </c>
      <c r="I1477" s="6"/>
      <c r="J1477" s="6"/>
      <c r="K1477" s="6"/>
      <c r="L1477" s="6"/>
      <c r="M1477" s="6"/>
      <c r="N1477" s="6"/>
      <c r="O1477" s="6"/>
      <c r="P1477" s="6"/>
      <c r="Q1477" s="6"/>
      <c r="R1477" s="6"/>
      <c r="S1477" s="6"/>
      <c r="T1477" s="6"/>
      <c r="U1477" s="6"/>
      <c r="V1477" s="6"/>
      <c r="W1477" s="6"/>
      <c r="X1477" s="6"/>
      <c r="Y1477" s="6"/>
      <c r="Z1477" s="6"/>
    </row>
    <row r="1478" spans="1:26" ht="24" customHeight="1" x14ac:dyDescent="0.2">
      <c r="A1478" s="5">
        <v>1477</v>
      </c>
      <c r="B1478" s="6" t="s">
        <v>7525</v>
      </c>
      <c r="C1478" s="6" t="s">
        <v>7521</v>
      </c>
      <c r="D1478" s="56" t="s">
        <v>7528</v>
      </c>
      <c r="E1478" s="6" t="s">
        <v>5770</v>
      </c>
      <c r="F1478" s="45">
        <v>2</v>
      </c>
      <c r="G1478" s="5">
        <v>2</v>
      </c>
      <c r="H1478" s="45">
        <v>2</v>
      </c>
      <c r="I1478" s="6"/>
      <c r="J1478" s="6"/>
      <c r="K1478" s="6"/>
      <c r="L1478" s="6"/>
      <c r="M1478" s="6"/>
      <c r="N1478" s="6"/>
      <c r="O1478" s="6"/>
      <c r="P1478" s="6"/>
      <c r="Q1478" s="6"/>
      <c r="R1478" s="6"/>
      <c r="S1478" s="6"/>
      <c r="T1478" s="6"/>
      <c r="U1478" s="6"/>
      <c r="V1478" s="6"/>
      <c r="W1478" s="6"/>
      <c r="X1478" s="6"/>
      <c r="Y1478" s="6"/>
      <c r="Z1478" s="6"/>
    </row>
    <row r="1479" spans="1:26" ht="48" customHeight="1" x14ac:dyDescent="0.2">
      <c r="A1479" s="5">
        <v>1478</v>
      </c>
      <c r="B1479" s="6" t="s">
        <v>7525</v>
      </c>
      <c r="C1479" s="6" t="s">
        <v>7521</v>
      </c>
      <c r="D1479" s="56" t="s">
        <v>7529</v>
      </c>
      <c r="E1479" s="6" t="s">
        <v>5770</v>
      </c>
      <c r="F1479" s="45">
        <v>2</v>
      </c>
      <c r="G1479" s="5">
        <v>1</v>
      </c>
      <c r="H1479" s="45">
        <v>2</v>
      </c>
      <c r="I1479" s="6"/>
      <c r="J1479" s="6"/>
      <c r="K1479" s="6"/>
      <c r="L1479" s="6"/>
      <c r="M1479" s="6"/>
      <c r="N1479" s="6"/>
      <c r="O1479" s="6"/>
      <c r="P1479" s="6"/>
      <c r="Q1479" s="6"/>
      <c r="R1479" s="6"/>
      <c r="S1479" s="6"/>
      <c r="T1479" s="6"/>
      <c r="U1479" s="6"/>
      <c r="V1479" s="6"/>
      <c r="W1479" s="6"/>
      <c r="X1479" s="6"/>
      <c r="Y1479" s="6"/>
      <c r="Z1479" s="6"/>
    </row>
    <row r="1480" spans="1:26" ht="72" customHeight="1" x14ac:dyDescent="0.2">
      <c r="A1480" s="5">
        <v>1479</v>
      </c>
      <c r="B1480" s="6" t="s">
        <v>7525</v>
      </c>
      <c r="C1480" s="6" t="s">
        <v>7521</v>
      </c>
      <c r="D1480" s="56" t="s">
        <v>7530</v>
      </c>
      <c r="E1480" s="6" t="s">
        <v>5770</v>
      </c>
      <c r="F1480" s="45">
        <v>0</v>
      </c>
      <c r="G1480" s="5">
        <v>0</v>
      </c>
      <c r="H1480" s="45">
        <v>0</v>
      </c>
      <c r="I1480" s="6"/>
      <c r="J1480" s="6"/>
      <c r="K1480" s="6"/>
      <c r="L1480" s="6"/>
      <c r="M1480" s="6"/>
      <c r="N1480" s="6"/>
      <c r="O1480" s="6"/>
      <c r="P1480" s="6"/>
      <c r="Q1480" s="6"/>
      <c r="R1480" s="6"/>
      <c r="S1480" s="6"/>
      <c r="T1480" s="6"/>
      <c r="U1480" s="6"/>
      <c r="V1480" s="6"/>
      <c r="W1480" s="6"/>
      <c r="X1480" s="6"/>
      <c r="Y1480" s="6"/>
      <c r="Z1480" s="6"/>
    </row>
    <row r="1481" spans="1:26" ht="24" customHeight="1" x14ac:dyDescent="0.2">
      <c r="A1481" s="5">
        <v>1480</v>
      </c>
      <c r="B1481" s="6" t="s">
        <v>7531</v>
      </c>
      <c r="C1481" s="6" t="s">
        <v>7521</v>
      </c>
      <c r="D1481" s="56" t="s">
        <v>7532</v>
      </c>
      <c r="E1481" s="6" t="s">
        <v>5770</v>
      </c>
      <c r="F1481" s="45">
        <v>2</v>
      </c>
      <c r="G1481" s="5">
        <v>0</v>
      </c>
      <c r="H1481" s="45">
        <v>2</v>
      </c>
      <c r="I1481" s="6"/>
      <c r="J1481" s="6"/>
      <c r="K1481" s="6"/>
      <c r="L1481" s="6"/>
      <c r="M1481" s="6"/>
      <c r="N1481" s="6"/>
      <c r="O1481" s="6"/>
      <c r="P1481" s="6"/>
      <c r="Q1481" s="6"/>
      <c r="R1481" s="6"/>
      <c r="S1481" s="6"/>
      <c r="T1481" s="6"/>
      <c r="U1481" s="6"/>
      <c r="V1481" s="6"/>
      <c r="W1481" s="6"/>
      <c r="X1481" s="6"/>
      <c r="Y1481" s="6"/>
      <c r="Z1481" s="6"/>
    </row>
    <row r="1482" spans="1:26" ht="24" customHeight="1" x14ac:dyDescent="0.2">
      <c r="A1482" s="5">
        <v>1481</v>
      </c>
      <c r="B1482" s="6" t="s">
        <v>7531</v>
      </c>
      <c r="C1482" s="6" t="s">
        <v>7521</v>
      </c>
      <c r="D1482" s="56" t="s">
        <v>7533</v>
      </c>
      <c r="E1482" s="6" t="s">
        <v>5770</v>
      </c>
      <c r="F1482" s="45">
        <v>2</v>
      </c>
      <c r="G1482" s="5">
        <v>2</v>
      </c>
      <c r="H1482" s="45">
        <v>2</v>
      </c>
      <c r="I1482" s="6"/>
      <c r="J1482" s="6"/>
      <c r="K1482" s="6"/>
      <c r="L1482" s="6"/>
      <c r="M1482" s="6"/>
      <c r="N1482" s="6"/>
      <c r="O1482" s="6"/>
      <c r="P1482" s="6"/>
      <c r="Q1482" s="6"/>
      <c r="R1482" s="6"/>
      <c r="S1482" s="6"/>
      <c r="T1482" s="6"/>
      <c r="U1482" s="6"/>
      <c r="V1482" s="6"/>
      <c r="W1482" s="6"/>
      <c r="X1482" s="6"/>
      <c r="Y1482" s="6"/>
      <c r="Z1482" s="6"/>
    </row>
    <row r="1483" spans="1:26" ht="48" customHeight="1" x14ac:dyDescent="0.2">
      <c r="A1483" s="5">
        <v>1482</v>
      </c>
      <c r="B1483" s="6" t="s">
        <v>7534</v>
      </c>
      <c r="C1483" s="6" t="s">
        <v>7535</v>
      </c>
      <c r="D1483" s="56" t="s">
        <v>7536</v>
      </c>
      <c r="E1483" s="6" t="s">
        <v>5770</v>
      </c>
      <c r="F1483" s="45">
        <v>2</v>
      </c>
      <c r="G1483" s="5">
        <v>2</v>
      </c>
      <c r="H1483" s="45">
        <v>2</v>
      </c>
      <c r="I1483" s="6"/>
      <c r="J1483" s="6"/>
      <c r="K1483" s="6"/>
      <c r="L1483" s="6"/>
      <c r="M1483" s="6"/>
      <c r="N1483" s="6"/>
      <c r="O1483" s="6"/>
      <c r="P1483" s="6"/>
      <c r="Q1483" s="6"/>
      <c r="R1483" s="6"/>
      <c r="S1483" s="6"/>
      <c r="T1483" s="6"/>
      <c r="U1483" s="6"/>
      <c r="V1483" s="6"/>
      <c r="W1483" s="6"/>
      <c r="X1483" s="6"/>
      <c r="Y1483" s="6"/>
      <c r="Z1483" s="6"/>
    </row>
    <row r="1484" spans="1:26" ht="48" customHeight="1" x14ac:dyDescent="0.2">
      <c r="A1484" s="5">
        <v>1483</v>
      </c>
      <c r="B1484" s="6" t="s">
        <v>7534</v>
      </c>
      <c r="C1484" s="6" t="s">
        <v>7535</v>
      </c>
      <c r="D1484" s="56" t="s">
        <v>7537</v>
      </c>
      <c r="E1484" s="6" t="s">
        <v>5770</v>
      </c>
      <c r="F1484" s="45">
        <v>2</v>
      </c>
      <c r="G1484" s="5">
        <v>2</v>
      </c>
      <c r="H1484" s="45">
        <v>2</v>
      </c>
      <c r="I1484" s="6"/>
      <c r="J1484" s="6"/>
      <c r="K1484" s="6"/>
      <c r="L1484" s="6"/>
      <c r="M1484" s="6"/>
      <c r="N1484" s="6"/>
      <c r="O1484" s="6"/>
      <c r="P1484" s="6"/>
      <c r="Q1484" s="6"/>
      <c r="R1484" s="6"/>
      <c r="S1484" s="6"/>
      <c r="T1484" s="6"/>
      <c r="U1484" s="6"/>
      <c r="V1484" s="6"/>
      <c r="W1484" s="6"/>
      <c r="X1484" s="6"/>
      <c r="Y1484" s="6"/>
      <c r="Z1484" s="6"/>
    </row>
    <row r="1485" spans="1:26" ht="96" customHeight="1" x14ac:dyDescent="0.2">
      <c r="A1485" s="5">
        <v>1484</v>
      </c>
      <c r="B1485" s="6" t="s">
        <v>7534</v>
      </c>
      <c r="C1485" s="6" t="s">
        <v>7535</v>
      </c>
      <c r="D1485" s="56" t="s">
        <v>7538</v>
      </c>
      <c r="E1485" s="6" t="s">
        <v>5770</v>
      </c>
      <c r="F1485" s="45">
        <v>2</v>
      </c>
      <c r="G1485" s="5">
        <v>0</v>
      </c>
      <c r="H1485" s="45">
        <v>2</v>
      </c>
      <c r="I1485" s="6"/>
      <c r="J1485" s="6"/>
      <c r="K1485" s="6"/>
      <c r="L1485" s="6"/>
      <c r="M1485" s="6"/>
      <c r="N1485" s="6"/>
      <c r="O1485" s="6"/>
      <c r="P1485" s="6"/>
      <c r="Q1485" s="6"/>
      <c r="R1485" s="6"/>
      <c r="S1485" s="6"/>
      <c r="T1485" s="6"/>
      <c r="U1485" s="6"/>
      <c r="V1485" s="6"/>
      <c r="W1485" s="6"/>
      <c r="X1485" s="6"/>
      <c r="Y1485" s="6"/>
      <c r="Z1485" s="6"/>
    </row>
    <row r="1486" spans="1:26" ht="120" customHeight="1" x14ac:dyDescent="0.2">
      <c r="A1486" s="5">
        <v>1485</v>
      </c>
      <c r="B1486" s="6" t="s">
        <v>7534</v>
      </c>
      <c r="C1486" s="6" t="s">
        <v>7535</v>
      </c>
      <c r="D1486" s="56" t="s">
        <v>7539</v>
      </c>
      <c r="E1486" s="6" t="s">
        <v>5770</v>
      </c>
      <c r="F1486" s="45">
        <v>2</v>
      </c>
      <c r="G1486" s="5">
        <v>0</v>
      </c>
      <c r="H1486" s="45">
        <v>2</v>
      </c>
      <c r="I1486" s="6"/>
      <c r="J1486" s="6"/>
      <c r="K1486" s="6"/>
      <c r="L1486" s="6"/>
      <c r="M1486" s="6"/>
      <c r="N1486" s="6"/>
      <c r="O1486" s="6"/>
      <c r="P1486" s="6"/>
      <c r="Q1486" s="6"/>
      <c r="R1486" s="6"/>
      <c r="S1486" s="6"/>
      <c r="T1486" s="6"/>
      <c r="U1486" s="6"/>
      <c r="V1486" s="6"/>
      <c r="W1486" s="6"/>
      <c r="X1486" s="6"/>
      <c r="Y1486" s="6"/>
      <c r="Z1486" s="6"/>
    </row>
    <row r="1487" spans="1:26" ht="72" customHeight="1" x14ac:dyDescent="0.2">
      <c r="A1487" s="5">
        <v>1486</v>
      </c>
      <c r="B1487" s="6" t="s">
        <v>7534</v>
      </c>
      <c r="C1487" s="6" t="s">
        <v>7535</v>
      </c>
      <c r="D1487" s="56" t="s">
        <v>7540</v>
      </c>
      <c r="E1487" s="6" t="s">
        <v>5770</v>
      </c>
      <c r="F1487" s="45">
        <v>1</v>
      </c>
      <c r="G1487" s="5">
        <v>1</v>
      </c>
      <c r="H1487" s="45">
        <v>1</v>
      </c>
      <c r="I1487" s="6"/>
      <c r="J1487" s="6"/>
      <c r="K1487" s="6"/>
      <c r="L1487" s="6"/>
      <c r="M1487" s="6"/>
      <c r="N1487" s="6"/>
      <c r="O1487" s="6"/>
      <c r="P1487" s="6"/>
      <c r="Q1487" s="6"/>
      <c r="R1487" s="6"/>
      <c r="S1487" s="6"/>
      <c r="T1487" s="6"/>
      <c r="U1487" s="6"/>
      <c r="V1487" s="6"/>
      <c r="W1487" s="6"/>
      <c r="X1487" s="6"/>
      <c r="Y1487" s="6"/>
      <c r="Z1487" s="6"/>
    </row>
    <row r="1488" spans="1:26" ht="72" customHeight="1" x14ac:dyDescent="0.2">
      <c r="A1488" s="5">
        <v>1487</v>
      </c>
      <c r="B1488" s="6" t="s">
        <v>7534</v>
      </c>
      <c r="C1488" s="6" t="s">
        <v>7535</v>
      </c>
      <c r="D1488" s="56" t="s">
        <v>7541</v>
      </c>
      <c r="E1488" s="6" t="s">
        <v>5770</v>
      </c>
      <c r="F1488" s="45">
        <v>0</v>
      </c>
      <c r="G1488" s="5">
        <v>0</v>
      </c>
      <c r="H1488" s="45">
        <v>0</v>
      </c>
      <c r="I1488" s="6"/>
      <c r="J1488" s="6"/>
      <c r="K1488" s="6"/>
      <c r="L1488" s="6"/>
      <c r="M1488" s="6"/>
      <c r="N1488" s="6"/>
      <c r="O1488" s="6"/>
      <c r="P1488" s="6"/>
      <c r="Q1488" s="6"/>
      <c r="R1488" s="6"/>
      <c r="S1488" s="6"/>
      <c r="T1488" s="6"/>
      <c r="U1488" s="6"/>
      <c r="V1488" s="6"/>
      <c r="W1488" s="6"/>
      <c r="X1488" s="6"/>
      <c r="Y1488" s="6"/>
      <c r="Z1488" s="6"/>
    </row>
    <row r="1489" spans="1:26" ht="120" customHeight="1" x14ac:dyDescent="0.2">
      <c r="A1489" s="5">
        <v>1488</v>
      </c>
      <c r="B1489" s="6" t="s">
        <v>7534</v>
      </c>
      <c r="C1489" s="6" t="s">
        <v>7535</v>
      </c>
      <c r="D1489" s="56" t="s">
        <v>7542</v>
      </c>
      <c r="E1489" s="6" t="s">
        <v>5770</v>
      </c>
      <c r="F1489" s="45">
        <v>0</v>
      </c>
      <c r="G1489" s="5">
        <v>0</v>
      </c>
      <c r="H1489" s="45">
        <v>0</v>
      </c>
      <c r="I1489" s="6"/>
      <c r="J1489" s="6"/>
      <c r="K1489" s="6"/>
      <c r="L1489" s="6"/>
      <c r="M1489" s="6"/>
      <c r="N1489" s="6"/>
      <c r="O1489" s="6"/>
      <c r="P1489" s="6"/>
      <c r="Q1489" s="6"/>
      <c r="R1489" s="6"/>
      <c r="S1489" s="6"/>
      <c r="T1489" s="6"/>
      <c r="U1489" s="6"/>
      <c r="V1489" s="6"/>
      <c r="W1489" s="6"/>
      <c r="X1489" s="6"/>
      <c r="Y1489" s="6"/>
      <c r="Z1489" s="6"/>
    </row>
    <row r="1490" spans="1:26" ht="48" customHeight="1" x14ac:dyDescent="0.2">
      <c r="A1490" s="5">
        <v>1489</v>
      </c>
      <c r="B1490" s="6" t="s">
        <v>7534</v>
      </c>
      <c r="C1490" s="6" t="s">
        <v>7535</v>
      </c>
      <c r="D1490" s="56" t="s">
        <v>7543</v>
      </c>
      <c r="E1490" s="6" t="s">
        <v>5770</v>
      </c>
      <c r="F1490" s="45">
        <v>2</v>
      </c>
      <c r="G1490" s="5">
        <v>0</v>
      </c>
      <c r="H1490" s="45">
        <v>2</v>
      </c>
      <c r="I1490" s="6"/>
      <c r="J1490" s="6"/>
      <c r="K1490" s="6"/>
      <c r="L1490" s="6"/>
      <c r="M1490" s="6"/>
      <c r="N1490" s="6"/>
      <c r="O1490" s="6"/>
      <c r="P1490" s="6"/>
      <c r="Q1490" s="6"/>
      <c r="R1490" s="6"/>
      <c r="S1490" s="6"/>
      <c r="T1490" s="6"/>
      <c r="U1490" s="6"/>
      <c r="V1490" s="6"/>
      <c r="W1490" s="6"/>
      <c r="X1490" s="6"/>
      <c r="Y1490" s="6"/>
      <c r="Z1490" s="6"/>
    </row>
    <row r="1491" spans="1:26" ht="72" customHeight="1" x14ac:dyDescent="0.2">
      <c r="A1491" s="5">
        <v>1490</v>
      </c>
      <c r="B1491" s="6" t="s">
        <v>7534</v>
      </c>
      <c r="C1491" s="6" t="s">
        <v>7535</v>
      </c>
      <c r="D1491" s="56" t="s">
        <v>7544</v>
      </c>
      <c r="E1491" s="6" t="s">
        <v>5770</v>
      </c>
      <c r="F1491" s="45">
        <v>0</v>
      </c>
      <c r="G1491" s="5">
        <v>2</v>
      </c>
      <c r="H1491" s="45">
        <v>0</v>
      </c>
      <c r="I1491" s="6"/>
      <c r="J1491" s="6"/>
      <c r="K1491" s="6"/>
      <c r="L1491" s="6"/>
      <c r="M1491" s="6"/>
      <c r="N1491" s="6"/>
      <c r="O1491" s="6"/>
      <c r="P1491" s="6"/>
      <c r="Q1491" s="6"/>
      <c r="R1491" s="6"/>
      <c r="S1491" s="6"/>
      <c r="T1491" s="6"/>
      <c r="U1491" s="6"/>
      <c r="V1491" s="6"/>
      <c r="W1491" s="6"/>
      <c r="X1491" s="6"/>
      <c r="Y1491" s="6"/>
      <c r="Z1491" s="6"/>
    </row>
    <row r="1492" spans="1:26" ht="24" customHeight="1" x14ac:dyDescent="0.2">
      <c r="A1492" s="5">
        <v>1491</v>
      </c>
      <c r="B1492" s="6" t="s">
        <v>7534</v>
      </c>
      <c r="C1492" s="6" t="s">
        <v>7535</v>
      </c>
      <c r="D1492" s="56" t="s">
        <v>7545</v>
      </c>
      <c r="E1492" s="6" t="s">
        <v>5770</v>
      </c>
      <c r="F1492" s="45">
        <v>1</v>
      </c>
      <c r="G1492" s="5">
        <v>1</v>
      </c>
      <c r="H1492" s="45">
        <v>1</v>
      </c>
      <c r="I1492" s="6"/>
      <c r="J1492" s="6"/>
      <c r="K1492" s="6"/>
      <c r="L1492" s="6"/>
      <c r="M1492" s="6"/>
      <c r="N1492" s="6"/>
      <c r="O1492" s="6"/>
      <c r="P1492" s="6"/>
      <c r="Q1492" s="6"/>
      <c r="R1492" s="6"/>
      <c r="S1492" s="6"/>
      <c r="T1492" s="6"/>
      <c r="U1492" s="6"/>
      <c r="V1492" s="6"/>
      <c r="W1492" s="6"/>
      <c r="X1492" s="6"/>
      <c r="Y1492" s="6"/>
      <c r="Z1492" s="6"/>
    </row>
    <row r="1493" spans="1:26" ht="24" customHeight="1" x14ac:dyDescent="0.2">
      <c r="A1493" s="5">
        <v>1492</v>
      </c>
      <c r="B1493" s="6" t="s">
        <v>7534</v>
      </c>
      <c r="C1493" s="6" t="s">
        <v>7535</v>
      </c>
      <c r="D1493" s="56" t="s">
        <v>7546</v>
      </c>
      <c r="E1493" s="6" t="s">
        <v>5770</v>
      </c>
      <c r="F1493" s="45">
        <v>0</v>
      </c>
      <c r="G1493" s="5">
        <v>1</v>
      </c>
      <c r="H1493" s="45">
        <v>0</v>
      </c>
      <c r="I1493" s="6"/>
      <c r="J1493" s="6"/>
      <c r="K1493" s="6"/>
      <c r="L1493" s="6"/>
      <c r="M1493" s="6"/>
      <c r="N1493" s="6"/>
      <c r="O1493" s="6"/>
      <c r="P1493" s="6"/>
      <c r="Q1493" s="6"/>
      <c r="R1493" s="6"/>
      <c r="S1493" s="6"/>
      <c r="T1493" s="6"/>
      <c r="U1493" s="6"/>
      <c r="V1493" s="6"/>
      <c r="W1493" s="6"/>
      <c r="X1493" s="6"/>
      <c r="Y1493" s="6"/>
      <c r="Z1493" s="6"/>
    </row>
    <row r="1494" spans="1:26" ht="48" customHeight="1" x14ac:dyDescent="0.2">
      <c r="A1494" s="5">
        <v>1493</v>
      </c>
      <c r="B1494" s="6" t="s">
        <v>7534</v>
      </c>
      <c r="C1494" s="6" t="s">
        <v>7535</v>
      </c>
      <c r="D1494" s="56" t="s">
        <v>7547</v>
      </c>
      <c r="E1494" s="6" t="s">
        <v>5770</v>
      </c>
      <c r="F1494" s="45">
        <v>2</v>
      </c>
      <c r="G1494" s="5">
        <v>0</v>
      </c>
      <c r="H1494" s="45">
        <v>2</v>
      </c>
      <c r="I1494" s="6"/>
      <c r="J1494" s="6"/>
      <c r="K1494" s="6"/>
      <c r="L1494" s="6"/>
      <c r="M1494" s="6"/>
      <c r="N1494" s="6"/>
      <c r="O1494" s="6"/>
      <c r="P1494" s="6"/>
      <c r="Q1494" s="6"/>
      <c r="R1494" s="6"/>
      <c r="S1494" s="6"/>
      <c r="T1494" s="6"/>
      <c r="U1494" s="6"/>
      <c r="V1494" s="6"/>
      <c r="W1494" s="6"/>
      <c r="X1494" s="6"/>
      <c r="Y1494" s="6"/>
      <c r="Z1494" s="6"/>
    </row>
    <row r="1495" spans="1:26" ht="48" customHeight="1" x14ac:dyDescent="0.2">
      <c r="A1495" s="5">
        <v>1494</v>
      </c>
      <c r="B1495" s="6" t="s">
        <v>7534</v>
      </c>
      <c r="C1495" s="6" t="s">
        <v>7535</v>
      </c>
      <c r="D1495" s="56" t="s">
        <v>7548</v>
      </c>
      <c r="E1495" s="6" t="s">
        <v>5770</v>
      </c>
      <c r="F1495" s="45">
        <v>1</v>
      </c>
      <c r="G1495" s="5">
        <v>1</v>
      </c>
      <c r="H1495" s="45">
        <v>1</v>
      </c>
      <c r="I1495" s="6"/>
      <c r="J1495" s="6"/>
      <c r="K1495" s="6"/>
      <c r="L1495" s="6"/>
      <c r="M1495" s="6"/>
      <c r="N1495" s="6"/>
      <c r="O1495" s="6"/>
      <c r="P1495" s="6"/>
      <c r="Q1495" s="6"/>
      <c r="R1495" s="6"/>
      <c r="S1495" s="6"/>
      <c r="T1495" s="6"/>
      <c r="U1495" s="6"/>
      <c r="V1495" s="6"/>
      <c r="W1495" s="6"/>
      <c r="X1495" s="6"/>
      <c r="Y1495" s="6"/>
      <c r="Z1495" s="6"/>
    </row>
    <row r="1496" spans="1:26" ht="24" customHeight="1" x14ac:dyDescent="0.2">
      <c r="A1496" s="5">
        <v>1495</v>
      </c>
      <c r="B1496" s="6" t="s">
        <v>7534</v>
      </c>
      <c r="C1496" s="6" t="s">
        <v>7535</v>
      </c>
      <c r="D1496" s="56" t="s">
        <v>7549</v>
      </c>
      <c r="E1496" s="6" t="s">
        <v>5770</v>
      </c>
      <c r="F1496" s="45">
        <v>2</v>
      </c>
      <c r="G1496" s="5">
        <v>0</v>
      </c>
      <c r="H1496" s="45">
        <v>2</v>
      </c>
      <c r="I1496" s="6"/>
      <c r="J1496" s="6"/>
      <c r="K1496" s="6"/>
      <c r="L1496" s="6"/>
      <c r="M1496" s="6"/>
      <c r="N1496" s="6"/>
      <c r="O1496" s="6"/>
      <c r="P1496" s="6"/>
      <c r="Q1496" s="6"/>
      <c r="R1496" s="6"/>
      <c r="S1496" s="6"/>
      <c r="T1496" s="6"/>
      <c r="U1496" s="6"/>
      <c r="V1496" s="6"/>
      <c r="W1496" s="6"/>
      <c r="X1496" s="6"/>
      <c r="Y1496" s="6"/>
      <c r="Z1496" s="6"/>
    </row>
    <row r="1497" spans="1:26" ht="24" customHeight="1" x14ac:dyDescent="0.2">
      <c r="A1497" s="5">
        <v>1496</v>
      </c>
      <c r="B1497" s="6" t="s">
        <v>7534</v>
      </c>
      <c r="C1497" s="6" t="s">
        <v>7535</v>
      </c>
      <c r="D1497" s="56" t="s">
        <v>7550</v>
      </c>
      <c r="E1497" s="6" t="s">
        <v>5770</v>
      </c>
      <c r="F1497" s="45">
        <v>1</v>
      </c>
      <c r="G1497" s="5">
        <v>1</v>
      </c>
      <c r="H1497" s="45">
        <v>1</v>
      </c>
      <c r="I1497" s="6"/>
      <c r="J1497" s="6"/>
      <c r="K1497" s="6"/>
      <c r="L1497" s="6"/>
      <c r="M1497" s="6"/>
      <c r="N1497" s="6"/>
      <c r="O1497" s="6"/>
      <c r="P1497" s="6"/>
      <c r="Q1497" s="6"/>
      <c r="R1497" s="6"/>
      <c r="S1497" s="6"/>
      <c r="T1497" s="6"/>
      <c r="U1497" s="6"/>
      <c r="V1497" s="6"/>
      <c r="W1497" s="6"/>
      <c r="X1497" s="6"/>
      <c r="Y1497" s="6"/>
      <c r="Z1497" s="6"/>
    </row>
    <row r="1498" spans="1:26" ht="48" customHeight="1" x14ac:dyDescent="0.2">
      <c r="A1498" s="5">
        <v>1497</v>
      </c>
      <c r="B1498" s="6" t="s">
        <v>7534</v>
      </c>
      <c r="C1498" s="6" t="s">
        <v>7535</v>
      </c>
      <c r="D1498" s="56" t="s">
        <v>7551</v>
      </c>
      <c r="E1498" s="6" t="s">
        <v>5770</v>
      </c>
      <c r="F1498" s="45">
        <v>2</v>
      </c>
      <c r="G1498" s="5">
        <v>1</v>
      </c>
      <c r="H1498" s="45">
        <v>2</v>
      </c>
      <c r="I1498" s="6"/>
      <c r="J1498" s="6"/>
      <c r="K1498" s="6"/>
      <c r="L1498" s="6"/>
      <c r="M1498" s="6"/>
      <c r="N1498" s="6"/>
      <c r="O1498" s="6"/>
      <c r="P1498" s="6"/>
      <c r="Q1498" s="6"/>
      <c r="R1498" s="6"/>
      <c r="S1498" s="6"/>
      <c r="T1498" s="6"/>
      <c r="U1498" s="6"/>
      <c r="V1498" s="6"/>
      <c r="W1498" s="6"/>
      <c r="X1498" s="6"/>
      <c r="Y1498" s="6"/>
      <c r="Z1498" s="6"/>
    </row>
    <row r="1499" spans="1:26" ht="24" customHeight="1" x14ac:dyDescent="0.2">
      <c r="A1499" s="5">
        <v>1498</v>
      </c>
      <c r="B1499" s="6" t="s">
        <v>7534</v>
      </c>
      <c r="C1499" s="6" t="s">
        <v>7535</v>
      </c>
      <c r="D1499" s="56" t="s">
        <v>7552</v>
      </c>
      <c r="E1499" s="6" t="s">
        <v>5770</v>
      </c>
      <c r="F1499" s="45">
        <v>1</v>
      </c>
      <c r="G1499" s="5">
        <v>1</v>
      </c>
      <c r="H1499" s="45">
        <v>1</v>
      </c>
      <c r="I1499" s="6"/>
      <c r="J1499" s="6"/>
      <c r="K1499" s="6"/>
      <c r="L1499" s="6"/>
      <c r="M1499" s="6"/>
      <c r="N1499" s="6"/>
      <c r="O1499" s="6"/>
      <c r="P1499" s="6"/>
      <c r="Q1499" s="6"/>
      <c r="R1499" s="6"/>
      <c r="S1499" s="6"/>
      <c r="T1499" s="6"/>
      <c r="U1499" s="6"/>
      <c r="V1499" s="6"/>
      <c r="W1499" s="6"/>
      <c r="X1499" s="6"/>
      <c r="Y1499" s="6"/>
      <c r="Z1499" s="6"/>
    </row>
    <row r="1500" spans="1:26" ht="48" customHeight="1" x14ac:dyDescent="0.2">
      <c r="A1500" s="5">
        <v>1499</v>
      </c>
      <c r="B1500" s="6" t="s">
        <v>7534</v>
      </c>
      <c r="C1500" s="6" t="s">
        <v>7535</v>
      </c>
      <c r="D1500" s="56" t="s">
        <v>7553</v>
      </c>
      <c r="E1500" s="6" t="s">
        <v>5770</v>
      </c>
      <c r="F1500" s="45">
        <v>2</v>
      </c>
      <c r="G1500" s="5">
        <v>2</v>
      </c>
      <c r="H1500" s="45">
        <v>2</v>
      </c>
      <c r="I1500" s="6"/>
      <c r="J1500" s="6"/>
      <c r="K1500" s="6"/>
      <c r="L1500" s="6"/>
      <c r="M1500" s="6"/>
      <c r="N1500" s="6"/>
      <c r="O1500" s="6"/>
      <c r="P1500" s="6"/>
      <c r="Q1500" s="6"/>
      <c r="R1500" s="6"/>
      <c r="S1500" s="6"/>
      <c r="T1500" s="6"/>
      <c r="U1500" s="6"/>
      <c r="V1500" s="6"/>
      <c r="W1500" s="6"/>
      <c r="X1500" s="6"/>
      <c r="Y1500" s="6"/>
      <c r="Z1500" s="6"/>
    </row>
    <row r="1501" spans="1:26" ht="96" customHeight="1" x14ac:dyDescent="0.2">
      <c r="A1501" s="5">
        <v>1500</v>
      </c>
      <c r="B1501" s="6" t="s">
        <v>7534</v>
      </c>
      <c r="C1501" s="6" t="s">
        <v>7535</v>
      </c>
      <c r="D1501" s="56" t="s">
        <v>7554</v>
      </c>
      <c r="E1501" s="6" t="s">
        <v>5770</v>
      </c>
      <c r="F1501" s="45">
        <v>2</v>
      </c>
      <c r="G1501" s="5">
        <v>2</v>
      </c>
      <c r="H1501" s="45">
        <v>2</v>
      </c>
      <c r="I1501" s="6"/>
      <c r="J1501" s="6"/>
      <c r="K1501" s="6"/>
      <c r="L1501" s="6"/>
      <c r="M1501" s="6"/>
      <c r="N1501" s="6"/>
      <c r="O1501" s="6"/>
      <c r="P1501" s="6"/>
      <c r="Q1501" s="6"/>
      <c r="R1501" s="6"/>
      <c r="S1501" s="6"/>
      <c r="T1501" s="6"/>
      <c r="U1501" s="6"/>
      <c r="V1501" s="6"/>
      <c r="W1501" s="6"/>
      <c r="X1501" s="6"/>
      <c r="Y1501" s="6"/>
      <c r="Z1501" s="6"/>
    </row>
    <row r="1502" spans="1:26" ht="168" customHeight="1" x14ac:dyDescent="0.2">
      <c r="A1502" s="5">
        <v>1501</v>
      </c>
      <c r="B1502" s="6" t="s">
        <v>7534</v>
      </c>
      <c r="C1502" s="6" t="s">
        <v>7535</v>
      </c>
      <c r="D1502" s="56" t="s">
        <v>7555</v>
      </c>
      <c r="E1502" s="6" t="s">
        <v>5770</v>
      </c>
      <c r="F1502" s="45">
        <v>2</v>
      </c>
      <c r="G1502" s="5">
        <v>2</v>
      </c>
      <c r="H1502" s="45">
        <v>2</v>
      </c>
      <c r="I1502" s="6"/>
      <c r="J1502" s="6"/>
      <c r="K1502" s="6"/>
      <c r="L1502" s="6"/>
      <c r="M1502" s="6"/>
      <c r="N1502" s="6"/>
      <c r="O1502" s="6"/>
      <c r="P1502" s="6"/>
      <c r="Q1502" s="6"/>
      <c r="R1502" s="6"/>
      <c r="S1502" s="6"/>
      <c r="T1502" s="6"/>
      <c r="U1502" s="6"/>
      <c r="V1502" s="6"/>
      <c r="W1502" s="6"/>
      <c r="X1502" s="6"/>
      <c r="Y1502" s="6"/>
      <c r="Z1502" s="6"/>
    </row>
    <row r="1503" spans="1:26" ht="192" customHeight="1" x14ac:dyDescent="0.2">
      <c r="A1503" s="5">
        <v>1502</v>
      </c>
      <c r="B1503" s="6" t="s">
        <v>7534</v>
      </c>
      <c r="C1503" s="6" t="s">
        <v>7535</v>
      </c>
      <c r="D1503" s="56" t="s">
        <v>7556</v>
      </c>
      <c r="E1503" s="6" t="s">
        <v>5770</v>
      </c>
      <c r="F1503" s="45">
        <v>2</v>
      </c>
      <c r="G1503" s="5">
        <v>2</v>
      </c>
      <c r="H1503" s="45">
        <v>2</v>
      </c>
      <c r="I1503" s="6"/>
      <c r="J1503" s="6"/>
      <c r="K1503" s="6"/>
      <c r="L1503" s="6"/>
      <c r="M1503" s="6"/>
      <c r="N1503" s="6"/>
      <c r="O1503" s="6"/>
      <c r="P1503" s="6"/>
      <c r="Q1503" s="6"/>
      <c r="R1503" s="6"/>
      <c r="S1503" s="6"/>
      <c r="T1503" s="6"/>
      <c r="U1503" s="6"/>
      <c r="V1503" s="6"/>
      <c r="W1503" s="6"/>
      <c r="X1503" s="6"/>
      <c r="Y1503" s="6"/>
      <c r="Z1503" s="6"/>
    </row>
    <row r="1504" spans="1:26" ht="72" customHeight="1" x14ac:dyDescent="0.2">
      <c r="A1504" s="5">
        <v>1503</v>
      </c>
      <c r="B1504" s="6" t="s">
        <v>7534</v>
      </c>
      <c r="C1504" s="6" t="s">
        <v>7535</v>
      </c>
      <c r="D1504" s="56" t="s">
        <v>7557</v>
      </c>
      <c r="E1504" s="6" t="s">
        <v>5770</v>
      </c>
      <c r="F1504" s="45">
        <v>2</v>
      </c>
      <c r="G1504" s="5">
        <v>0</v>
      </c>
      <c r="H1504" s="45">
        <v>2</v>
      </c>
      <c r="I1504" s="6"/>
      <c r="J1504" s="6"/>
      <c r="K1504" s="6"/>
      <c r="L1504" s="6"/>
      <c r="M1504" s="6"/>
      <c r="N1504" s="6"/>
      <c r="O1504" s="6"/>
      <c r="P1504" s="6"/>
      <c r="Q1504" s="6"/>
      <c r="R1504" s="6"/>
      <c r="S1504" s="6"/>
      <c r="T1504" s="6"/>
      <c r="U1504" s="6"/>
      <c r="V1504" s="6"/>
      <c r="W1504" s="6"/>
      <c r="X1504" s="6"/>
      <c r="Y1504" s="6"/>
      <c r="Z1504" s="6"/>
    </row>
    <row r="1505" spans="1:26" ht="24" customHeight="1" x14ac:dyDescent="0.2">
      <c r="A1505" s="5">
        <v>1504</v>
      </c>
      <c r="B1505" s="6" t="s">
        <v>7534</v>
      </c>
      <c r="C1505" s="6" t="s">
        <v>7535</v>
      </c>
      <c r="D1505" s="56" t="s">
        <v>7558</v>
      </c>
      <c r="E1505" s="6" t="s">
        <v>5770</v>
      </c>
      <c r="F1505" s="45">
        <v>1</v>
      </c>
      <c r="G1505" s="5">
        <v>1</v>
      </c>
      <c r="H1505" s="45">
        <v>1</v>
      </c>
      <c r="I1505" s="6"/>
      <c r="J1505" s="6"/>
      <c r="K1505" s="6"/>
      <c r="L1505" s="6"/>
      <c r="M1505" s="6"/>
      <c r="N1505" s="6"/>
      <c r="O1505" s="6"/>
      <c r="P1505" s="6"/>
      <c r="Q1505" s="6"/>
      <c r="R1505" s="6"/>
      <c r="S1505" s="6"/>
      <c r="T1505" s="6"/>
      <c r="U1505" s="6"/>
      <c r="V1505" s="6"/>
      <c r="W1505" s="6"/>
      <c r="X1505" s="6"/>
      <c r="Y1505" s="6"/>
      <c r="Z1505" s="6"/>
    </row>
    <row r="1506" spans="1:26" ht="72" customHeight="1" x14ac:dyDescent="0.2">
      <c r="A1506" s="5">
        <v>1505</v>
      </c>
      <c r="B1506" s="6" t="s">
        <v>7534</v>
      </c>
      <c r="C1506" s="6" t="s">
        <v>7535</v>
      </c>
      <c r="D1506" s="56" t="s">
        <v>7559</v>
      </c>
      <c r="E1506" s="6" t="s">
        <v>5770</v>
      </c>
      <c r="F1506" s="45">
        <v>2</v>
      </c>
      <c r="G1506" s="5">
        <v>1</v>
      </c>
      <c r="H1506" s="45">
        <v>2</v>
      </c>
      <c r="I1506" s="6"/>
      <c r="J1506" s="6"/>
      <c r="K1506" s="6"/>
      <c r="L1506" s="6"/>
      <c r="M1506" s="6"/>
      <c r="N1506" s="6"/>
      <c r="O1506" s="6"/>
      <c r="P1506" s="6"/>
      <c r="Q1506" s="6"/>
      <c r="R1506" s="6"/>
      <c r="S1506" s="6"/>
      <c r="T1506" s="6"/>
      <c r="U1506" s="6"/>
      <c r="V1506" s="6"/>
      <c r="W1506" s="6"/>
      <c r="X1506" s="6"/>
      <c r="Y1506" s="6"/>
      <c r="Z1506" s="6"/>
    </row>
    <row r="1507" spans="1:26" ht="24" customHeight="1" x14ac:dyDescent="0.2">
      <c r="A1507" s="5">
        <v>1506</v>
      </c>
      <c r="B1507" s="6" t="s">
        <v>7534</v>
      </c>
      <c r="C1507" s="6" t="s">
        <v>7535</v>
      </c>
      <c r="D1507" s="56" t="s">
        <v>7560</v>
      </c>
      <c r="E1507" s="6" t="s">
        <v>5770</v>
      </c>
      <c r="F1507" s="45">
        <v>1</v>
      </c>
      <c r="G1507" s="5">
        <v>1</v>
      </c>
      <c r="H1507" s="45">
        <v>1</v>
      </c>
      <c r="I1507" s="6"/>
      <c r="J1507" s="6"/>
      <c r="K1507" s="6"/>
      <c r="L1507" s="6"/>
      <c r="M1507" s="6"/>
      <c r="N1507" s="6"/>
      <c r="O1507" s="6"/>
      <c r="P1507" s="6"/>
      <c r="Q1507" s="6"/>
      <c r="R1507" s="6"/>
      <c r="S1507" s="6"/>
      <c r="T1507" s="6"/>
      <c r="U1507" s="6"/>
      <c r="V1507" s="6"/>
      <c r="W1507" s="6"/>
      <c r="X1507" s="6"/>
      <c r="Y1507" s="6"/>
      <c r="Z1507" s="6"/>
    </row>
    <row r="1508" spans="1:26" ht="24" customHeight="1" x14ac:dyDescent="0.2">
      <c r="A1508" s="5">
        <v>1507</v>
      </c>
      <c r="B1508" s="6" t="s">
        <v>7534</v>
      </c>
      <c r="C1508" s="6" t="s">
        <v>7535</v>
      </c>
      <c r="D1508" s="56" t="s">
        <v>7561</v>
      </c>
      <c r="E1508" s="6" t="s">
        <v>5770</v>
      </c>
      <c r="F1508" s="45">
        <v>2</v>
      </c>
      <c r="G1508" s="5">
        <v>1</v>
      </c>
      <c r="H1508" s="45">
        <v>2</v>
      </c>
      <c r="I1508" s="6"/>
      <c r="J1508" s="6"/>
      <c r="K1508" s="6"/>
      <c r="L1508" s="6"/>
      <c r="M1508" s="6"/>
      <c r="N1508" s="6"/>
      <c r="O1508" s="6"/>
      <c r="P1508" s="6"/>
      <c r="Q1508" s="6"/>
      <c r="R1508" s="6"/>
      <c r="S1508" s="6"/>
      <c r="T1508" s="6"/>
      <c r="U1508" s="6"/>
      <c r="V1508" s="6"/>
      <c r="W1508" s="6"/>
      <c r="X1508" s="6"/>
      <c r="Y1508" s="6"/>
      <c r="Z1508" s="6"/>
    </row>
    <row r="1509" spans="1:26" ht="72" customHeight="1" x14ac:dyDescent="0.2">
      <c r="A1509" s="5">
        <v>1508</v>
      </c>
      <c r="B1509" s="6" t="s">
        <v>7534</v>
      </c>
      <c r="C1509" s="6" t="s">
        <v>7535</v>
      </c>
      <c r="D1509" s="56" t="s">
        <v>7562</v>
      </c>
      <c r="E1509" s="6" t="s">
        <v>5770</v>
      </c>
      <c r="F1509" s="45">
        <v>0</v>
      </c>
      <c r="G1509" s="5">
        <v>2</v>
      </c>
      <c r="H1509" s="45">
        <v>0</v>
      </c>
      <c r="I1509" s="6"/>
      <c r="J1509" s="6"/>
      <c r="K1509" s="6"/>
      <c r="L1509" s="6"/>
      <c r="M1509" s="6"/>
      <c r="N1509" s="6"/>
      <c r="O1509" s="6"/>
      <c r="P1509" s="6"/>
      <c r="Q1509" s="6"/>
      <c r="R1509" s="6"/>
      <c r="S1509" s="6"/>
      <c r="T1509" s="6"/>
      <c r="U1509" s="6"/>
      <c r="V1509" s="6"/>
      <c r="W1509" s="6"/>
      <c r="X1509" s="6"/>
      <c r="Y1509" s="6"/>
      <c r="Z1509" s="6"/>
    </row>
    <row r="1510" spans="1:26" ht="48" customHeight="1" x14ac:dyDescent="0.2">
      <c r="A1510" s="5">
        <v>1509</v>
      </c>
      <c r="B1510" s="6" t="s">
        <v>7534</v>
      </c>
      <c r="C1510" s="6" t="s">
        <v>7535</v>
      </c>
      <c r="D1510" s="56" t="s">
        <v>7563</v>
      </c>
      <c r="E1510" s="6" t="s">
        <v>5770</v>
      </c>
      <c r="F1510" s="45">
        <v>2</v>
      </c>
      <c r="G1510" s="5">
        <v>0</v>
      </c>
      <c r="H1510" s="45">
        <v>2</v>
      </c>
      <c r="I1510" s="6"/>
      <c r="J1510" s="6"/>
      <c r="K1510" s="6"/>
      <c r="L1510" s="6"/>
      <c r="M1510" s="6"/>
      <c r="N1510" s="6"/>
      <c r="O1510" s="6"/>
      <c r="P1510" s="6"/>
      <c r="Q1510" s="6"/>
      <c r="R1510" s="6"/>
      <c r="S1510" s="6"/>
      <c r="T1510" s="6"/>
      <c r="U1510" s="6"/>
      <c r="V1510" s="6"/>
      <c r="W1510" s="6"/>
      <c r="X1510" s="6"/>
      <c r="Y1510" s="6"/>
      <c r="Z1510" s="6"/>
    </row>
    <row r="1511" spans="1:26" ht="72" customHeight="1" x14ac:dyDescent="0.2">
      <c r="A1511" s="5">
        <v>1510</v>
      </c>
      <c r="B1511" s="6" t="s">
        <v>7534</v>
      </c>
      <c r="C1511" s="6" t="s">
        <v>7535</v>
      </c>
      <c r="D1511" s="56" t="s">
        <v>7564</v>
      </c>
      <c r="E1511" s="6" t="s">
        <v>5770</v>
      </c>
      <c r="F1511" s="45">
        <v>2</v>
      </c>
      <c r="G1511" s="5">
        <v>0</v>
      </c>
      <c r="H1511" s="45">
        <v>2</v>
      </c>
      <c r="I1511" s="6"/>
      <c r="J1511" s="6"/>
      <c r="K1511" s="6"/>
      <c r="L1511" s="6"/>
      <c r="M1511" s="6"/>
      <c r="N1511" s="6"/>
      <c r="O1511" s="6"/>
      <c r="P1511" s="6"/>
      <c r="Q1511" s="6"/>
      <c r="R1511" s="6"/>
      <c r="S1511" s="6"/>
      <c r="T1511" s="6"/>
      <c r="U1511" s="6"/>
      <c r="V1511" s="6"/>
      <c r="W1511" s="6"/>
      <c r="X1511" s="6"/>
      <c r="Y1511" s="6"/>
      <c r="Z1511" s="6"/>
    </row>
    <row r="1512" spans="1:26" ht="216" customHeight="1" x14ac:dyDescent="0.2">
      <c r="A1512" s="5">
        <v>1511</v>
      </c>
      <c r="B1512" s="6" t="s">
        <v>7534</v>
      </c>
      <c r="C1512" s="6" t="s">
        <v>7535</v>
      </c>
      <c r="D1512" s="56" t="s">
        <v>7565</v>
      </c>
      <c r="E1512" s="6" t="s">
        <v>5770</v>
      </c>
      <c r="F1512" s="45">
        <v>2</v>
      </c>
      <c r="G1512" s="5">
        <v>0</v>
      </c>
      <c r="H1512" s="45">
        <v>2</v>
      </c>
      <c r="I1512" s="6"/>
      <c r="J1512" s="6"/>
      <c r="K1512" s="6"/>
      <c r="L1512" s="6"/>
      <c r="M1512" s="6"/>
      <c r="N1512" s="6"/>
      <c r="O1512" s="6"/>
      <c r="P1512" s="6"/>
      <c r="Q1512" s="6"/>
      <c r="R1512" s="6"/>
      <c r="S1512" s="6"/>
      <c r="T1512" s="6"/>
      <c r="U1512" s="6"/>
      <c r="V1512" s="6"/>
      <c r="W1512" s="6"/>
      <c r="X1512" s="6"/>
      <c r="Y1512" s="6"/>
      <c r="Z1512" s="6"/>
    </row>
    <row r="1513" spans="1:26" ht="72" customHeight="1" x14ac:dyDescent="0.2">
      <c r="A1513" s="5">
        <v>1512</v>
      </c>
      <c r="B1513" s="6" t="s">
        <v>7534</v>
      </c>
      <c r="C1513" s="6" t="s">
        <v>7535</v>
      </c>
      <c r="D1513" s="56" t="s">
        <v>7566</v>
      </c>
      <c r="E1513" s="6" t="s">
        <v>5770</v>
      </c>
      <c r="F1513" s="45">
        <v>1</v>
      </c>
      <c r="G1513" s="5">
        <v>1</v>
      </c>
      <c r="H1513" s="45">
        <v>1</v>
      </c>
      <c r="I1513" s="6"/>
      <c r="J1513" s="6"/>
      <c r="K1513" s="6"/>
      <c r="L1513" s="6"/>
      <c r="M1513" s="6"/>
      <c r="N1513" s="6"/>
      <c r="O1513" s="6"/>
      <c r="P1513" s="6"/>
      <c r="Q1513" s="6"/>
      <c r="R1513" s="6"/>
      <c r="S1513" s="6"/>
      <c r="T1513" s="6"/>
      <c r="U1513" s="6"/>
      <c r="V1513" s="6"/>
      <c r="W1513" s="6"/>
      <c r="X1513" s="6"/>
      <c r="Y1513" s="6"/>
      <c r="Z1513" s="6"/>
    </row>
    <row r="1514" spans="1:26" ht="24" customHeight="1" x14ac:dyDescent="0.2">
      <c r="A1514" s="5">
        <v>1513</v>
      </c>
      <c r="B1514" s="6" t="s">
        <v>7534</v>
      </c>
      <c r="C1514" s="6" t="s">
        <v>7535</v>
      </c>
      <c r="D1514" s="56" t="s">
        <v>7567</v>
      </c>
      <c r="E1514" s="6" t="s">
        <v>5770</v>
      </c>
      <c r="F1514" s="45">
        <v>2</v>
      </c>
      <c r="G1514" s="5">
        <v>2</v>
      </c>
      <c r="H1514" s="45">
        <v>2</v>
      </c>
      <c r="I1514" s="6"/>
      <c r="J1514" s="6"/>
      <c r="K1514" s="6"/>
      <c r="L1514" s="6"/>
      <c r="M1514" s="6"/>
      <c r="N1514" s="6"/>
      <c r="O1514" s="6"/>
      <c r="P1514" s="6"/>
      <c r="Q1514" s="6"/>
      <c r="R1514" s="6"/>
      <c r="S1514" s="6"/>
      <c r="T1514" s="6"/>
      <c r="U1514" s="6"/>
      <c r="V1514" s="6"/>
      <c r="W1514" s="6"/>
      <c r="X1514" s="6"/>
      <c r="Y1514" s="6"/>
      <c r="Z1514" s="6"/>
    </row>
    <row r="1515" spans="1:26" ht="24" customHeight="1" x14ac:dyDescent="0.2">
      <c r="A1515" s="5">
        <v>1514</v>
      </c>
      <c r="B1515" s="6" t="s">
        <v>7534</v>
      </c>
      <c r="C1515" s="6" t="s">
        <v>7535</v>
      </c>
      <c r="D1515" s="56" t="s">
        <v>7568</v>
      </c>
      <c r="E1515" s="6" t="s">
        <v>5770</v>
      </c>
      <c r="F1515" s="45">
        <v>2</v>
      </c>
      <c r="G1515" s="5">
        <v>2</v>
      </c>
      <c r="H1515" s="45">
        <v>2</v>
      </c>
      <c r="I1515" s="6"/>
      <c r="J1515" s="6"/>
      <c r="K1515" s="6"/>
      <c r="L1515" s="6"/>
      <c r="M1515" s="6"/>
      <c r="N1515" s="6"/>
      <c r="O1515" s="6"/>
      <c r="P1515" s="6"/>
      <c r="Q1515" s="6"/>
      <c r="R1515" s="6"/>
      <c r="S1515" s="6"/>
      <c r="T1515" s="6"/>
      <c r="U1515" s="6"/>
      <c r="V1515" s="6"/>
      <c r="W1515" s="6"/>
      <c r="X1515" s="6"/>
      <c r="Y1515" s="6"/>
      <c r="Z1515" s="6"/>
    </row>
    <row r="1516" spans="1:26" ht="72" customHeight="1" x14ac:dyDescent="0.2">
      <c r="A1516" s="5">
        <v>1515</v>
      </c>
      <c r="B1516" s="6" t="s">
        <v>7534</v>
      </c>
      <c r="C1516" s="6" t="s">
        <v>7535</v>
      </c>
      <c r="D1516" s="56" t="s">
        <v>7569</v>
      </c>
      <c r="E1516" s="6" t="s">
        <v>5770</v>
      </c>
      <c r="F1516" s="45">
        <v>2</v>
      </c>
      <c r="G1516" s="5">
        <v>2</v>
      </c>
      <c r="H1516" s="45">
        <v>2</v>
      </c>
      <c r="I1516" s="6"/>
      <c r="J1516" s="6"/>
      <c r="K1516" s="6"/>
      <c r="L1516" s="6"/>
      <c r="M1516" s="6"/>
      <c r="N1516" s="6"/>
      <c r="O1516" s="6"/>
      <c r="P1516" s="6"/>
      <c r="Q1516" s="6"/>
      <c r="R1516" s="6"/>
      <c r="S1516" s="6"/>
      <c r="T1516" s="6"/>
      <c r="U1516" s="6"/>
      <c r="V1516" s="6"/>
      <c r="W1516" s="6"/>
      <c r="X1516" s="6"/>
      <c r="Y1516" s="6"/>
      <c r="Z1516" s="6"/>
    </row>
    <row r="1517" spans="1:26" ht="96" customHeight="1" x14ac:dyDescent="0.2">
      <c r="A1517" s="5">
        <v>1516</v>
      </c>
      <c r="B1517" s="6" t="s">
        <v>7534</v>
      </c>
      <c r="C1517" s="6" t="s">
        <v>7535</v>
      </c>
      <c r="D1517" s="56" t="s">
        <v>7570</v>
      </c>
      <c r="E1517" s="6" t="s">
        <v>5770</v>
      </c>
      <c r="F1517" s="45">
        <v>2</v>
      </c>
      <c r="G1517" s="5">
        <v>0</v>
      </c>
      <c r="H1517" s="45">
        <v>2</v>
      </c>
      <c r="I1517" s="6"/>
      <c r="J1517" s="6"/>
      <c r="K1517" s="6"/>
      <c r="L1517" s="6"/>
      <c r="M1517" s="6"/>
      <c r="N1517" s="6"/>
      <c r="O1517" s="6"/>
      <c r="P1517" s="6"/>
      <c r="Q1517" s="6"/>
      <c r="R1517" s="6"/>
      <c r="S1517" s="6"/>
      <c r="T1517" s="6"/>
      <c r="U1517" s="6"/>
      <c r="V1517" s="6"/>
      <c r="W1517" s="6"/>
      <c r="X1517" s="6"/>
      <c r="Y1517" s="6"/>
      <c r="Z1517" s="6"/>
    </row>
    <row r="1518" spans="1:26" ht="96" customHeight="1" x14ac:dyDescent="0.2">
      <c r="A1518" s="5">
        <v>1517</v>
      </c>
      <c r="B1518" s="6" t="s">
        <v>7534</v>
      </c>
      <c r="C1518" s="6" t="s">
        <v>7535</v>
      </c>
      <c r="D1518" s="56" t="s">
        <v>7571</v>
      </c>
      <c r="E1518" s="6" t="s">
        <v>5770</v>
      </c>
      <c r="F1518" s="45">
        <v>2</v>
      </c>
      <c r="G1518" s="5">
        <v>2</v>
      </c>
      <c r="H1518" s="45">
        <v>2</v>
      </c>
      <c r="I1518" s="6"/>
      <c r="J1518" s="6"/>
      <c r="K1518" s="6"/>
      <c r="L1518" s="6"/>
      <c r="M1518" s="6"/>
      <c r="N1518" s="6"/>
      <c r="O1518" s="6"/>
      <c r="P1518" s="6"/>
      <c r="Q1518" s="6"/>
      <c r="R1518" s="6"/>
      <c r="S1518" s="6"/>
      <c r="T1518" s="6"/>
      <c r="U1518" s="6"/>
      <c r="V1518" s="6"/>
      <c r="W1518" s="6"/>
      <c r="X1518" s="6"/>
      <c r="Y1518" s="6"/>
      <c r="Z1518" s="6"/>
    </row>
    <row r="1519" spans="1:26" ht="192" customHeight="1" x14ac:dyDescent="0.2">
      <c r="A1519" s="5">
        <v>1518</v>
      </c>
      <c r="B1519" s="6" t="s">
        <v>7534</v>
      </c>
      <c r="C1519" s="6" t="s">
        <v>7535</v>
      </c>
      <c r="D1519" s="56" t="s">
        <v>7572</v>
      </c>
      <c r="E1519" s="6" t="s">
        <v>5770</v>
      </c>
      <c r="F1519" s="45">
        <v>2</v>
      </c>
      <c r="G1519" s="5">
        <v>1</v>
      </c>
      <c r="H1519" s="45">
        <v>2</v>
      </c>
      <c r="I1519" s="6"/>
      <c r="J1519" s="6"/>
      <c r="K1519" s="6"/>
      <c r="L1519" s="6"/>
      <c r="M1519" s="6"/>
      <c r="N1519" s="6"/>
      <c r="O1519" s="6"/>
      <c r="P1519" s="6"/>
      <c r="Q1519" s="6"/>
      <c r="R1519" s="6"/>
      <c r="S1519" s="6"/>
      <c r="T1519" s="6"/>
      <c r="U1519" s="6"/>
      <c r="V1519" s="6"/>
      <c r="W1519" s="6"/>
      <c r="X1519" s="6"/>
      <c r="Y1519" s="6"/>
      <c r="Z1519" s="6"/>
    </row>
    <row r="1520" spans="1:26" ht="144" customHeight="1" x14ac:dyDescent="0.2">
      <c r="A1520" s="5">
        <v>1519</v>
      </c>
      <c r="B1520" s="6" t="s">
        <v>7534</v>
      </c>
      <c r="C1520" s="6" t="s">
        <v>7535</v>
      </c>
      <c r="D1520" s="56" t="s">
        <v>7573</v>
      </c>
      <c r="E1520" s="6" t="s">
        <v>5770</v>
      </c>
      <c r="F1520" s="45">
        <v>2</v>
      </c>
      <c r="G1520" s="5">
        <v>2</v>
      </c>
      <c r="H1520" s="45">
        <v>2</v>
      </c>
      <c r="I1520" s="6"/>
      <c r="J1520" s="6"/>
      <c r="K1520" s="6"/>
      <c r="L1520" s="6"/>
      <c r="M1520" s="6"/>
      <c r="N1520" s="6"/>
      <c r="O1520" s="6"/>
      <c r="P1520" s="6"/>
      <c r="Q1520" s="6"/>
      <c r="R1520" s="6"/>
      <c r="S1520" s="6"/>
      <c r="T1520" s="6"/>
      <c r="U1520" s="6"/>
      <c r="V1520" s="6"/>
      <c r="W1520" s="6"/>
      <c r="X1520" s="6"/>
      <c r="Y1520" s="6"/>
      <c r="Z1520" s="6"/>
    </row>
    <row r="1521" spans="1:26" ht="72" customHeight="1" x14ac:dyDescent="0.2">
      <c r="A1521" s="5">
        <v>1520</v>
      </c>
      <c r="B1521" s="6" t="s">
        <v>7534</v>
      </c>
      <c r="C1521" s="6" t="s">
        <v>7535</v>
      </c>
      <c r="D1521" s="56" t="s">
        <v>7574</v>
      </c>
      <c r="E1521" s="6" t="s">
        <v>5770</v>
      </c>
      <c r="F1521" s="45">
        <v>2</v>
      </c>
      <c r="G1521" s="5">
        <v>0</v>
      </c>
      <c r="H1521" s="45">
        <v>2</v>
      </c>
      <c r="I1521" s="6"/>
      <c r="J1521" s="6"/>
      <c r="K1521" s="6"/>
      <c r="L1521" s="6"/>
      <c r="M1521" s="6"/>
      <c r="N1521" s="6"/>
      <c r="O1521" s="6"/>
      <c r="P1521" s="6"/>
      <c r="Q1521" s="6"/>
      <c r="R1521" s="6"/>
      <c r="S1521" s="6"/>
      <c r="T1521" s="6"/>
      <c r="U1521" s="6"/>
      <c r="V1521" s="6"/>
      <c r="W1521" s="6"/>
      <c r="X1521" s="6"/>
      <c r="Y1521" s="6"/>
      <c r="Z1521" s="6"/>
    </row>
    <row r="1522" spans="1:26" ht="24" customHeight="1" x14ac:dyDescent="0.2">
      <c r="A1522" s="5">
        <v>1521</v>
      </c>
      <c r="B1522" s="6" t="s">
        <v>7534</v>
      </c>
      <c r="C1522" s="6" t="s">
        <v>7535</v>
      </c>
      <c r="D1522" s="56" t="s">
        <v>7575</v>
      </c>
      <c r="E1522" s="6" t="s">
        <v>5770</v>
      </c>
      <c r="F1522" s="45">
        <v>2</v>
      </c>
      <c r="G1522" s="5">
        <v>2</v>
      </c>
      <c r="H1522" s="45">
        <v>2</v>
      </c>
      <c r="I1522" s="6"/>
      <c r="J1522" s="6"/>
      <c r="K1522" s="6"/>
      <c r="L1522" s="6"/>
      <c r="M1522" s="6"/>
      <c r="N1522" s="6"/>
      <c r="O1522" s="6"/>
      <c r="P1522" s="6"/>
      <c r="Q1522" s="6"/>
      <c r="R1522" s="6"/>
      <c r="S1522" s="6"/>
      <c r="T1522" s="6"/>
      <c r="U1522" s="6"/>
      <c r="V1522" s="6"/>
      <c r="W1522" s="6"/>
      <c r="X1522" s="6"/>
      <c r="Y1522" s="6"/>
      <c r="Z1522" s="6"/>
    </row>
    <row r="1523" spans="1:26" ht="120" customHeight="1" x14ac:dyDescent="0.2">
      <c r="A1523" s="5">
        <v>1522</v>
      </c>
      <c r="B1523" s="6" t="s">
        <v>7534</v>
      </c>
      <c r="C1523" s="6" t="s">
        <v>7535</v>
      </c>
      <c r="D1523" s="56" t="s">
        <v>7576</v>
      </c>
      <c r="E1523" s="6" t="s">
        <v>5770</v>
      </c>
      <c r="F1523" s="45">
        <v>2</v>
      </c>
      <c r="G1523" s="5">
        <v>2</v>
      </c>
      <c r="H1523" s="45">
        <v>2</v>
      </c>
      <c r="I1523" s="6"/>
      <c r="J1523" s="6"/>
      <c r="K1523" s="6"/>
      <c r="L1523" s="6"/>
      <c r="M1523" s="6"/>
      <c r="N1523" s="6"/>
      <c r="O1523" s="6"/>
      <c r="P1523" s="6"/>
      <c r="Q1523" s="6"/>
      <c r="R1523" s="6"/>
      <c r="S1523" s="6"/>
      <c r="T1523" s="6"/>
      <c r="U1523" s="6"/>
      <c r="V1523" s="6"/>
      <c r="W1523" s="6"/>
      <c r="X1523" s="6"/>
      <c r="Y1523" s="6"/>
      <c r="Z1523" s="6"/>
    </row>
    <row r="1524" spans="1:26" ht="48" customHeight="1" x14ac:dyDescent="0.2">
      <c r="A1524" s="5">
        <v>1523</v>
      </c>
      <c r="B1524" s="6" t="s">
        <v>7534</v>
      </c>
      <c r="C1524" s="6" t="s">
        <v>7535</v>
      </c>
      <c r="D1524" s="56" t="s">
        <v>7577</v>
      </c>
      <c r="E1524" s="6" t="s">
        <v>5770</v>
      </c>
      <c r="F1524" s="45">
        <v>2</v>
      </c>
      <c r="G1524" s="5">
        <v>2</v>
      </c>
      <c r="H1524" s="45">
        <v>2</v>
      </c>
      <c r="I1524" s="6"/>
      <c r="J1524" s="6"/>
      <c r="K1524" s="6"/>
      <c r="L1524" s="6"/>
      <c r="M1524" s="6"/>
      <c r="N1524" s="6"/>
      <c r="O1524" s="6"/>
      <c r="P1524" s="6"/>
      <c r="Q1524" s="6"/>
      <c r="R1524" s="6"/>
      <c r="S1524" s="6"/>
      <c r="T1524" s="6"/>
      <c r="U1524" s="6"/>
      <c r="V1524" s="6"/>
      <c r="W1524" s="6"/>
      <c r="X1524" s="6"/>
      <c r="Y1524" s="6"/>
      <c r="Z1524" s="6"/>
    </row>
    <row r="1525" spans="1:26" ht="72" customHeight="1" x14ac:dyDescent="0.2">
      <c r="A1525" s="5">
        <v>1524</v>
      </c>
      <c r="B1525" s="6" t="s">
        <v>7534</v>
      </c>
      <c r="C1525" s="6" t="s">
        <v>7535</v>
      </c>
      <c r="D1525" s="56" t="s">
        <v>7578</v>
      </c>
      <c r="E1525" s="6" t="s">
        <v>5770</v>
      </c>
      <c r="F1525" s="45">
        <v>0</v>
      </c>
      <c r="G1525" s="5">
        <v>0</v>
      </c>
      <c r="H1525" s="45">
        <v>0</v>
      </c>
      <c r="I1525" s="6"/>
      <c r="J1525" s="6"/>
      <c r="K1525" s="6"/>
      <c r="L1525" s="6"/>
      <c r="M1525" s="6"/>
      <c r="N1525" s="6"/>
      <c r="O1525" s="6"/>
      <c r="P1525" s="6"/>
      <c r="Q1525" s="6"/>
      <c r="R1525" s="6"/>
      <c r="S1525" s="6"/>
      <c r="T1525" s="6"/>
      <c r="U1525" s="6"/>
      <c r="V1525" s="6"/>
      <c r="W1525" s="6"/>
      <c r="X1525" s="6"/>
      <c r="Y1525" s="6"/>
      <c r="Z1525" s="6"/>
    </row>
    <row r="1526" spans="1:26" ht="144" customHeight="1" x14ac:dyDescent="0.2">
      <c r="A1526" s="5">
        <v>1525</v>
      </c>
      <c r="B1526" s="6" t="s">
        <v>7534</v>
      </c>
      <c r="C1526" s="6" t="s">
        <v>7535</v>
      </c>
      <c r="D1526" s="56" t="s">
        <v>7579</v>
      </c>
      <c r="E1526" s="6" t="s">
        <v>5770</v>
      </c>
      <c r="F1526" s="45">
        <v>2</v>
      </c>
      <c r="G1526" s="5">
        <v>0</v>
      </c>
      <c r="H1526" s="45">
        <v>2</v>
      </c>
      <c r="I1526" s="6"/>
      <c r="J1526" s="6"/>
      <c r="K1526" s="6"/>
      <c r="L1526" s="6"/>
      <c r="M1526" s="6"/>
      <c r="N1526" s="6"/>
      <c r="O1526" s="6"/>
      <c r="P1526" s="6"/>
      <c r="Q1526" s="6"/>
      <c r="R1526" s="6"/>
      <c r="S1526" s="6"/>
      <c r="T1526" s="6"/>
      <c r="U1526" s="6"/>
      <c r="V1526" s="6"/>
      <c r="W1526" s="6"/>
      <c r="X1526" s="6"/>
      <c r="Y1526" s="6"/>
      <c r="Z1526" s="6"/>
    </row>
    <row r="1527" spans="1:26" ht="24" customHeight="1" x14ac:dyDescent="0.2">
      <c r="A1527" s="5">
        <v>1526</v>
      </c>
      <c r="B1527" s="6" t="s">
        <v>7534</v>
      </c>
      <c r="C1527" s="6" t="s">
        <v>7535</v>
      </c>
      <c r="D1527" s="56" t="s">
        <v>7580</v>
      </c>
      <c r="E1527" s="6" t="s">
        <v>5770</v>
      </c>
      <c r="F1527" s="45">
        <v>2</v>
      </c>
      <c r="G1527" s="5">
        <v>2</v>
      </c>
      <c r="H1527" s="45">
        <v>2</v>
      </c>
      <c r="I1527" s="6"/>
      <c r="J1527" s="6"/>
      <c r="K1527" s="6"/>
      <c r="L1527" s="6"/>
      <c r="M1527" s="6"/>
      <c r="N1527" s="6"/>
      <c r="O1527" s="6"/>
      <c r="P1527" s="6"/>
      <c r="Q1527" s="6"/>
      <c r="R1527" s="6"/>
      <c r="S1527" s="6"/>
      <c r="T1527" s="6"/>
      <c r="U1527" s="6"/>
      <c r="V1527" s="6"/>
      <c r="W1527" s="6"/>
      <c r="X1527" s="6"/>
      <c r="Y1527" s="6"/>
      <c r="Z1527" s="6"/>
    </row>
    <row r="1528" spans="1:26" ht="24" customHeight="1" x14ac:dyDescent="0.2">
      <c r="A1528" s="5">
        <v>1527</v>
      </c>
      <c r="B1528" s="6" t="s">
        <v>7534</v>
      </c>
      <c r="C1528" s="6" t="s">
        <v>7535</v>
      </c>
      <c r="D1528" s="56" t="s">
        <v>7581</v>
      </c>
      <c r="E1528" s="6" t="s">
        <v>5770</v>
      </c>
      <c r="F1528" s="45">
        <v>1</v>
      </c>
      <c r="G1528" s="5">
        <v>1</v>
      </c>
      <c r="H1528" s="45">
        <v>1</v>
      </c>
      <c r="I1528" s="6"/>
      <c r="J1528" s="6"/>
      <c r="K1528" s="6"/>
      <c r="L1528" s="6"/>
      <c r="M1528" s="6"/>
      <c r="N1528" s="6"/>
      <c r="O1528" s="6"/>
      <c r="P1528" s="6"/>
      <c r="Q1528" s="6"/>
      <c r="R1528" s="6"/>
      <c r="S1528" s="6"/>
      <c r="T1528" s="6"/>
      <c r="U1528" s="6"/>
      <c r="V1528" s="6"/>
      <c r="W1528" s="6"/>
      <c r="X1528" s="6"/>
      <c r="Y1528" s="6"/>
      <c r="Z1528" s="6"/>
    </row>
    <row r="1529" spans="1:26" ht="48" customHeight="1" x14ac:dyDescent="0.2">
      <c r="A1529" s="5">
        <v>1528</v>
      </c>
      <c r="B1529" s="6" t="s">
        <v>7534</v>
      </c>
      <c r="C1529" s="6" t="s">
        <v>7535</v>
      </c>
      <c r="D1529" s="56" t="s">
        <v>7582</v>
      </c>
      <c r="E1529" s="6" t="s">
        <v>5770</v>
      </c>
      <c r="F1529" s="45">
        <v>1</v>
      </c>
      <c r="G1529" s="5">
        <v>1</v>
      </c>
      <c r="H1529" s="45">
        <v>1</v>
      </c>
      <c r="I1529" s="6"/>
      <c r="J1529" s="6"/>
      <c r="K1529" s="6"/>
      <c r="L1529" s="6"/>
      <c r="M1529" s="6"/>
      <c r="N1529" s="6"/>
      <c r="O1529" s="6"/>
      <c r="P1529" s="6"/>
      <c r="Q1529" s="6"/>
      <c r="R1529" s="6"/>
      <c r="S1529" s="6"/>
      <c r="T1529" s="6"/>
      <c r="U1529" s="6"/>
      <c r="V1529" s="6"/>
      <c r="W1529" s="6"/>
      <c r="X1529" s="6"/>
      <c r="Y1529" s="6"/>
      <c r="Z1529" s="6"/>
    </row>
    <row r="1530" spans="1:26" ht="24" customHeight="1" x14ac:dyDescent="0.2">
      <c r="A1530" s="5">
        <v>1529</v>
      </c>
      <c r="B1530" s="6" t="s">
        <v>7534</v>
      </c>
      <c r="C1530" s="6" t="s">
        <v>7535</v>
      </c>
      <c r="D1530" s="56" t="s">
        <v>7583</v>
      </c>
      <c r="E1530" s="6" t="s">
        <v>5770</v>
      </c>
      <c r="F1530" s="45">
        <v>2</v>
      </c>
      <c r="G1530" s="5">
        <v>0</v>
      </c>
      <c r="H1530" s="45">
        <v>2</v>
      </c>
      <c r="I1530" s="6"/>
      <c r="J1530" s="6"/>
      <c r="K1530" s="6"/>
      <c r="L1530" s="6"/>
      <c r="M1530" s="6"/>
      <c r="N1530" s="6"/>
      <c r="O1530" s="6"/>
      <c r="P1530" s="6"/>
      <c r="Q1530" s="6"/>
      <c r="R1530" s="6"/>
      <c r="S1530" s="6"/>
      <c r="T1530" s="6"/>
      <c r="U1530" s="6"/>
      <c r="V1530" s="6"/>
      <c r="W1530" s="6"/>
      <c r="X1530" s="6"/>
      <c r="Y1530" s="6"/>
      <c r="Z1530" s="6"/>
    </row>
    <row r="1531" spans="1:26" ht="24" customHeight="1" x14ac:dyDescent="0.2">
      <c r="A1531" s="5">
        <v>1530</v>
      </c>
      <c r="B1531" s="6" t="s">
        <v>7534</v>
      </c>
      <c r="C1531" s="6" t="s">
        <v>7535</v>
      </c>
      <c r="D1531" s="56" t="s">
        <v>7584</v>
      </c>
      <c r="E1531" s="6" t="s">
        <v>5770</v>
      </c>
      <c r="F1531" s="45">
        <v>1</v>
      </c>
      <c r="G1531" s="5">
        <v>1</v>
      </c>
      <c r="H1531" s="45">
        <v>1</v>
      </c>
      <c r="I1531" s="6"/>
      <c r="J1531" s="6"/>
      <c r="K1531" s="6"/>
      <c r="L1531" s="6"/>
      <c r="M1531" s="6"/>
      <c r="N1531" s="6"/>
      <c r="O1531" s="6"/>
      <c r="P1531" s="6"/>
      <c r="Q1531" s="6"/>
      <c r="R1531" s="6"/>
      <c r="S1531" s="6"/>
      <c r="T1531" s="6"/>
      <c r="U1531" s="6"/>
      <c r="V1531" s="6"/>
      <c r="W1531" s="6"/>
      <c r="X1531" s="6"/>
      <c r="Y1531" s="6"/>
      <c r="Z1531" s="6"/>
    </row>
    <row r="1532" spans="1:26" ht="48" customHeight="1" x14ac:dyDescent="0.2">
      <c r="A1532" s="5">
        <v>1531</v>
      </c>
      <c r="B1532" s="6" t="s">
        <v>7534</v>
      </c>
      <c r="C1532" s="6" t="s">
        <v>7535</v>
      </c>
      <c r="D1532" s="56" t="s">
        <v>7585</v>
      </c>
      <c r="E1532" s="6" t="s">
        <v>5770</v>
      </c>
      <c r="F1532" s="45">
        <v>0</v>
      </c>
      <c r="G1532" s="5">
        <v>1</v>
      </c>
      <c r="H1532" s="45">
        <v>0</v>
      </c>
      <c r="I1532" s="6"/>
      <c r="J1532" s="6"/>
      <c r="K1532" s="6"/>
      <c r="L1532" s="6"/>
      <c r="M1532" s="6"/>
      <c r="N1532" s="6"/>
      <c r="O1532" s="6"/>
      <c r="P1532" s="6"/>
      <c r="Q1532" s="6"/>
      <c r="R1532" s="6"/>
      <c r="S1532" s="6"/>
      <c r="T1532" s="6"/>
      <c r="U1532" s="6"/>
      <c r="V1532" s="6"/>
      <c r="W1532" s="6"/>
      <c r="X1532" s="6"/>
      <c r="Y1532" s="6"/>
      <c r="Z1532" s="6"/>
    </row>
    <row r="1533" spans="1:26" ht="24" customHeight="1" x14ac:dyDescent="0.2">
      <c r="A1533" s="5">
        <v>1532</v>
      </c>
      <c r="B1533" s="6" t="s">
        <v>7534</v>
      </c>
      <c r="C1533" s="6" t="s">
        <v>7535</v>
      </c>
      <c r="D1533" s="56" t="s">
        <v>7586</v>
      </c>
      <c r="E1533" s="6" t="s">
        <v>5770</v>
      </c>
      <c r="F1533" s="45">
        <v>1</v>
      </c>
      <c r="G1533" s="5">
        <v>1</v>
      </c>
      <c r="H1533" s="45">
        <v>1</v>
      </c>
      <c r="I1533" s="6"/>
      <c r="J1533" s="6"/>
      <c r="K1533" s="6"/>
      <c r="L1533" s="6"/>
      <c r="M1533" s="6"/>
      <c r="N1533" s="6"/>
      <c r="O1533" s="6"/>
      <c r="P1533" s="6"/>
      <c r="Q1533" s="6"/>
      <c r="R1533" s="6"/>
      <c r="S1533" s="6"/>
      <c r="T1533" s="6"/>
      <c r="U1533" s="6"/>
      <c r="V1533" s="6"/>
      <c r="W1533" s="6"/>
      <c r="X1533" s="6"/>
      <c r="Y1533" s="6"/>
      <c r="Z1533" s="6"/>
    </row>
    <row r="1534" spans="1:26" ht="24" customHeight="1" x14ac:dyDescent="0.2">
      <c r="A1534" s="5">
        <v>1533</v>
      </c>
      <c r="B1534" s="6" t="s">
        <v>7534</v>
      </c>
      <c r="C1534" s="6" t="s">
        <v>7535</v>
      </c>
      <c r="D1534" s="56" t="s">
        <v>7587</v>
      </c>
      <c r="E1534" s="6" t="s">
        <v>5770</v>
      </c>
      <c r="F1534" s="45">
        <v>2</v>
      </c>
      <c r="G1534" s="5">
        <v>0</v>
      </c>
      <c r="H1534" s="45">
        <v>2</v>
      </c>
      <c r="I1534" s="6"/>
      <c r="J1534" s="6"/>
      <c r="K1534" s="6"/>
      <c r="L1534" s="6"/>
      <c r="M1534" s="6"/>
      <c r="N1534" s="6"/>
      <c r="O1534" s="6"/>
      <c r="P1534" s="6"/>
      <c r="Q1534" s="6"/>
      <c r="R1534" s="6"/>
      <c r="S1534" s="6"/>
      <c r="T1534" s="6"/>
      <c r="U1534" s="6"/>
      <c r="V1534" s="6"/>
      <c r="W1534" s="6"/>
      <c r="X1534" s="6"/>
      <c r="Y1534" s="6"/>
      <c r="Z1534" s="6"/>
    </row>
    <row r="1535" spans="1:26" ht="24" customHeight="1" x14ac:dyDescent="0.2">
      <c r="A1535" s="5">
        <v>1534</v>
      </c>
      <c r="B1535" s="6" t="s">
        <v>7534</v>
      </c>
      <c r="C1535" s="6" t="s">
        <v>7535</v>
      </c>
      <c r="D1535" s="56" t="s">
        <v>7588</v>
      </c>
      <c r="E1535" s="6" t="s">
        <v>5770</v>
      </c>
      <c r="F1535" s="45">
        <v>0</v>
      </c>
      <c r="G1535" s="5">
        <v>1</v>
      </c>
      <c r="H1535" s="45">
        <v>0</v>
      </c>
      <c r="I1535" s="6"/>
      <c r="J1535" s="6"/>
      <c r="K1535" s="6"/>
      <c r="L1535" s="6"/>
      <c r="M1535" s="6"/>
      <c r="N1535" s="6"/>
      <c r="O1535" s="6"/>
      <c r="P1535" s="6"/>
      <c r="Q1535" s="6"/>
      <c r="R1535" s="6"/>
      <c r="S1535" s="6"/>
      <c r="T1535" s="6"/>
      <c r="U1535" s="6"/>
      <c r="V1535" s="6"/>
      <c r="W1535" s="6"/>
      <c r="X1535" s="6"/>
      <c r="Y1535" s="6"/>
      <c r="Z1535" s="6"/>
    </row>
    <row r="1536" spans="1:26" ht="24" customHeight="1" x14ac:dyDescent="0.2">
      <c r="A1536" s="5">
        <v>1535</v>
      </c>
      <c r="B1536" s="6" t="s">
        <v>7534</v>
      </c>
      <c r="C1536" s="6" t="s">
        <v>7535</v>
      </c>
      <c r="D1536" s="56" t="s">
        <v>7589</v>
      </c>
      <c r="E1536" s="6" t="s">
        <v>5770</v>
      </c>
      <c r="F1536" s="45">
        <v>1</v>
      </c>
      <c r="G1536" s="5">
        <v>1</v>
      </c>
      <c r="H1536" s="45">
        <v>1</v>
      </c>
      <c r="I1536" s="6"/>
      <c r="J1536" s="6"/>
      <c r="K1536" s="6"/>
      <c r="L1536" s="6"/>
      <c r="M1536" s="6"/>
      <c r="N1536" s="6"/>
      <c r="O1536" s="6"/>
      <c r="P1536" s="6"/>
      <c r="Q1536" s="6"/>
      <c r="R1536" s="6"/>
      <c r="S1536" s="6"/>
      <c r="T1536" s="6"/>
      <c r="U1536" s="6"/>
      <c r="V1536" s="6"/>
      <c r="W1536" s="6"/>
      <c r="X1536" s="6"/>
      <c r="Y1536" s="6"/>
      <c r="Z1536" s="6"/>
    </row>
    <row r="1537" spans="1:26" ht="24" customHeight="1" x14ac:dyDescent="0.2">
      <c r="A1537" s="5">
        <v>1536</v>
      </c>
      <c r="B1537" s="6" t="s">
        <v>7534</v>
      </c>
      <c r="C1537" s="6" t="s">
        <v>7535</v>
      </c>
      <c r="D1537" s="56" t="s">
        <v>7590</v>
      </c>
      <c r="E1537" s="6" t="s">
        <v>5770</v>
      </c>
      <c r="F1537" s="45">
        <v>1</v>
      </c>
      <c r="G1537" s="5">
        <v>1</v>
      </c>
      <c r="H1537" s="45">
        <v>1</v>
      </c>
      <c r="I1537" s="6"/>
      <c r="J1537" s="6"/>
      <c r="K1537" s="6"/>
      <c r="L1537" s="6"/>
      <c r="M1537" s="6"/>
      <c r="N1537" s="6"/>
      <c r="O1537" s="6"/>
      <c r="P1537" s="6"/>
      <c r="Q1537" s="6"/>
      <c r="R1537" s="6"/>
      <c r="S1537" s="6"/>
      <c r="T1537" s="6"/>
      <c r="U1537" s="6"/>
      <c r="V1537" s="6"/>
      <c r="W1537" s="6"/>
      <c r="X1537" s="6"/>
      <c r="Y1537" s="6"/>
      <c r="Z1537" s="6"/>
    </row>
    <row r="1538" spans="1:26" ht="24" customHeight="1" x14ac:dyDescent="0.2">
      <c r="A1538" s="5">
        <v>1537</v>
      </c>
      <c r="B1538" s="6" t="s">
        <v>7534</v>
      </c>
      <c r="C1538" s="6" t="s">
        <v>7535</v>
      </c>
      <c r="D1538" s="56" t="s">
        <v>7591</v>
      </c>
      <c r="E1538" s="6" t="s">
        <v>5770</v>
      </c>
      <c r="F1538" s="45">
        <v>0</v>
      </c>
      <c r="G1538" s="5">
        <v>0</v>
      </c>
      <c r="H1538" s="45">
        <v>0</v>
      </c>
      <c r="I1538" s="6"/>
      <c r="J1538" s="6"/>
      <c r="K1538" s="6"/>
      <c r="L1538" s="6"/>
      <c r="M1538" s="6"/>
      <c r="N1538" s="6"/>
      <c r="O1538" s="6"/>
      <c r="P1538" s="6"/>
      <c r="Q1538" s="6"/>
      <c r="R1538" s="6"/>
      <c r="S1538" s="6"/>
      <c r="T1538" s="6"/>
      <c r="U1538" s="6"/>
      <c r="V1538" s="6"/>
      <c r="W1538" s="6"/>
      <c r="X1538" s="6"/>
      <c r="Y1538" s="6"/>
      <c r="Z1538" s="6"/>
    </row>
    <row r="1539" spans="1:26" ht="24" customHeight="1" x14ac:dyDescent="0.2">
      <c r="A1539" s="5">
        <v>1538</v>
      </c>
      <c r="B1539" s="6" t="s">
        <v>7534</v>
      </c>
      <c r="C1539" s="6" t="s">
        <v>7535</v>
      </c>
      <c r="D1539" s="56" t="s">
        <v>7592</v>
      </c>
      <c r="E1539" s="6" t="s">
        <v>5770</v>
      </c>
      <c r="F1539" s="45">
        <v>1</v>
      </c>
      <c r="G1539" s="5">
        <v>1</v>
      </c>
      <c r="H1539" s="45">
        <v>1</v>
      </c>
      <c r="I1539" s="6"/>
      <c r="J1539" s="6"/>
      <c r="K1539" s="6"/>
      <c r="L1539" s="6"/>
      <c r="M1539" s="6"/>
      <c r="N1539" s="6"/>
      <c r="O1539" s="6"/>
      <c r="P1539" s="6"/>
      <c r="Q1539" s="6"/>
      <c r="R1539" s="6"/>
      <c r="S1539" s="6"/>
      <c r="T1539" s="6"/>
      <c r="U1539" s="6"/>
      <c r="V1539" s="6"/>
      <c r="W1539" s="6"/>
      <c r="X1539" s="6"/>
      <c r="Y1539" s="6"/>
      <c r="Z1539" s="6"/>
    </row>
    <row r="1540" spans="1:26" ht="48" customHeight="1" x14ac:dyDescent="0.2">
      <c r="A1540" s="5">
        <v>1539</v>
      </c>
      <c r="B1540" s="6" t="s">
        <v>7534</v>
      </c>
      <c r="C1540" s="6" t="s">
        <v>7535</v>
      </c>
      <c r="D1540" s="56" t="s">
        <v>7593</v>
      </c>
      <c r="E1540" s="6" t="s">
        <v>5770</v>
      </c>
      <c r="F1540" s="45">
        <v>1</v>
      </c>
      <c r="G1540" s="5">
        <v>1</v>
      </c>
      <c r="H1540" s="45">
        <v>1</v>
      </c>
      <c r="I1540" s="6"/>
      <c r="J1540" s="6"/>
      <c r="K1540" s="6"/>
      <c r="L1540" s="6"/>
      <c r="M1540" s="6"/>
      <c r="N1540" s="6"/>
      <c r="O1540" s="6"/>
      <c r="P1540" s="6"/>
      <c r="Q1540" s="6"/>
      <c r="R1540" s="6"/>
      <c r="S1540" s="6"/>
      <c r="T1540" s="6"/>
      <c r="U1540" s="6"/>
      <c r="V1540" s="6"/>
      <c r="W1540" s="6"/>
      <c r="X1540" s="6"/>
      <c r="Y1540" s="6"/>
      <c r="Z1540" s="6"/>
    </row>
    <row r="1541" spans="1:26" ht="24" customHeight="1" x14ac:dyDescent="0.2">
      <c r="A1541" s="5">
        <v>1540</v>
      </c>
      <c r="B1541" s="6" t="s">
        <v>7534</v>
      </c>
      <c r="C1541" s="6" t="s">
        <v>7535</v>
      </c>
      <c r="D1541" s="56" t="s">
        <v>7594</v>
      </c>
      <c r="E1541" s="6" t="s">
        <v>5770</v>
      </c>
      <c r="F1541" s="45">
        <v>2</v>
      </c>
      <c r="G1541" s="5">
        <v>2</v>
      </c>
      <c r="H1541" s="45">
        <v>2</v>
      </c>
      <c r="I1541" s="6"/>
      <c r="J1541" s="6"/>
      <c r="K1541" s="6"/>
      <c r="L1541" s="6"/>
      <c r="M1541" s="6"/>
      <c r="N1541" s="6"/>
      <c r="O1541" s="6"/>
      <c r="P1541" s="6"/>
      <c r="Q1541" s="6"/>
      <c r="R1541" s="6"/>
      <c r="S1541" s="6"/>
      <c r="T1541" s="6"/>
      <c r="U1541" s="6"/>
      <c r="V1541" s="6"/>
      <c r="W1541" s="6"/>
      <c r="X1541" s="6"/>
      <c r="Y1541" s="6"/>
      <c r="Z1541" s="6"/>
    </row>
    <row r="1542" spans="1:26" ht="48" customHeight="1" x14ac:dyDescent="0.2">
      <c r="A1542" s="5">
        <v>1541</v>
      </c>
      <c r="B1542" s="6" t="s">
        <v>7534</v>
      </c>
      <c r="C1542" s="6" t="s">
        <v>7535</v>
      </c>
      <c r="D1542" s="56" t="s">
        <v>7595</v>
      </c>
      <c r="E1542" s="6" t="s">
        <v>5770</v>
      </c>
      <c r="F1542" s="45">
        <v>2</v>
      </c>
      <c r="G1542" s="5">
        <v>2</v>
      </c>
      <c r="H1542" s="45">
        <v>2</v>
      </c>
      <c r="I1542" s="6"/>
      <c r="J1542" s="6"/>
      <c r="K1542" s="6"/>
      <c r="L1542" s="6"/>
      <c r="M1542" s="6"/>
      <c r="N1542" s="6"/>
      <c r="O1542" s="6"/>
      <c r="P1542" s="6"/>
      <c r="Q1542" s="6"/>
      <c r="R1542" s="6"/>
      <c r="S1542" s="6"/>
      <c r="T1542" s="6"/>
      <c r="U1542" s="6"/>
      <c r="V1542" s="6"/>
      <c r="W1542" s="6"/>
      <c r="X1542" s="6"/>
      <c r="Y1542" s="6"/>
      <c r="Z1542" s="6"/>
    </row>
    <row r="1543" spans="1:26" ht="72" customHeight="1" x14ac:dyDescent="0.2">
      <c r="A1543" s="5">
        <v>1542</v>
      </c>
      <c r="B1543" s="6" t="s">
        <v>7534</v>
      </c>
      <c r="C1543" s="6" t="s">
        <v>7535</v>
      </c>
      <c r="D1543" s="56" t="s">
        <v>7596</v>
      </c>
      <c r="E1543" s="6" t="s">
        <v>5770</v>
      </c>
      <c r="F1543" s="45">
        <v>2</v>
      </c>
      <c r="G1543" s="5">
        <v>0</v>
      </c>
      <c r="H1543" s="45">
        <v>2</v>
      </c>
      <c r="I1543" s="6"/>
      <c r="J1543" s="6"/>
      <c r="K1543" s="6"/>
      <c r="L1543" s="6"/>
      <c r="M1543" s="6"/>
      <c r="N1543" s="6"/>
      <c r="O1543" s="6"/>
      <c r="P1543" s="6"/>
      <c r="Q1543" s="6"/>
      <c r="R1543" s="6"/>
      <c r="S1543" s="6"/>
      <c r="T1543" s="6"/>
      <c r="U1543" s="6"/>
      <c r="V1543" s="6"/>
      <c r="W1543" s="6"/>
      <c r="X1543" s="6"/>
      <c r="Y1543" s="6"/>
      <c r="Z1543" s="6"/>
    </row>
    <row r="1544" spans="1:26" ht="24" customHeight="1" x14ac:dyDescent="0.2">
      <c r="A1544" s="5">
        <v>1543</v>
      </c>
      <c r="B1544" s="6" t="s">
        <v>7534</v>
      </c>
      <c r="C1544" s="6" t="s">
        <v>7535</v>
      </c>
      <c r="D1544" s="56" t="s">
        <v>7597</v>
      </c>
      <c r="E1544" s="6" t="s">
        <v>5770</v>
      </c>
      <c r="F1544" s="45">
        <v>0</v>
      </c>
      <c r="G1544" s="5">
        <v>2</v>
      </c>
      <c r="H1544" s="45">
        <v>0</v>
      </c>
      <c r="I1544" s="6"/>
      <c r="J1544" s="6"/>
      <c r="K1544" s="6"/>
      <c r="L1544" s="6"/>
      <c r="M1544" s="6"/>
      <c r="N1544" s="6"/>
      <c r="O1544" s="6"/>
      <c r="P1544" s="6"/>
      <c r="Q1544" s="6"/>
      <c r="R1544" s="6"/>
      <c r="S1544" s="6"/>
      <c r="T1544" s="6"/>
      <c r="U1544" s="6"/>
      <c r="V1544" s="6"/>
      <c r="W1544" s="6"/>
      <c r="X1544" s="6"/>
      <c r="Y1544" s="6"/>
      <c r="Z1544" s="6"/>
    </row>
    <row r="1545" spans="1:26" ht="24" customHeight="1" x14ac:dyDescent="0.2">
      <c r="A1545" s="5">
        <v>1544</v>
      </c>
      <c r="B1545" s="6" t="s">
        <v>7534</v>
      </c>
      <c r="C1545" s="6" t="s">
        <v>7535</v>
      </c>
      <c r="D1545" s="56" t="s">
        <v>7598</v>
      </c>
      <c r="E1545" s="6" t="s">
        <v>5770</v>
      </c>
      <c r="F1545" s="45">
        <v>2</v>
      </c>
      <c r="G1545" s="5">
        <v>2</v>
      </c>
      <c r="H1545" s="45">
        <v>2</v>
      </c>
      <c r="I1545" s="6"/>
      <c r="J1545" s="6"/>
      <c r="K1545" s="6"/>
      <c r="L1545" s="6"/>
      <c r="M1545" s="6"/>
      <c r="N1545" s="6"/>
      <c r="O1545" s="6"/>
      <c r="P1545" s="6"/>
      <c r="Q1545" s="6"/>
      <c r="R1545" s="6"/>
      <c r="S1545" s="6"/>
      <c r="T1545" s="6"/>
      <c r="U1545" s="6"/>
      <c r="V1545" s="6"/>
      <c r="W1545" s="6"/>
      <c r="X1545" s="6"/>
      <c r="Y1545" s="6"/>
      <c r="Z1545" s="6"/>
    </row>
    <row r="1546" spans="1:26" ht="24" customHeight="1" x14ac:dyDescent="0.2">
      <c r="A1546" s="5">
        <v>1545</v>
      </c>
      <c r="B1546" s="6" t="s">
        <v>7534</v>
      </c>
      <c r="C1546" s="6" t="s">
        <v>7535</v>
      </c>
      <c r="D1546" s="56" t="s">
        <v>7599</v>
      </c>
      <c r="E1546" s="6" t="s">
        <v>5770</v>
      </c>
      <c r="F1546" s="45">
        <v>2</v>
      </c>
      <c r="G1546" s="5">
        <v>1</v>
      </c>
      <c r="H1546" s="45">
        <v>2</v>
      </c>
      <c r="I1546" s="6"/>
      <c r="J1546" s="6"/>
      <c r="K1546" s="6"/>
      <c r="L1546" s="6"/>
      <c r="M1546" s="6"/>
      <c r="N1546" s="6"/>
      <c r="O1546" s="6"/>
      <c r="P1546" s="6"/>
      <c r="Q1546" s="6"/>
      <c r="R1546" s="6"/>
      <c r="S1546" s="6"/>
      <c r="T1546" s="6"/>
      <c r="U1546" s="6"/>
      <c r="V1546" s="6"/>
      <c r="W1546" s="6"/>
      <c r="X1546" s="6"/>
      <c r="Y1546" s="6"/>
      <c r="Z1546" s="6"/>
    </row>
    <row r="1547" spans="1:26" ht="24" customHeight="1" x14ac:dyDescent="0.2">
      <c r="A1547" s="5">
        <v>1546</v>
      </c>
      <c r="B1547" s="6" t="s">
        <v>7534</v>
      </c>
      <c r="C1547" s="6" t="s">
        <v>7535</v>
      </c>
      <c r="D1547" s="56" t="s">
        <v>7600</v>
      </c>
      <c r="E1547" s="6" t="s">
        <v>5770</v>
      </c>
      <c r="F1547" s="45">
        <v>0</v>
      </c>
      <c r="G1547" s="5">
        <v>0</v>
      </c>
      <c r="H1547" s="45">
        <v>0</v>
      </c>
      <c r="I1547" s="6"/>
      <c r="J1547" s="6"/>
      <c r="K1547" s="6"/>
      <c r="L1547" s="6"/>
      <c r="M1547" s="6"/>
      <c r="N1547" s="6"/>
      <c r="O1547" s="6"/>
      <c r="P1547" s="6"/>
      <c r="Q1547" s="6"/>
      <c r="R1547" s="6"/>
      <c r="S1547" s="6"/>
      <c r="T1547" s="6"/>
      <c r="U1547" s="6"/>
      <c r="V1547" s="6"/>
      <c r="W1547" s="6"/>
      <c r="X1547" s="6"/>
      <c r="Y1547" s="6"/>
      <c r="Z1547" s="6"/>
    </row>
    <row r="1548" spans="1:26" ht="24" customHeight="1" x14ac:dyDescent="0.2">
      <c r="A1548" s="5">
        <v>1547</v>
      </c>
      <c r="B1548" s="6" t="s">
        <v>7534</v>
      </c>
      <c r="C1548" s="6" t="s">
        <v>7535</v>
      </c>
      <c r="D1548" s="56" t="s">
        <v>7601</v>
      </c>
      <c r="E1548" s="6" t="s">
        <v>5770</v>
      </c>
      <c r="F1548" s="45">
        <v>2</v>
      </c>
      <c r="G1548" s="5">
        <v>2</v>
      </c>
      <c r="H1548" s="45">
        <v>2</v>
      </c>
      <c r="I1548" s="6"/>
      <c r="J1548" s="6"/>
      <c r="K1548" s="6"/>
      <c r="L1548" s="6"/>
      <c r="M1548" s="6"/>
      <c r="N1548" s="6"/>
      <c r="O1548" s="6"/>
      <c r="P1548" s="6"/>
      <c r="Q1548" s="6"/>
      <c r="R1548" s="6"/>
      <c r="S1548" s="6"/>
      <c r="T1548" s="6"/>
      <c r="U1548" s="6"/>
      <c r="V1548" s="6"/>
      <c r="W1548" s="6"/>
      <c r="X1548" s="6"/>
      <c r="Y1548" s="6"/>
      <c r="Z1548" s="6"/>
    </row>
    <row r="1549" spans="1:26" ht="48" customHeight="1" x14ac:dyDescent="0.2">
      <c r="A1549" s="5">
        <v>1548</v>
      </c>
      <c r="B1549" s="6" t="s">
        <v>7534</v>
      </c>
      <c r="C1549" s="6" t="s">
        <v>7535</v>
      </c>
      <c r="D1549" s="56" t="s">
        <v>7602</v>
      </c>
      <c r="E1549" s="6" t="s">
        <v>5770</v>
      </c>
      <c r="F1549" s="45">
        <v>1</v>
      </c>
      <c r="G1549" s="5">
        <v>1</v>
      </c>
      <c r="H1549" s="45">
        <v>1</v>
      </c>
      <c r="I1549" s="6"/>
      <c r="J1549" s="6"/>
      <c r="K1549" s="6"/>
      <c r="L1549" s="6"/>
      <c r="M1549" s="6"/>
      <c r="N1549" s="6"/>
      <c r="O1549" s="6"/>
      <c r="P1549" s="6"/>
      <c r="Q1549" s="6"/>
      <c r="R1549" s="6"/>
      <c r="S1549" s="6"/>
      <c r="T1549" s="6"/>
      <c r="U1549" s="6"/>
      <c r="V1549" s="6"/>
      <c r="W1549" s="6"/>
      <c r="X1549" s="6"/>
      <c r="Y1549" s="6"/>
      <c r="Z1549" s="6"/>
    </row>
    <row r="1550" spans="1:26" ht="48" customHeight="1" x14ac:dyDescent="0.2">
      <c r="A1550" s="5">
        <v>1549</v>
      </c>
      <c r="B1550" s="6" t="s">
        <v>7534</v>
      </c>
      <c r="C1550" s="6" t="s">
        <v>7535</v>
      </c>
      <c r="D1550" s="56" t="s">
        <v>7603</v>
      </c>
      <c r="E1550" s="6" t="s">
        <v>5770</v>
      </c>
      <c r="F1550" s="45">
        <v>2</v>
      </c>
      <c r="G1550" s="5">
        <v>0</v>
      </c>
      <c r="H1550" s="45">
        <v>2</v>
      </c>
      <c r="I1550" s="6"/>
      <c r="J1550" s="6"/>
      <c r="K1550" s="6"/>
      <c r="L1550" s="6"/>
      <c r="M1550" s="6"/>
      <c r="N1550" s="6"/>
      <c r="O1550" s="6"/>
      <c r="P1550" s="6"/>
      <c r="Q1550" s="6"/>
      <c r="R1550" s="6"/>
      <c r="S1550" s="6"/>
      <c r="T1550" s="6"/>
      <c r="U1550" s="6"/>
      <c r="V1550" s="6"/>
      <c r="W1550" s="6"/>
      <c r="X1550" s="6"/>
      <c r="Y1550" s="6"/>
      <c r="Z1550" s="6"/>
    </row>
    <row r="1551" spans="1:26" ht="48" customHeight="1" x14ac:dyDescent="0.2">
      <c r="A1551" s="5">
        <v>1550</v>
      </c>
      <c r="B1551" s="6" t="s">
        <v>7534</v>
      </c>
      <c r="C1551" s="6" t="s">
        <v>7535</v>
      </c>
      <c r="D1551" s="56" t="s">
        <v>7604</v>
      </c>
      <c r="E1551" s="6" t="s">
        <v>5770</v>
      </c>
      <c r="F1551" s="45">
        <v>0</v>
      </c>
      <c r="G1551" s="5">
        <v>2</v>
      </c>
      <c r="H1551" s="45">
        <v>0</v>
      </c>
      <c r="I1551" s="6"/>
      <c r="J1551" s="6"/>
      <c r="K1551" s="6"/>
      <c r="L1551" s="6"/>
      <c r="M1551" s="6"/>
      <c r="N1551" s="6"/>
      <c r="O1551" s="6"/>
      <c r="P1551" s="6"/>
      <c r="Q1551" s="6"/>
      <c r="R1551" s="6"/>
      <c r="S1551" s="6"/>
      <c r="T1551" s="6"/>
      <c r="U1551" s="6"/>
      <c r="V1551" s="6"/>
      <c r="W1551" s="6"/>
      <c r="X1551" s="6"/>
      <c r="Y1551" s="6"/>
      <c r="Z1551" s="6"/>
    </row>
    <row r="1552" spans="1:26" ht="48" customHeight="1" x14ac:dyDescent="0.2">
      <c r="A1552" s="5">
        <v>1551</v>
      </c>
      <c r="B1552" s="6" t="s">
        <v>7534</v>
      </c>
      <c r="C1552" s="6" t="s">
        <v>7535</v>
      </c>
      <c r="D1552" s="56" t="s">
        <v>7605</v>
      </c>
      <c r="E1552" s="6" t="s">
        <v>5770</v>
      </c>
      <c r="F1552" s="45">
        <v>2</v>
      </c>
      <c r="G1552" s="5">
        <v>2</v>
      </c>
      <c r="H1552" s="45">
        <v>2</v>
      </c>
      <c r="I1552" s="6"/>
      <c r="J1552" s="6"/>
      <c r="K1552" s="6"/>
      <c r="L1552" s="6"/>
      <c r="M1552" s="6"/>
      <c r="N1552" s="6"/>
      <c r="O1552" s="6"/>
      <c r="P1552" s="6"/>
      <c r="Q1552" s="6"/>
      <c r="R1552" s="6"/>
      <c r="S1552" s="6"/>
      <c r="T1552" s="6"/>
      <c r="U1552" s="6"/>
      <c r="V1552" s="6"/>
      <c r="W1552" s="6"/>
      <c r="X1552" s="6"/>
      <c r="Y1552" s="6"/>
      <c r="Z1552" s="6"/>
    </row>
    <row r="1553" spans="1:26" ht="96" customHeight="1" x14ac:dyDescent="0.2">
      <c r="A1553" s="5">
        <v>1552</v>
      </c>
      <c r="B1553" s="6" t="s">
        <v>7534</v>
      </c>
      <c r="C1553" s="6" t="s">
        <v>7535</v>
      </c>
      <c r="D1553" s="56" t="s">
        <v>7606</v>
      </c>
      <c r="E1553" s="6" t="s">
        <v>5770</v>
      </c>
      <c r="F1553" s="45">
        <v>0</v>
      </c>
      <c r="G1553" s="5">
        <v>1</v>
      </c>
      <c r="H1553" s="45">
        <v>0</v>
      </c>
      <c r="I1553" s="6"/>
      <c r="J1553" s="6"/>
      <c r="K1553" s="6"/>
      <c r="L1553" s="6"/>
      <c r="M1553" s="6"/>
      <c r="N1553" s="6"/>
      <c r="O1553" s="6"/>
      <c r="P1553" s="6"/>
      <c r="Q1553" s="6"/>
      <c r="R1553" s="6"/>
      <c r="S1553" s="6"/>
      <c r="T1553" s="6"/>
      <c r="U1553" s="6"/>
      <c r="V1553" s="6"/>
      <c r="W1553" s="6"/>
      <c r="X1553" s="6"/>
      <c r="Y1553" s="6"/>
      <c r="Z1553" s="6"/>
    </row>
    <row r="1554" spans="1:26" ht="24" customHeight="1" x14ac:dyDescent="0.2">
      <c r="A1554" s="5">
        <v>1553</v>
      </c>
      <c r="B1554" s="6" t="s">
        <v>7534</v>
      </c>
      <c r="C1554" s="6" t="s">
        <v>7535</v>
      </c>
      <c r="D1554" s="56" t="s">
        <v>7607</v>
      </c>
      <c r="E1554" s="6" t="s">
        <v>5770</v>
      </c>
      <c r="F1554" s="45">
        <v>2</v>
      </c>
      <c r="G1554" s="5">
        <v>0</v>
      </c>
      <c r="H1554" s="45">
        <v>2</v>
      </c>
      <c r="I1554" s="6"/>
      <c r="J1554" s="6"/>
      <c r="K1554" s="6"/>
      <c r="L1554" s="6"/>
      <c r="M1554" s="6"/>
      <c r="N1554" s="6"/>
      <c r="O1554" s="6"/>
      <c r="P1554" s="6"/>
      <c r="Q1554" s="6"/>
      <c r="R1554" s="6"/>
      <c r="S1554" s="6"/>
      <c r="T1554" s="6"/>
      <c r="U1554" s="6"/>
      <c r="V1554" s="6"/>
      <c r="W1554" s="6"/>
      <c r="X1554" s="6"/>
      <c r="Y1554" s="6"/>
      <c r="Z1554" s="6"/>
    </row>
    <row r="1555" spans="1:26" ht="72" customHeight="1" x14ac:dyDescent="0.2">
      <c r="A1555" s="5">
        <v>1554</v>
      </c>
      <c r="B1555" s="6" t="s">
        <v>7534</v>
      </c>
      <c r="C1555" s="6" t="s">
        <v>7535</v>
      </c>
      <c r="D1555" s="56" t="s">
        <v>7608</v>
      </c>
      <c r="E1555" s="6" t="s">
        <v>5770</v>
      </c>
      <c r="F1555" s="45">
        <v>2</v>
      </c>
      <c r="G1555" s="5">
        <v>2</v>
      </c>
      <c r="H1555" s="45">
        <v>2</v>
      </c>
      <c r="I1555" s="6"/>
      <c r="J1555" s="6"/>
      <c r="K1555" s="6"/>
      <c r="L1555" s="6"/>
      <c r="M1555" s="6"/>
      <c r="N1555" s="6"/>
      <c r="O1555" s="6"/>
      <c r="P1555" s="6"/>
      <c r="Q1555" s="6"/>
      <c r="R1555" s="6"/>
      <c r="S1555" s="6"/>
      <c r="T1555" s="6"/>
      <c r="U1555" s="6"/>
      <c r="V1555" s="6"/>
      <c r="W1555" s="6"/>
      <c r="X1555" s="6"/>
      <c r="Y1555" s="6"/>
      <c r="Z1555" s="6"/>
    </row>
    <row r="1556" spans="1:26" ht="48" customHeight="1" x14ac:dyDescent="0.2">
      <c r="A1556" s="5">
        <v>1555</v>
      </c>
      <c r="B1556" s="6" t="s">
        <v>7534</v>
      </c>
      <c r="C1556" s="6" t="s">
        <v>7535</v>
      </c>
      <c r="D1556" s="56" t="s">
        <v>7609</v>
      </c>
      <c r="E1556" s="6" t="s">
        <v>5770</v>
      </c>
      <c r="F1556" s="45">
        <v>1</v>
      </c>
      <c r="G1556" s="5">
        <v>1</v>
      </c>
      <c r="H1556" s="45">
        <v>1</v>
      </c>
      <c r="I1556" s="6"/>
      <c r="J1556" s="6"/>
      <c r="K1556" s="6"/>
      <c r="L1556" s="6"/>
      <c r="M1556" s="6"/>
      <c r="N1556" s="6"/>
      <c r="O1556" s="6"/>
      <c r="P1556" s="6"/>
      <c r="Q1556" s="6"/>
      <c r="R1556" s="6"/>
      <c r="S1556" s="6"/>
      <c r="T1556" s="6"/>
      <c r="U1556" s="6"/>
      <c r="V1556" s="6"/>
      <c r="W1556" s="6"/>
      <c r="X1556" s="6"/>
      <c r="Y1556" s="6"/>
      <c r="Z1556" s="6"/>
    </row>
    <row r="1557" spans="1:26" ht="24" customHeight="1" x14ac:dyDescent="0.2">
      <c r="A1557" s="5">
        <v>1556</v>
      </c>
      <c r="B1557" s="6" t="s">
        <v>7534</v>
      </c>
      <c r="C1557" s="6" t="s">
        <v>7535</v>
      </c>
      <c r="D1557" s="56" t="s">
        <v>7610</v>
      </c>
      <c r="E1557" s="6" t="s">
        <v>5770</v>
      </c>
      <c r="F1557" s="45">
        <v>1</v>
      </c>
      <c r="G1557" s="5">
        <v>1</v>
      </c>
      <c r="H1557" s="45">
        <v>1</v>
      </c>
      <c r="I1557" s="6"/>
      <c r="J1557" s="6"/>
      <c r="K1557" s="6"/>
      <c r="L1557" s="6"/>
      <c r="M1557" s="6"/>
      <c r="N1557" s="6"/>
      <c r="O1557" s="6"/>
      <c r="P1557" s="6"/>
      <c r="Q1557" s="6"/>
      <c r="R1557" s="6"/>
      <c r="S1557" s="6"/>
      <c r="T1557" s="6"/>
      <c r="U1557" s="6"/>
      <c r="V1557" s="6"/>
      <c r="W1557" s="6"/>
      <c r="X1557" s="6"/>
      <c r="Y1557" s="6"/>
      <c r="Z1557" s="6"/>
    </row>
    <row r="1558" spans="1:26" ht="24" customHeight="1" x14ac:dyDescent="0.2">
      <c r="A1558" s="5">
        <v>1557</v>
      </c>
      <c r="B1558" s="6" t="s">
        <v>7534</v>
      </c>
      <c r="C1558" s="6" t="s">
        <v>7535</v>
      </c>
      <c r="D1558" s="56" t="s">
        <v>7611</v>
      </c>
      <c r="E1558" s="6" t="s">
        <v>5770</v>
      </c>
      <c r="F1558" s="45">
        <v>2</v>
      </c>
      <c r="G1558" s="5">
        <v>0</v>
      </c>
      <c r="H1558" s="45">
        <v>2</v>
      </c>
      <c r="I1558" s="6"/>
      <c r="J1558" s="6"/>
      <c r="K1558" s="6"/>
      <c r="L1558" s="6"/>
      <c r="M1558" s="6"/>
      <c r="N1558" s="6"/>
      <c r="O1558" s="6"/>
      <c r="P1558" s="6"/>
      <c r="Q1558" s="6"/>
      <c r="R1558" s="6"/>
      <c r="S1558" s="6"/>
      <c r="T1558" s="6"/>
      <c r="U1558" s="6"/>
      <c r="V1558" s="6"/>
      <c r="W1558" s="6"/>
      <c r="X1558" s="6"/>
      <c r="Y1558" s="6"/>
      <c r="Z1558" s="6"/>
    </row>
    <row r="1559" spans="1:26" ht="24" customHeight="1" x14ac:dyDescent="0.2">
      <c r="A1559" s="5">
        <v>1558</v>
      </c>
      <c r="B1559" s="6" t="s">
        <v>7534</v>
      </c>
      <c r="C1559" s="6" t="s">
        <v>7535</v>
      </c>
      <c r="D1559" s="56" t="s">
        <v>7612</v>
      </c>
      <c r="E1559" s="6" t="s">
        <v>5770</v>
      </c>
      <c r="F1559" s="45">
        <v>0</v>
      </c>
      <c r="G1559" s="5">
        <v>0</v>
      </c>
      <c r="H1559" s="45">
        <v>0</v>
      </c>
      <c r="I1559" s="6"/>
      <c r="J1559" s="6"/>
      <c r="K1559" s="6"/>
      <c r="L1559" s="6"/>
      <c r="M1559" s="6"/>
      <c r="N1559" s="6"/>
      <c r="O1559" s="6"/>
      <c r="P1559" s="6"/>
      <c r="Q1559" s="6"/>
      <c r="R1559" s="6"/>
      <c r="S1559" s="6"/>
      <c r="T1559" s="6"/>
      <c r="U1559" s="6"/>
      <c r="V1559" s="6"/>
      <c r="W1559" s="6"/>
      <c r="X1559" s="6"/>
      <c r="Y1559" s="6"/>
      <c r="Z1559" s="6"/>
    </row>
    <row r="1560" spans="1:26" ht="48" customHeight="1" x14ac:dyDescent="0.2">
      <c r="A1560" s="5">
        <v>1559</v>
      </c>
      <c r="B1560" s="6" t="s">
        <v>7534</v>
      </c>
      <c r="C1560" s="6" t="s">
        <v>7535</v>
      </c>
      <c r="D1560" s="56" t="s">
        <v>7613</v>
      </c>
      <c r="E1560" s="6" t="s">
        <v>5770</v>
      </c>
      <c r="F1560" s="45">
        <v>0</v>
      </c>
      <c r="G1560" s="5">
        <v>0</v>
      </c>
      <c r="H1560" s="45">
        <v>0</v>
      </c>
      <c r="I1560" s="6"/>
      <c r="J1560" s="6"/>
      <c r="K1560" s="6"/>
      <c r="L1560" s="6"/>
      <c r="M1560" s="6"/>
      <c r="N1560" s="6"/>
      <c r="O1560" s="6"/>
      <c r="P1560" s="6"/>
      <c r="Q1560" s="6"/>
      <c r="R1560" s="6"/>
      <c r="S1560" s="6"/>
      <c r="T1560" s="6"/>
      <c r="U1560" s="6"/>
      <c r="V1560" s="6"/>
      <c r="W1560" s="6"/>
      <c r="X1560" s="6"/>
      <c r="Y1560" s="6"/>
      <c r="Z1560" s="6"/>
    </row>
    <row r="1561" spans="1:26" ht="24" customHeight="1" x14ac:dyDescent="0.2">
      <c r="A1561" s="5">
        <v>1560</v>
      </c>
      <c r="B1561" s="6" t="s">
        <v>7534</v>
      </c>
      <c r="C1561" s="6" t="s">
        <v>7535</v>
      </c>
      <c r="D1561" s="56" t="s">
        <v>7614</v>
      </c>
      <c r="E1561" s="6" t="s">
        <v>5770</v>
      </c>
      <c r="F1561" s="45">
        <v>1</v>
      </c>
      <c r="G1561" s="5">
        <v>1</v>
      </c>
      <c r="H1561" s="45">
        <v>1</v>
      </c>
      <c r="I1561" s="6"/>
      <c r="J1561" s="6"/>
      <c r="K1561" s="6"/>
      <c r="L1561" s="6"/>
      <c r="M1561" s="6"/>
      <c r="N1561" s="6"/>
      <c r="O1561" s="6"/>
      <c r="P1561" s="6"/>
      <c r="Q1561" s="6"/>
      <c r="R1561" s="6"/>
      <c r="S1561" s="6"/>
      <c r="T1561" s="6"/>
      <c r="U1561" s="6"/>
      <c r="V1561" s="6"/>
      <c r="W1561" s="6"/>
      <c r="X1561" s="6"/>
      <c r="Y1561" s="6"/>
      <c r="Z1561" s="6"/>
    </row>
    <row r="1562" spans="1:26" ht="24" customHeight="1" x14ac:dyDescent="0.2">
      <c r="A1562" s="5">
        <v>1561</v>
      </c>
      <c r="B1562" s="6" t="s">
        <v>7534</v>
      </c>
      <c r="C1562" s="6" t="s">
        <v>7535</v>
      </c>
      <c r="D1562" s="56" t="s">
        <v>7615</v>
      </c>
      <c r="E1562" s="6" t="s">
        <v>5770</v>
      </c>
      <c r="F1562" s="45">
        <v>0</v>
      </c>
      <c r="G1562" s="5">
        <v>1</v>
      </c>
      <c r="H1562" s="45">
        <v>0</v>
      </c>
      <c r="I1562" s="6"/>
      <c r="J1562" s="6"/>
      <c r="K1562" s="6"/>
      <c r="L1562" s="6"/>
      <c r="M1562" s="6"/>
      <c r="N1562" s="6"/>
      <c r="O1562" s="6"/>
      <c r="P1562" s="6"/>
      <c r="Q1562" s="6"/>
      <c r="R1562" s="6"/>
      <c r="S1562" s="6"/>
      <c r="T1562" s="6"/>
      <c r="U1562" s="6"/>
      <c r="V1562" s="6"/>
      <c r="W1562" s="6"/>
      <c r="X1562" s="6"/>
      <c r="Y1562" s="6"/>
      <c r="Z1562" s="6"/>
    </row>
    <row r="1563" spans="1:26" ht="24" customHeight="1" x14ac:dyDescent="0.2">
      <c r="A1563" s="5">
        <v>1562</v>
      </c>
      <c r="B1563" s="6" t="s">
        <v>7534</v>
      </c>
      <c r="C1563" s="6" t="s">
        <v>7535</v>
      </c>
      <c r="D1563" s="56" t="s">
        <v>7616</v>
      </c>
      <c r="E1563" s="6" t="s">
        <v>5770</v>
      </c>
      <c r="F1563" s="45">
        <v>2</v>
      </c>
      <c r="G1563" s="5">
        <v>2</v>
      </c>
      <c r="H1563" s="45">
        <v>2</v>
      </c>
      <c r="I1563" s="6"/>
      <c r="J1563" s="6"/>
      <c r="K1563" s="6"/>
      <c r="L1563" s="6"/>
      <c r="M1563" s="6"/>
      <c r="N1563" s="6"/>
      <c r="O1563" s="6"/>
      <c r="P1563" s="6"/>
      <c r="Q1563" s="6"/>
      <c r="R1563" s="6"/>
      <c r="S1563" s="6"/>
      <c r="T1563" s="6"/>
      <c r="U1563" s="6"/>
      <c r="V1563" s="6"/>
      <c r="W1563" s="6"/>
      <c r="X1563" s="6"/>
      <c r="Y1563" s="6"/>
      <c r="Z1563" s="6"/>
    </row>
    <row r="1564" spans="1:26" ht="72" customHeight="1" x14ac:dyDescent="0.2">
      <c r="A1564" s="5">
        <v>1563</v>
      </c>
      <c r="B1564" s="6" t="s">
        <v>7534</v>
      </c>
      <c r="C1564" s="6" t="s">
        <v>7535</v>
      </c>
      <c r="D1564" s="56" t="s">
        <v>7617</v>
      </c>
      <c r="E1564" s="6" t="s">
        <v>5770</v>
      </c>
      <c r="F1564" s="45">
        <v>0</v>
      </c>
      <c r="G1564" s="5">
        <v>0</v>
      </c>
      <c r="H1564" s="45">
        <v>0</v>
      </c>
      <c r="I1564" s="6"/>
      <c r="J1564" s="6"/>
      <c r="K1564" s="6"/>
      <c r="L1564" s="6"/>
      <c r="M1564" s="6"/>
      <c r="N1564" s="6"/>
      <c r="O1564" s="6"/>
      <c r="P1564" s="6"/>
      <c r="Q1564" s="6"/>
      <c r="R1564" s="6"/>
      <c r="S1564" s="6"/>
      <c r="T1564" s="6"/>
      <c r="U1564" s="6"/>
      <c r="V1564" s="6"/>
      <c r="W1564" s="6"/>
      <c r="X1564" s="6"/>
      <c r="Y1564" s="6"/>
      <c r="Z1564" s="6"/>
    </row>
    <row r="1565" spans="1:26" ht="48" customHeight="1" x14ac:dyDescent="0.2">
      <c r="A1565" s="5">
        <v>1564</v>
      </c>
      <c r="B1565" s="6" t="s">
        <v>7534</v>
      </c>
      <c r="C1565" s="6" t="s">
        <v>7535</v>
      </c>
      <c r="D1565" s="56" t="s">
        <v>7618</v>
      </c>
      <c r="E1565" s="6" t="s">
        <v>5770</v>
      </c>
      <c r="F1565" s="45">
        <v>2</v>
      </c>
      <c r="G1565" s="5">
        <v>2</v>
      </c>
      <c r="H1565" s="45">
        <v>2</v>
      </c>
      <c r="I1565" s="6"/>
      <c r="J1565" s="6"/>
      <c r="K1565" s="6"/>
      <c r="L1565" s="6"/>
      <c r="M1565" s="6"/>
      <c r="N1565" s="6"/>
      <c r="O1565" s="6"/>
      <c r="P1565" s="6"/>
      <c r="Q1565" s="6"/>
      <c r="R1565" s="6"/>
      <c r="S1565" s="6"/>
      <c r="T1565" s="6"/>
      <c r="U1565" s="6"/>
      <c r="V1565" s="6"/>
      <c r="W1565" s="6"/>
      <c r="X1565" s="6"/>
      <c r="Y1565" s="6"/>
      <c r="Z1565" s="6"/>
    </row>
    <row r="1566" spans="1:26" ht="24" customHeight="1" x14ac:dyDescent="0.2">
      <c r="A1566" s="5">
        <v>1565</v>
      </c>
      <c r="B1566" s="6" t="s">
        <v>7534</v>
      </c>
      <c r="C1566" s="6" t="s">
        <v>7535</v>
      </c>
      <c r="D1566" s="56" t="s">
        <v>7619</v>
      </c>
      <c r="E1566" s="6" t="s">
        <v>5770</v>
      </c>
      <c r="F1566" s="45">
        <v>2</v>
      </c>
      <c r="G1566" s="5">
        <v>2</v>
      </c>
      <c r="H1566" s="45">
        <v>2</v>
      </c>
      <c r="I1566" s="6"/>
      <c r="J1566" s="6"/>
      <c r="K1566" s="6"/>
      <c r="L1566" s="6"/>
      <c r="M1566" s="6"/>
      <c r="N1566" s="6"/>
      <c r="O1566" s="6"/>
      <c r="P1566" s="6"/>
      <c r="Q1566" s="6"/>
      <c r="R1566" s="6"/>
      <c r="S1566" s="6"/>
      <c r="T1566" s="6"/>
      <c r="U1566" s="6"/>
      <c r="V1566" s="6"/>
      <c r="W1566" s="6"/>
      <c r="X1566" s="6"/>
      <c r="Y1566" s="6"/>
      <c r="Z1566" s="6"/>
    </row>
    <row r="1567" spans="1:26" ht="72" customHeight="1" x14ac:dyDescent="0.2">
      <c r="A1567" s="5">
        <v>1566</v>
      </c>
      <c r="B1567" s="6" t="s">
        <v>7534</v>
      </c>
      <c r="C1567" s="6" t="s">
        <v>7535</v>
      </c>
      <c r="D1567" s="56" t="s">
        <v>7620</v>
      </c>
      <c r="E1567" s="6" t="s">
        <v>5770</v>
      </c>
      <c r="F1567" s="45">
        <v>2</v>
      </c>
      <c r="G1567" s="5">
        <v>0</v>
      </c>
      <c r="H1567" s="45">
        <v>2</v>
      </c>
      <c r="I1567" s="6"/>
      <c r="J1567" s="6"/>
      <c r="K1567" s="6"/>
      <c r="L1567" s="6"/>
      <c r="M1567" s="6"/>
      <c r="N1567" s="6"/>
      <c r="O1567" s="6"/>
      <c r="P1567" s="6"/>
      <c r="Q1567" s="6"/>
      <c r="R1567" s="6"/>
      <c r="S1567" s="6"/>
      <c r="T1567" s="6"/>
      <c r="U1567" s="6"/>
      <c r="V1567" s="6"/>
      <c r="W1567" s="6"/>
      <c r="X1567" s="6"/>
      <c r="Y1567" s="6"/>
      <c r="Z1567" s="6"/>
    </row>
    <row r="1568" spans="1:26" ht="96" customHeight="1" x14ac:dyDescent="0.2">
      <c r="A1568" s="5">
        <v>1567</v>
      </c>
      <c r="B1568" s="6" t="s">
        <v>7534</v>
      </c>
      <c r="C1568" s="6" t="s">
        <v>7535</v>
      </c>
      <c r="D1568" s="56" t="s">
        <v>7621</v>
      </c>
      <c r="E1568" s="6" t="s">
        <v>5770</v>
      </c>
      <c r="F1568" s="45">
        <v>2</v>
      </c>
      <c r="G1568" s="5">
        <v>2</v>
      </c>
      <c r="H1568" s="45">
        <v>2</v>
      </c>
      <c r="I1568" s="6"/>
      <c r="J1568" s="6"/>
      <c r="K1568" s="6"/>
      <c r="L1568" s="6"/>
      <c r="M1568" s="6"/>
      <c r="N1568" s="6"/>
      <c r="O1568" s="6"/>
      <c r="P1568" s="6"/>
      <c r="Q1568" s="6"/>
      <c r="R1568" s="6"/>
      <c r="S1568" s="6"/>
      <c r="T1568" s="6"/>
      <c r="U1568" s="6"/>
      <c r="V1568" s="6"/>
      <c r="W1568" s="6"/>
      <c r="X1568" s="6"/>
      <c r="Y1568" s="6"/>
      <c r="Z1568" s="6"/>
    </row>
    <row r="1569" spans="1:26" ht="72" customHeight="1" x14ac:dyDescent="0.2">
      <c r="A1569" s="5">
        <v>1568</v>
      </c>
      <c r="B1569" s="6" t="s">
        <v>7534</v>
      </c>
      <c r="C1569" s="6" t="s">
        <v>7535</v>
      </c>
      <c r="D1569" s="56" t="s">
        <v>7622</v>
      </c>
      <c r="E1569" s="6" t="s">
        <v>5770</v>
      </c>
      <c r="F1569" s="45">
        <v>2</v>
      </c>
      <c r="G1569" s="5">
        <v>2</v>
      </c>
      <c r="H1569" s="45">
        <v>2</v>
      </c>
      <c r="I1569" s="6"/>
      <c r="J1569" s="6"/>
      <c r="K1569" s="6"/>
      <c r="L1569" s="6"/>
      <c r="M1569" s="6"/>
      <c r="N1569" s="6"/>
      <c r="O1569" s="6"/>
      <c r="P1569" s="6"/>
      <c r="Q1569" s="6"/>
      <c r="R1569" s="6"/>
      <c r="S1569" s="6"/>
      <c r="T1569" s="6"/>
      <c r="U1569" s="6"/>
      <c r="V1569" s="6"/>
      <c r="W1569" s="6"/>
      <c r="X1569" s="6"/>
      <c r="Y1569" s="6"/>
      <c r="Z1569" s="6"/>
    </row>
    <row r="1570" spans="1:26" ht="24" customHeight="1" x14ac:dyDescent="0.2">
      <c r="A1570" s="5">
        <v>1569</v>
      </c>
      <c r="B1570" s="6" t="s">
        <v>7534</v>
      </c>
      <c r="C1570" s="6" t="s">
        <v>7535</v>
      </c>
      <c r="D1570" s="56" t="s">
        <v>7623</v>
      </c>
      <c r="E1570" s="6" t="s">
        <v>5770</v>
      </c>
      <c r="F1570" s="45">
        <v>2</v>
      </c>
      <c r="G1570" s="5">
        <v>0</v>
      </c>
      <c r="H1570" s="45">
        <v>2</v>
      </c>
      <c r="I1570" s="6"/>
      <c r="J1570" s="6"/>
      <c r="K1570" s="6"/>
      <c r="L1570" s="6"/>
      <c r="M1570" s="6"/>
      <c r="N1570" s="6"/>
      <c r="O1570" s="6"/>
      <c r="P1570" s="6"/>
      <c r="Q1570" s="6"/>
      <c r="R1570" s="6"/>
      <c r="S1570" s="6"/>
      <c r="T1570" s="6"/>
      <c r="U1570" s="6"/>
      <c r="V1570" s="6"/>
      <c r="W1570" s="6"/>
      <c r="X1570" s="6"/>
      <c r="Y1570" s="6"/>
      <c r="Z1570" s="6"/>
    </row>
    <row r="1571" spans="1:26" ht="24" customHeight="1" x14ac:dyDescent="0.2">
      <c r="A1571" s="5">
        <v>1570</v>
      </c>
      <c r="B1571" s="6" t="s">
        <v>7534</v>
      </c>
      <c r="C1571" s="6" t="s">
        <v>7535</v>
      </c>
      <c r="D1571" s="56" t="s">
        <v>7624</v>
      </c>
      <c r="E1571" s="6" t="s">
        <v>5770</v>
      </c>
      <c r="F1571" s="45">
        <v>0</v>
      </c>
      <c r="G1571" s="5">
        <v>0</v>
      </c>
      <c r="H1571" s="45">
        <v>0</v>
      </c>
      <c r="I1571" s="6"/>
      <c r="J1571" s="6"/>
      <c r="K1571" s="6"/>
      <c r="L1571" s="6"/>
      <c r="M1571" s="6"/>
      <c r="N1571" s="6"/>
      <c r="O1571" s="6"/>
      <c r="P1571" s="6"/>
      <c r="Q1571" s="6"/>
      <c r="R1571" s="6"/>
      <c r="S1571" s="6"/>
      <c r="T1571" s="6"/>
      <c r="U1571" s="6"/>
      <c r="V1571" s="6"/>
      <c r="W1571" s="6"/>
      <c r="X1571" s="6"/>
      <c r="Y1571" s="6"/>
      <c r="Z1571" s="6"/>
    </row>
    <row r="1572" spans="1:26" ht="48" customHeight="1" x14ac:dyDescent="0.2">
      <c r="A1572" s="5">
        <v>1571</v>
      </c>
      <c r="B1572" s="6" t="s">
        <v>7534</v>
      </c>
      <c r="C1572" s="6" t="s">
        <v>7535</v>
      </c>
      <c r="D1572" s="56" t="s">
        <v>7625</v>
      </c>
      <c r="E1572" s="6" t="s">
        <v>5770</v>
      </c>
      <c r="F1572" s="45">
        <v>0</v>
      </c>
      <c r="G1572" s="5">
        <v>1</v>
      </c>
      <c r="H1572" s="45">
        <v>0</v>
      </c>
      <c r="I1572" s="6"/>
      <c r="J1572" s="6"/>
      <c r="K1572" s="6"/>
      <c r="L1572" s="6"/>
      <c r="M1572" s="6"/>
      <c r="N1572" s="6"/>
      <c r="O1572" s="6"/>
      <c r="P1572" s="6"/>
      <c r="Q1572" s="6"/>
      <c r="R1572" s="6"/>
      <c r="S1572" s="6"/>
      <c r="T1572" s="6"/>
      <c r="U1572" s="6"/>
      <c r="V1572" s="6"/>
      <c r="W1572" s="6"/>
      <c r="X1572" s="6"/>
      <c r="Y1572" s="6"/>
      <c r="Z1572" s="6"/>
    </row>
    <row r="1573" spans="1:26" ht="24" customHeight="1" x14ac:dyDescent="0.2">
      <c r="A1573" s="5">
        <v>1572</v>
      </c>
      <c r="B1573" s="6" t="s">
        <v>7534</v>
      </c>
      <c r="C1573" s="6" t="s">
        <v>7535</v>
      </c>
      <c r="D1573" s="56" t="s">
        <v>7626</v>
      </c>
      <c r="E1573" s="6" t="s">
        <v>5770</v>
      </c>
      <c r="F1573" s="45">
        <v>0</v>
      </c>
      <c r="G1573" s="5">
        <v>2</v>
      </c>
      <c r="H1573" s="45">
        <v>0</v>
      </c>
      <c r="I1573" s="6"/>
      <c r="J1573" s="6"/>
      <c r="K1573" s="6"/>
      <c r="L1573" s="6"/>
      <c r="M1573" s="6"/>
      <c r="N1573" s="6"/>
      <c r="O1573" s="6"/>
      <c r="P1573" s="6"/>
      <c r="Q1573" s="6"/>
      <c r="R1573" s="6"/>
      <c r="S1573" s="6"/>
      <c r="T1573" s="6"/>
      <c r="U1573" s="6"/>
      <c r="V1573" s="6"/>
      <c r="W1573" s="6"/>
      <c r="X1573" s="6"/>
      <c r="Y1573" s="6"/>
      <c r="Z1573" s="6"/>
    </row>
    <row r="1574" spans="1:26" ht="144" customHeight="1" x14ac:dyDescent="0.2">
      <c r="A1574" s="5">
        <v>1573</v>
      </c>
      <c r="B1574" s="6" t="s">
        <v>7534</v>
      </c>
      <c r="C1574" s="6" t="s">
        <v>7535</v>
      </c>
      <c r="D1574" s="56" t="s">
        <v>7627</v>
      </c>
      <c r="E1574" s="6" t="s">
        <v>5770</v>
      </c>
      <c r="F1574" s="45">
        <v>0</v>
      </c>
      <c r="G1574" s="5">
        <v>2</v>
      </c>
      <c r="H1574" s="45">
        <v>0</v>
      </c>
      <c r="I1574" s="6"/>
      <c r="J1574" s="6"/>
      <c r="K1574" s="6"/>
      <c r="L1574" s="6"/>
      <c r="M1574" s="6"/>
      <c r="N1574" s="6"/>
      <c r="O1574" s="6"/>
      <c r="P1574" s="6"/>
      <c r="Q1574" s="6"/>
      <c r="R1574" s="6"/>
      <c r="S1574" s="6"/>
      <c r="T1574" s="6"/>
      <c r="U1574" s="6"/>
      <c r="V1574" s="6"/>
      <c r="W1574" s="6"/>
      <c r="X1574" s="6"/>
      <c r="Y1574" s="6"/>
      <c r="Z1574" s="6"/>
    </row>
    <row r="1575" spans="1:26" ht="24" customHeight="1" x14ac:dyDescent="0.2">
      <c r="A1575" s="5">
        <v>1574</v>
      </c>
      <c r="B1575" s="6" t="s">
        <v>7534</v>
      </c>
      <c r="C1575" s="6" t="s">
        <v>7535</v>
      </c>
      <c r="D1575" s="56" t="s">
        <v>7628</v>
      </c>
      <c r="E1575" s="6" t="s">
        <v>5770</v>
      </c>
      <c r="F1575" s="45">
        <v>1</v>
      </c>
      <c r="G1575" s="5">
        <v>1</v>
      </c>
      <c r="H1575" s="45">
        <v>1</v>
      </c>
      <c r="I1575" s="6"/>
      <c r="J1575" s="6"/>
      <c r="K1575" s="6"/>
      <c r="L1575" s="6"/>
      <c r="M1575" s="6"/>
      <c r="N1575" s="6"/>
      <c r="O1575" s="6"/>
      <c r="P1575" s="6"/>
      <c r="Q1575" s="6"/>
      <c r="R1575" s="6"/>
      <c r="S1575" s="6"/>
      <c r="T1575" s="6"/>
      <c r="U1575" s="6"/>
      <c r="V1575" s="6"/>
      <c r="W1575" s="6"/>
      <c r="X1575" s="6"/>
      <c r="Y1575" s="6"/>
      <c r="Z1575" s="6"/>
    </row>
    <row r="1576" spans="1:26" ht="24" customHeight="1" x14ac:dyDescent="0.2">
      <c r="A1576" s="5">
        <v>1575</v>
      </c>
      <c r="B1576" s="6" t="s">
        <v>7534</v>
      </c>
      <c r="C1576" s="6" t="s">
        <v>7535</v>
      </c>
      <c r="D1576" s="56" t="s">
        <v>7629</v>
      </c>
      <c r="E1576" s="6" t="s">
        <v>5770</v>
      </c>
      <c r="F1576" s="45">
        <v>1</v>
      </c>
      <c r="G1576" s="5">
        <v>0</v>
      </c>
      <c r="H1576" s="45">
        <v>1</v>
      </c>
      <c r="I1576" s="6"/>
      <c r="J1576" s="6"/>
      <c r="K1576" s="6"/>
      <c r="L1576" s="6"/>
      <c r="M1576" s="6"/>
      <c r="N1576" s="6"/>
      <c r="O1576" s="6"/>
      <c r="P1576" s="6"/>
      <c r="Q1576" s="6"/>
      <c r="R1576" s="6"/>
      <c r="S1576" s="6"/>
      <c r="T1576" s="6"/>
      <c r="U1576" s="6"/>
      <c r="V1576" s="6"/>
      <c r="W1576" s="6"/>
      <c r="X1576" s="6"/>
      <c r="Y1576" s="6"/>
      <c r="Z1576" s="6"/>
    </row>
    <row r="1577" spans="1:26" ht="24" customHeight="1" x14ac:dyDescent="0.2">
      <c r="A1577" s="5">
        <v>1576</v>
      </c>
      <c r="B1577" s="6" t="s">
        <v>7534</v>
      </c>
      <c r="C1577" s="6" t="s">
        <v>7535</v>
      </c>
      <c r="D1577" s="56" t="s">
        <v>13640</v>
      </c>
      <c r="E1577" s="6" t="s">
        <v>5770</v>
      </c>
      <c r="F1577" s="45">
        <v>2</v>
      </c>
      <c r="G1577" s="5">
        <v>1</v>
      </c>
      <c r="H1577" s="45">
        <v>2</v>
      </c>
      <c r="I1577" s="6"/>
      <c r="J1577" s="6"/>
      <c r="K1577" s="6"/>
      <c r="L1577" s="6"/>
      <c r="M1577" s="6"/>
      <c r="N1577" s="6"/>
      <c r="O1577" s="6"/>
      <c r="P1577" s="6"/>
      <c r="Q1577" s="6"/>
      <c r="R1577" s="6"/>
      <c r="S1577" s="6"/>
      <c r="T1577" s="6"/>
      <c r="U1577" s="6"/>
      <c r="V1577" s="6"/>
      <c r="W1577" s="6"/>
      <c r="X1577" s="6"/>
      <c r="Y1577" s="6"/>
      <c r="Z1577" s="6"/>
    </row>
    <row r="1578" spans="1:26" ht="72" customHeight="1" x14ac:dyDescent="0.2">
      <c r="A1578" s="5">
        <v>1577</v>
      </c>
      <c r="B1578" s="6" t="s">
        <v>7534</v>
      </c>
      <c r="C1578" s="6" t="s">
        <v>7535</v>
      </c>
      <c r="D1578" s="56" t="s">
        <v>7630</v>
      </c>
      <c r="E1578" s="6" t="s">
        <v>5770</v>
      </c>
      <c r="F1578" s="45">
        <v>2</v>
      </c>
      <c r="G1578" s="5">
        <v>2</v>
      </c>
      <c r="H1578" s="45">
        <v>2</v>
      </c>
      <c r="I1578" s="6"/>
      <c r="J1578" s="6"/>
      <c r="K1578" s="6"/>
      <c r="L1578" s="6"/>
      <c r="M1578" s="6"/>
      <c r="N1578" s="6"/>
      <c r="O1578" s="6"/>
      <c r="P1578" s="6"/>
      <c r="Q1578" s="6"/>
      <c r="R1578" s="6"/>
      <c r="S1578" s="6"/>
      <c r="T1578" s="6"/>
      <c r="U1578" s="6"/>
      <c r="V1578" s="6"/>
      <c r="W1578" s="6"/>
      <c r="X1578" s="6"/>
      <c r="Y1578" s="6"/>
      <c r="Z1578" s="6"/>
    </row>
    <row r="1579" spans="1:26" ht="24" customHeight="1" x14ac:dyDescent="0.2">
      <c r="A1579" s="5">
        <v>1578</v>
      </c>
      <c r="B1579" s="6" t="s">
        <v>7534</v>
      </c>
      <c r="C1579" s="6" t="s">
        <v>7535</v>
      </c>
      <c r="D1579" s="56" t="s">
        <v>7631</v>
      </c>
      <c r="E1579" s="6" t="s">
        <v>5770</v>
      </c>
      <c r="F1579" s="45">
        <v>2</v>
      </c>
      <c r="G1579" s="5">
        <v>2</v>
      </c>
      <c r="H1579" s="45">
        <v>2</v>
      </c>
      <c r="I1579" s="6"/>
      <c r="J1579" s="6"/>
      <c r="K1579" s="6"/>
      <c r="L1579" s="6"/>
      <c r="M1579" s="6"/>
      <c r="N1579" s="6"/>
      <c r="O1579" s="6"/>
      <c r="P1579" s="6"/>
      <c r="Q1579" s="6"/>
      <c r="R1579" s="6"/>
      <c r="S1579" s="6"/>
      <c r="T1579" s="6"/>
      <c r="U1579" s="6"/>
      <c r="V1579" s="6"/>
      <c r="W1579" s="6"/>
      <c r="X1579" s="6"/>
      <c r="Y1579" s="6"/>
      <c r="Z1579" s="6"/>
    </row>
    <row r="1580" spans="1:26" ht="24" customHeight="1" x14ac:dyDescent="0.2">
      <c r="A1580" s="5">
        <v>1579</v>
      </c>
      <c r="B1580" s="6" t="s">
        <v>7534</v>
      </c>
      <c r="C1580" s="6" t="s">
        <v>7535</v>
      </c>
      <c r="D1580" s="56" t="s">
        <v>7632</v>
      </c>
      <c r="E1580" s="6" t="s">
        <v>5770</v>
      </c>
      <c r="F1580" s="45">
        <v>2</v>
      </c>
      <c r="G1580" s="5">
        <v>2</v>
      </c>
      <c r="H1580" s="45">
        <v>2</v>
      </c>
      <c r="I1580" s="6"/>
      <c r="J1580" s="6"/>
      <c r="K1580" s="6"/>
      <c r="L1580" s="6"/>
      <c r="M1580" s="6"/>
      <c r="N1580" s="6"/>
      <c r="O1580" s="6"/>
      <c r="P1580" s="6"/>
      <c r="Q1580" s="6"/>
      <c r="R1580" s="6"/>
      <c r="S1580" s="6"/>
      <c r="T1580" s="6"/>
      <c r="U1580" s="6"/>
      <c r="V1580" s="6"/>
      <c r="W1580" s="6"/>
      <c r="X1580" s="6"/>
      <c r="Y1580" s="6"/>
      <c r="Z1580" s="6"/>
    </row>
    <row r="1581" spans="1:26" ht="24" customHeight="1" x14ac:dyDescent="0.2">
      <c r="A1581" s="5">
        <v>1580</v>
      </c>
      <c r="B1581" s="6" t="s">
        <v>7534</v>
      </c>
      <c r="C1581" s="6" t="s">
        <v>7535</v>
      </c>
      <c r="D1581" s="56" t="s">
        <v>7633</v>
      </c>
      <c r="E1581" s="6" t="s">
        <v>5770</v>
      </c>
      <c r="F1581" s="45">
        <v>0</v>
      </c>
      <c r="G1581" s="5">
        <v>2</v>
      </c>
      <c r="H1581" s="45">
        <v>0</v>
      </c>
      <c r="I1581" s="6"/>
      <c r="J1581" s="6"/>
      <c r="K1581" s="6"/>
      <c r="L1581" s="6"/>
      <c r="M1581" s="6"/>
      <c r="N1581" s="6"/>
      <c r="O1581" s="6"/>
      <c r="P1581" s="6"/>
      <c r="Q1581" s="6"/>
      <c r="R1581" s="6"/>
      <c r="S1581" s="6"/>
      <c r="T1581" s="6"/>
      <c r="U1581" s="6"/>
      <c r="V1581" s="6"/>
      <c r="W1581" s="6"/>
      <c r="X1581" s="6"/>
      <c r="Y1581" s="6"/>
      <c r="Z1581" s="6"/>
    </row>
    <row r="1582" spans="1:26" ht="24" customHeight="1" x14ac:dyDescent="0.2">
      <c r="A1582" s="5">
        <v>1581</v>
      </c>
      <c r="B1582" s="6" t="s">
        <v>7534</v>
      </c>
      <c r="C1582" s="6" t="s">
        <v>7535</v>
      </c>
      <c r="D1582" s="56" t="s">
        <v>7634</v>
      </c>
      <c r="E1582" s="6" t="s">
        <v>5770</v>
      </c>
      <c r="F1582" s="45">
        <v>0</v>
      </c>
      <c r="G1582" s="5">
        <v>1</v>
      </c>
      <c r="H1582" s="45">
        <v>0</v>
      </c>
      <c r="I1582" s="6"/>
      <c r="J1582" s="6"/>
      <c r="K1582" s="6"/>
      <c r="L1582" s="6"/>
      <c r="M1582" s="6"/>
      <c r="N1582" s="6"/>
      <c r="O1582" s="6"/>
      <c r="P1582" s="6"/>
      <c r="Q1582" s="6"/>
      <c r="R1582" s="6"/>
      <c r="S1582" s="6"/>
      <c r="T1582" s="6"/>
      <c r="U1582" s="6"/>
      <c r="V1582" s="6"/>
      <c r="W1582" s="6"/>
      <c r="X1582" s="6"/>
      <c r="Y1582" s="6"/>
      <c r="Z1582" s="6"/>
    </row>
    <row r="1583" spans="1:26" ht="24" customHeight="1" x14ac:dyDescent="0.2">
      <c r="A1583" s="5">
        <v>1582</v>
      </c>
      <c r="B1583" s="6" t="s">
        <v>7534</v>
      </c>
      <c r="C1583" s="6" t="s">
        <v>7535</v>
      </c>
      <c r="D1583" s="56" t="s">
        <v>7635</v>
      </c>
      <c r="E1583" s="6" t="s">
        <v>5770</v>
      </c>
      <c r="F1583" s="45">
        <v>2</v>
      </c>
      <c r="G1583" s="5">
        <v>0</v>
      </c>
      <c r="H1583" s="45">
        <v>2</v>
      </c>
      <c r="I1583" s="6"/>
      <c r="J1583" s="6"/>
      <c r="K1583" s="6"/>
      <c r="L1583" s="6"/>
      <c r="M1583" s="6"/>
      <c r="N1583" s="6"/>
      <c r="O1583" s="6"/>
      <c r="P1583" s="6"/>
      <c r="Q1583" s="6"/>
      <c r="R1583" s="6"/>
      <c r="S1583" s="6"/>
      <c r="T1583" s="6"/>
      <c r="U1583" s="6"/>
      <c r="V1583" s="6"/>
      <c r="W1583" s="6"/>
      <c r="X1583" s="6"/>
      <c r="Y1583" s="6"/>
      <c r="Z1583" s="6"/>
    </row>
    <row r="1584" spans="1:26" ht="24" customHeight="1" x14ac:dyDescent="0.2">
      <c r="A1584" s="5">
        <v>1583</v>
      </c>
      <c r="B1584" s="6" t="s">
        <v>7534</v>
      </c>
      <c r="C1584" s="6" t="s">
        <v>7535</v>
      </c>
      <c r="D1584" s="56" t="s">
        <v>7636</v>
      </c>
      <c r="E1584" s="6" t="s">
        <v>5770</v>
      </c>
      <c r="F1584" s="45">
        <v>2</v>
      </c>
      <c r="G1584" s="5">
        <v>2</v>
      </c>
      <c r="H1584" s="45">
        <v>2</v>
      </c>
      <c r="I1584" s="6"/>
      <c r="J1584" s="6"/>
      <c r="K1584" s="6"/>
      <c r="L1584" s="6"/>
      <c r="M1584" s="6"/>
      <c r="N1584" s="6"/>
      <c r="O1584" s="6"/>
      <c r="P1584" s="6"/>
      <c r="Q1584" s="6"/>
      <c r="R1584" s="6"/>
      <c r="S1584" s="6"/>
      <c r="T1584" s="6"/>
      <c r="U1584" s="6"/>
      <c r="V1584" s="6"/>
      <c r="W1584" s="6"/>
      <c r="X1584" s="6"/>
      <c r="Y1584" s="6"/>
      <c r="Z1584" s="6"/>
    </row>
    <row r="1585" spans="1:26" ht="24" customHeight="1" x14ac:dyDescent="0.2">
      <c r="A1585" s="5">
        <v>1584</v>
      </c>
      <c r="B1585" s="6" t="s">
        <v>7534</v>
      </c>
      <c r="C1585" s="6" t="s">
        <v>7535</v>
      </c>
      <c r="D1585" s="56" t="s">
        <v>7637</v>
      </c>
      <c r="E1585" s="6" t="s">
        <v>5770</v>
      </c>
      <c r="F1585" s="45">
        <v>0</v>
      </c>
      <c r="G1585" s="5">
        <v>2</v>
      </c>
      <c r="H1585" s="45">
        <v>0</v>
      </c>
      <c r="I1585" s="6"/>
      <c r="J1585" s="6"/>
      <c r="K1585" s="6"/>
      <c r="L1585" s="6"/>
      <c r="M1585" s="6"/>
      <c r="N1585" s="6"/>
      <c r="O1585" s="6"/>
      <c r="P1585" s="6"/>
      <c r="Q1585" s="6"/>
      <c r="R1585" s="6"/>
      <c r="S1585" s="6"/>
      <c r="T1585" s="6"/>
      <c r="U1585" s="6"/>
      <c r="V1585" s="6"/>
      <c r="W1585" s="6"/>
      <c r="X1585" s="6"/>
      <c r="Y1585" s="6"/>
      <c r="Z1585" s="6"/>
    </row>
    <row r="1586" spans="1:26" ht="24" customHeight="1" x14ac:dyDescent="0.2">
      <c r="A1586" s="5">
        <v>1585</v>
      </c>
      <c r="B1586" s="6" t="s">
        <v>7534</v>
      </c>
      <c r="C1586" s="6" t="s">
        <v>7535</v>
      </c>
      <c r="D1586" s="56" t="s">
        <v>7638</v>
      </c>
      <c r="E1586" s="6" t="s">
        <v>5770</v>
      </c>
      <c r="F1586" s="45">
        <v>0</v>
      </c>
      <c r="G1586" s="5">
        <v>0</v>
      </c>
      <c r="H1586" s="45">
        <v>0</v>
      </c>
      <c r="I1586" s="6"/>
      <c r="J1586" s="6"/>
      <c r="K1586" s="6"/>
      <c r="L1586" s="6"/>
      <c r="M1586" s="6"/>
      <c r="N1586" s="6"/>
      <c r="O1586" s="6"/>
      <c r="P1586" s="6"/>
      <c r="Q1586" s="6"/>
      <c r="R1586" s="6"/>
      <c r="S1586" s="6"/>
      <c r="T1586" s="6"/>
      <c r="U1586" s="6"/>
      <c r="V1586" s="6"/>
      <c r="W1586" s="6"/>
      <c r="X1586" s="6"/>
      <c r="Y1586" s="6"/>
      <c r="Z1586" s="6"/>
    </row>
    <row r="1587" spans="1:26" ht="48" customHeight="1" x14ac:dyDescent="0.2">
      <c r="A1587" s="5">
        <v>1586</v>
      </c>
      <c r="B1587" s="6" t="s">
        <v>7534</v>
      </c>
      <c r="C1587" s="6" t="s">
        <v>7535</v>
      </c>
      <c r="D1587" s="56" t="s">
        <v>7639</v>
      </c>
      <c r="E1587" s="6" t="s">
        <v>5770</v>
      </c>
      <c r="F1587" s="45">
        <v>2</v>
      </c>
      <c r="G1587" s="5">
        <v>2</v>
      </c>
      <c r="H1587" s="45">
        <v>2</v>
      </c>
      <c r="I1587" s="6"/>
      <c r="J1587" s="6"/>
      <c r="K1587" s="6"/>
      <c r="L1587" s="6"/>
      <c r="M1587" s="6"/>
      <c r="N1587" s="6"/>
      <c r="O1587" s="6"/>
      <c r="P1587" s="6"/>
      <c r="Q1587" s="6"/>
      <c r="R1587" s="6"/>
      <c r="S1587" s="6"/>
      <c r="T1587" s="6"/>
      <c r="U1587" s="6"/>
      <c r="V1587" s="6"/>
      <c r="W1587" s="6"/>
      <c r="X1587" s="6"/>
      <c r="Y1587" s="6"/>
      <c r="Z1587" s="6"/>
    </row>
    <row r="1588" spans="1:26" ht="48" customHeight="1" x14ac:dyDescent="0.2">
      <c r="A1588" s="5">
        <v>1587</v>
      </c>
      <c r="B1588" s="6" t="s">
        <v>7534</v>
      </c>
      <c r="C1588" s="6" t="s">
        <v>7535</v>
      </c>
      <c r="D1588" s="56" t="s">
        <v>7640</v>
      </c>
      <c r="E1588" s="6" t="s">
        <v>5770</v>
      </c>
      <c r="F1588" s="45">
        <v>0</v>
      </c>
      <c r="G1588" s="5">
        <v>2</v>
      </c>
      <c r="H1588" s="45">
        <v>0</v>
      </c>
      <c r="I1588" s="6"/>
      <c r="J1588" s="6"/>
      <c r="K1588" s="6"/>
      <c r="L1588" s="6"/>
      <c r="M1588" s="6"/>
      <c r="N1588" s="6"/>
      <c r="O1588" s="6"/>
      <c r="P1588" s="6"/>
      <c r="Q1588" s="6"/>
      <c r="R1588" s="6"/>
      <c r="S1588" s="6"/>
      <c r="T1588" s="6"/>
      <c r="U1588" s="6"/>
      <c r="V1588" s="6"/>
      <c r="W1588" s="6"/>
      <c r="X1588" s="6"/>
      <c r="Y1588" s="6"/>
      <c r="Z1588" s="6"/>
    </row>
    <row r="1589" spans="1:26" ht="24" customHeight="1" x14ac:dyDescent="0.2">
      <c r="A1589" s="5">
        <v>1588</v>
      </c>
      <c r="B1589" s="6" t="s">
        <v>7534</v>
      </c>
      <c r="C1589" s="6" t="s">
        <v>7535</v>
      </c>
      <c r="D1589" s="56" t="s">
        <v>7641</v>
      </c>
      <c r="E1589" s="6" t="s">
        <v>5770</v>
      </c>
      <c r="F1589" s="45">
        <v>0</v>
      </c>
      <c r="G1589" s="5">
        <v>1</v>
      </c>
      <c r="H1589" s="45">
        <v>0</v>
      </c>
      <c r="I1589" s="6"/>
      <c r="J1589" s="6"/>
      <c r="K1589" s="6"/>
      <c r="L1589" s="6"/>
      <c r="M1589" s="6"/>
      <c r="N1589" s="6"/>
      <c r="O1589" s="6"/>
      <c r="P1589" s="6"/>
      <c r="Q1589" s="6"/>
      <c r="R1589" s="6"/>
      <c r="S1589" s="6"/>
      <c r="T1589" s="6"/>
      <c r="U1589" s="6"/>
      <c r="V1589" s="6"/>
      <c r="W1589" s="6"/>
      <c r="X1589" s="6"/>
      <c r="Y1589" s="6"/>
      <c r="Z1589" s="6"/>
    </row>
    <row r="1590" spans="1:26" ht="72" customHeight="1" x14ac:dyDescent="0.2">
      <c r="A1590" s="5">
        <v>1589</v>
      </c>
      <c r="B1590" s="6" t="s">
        <v>7534</v>
      </c>
      <c r="C1590" s="6" t="s">
        <v>7535</v>
      </c>
      <c r="D1590" s="56" t="s">
        <v>7642</v>
      </c>
      <c r="E1590" s="6" t="s">
        <v>5770</v>
      </c>
      <c r="F1590" s="45">
        <v>1</v>
      </c>
      <c r="G1590" s="5">
        <v>0</v>
      </c>
      <c r="H1590" s="45">
        <v>1</v>
      </c>
      <c r="I1590" s="6"/>
      <c r="J1590" s="6"/>
      <c r="K1590" s="6"/>
      <c r="L1590" s="6"/>
      <c r="M1590" s="6"/>
      <c r="N1590" s="6"/>
      <c r="O1590" s="6"/>
      <c r="P1590" s="6"/>
      <c r="Q1590" s="6"/>
      <c r="R1590" s="6"/>
      <c r="S1590" s="6"/>
      <c r="T1590" s="6"/>
      <c r="U1590" s="6"/>
      <c r="V1590" s="6"/>
      <c r="W1590" s="6"/>
      <c r="X1590" s="6"/>
      <c r="Y1590" s="6"/>
      <c r="Z1590" s="6"/>
    </row>
    <row r="1591" spans="1:26" ht="24" customHeight="1" x14ac:dyDescent="0.2">
      <c r="A1591" s="5">
        <v>1590</v>
      </c>
      <c r="B1591" s="6" t="s">
        <v>7534</v>
      </c>
      <c r="C1591" s="6" t="s">
        <v>7535</v>
      </c>
      <c r="D1591" s="56" t="s">
        <v>7643</v>
      </c>
      <c r="E1591" s="6" t="s">
        <v>5770</v>
      </c>
      <c r="F1591" s="45">
        <v>1</v>
      </c>
      <c r="G1591" s="5">
        <v>1</v>
      </c>
      <c r="H1591" s="45">
        <v>1</v>
      </c>
      <c r="I1591" s="6"/>
      <c r="J1591" s="6"/>
      <c r="K1591" s="6"/>
      <c r="L1591" s="6"/>
      <c r="M1591" s="6"/>
      <c r="N1591" s="6"/>
      <c r="O1591" s="6"/>
      <c r="P1591" s="6"/>
      <c r="Q1591" s="6"/>
      <c r="R1591" s="6"/>
      <c r="S1591" s="6"/>
      <c r="T1591" s="6"/>
      <c r="U1591" s="6"/>
      <c r="V1591" s="6"/>
      <c r="W1591" s="6"/>
      <c r="X1591" s="6"/>
      <c r="Y1591" s="6"/>
      <c r="Z1591" s="6"/>
    </row>
    <row r="1592" spans="1:26" ht="48" customHeight="1" x14ac:dyDescent="0.2">
      <c r="A1592" s="5">
        <v>1591</v>
      </c>
      <c r="B1592" s="6" t="s">
        <v>7534</v>
      </c>
      <c r="C1592" s="6" t="s">
        <v>7535</v>
      </c>
      <c r="D1592" s="56" t="s">
        <v>7644</v>
      </c>
      <c r="E1592" s="6" t="s">
        <v>5770</v>
      </c>
      <c r="F1592" s="45">
        <v>0</v>
      </c>
      <c r="G1592" s="5">
        <v>0</v>
      </c>
      <c r="H1592" s="45">
        <v>0</v>
      </c>
      <c r="I1592" s="6"/>
      <c r="J1592" s="6"/>
      <c r="K1592" s="6"/>
      <c r="L1592" s="6"/>
      <c r="M1592" s="6"/>
      <c r="N1592" s="6"/>
      <c r="O1592" s="6"/>
      <c r="P1592" s="6"/>
      <c r="Q1592" s="6"/>
      <c r="R1592" s="6"/>
      <c r="S1592" s="6"/>
      <c r="T1592" s="6"/>
      <c r="U1592" s="6"/>
      <c r="V1592" s="6"/>
      <c r="W1592" s="6"/>
      <c r="X1592" s="6"/>
      <c r="Y1592" s="6"/>
      <c r="Z1592" s="6"/>
    </row>
    <row r="1593" spans="1:26" ht="24" customHeight="1" x14ac:dyDescent="0.2">
      <c r="A1593" s="5">
        <v>1592</v>
      </c>
      <c r="B1593" s="6" t="s">
        <v>7534</v>
      </c>
      <c r="C1593" s="6" t="s">
        <v>7535</v>
      </c>
      <c r="D1593" s="56" t="s">
        <v>7645</v>
      </c>
      <c r="E1593" s="6" t="s">
        <v>5770</v>
      </c>
      <c r="F1593" s="45">
        <v>0</v>
      </c>
      <c r="G1593" s="5">
        <v>0</v>
      </c>
      <c r="H1593" s="45">
        <v>0</v>
      </c>
      <c r="I1593" s="6"/>
      <c r="J1593" s="6"/>
      <c r="K1593" s="6"/>
      <c r="L1593" s="6"/>
      <c r="M1593" s="6"/>
      <c r="N1593" s="6"/>
      <c r="O1593" s="6"/>
      <c r="P1593" s="6"/>
      <c r="Q1593" s="6"/>
      <c r="R1593" s="6"/>
      <c r="S1593" s="6"/>
      <c r="T1593" s="6"/>
      <c r="U1593" s="6"/>
      <c r="V1593" s="6"/>
      <c r="W1593" s="6"/>
      <c r="X1593" s="6"/>
      <c r="Y1593" s="6"/>
      <c r="Z1593" s="6"/>
    </row>
    <row r="1594" spans="1:26" ht="72" customHeight="1" x14ac:dyDescent="0.2">
      <c r="A1594" s="5">
        <v>1593</v>
      </c>
      <c r="B1594" s="6" t="s">
        <v>7534</v>
      </c>
      <c r="C1594" s="6" t="s">
        <v>7535</v>
      </c>
      <c r="D1594" s="56" t="s">
        <v>7646</v>
      </c>
      <c r="E1594" s="6" t="s">
        <v>5770</v>
      </c>
      <c r="F1594" s="45">
        <v>1</v>
      </c>
      <c r="G1594" s="5">
        <v>0</v>
      </c>
      <c r="H1594" s="45">
        <v>1</v>
      </c>
      <c r="I1594" s="6"/>
      <c r="J1594" s="6"/>
      <c r="K1594" s="6"/>
      <c r="L1594" s="6"/>
      <c r="M1594" s="6"/>
      <c r="N1594" s="6"/>
      <c r="O1594" s="6"/>
      <c r="P1594" s="6"/>
      <c r="Q1594" s="6"/>
      <c r="R1594" s="6"/>
      <c r="S1594" s="6"/>
      <c r="T1594" s="6"/>
      <c r="U1594" s="6"/>
      <c r="V1594" s="6"/>
      <c r="W1594" s="6"/>
      <c r="X1594" s="6"/>
      <c r="Y1594" s="6"/>
      <c r="Z1594" s="6"/>
    </row>
    <row r="1595" spans="1:26" ht="48" customHeight="1" x14ac:dyDescent="0.2">
      <c r="A1595" s="5">
        <v>1594</v>
      </c>
      <c r="B1595" s="6" t="s">
        <v>7534</v>
      </c>
      <c r="C1595" s="6" t="s">
        <v>7535</v>
      </c>
      <c r="D1595" s="56" t="s">
        <v>7647</v>
      </c>
      <c r="E1595" s="6" t="s">
        <v>5770</v>
      </c>
      <c r="F1595" s="45">
        <v>1</v>
      </c>
      <c r="G1595" s="5">
        <v>1</v>
      </c>
      <c r="H1595" s="45">
        <v>1</v>
      </c>
      <c r="I1595" s="6"/>
      <c r="J1595" s="6"/>
      <c r="K1595" s="6"/>
      <c r="L1595" s="6"/>
      <c r="M1595" s="6"/>
      <c r="N1595" s="6"/>
      <c r="O1595" s="6"/>
      <c r="P1595" s="6"/>
      <c r="Q1595" s="6"/>
      <c r="R1595" s="6"/>
      <c r="S1595" s="6"/>
      <c r="T1595" s="6"/>
      <c r="U1595" s="6"/>
      <c r="V1595" s="6"/>
      <c r="W1595" s="6"/>
      <c r="X1595" s="6"/>
      <c r="Y1595" s="6"/>
      <c r="Z1595" s="6"/>
    </row>
    <row r="1596" spans="1:26" ht="24" customHeight="1" x14ac:dyDescent="0.2">
      <c r="A1596" s="5">
        <v>1595</v>
      </c>
      <c r="B1596" s="6" t="s">
        <v>7534</v>
      </c>
      <c r="C1596" s="6" t="s">
        <v>7535</v>
      </c>
      <c r="D1596" s="56" t="s">
        <v>7648</v>
      </c>
      <c r="E1596" s="6" t="s">
        <v>5770</v>
      </c>
      <c r="F1596" s="45">
        <v>0</v>
      </c>
      <c r="G1596" s="5">
        <v>0</v>
      </c>
      <c r="H1596" s="45">
        <v>0</v>
      </c>
      <c r="I1596" s="6"/>
      <c r="J1596" s="6"/>
      <c r="K1596" s="6"/>
      <c r="L1596" s="6"/>
      <c r="M1596" s="6"/>
      <c r="N1596" s="6"/>
      <c r="O1596" s="6"/>
      <c r="P1596" s="6"/>
      <c r="Q1596" s="6"/>
      <c r="R1596" s="6"/>
      <c r="S1596" s="6"/>
      <c r="T1596" s="6"/>
      <c r="U1596" s="6"/>
      <c r="V1596" s="6"/>
      <c r="W1596" s="6"/>
      <c r="X1596" s="6"/>
      <c r="Y1596" s="6"/>
      <c r="Z1596" s="6"/>
    </row>
    <row r="1597" spans="1:26" ht="24" customHeight="1" x14ac:dyDescent="0.2">
      <c r="A1597" s="5">
        <v>1596</v>
      </c>
      <c r="B1597" s="6" t="s">
        <v>7534</v>
      </c>
      <c r="C1597" s="6" t="s">
        <v>7535</v>
      </c>
      <c r="D1597" s="56" t="s">
        <v>7649</v>
      </c>
      <c r="E1597" s="6" t="s">
        <v>5770</v>
      </c>
      <c r="F1597" s="45">
        <v>1</v>
      </c>
      <c r="G1597" s="5">
        <v>1</v>
      </c>
      <c r="H1597" s="45">
        <v>1</v>
      </c>
      <c r="I1597" s="6"/>
      <c r="J1597" s="6"/>
      <c r="K1597" s="6"/>
      <c r="L1597" s="6"/>
      <c r="M1597" s="6"/>
      <c r="N1597" s="6"/>
      <c r="O1597" s="6"/>
      <c r="P1597" s="6"/>
      <c r="Q1597" s="6"/>
      <c r="R1597" s="6"/>
      <c r="S1597" s="6"/>
      <c r="T1597" s="6"/>
      <c r="U1597" s="6"/>
      <c r="V1597" s="6"/>
      <c r="W1597" s="6"/>
      <c r="X1597" s="6"/>
      <c r="Y1597" s="6"/>
      <c r="Z1597" s="6"/>
    </row>
    <row r="1598" spans="1:26" ht="24" customHeight="1" x14ac:dyDescent="0.2">
      <c r="A1598" s="5">
        <v>1597</v>
      </c>
      <c r="B1598" s="6" t="s">
        <v>7534</v>
      </c>
      <c r="C1598" s="6" t="s">
        <v>7535</v>
      </c>
      <c r="D1598" s="56" t="s">
        <v>7650</v>
      </c>
      <c r="E1598" s="6" t="s">
        <v>5770</v>
      </c>
      <c r="F1598" s="45">
        <v>0</v>
      </c>
      <c r="G1598" s="5">
        <v>1</v>
      </c>
      <c r="H1598" s="45">
        <v>0</v>
      </c>
      <c r="I1598" s="6"/>
      <c r="J1598" s="6"/>
      <c r="K1598" s="6"/>
      <c r="L1598" s="6"/>
      <c r="M1598" s="6"/>
      <c r="N1598" s="6"/>
      <c r="O1598" s="6"/>
      <c r="P1598" s="6"/>
      <c r="Q1598" s="6"/>
      <c r="R1598" s="6"/>
      <c r="S1598" s="6"/>
      <c r="T1598" s="6"/>
      <c r="U1598" s="6"/>
      <c r="V1598" s="6"/>
      <c r="W1598" s="6"/>
      <c r="X1598" s="6"/>
      <c r="Y1598" s="6"/>
      <c r="Z1598" s="6"/>
    </row>
    <row r="1599" spans="1:26" ht="24" customHeight="1" x14ac:dyDescent="0.2">
      <c r="A1599" s="5">
        <v>1598</v>
      </c>
      <c r="B1599" s="6" t="s">
        <v>7534</v>
      </c>
      <c r="C1599" s="6" t="s">
        <v>7535</v>
      </c>
      <c r="D1599" s="56" t="s">
        <v>7651</v>
      </c>
      <c r="E1599" s="6" t="s">
        <v>5770</v>
      </c>
      <c r="F1599" s="45">
        <v>1</v>
      </c>
      <c r="G1599" s="5">
        <v>1</v>
      </c>
      <c r="H1599" s="45">
        <v>1</v>
      </c>
      <c r="I1599" s="6"/>
      <c r="J1599" s="6"/>
      <c r="K1599" s="6"/>
      <c r="L1599" s="6"/>
      <c r="M1599" s="6"/>
      <c r="N1599" s="6"/>
      <c r="O1599" s="6"/>
      <c r="P1599" s="6"/>
      <c r="Q1599" s="6"/>
      <c r="R1599" s="6"/>
      <c r="S1599" s="6"/>
      <c r="T1599" s="6"/>
      <c r="U1599" s="6"/>
      <c r="V1599" s="6"/>
      <c r="W1599" s="6"/>
      <c r="X1599" s="6"/>
      <c r="Y1599" s="6"/>
      <c r="Z1599" s="6"/>
    </row>
    <row r="1600" spans="1:26" ht="24" customHeight="1" x14ac:dyDescent="0.2">
      <c r="A1600" s="5">
        <v>1599</v>
      </c>
      <c r="B1600" s="6" t="s">
        <v>7534</v>
      </c>
      <c r="C1600" s="6" t="s">
        <v>7535</v>
      </c>
      <c r="D1600" s="56" t="s">
        <v>7652</v>
      </c>
      <c r="E1600" s="6" t="s">
        <v>5770</v>
      </c>
      <c r="F1600" s="45">
        <v>2</v>
      </c>
      <c r="G1600" s="5">
        <v>1</v>
      </c>
      <c r="H1600" s="45">
        <v>2</v>
      </c>
      <c r="I1600" s="6"/>
      <c r="J1600" s="6"/>
      <c r="K1600" s="6"/>
      <c r="L1600" s="6"/>
      <c r="M1600" s="6"/>
      <c r="N1600" s="6"/>
      <c r="O1600" s="6"/>
      <c r="P1600" s="6"/>
      <c r="Q1600" s="6"/>
      <c r="R1600" s="6"/>
      <c r="S1600" s="6"/>
      <c r="T1600" s="6"/>
      <c r="U1600" s="6"/>
      <c r="V1600" s="6"/>
      <c r="W1600" s="6"/>
      <c r="X1600" s="6"/>
      <c r="Y1600" s="6"/>
      <c r="Z1600" s="6"/>
    </row>
    <row r="1601" spans="1:26" ht="120" customHeight="1" x14ac:dyDescent="0.2">
      <c r="A1601" s="5">
        <v>1600</v>
      </c>
      <c r="B1601" s="6" t="s">
        <v>7534</v>
      </c>
      <c r="C1601" s="6" t="s">
        <v>7535</v>
      </c>
      <c r="D1601" s="56" t="s">
        <v>7653</v>
      </c>
      <c r="E1601" s="6" t="s">
        <v>5770</v>
      </c>
      <c r="F1601" s="45">
        <v>2</v>
      </c>
      <c r="G1601" s="5">
        <v>0</v>
      </c>
      <c r="H1601" s="45">
        <v>2</v>
      </c>
      <c r="I1601" s="6"/>
      <c r="J1601" s="6"/>
      <c r="K1601" s="6"/>
      <c r="L1601" s="6"/>
      <c r="M1601" s="6"/>
      <c r="N1601" s="6"/>
      <c r="O1601" s="6"/>
      <c r="P1601" s="6"/>
      <c r="Q1601" s="6"/>
      <c r="R1601" s="6"/>
      <c r="S1601" s="6"/>
      <c r="T1601" s="6"/>
      <c r="U1601" s="6"/>
      <c r="V1601" s="6"/>
      <c r="W1601" s="6"/>
      <c r="X1601" s="6"/>
      <c r="Y1601" s="6"/>
      <c r="Z1601" s="6"/>
    </row>
    <row r="1602" spans="1:26" ht="24" customHeight="1" x14ac:dyDescent="0.2">
      <c r="A1602" s="5">
        <v>1601</v>
      </c>
      <c r="B1602" s="6" t="s">
        <v>7534</v>
      </c>
      <c r="C1602" s="6" t="s">
        <v>7535</v>
      </c>
      <c r="D1602" s="56" t="s">
        <v>7654</v>
      </c>
      <c r="E1602" s="6" t="s">
        <v>5770</v>
      </c>
      <c r="F1602" s="45">
        <v>1</v>
      </c>
      <c r="G1602" s="5">
        <v>1</v>
      </c>
      <c r="H1602" s="45">
        <v>1</v>
      </c>
      <c r="I1602" s="6"/>
      <c r="J1602" s="6"/>
      <c r="K1602" s="6"/>
      <c r="L1602" s="6"/>
      <c r="M1602" s="6"/>
      <c r="N1602" s="6"/>
      <c r="O1602" s="6"/>
      <c r="P1602" s="6"/>
      <c r="Q1602" s="6"/>
      <c r="R1602" s="6"/>
      <c r="S1602" s="6"/>
      <c r="T1602" s="6"/>
      <c r="U1602" s="6"/>
      <c r="V1602" s="6"/>
      <c r="W1602" s="6"/>
      <c r="X1602" s="6"/>
      <c r="Y1602" s="6"/>
      <c r="Z1602" s="6"/>
    </row>
    <row r="1603" spans="1:26" ht="24" customHeight="1" x14ac:dyDescent="0.2">
      <c r="A1603" s="5">
        <v>1602</v>
      </c>
      <c r="B1603" s="6" t="s">
        <v>7534</v>
      </c>
      <c r="C1603" s="6" t="s">
        <v>7535</v>
      </c>
      <c r="D1603" s="56" t="s">
        <v>7655</v>
      </c>
      <c r="E1603" s="6" t="s">
        <v>5770</v>
      </c>
      <c r="F1603" s="45">
        <v>0</v>
      </c>
      <c r="G1603" s="5">
        <v>0</v>
      </c>
      <c r="H1603" s="45">
        <v>0</v>
      </c>
      <c r="I1603" s="6"/>
      <c r="J1603" s="6"/>
      <c r="K1603" s="6"/>
      <c r="L1603" s="6"/>
      <c r="M1603" s="6"/>
      <c r="N1603" s="6"/>
      <c r="O1603" s="6"/>
      <c r="P1603" s="6"/>
      <c r="Q1603" s="6"/>
      <c r="R1603" s="6"/>
      <c r="S1603" s="6"/>
      <c r="T1603" s="6"/>
      <c r="U1603" s="6"/>
      <c r="V1603" s="6"/>
      <c r="W1603" s="6"/>
      <c r="X1603" s="6"/>
      <c r="Y1603" s="6"/>
      <c r="Z1603" s="6"/>
    </row>
    <row r="1604" spans="1:26" ht="24" customHeight="1" x14ac:dyDescent="0.2">
      <c r="A1604" s="5">
        <v>1603</v>
      </c>
      <c r="B1604" s="6" t="s">
        <v>7534</v>
      </c>
      <c r="C1604" s="6" t="s">
        <v>7535</v>
      </c>
      <c r="D1604" s="56" t="s">
        <v>7656</v>
      </c>
      <c r="E1604" s="6" t="s">
        <v>5770</v>
      </c>
      <c r="F1604" s="45">
        <v>0</v>
      </c>
      <c r="G1604" s="5">
        <v>0</v>
      </c>
      <c r="H1604" s="45">
        <v>0</v>
      </c>
      <c r="I1604" s="6"/>
      <c r="J1604" s="6"/>
      <c r="K1604" s="6"/>
      <c r="L1604" s="6"/>
      <c r="M1604" s="6"/>
      <c r="N1604" s="6"/>
      <c r="O1604" s="6"/>
      <c r="P1604" s="6"/>
      <c r="Q1604" s="6"/>
      <c r="R1604" s="6"/>
      <c r="S1604" s="6"/>
      <c r="T1604" s="6"/>
      <c r="U1604" s="6"/>
      <c r="V1604" s="6"/>
      <c r="W1604" s="6"/>
      <c r="X1604" s="6"/>
      <c r="Y1604" s="6"/>
      <c r="Z1604" s="6"/>
    </row>
    <row r="1605" spans="1:26" ht="24" customHeight="1" x14ac:dyDescent="0.2">
      <c r="A1605" s="5">
        <v>1604</v>
      </c>
      <c r="B1605" s="6" t="s">
        <v>7534</v>
      </c>
      <c r="C1605" s="6" t="s">
        <v>7535</v>
      </c>
      <c r="D1605" s="56" t="s">
        <v>7657</v>
      </c>
      <c r="E1605" s="6" t="s">
        <v>5770</v>
      </c>
      <c r="F1605" s="45">
        <v>0</v>
      </c>
      <c r="G1605" s="5">
        <v>0</v>
      </c>
      <c r="H1605" s="45">
        <v>0</v>
      </c>
      <c r="I1605" s="6"/>
      <c r="J1605" s="6"/>
      <c r="K1605" s="6"/>
      <c r="L1605" s="6"/>
      <c r="M1605" s="6"/>
      <c r="N1605" s="6"/>
      <c r="O1605" s="6"/>
      <c r="P1605" s="6"/>
      <c r="Q1605" s="6"/>
      <c r="R1605" s="6"/>
      <c r="S1605" s="6"/>
      <c r="T1605" s="6"/>
      <c r="U1605" s="6"/>
      <c r="V1605" s="6"/>
      <c r="W1605" s="6"/>
      <c r="X1605" s="6"/>
      <c r="Y1605" s="6"/>
      <c r="Z1605" s="6"/>
    </row>
    <row r="1606" spans="1:26" ht="24" customHeight="1" x14ac:dyDescent="0.2">
      <c r="A1606" s="5">
        <v>1605</v>
      </c>
      <c r="B1606" s="6" t="s">
        <v>7534</v>
      </c>
      <c r="C1606" s="6" t="s">
        <v>7535</v>
      </c>
      <c r="D1606" s="56" t="s">
        <v>7658</v>
      </c>
      <c r="E1606" s="6" t="s">
        <v>5770</v>
      </c>
      <c r="F1606" s="45">
        <v>0</v>
      </c>
      <c r="G1606" s="5">
        <v>0</v>
      </c>
      <c r="H1606" s="45">
        <v>0</v>
      </c>
      <c r="I1606" s="6"/>
      <c r="J1606" s="6"/>
      <c r="K1606" s="6"/>
      <c r="L1606" s="6"/>
      <c r="M1606" s="6"/>
      <c r="N1606" s="6"/>
      <c r="O1606" s="6"/>
      <c r="P1606" s="6"/>
      <c r="Q1606" s="6"/>
      <c r="R1606" s="6"/>
      <c r="S1606" s="6"/>
      <c r="T1606" s="6"/>
      <c r="U1606" s="6"/>
      <c r="V1606" s="6"/>
      <c r="W1606" s="6"/>
      <c r="X1606" s="6"/>
      <c r="Y1606" s="6"/>
      <c r="Z1606" s="6"/>
    </row>
    <row r="1607" spans="1:26" ht="24" customHeight="1" x14ac:dyDescent="0.2">
      <c r="A1607" s="5">
        <v>1606</v>
      </c>
      <c r="B1607" s="6" t="s">
        <v>7534</v>
      </c>
      <c r="C1607" s="6" t="s">
        <v>7535</v>
      </c>
      <c r="D1607" s="56" t="s">
        <v>7659</v>
      </c>
      <c r="E1607" s="6" t="s">
        <v>5770</v>
      </c>
      <c r="F1607" s="45">
        <v>0</v>
      </c>
      <c r="G1607" s="5">
        <v>1</v>
      </c>
      <c r="H1607" s="45">
        <v>0</v>
      </c>
      <c r="I1607" s="6"/>
      <c r="J1607" s="6"/>
      <c r="K1607" s="6"/>
      <c r="L1607" s="6"/>
      <c r="M1607" s="6"/>
      <c r="N1607" s="6"/>
      <c r="O1607" s="6"/>
      <c r="P1607" s="6"/>
      <c r="Q1607" s="6"/>
      <c r="R1607" s="6"/>
      <c r="S1607" s="6"/>
      <c r="T1607" s="6"/>
      <c r="U1607" s="6"/>
      <c r="V1607" s="6"/>
      <c r="W1607" s="6"/>
      <c r="X1607" s="6"/>
      <c r="Y1607" s="6"/>
      <c r="Z1607" s="6"/>
    </row>
    <row r="1608" spans="1:26" ht="24" customHeight="1" x14ac:dyDescent="0.2">
      <c r="A1608" s="5">
        <v>1607</v>
      </c>
      <c r="B1608" s="6" t="s">
        <v>7534</v>
      </c>
      <c r="C1608" s="6" t="s">
        <v>7535</v>
      </c>
      <c r="D1608" s="56" t="s">
        <v>7660</v>
      </c>
      <c r="E1608" s="6" t="s">
        <v>5770</v>
      </c>
      <c r="F1608" s="45">
        <v>0</v>
      </c>
      <c r="G1608" s="5">
        <v>1</v>
      </c>
      <c r="H1608" s="45">
        <v>0</v>
      </c>
      <c r="I1608" s="6"/>
      <c r="J1608" s="6"/>
      <c r="K1608" s="6"/>
      <c r="L1608" s="6"/>
      <c r="M1608" s="6"/>
      <c r="N1608" s="6"/>
      <c r="O1608" s="6"/>
      <c r="P1608" s="6"/>
      <c r="Q1608" s="6"/>
      <c r="R1608" s="6"/>
      <c r="S1608" s="6"/>
      <c r="T1608" s="6"/>
      <c r="U1608" s="6"/>
      <c r="V1608" s="6"/>
      <c r="W1608" s="6"/>
      <c r="X1608" s="6"/>
      <c r="Y1608" s="6"/>
      <c r="Z1608" s="6"/>
    </row>
    <row r="1609" spans="1:26" ht="24" customHeight="1" x14ac:dyDescent="0.2">
      <c r="A1609" s="5">
        <v>1608</v>
      </c>
      <c r="B1609" s="6" t="s">
        <v>7534</v>
      </c>
      <c r="C1609" s="6" t="s">
        <v>7535</v>
      </c>
      <c r="D1609" s="56" t="s">
        <v>7661</v>
      </c>
      <c r="E1609" s="6" t="s">
        <v>5770</v>
      </c>
      <c r="F1609" s="45">
        <v>0</v>
      </c>
      <c r="G1609" s="5">
        <v>0</v>
      </c>
      <c r="H1609" s="45">
        <v>0</v>
      </c>
      <c r="I1609" s="6"/>
      <c r="J1609" s="6"/>
      <c r="K1609" s="6"/>
      <c r="L1609" s="6"/>
      <c r="M1609" s="6"/>
      <c r="N1609" s="6"/>
      <c r="O1609" s="6"/>
      <c r="P1609" s="6"/>
      <c r="Q1609" s="6"/>
      <c r="R1609" s="6"/>
      <c r="S1609" s="6"/>
      <c r="T1609" s="6"/>
      <c r="U1609" s="6"/>
      <c r="V1609" s="6"/>
      <c r="W1609" s="6"/>
      <c r="X1609" s="6"/>
      <c r="Y1609" s="6"/>
      <c r="Z1609" s="6"/>
    </row>
    <row r="1610" spans="1:26" ht="24" customHeight="1" x14ac:dyDescent="0.2">
      <c r="A1610" s="5">
        <v>1609</v>
      </c>
      <c r="B1610" s="6" t="s">
        <v>7534</v>
      </c>
      <c r="C1610" s="6" t="s">
        <v>7535</v>
      </c>
      <c r="D1610" s="56" t="s">
        <v>7662</v>
      </c>
      <c r="E1610" s="6" t="s">
        <v>5770</v>
      </c>
      <c r="F1610" s="45">
        <v>0</v>
      </c>
      <c r="G1610" s="5">
        <v>0</v>
      </c>
      <c r="H1610" s="45">
        <v>0</v>
      </c>
      <c r="I1610" s="6"/>
      <c r="J1610" s="6"/>
      <c r="K1610" s="6"/>
      <c r="L1610" s="6"/>
      <c r="M1610" s="6"/>
      <c r="N1610" s="6"/>
      <c r="O1610" s="6"/>
      <c r="P1610" s="6"/>
      <c r="Q1610" s="6"/>
      <c r="R1610" s="6"/>
      <c r="S1610" s="6"/>
      <c r="T1610" s="6"/>
      <c r="U1610" s="6"/>
      <c r="V1610" s="6"/>
      <c r="W1610" s="6"/>
      <c r="X1610" s="6"/>
      <c r="Y1610" s="6"/>
      <c r="Z1610" s="6"/>
    </row>
    <row r="1611" spans="1:26" ht="24" customHeight="1" x14ac:dyDescent="0.2">
      <c r="A1611" s="5">
        <v>1610</v>
      </c>
      <c r="B1611" s="6" t="s">
        <v>7534</v>
      </c>
      <c r="C1611" s="6" t="s">
        <v>7535</v>
      </c>
      <c r="D1611" s="56" t="s">
        <v>7663</v>
      </c>
      <c r="E1611" s="6" t="s">
        <v>5770</v>
      </c>
      <c r="F1611" s="45">
        <v>0</v>
      </c>
      <c r="G1611" s="5">
        <v>0</v>
      </c>
      <c r="H1611" s="45">
        <v>0</v>
      </c>
      <c r="I1611" s="6"/>
      <c r="J1611" s="6"/>
      <c r="K1611" s="6"/>
      <c r="L1611" s="6"/>
      <c r="M1611" s="6"/>
      <c r="N1611" s="6"/>
      <c r="O1611" s="6"/>
      <c r="P1611" s="6"/>
      <c r="Q1611" s="6"/>
      <c r="R1611" s="6"/>
      <c r="S1611" s="6"/>
      <c r="T1611" s="6"/>
      <c r="U1611" s="6"/>
      <c r="V1611" s="6"/>
      <c r="W1611" s="6"/>
      <c r="X1611" s="6"/>
      <c r="Y1611" s="6"/>
      <c r="Z1611" s="6"/>
    </row>
    <row r="1612" spans="1:26" ht="48" customHeight="1" x14ac:dyDescent="0.2">
      <c r="A1612" s="5">
        <v>1611</v>
      </c>
      <c r="B1612" s="6" t="s">
        <v>7534</v>
      </c>
      <c r="C1612" s="6" t="s">
        <v>7535</v>
      </c>
      <c r="D1612" s="56" t="s">
        <v>7664</v>
      </c>
      <c r="E1612" s="6" t="s">
        <v>5770</v>
      </c>
      <c r="F1612" s="45">
        <v>2</v>
      </c>
      <c r="G1612" s="5">
        <v>0</v>
      </c>
      <c r="H1612" s="45">
        <v>2</v>
      </c>
      <c r="I1612" s="6"/>
      <c r="J1612" s="6"/>
      <c r="K1612" s="6"/>
      <c r="L1612" s="6"/>
      <c r="M1612" s="6"/>
      <c r="N1612" s="6"/>
      <c r="O1612" s="6"/>
      <c r="P1612" s="6"/>
      <c r="Q1612" s="6"/>
      <c r="R1612" s="6"/>
      <c r="S1612" s="6"/>
      <c r="T1612" s="6"/>
      <c r="U1612" s="6"/>
      <c r="V1612" s="6"/>
      <c r="W1612" s="6"/>
      <c r="X1612" s="6"/>
      <c r="Y1612" s="6"/>
      <c r="Z1612" s="6"/>
    </row>
    <row r="1613" spans="1:26" ht="24" customHeight="1" x14ac:dyDescent="0.2">
      <c r="A1613" s="5">
        <v>1612</v>
      </c>
      <c r="B1613" s="6" t="s">
        <v>7534</v>
      </c>
      <c r="C1613" s="6" t="s">
        <v>7535</v>
      </c>
      <c r="D1613" s="56" t="s">
        <v>7665</v>
      </c>
      <c r="E1613" s="6" t="s">
        <v>5770</v>
      </c>
      <c r="F1613" s="45">
        <v>0</v>
      </c>
      <c r="G1613" s="5">
        <v>1</v>
      </c>
      <c r="H1613" s="45">
        <v>0</v>
      </c>
      <c r="I1613" s="6"/>
      <c r="J1613" s="6"/>
      <c r="K1613" s="6"/>
      <c r="L1613" s="6"/>
      <c r="M1613" s="6"/>
      <c r="N1613" s="6"/>
      <c r="O1613" s="6"/>
      <c r="P1613" s="6"/>
      <c r="Q1613" s="6"/>
      <c r="R1613" s="6"/>
      <c r="S1613" s="6"/>
      <c r="T1613" s="6"/>
      <c r="U1613" s="6"/>
      <c r="V1613" s="6"/>
      <c r="W1613" s="6"/>
      <c r="X1613" s="6"/>
      <c r="Y1613" s="6"/>
      <c r="Z1613" s="6"/>
    </row>
    <row r="1614" spans="1:26" ht="24" customHeight="1" x14ac:dyDescent="0.2">
      <c r="A1614" s="5">
        <v>1613</v>
      </c>
      <c r="B1614" s="6" t="s">
        <v>7534</v>
      </c>
      <c r="C1614" s="6" t="s">
        <v>7535</v>
      </c>
      <c r="D1614" s="56" t="s">
        <v>7666</v>
      </c>
      <c r="E1614" s="6" t="s">
        <v>5770</v>
      </c>
      <c r="F1614" s="45">
        <v>0</v>
      </c>
      <c r="G1614" s="5">
        <v>1</v>
      </c>
      <c r="H1614" s="45">
        <v>0</v>
      </c>
      <c r="I1614" s="6"/>
      <c r="J1614" s="6"/>
      <c r="K1614" s="6"/>
      <c r="L1614" s="6"/>
      <c r="M1614" s="6"/>
      <c r="N1614" s="6"/>
      <c r="O1614" s="6"/>
      <c r="P1614" s="6"/>
      <c r="Q1614" s="6"/>
      <c r="R1614" s="6"/>
      <c r="S1614" s="6"/>
      <c r="T1614" s="6"/>
      <c r="U1614" s="6"/>
      <c r="V1614" s="6"/>
      <c r="W1614" s="6"/>
      <c r="X1614" s="6"/>
      <c r="Y1614" s="6"/>
      <c r="Z1614" s="6"/>
    </row>
    <row r="1615" spans="1:26" ht="72" customHeight="1" x14ac:dyDescent="0.2">
      <c r="A1615" s="5">
        <v>1614</v>
      </c>
      <c r="B1615" s="6" t="s">
        <v>7534</v>
      </c>
      <c r="C1615" s="6" t="s">
        <v>7535</v>
      </c>
      <c r="D1615" s="56" t="s">
        <v>7667</v>
      </c>
      <c r="E1615" s="6" t="s">
        <v>5770</v>
      </c>
      <c r="F1615" s="45">
        <v>1</v>
      </c>
      <c r="G1615" s="5">
        <v>1</v>
      </c>
      <c r="H1615" s="45">
        <v>1</v>
      </c>
      <c r="I1615" s="6"/>
      <c r="J1615" s="6"/>
      <c r="K1615" s="6"/>
      <c r="L1615" s="6"/>
      <c r="M1615" s="6"/>
      <c r="N1615" s="6"/>
      <c r="O1615" s="6"/>
      <c r="P1615" s="6"/>
      <c r="Q1615" s="6"/>
      <c r="R1615" s="6"/>
      <c r="S1615" s="6"/>
      <c r="T1615" s="6"/>
      <c r="U1615" s="6"/>
      <c r="V1615" s="6"/>
      <c r="W1615" s="6"/>
      <c r="X1615" s="6"/>
      <c r="Y1615" s="6"/>
      <c r="Z1615" s="6"/>
    </row>
    <row r="1616" spans="1:26" ht="96" customHeight="1" x14ac:dyDescent="0.2">
      <c r="A1616" s="5">
        <v>1615</v>
      </c>
      <c r="B1616" s="6" t="s">
        <v>7534</v>
      </c>
      <c r="C1616" s="6" t="s">
        <v>7535</v>
      </c>
      <c r="D1616" s="56" t="s">
        <v>7668</v>
      </c>
      <c r="E1616" s="6" t="s">
        <v>5770</v>
      </c>
      <c r="F1616" s="45">
        <v>2</v>
      </c>
      <c r="G1616" s="5">
        <v>1</v>
      </c>
      <c r="H1616" s="45">
        <v>2</v>
      </c>
      <c r="I1616" s="6"/>
      <c r="J1616" s="6"/>
      <c r="K1616" s="6"/>
      <c r="L1616" s="6"/>
      <c r="M1616" s="6"/>
      <c r="N1616" s="6"/>
      <c r="O1616" s="6"/>
      <c r="P1616" s="6"/>
      <c r="Q1616" s="6"/>
      <c r="R1616" s="6"/>
      <c r="S1616" s="6"/>
      <c r="T1616" s="6"/>
      <c r="U1616" s="6"/>
      <c r="V1616" s="6"/>
      <c r="W1616" s="6"/>
      <c r="X1616" s="6"/>
      <c r="Y1616" s="6"/>
      <c r="Z1616" s="6"/>
    </row>
    <row r="1617" spans="1:26" ht="48" customHeight="1" x14ac:dyDescent="0.2">
      <c r="A1617" s="5">
        <v>1616</v>
      </c>
      <c r="B1617" s="6" t="s">
        <v>7534</v>
      </c>
      <c r="C1617" s="6" t="s">
        <v>7535</v>
      </c>
      <c r="D1617" s="56" t="s">
        <v>7669</v>
      </c>
      <c r="E1617" s="6" t="s">
        <v>5770</v>
      </c>
      <c r="F1617" s="45">
        <v>1</v>
      </c>
      <c r="G1617" s="5">
        <v>1</v>
      </c>
      <c r="H1617" s="45">
        <v>1</v>
      </c>
      <c r="I1617" s="6"/>
      <c r="J1617" s="6"/>
      <c r="K1617" s="6"/>
      <c r="L1617" s="6"/>
      <c r="M1617" s="6"/>
      <c r="N1617" s="6"/>
      <c r="O1617" s="6"/>
      <c r="P1617" s="6"/>
      <c r="Q1617" s="6"/>
      <c r="R1617" s="6"/>
      <c r="S1617" s="6"/>
      <c r="T1617" s="6"/>
      <c r="U1617" s="6"/>
      <c r="V1617" s="6"/>
      <c r="W1617" s="6"/>
      <c r="X1617" s="6"/>
      <c r="Y1617" s="6"/>
      <c r="Z1617" s="6"/>
    </row>
    <row r="1618" spans="1:26" ht="48" customHeight="1" x14ac:dyDescent="0.2">
      <c r="A1618" s="5">
        <v>1617</v>
      </c>
      <c r="B1618" s="6" t="s">
        <v>7534</v>
      </c>
      <c r="C1618" s="6" t="s">
        <v>7535</v>
      </c>
      <c r="D1618" s="56" t="s">
        <v>7670</v>
      </c>
      <c r="E1618" s="6" t="s">
        <v>5770</v>
      </c>
      <c r="F1618" s="45">
        <v>0</v>
      </c>
      <c r="G1618" s="5">
        <v>1</v>
      </c>
      <c r="H1618" s="45">
        <v>0</v>
      </c>
      <c r="I1618" s="6"/>
      <c r="J1618" s="6"/>
      <c r="K1618" s="6"/>
      <c r="L1618" s="6"/>
      <c r="M1618" s="6"/>
      <c r="N1618" s="6"/>
      <c r="O1618" s="6"/>
      <c r="P1618" s="6"/>
      <c r="Q1618" s="6"/>
      <c r="R1618" s="6"/>
      <c r="S1618" s="6"/>
      <c r="T1618" s="6"/>
      <c r="U1618" s="6"/>
      <c r="V1618" s="6"/>
      <c r="W1618" s="6"/>
      <c r="X1618" s="6"/>
      <c r="Y1618" s="6"/>
      <c r="Z1618" s="6"/>
    </row>
    <row r="1619" spans="1:26" ht="48" customHeight="1" x14ac:dyDescent="0.2">
      <c r="A1619" s="5">
        <v>1618</v>
      </c>
      <c r="B1619" s="6" t="s">
        <v>7534</v>
      </c>
      <c r="C1619" s="6" t="s">
        <v>7535</v>
      </c>
      <c r="D1619" s="56" t="s">
        <v>7671</v>
      </c>
      <c r="E1619" s="6" t="s">
        <v>5770</v>
      </c>
      <c r="F1619" s="45">
        <v>1</v>
      </c>
      <c r="G1619" s="5">
        <v>0</v>
      </c>
      <c r="H1619" s="45">
        <v>1</v>
      </c>
      <c r="I1619" s="6"/>
      <c r="J1619" s="6"/>
      <c r="K1619" s="6"/>
      <c r="L1619" s="6"/>
      <c r="M1619" s="6"/>
      <c r="N1619" s="6"/>
      <c r="O1619" s="6"/>
      <c r="P1619" s="6"/>
      <c r="Q1619" s="6"/>
      <c r="R1619" s="6"/>
      <c r="S1619" s="6"/>
      <c r="T1619" s="6"/>
      <c r="U1619" s="6"/>
      <c r="V1619" s="6"/>
      <c r="W1619" s="6"/>
      <c r="X1619" s="6"/>
      <c r="Y1619" s="6"/>
      <c r="Z1619" s="6"/>
    </row>
    <row r="1620" spans="1:26" ht="24" customHeight="1" x14ac:dyDescent="0.2">
      <c r="A1620" s="5">
        <v>1619</v>
      </c>
      <c r="B1620" s="6" t="s">
        <v>7534</v>
      </c>
      <c r="C1620" s="6" t="s">
        <v>7535</v>
      </c>
      <c r="D1620" s="56" t="s">
        <v>7672</v>
      </c>
      <c r="E1620" s="6" t="s">
        <v>5770</v>
      </c>
      <c r="F1620" s="45">
        <v>0</v>
      </c>
      <c r="G1620" s="5">
        <v>1</v>
      </c>
      <c r="H1620" s="45">
        <v>0</v>
      </c>
      <c r="I1620" s="6"/>
      <c r="J1620" s="6"/>
      <c r="K1620" s="6"/>
      <c r="L1620" s="6"/>
      <c r="M1620" s="6"/>
      <c r="N1620" s="6"/>
      <c r="O1620" s="6"/>
      <c r="P1620" s="6"/>
      <c r="Q1620" s="6"/>
      <c r="R1620" s="6"/>
      <c r="S1620" s="6"/>
      <c r="T1620" s="6"/>
      <c r="U1620" s="6"/>
      <c r="V1620" s="6"/>
      <c r="W1620" s="6"/>
      <c r="X1620" s="6"/>
      <c r="Y1620" s="6"/>
      <c r="Z1620" s="6"/>
    </row>
    <row r="1621" spans="1:26" ht="24" customHeight="1" x14ac:dyDescent="0.2">
      <c r="A1621" s="5">
        <v>1620</v>
      </c>
      <c r="B1621" s="6" t="s">
        <v>7534</v>
      </c>
      <c r="C1621" s="6" t="s">
        <v>7535</v>
      </c>
      <c r="D1621" s="56" t="s">
        <v>7673</v>
      </c>
      <c r="E1621" s="6" t="s">
        <v>5770</v>
      </c>
      <c r="F1621" s="45">
        <v>1</v>
      </c>
      <c r="G1621" s="5">
        <v>1</v>
      </c>
      <c r="H1621" s="45">
        <v>1</v>
      </c>
      <c r="I1621" s="6"/>
      <c r="J1621" s="6"/>
      <c r="K1621" s="6"/>
      <c r="L1621" s="6"/>
      <c r="M1621" s="6"/>
      <c r="N1621" s="6"/>
      <c r="O1621" s="6"/>
      <c r="P1621" s="6"/>
      <c r="Q1621" s="6"/>
      <c r="R1621" s="6"/>
      <c r="S1621" s="6"/>
      <c r="T1621" s="6"/>
      <c r="U1621" s="6"/>
      <c r="V1621" s="6"/>
      <c r="W1621" s="6"/>
      <c r="X1621" s="6"/>
      <c r="Y1621" s="6"/>
      <c r="Z1621" s="6"/>
    </row>
    <row r="1622" spans="1:26" ht="72" customHeight="1" x14ac:dyDescent="0.2">
      <c r="A1622" s="5">
        <v>1621</v>
      </c>
      <c r="B1622" s="6" t="s">
        <v>7534</v>
      </c>
      <c r="C1622" s="6" t="s">
        <v>7535</v>
      </c>
      <c r="D1622" s="56" t="s">
        <v>7674</v>
      </c>
      <c r="E1622" s="6" t="s">
        <v>5770</v>
      </c>
      <c r="F1622" s="45">
        <v>0</v>
      </c>
      <c r="G1622" s="5">
        <v>2</v>
      </c>
      <c r="H1622" s="45">
        <v>0</v>
      </c>
      <c r="I1622" s="6"/>
      <c r="J1622" s="6"/>
      <c r="K1622" s="6"/>
      <c r="L1622" s="6"/>
      <c r="M1622" s="6"/>
      <c r="N1622" s="6"/>
      <c r="O1622" s="6"/>
      <c r="P1622" s="6"/>
      <c r="Q1622" s="6"/>
      <c r="R1622" s="6"/>
      <c r="S1622" s="6"/>
      <c r="T1622" s="6"/>
      <c r="U1622" s="6"/>
      <c r="V1622" s="6"/>
      <c r="W1622" s="6"/>
      <c r="X1622" s="6"/>
      <c r="Y1622" s="6"/>
      <c r="Z1622" s="6"/>
    </row>
    <row r="1623" spans="1:26" ht="48" customHeight="1" x14ac:dyDescent="0.2">
      <c r="A1623" s="5">
        <v>1622</v>
      </c>
      <c r="B1623" s="6" t="s">
        <v>7534</v>
      </c>
      <c r="C1623" s="6" t="s">
        <v>7535</v>
      </c>
      <c r="D1623" s="56" t="s">
        <v>7675</v>
      </c>
      <c r="E1623" s="6" t="s">
        <v>5770</v>
      </c>
      <c r="F1623" s="45">
        <v>2</v>
      </c>
      <c r="G1623" s="5">
        <v>2</v>
      </c>
      <c r="H1623" s="45">
        <v>2</v>
      </c>
      <c r="I1623" s="6"/>
      <c r="J1623" s="6"/>
      <c r="K1623" s="6"/>
      <c r="L1623" s="6"/>
      <c r="M1623" s="6"/>
      <c r="N1623" s="6"/>
      <c r="O1623" s="6"/>
      <c r="P1623" s="6"/>
      <c r="Q1623" s="6"/>
      <c r="R1623" s="6"/>
      <c r="S1623" s="6"/>
      <c r="T1623" s="6"/>
      <c r="U1623" s="6"/>
      <c r="V1623" s="6"/>
      <c r="W1623" s="6"/>
      <c r="X1623" s="6"/>
      <c r="Y1623" s="6"/>
      <c r="Z1623" s="6"/>
    </row>
    <row r="1624" spans="1:26" ht="24" customHeight="1" x14ac:dyDescent="0.2">
      <c r="A1624" s="5">
        <v>1623</v>
      </c>
      <c r="B1624" s="6" t="s">
        <v>7534</v>
      </c>
      <c r="C1624" s="6" t="s">
        <v>7535</v>
      </c>
      <c r="D1624" s="56" t="s">
        <v>7676</v>
      </c>
      <c r="E1624" s="6" t="s">
        <v>5770</v>
      </c>
      <c r="F1624" s="45">
        <v>0</v>
      </c>
      <c r="G1624" s="5">
        <v>0</v>
      </c>
      <c r="H1624" s="45">
        <v>0</v>
      </c>
      <c r="I1624" s="6"/>
      <c r="J1624" s="6"/>
      <c r="K1624" s="6"/>
      <c r="L1624" s="6"/>
      <c r="M1624" s="6"/>
      <c r="N1624" s="6"/>
      <c r="O1624" s="6"/>
      <c r="P1624" s="6"/>
      <c r="Q1624" s="6"/>
      <c r="R1624" s="6"/>
      <c r="S1624" s="6"/>
      <c r="T1624" s="6"/>
      <c r="U1624" s="6"/>
      <c r="V1624" s="6"/>
      <c r="W1624" s="6"/>
      <c r="X1624" s="6"/>
      <c r="Y1624" s="6"/>
      <c r="Z1624" s="6"/>
    </row>
    <row r="1625" spans="1:26" ht="24" customHeight="1" x14ac:dyDescent="0.2">
      <c r="A1625" s="5">
        <v>1624</v>
      </c>
      <c r="B1625" s="6" t="s">
        <v>7534</v>
      </c>
      <c r="C1625" s="6" t="s">
        <v>7535</v>
      </c>
      <c r="D1625" s="56" t="s">
        <v>7677</v>
      </c>
      <c r="E1625" s="6" t="s">
        <v>5770</v>
      </c>
      <c r="F1625" s="45">
        <v>0</v>
      </c>
      <c r="G1625" s="5">
        <v>0</v>
      </c>
      <c r="H1625" s="45">
        <v>0</v>
      </c>
      <c r="I1625" s="6"/>
      <c r="J1625" s="6"/>
      <c r="K1625" s="6"/>
      <c r="L1625" s="6"/>
      <c r="M1625" s="6"/>
      <c r="N1625" s="6"/>
      <c r="O1625" s="6"/>
      <c r="P1625" s="6"/>
      <c r="Q1625" s="6"/>
      <c r="R1625" s="6"/>
      <c r="S1625" s="6"/>
      <c r="T1625" s="6"/>
      <c r="U1625" s="6"/>
      <c r="V1625" s="6"/>
      <c r="W1625" s="6"/>
      <c r="X1625" s="6"/>
      <c r="Y1625" s="6"/>
      <c r="Z1625" s="6"/>
    </row>
    <row r="1626" spans="1:26" ht="24" customHeight="1" x14ac:dyDescent="0.2">
      <c r="A1626" s="5">
        <v>1625</v>
      </c>
      <c r="B1626" s="6" t="s">
        <v>7534</v>
      </c>
      <c r="C1626" s="6" t="s">
        <v>7535</v>
      </c>
      <c r="D1626" s="56" t="s">
        <v>7678</v>
      </c>
      <c r="E1626" s="6" t="s">
        <v>5770</v>
      </c>
      <c r="F1626" s="45">
        <v>2</v>
      </c>
      <c r="G1626" s="5">
        <v>0</v>
      </c>
      <c r="H1626" s="45">
        <v>2</v>
      </c>
      <c r="I1626" s="6"/>
      <c r="J1626" s="6"/>
      <c r="K1626" s="6"/>
      <c r="L1626" s="6"/>
      <c r="M1626" s="6"/>
      <c r="N1626" s="6"/>
      <c r="O1626" s="6"/>
      <c r="P1626" s="6"/>
      <c r="Q1626" s="6"/>
      <c r="R1626" s="6"/>
      <c r="S1626" s="6"/>
      <c r="T1626" s="6"/>
      <c r="U1626" s="6"/>
      <c r="V1626" s="6"/>
      <c r="W1626" s="6"/>
      <c r="X1626" s="6"/>
      <c r="Y1626" s="6"/>
      <c r="Z1626" s="6"/>
    </row>
    <row r="1627" spans="1:26" ht="48" customHeight="1" x14ac:dyDescent="0.2">
      <c r="A1627" s="5">
        <v>1626</v>
      </c>
      <c r="B1627" s="6" t="s">
        <v>7534</v>
      </c>
      <c r="C1627" s="6" t="s">
        <v>7535</v>
      </c>
      <c r="D1627" s="56" t="s">
        <v>7679</v>
      </c>
      <c r="E1627" s="6" t="s">
        <v>5770</v>
      </c>
      <c r="F1627" s="45">
        <v>1</v>
      </c>
      <c r="G1627" s="5">
        <v>1</v>
      </c>
      <c r="H1627" s="45">
        <v>1</v>
      </c>
      <c r="I1627" s="6"/>
      <c r="J1627" s="6"/>
      <c r="K1627" s="6"/>
      <c r="L1627" s="6"/>
      <c r="M1627" s="6"/>
      <c r="N1627" s="6"/>
      <c r="O1627" s="6"/>
      <c r="P1627" s="6"/>
      <c r="Q1627" s="6"/>
      <c r="R1627" s="6"/>
      <c r="S1627" s="6"/>
      <c r="T1627" s="6"/>
      <c r="U1627" s="6"/>
      <c r="V1627" s="6"/>
      <c r="W1627" s="6"/>
      <c r="X1627" s="6"/>
      <c r="Y1627" s="6"/>
      <c r="Z1627" s="6"/>
    </row>
    <row r="1628" spans="1:26" ht="48" customHeight="1" x14ac:dyDescent="0.2">
      <c r="A1628" s="5">
        <v>1627</v>
      </c>
      <c r="B1628" s="6" t="s">
        <v>7534</v>
      </c>
      <c r="C1628" s="6" t="s">
        <v>7535</v>
      </c>
      <c r="D1628" s="56" t="s">
        <v>7680</v>
      </c>
      <c r="E1628" s="6" t="s">
        <v>5770</v>
      </c>
      <c r="F1628" s="45">
        <v>1</v>
      </c>
      <c r="G1628" s="5">
        <v>1</v>
      </c>
      <c r="H1628" s="45">
        <v>1</v>
      </c>
      <c r="I1628" s="6"/>
      <c r="J1628" s="6"/>
      <c r="K1628" s="6"/>
      <c r="L1628" s="6"/>
      <c r="M1628" s="6"/>
      <c r="N1628" s="6"/>
      <c r="O1628" s="6"/>
      <c r="P1628" s="6"/>
      <c r="Q1628" s="6"/>
      <c r="R1628" s="6"/>
      <c r="S1628" s="6"/>
      <c r="T1628" s="6"/>
      <c r="U1628" s="6"/>
      <c r="V1628" s="6"/>
      <c r="W1628" s="6"/>
      <c r="X1628" s="6"/>
      <c r="Y1628" s="6"/>
      <c r="Z1628" s="6"/>
    </row>
    <row r="1629" spans="1:26" ht="96" customHeight="1" x14ac:dyDescent="0.2">
      <c r="A1629" s="5">
        <v>1628</v>
      </c>
      <c r="B1629" s="6" t="s">
        <v>7534</v>
      </c>
      <c r="C1629" s="6" t="s">
        <v>7535</v>
      </c>
      <c r="D1629" s="56" t="s">
        <v>7681</v>
      </c>
      <c r="E1629" s="6" t="s">
        <v>5770</v>
      </c>
      <c r="F1629" s="45">
        <v>2</v>
      </c>
      <c r="G1629" s="5">
        <v>2</v>
      </c>
      <c r="H1629" s="45">
        <v>2</v>
      </c>
      <c r="I1629" s="6"/>
      <c r="J1629" s="6"/>
      <c r="K1629" s="6"/>
      <c r="L1629" s="6"/>
      <c r="M1629" s="6"/>
      <c r="N1629" s="6"/>
      <c r="O1629" s="6"/>
      <c r="P1629" s="6"/>
      <c r="Q1629" s="6"/>
      <c r="R1629" s="6"/>
      <c r="S1629" s="6"/>
      <c r="T1629" s="6"/>
      <c r="U1629" s="6"/>
      <c r="V1629" s="6"/>
      <c r="W1629" s="6"/>
      <c r="X1629" s="6"/>
      <c r="Y1629" s="6"/>
      <c r="Z1629" s="6"/>
    </row>
    <row r="1630" spans="1:26" ht="96" customHeight="1" x14ac:dyDescent="0.2">
      <c r="A1630" s="5">
        <v>1629</v>
      </c>
      <c r="B1630" s="6" t="s">
        <v>7534</v>
      </c>
      <c r="C1630" s="6" t="s">
        <v>7535</v>
      </c>
      <c r="D1630" s="56" t="s">
        <v>7682</v>
      </c>
      <c r="E1630" s="6" t="s">
        <v>5770</v>
      </c>
      <c r="F1630" s="45">
        <v>2</v>
      </c>
      <c r="G1630" s="5">
        <v>0</v>
      </c>
      <c r="H1630" s="45">
        <v>2</v>
      </c>
      <c r="I1630" s="6"/>
      <c r="J1630" s="6"/>
      <c r="K1630" s="6"/>
      <c r="L1630" s="6"/>
      <c r="M1630" s="6"/>
      <c r="N1630" s="6"/>
      <c r="O1630" s="6"/>
      <c r="P1630" s="6"/>
      <c r="Q1630" s="6"/>
      <c r="R1630" s="6"/>
      <c r="S1630" s="6"/>
      <c r="T1630" s="6"/>
      <c r="U1630" s="6"/>
      <c r="V1630" s="6"/>
      <c r="W1630" s="6"/>
      <c r="X1630" s="6"/>
      <c r="Y1630" s="6"/>
      <c r="Z1630" s="6"/>
    </row>
    <row r="1631" spans="1:26" ht="72" customHeight="1" x14ac:dyDescent="0.2">
      <c r="A1631" s="5">
        <v>1630</v>
      </c>
      <c r="B1631" s="6" t="s">
        <v>7534</v>
      </c>
      <c r="C1631" s="6" t="s">
        <v>7535</v>
      </c>
      <c r="D1631" s="56" t="s">
        <v>7683</v>
      </c>
      <c r="E1631" s="6" t="s">
        <v>5770</v>
      </c>
      <c r="F1631" s="45">
        <v>2</v>
      </c>
      <c r="G1631" s="5">
        <v>0</v>
      </c>
      <c r="H1631" s="45">
        <v>2</v>
      </c>
      <c r="I1631" s="6"/>
      <c r="J1631" s="6"/>
      <c r="K1631" s="6"/>
      <c r="L1631" s="6"/>
      <c r="M1631" s="6"/>
      <c r="N1631" s="6"/>
      <c r="O1631" s="6"/>
      <c r="P1631" s="6"/>
      <c r="Q1631" s="6"/>
      <c r="R1631" s="6"/>
      <c r="S1631" s="6"/>
      <c r="T1631" s="6"/>
      <c r="U1631" s="6"/>
      <c r="V1631" s="6"/>
      <c r="W1631" s="6"/>
      <c r="X1631" s="6"/>
      <c r="Y1631" s="6"/>
      <c r="Z1631" s="6"/>
    </row>
    <row r="1632" spans="1:26" ht="48" customHeight="1" x14ac:dyDescent="0.2">
      <c r="A1632" s="5">
        <v>1631</v>
      </c>
      <c r="B1632" s="6" t="s">
        <v>7534</v>
      </c>
      <c r="C1632" s="6" t="s">
        <v>7535</v>
      </c>
      <c r="D1632" s="56" t="s">
        <v>7684</v>
      </c>
      <c r="E1632" s="6" t="s">
        <v>5770</v>
      </c>
      <c r="F1632" s="45">
        <v>1</v>
      </c>
      <c r="G1632" s="5">
        <v>0</v>
      </c>
      <c r="H1632" s="45">
        <v>1</v>
      </c>
      <c r="I1632" s="6"/>
      <c r="J1632" s="6"/>
      <c r="K1632" s="6"/>
      <c r="L1632" s="6"/>
      <c r="M1632" s="6"/>
      <c r="N1632" s="6"/>
      <c r="O1632" s="6"/>
      <c r="P1632" s="6"/>
      <c r="Q1632" s="6"/>
      <c r="R1632" s="6"/>
      <c r="S1632" s="6"/>
      <c r="T1632" s="6"/>
      <c r="U1632" s="6"/>
      <c r="V1632" s="6"/>
      <c r="W1632" s="6"/>
      <c r="X1632" s="6"/>
      <c r="Y1632" s="6"/>
      <c r="Z1632" s="6"/>
    </row>
    <row r="1633" spans="1:26" ht="48" customHeight="1" x14ac:dyDescent="0.2">
      <c r="A1633" s="5">
        <v>1632</v>
      </c>
      <c r="B1633" s="6" t="s">
        <v>7534</v>
      </c>
      <c r="C1633" s="6" t="s">
        <v>7535</v>
      </c>
      <c r="D1633" s="56" t="s">
        <v>7685</v>
      </c>
      <c r="E1633" s="6" t="s">
        <v>5770</v>
      </c>
      <c r="F1633" s="45">
        <v>0</v>
      </c>
      <c r="G1633" s="5">
        <v>0</v>
      </c>
      <c r="H1633" s="45">
        <v>0</v>
      </c>
      <c r="I1633" s="6"/>
      <c r="J1633" s="6"/>
      <c r="K1633" s="6"/>
      <c r="L1633" s="6"/>
      <c r="M1633" s="6"/>
      <c r="N1633" s="6"/>
      <c r="O1633" s="6"/>
      <c r="P1633" s="6"/>
      <c r="Q1633" s="6"/>
      <c r="R1633" s="6"/>
      <c r="S1633" s="6"/>
      <c r="T1633" s="6"/>
      <c r="U1633" s="6"/>
      <c r="V1633" s="6"/>
      <c r="W1633" s="6"/>
      <c r="X1633" s="6"/>
      <c r="Y1633" s="6"/>
      <c r="Z1633" s="6"/>
    </row>
    <row r="1634" spans="1:26" ht="96" customHeight="1" x14ac:dyDescent="0.2">
      <c r="A1634" s="5">
        <v>1633</v>
      </c>
      <c r="B1634" s="6" t="s">
        <v>7534</v>
      </c>
      <c r="C1634" s="6" t="s">
        <v>7535</v>
      </c>
      <c r="D1634" s="56" t="s">
        <v>7686</v>
      </c>
      <c r="E1634" s="6" t="s">
        <v>5770</v>
      </c>
      <c r="F1634" s="45">
        <v>2</v>
      </c>
      <c r="G1634" s="5">
        <v>0</v>
      </c>
      <c r="H1634" s="45">
        <v>2</v>
      </c>
      <c r="I1634" s="6"/>
      <c r="J1634" s="6"/>
      <c r="K1634" s="6"/>
      <c r="L1634" s="6"/>
      <c r="M1634" s="6"/>
      <c r="N1634" s="6"/>
      <c r="O1634" s="6"/>
      <c r="P1634" s="6"/>
      <c r="Q1634" s="6"/>
      <c r="R1634" s="6"/>
      <c r="S1634" s="6"/>
      <c r="T1634" s="6"/>
      <c r="U1634" s="6"/>
      <c r="V1634" s="6"/>
      <c r="W1634" s="6"/>
      <c r="X1634" s="6"/>
      <c r="Y1634" s="6"/>
      <c r="Z1634" s="6"/>
    </row>
    <row r="1635" spans="1:26" ht="120" customHeight="1" x14ac:dyDescent="0.2">
      <c r="A1635" s="5">
        <v>1634</v>
      </c>
      <c r="B1635" s="6" t="s">
        <v>7534</v>
      </c>
      <c r="C1635" s="6" t="s">
        <v>7535</v>
      </c>
      <c r="D1635" s="56" t="s">
        <v>7687</v>
      </c>
      <c r="E1635" s="6" t="s">
        <v>5770</v>
      </c>
      <c r="F1635" s="45">
        <v>2</v>
      </c>
      <c r="G1635" s="5">
        <v>0</v>
      </c>
      <c r="H1635" s="45">
        <v>2</v>
      </c>
      <c r="I1635" s="6"/>
      <c r="J1635" s="6"/>
      <c r="K1635" s="6"/>
      <c r="L1635" s="6"/>
      <c r="M1635" s="6"/>
      <c r="N1635" s="6"/>
      <c r="O1635" s="6"/>
      <c r="P1635" s="6"/>
      <c r="Q1635" s="6"/>
      <c r="R1635" s="6"/>
      <c r="S1635" s="6"/>
      <c r="T1635" s="6"/>
      <c r="U1635" s="6"/>
      <c r="V1635" s="6"/>
      <c r="W1635" s="6"/>
      <c r="X1635" s="6"/>
      <c r="Y1635" s="6"/>
      <c r="Z1635" s="6"/>
    </row>
    <row r="1636" spans="1:26" ht="96" customHeight="1" x14ac:dyDescent="0.2">
      <c r="A1636" s="5">
        <v>1635</v>
      </c>
      <c r="B1636" s="6" t="s">
        <v>7534</v>
      </c>
      <c r="C1636" s="6" t="s">
        <v>7535</v>
      </c>
      <c r="D1636" s="56" t="s">
        <v>7688</v>
      </c>
      <c r="E1636" s="6" t="s">
        <v>5770</v>
      </c>
      <c r="F1636" s="45">
        <v>2</v>
      </c>
      <c r="G1636" s="5">
        <v>2</v>
      </c>
      <c r="H1636" s="45">
        <v>2</v>
      </c>
      <c r="I1636" s="6"/>
      <c r="J1636" s="6"/>
      <c r="K1636" s="6"/>
      <c r="L1636" s="6"/>
      <c r="M1636" s="6"/>
      <c r="N1636" s="6"/>
      <c r="O1636" s="6"/>
      <c r="P1636" s="6"/>
      <c r="Q1636" s="6"/>
      <c r="R1636" s="6"/>
      <c r="S1636" s="6"/>
      <c r="T1636" s="6"/>
      <c r="U1636" s="6"/>
      <c r="V1636" s="6"/>
      <c r="W1636" s="6"/>
      <c r="X1636" s="6"/>
      <c r="Y1636" s="6"/>
      <c r="Z1636" s="6"/>
    </row>
    <row r="1637" spans="1:26" ht="48" customHeight="1" x14ac:dyDescent="0.2">
      <c r="A1637" s="5">
        <v>1636</v>
      </c>
      <c r="B1637" s="6" t="s">
        <v>7534</v>
      </c>
      <c r="C1637" s="6" t="s">
        <v>7535</v>
      </c>
      <c r="D1637" s="56" t="s">
        <v>7689</v>
      </c>
      <c r="E1637" s="6" t="s">
        <v>5770</v>
      </c>
      <c r="F1637" s="45">
        <v>1</v>
      </c>
      <c r="G1637" s="5">
        <v>1</v>
      </c>
      <c r="H1637" s="45">
        <v>1</v>
      </c>
      <c r="I1637" s="6"/>
      <c r="J1637" s="6"/>
      <c r="K1637" s="6"/>
      <c r="L1637" s="6"/>
      <c r="M1637" s="6"/>
      <c r="N1637" s="6"/>
      <c r="O1637" s="6"/>
      <c r="P1637" s="6"/>
      <c r="Q1637" s="6"/>
      <c r="R1637" s="6"/>
      <c r="S1637" s="6"/>
      <c r="T1637" s="6"/>
      <c r="U1637" s="6"/>
      <c r="V1637" s="6"/>
      <c r="W1637" s="6"/>
      <c r="X1637" s="6"/>
      <c r="Y1637" s="6"/>
      <c r="Z1637" s="6"/>
    </row>
    <row r="1638" spans="1:26" ht="72" customHeight="1" x14ac:dyDescent="0.2">
      <c r="A1638" s="5">
        <v>1637</v>
      </c>
      <c r="B1638" s="6" t="s">
        <v>7534</v>
      </c>
      <c r="C1638" s="6" t="s">
        <v>7535</v>
      </c>
      <c r="D1638" s="56" t="s">
        <v>7690</v>
      </c>
      <c r="E1638" s="6" t="s">
        <v>5770</v>
      </c>
      <c r="F1638" s="45">
        <v>2</v>
      </c>
      <c r="G1638" s="5">
        <v>0</v>
      </c>
      <c r="H1638" s="45">
        <v>2</v>
      </c>
      <c r="I1638" s="6"/>
      <c r="J1638" s="6"/>
      <c r="K1638" s="6"/>
      <c r="L1638" s="6"/>
      <c r="M1638" s="6"/>
      <c r="N1638" s="6"/>
      <c r="O1638" s="6"/>
      <c r="P1638" s="6"/>
      <c r="Q1638" s="6"/>
      <c r="R1638" s="6"/>
      <c r="S1638" s="6"/>
      <c r="T1638" s="6"/>
      <c r="U1638" s="6"/>
      <c r="V1638" s="6"/>
      <c r="W1638" s="6"/>
      <c r="X1638" s="6"/>
      <c r="Y1638" s="6"/>
      <c r="Z1638" s="6"/>
    </row>
    <row r="1639" spans="1:26" ht="24" customHeight="1" x14ac:dyDescent="0.2">
      <c r="A1639" s="5">
        <v>1638</v>
      </c>
      <c r="B1639" s="6" t="s">
        <v>7534</v>
      </c>
      <c r="C1639" s="6" t="s">
        <v>7535</v>
      </c>
      <c r="D1639" s="56" t="s">
        <v>7691</v>
      </c>
      <c r="E1639" s="6" t="s">
        <v>5770</v>
      </c>
      <c r="F1639" s="45">
        <v>1</v>
      </c>
      <c r="G1639" s="5">
        <v>1</v>
      </c>
      <c r="H1639" s="45">
        <v>1</v>
      </c>
      <c r="I1639" s="6"/>
      <c r="J1639" s="6"/>
      <c r="K1639" s="6"/>
      <c r="L1639" s="6"/>
      <c r="M1639" s="6"/>
      <c r="N1639" s="6"/>
      <c r="O1639" s="6"/>
      <c r="P1639" s="6"/>
      <c r="Q1639" s="6"/>
      <c r="R1639" s="6"/>
      <c r="S1639" s="6"/>
      <c r="T1639" s="6"/>
      <c r="U1639" s="6"/>
      <c r="V1639" s="6"/>
      <c r="W1639" s="6"/>
      <c r="X1639" s="6"/>
      <c r="Y1639" s="6"/>
      <c r="Z1639" s="6"/>
    </row>
    <row r="1640" spans="1:26" ht="24" customHeight="1" x14ac:dyDescent="0.2">
      <c r="A1640" s="5">
        <v>1639</v>
      </c>
      <c r="B1640" s="6" t="s">
        <v>7534</v>
      </c>
      <c r="C1640" s="6" t="s">
        <v>7535</v>
      </c>
      <c r="D1640" s="56" t="s">
        <v>7692</v>
      </c>
      <c r="E1640" s="6" t="s">
        <v>5770</v>
      </c>
      <c r="F1640" s="45">
        <v>1</v>
      </c>
      <c r="G1640" s="5">
        <v>1</v>
      </c>
      <c r="H1640" s="45">
        <v>1</v>
      </c>
      <c r="I1640" s="6"/>
      <c r="J1640" s="6"/>
      <c r="K1640" s="6"/>
      <c r="L1640" s="6"/>
      <c r="M1640" s="6"/>
      <c r="N1640" s="6"/>
      <c r="O1640" s="6"/>
      <c r="P1640" s="6"/>
      <c r="Q1640" s="6"/>
      <c r="R1640" s="6"/>
      <c r="S1640" s="6"/>
      <c r="T1640" s="6"/>
      <c r="U1640" s="6"/>
      <c r="V1640" s="6"/>
      <c r="W1640" s="6"/>
      <c r="X1640" s="6"/>
      <c r="Y1640" s="6"/>
      <c r="Z1640" s="6"/>
    </row>
    <row r="1641" spans="1:26" ht="48" customHeight="1" x14ac:dyDescent="0.2">
      <c r="A1641" s="5">
        <v>1640</v>
      </c>
      <c r="B1641" s="6" t="s">
        <v>7534</v>
      </c>
      <c r="C1641" s="6" t="s">
        <v>7535</v>
      </c>
      <c r="D1641" s="56" t="s">
        <v>7693</v>
      </c>
      <c r="E1641" s="6" t="s">
        <v>5770</v>
      </c>
      <c r="F1641" s="45">
        <v>1</v>
      </c>
      <c r="G1641" s="5">
        <v>1</v>
      </c>
      <c r="H1641" s="45">
        <v>1</v>
      </c>
      <c r="I1641" s="6"/>
      <c r="J1641" s="6"/>
      <c r="K1641" s="6"/>
      <c r="L1641" s="6"/>
      <c r="M1641" s="6"/>
      <c r="N1641" s="6"/>
      <c r="O1641" s="6"/>
      <c r="P1641" s="6"/>
      <c r="Q1641" s="6"/>
      <c r="R1641" s="6"/>
      <c r="S1641" s="6"/>
      <c r="T1641" s="6"/>
      <c r="U1641" s="6"/>
      <c r="V1641" s="6"/>
      <c r="W1641" s="6"/>
      <c r="X1641" s="6"/>
      <c r="Y1641" s="6"/>
      <c r="Z1641" s="6"/>
    </row>
    <row r="1642" spans="1:26" ht="144" customHeight="1" x14ac:dyDescent="0.2">
      <c r="A1642" s="5">
        <v>1641</v>
      </c>
      <c r="B1642" s="6" t="s">
        <v>7534</v>
      </c>
      <c r="C1642" s="6" t="s">
        <v>7535</v>
      </c>
      <c r="D1642" s="56" t="s">
        <v>7694</v>
      </c>
      <c r="E1642" s="6" t="s">
        <v>5770</v>
      </c>
      <c r="F1642" s="45">
        <v>0</v>
      </c>
      <c r="G1642" s="5">
        <v>0</v>
      </c>
      <c r="H1642" s="45">
        <v>0</v>
      </c>
      <c r="I1642" s="6"/>
      <c r="J1642" s="6"/>
      <c r="K1642" s="6"/>
      <c r="L1642" s="6"/>
      <c r="M1642" s="6"/>
      <c r="N1642" s="6"/>
      <c r="O1642" s="6"/>
      <c r="P1642" s="6"/>
      <c r="Q1642" s="6"/>
      <c r="R1642" s="6"/>
      <c r="S1642" s="6"/>
      <c r="T1642" s="6"/>
      <c r="U1642" s="6"/>
      <c r="V1642" s="6"/>
      <c r="W1642" s="6"/>
      <c r="X1642" s="6"/>
      <c r="Y1642" s="6"/>
      <c r="Z1642" s="6"/>
    </row>
    <row r="1643" spans="1:26" ht="144" customHeight="1" x14ac:dyDescent="0.2">
      <c r="A1643" s="5">
        <v>1642</v>
      </c>
      <c r="B1643" s="6" t="s">
        <v>7534</v>
      </c>
      <c r="C1643" s="6" t="s">
        <v>7535</v>
      </c>
      <c r="D1643" s="56" t="s">
        <v>7695</v>
      </c>
      <c r="E1643" s="6" t="s">
        <v>5770</v>
      </c>
      <c r="F1643" s="45">
        <v>1</v>
      </c>
      <c r="G1643" s="5">
        <v>0</v>
      </c>
      <c r="H1643" s="45">
        <v>1</v>
      </c>
      <c r="I1643" s="6"/>
      <c r="J1643" s="6"/>
      <c r="K1643" s="6"/>
      <c r="L1643" s="6"/>
      <c r="M1643" s="6"/>
      <c r="N1643" s="6"/>
      <c r="O1643" s="6"/>
      <c r="P1643" s="6"/>
      <c r="Q1643" s="6"/>
      <c r="R1643" s="6"/>
      <c r="S1643" s="6"/>
      <c r="T1643" s="6"/>
      <c r="U1643" s="6"/>
      <c r="V1643" s="6"/>
      <c r="W1643" s="6"/>
      <c r="X1643" s="6"/>
      <c r="Y1643" s="6"/>
      <c r="Z1643" s="6"/>
    </row>
    <row r="1644" spans="1:26" ht="24" customHeight="1" x14ac:dyDescent="0.2">
      <c r="A1644" s="5">
        <v>1643</v>
      </c>
      <c r="B1644" s="6" t="s">
        <v>7534</v>
      </c>
      <c r="C1644" s="6" t="s">
        <v>7535</v>
      </c>
      <c r="D1644" s="56" t="s">
        <v>7696</v>
      </c>
      <c r="E1644" s="6" t="s">
        <v>5770</v>
      </c>
      <c r="F1644" s="45">
        <v>2</v>
      </c>
      <c r="G1644" s="5">
        <v>2</v>
      </c>
      <c r="H1644" s="45">
        <v>2</v>
      </c>
      <c r="I1644" s="6"/>
      <c r="J1644" s="6"/>
      <c r="K1644" s="6"/>
      <c r="L1644" s="6"/>
      <c r="M1644" s="6"/>
      <c r="N1644" s="6"/>
      <c r="O1644" s="6"/>
      <c r="P1644" s="6"/>
      <c r="Q1644" s="6"/>
      <c r="R1644" s="6"/>
      <c r="S1644" s="6"/>
      <c r="T1644" s="6"/>
      <c r="U1644" s="6"/>
      <c r="V1644" s="6"/>
      <c r="W1644" s="6"/>
      <c r="X1644" s="6"/>
      <c r="Y1644" s="6"/>
      <c r="Z1644" s="6"/>
    </row>
    <row r="1645" spans="1:26" ht="48" customHeight="1" x14ac:dyDescent="0.2">
      <c r="A1645" s="5">
        <v>1644</v>
      </c>
      <c r="B1645" s="6" t="s">
        <v>7534</v>
      </c>
      <c r="C1645" s="6" t="s">
        <v>7535</v>
      </c>
      <c r="D1645" s="56" t="s">
        <v>7697</v>
      </c>
      <c r="E1645" s="6" t="s">
        <v>5770</v>
      </c>
      <c r="F1645" s="45">
        <v>2</v>
      </c>
      <c r="G1645" s="5">
        <v>1</v>
      </c>
      <c r="H1645" s="45">
        <v>2</v>
      </c>
      <c r="I1645" s="6"/>
      <c r="J1645" s="6"/>
      <c r="K1645" s="6"/>
      <c r="L1645" s="6"/>
      <c r="M1645" s="6"/>
      <c r="N1645" s="6"/>
      <c r="O1645" s="6"/>
      <c r="P1645" s="6"/>
      <c r="Q1645" s="6"/>
      <c r="R1645" s="6"/>
      <c r="S1645" s="6"/>
      <c r="T1645" s="6"/>
      <c r="U1645" s="6"/>
      <c r="V1645" s="6"/>
      <c r="W1645" s="6"/>
      <c r="X1645" s="6"/>
      <c r="Y1645" s="6"/>
      <c r="Z1645" s="6"/>
    </row>
    <row r="1646" spans="1:26" ht="48" customHeight="1" x14ac:dyDescent="0.2">
      <c r="A1646" s="5">
        <v>1645</v>
      </c>
      <c r="B1646" s="6" t="s">
        <v>7534</v>
      </c>
      <c r="C1646" s="6" t="s">
        <v>7535</v>
      </c>
      <c r="D1646" s="56" t="s">
        <v>7698</v>
      </c>
      <c r="E1646" s="6" t="s">
        <v>5770</v>
      </c>
      <c r="F1646" s="45">
        <v>0</v>
      </c>
      <c r="G1646" s="5">
        <v>1</v>
      </c>
      <c r="H1646" s="45">
        <v>0</v>
      </c>
      <c r="I1646" s="6"/>
      <c r="J1646" s="6"/>
      <c r="K1646" s="6"/>
      <c r="L1646" s="6"/>
      <c r="M1646" s="6"/>
      <c r="N1646" s="6"/>
      <c r="O1646" s="6"/>
      <c r="P1646" s="6"/>
      <c r="Q1646" s="6"/>
      <c r="R1646" s="6"/>
      <c r="S1646" s="6"/>
      <c r="T1646" s="6"/>
      <c r="U1646" s="6"/>
      <c r="V1646" s="6"/>
      <c r="W1646" s="6"/>
      <c r="X1646" s="6"/>
      <c r="Y1646" s="6"/>
      <c r="Z1646" s="6"/>
    </row>
    <row r="1647" spans="1:26" ht="48" customHeight="1" x14ac:dyDescent="0.2">
      <c r="A1647" s="5">
        <v>1646</v>
      </c>
      <c r="B1647" s="6" t="s">
        <v>7534</v>
      </c>
      <c r="C1647" s="6" t="s">
        <v>7535</v>
      </c>
      <c r="D1647" s="56" t="s">
        <v>7699</v>
      </c>
      <c r="E1647" s="6" t="s">
        <v>5770</v>
      </c>
      <c r="F1647" s="45">
        <v>1</v>
      </c>
      <c r="G1647" s="5">
        <v>2</v>
      </c>
      <c r="H1647" s="45">
        <v>1</v>
      </c>
      <c r="I1647" s="6"/>
      <c r="J1647" s="6"/>
      <c r="K1647" s="6"/>
      <c r="L1647" s="6"/>
      <c r="M1647" s="6"/>
      <c r="N1647" s="6"/>
      <c r="O1647" s="6"/>
      <c r="P1647" s="6"/>
      <c r="Q1647" s="6"/>
      <c r="R1647" s="6"/>
      <c r="S1647" s="6"/>
      <c r="T1647" s="6"/>
      <c r="U1647" s="6"/>
      <c r="V1647" s="6"/>
      <c r="W1647" s="6"/>
      <c r="X1647" s="6"/>
      <c r="Y1647" s="6"/>
      <c r="Z1647" s="6"/>
    </row>
    <row r="1648" spans="1:26" ht="48" customHeight="1" x14ac:dyDescent="0.2">
      <c r="A1648" s="5">
        <v>1647</v>
      </c>
      <c r="B1648" s="6" t="s">
        <v>7534</v>
      </c>
      <c r="C1648" s="6" t="s">
        <v>7535</v>
      </c>
      <c r="D1648" s="56" t="s">
        <v>7700</v>
      </c>
      <c r="E1648" s="6" t="s">
        <v>5770</v>
      </c>
      <c r="F1648" s="45">
        <v>0</v>
      </c>
      <c r="G1648" s="5">
        <v>0</v>
      </c>
      <c r="H1648" s="45">
        <v>0</v>
      </c>
      <c r="I1648" s="6"/>
      <c r="J1648" s="6"/>
      <c r="K1648" s="6"/>
      <c r="L1648" s="6"/>
      <c r="M1648" s="6"/>
      <c r="N1648" s="6"/>
      <c r="O1648" s="6"/>
      <c r="P1648" s="6"/>
      <c r="Q1648" s="6"/>
      <c r="R1648" s="6"/>
      <c r="S1648" s="6"/>
      <c r="T1648" s="6"/>
      <c r="U1648" s="6"/>
      <c r="V1648" s="6"/>
      <c r="W1648" s="6"/>
      <c r="X1648" s="6"/>
      <c r="Y1648" s="6"/>
      <c r="Z1648" s="6"/>
    </row>
    <row r="1649" spans="1:26" ht="96" customHeight="1" x14ac:dyDescent="0.2">
      <c r="A1649" s="5">
        <v>1648</v>
      </c>
      <c r="B1649" s="6" t="s">
        <v>7534</v>
      </c>
      <c r="C1649" s="6" t="s">
        <v>7535</v>
      </c>
      <c r="D1649" s="56" t="s">
        <v>7701</v>
      </c>
      <c r="E1649" s="6" t="s">
        <v>5770</v>
      </c>
      <c r="F1649" s="45">
        <v>2</v>
      </c>
      <c r="G1649" s="5">
        <v>2</v>
      </c>
      <c r="H1649" s="45">
        <v>2</v>
      </c>
      <c r="I1649" s="6"/>
      <c r="J1649" s="6"/>
      <c r="K1649" s="6"/>
      <c r="L1649" s="6"/>
      <c r="M1649" s="6"/>
      <c r="N1649" s="6"/>
      <c r="O1649" s="6"/>
      <c r="P1649" s="6"/>
      <c r="Q1649" s="6"/>
      <c r="R1649" s="6"/>
      <c r="S1649" s="6"/>
      <c r="T1649" s="6"/>
      <c r="U1649" s="6"/>
      <c r="V1649" s="6"/>
      <c r="W1649" s="6"/>
      <c r="X1649" s="6"/>
      <c r="Y1649" s="6"/>
      <c r="Z1649" s="6"/>
    </row>
    <row r="1650" spans="1:26" ht="72" customHeight="1" x14ac:dyDescent="0.2">
      <c r="A1650" s="5">
        <v>1649</v>
      </c>
      <c r="B1650" s="6" t="s">
        <v>7534</v>
      </c>
      <c r="C1650" s="6" t="s">
        <v>7535</v>
      </c>
      <c r="D1650" s="56" t="s">
        <v>7702</v>
      </c>
      <c r="E1650" s="6" t="s">
        <v>5770</v>
      </c>
      <c r="F1650" s="45">
        <v>2</v>
      </c>
      <c r="G1650" s="5">
        <v>2</v>
      </c>
      <c r="H1650" s="45">
        <v>2</v>
      </c>
      <c r="I1650" s="6"/>
      <c r="J1650" s="6"/>
      <c r="K1650" s="6"/>
      <c r="L1650" s="6"/>
      <c r="M1650" s="6"/>
      <c r="N1650" s="6"/>
      <c r="O1650" s="6"/>
      <c r="P1650" s="6"/>
      <c r="Q1650" s="6"/>
      <c r="R1650" s="6"/>
      <c r="S1650" s="6"/>
      <c r="T1650" s="6"/>
      <c r="U1650" s="6"/>
      <c r="V1650" s="6"/>
      <c r="W1650" s="6"/>
      <c r="X1650" s="6"/>
      <c r="Y1650" s="6"/>
      <c r="Z1650" s="6"/>
    </row>
    <row r="1651" spans="1:26" ht="48" customHeight="1" x14ac:dyDescent="0.2">
      <c r="A1651" s="5">
        <v>1650</v>
      </c>
      <c r="B1651" s="6" t="s">
        <v>7534</v>
      </c>
      <c r="C1651" s="6" t="s">
        <v>7535</v>
      </c>
      <c r="D1651" s="56" t="s">
        <v>7703</v>
      </c>
      <c r="E1651" s="6" t="s">
        <v>5770</v>
      </c>
      <c r="F1651" s="45">
        <v>1</v>
      </c>
      <c r="G1651" s="5">
        <v>1</v>
      </c>
      <c r="H1651" s="45">
        <v>1</v>
      </c>
      <c r="I1651" s="6"/>
      <c r="J1651" s="6"/>
      <c r="K1651" s="6"/>
      <c r="L1651" s="6"/>
      <c r="M1651" s="6"/>
      <c r="N1651" s="6"/>
      <c r="O1651" s="6"/>
      <c r="P1651" s="6"/>
      <c r="Q1651" s="6"/>
      <c r="R1651" s="6"/>
      <c r="S1651" s="6"/>
      <c r="T1651" s="6"/>
      <c r="U1651" s="6"/>
      <c r="V1651" s="6"/>
      <c r="W1651" s="6"/>
      <c r="X1651" s="6"/>
      <c r="Y1651" s="6"/>
      <c r="Z1651" s="6"/>
    </row>
    <row r="1652" spans="1:26" ht="24" customHeight="1" x14ac:dyDescent="0.2">
      <c r="A1652" s="5">
        <v>1651</v>
      </c>
      <c r="B1652" s="6" t="s">
        <v>7534</v>
      </c>
      <c r="C1652" s="6" t="s">
        <v>7535</v>
      </c>
      <c r="D1652" s="56" t="s">
        <v>7704</v>
      </c>
      <c r="E1652" s="6" t="s">
        <v>5770</v>
      </c>
      <c r="F1652" s="45">
        <v>0</v>
      </c>
      <c r="G1652" s="5">
        <v>2</v>
      </c>
      <c r="H1652" s="45">
        <v>0</v>
      </c>
      <c r="I1652" s="6"/>
      <c r="J1652" s="6"/>
      <c r="K1652" s="6"/>
      <c r="L1652" s="6"/>
      <c r="M1652" s="6"/>
      <c r="N1652" s="6"/>
      <c r="O1652" s="6"/>
      <c r="P1652" s="6"/>
      <c r="Q1652" s="6"/>
      <c r="R1652" s="6"/>
      <c r="S1652" s="6"/>
      <c r="T1652" s="6"/>
      <c r="U1652" s="6"/>
      <c r="V1652" s="6"/>
      <c r="W1652" s="6"/>
      <c r="X1652" s="6"/>
      <c r="Y1652" s="6"/>
      <c r="Z1652" s="6"/>
    </row>
    <row r="1653" spans="1:26" ht="24" customHeight="1" x14ac:dyDescent="0.2">
      <c r="A1653" s="5">
        <v>1652</v>
      </c>
      <c r="B1653" s="6" t="s">
        <v>7534</v>
      </c>
      <c r="C1653" s="6" t="s">
        <v>7535</v>
      </c>
      <c r="D1653" s="56" t="s">
        <v>7705</v>
      </c>
      <c r="E1653" s="6" t="s">
        <v>5770</v>
      </c>
      <c r="F1653" s="45">
        <v>0</v>
      </c>
      <c r="G1653" s="5">
        <v>2</v>
      </c>
      <c r="H1653" s="45">
        <v>0</v>
      </c>
      <c r="I1653" s="6"/>
      <c r="J1653" s="6"/>
      <c r="K1653" s="6"/>
      <c r="L1653" s="6"/>
      <c r="M1653" s="6"/>
      <c r="N1653" s="6"/>
      <c r="O1653" s="6"/>
      <c r="P1653" s="6"/>
      <c r="Q1653" s="6"/>
      <c r="R1653" s="6"/>
      <c r="S1653" s="6"/>
      <c r="T1653" s="6"/>
      <c r="U1653" s="6"/>
      <c r="V1653" s="6"/>
      <c r="W1653" s="6"/>
      <c r="X1653" s="6"/>
      <c r="Y1653" s="6"/>
      <c r="Z1653" s="6"/>
    </row>
    <row r="1654" spans="1:26" ht="96" customHeight="1" x14ac:dyDescent="0.2">
      <c r="A1654" s="5">
        <v>1653</v>
      </c>
      <c r="B1654" s="6" t="s">
        <v>7534</v>
      </c>
      <c r="C1654" s="6" t="s">
        <v>7535</v>
      </c>
      <c r="D1654" s="56" t="s">
        <v>7706</v>
      </c>
      <c r="E1654" s="6" t="s">
        <v>5770</v>
      </c>
      <c r="F1654" s="45">
        <v>0</v>
      </c>
      <c r="G1654" s="5">
        <v>0</v>
      </c>
      <c r="H1654" s="45">
        <v>0</v>
      </c>
      <c r="I1654" s="6"/>
      <c r="J1654" s="6"/>
      <c r="K1654" s="6"/>
      <c r="L1654" s="6"/>
      <c r="M1654" s="6"/>
      <c r="N1654" s="6"/>
      <c r="O1654" s="6"/>
      <c r="P1654" s="6"/>
      <c r="Q1654" s="6"/>
      <c r="R1654" s="6"/>
      <c r="S1654" s="6"/>
      <c r="T1654" s="6"/>
      <c r="U1654" s="6"/>
      <c r="V1654" s="6"/>
      <c r="W1654" s="6"/>
      <c r="X1654" s="6"/>
      <c r="Y1654" s="6"/>
      <c r="Z1654" s="6"/>
    </row>
    <row r="1655" spans="1:26" ht="24" customHeight="1" x14ac:dyDescent="0.2">
      <c r="A1655" s="5">
        <v>1654</v>
      </c>
      <c r="B1655" s="6" t="s">
        <v>7534</v>
      </c>
      <c r="C1655" s="6" t="s">
        <v>7535</v>
      </c>
      <c r="D1655" s="56" t="s">
        <v>7707</v>
      </c>
      <c r="E1655" s="6" t="s">
        <v>5770</v>
      </c>
      <c r="F1655" s="45">
        <v>1</v>
      </c>
      <c r="G1655" s="5">
        <v>0</v>
      </c>
      <c r="H1655" s="45">
        <v>1</v>
      </c>
      <c r="I1655" s="6"/>
      <c r="J1655" s="6"/>
      <c r="K1655" s="6"/>
      <c r="L1655" s="6"/>
      <c r="M1655" s="6"/>
      <c r="N1655" s="6"/>
      <c r="O1655" s="6"/>
      <c r="P1655" s="6"/>
      <c r="Q1655" s="6"/>
      <c r="R1655" s="6"/>
      <c r="S1655" s="6"/>
      <c r="T1655" s="6"/>
      <c r="U1655" s="6"/>
      <c r="V1655" s="6"/>
      <c r="W1655" s="6"/>
      <c r="X1655" s="6"/>
      <c r="Y1655" s="6"/>
      <c r="Z1655" s="6"/>
    </row>
    <row r="1656" spans="1:26" ht="24" customHeight="1" x14ac:dyDescent="0.2">
      <c r="A1656" s="5">
        <v>1655</v>
      </c>
      <c r="B1656" s="6" t="s">
        <v>7534</v>
      </c>
      <c r="C1656" s="6" t="s">
        <v>7535</v>
      </c>
      <c r="D1656" s="56" t="s">
        <v>7708</v>
      </c>
      <c r="E1656" s="6" t="s">
        <v>5770</v>
      </c>
      <c r="F1656" s="45">
        <v>0</v>
      </c>
      <c r="G1656" s="5">
        <v>2</v>
      </c>
      <c r="H1656" s="45">
        <v>0</v>
      </c>
      <c r="I1656" s="6"/>
      <c r="J1656" s="6"/>
      <c r="K1656" s="6"/>
      <c r="L1656" s="6"/>
      <c r="M1656" s="6"/>
      <c r="N1656" s="6"/>
      <c r="O1656" s="6"/>
      <c r="P1656" s="6"/>
      <c r="Q1656" s="6"/>
      <c r="R1656" s="6"/>
      <c r="S1656" s="6"/>
      <c r="T1656" s="6"/>
      <c r="U1656" s="6"/>
      <c r="V1656" s="6"/>
      <c r="W1656" s="6"/>
      <c r="X1656" s="6"/>
      <c r="Y1656" s="6"/>
      <c r="Z1656" s="6"/>
    </row>
    <row r="1657" spans="1:26" ht="24" customHeight="1" x14ac:dyDescent="0.2">
      <c r="A1657" s="5">
        <v>1656</v>
      </c>
      <c r="B1657" s="6" t="s">
        <v>7534</v>
      </c>
      <c r="C1657" s="6" t="s">
        <v>7535</v>
      </c>
      <c r="D1657" s="56" t="s">
        <v>7709</v>
      </c>
      <c r="E1657" s="6" t="s">
        <v>5770</v>
      </c>
      <c r="F1657" s="45">
        <v>2</v>
      </c>
      <c r="G1657" s="5">
        <v>2</v>
      </c>
      <c r="H1657" s="45">
        <v>2</v>
      </c>
      <c r="I1657" s="6"/>
      <c r="J1657" s="6"/>
      <c r="K1657" s="6"/>
      <c r="L1657" s="6"/>
      <c r="M1657" s="6"/>
      <c r="N1657" s="6"/>
      <c r="O1657" s="6"/>
      <c r="P1657" s="6"/>
      <c r="Q1657" s="6"/>
      <c r="R1657" s="6"/>
      <c r="S1657" s="6"/>
      <c r="T1657" s="6"/>
      <c r="U1657" s="6"/>
      <c r="V1657" s="6"/>
      <c r="W1657" s="6"/>
      <c r="X1657" s="6"/>
      <c r="Y1657" s="6"/>
      <c r="Z1657" s="6"/>
    </row>
    <row r="1658" spans="1:26" ht="24" customHeight="1" x14ac:dyDescent="0.2">
      <c r="A1658" s="5">
        <v>1657</v>
      </c>
      <c r="B1658" s="6" t="s">
        <v>7534</v>
      </c>
      <c r="C1658" s="6" t="s">
        <v>7535</v>
      </c>
      <c r="D1658" s="56" t="s">
        <v>7710</v>
      </c>
      <c r="E1658" s="6" t="s">
        <v>5770</v>
      </c>
      <c r="F1658" s="45">
        <v>0</v>
      </c>
      <c r="G1658" s="5">
        <v>0</v>
      </c>
      <c r="H1658" s="45">
        <v>0</v>
      </c>
      <c r="I1658" s="6"/>
      <c r="J1658" s="6"/>
      <c r="K1658" s="6"/>
      <c r="L1658" s="6"/>
      <c r="M1658" s="6"/>
      <c r="N1658" s="6"/>
      <c r="O1658" s="6"/>
      <c r="P1658" s="6"/>
      <c r="Q1658" s="6"/>
      <c r="R1658" s="6"/>
      <c r="S1658" s="6"/>
      <c r="T1658" s="6"/>
      <c r="U1658" s="6"/>
      <c r="V1658" s="6"/>
      <c r="W1658" s="6"/>
      <c r="X1658" s="6"/>
      <c r="Y1658" s="6"/>
      <c r="Z1658" s="6"/>
    </row>
    <row r="1659" spans="1:26" ht="24" customHeight="1" x14ac:dyDescent="0.2">
      <c r="A1659" s="5">
        <v>1658</v>
      </c>
      <c r="B1659" s="6" t="s">
        <v>7534</v>
      </c>
      <c r="C1659" s="6" t="s">
        <v>7535</v>
      </c>
      <c r="D1659" s="56" t="s">
        <v>7711</v>
      </c>
      <c r="E1659" s="6" t="s">
        <v>5770</v>
      </c>
      <c r="F1659" s="45">
        <v>1</v>
      </c>
      <c r="G1659" s="5">
        <v>0</v>
      </c>
      <c r="H1659" s="45">
        <v>1</v>
      </c>
      <c r="I1659" s="6"/>
      <c r="J1659" s="6"/>
      <c r="K1659" s="6"/>
      <c r="L1659" s="6"/>
      <c r="M1659" s="6"/>
      <c r="N1659" s="6"/>
      <c r="O1659" s="6"/>
      <c r="P1659" s="6"/>
      <c r="Q1659" s="6"/>
      <c r="R1659" s="6"/>
      <c r="S1659" s="6"/>
      <c r="T1659" s="6"/>
      <c r="U1659" s="6"/>
      <c r="V1659" s="6"/>
      <c r="W1659" s="6"/>
      <c r="X1659" s="6"/>
      <c r="Y1659" s="6"/>
      <c r="Z1659" s="6"/>
    </row>
    <row r="1660" spans="1:26" ht="24" customHeight="1" x14ac:dyDescent="0.2">
      <c r="A1660" s="5">
        <v>1659</v>
      </c>
      <c r="B1660" s="6" t="s">
        <v>7534</v>
      </c>
      <c r="C1660" s="6" t="s">
        <v>7535</v>
      </c>
      <c r="D1660" s="56" t="s">
        <v>7712</v>
      </c>
      <c r="E1660" s="6" t="s">
        <v>5770</v>
      </c>
      <c r="F1660" s="45">
        <v>1</v>
      </c>
      <c r="G1660" s="5">
        <v>1</v>
      </c>
      <c r="H1660" s="45">
        <v>1</v>
      </c>
      <c r="I1660" s="6"/>
      <c r="J1660" s="6"/>
      <c r="K1660" s="6"/>
      <c r="L1660" s="6"/>
      <c r="M1660" s="6"/>
      <c r="N1660" s="6"/>
      <c r="O1660" s="6"/>
      <c r="P1660" s="6"/>
      <c r="Q1660" s="6"/>
      <c r="R1660" s="6"/>
      <c r="S1660" s="6"/>
      <c r="T1660" s="6"/>
      <c r="U1660" s="6"/>
      <c r="V1660" s="6"/>
      <c r="W1660" s="6"/>
      <c r="X1660" s="6"/>
      <c r="Y1660" s="6"/>
      <c r="Z1660" s="6"/>
    </row>
    <row r="1661" spans="1:26" ht="24" customHeight="1" x14ac:dyDescent="0.2">
      <c r="A1661" s="5">
        <v>1660</v>
      </c>
      <c r="B1661" s="6" t="s">
        <v>7534</v>
      </c>
      <c r="C1661" s="6" t="s">
        <v>7535</v>
      </c>
      <c r="D1661" s="56" t="s">
        <v>7713</v>
      </c>
      <c r="E1661" s="6" t="s">
        <v>5770</v>
      </c>
      <c r="F1661" s="45">
        <v>1</v>
      </c>
      <c r="G1661" s="5">
        <v>1</v>
      </c>
      <c r="H1661" s="45">
        <v>1</v>
      </c>
      <c r="I1661" s="6"/>
      <c r="J1661" s="6"/>
      <c r="K1661" s="6"/>
      <c r="L1661" s="6"/>
      <c r="M1661" s="6"/>
      <c r="N1661" s="6"/>
      <c r="O1661" s="6"/>
      <c r="P1661" s="6"/>
      <c r="Q1661" s="6"/>
      <c r="R1661" s="6"/>
      <c r="S1661" s="6"/>
      <c r="T1661" s="6"/>
      <c r="U1661" s="6"/>
      <c r="V1661" s="6"/>
      <c r="W1661" s="6"/>
      <c r="X1661" s="6"/>
      <c r="Y1661" s="6"/>
      <c r="Z1661" s="6"/>
    </row>
    <row r="1662" spans="1:26" ht="24" customHeight="1" x14ac:dyDescent="0.2">
      <c r="A1662" s="5">
        <v>1661</v>
      </c>
      <c r="B1662" s="6" t="s">
        <v>7534</v>
      </c>
      <c r="C1662" s="6" t="s">
        <v>7535</v>
      </c>
      <c r="D1662" s="56" t="s">
        <v>7714</v>
      </c>
      <c r="E1662" s="6" t="s">
        <v>5770</v>
      </c>
      <c r="F1662" s="45">
        <v>2</v>
      </c>
      <c r="G1662" s="5">
        <v>2</v>
      </c>
      <c r="H1662" s="45">
        <v>2</v>
      </c>
      <c r="I1662" s="6"/>
      <c r="J1662" s="6"/>
      <c r="K1662" s="6"/>
      <c r="L1662" s="6"/>
      <c r="M1662" s="6"/>
      <c r="N1662" s="6"/>
      <c r="O1662" s="6"/>
      <c r="P1662" s="6"/>
      <c r="Q1662" s="6"/>
      <c r="R1662" s="6"/>
      <c r="S1662" s="6"/>
      <c r="T1662" s="6"/>
      <c r="U1662" s="6"/>
      <c r="V1662" s="6"/>
      <c r="W1662" s="6"/>
      <c r="X1662" s="6"/>
      <c r="Y1662" s="6"/>
      <c r="Z1662" s="6"/>
    </row>
    <row r="1663" spans="1:26" ht="48" customHeight="1" x14ac:dyDescent="0.2">
      <c r="A1663" s="5">
        <v>1662</v>
      </c>
      <c r="B1663" s="6" t="s">
        <v>7534</v>
      </c>
      <c r="C1663" s="6" t="s">
        <v>7535</v>
      </c>
      <c r="D1663" s="56" t="s">
        <v>7715</v>
      </c>
      <c r="E1663" s="6" t="s">
        <v>5770</v>
      </c>
      <c r="F1663" s="45">
        <v>1</v>
      </c>
      <c r="G1663" s="5">
        <v>2</v>
      </c>
      <c r="H1663" s="45">
        <v>1</v>
      </c>
      <c r="I1663" s="6"/>
      <c r="J1663" s="6"/>
      <c r="K1663" s="6"/>
      <c r="L1663" s="6"/>
      <c r="M1663" s="6"/>
      <c r="N1663" s="6"/>
      <c r="O1663" s="6"/>
      <c r="P1663" s="6"/>
      <c r="Q1663" s="6"/>
      <c r="R1663" s="6"/>
      <c r="S1663" s="6"/>
      <c r="T1663" s="6"/>
      <c r="U1663" s="6"/>
      <c r="V1663" s="6"/>
      <c r="W1663" s="6"/>
      <c r="X1663" s="6"/>
      <c r="Y1663" s="6"/>
      <c r="Z1663" s="6"/>
    </row>
    <row r="1664" spans="1:26" ht="48" customHeight="1" x14ac:dyDescent="0.2">
      <c r="A1664" s="5">
        <v>1663</v>
      </c>
      <c r="B1664" s="6" t="s">
        <v>7534</v>
      </c>
      <c r="C1664" s="6" t="s">
        <v>7535</v>
      </c>
      <c r="D1664" s="56" t="s">
        <v>7716</v>
      </c>
      <c r="E1664" s="6" t="s">
        <v>5770</v>
      </c>
      <c r="F1664" s="45">
        <v>2</v>
      </c>
      <c r="G1664" s="5">
        <v>2</v>
      </c>
      <c r="H1664" s="45">
        <v>2</v>
      </c>
      <c r="I1664" s="6"/>
      <c r="J1664" s="6"/>
      <c r="K1664" s="6"/>
      <c r="L1664" s="6"/>
      <c r="M1664" s="6"/>
      <c r="N1664" s="6"/>
      <c r="O1664" s="6"/>
      <c r="P1664" s="6"/>
      <c r="Q1664" s="6"/>
      <c r="R1664" s="6"/>
      <c r="S1664" s="6"/>
      <c r="T1664" s="6"/>
      <c r="U1664" s="6"/>
      <c r="V1664" s="6"/>
      <c r="W1664" s="6"/>
      <c r="X1664" s="6"/>
      <c r="Y1664" s="6"/>
      <c r="Z1664" s="6"/>
    </row>
    <row r="1665" spans="1:26" ht="48" customHeight="1" x14ac:dyDescent="0.2">
      <c r="A1665" s="5">
        <v>1664</v>
      </c>
      <c r="B1665" s="6" t="s">
        <v>7534</v>
      </c>
      <c r="C1665" s="6" t="s">
        <v>7535</v>
      </c>
      <c r="D1665" s="56" t="s">
        <v>7717</v>
      </c>
      <c r="E1665" s="6" t="s">
        <v>5770</v>
      </c>
      <c r="F1665" s="45">
        <v>0</v>
      </c>
      <c r="G1665" s="5">
        <v>0</v>
      </c>
      <c r="H1665" s="45">
        <v>0</v>
      </c>
      <c r="I1665" s="6"/>
      <c r="J1665" s="6"/>
      <c r="K1665" s="6"/>
      <c r="L1665" s="6"/>
      <c r="M1665" s="6"/>
      <c r="N1665" s="6"/>
      <c r="O1665" s="6"/>
      <c r="P1665" s="6"/>
      <c r="Q1665" s="6"/>
      <c r="R1665" s="6"/>
      <c r="S1665" s="6"/>
      <c r="T1665" s="6"/>
      <c r="U1665" s="6"/>
      <c r="V1665" s="6"/>
      <c r="W1665" s="6"/>
      <c r="X1665" s="6"/>
      <c r="Y1665" s="6"/>
      <c r="Z1665" s="6"/>
    </row>
    <row r="1666" spans="1:26" ht="72" customHeight="1" x14ac:dyDescent="0.2">
      <c r="A1666" s="5">
        <v>1665</v>
      </c>
      <c r="B1666" s="6" t="s">
        <v>7534</v>
      </c>
      <c r="C1666" s="6" t="s">
        <v>7535</v>
      </c>
      <c r="D1666" s="56" t="s">
        <v>7718</v>
      </c>
      <c r="E1666" s="6" t="s">
        <v>5770</v>
      </c>
      <c r="F1666" s="45">
        <v>0</v>
      </c>
      <c r="G1666" s="5">
        <v>0</v>
      </c>
      <c r="H1666" s="45">
        <v>0</v>
      </c>
      <c r="I1666" s="6"/>
      <c r="J1666" s="6"/>
      <c r="K1666" s="6"/>
      <c r="L1666" s="6"/>
      <c r="M1666" s="6"/>
      <c r="N1666" s="6"/>
      <c r="O1666" s="6"/>
      <c r="P1666" s="6"/>
      <c r="Q1666" s="6"/>
      <c r="R1666" s="6"/>
      <c r="S1666" s="6"/>
      <c r="T1666" s="6"/>
      <c r="U1666" s="6"/>
      <c r="V1666" s="6"/>
      <c r="W1666" s="6"/>
      <c r="X1666" s="6"/>
      <c r="Y1666" s="6"/>
      <c r="Z1666" s="6"/>
    </row>
    <row r="1667" spans="1:26" ht="48" customHeight="1" x14ac:dyDescent="0.2">
      <c r="A1667" s="5">
        <v>1666</v>
      </c>
      <c r="B1667" s="6" t="s">
        <v>7534</v>
      </c>
      <c r="C1667" s="6" t="s">
        <v>7535</v>
      </c>
      <c r="D1667" s="56" t="s">
        <v>7719</v>
      </c>
      <c r="E1667" s="6" t="s">
        <v>5770</v>
      </c>
      <c r="F1667" s="45">
        <v>0</v>
      </c>
      <c r="G1667" s="5">
        <v>0</v>
      </c>
      <c r="H1667" s="45">
        <v>0</v>
      </c>
      <c r="I1667" s="6"/>
      <c r="J1667" s="6"/>
      <c r="K1667" s="6"/>
      <c r="L1667" s="6"/>
      <c r="M1667" s="6"/>
      <c r="N1667" s="6"/>
      <c r="O1667" s="6"/>
      <c r="P1667" s="6"/>
      <c r="Q1667" s="6"/>
      <c r="R1667" s="6"/>
      <c r="S1667" s="6"/>
      <c r="T1667" s="6"/>
      <c r="U1667" s="6"/>
      <c r="V1667" s="6"/>
      <c r="W1667" s="6"/>
      <c r="X1667" s="6"/>
      <c r="Y1667" s="6"/>
      <c r="Z1667" s="6"/>
    </row>
    <row r="1668" spans="1:26" ht="72" customHeight="1" x14ac:dyDescent="0.2">
      <c r="A1668" s="5">
        <v>1667</v>
      </c>
      <c r="B1668" s="6" t="s">
        <v>7534</v>
      </c>
      <c r="C1668" s="6" t="s">
        <v>7535</v>
      </c>
      <c r="D1668" s="56" t="s">
        <v>7720</v>
      </c>
      <c r="E1668" s="6" t="s">
        <v>5770</v>
      </c>
      <c r="F1668" s="45">
        <v>2</v>
      </c>
      <c r="G1668" s="5">
        <v>2</v>
      </c>
      <c r="H1668" s="45">
        <v>2</v>
      </c>
      <c r="I1668" s="6"/>
      <c r="J1668" s="6"/>
      <c r="K1668" s="6"/>
      <c r="L1668" s="6"/>
      <c r="M1668" s="6"/>
      <c r="N1668" s="6"/>
      <c r="O1668" s="6"/>
      <c r="P1668" s="6"/>
      <c r="Q1668" s="6"/>
      <c r="R1668" s="6"/>
      <c r="S1668" s="6"/>
      <c r="T1668" s="6"/>
      <c r="U1668" s="6"/>
      <c r="V1668" s="6"/>
      <c r="W1668" s="6"/>
      <c r="X1668" s="6"/>
      <c r="Y1668" s="6"/>
      <c r="Z1668" s="6"/>
    </row>
    <row r="1669" spans="1:26" ht="72" customHeight="1" x14ac:dyDescent="0.2">
      <c r="A1669" s="5">
        <v>1668</v>
      </c>
      <c r="B1669" s="6" t="s">
        <v>7534</v>
      </c>
      <c r="C1669" s="6" t="s">
        <v>7535</v>
      </c>
      <c r="D1669" s="56" t="s">
        <v>7721</v>
      </c>
      <c r="E1669" s="6" t="s">
        <v>5770</v>
      </c>
      <c r="F1669" s="45">
        <v>2</v>
      </c>
      <c r="G1669" s="5">
        <v>2</v>
      </c>
      <c r="H1669" s="45">
        <v>2</v>
      </c>
      <c r="I1669" s="6"/>
      <c r="J1669" s="6"/>
      <c r="K1669" s="6"/>
      <c r="L1669" s="6"/>
      <c r="M1669" s="6"/>
      <c r="N1669" s="6"/>
      <c r="O1669" s="6"/>
      <c r="P1669" s="6"/>
      <c r="Q1669" s="6"/>
      <c r="R1669" s="6"/>
      <c r="S1669" s="6"/>
      <c r="T1669" s="6"/>
      <c r="U1669" s="6"/>
      <c r="V1669" s="6"/>
      <c r="W1669" s="6"/>
      <c r="X1669" s="6"/>
      <c r="Y1669" s="6"/>
      <c r="Z1669" s="6"/>
    </row>
    <row r="1670" spans="1:26" ht="24" customHeight="1" x14ac:dyDescent="0.2">
      <c r="A1670" s="5">
        <v>1669</v>
      </c>
      <c r="B1670" s="6" t="s">
        <v>7534</v>
      </c>
      <c r="C1670" s="6" t="s">
        <v>7535</v>
      </c>
      <c r="D1670" s="56" t="s">
        <v>7722</v>
      </c>
      <c r="E1670" s="6" t="s">
        <v>5770</v>
      </c>
      <c r="F1670" s="45">
        <v>2</v>
      </c>
      <c r="G1670" s="5">
        <v>2</v>
      </c>
      <c r="H1670" s="45">
        <v>2</v>
      </c>
      <c r="I1670" s="6"/>
      <c r="J1670" s="6"/>
      <c r="K1670" s="6"/>
      <c r="L1670" s="6"/>
      <c r="M1670" s="6"/>
      <c r="N1670" s="6"/>
      <c r="O1670" s="6"/>
      <c r="P1670" s="6"/>
      <c r="Q1670" s="6"/>
      <c r="R1670" s="6"/>
      <c r="S1670" s="6"/>
      <c r="T1670" s="6"/>
      <c r="U1670" s="6"/>
      <c r="V1670" s="6"/>
      <c r="W1670" s="6"/>
      <c r="X1670" s="6"/>
      <c r="Y1670" s="6"/>
      <c r="Z1670" s="6"/>
    </row>
    <row r="1671" spans="1:26" ht="72" customHeight="1" x14ac:dyDescent="0.2">
      <c r="A1671" s="5">
        <v>1670</v>
      </c>
      <c r="B1671" s="6" t="s">
        <v>7534</v>
      </c>
      <c r="C1671" s="6" t="s">
        <v>7535</v>
      </c>
      <c r="D1671" s="56" t="s">
        <v>7723</v>
      </c>
      <c r="E1671" s="6" t="s">
        <v>5770</v>
      </c>
      <c r="F1671" s="45">
        <v>2</v>
      </c>
      <c r="G1671" s="5">
        <v>0</v>
      </c>
      <c r="H1671" s="45">
        <v>2</v>
      </c>
      <c r="I1671" s="6"/>
      <c r="J1671" s="6"/>
      <c r="K1671" s="6"/>
      <c r="L1671" s="6"/>
      <c r="M1671" s="6"/>
      <c r="N1671" s="6"/>
      <c r="O1671" s="6"/>
      <c r="P1671" s="6"/>
      <c r="Q1671" s="6"/>
      <c r="R1671" s="6"/>
      <c r="S1671" s="6"/>
      <c r="T1671" s="6"/>
      <c r="U1671" s="6"/>
      <c r="V1671" s="6"/>
      <c r="W1671" s="6"/>
      <c r="X1671" s="6"/>
      <c r="Y1671" s="6"/>
      <c r="Z1671" s="6"/>
    </row>
    <row r="1672" spans="1:26" ht="48" customHeight="1" x14ac:dyDescent="0.2">
      <c r="A1672" s="5">
        <v>1671</v>
      </c>
      <c r="B1672" s="6" t="s">
        <v>7534</v>
      </c>
      <c r="C1672" s="6" t="s">
        <v>7535</v>
      </c>
      <c r="D1672" s="56" t="s">
        <v>7724</v>
      </c>
      <c r="E1672" s="6" t="s">
        <v>5770</v>
      </c>
      <c r="F1672" s="45">
        <v>2</v>
      </c>
      <c r="G1672" s="5">
        <v>1</v>
      </c>
      <c r="H1672" s="45">
        <v>2</v>
      </c>
      <c r="I1672" s="6"/>
      <c r="J1672" s="6"/>
      <c r="K1672" s="6"/>
      <c r="L1672" s="6"/>
      <c r="M1672" s="6"/>
      <c r="N1672" s="6"/>
      <c r="O1672" s="6"/>
      <c r="P1672" s="6"/>
      <c r="Q1672" s="6"/>
      <c r="R1672" s="6"/>
      <c r="S1672" s="6"/>
      <c r="T1672" s="6"/>
      <c r="U1672" s="6"/>
      <c r="V1672" s="6"/>
      <c r="W1672" s="6"/>
      <c r="X1672" s="6"/>
      <c r="Y1672" s="6"/>
      <c r="Z1672" s="6"/>
    </row>
    <row r="1673" spans="1:26" ht="72" customHeight="1" x14ac:dyDescent="0.2">
      <c r="A1673" s="5">
        <v>1672</v>
      </c>
      <c r="B1673" s="6" t="s">
        <v>7534</v>
      </c>
      <c r="C1673" s="6" t="s">
        <v>7535</v>
      </c>
      <c r="D1673" s="56" t="s">
        <v>7725</v>
      </c>
      <c r="E1673" s="6" t="s">
        <v>5770</v>
      </c>
      <c r="F1673" s="45">
        <v>2</v>
      </c>
      <c r="G1673" s="5">
        <v>2</v>
      </c>
      <c r="H1673" s="45">
        <v>2</v>
      </c>
      <c r="I1673" s="6"/>
      <c r="J1673" s="6"/>
      <c r="K1673" s="6"/>
      <c r="L1673" s="6"/>
      <c r="M1673" s="6"/>
      <c r="N1673" s="6"/>
      <c r="O1673" s="6"/>
      <c r="P1673" s="6"/>
      <c r="Q1673" s="6"/>
      <c r="R1673" s="6"/>
      <c r="S1673" s="6"/>
      <c r="T1673" s="6"/>
      <c r="U1673" s="6"/>
      <c r="V1673" s="6"/>
      <c r="W1673" s="6"/>
      <c r="X1673" s="6"/>
      <c r="Y1673" s="6"/>
      <c r="Z1673" s="6"/>
    </row>
    <row r="1674" spans="1:26" ht="24" customHeight="1" x14ac:dyDescent="0.2">
      <c r="A1674" s="5">
        <v>1673</v>
      </c>
      <c r="B1674" s="6" t="s">
        <v>7534</v>
      </c>
      <c r="C1674" s="6" t="s">
        <v>7535</v>
      </c>
      <c r="D1674" s="56" t="s">
        <v>7726</v>
      </c>
      <c r="E1674" s="6" t="s">
        <v>5770</v>
      </c>
      <c r="F1674" s="45">
        <v>0</v>
      </c>
      <c r="G1674" s="5">
        <v>0</v>
      </c>
      <c r="H1674" s="45">
        <v>0</v>
      </c>
      <c r="I1674" s="6"/>
      <c r="J1674" s="6"/>
      <c r="K1674" s="6"/>
      <c r="L1674" s="6"/>
      <c r="M1674" s="6"/>
      <c r="N1674" s="6"/>
      <c r="O1674" s="6"/>
      <c r="P1674" s="6"/>
      <c r="Q1674" s="6"/>
      <c r="R1674" s="6"/>
      <c r="S1674" s="6"/>
      <c r="T1674" s="6"/>
      <c r="U1674" s="6"/>
      <c r="V1674" s="6"/>
      <c r="W1674" s="6"/>
      <c r="X1674" s="6"/>
      <c r="Y1674" s="6"/>
      <c r="Z1674" s="6"/>
    </row>
    <row r="1675" spans="1:26" ht="48" customHeight="1" x14ac:dyDescent="0.2">
      <c r="A1675" s="5">
        <v>1674</v>
      </c>
      <c r="B1675" s="6" t="s">
        <v>7534</v>
      </c>
      <c r="C1675" s="6" t="s">
        <v>7535</v>
      </c>
      <c r="D1675" s="56" t="s">
        <v>7727</v>
      </c>
      <c r="E1675" s="6" t="s">
        <v>5770</v>
      </c>
      <c r="F1675" s="45">
        <v>2</v>
      </c>
      <c r="G1675" s="5">
        <v>2</v>
      </c>
      <c r="H1675" s="45">
        <v>2</v>
      </c>
      <c r="I1675" s="6"/>
      <c r="J1675" s="6"/>
      <c r="K1675" s="6"/>
      <c r="L1675" s="6"/>
      <c r="M1675" s="6"/>
      <c r="N1675" s="6"/>
      <c r="O1675" s="6"/>
      <c r="P1675" s="6"/>
      <c r="Q1675" s="6"/>
      <c r="R1675" s="6"/>
      <c r="S1675" s="6"/>
      <c r="T1675" s="6"/>
      <c r="U1675" s="6"/>
      <c r="V1675" s="6"/>
      <c r="W1675" s="6"/>
      <c r="X1675" s="6"/>
      <c r="Y1675" s="6"/>
      <c r="Z1675" s="6"/>
    </row>
    <row r="1676" spans="1:26" ht="48" customHeight="1" x14ac:dyDescent="0.2">
      <c r="A1676" s="5">
        <v>1675</v>
      </c>
      <c r="B1676" s="6" t="s">
        <v>7534</v>
      </c>
      <c r="C1676" s="6" t="s">
        <v>7535</v>
      </c>
      <c r="D1676" s="56" t="s">
        <v>7728</v>
      </c>
      <c r="E1676" s="6" t="s">
        <v>5770</v>
      </c>
      <c r="F1676" s="45">
        <v>0</v>
      </c>
      <c r="G1676" s="5">
        <v>0</v>
      </c>
      <c r="H1676" s="45">
        <v>0</v>
      </c>
      <c r="I1676" s="6"/>
      <c r="J1676" s="6"/>
      <c r="K1676" s="6"/>
      <c r="L1676" s="6"/>
      <c r="M1676" s="6"/>
      <c r="N1676" s="6"/>
      <c r="O1676" s="6"/>
      <c r="P1676" s="6"/>
      <c r="Q1676" s="6"/>
      <c r="R1676" s="6"/>
      <c r="S1676" s="6"/>
      <c r="T1676" s="6"/>
      <c r="U1676" s="6"/>
      <c r="V1676" s="6"/>
      <c r="W1676" s="6"/>
      <c r="X1676" s="6"/>
      <c r="Y1676" s="6"/>
      <c r="Z1676" s="6"/>
    </row>
    <row r="1677" spans="1:26" ht="48" customHeight="1" x14ac:dyDescent="0.2">
      <c r="A1677" s="5">
        <v>1676</v>
      </c>
      <c r="B1677" s="6" t="s">
        <v>7534</v>
      </c>
      <c r="C1677" s="6" t="s">
        <v>7535</v>
      </c>
      <c r="D1677" s="56" t="s">
        <v>7729</v>
      </c>
      <c r="E1677" s="6" t="s">
        <v>5770</v>
      </c>
      <c r="F1677" s="45">
        <v>0</v>
      </c>
      <c r="G1677" s="5">
        <v>2</v>
      </c>
      <c r="H1677" s="45">
        <v>0</v>
      </c>
      <c r="I1677" s="6"/>
      <c r="J1677" s="6"/>
      <c r="K1677" s="6"/>
      <c r="L1677" s="6"/>
      <c r="M1677" s="6"/>
      <c r="N1677" s="6"/>
      <c r="O1677" s="6"/>
      <c r="P1677" s="6"/>
      <c r="Q1677" s="6"/>
      <c r="R1677" s="6"/>
      <c r="S1677" s="6"/>
      <c r="T1677" s="6"/>
      <c r="U1677" s="6"/>
      <c r="V1677" s="6"/>
      <c r="W1677" s="6"/>
      <c r="X1677" s="6"/>
      <c r="Y1677" s="6"/>
      <c r="Z1677" s="6"/>
    </row>
    <row r="1678" spans="1:26" ht="72" customHeight="1" x14ac:dyDescent="0.2">
      <c r="A1678" s="5">
        <v>1677</v>
      </c>
      <c r="B1678" s="6" t="s">
        <v>7534</v>
      </c>
      <c r="C1678" s="6" t="s">
        <v>7535</v>
      </c>
      <c r="D1678" s="56" t="s">
        <v>7730</v>
      </c>
      <c r="E1678" s="6" t="s">
        <v>5770</v>
      </c>
      <c r="F1678" s="45">
        <v>2</v>
      </c>
      <c r="G1678" s="5">
        <v>2</v>
      </c>
      <c r="H1678" s="45">
        <v>2</v>
      </c>
      <c r="I1678" s="6"/>
      <c r="J1678" s="6"/>
      <c r="K1678" s="6"/>
      <c r="L1678" s="6"/>
      <c r="M1678" s="6"/>
      <c r="N1678" s="6"/>
      <c r="O1678" s="6"/>
      <c r="P1678" s="6"/>
      <c r="Q1678" s="6"/>
      <c r="R1678" s="6"/>
      <c r="S1678" s="6"/>
      <c r="T1678" s="6"/>
      <c r="U1678" s="6"/>
      <c r="V1678" s="6"/>
      <c r="W1678" s="6"/>
      <c r="X1678" s="6"/>
      <c r="Y1678" s="6"/>
      <c r="Z1678" s="6"/>
    </row>
    <row r="1679" spans="1:26" ht="48" customHeight="1" x14ac:dyDescent="0.2">
      <c r="A1679" s="5">
        <v>1678</v>
      </c>
      <c r="B1679" s="6" t="s">
        <v>7534</v>
      </c>
      <c r="C1679" s="6" t="s">
        <v>7535</v>
      </c>
      <c r="D1679" s="56" t="s">
        <v>7731</v>
      </c>
      <c r="E1679" s="6" t="s">
        <v>5770</v>
      </c>
      <c r="F1679" s="45">
        <v>2</v>
      </c>
      <c r="G1679" s="5">
        <v>2</v>
      </c>
      <c r="H1679" s="45">
        <v>2</v>
      </c>
      <c r="I1679" s="6"/>
      <c r="J1679" s="6"/>
      <c r="K1679" s="6"/>
      <c r="L1679" s="6"/>
      <c r="M1679" s="6"/>
      <c r="N1679" s="6"/>
      <c r="O1679" s="6"/>
      <c r="P1679" s="6"/>
      <c r="Q1679" s="6"/>
      <c r="R1679" s="6"/>
      <c r="S1679" s="6"/>
      <c r="T1679" s="6"/>
      <c r="U1679" s="6"/>
      <c r="V1679" s="6"/>
      <c r="W1679" s="6"/>
      <c r="X1679" s="6"/>
      <c r="Y1679" s="6"/>
      <c r="Z1679" s="6"/>
    </row>
    <row r="1680" spans="1:26" ht="96" customHeight="1" x14ac:dyDescent="0.2">
      <c r="A1680" s="5">
        <v>1679</v>
      </c>
      <c r="B1680" s="6" t="s">
        <v>7534</v>
      </c>
      <c r="C1680" s="6" t="s">
        <v>7535</v>
      </c>
      <c r="D1680" s="56" t="s">
        <v>7732</v>
      </c>
      <c r="E1680" s="6" t="s">
        <v>5770</v>
      </c>
      <c r="F1680" s="45">
        <v>0</v>
      </c>
      <c r="G1680" s="5">
        <v>0</v>
      </c>
      <c r="H1680" s="45">
        <v>0</v>
      </c>
      <c r="I1680" s="6"/>
      <c r="J1680" s="6"/>
      <c r="K1680" s="6"/>
      <c r="L1680" s="6"/>
      <c r="M1680" s="6"/>
      <c r="N1680" s="6"/>
      <c r="O1680" s="6"/>
      <c r="P1680" s="6"/>
      <c r="Q1680" s="6"/>
      <c r="R1680" s="6"/>
      <c r="S1680" s="6"/>
      <c r="T1680" s="6"/>
      <c r="U1680" s="6"/>
      <c r="V1680" s="6"/>
      <c r="W1680" s="6"/>
      <c r="X1680" s="6"/>
      <c r="Y1680" s="6"/>
      <c r="Z1680" s="6"/>
    </row>
    <row r="1681" spans="1:26" ht="24" customHeight="1" x14ac:dyDescent="0.2">
      <c r="A1681" s="5">
        <v>1680</v>
      </c>
      <c r="B1681" s="6" t="s">
        <v>7534</v>
      </c>
      <c r="C1681" s="6" t="s">
        <v>7535</v>
      </c>
      <c r="D1681" s="56" t="s">
        <v>7733</v>
      </c>
      <c r="E1681" s="6" t="s">
        <v>5770</v>
      </c>
      <c r="F1681" s="45">
        <v>0</v>
      </c>
      <c r="G1681" s="5">
        <v>1</v>
      </c>
      <c r="H1681" s="45">
        <v>0</v>
      </c>
      <c r="I1681" s="6"/>
      <c r="J1681" s="6"/>
      <c r="K1681" s="6"/>
      <c r="L1681" s="6"/>
      <c r="M1681" s="6"/>
      <c r="N1681" s="6"/>
      <c r="O1681" s="6"/>
      <c r="P1681" s="6"/>
      <c r="Q1681" s="6"/>
      <c r="R1681" s="6"/>
      <c r="S1681" s="6"/>
      <c r="T1681" s="6"/>
      <c r="U1681" s="6"/>
      <c r="V1681" s="6"/>
      <c r="W1681" s="6"/>
      <c r="X1681" s="6"/>
      <c r="Y1681" s="6"/>
      <c r="Z1681" s="6"/>
    </row>
    <row r="1682" spans="1:26" ht="48" customHeight="1" x14ac:dyDescent="0.2">
      <c r="A1682" s="5">
        <v>1681</v>
      </c>
      <c r="B1682" s="6" t="s">
        <v>7534</v>
      </c>
      <c r="C1682" s="6" t="s">
        <v>7535</v>
      </c>
      <c r="D1682" s="56" t="s">
        <v>7734</v>
      </c>
      <c r="E1682" s="6" t="s">
        <v>5770</v>
      </c>
      <c r="F1682" s="45">
        <v>0</v>
      </c>
      <c r="G1682" s="5">
        <v>0</v>
      </c>
      <c r="H1682" s="45">
        <v>0</v>
      </c>
      <c r="I1682" s="6"/>
      <c r="J1682" s="6"/>
      <c r="K1682" s="6"/>
      <c r="L1682" s="6"/>
      <c r="M1682" s="6"/>
      <c r="N1682" s="6"/>
      <c r="O1682" s="6"/>
      <c r="P1682" s="6"/>
      <c r="Q1682" s="6"/>
      <c r="R1682" s="6"/>
      <c r="S1682" s="6"/>
      <c r="T1682" s="6"/>
      <c r="U1682" s="6"/>
      <c r="V1682" s="6"/>
      <c r="W1682" s="6"/>
      <c r="X1682" s="6"/>
      <c r="Y1682" s="6"/>
      <c r="Z1682" s="6"/>
    </row>
    <row r="1683" spans="1:26" ht="48" customHeight="1" x14ac:dyDescent="0.2">
      <c r="A1683" s="5">
        <v>1682</v>
      </c>
      <c r="B1683" s="6" t="s">
        <v>7534</v>
      </c>
      <c r="C1683" s="6" t="s">
        <v>7535</v>
      </c>
      <c r="D1683" s="56" t="s">
        <v>7735</v>
      </c>
      <c r="E1683" s="6" t="s">
        <v>5770</v>
      </c>
      <c r="F1683" s="45">
        <v>0</v>
      </c>
      <c r="G1683" s="5">
        <v>2</v>
      </c>
      <c r="H1683" s="45">
        <v>0</v>
      </c>
      <c r="I1683" s="6"/>
      <c r="J1683" s="6"/>
      <c r="K1683" s="6"/>
      <c r="L1683" s="6"/>
      <c r="M1683" s="6"/>
      <c r="N1683" s="6"/>
      <c r="O1683" s="6"/>
      <c r="P1683" s="6"/>
      <c r="Q1683" s="6"/>
      <c r="R1683" s="6"/>
      <c r="S1683" s="6"/>
      <c r="T1683" s="6"/>
      <c r="U1683" s="6"/>
      <c r="V1683" s="6"/>
      <c r="W1683" s="6"/>
      <c r="X1683" s="6"/>
      <c r="Y1683" s="6"/>
      <c r="Z1683" s="6"/>
    </row>
    <row r="1684" spans="1:26" ht="24" customHeight="1" x14ac:dyDescent="0.2">
      <c r="A1684" s="5">
        <v>1683</v>
      </c>
      <c r="B1684" s="6" t="s">
        <v>7534</v>
      </c>
      <c r="C1684" s="6" t="s">
        <v>7535</v>
      </c>
      <c r="D1684" s="56" t="s">
        <v>7736</v>
      </c>
      <c r="E1684" s="6" t="s">
        <v>5770</v>
      </c>
      <c r="F1684" s="45">
        <v>1</v>
      </c>
      <c r="G1684" s="5">
        <v>1</v>
      </c>
      <c r="H1684" s="45">
        <v>1</v>
      </c>
      <c r="I1684" s="6"/>
      <c r="J1684" s="6"/>
      <c r="K1684" s="6"/>
      <c r="L1684" s="6"/>
      <c r="M1684" s="6"/>
      <c r="N1684" s="6"/>
      <c r="O1684" s="6"/>
      <c r="P1684" s="6"/>
      <c r="Q1684" s="6"/>
      <c r="R1684" s="6"/>
      <c r="S1684" s="6"/>
      <c r="T1684" s="6"/>
      <c r="U1684" s="6"/>
      <c r="V1684" s="6"/>
      <c r="W1684" s="6"/>
      <c r="X1684" s="6"/>
      <c r="Y1684" s="6"/>
      <c r="Z1684" s="6"/>
    </row>
    <row r="1685" spans="1:26" ht="48" customHeight="1" x14ac:dyDescent="0.2">
      <c r="A1685" s="5">
        <v>1684</v>
      </c>
      <c r="B1685" s="6" t="s">
        <v>7534</v>
      </c>
      <c r="C1685" s="6" t="s">
        <v>7535</v>
      </c>
      <c r="D1685" s="56" t="s">
        <v>7737</v>
      </c>
      <c r="E1685" s="6" t="s">
        <v>5770</v>
      </c>
      <c r="F1685" s="45">
        <v>1</v>
      </c>
      <c r="G1685" s="5">
        <v>1</v>
      </c>
      <c r="H1685" s="45">
        <v>1</v>
      </c>
      <c r="I1685" s="6"/>
      <c r="J1685" s="6"/>
      <c r="K1685" s="6"/>
      <c r="L1685" s="6"/>
      <c r="M1685" s="6"/>
      <c r="N1685" s="6"/>
      <c r="O1685" s="6"/>
      <c r="P1685" s="6"/>
      <c r="Q1685" s="6"/>
      <c r="R1685" s="6"/>
      <c r="S1685" s="6"/>
      <c r="T1685" s="6"/>
      <c r="U1685" s="6"/>
      <c r="V1685" s="6"/>
      <c r="W1685" s="6"/>
      <c r="X1685" s="6"/>
      <c r="Y1685" s="6"/>
      <c r="Z1685" s="6"/>
    </row>
    <row r="1686" spans="1:26" ht="48" customHeight="1" x14ac:dyDescent="0.2">
      <c r="A1686" s="5">
        <v>1685</v>
      </c>
      <c r="B1686" s="6" t="s">
        <v>7534</v>
      </c>
      <c r="C1686" s="6" t="s">
        <v>7535</v>
      </c>
      <c r="D1686" s="56" t="s">
        <v>7738</v>
      </c>
      <c r="E1686" s="6" t="s">
        <v>5770</v>
      </c>
      <c r="F1686" s="45">
        <v>0</v>
      </c>
      <c r="G1686" s="5">
        <v>1</v>
      </c>
      <c r="H1686" s="45">
        <v>0</v>
      </c>
      <c r="I1686" s="6"/>
      <c r="J1686" s="6"/>
      <c r="K1686" s="6"/>
      <c r="L1686" s="6"/>
      <c r="M1686" s="6"/>
      <c r="N1686" s="6"/>
      <c r="O1686" s="6"/>
      <c r="P1686" s="6"/>
      <c r="Q1686" s="6"/>
      <c r="R1686" s="6"/>
      <c r="S1686" s="6"/>
      <c r="T1686" s="6"/>
      <c r="U1686" s="6"/>
      <c r="V1686" s="6"/>
      <c r="W1686" s="6"/>
      <c r="X1686" s="6"/>
      <c r="Y1686" s="6"/>
      <c r="Z1686" s="6"/>
    </row>
    <row r="1687" spans="1:26" ht="24" customHeight="1" x14ac:dyDescent="0.2">
      <c r="A1687" s="5">
        <v>1686</v>
      </c>
      <c r="B1687" s="6" t="s">
        <v>7534</v>
      </c>
      <c r="C1687" s="6" t="s">
        <v>7535</v>
      </c>
      <c r="D1687" s="56" t="s">
        <v>7739</v>
      </c>
      <c r="E1687" s="6" t="s">
        <v>5770</v>
      </c>
      <c r="F1687" s="45">
        <v>0</v>
      </c>
      <c r="G1687" s="5">
        <v>0</v>
      </c>
      <c r="H1687" s="45">
        <v>0</v>
      </c>
      <c r="I1687" s="6"/>
      <c r="J1687" s="6"/>
      <c r="K1687" s="6"/>
      <c r="L1687" s="6"/>
      <c r="M1687" s="6"/>
      <c r="N1687" s="6"/>
      <c r="O1687" s="6"/>
      <c r="P1687" s="6"/>
      <c r="Q1687" s="6"/>
      <c r="R1687" s="6"/>
      <c r="S1687" s="6"/>
      <c r="T1687" s="6"/>
      <c r="U1687" s="6"/>
      <c r="V1687" s="6"/>
      <c r="W1687" s="6"/>
      <c r="X1687" s="6"/>
      <c r="Y1687" s="6"/>
      <c r="Z1687" s="6"/>
    </row>
    <row r="1688" spans="1:26" ht="216" customHeight="1" x14ac:dyDescent="0.2">
      <c r="A1688" s="5">
        <v>1687</v>
      </c>
      <c r="B1688" s="6" t="s">
        <v>7534</v>
      </c>
      <c r="C1688" s="6" t="s">
        <v>7535</v>
      </c>
      <c r="D1688" s="56" t="s">
        <v>7740</v>
      </c>
      <c r="E1688" s="6" t="s">
        <v>5770</v>
      </c>
      <c r="F1688" s="45">
        <v>2</v>
      </c>
      <c r="G1688" s="5">
        <v>2</v>
      </c>
      <c r="H1688" s="45">
        <v>2</v>
      </c>
      <c r="I1688" s="6"/>
      <c r="J1688" s="6"/>
      <c r="K1688" s="6"/>
      <c r="L1688" s="6"/>
      <c r="M1688" s="6"/>
      <c r="N1688" s="6"/>
      <c r="O1688" s="6"/>
      <c r="P1688" s="6"/>
      <c r="Q1688" s="6"/>
      <c r="R1688" s="6"/>
      <c r="S1688" s="6"/>
      <c r="T1688" s="6"/>
      <c r="U1688" s="6"/>
      <c r="V1688" s="6"/>
      <c r="W1688" s="6"/>
      <c r="X1688" s="6"/>
      <c r="Y1688" s="6"/>
      <c r="Z1688" s="6"/>
    </row>
    <row r="1689" spans="1:26" ht="72" customHeight="1" x14ac:dyDescent="0.2">
      <c r="A1689" s="5">
        <v>1688</v>
      </c>
      <c r="B1689" s="6" t="s">
        <v>7534</v>
      </c>
      <c r="C1689" s="6" t="s">
        <v>7535</v>
      </c>
      <c r="D1689" s="56" t="s">
        <v>7741</v>
      </c>
      <c r="E1689" s="6" t="s">
        <v>5770</v>
      </c>
      <c r="F1689" s="45">
        <v>2</v>
      </c>
      <c r="G1689" s="5">
        <v>2</v>
      </c>
      <c r="H1689" s="45">
        <v>2</v>
      </c>
      <c r="I1689" s="6"/>
      <c r="J1689" s="6"/>
      <c r="K1689" s="6"/>
      <c r="L1689" s="6"/>
      <c r="M1689" s="6"/>
      <c r="N1689" s="6"/>
      <c r="O1689" s="6"/>
      <c r="P1689" s="6"/>
      <c r="Q1689" s="6"/>
      <c r="R1689" s="6"/>
      <c r="S1689" s="6"/>
      <c r="T1689" s="6"/>
      <c r="U1689" s="6"/>
      <c r="V1689" s="6"/>
      <c r="W1689" s="6"/>
      <c r="X1689" s="6"/>
      <c r="Y1689" s="6"/>
      <c r="Z1689" s="6"/>
    </row>
    <row r="1690" spans="1:26" ht="24" customHeight="1" x14ac:dyDescent="0.2">
      <c r="A1690" s="5">
        <v>1689</v>
      </c>
      <c r="B1690" s="6" t="s">
        <v>7534</v>
      </c>
      <c r="C1690" s="6" t="s">
        <v>7535</v>
      </c>
      <c r="D1690" s="56" t="s">
        <v>7742</v>
      </c>
      <c r="E1690" s="6" t="s">
        <v>5770</v>
      </c>
      <c r="F1690" s="45">
        <v>0</v>
      </c>
      <c r="G1690" s="5">
        <v>0</v>
      </c>
      <c r="H1690" s="45">
        <v>0</v>
      </c>
      <c r="I1690" s="6"/>
      <c r="J1690" s="6"/>
      <c r="K1690" s="6"/>
      <c r="L1690" s="6"/>
      <c r="M1690" s="6"/>
      <c r="N1690" s="6"/>
      <c r="O1690" s="6"/>
      <c r="P1690" s="6"/>
      <c r="Q1690" s="6"/>
      <c r="R1690" s="6"/>
      <c r="S1690" s="6"/>
      <c r="T1690" s="6"/>
      <c r="U1690" s="6"/>
      <c r="V1690" s="6"/>
      <c r="W1690" s="6"/>
      <c r="X1690" s="6"/>
      <c r="Y1690" s="6"/>
      <c r="Z1690" s="6"/>
    </row>
    <row r="1691" spans="1:26" ht="96" customHeight="1" x14ac:dyDescent="0.2">
      <c r="A1691" s="5">
        <v>1690</v>
      </c>
      <c r="B1691" s="6" t="s">
        <v>7534</v>
      </c>
      <c r="C1691" s="6" t="s">
        <v>7535</v>
      </c>
      <c r="D1691" s="56" t="s">
        <v>7743</v>
      </c>
      <c r="E1691" s="6" t="s">
        <v>5770</v>
      </c>
      <c r="F1691" s="45">
        <v>2</v>
      </c>
      <c r="G1691" s="5">
        <v>2</v>
      </c>
      <c r="H1691" s="45">
        <v>2</v>
      </c>
      <c r="I1691" s="6"/>
      <c r="J1691" s="6"/>
      <c r="K1691" s="6"/>
      <c r="L1691" s="6"/>
      <c r="M1691" s="6"/>
      <c r="N1691" s="6"/>
      <c r="O1691" s="6"/>
      <c r="P1691" s="6"/>
      <c r="Q1691" s="6"/>
      <c r="R1691" s="6"/>
      <c r="S1691" s="6"/>
      <c r="T1691" s="6"/>
      <c r="U1691" s="6"/>
      <c r="V1691" s="6"/>
      <c r="W1691" s="6"/>
      <c r="X1691" s="6"/>
      <c r="Y1691" s="6"/>
      <c r="Z1691" s="6"/>
    </row>
    <row r="1692" spans="1:26" ht="72" customHeight="1" x14ac:dyDescent="0.2">
      <c r="A1692" s="5">
        <v>1691</v>
      </c>
      <c r="B1692" s="6" t="s">
        <v>7534</v>
      </c>
      <c r="C1692" s="6" t="s">
        <v>7535</v>
      </c>
      <c r="D1692" s="56" t="s">
        <v>7744</v>
      </c>
      <c r="E1692" s="6" t="s">
        <v>5770</v>
      </c>
      <c r="F1692" s="45">
        <v>0</v>
      </c>
      <c r="G1692" s="5">
        <v>1</v>
      </c>
      <c r="H1692" s="45">
        <v>0</v>
      </c>
      <c r="I1692" s="6"/>
      <c r="J1692" s="6"/>
      <c r="K1692" s="6"/>
      <c r="L1692" s="6"/>
      <c r="M1692" s="6"/>
      <c r="N1692" s="6"/>
      <c r="O1692" s="6"/>
      <c r="P1692" s="6"/>
      <c r="Q1692" s="6"/>
      <c r="R1692" s="6"/>
      <c r="S1692" s="6"/>
      <c r="T1692" s="6"/>
      <c r="U1692" s="6"/>
      <c r="V1692" s="6"/>
      <c r="W1692" s="6"/>
      <c r="X1692" s="6"/>
      <c r="Y1692" s="6"/>
      <c r="Z1692" s="6"/>
    </row>
    <row r="1693" spans="1:26" ht="24" customHeight="1" x14ac:dyDescent="0.2">
      <c r="A1693" s="5">
        <v>1692</v>
      </c>
      <c r="B1693" s="6" t="s">
        <v>7534</v>
      </c>
      <c r="C1693" s="6" t="s">
        <v>7535</v>
      </c>
      <c r="D1693" s="56" t="s">
        <v>7745</v>
      </c>
      <c r="E1693" s="6" t="s">
        <v>5770</v>
      </c>
      <c r="F1693" s="45">
        <v>1</v>
      </c>
      <c r="G1693" s="5">
        <v>1</v>
      </c>
      <c r="H1693" s="45">
        <v>1</v>
      </c>
      <c r="I1693" s="6"/>
      <c r="J1693" s="6"/>
      <c r="K1693" s="6"/>
      <c r="L1693" s="6"/>
      <c r="M1693" s="6"/>
      <c r="N1693" s="6"/>
      <c r="O1693" s="6"/>
      <c r="P1693" s="6"/>
      <c r="Q1693" s="6"/>
      <c r="R1693" s="6"/>
      <c r="S1693" s="6"/>
      <c r="T1693" s="6"/>
      <c r="U1693" s="6"/>
      <c r="V1693" s="6"/>
      <c r="W1693" s="6"/>
      <c r="X1693" s="6"/>
      <c r="Y1693" s="6"/>
      <c r="Z1693" s="6"/>
    </row>
    <row r="1694" spans="1:26" ht="24" customHeight="1" x14ac:dyDescent="0.2">
      <c r="A1694" s="5">
        <v>1693</v>
      </c>
      <c r="B1694" s="6" t="s">
        <v>7534</v>
      </c>
      <c r="C1694" s="6" t="s">
        <v>7535</v>
      </c>
      <c r="D1694" s="56" t="s">
        <v>7746</v>
      </c>
      <c r="E1694" s="6" t="s">
        <v>5770</v>
      </c>
      <c r="F1694" s="45">
        <v>0</v>
      </c>
      <c r="G1694" s="5">
        <v>0</v>
      </c>
      <c r="H1694" s="45">
        <v>0</v>
      </c>
      <c r="I1694" s="6"/>
      <c r="J1694" s="6"/>
      <c r="K1694" s="6"/>
      <c r="L1694" s="6"/>
      <c r="M1694" s="6"/>
      <c r="N1694" s="6"/>
      <c r="O1694" s="6"/>
      <c r="P1694" s="6"/>
      <c r="Q1694" s="6"/>
      <c r="R1694" s="6"/>
      <c r="S1694" s="6"/>
      <c r="T1694" s="6"/>
      <c r="U1694" s="6"/>
      <c r="V1694" s="6"/>
      <c r="W1694" s="6"/>
      <c r="X1694" s="6"/>
      <c r="Y1694" s="6"/>
      <c r="Z1694" s="6"/>
    </row>
    <row r="1695" spans="1:26" ht="48" customHeight="1" x14ac:dyDescent="0.2">
      <c r="A1695" s="5">
        <v>1694</v>
      </c>
      <c r="B1695" s="6" t="s">
        <v>7534</v>
      </c>
      <c r="C1695" s="6" t="s">
        <v>7535</v>
      </c>
      <c r="D1695" s="56" t="s">
        <v>7747</v>
      </c>
      <c r="E1695" s="6" t="s">
        <v>5770</v>
      </c>
      <c r="F1695" s="45">
        <v>2</v>
      </c>
      <c r="G1695" s="5">
        <v>0</v>
      </c>
      <c r="H1695" s="45">
        <v>2</v>
      </c>
      <c r="I1695" s="6"/>
      <c r="J1695" s="6"/>
      <c r="K1695" s="6"/>
      <c r="L1695" s="6"/>
      <c r="M1695" s="6"/>
      <c r="N1695" s="6"/>
      <c r="O1695" s="6"/>
      <c r="P1695" s="6"/>
      <c r="Q1695" s="6"/>
      <c r="R1695" s="6"/>
      <c r="S1695" s="6"/>
      <c r="T1695" s="6"/>
      <c r="U1695" s="6"/>
      <c r="V1695" s="6"/>
      <c r="W1695" s="6"/>
      <c r="X1695" s="6"/>
      <c r="Y1695" s="6"/>
      <c r="Z1695" s="6"/>
    </row>
    <row r="1696" spans="1:26" ht="24" customHeight="1" x14ac:dyDescent="0.2">
      <c r="A1696" s="5">
        <v>1695</v>
      </c>
      <c r="B1696" s="6" t="s">
        <v>7534</v>
      </c>
      <c r="C1696" s="6" t="s">
        <v>7535</v>
      </c>
      <c r="D1696" s="56" t="s">
        <v>7748</v>
      </c>
      <c r="E1696" s="6" t="s">
        <v>5770</v>
      </c>
      <c r="F1696" s="45">
        <v>2</v>
      </c>
      <c r="G1696" s="5">
        <v>0</v>
      </c>
      <c r="H1696" s="45">
        <v>2</v>
      </c>
      <c r="I1696" s="6"/>
      <c r="J1696" s="6"/>
      <c r="K1696" s="6"/>
      <c r="L1696" s="6"/>
      <c r="M1696" s="6"/>
      <c r="N1696" s="6"/>
      <c r="O1696" s="6"/>
      <c r="P1696" s="6"/>
      <c r="Q1696" s="6"/>
      <c r="R1696" s="6"/>
      <c r="S1696" s="6"/>
      <c r="T1696" s="6"/>
      <c r="U1696" s="6"/>
      <c r="V1696" s="6"/>
      <c r="W1696" s="6"/>
      <c r="X1696" s="6"/>
      <c r="Y1696" s="6"/>
      <c r="Z1696" s="6"/>
    </row>
    <row r="1697" spans="1:26" ht="24" customHeight="1" x14ac:dyDescent="0.2">
      <c r="A1697" s="5">
        <v>1696</v>
      </c>
      <c r="B1697" s="6" t="s">
        <v>7534</v>
      </c>
      <c r="C1697" s="6" t="s">
        <v>7535</v>
      </c>
      <c r="D1697" s="56" t="s">
        <v>7749</v>
      </c>
      <c r="E1697" s="6" t="s">
        <v>5770</v>
      </c>
      <c r="F1697" s="45">
        <v>2</v>
      </c>
      <c r="G1697" s="5">
        <v>0</v>
      </c>
      <c r="H1697" s="45">
        <v>2</v>
      </c>
      <c r="I1697" s="6"/>
      <c r="J1697" s="6"/>
      <c r="K1697" s="6"/>
      <c r="L1697" s="6"/>
      <c r="M1697" s="6"/>
      <c r="N1697" s="6"/>
      <c r="O1697" s="6"/>
      <c r="P1697" s="6"/>
      <c r="Q1697" s="6"/>
      <c r="R1697" s="6"/>
      <c r="S1697" s="6"/>
      <c r="T1697" s="6"/>
      <c r="U1697" s="6"/>
      <c r="V1697" s="6"/>
      <c r="W1697" s="6"/>
      <c r="X1697" s="6"/>
      <c r="Y1697" s="6"/>
      <c r="Z1697" s="6"/>
    </row>
    <row r="1698" spans="1:26" ht="24" customHeight="1" x14ac:dyDescent="0.2">
      <c r="A1698" s="5">
        <v>1697</v>
      </c>
      <c r="B1698" s="6" t="s">
        <v>7534</v>
      </c>
      <c r="C1698" s="6" t="s">
        <v>7535</v>
      </c>
      <c r="D1698" s="56" t="s">
        <v>7750</v>
      </c>
      <c r="E1698" s="6" t="s">
        <v>5770</v>
      </c>
      <c r="F1698" s="45">
        <v>0</v>
      </c>
      <c r="G1698" s="5">
        <v>0</v>
      </c>
      <c r="H1698" s="45">
        <v>0</v>
      </c>
      <c r="I1698" s="6"/>
      <c r="J1698" s="6"/>
      <c r="K1698" s="6"/>
      <c r="L1698" s="6"/>
      <c r="M1698" s="6"/>
      <c r="N1698" s="6"/>
      <c r="O1698" s="6"/>
      <c r="P1698" s="6"/>
      <c r="Q1698" s="6"/>
      <c r="R1698" s="6"/>
      <c r="S1698" s="6"/>
      <c r="T1698" s="6"/>
      <c r="U1698" s="6"/>
      <c r="V1698" s="6"/>
      <c r="W1698" s="6"/>
      <c r="X1698" s="6"/>
      <c r="Y1698" s="6"/>
      <c r="Z1698" s="6"/>
    </row>
    <row r="1699" spans="1:26" ht="48" customHeight="1" x14ac:dyDescent="0.2">
      <c r="A1699" s="5">
        <v>1698</v>
      </c>
      <c r="B1699" s="6" t="s">
        <v>7534</v>
      </c>
      <c r="C1699" s="6" t="s">
        <v>7535</v>
      </c>
      <c r="D1699" s="56" t="s">
        <v>7751</v>
      </c>
      <c r="E1699" s="6" t="s">
        <v>5770</v>
      </c>
      <c r="F1699" s="45">
        <v>0</v>
      </c>
      <c r="G1699" s="5">
        <v>0</v>
      </c>
      <c r="H1699" s="45">
        <v>0</v>
      </c>
      <c r="I1699" s="6"/>
      <c r="J1699" s="6"/>
      <c r="K1699" s="6"/>
      <c r="L1699" s="6"/>
      <c r="M1699" s="6"/>
      <c r="N1699" s="6"/>
      <c r="O1699" s="6"/>
      <c r="P1699" s="6"/>
      <c r="Q1699" s="6"/>
      <c r="R1699" s="6"/>
      <c r="S1699" s="6"/>
      <c r="T1699" s="6"/>
      <c r="U1699" s="6"/>
      <c r="V1699" s="6"/>
      <c r="W1699" s="6"/>
      <c r="X1699" s="6"/>
      <c r="Y1699" s="6"/>
      <c r="Z1699" s="6"/>
    </row>
    <row r="1700" spans="1:26" ht="48" customHeight="1" x14ac:dyDescent="0.2">
      <c r="A1700" s="5">
        <v>1699</v>
      </c>
      <c r="B1700" s="6" t="s">
        <v>7534</v>
      </c>
      <c r="C1700" s="6" t="s">
        <v>7535</v>
      </c>
      <c r="D1700" s="56" t="s">
        <v>7752</v>
      </c>
      <c r="E1700" s="6" t="s">
        <v>5770</v>
      </c>
      <c r="F1700" s="45">
        <v>0</v>
      </c>
      <c r="G1700" s="5">
        <v>1</v>
      </c>
      <c r="H1700" s="45">
        <v>0</v>
      </c>
      <c r="I1700" s="6"/>
      <c r="J1700" s="6"/>
      <c r="K1700" s="6"/>
      <c r="L1700" s="6"/>
      <c r="M1700" s="6"/>
      <c r="N1700" s="6"/>
      <c r="O1700" s="6"/>
      <c r="P1700" s="6"/>
      <c r="Q1700" s="6"/>
      <c r="R1700" s="6"/>
      <c r="S1700" s="6"/>
      <c r="T1700" s="6"/>
      <c r="U1700" s="6"/>
      <c r="V1700" s="6"/>
      <c r="W1700" s="6"/>
      <c r="X1700" s="6"/>
      <c r="Y1700" s="6"/>
      <c r="Z1700" s="6"/>
    </row>
    <row r="1701" spans="1:26" ht="72" customHeight="1" x14ac:dyDescent="0.2">
      <c r="A1701" s="5">
        <v>1700</v>
      </c>
      <c r="B1701" s="6" t="s">
        <v>7534</v>
      </c>
      <c r="C1701" s="6" t="s">
        <v>7535</v>
      </c>
      <c r="D1701" s="56" t="s">
        <v>7753</v>
      </c>
      <c r="E1701" s="6" t="s">
        <v>5770</v>
      </c>
      <c r="F1701" s="45">
        <v>2</v>
      </c>
      <c r="G1701" s="5">
        <v>0</v>
      </c>
      <c r="H1701" s="45">
        <v>2</v>
      </c>
      <c r="I1701" s="6"/>
      <c r="J1701" s="6"/>
      <c r="K1701" s="6"/>
      <c r="L1701" s="6"/>
      <c r="M1701" s="6"/>
      <c r="N1701" s="6"/>
      <c r="O1701" s="6"/>
      <c r="P1701" s="6"/>
      <c r="Q1701" s="6"/>
      <c r="R1701" s="6"/>
      <c r="S1701" s="6"/>
      <c r="T1701" s="6"/>
      <c r="U1701" s="6"/>
      <c r="V1701" s="6"/>
      <c r="W1701" s="6"/>
      <c r="X1701" s="6"/>
      <c r="Y1701" s="6"/>
      <c r="Z1701" s="6"/>
    </row>
    <row r="1702" spans="1:26" ht="24" customHeight="1" x14ac:dyDescent="0.2">
      <c r="A1702" s="5">
        <v>1701</v>
      </c>
      <c r="B1702" s="6" t="s">
        <v>7534</v>
      </c>
      <c r="C1702" s="6" t="s">
        <v>7535</v>
      </c>
      <c r="D1702" s="56" t="s">
        <v>7754</v>
      </c>
      <c r="E1702" s="6" t="s">
        <v>5770</v>
      </c>
      <c r="F1702" s="45">
        <v>0</v>
      </c>
      <c r="G1702" s="5">
        <v>0</v>
      </c>
      <c r="H1702" s="45">
        <v>0</v>
      </c>
      <c r="I1702" s="6"/>
      <c r="J1702" s="6"/>
      <c r="K1702" s="6"/>
      <c r="L1702" s="6"/>
      <c r="M1702" s="6"/>
      <c r="N1702" s="6"/>
      <c r="O1702" s="6"/>
      <c r="P1702" s="6"/>
      <c r="Q1702" s="6"/>
      <c r="R1702" s="6"/>
      <c r="S1702" s="6"/>
      <c r="T1702" s="6"/>
      <c r="U1702" s="6"/>
      <c r="V1702" s="6"/>
      <c r="W1702" s="6"/>
      <c r="X1702" s="6"/>
      <c r="Y1702" s="6"/>
      <c r="Z1702" s="6"/>
    </row>
    <row r="1703" spans="1:26" ht="72" customHeight="1" x14ac:dyDescent="0.2">
      <c r="A1703" s="5">
        <v>1702</v>
      </c>
      <c r="B1703" s="6" t="s">
        <v>7534</v>
      </c>
      <c r="C1703" s="6" t="s">
        <v>7535</v>
      </c>
      <c r="D1703" s="56" t="s">
        <v>7755</v>
      </c>
      <c r="E1703" s="6" t="s">
        <v>5770</v>
      </c>
      <c r="F1703" s="45">
        <v>2</v>
      </c>
      <c r="G1703" s="5">
        <v>1</v>
      </c>
      <c r="H1703" s="45">
        <v>2</v>
      </c>
      <c r="I1703" s="6"/>
      <c r="J1703" s="6"/>
      <c r="K1703" s="6"/>
      <c r="L1703" s="6"/>
      <c r="M1703" s="6"/>
      <c r="N1703" s="6"/>
      <c r="O1703" s="6"/>
      <c r="P1703" s="6"/>
      <c r="Q1703" s="6"/>
      <c r="R1703" s="6"/>
      <c r="S1703" s="6"/>
      <c r="T1703" s="6"/>
      <c r="U1703" s="6"/>
      <c r="V1703" s="6"/>
      <c r="W1703" s="6"/>
      <c r="X1703" s="6"/>
      <c r="Y1703" s="6"/>
      <c r="Z1703" s="6"/>
    </row>
    <row r="1704" spans="1:26" ht="48" customHeight="1" x14ac:dyDescent="0.2">
      <c r="A1704" s="5">
        <v>1703</v>
      </c>
      <c r="B1704" s="6" t="s">
        <v>7534</v>
      </c>
      <c r="C1704" s="6" t="s">
        <v>7535</v>
      </c>
      <c r="D1704" s="56" t="s">
        <v>7756</v>
      </c>
      <c r="E1704" s="6" t="s">
        <v>5770</v>
      </c>
      <c r="F1704" s="45">
        <v>0</v>
      </c>
      <c r="G1704" s="5">
        <v>1</v>
      </c>
      <c r="H1704" s="45">
        <v>0</v>
      </c>
      <c r="I1704" s="6"/>
      <c r="J1704" s="6"/>
      <c r="K1704" s="6"/>
      <c r="L1704" s="6"/>
      <c r="M1704" s="6"/>
      <c r="N1704" s="6"/>
      <c r="O1704" s="6"/>
      <c r="P1704" s="6"/>
      <c r="Q1704" s="6"/>
      <c r="R1704" s="6"/>
      <c r="S1704" s="6"/>
      <c r="T1704" s="6"/>
      <c r="U1704" s="6"/>
      <c r="V1704" s="6"/>
      <c r="W1704" s="6"/>
      <c r="X1704" s="6"/>
      <c r="Y1704" s="6"/>
      <c r="Z1704" s="6"/>
    </row>
    <row r="1705" spans="1:26" ht="48" customHeight="1" x14ac:dyDescent="0.2">
      <c r="A1705" s="5">
        <v>1704</v>
      </c>
      <c r="B1705" s="6" t="s">
        <v>7534</v>
      </c>
      <c r="C1705" s="6" t="s">
        <v>7535</v>
      </c>
      <c r="D1705" s="56" t="s">
        <v>7757</v>
      </c>
      <c r="E1705" s="6" t="s">
        <v>5770</v>
      </c>
      <c r="F1705" s="45">
        <v>2</v>
      </c>
      <c r="G1705" s="5">
        <v>2</v>
      </c>
      <c r="H1705" s="45">
        <v>2</v>
      </c>
      <c r="I1705" s="6"/>
      <c r="J1705" s="6"/>
      <c r="K1705" s="6"/>
      <c r="L1705" s="6"/>
      <c r="M1705" s="6"/>
      <c r="N1705" s="6"/>
      <c r="O1705" s="6"/>
      <c r="P1705" s="6"/>
      <c r="Q1705" s="6"/>
      <c r="R1705" s="6"/>
      <c r="S1705" s="6"/>
      <c r="T1705" s="6"/>
      <c r="U1705" s="6"/>
      <c r="V1705" s="6"/>
      <c r="W1705" s="6"/>
      <c r="X1705" s="6"/>
      <c r="Y1705" s="6"/>
      <c r="Z1705" s="6"/>
    </row>
    <row r="1706" spans="1:26" ht="24" customHeight="1" x14ac:dyDescent="0.2">
      <c r="A1706" s="5">
        <v>1705</v>
      </c>
      <c r="B1706" s="6" t="s">
        <v>7534</v>
      </c>
      <c r="C1706" s="6" t="s">
        <v>7535</v>
      </c>
      <c r="D1706" s="56" t="s">
        <v>7758</v>
      </c>
      <c r="E1706" s="6" t="s">
        <v>5770</v>
      </c>
      <c r="F1706" s="45">
        <v>2</v>
      </c>
      <c r="G1706" s="5">
        <v>2</v>
      </c>
      <c r="H1706" s="45">
        <v>2</v>
      </c>
      <c r="I1706" s="6"/>
      <c r="J1706" s="6"/>
      <c r="K1706" s="6"/>
      <c r="L1706" s="6"/>
      <c r="M1706" s="6"/>
      <c r="N1706" s="6"/>
      <c r="O1706" s="6"/>
      <c r="P1706" s="6"/>
      <c r="Q1706" s="6"/>
      <c r="R1706" s="6"/>
      <c r="S1706" s="6"/>
      <c r="T1706" s="6"/>
      <c r="U1706" s="6"/>
      <c r="V1706" s="6"/>
      <c r="W1706" s="6"/>
      <c r="X1706" s="6"/>
      <c r="Y1706" s="6"/>
      <c r="Z1706" s="6"/>
    </row>
    <row r="1707" spans="1:26" ht="48" customHeight="1" x14ac:dyDescent="0.2">
      <c r="A1707" s="5">
        <v>1706</v>
      </c>
      <c r="B1707" s="6" t="s">
        <v>7534</v>
      </c>
      <c r="C1707" s="6" t="s">
        <v>7535</v>
      </c>
      <c r="D1707" s="56" t="s">
        <v>7759</v>
      </c>
      <c r="E1707" s="6" t="s">
        <v>5770</v>
      </c>
      <c r="F1707" s="45">
        <v>2</v>
      </c>
      <c r="G1707" s="5">
        <v>0</v>
      </c>
      <c r="H1707" s="45">
        <v>2</v>
      </c>
      <c r="I1707" s="6"/>
      <c r="J1707" s="6"/>
      <c r="K1707" s="6"/>
      <c r="L1707" s="6"/>
      <c r="M1707" s="6"/>
      <c r="N1707" s="6"/>
      <c r="O1707" s="6"/>
      <c r="P1707" s="6"/>
      <c r="Q1707" s="6"/>
      <c r="R1707" s="6"/>
      <c r="S1707" s="6"/>
      <c r="T1707" s="6"/>
      <c r="U1707" s="6"/>
      <c r="V1707" s="6"/>
      <c r="W1707" s="6"/>
      <c r="X1707" s="6"/>
      <c r="Y1707" s="6"/>
      <c r="Z1707" s="6"/>
    </row>
    <row r="1708" spans="1:26" ht="48" customHeight="1" x14ac:dyDescent="0.2">
      <c r="A1708" s="5">
        <v>1707</v>
      </c>
      <c r="B1708" s="6" t="s">
        <v>7534</v>
      </c>
      <c r="C1708" s="6" t="s">
        <v>7535</v>
      </c>
      <c r="D1708" s="56" t="s">
        <v>7760</v>
      </c>
      <c r="E1708" s="6" t="s">
        <v>5770</v>
      </c>
      <c r="F1708" s="45">
        <v>0</v>
      </c>
      <c r="G1708" s="5">
        <v>0</v>
      </c>
      <c r="H1708" s="45">
        <v>0</v>
      </c>
      <c r="I1708" s="6"/>
      <c r="J1708" s="6"/>
      <c r="K1708" s="6"/>
      <c r="L1708" s="6"/>
      <c r="M1708" s="6"/>
      <c r="N1708" s="6"/>
      <c r="O1708" s="6"/>
      <c r="P1708" s="6"/>
      <c r="Q1708" s="6"/>
      <c r="R1708" s="6"/>
      <c r="S1708" s="6"/>
      <c r="T1708" s="6"/>
      <c r="U1708" s="6"/>
      <c r="V1708" s="6"/>
      <c r="W1708" s="6"/>
      <c r="X1708" s="6"/>
      <c r="Y1708" s="6"/>
      <c r="Z1708" s="6"/>
    </row>
    <row r="1709" spans="1:26" ht="48" customHeight="1" x14ac:dyDescent="0.2">
      <c r="A1709" s="5">
        <v>1708</v>
      </c>
      <c r="B1709" s="6" t="s">
        <v>7534</v>
      </c>
      <c r="C1709" s="6" t="s">
        <v>7535</v>
      </c>
      <c r="D1709" s="56" t="s">
        <v>7761</v>
      </c>
      <c r="E1709" s="6" t="s">
        <v>5770</v>
      </c>
      <c r="F1709" s="45">
        <v>1</v>
      </c>
      <c r="G1709" s="5">
        <v>0</v>
      </c>
      <c r="H1709" s="45">
        <v>1</v>
      </c>
      <c r="I1709" s="6"/>
      <c r="J1709" s="6"/>
      <c r="K1709" s="6"/>
      <c r="L1709" s="6"/>
      <c r="M1709" s="6"/>
      <c r="N1709" s="6"/>
      <c r="O1709" s="6"/>
      <c r="P1709" s="6"/>
      <c r="Q1709" s="6"/>
      <c r="R1709" s="6"/>
      <c r="S1709" s="6"/>
      <c r="T1709" s="6"/>
      <c r="U1709" s="6"/>
      <c r="V1709" s="6"/>
      <c r="W1709" s="6"/>
      <c r="X1709" s="6"/>
      <c r="Y1709" s="6"/>
      <c r="Z1709" s="6"/>
    </row>
    <row r="1710" spans="1:26" ht="72" customHeight="1" x14ac:dyDescent="0.2">
      <c r="A1710" s="5">
        <v>1709</v>
      </c>
      <c r="B1710" s="6" t="s">
        <v>7534</v>
      </c>
      <c r="C1710" s="6" t="s">
        <v>7535</v>
      </c>
      <c r="D1710" s="56" t="s">
        <v>7762</v>
      </c>
      <c r="E1710" s="6" t="s">
        <v>5770</v>
      </c>
      <c r="F1710" s="45">
        <v>0</v>
      </c>
      <c r="G1710" s="5">
        <v>1</v>
      </c>
      <c r="H1710" s="45">
        <v>0</v>
      </c>
      <c r="I1710" s="6"/>
      <c r="J1710" s="6"/>
      <c r="K1710" s="6"/>
      <c r="L1710" s="6"/>
      <c r="M1710" s="6"/>
      <c r="N1710" s="6"/>
      <c r="O1710" s="6"/>
      <c r="P1710" s="6"/>
      <c r="Q1710" s="6"/>
      <c r="R1710" s="6"/>
      <c r="S1710" s="6"/>
      <c r="T1710" s="6"/>
      <c r="U1710" s="6"/>
      <c r="V1710" s="6"/>
      <c r="W1710" s="6"/>
      <c r="X1710" s="6"/>
      <c r="Y1710" s="6"/>
      <c r="Z1710" s="6"/>
    </row>
    <row r="1711" spans="1:26" ht="48" customHeight="1" x14ac:dyDescent="0.2">
      <c r="A1711" s="5">
        <v>1710</v>
      </c>
      <c r="B1711" s="6" t="s">
        <v>7534</v>
      </c>
      <c r="C1711" s="6" t="s">
        <v>7535</v>
      </c>
      <c r="D1711" s="56" t="s">
        <v>7763</v>
      </c>
      <c r="E1711" s="6" t="s">
        <v>5770</v>
      </c>
      <c r="F1711" s="45">
        <v>0</v>
      </c>
      <c r="G1711" s="5">
        <v>0</v>
      </c>
      <c r="H1711" s="45">
        <v>0</v>
      </c>
      <c r="I1711" s="6"/>
      <c r="J1711" s="6"/>
      <c r="K1711" s="6"/>
      <c r="L1711" s="6"/>
      <c r="M1711" s="6"/>
      <c r="N1711" s="6"/>
      <c r="O1711" s="6"/>
      <c r="P1711" s="6"/>
      <c r="Q1711" s="6"/>
      <c r="R1711" s="6"/>
      <c r="S1711" s="6"/>
      <c r="T1711" s="6"/>
      <c r="U1711" s="6"/>
      <c r="V1711" s="6"/>
      <c r="W1711" s="6"/>
      <c r="X1711" s="6"/>
      <c r="Y1711" s="6"/>
      <c r="Z1711" s="6"/>
    </row>
    <row r="1712" spans="1:26" ht="24" customHeight="1" x14ac:dyDescent="0.2">
      <c r="A1712" s="5">
        <v>1711</v>
      </c>
      <c r="B1712" s="6" t="s">
        <v>7534</v>
      </c>
      <c r="C1712" s="6" t="s">
        <v>7535</v>
      </c>
      <c r="D1712" s="56" t="s">
        <v>7764</v>
      </c>
      <c r="E1712" s="6" t="s">
        <v>5770</v>
      </c>
      <c r="F1712" s="45">
        <v>1</v>
      </c>
      <c r="G1712" s="5">
        <v>1</v>
      </c>
      <c r="H1712" s="45">
        <v>1</v>
      </c>
      <c r="I1712" s="6"/>
      <c r="J1712" s="6"/>
      <c r="K1712" s="6"/>
      <c r="L1712" s="6"/>
      <c r="M1712" s="6"/>
      <c r="N1712" s="6"/>
      <c r="O1712" s="6"/>
      <c r="P1712" s="6"/>
      <c r="Q1712" s="6"/>
      <c r="R1712" s="6"/>
      <c r="S1712" s="6"/>
      <c r="T1712" s="6"/>
      <c r="U1712" s="6"/>
      <c r="V1712" s="6"/>
      <c r="W1712" s="6"/>
      <c r="X1712" s="6"/>
      <c r="Y1712" s="6"/>
      <c r="Z1712" s="6"/>
    </row>
    <row r="1713" spans="1:26" ht="24" customHeight="1" x14ac:dyDescent="0.2">
      <c r="A1713" s="5">
        <v>1712</v>
      </c>
      <c r="B1713" s="6" t="s">
        <v>7534</v>
      </c>
      <c r="C1713" s="6" t="s">
        <v>7535</v>
      </c>
      <c r="D1713" s="56" t="s">
        <v>7765</v>
      </c>
      <c r="E1713" s="6" t="s">
        <v>5770</v>
      </c>
      <c r="F1713" s="45">
        <v>0</v>
      </c>
      <c r="G1713" s="5">
        <v>1</v>
      </c>
      <c r="H1713" s="45">
        <v>0</v>
      </c>
      <c r="I1713" s="6"/>
      <c r="J1713" s="6"/>
      <c r="K1713" s="6"/>
      <c r="L1713" s="6"/>
      <c r="M1713" s="6"/>
      <c r="N1713" s="6"/>
      <c r="O1713" s="6"/>
      <c r="P1713" s="6"/>
      <c r="Q1713" s="6"/>
      <c r="R1713" s="6"/>
      <c r="S1713" s="6"/>
      <c r="T1713" s="6"/>
      <c r="U1713" s="6"/>
      <c r="V1713" s="6"/>
      <c r="W1713" s="6"/>
      <c r="X1713" s="6"/>
      <c r="Y1713" s="6"/>
      <c r="Z1713" s="6"/>
    </row>
    <row r="1714" spans="1:26" ht="48" customHeight="1" x14ac:dyDescent="0.2">
      <c r="A1714" s="5">
        <v>1713</v>
      </c>
      <c r="B1714" s="6" t="s">
        <v>7534</v>
      </c>
      <c r="C1714" s="6" t="s">
        <v>7535</v>
      </c>
      <c r="D1714" s="56" t="s">
        <v>7766</v>
      </c>
      <c r="E1714" s="6" t="s">
        <v>5770</v>
      </c>
      <c r="F1714" s="45">
        <v>0</v>
      </c>
      <c r="G1714" s="5">
        <v>1</v>
      </c>
      <c r="H1714" s="45">
        <v>0</v>
      </c>
      <c r="I1714" s="6"/>
      <c r="J1714" s="6"/>
      <c r="K1714" s="6"/>
      <c r="L1714" s="6"/>
      <c r="M1714" s="6"/>
      <c r="N1714" s="6"/>
      <c r="O1714" s="6"/>
      <c r="P1714" s="6"/>
      <c r="Q1714" s="6"/>
      <c r="R1714" s="6"/>
      <c r="S1714" s="6"/>
      <c r="T1714" s="6"/>
      <c r="U1714" s="6"/>
      <c r="V1714" s="6"/>
      <c r="W1714" s="6"/>
      <c r="X1714" s="6"/>
      <c r="Y1714" s="6"/>
      <c r="Z1714" s="6"/>
    </row>
    <row r="1715" spans="1:26" ht="24" customHeight="1" x14ac:dyDescent="0.2">
      <c r="A1715" s="5">
        <v>1714</v>
      </c>
      <c r="B1715" s="6" t="s">
        <v>7534</v>
      </c>
      <c r="C1715" s="6" t="s">
        <v>7535</v>
      </c>
      <c r="D1715" s="56" t="s">
        <v>7767</v>
      </c>
      <c r="E1715" s="6" t="s">
        <v>5770</v>
      </c>
      <c r="F1715" s="45">
        <v>0</v>
      </c>
      <c r="G1715" s="5">
        <v>0</v>
      </c>
      <c r="H1715" s="45">
        <v>0</v>
      </c>
      <c r="I1715" s="6"/>
      <c r="J1715" s="6"/>
      <c r="K1715" s="6"/>
      <c r="L1715" s="6"/>
      <c r="M1715" s="6"/>
      <c r="N1715" s="6"/>
      <c r="O1715" s="6"/>
      <c r="P1715" s="6"/>
      <c r="Q1715" s="6"/>
      <c r="R1715" s="6"/>
      <c r="S1715" s="6"/>
      <c r="T1715" s="6"/>
      <c r="U1715" s="6"/>
      <c r="V1715" s="6"/>
      <c r="W1715" s="6"/>
      <c r="X1715" s="6"/>
      <c r="Y1715" s="6"/>
      <c r="Z1715" s="6"/>
    </row>
    <row r="1716" spans="1:26" ht="48" customHeight="1" x14ac:dyDescent="0.2">
      <c r="A1716" s="5">
        <v>1715</v>
      </c>
      <c r="B1716" s="6" t="s">
        <v>7534</v>
      </c>
      <c r="C1716" s="6" t="s">
        <v>7535</v>
      </c>
      <c r="D1716" s="56" t="s">
        <v>7768</v>
      </c>
      <c r="E1716" s="6" t="s">
        <v>5770</v>
      </c>
      <c r="F1716" s="45">
        <v>0</v>
      </c>
      <c r="G1716" s="5">
        <v>0</v>
      </c>
      <c r="H1716" s="45">
        <v>0</v>
      </c>
      <c r="I1716" s="6"/>
      <c r="J1716" s="6"/>
      <c r="K1716" s="6"/>
      <c r="L1716" s="6"/>
      <c r="M1716" s="6"/>
      <c r="N1716" s="6"/>
      <c r="O1716" s="6"/>
      <c r="P1716" s="6"/>
      <c r="Q1716" s="6"/>
      <c r="R1716" s="6"/>
      <c r="S1716" s="6"/>
      <c r="T1716" s="6"/>
      <c r="U1716" s="6"/>
      <c r="V1716" s="6"/>
      <c r="W1716" s="6"/>
      <c r="X1716" s="6"/>
      <c r="Y1716" s="6"/>
      <c r="Z1716" s="6"/>
    </row>
    <row r="1717" spans="1:26" ht="24" customHeight="1" x14ac:dyDescent="0.2">
      <c r="A1717" s="5">
        <v>1716</v>
      </c>
      <c r="B1717" s="6" t="s">
        <v>7534</v>
      </c>
      <c r="C1717" s="6" t="s">
        <v>7535</v>
      </c>
      <c r="D1717" s="56" t="s">
        <v>7769</v>
      </c>
      <c r="E1717" s="6" t="s">
        <v>5770</v>
      </c>
      <c r="F1717" s="45">
        <v>1</v>
      </c>
      <c r="G1717" s="5">
        <v>1</v>
      </c>
      <c r="H1717" s="45">
        <v>1</v>
      </c>
      <c r="I1717" s="6"/>
      <c r="J1717" s="6"/>
      <c r="K1717" s="6"/>
      <c r="L1717" s="6"/>
      <c r="M1717" s="6"/>
      <c r="N1717" s="6"/>
      <c r="O1717" s="6"/>
      <c r="P1717" s="6"/>
      <c r="Q1717" s="6"/>
      <c r="R1717" s="6"/>
      <c r="S1717" s="6"/>
      <c r="T1717" s="6"/>
      <c r="U1717" s="6"/>
      <c r="V1717" s="6"/>
      <c r="W1717" s="6"/>
      <c r="X1717" s="6"/>
      <c r="Y1717" s="6"/>
      <c r="Z1717" s="6"/>
    </row>
    <row r="1718" spans="1:26" ht="24" customHeight="1" x14ac:dyDescent="0.2">
      <c r="A1718" s="5">
        <v>1717</v>
      </c>
      <c r="B1718" s="6" t="s">
        <v>7534</v>
      </c>
      <c r="C1718" s="6" t="s">
        <v>7535</v>
      </c>
      <c r="D1718" s="56" t="s">
        <v>7770</v>
      </c>
      <c r="E1718" s="6" t="s">
        <v>5770</v>
      </c>
      <c r="F1718" s="45">
        <v>2</v>
      </c>
      <c r="G1718" s="5">
        <v>0</v>
      </c>
      <c r="H1718" s="45">
        <v>2</v>
      </c>
      <c r="I1718" s="6"/>
      <c r="J1718" s="6"/>
      <c r="K1718" s="6"/>
      <c r="L1718" s="6"/>
      <c r="M1718" s="6"/>
      <c r="N1718" s="6"/>
      <c r="O1718" s="6"/>
      <c r="P1718" s="6"/>
      <c r="Q1718" s="6"/>
      <c r="R1718" s="6"/>
      <c r="S1718" s="6"/>
      <c r="T1718" s="6"/>
      <c r="U1718" s="6"/>
      <c r="V1718" s="6"/>
      <c r="W1718" s="6"/>
      <c r="X1718" s="6"/>
      <c r="Y1718" s="6"/>
      <c r="Z1718" s="6"/>
    </row>
    <row r="1719" spans="1:26" ht="48" customHeight="1" x14ac:dyDescent="0.2">
      <c r="A1719" s="5">
        <v>1718</v>
      </c>
      <c r="B1719" s="6" t="s">
        <v>7534</v>
      </c>
      <c r="C1719" s="6" t="s">
        <v>7535</v>
      </c>
      <c r="D1719" s="56" t="s">
        <v>7771</v>
      </c>
      <c r="E1719" s="6" t="s">
        <v>5770</v>
      </c>
      <c r="F1719" s="45">
        <v>1</v>
      </c>
      <c r="G1719" s="5">
        <v>0</v>
      </c>
      <c r="H1719" s="45">
        <v>1</v>
      </c>
      <c r="I1719" s="6"/>
      <c r="J1719" s="6"/>
      <c r="K1719" s="6"/>
      <c r="L1719" s="6"/>
      <c r="M1719" s="6"/>
      <c r="N1719" s="6"/>
      <c r="O1719" s="6"/>
      <c r="P1719" s="6"/>
      <c r="Q1719" s="6"/>
      <c r="R1719" s="6"/>
      <c r="S1719" s="6"/>
      <c r="T1719" s="6"/>
      <c r="U1719" s="6"/>
      <c r="V1719" s="6"/>
      <c r="W1719" s="6"/>
      <c r="X1719" s="6"/>
      <c r="Y1719" s="6"/>
      <c r="Z1719" s="6"/>
    </row>
    <row r="1720" spans="1:26" ht="48" customHeight="1" x14ac:dyDescent="0.2">
      <c r="A1720" s="5">
        <v>1719</v>
      </c>
      <c r="B1720" s="6" t="s">
        <v>7534</v>
      </c>
      <c r="C1720" s="6" t="s">
        <v>7535</v>
      </c>
      <c r="D1720" s="56" t="s">
        <v>7772</v>
      </c>
      <c r="E1720" s="6" t="s">
        <v>5770</v>
      </c>
      <c r="F1720" s="45">
        <v>2</v>
      </c>
      <c r="G1720" s="5">
        <v>0</v>
      </c>
      <c r="H1720" s="45">
        <v>2</v>
      </c>
      <c r="I1720" s="6"/>
      <c r="J1720" s="6"/>
      <c r="K1720" s="6"/>
      <c r="L1720" s="6"/>
      <c r="M1720" s="6"/>
      <c r="N1720" s="6"/>
      <c r="O1720" s="6"/>
      <c r="P1720" s="6"/>
      <c r="Q1720" s="6"/>
      <c r="R1720" s="6"/>
      <c r="S1720" s="6"/>
      <c r="T1720" s="6"/>
      <c r="U1720" s="6"/>
      <c r="V1720" s="6"/>
      <c r="W1720" s="6"/>
      <c r="X1720" s="6"/>
      <c r="Y1720" s="6"/>
      <c r="Z1720" s="6"/>
    </row>
    <row r="1721" spans="1:26" ht="48" customHeight="1" x14ac:dyDescent="0.2">
      <c r="A1721" s="5">
        <v>1720</v>
      </c>
      <c r="B1721" s="6" t="s">
        <v>7534</v>
      </c>
      <c r="C1721" s="6" t="s">
        <v>7535</v>
      </c>
      <c r="D1721" s="56" t="s">
        <v>7773</v>
      </c>
      <c r="E1721" s="6" t="s">
        <v>5770</v>
      </c>
      <c r="F1721" s="45">
        <v>0</v>
      </c>
      <c r="G1721" s="5">
        <v>0</v>
      </c>
      <c r="H1721" s="45">
        <v>0</v>
      </c>
      <c r="I1721" s="6"/>
      <c r="J1721" s="6"/>
      <c r="K1721" s="6"/>
      <c r="L1721" s="6"/>
      <c r="M1721" s="6"/>
      <c r="N1721" s="6"/>
      <c r="O1721" s="6"/>
      <c r="P1721" s="6"/>
      <c r="Q1721" s="6"/>
      <c r="R1721" s="6"/>
      <c r="S1721" s="6"/>
      <c r="T1721" s="6"/>
      <c r="U1721" s="6"/>
      <c r="V1721" s="6"/>
      <c r="W1721" s="6"/>
      <c r="X1721" s="6"/>
      <c r="Y1721" s="6"/>
      <c r="Z1721" s="6"/>
    </row>
    <row r="1722" spans="1:26" ht="48" customHeight="1" x14ac:dyDescent="0.2">
      <c r="A1722" s="5">
        <v>1721</v>
      </c>
      <c r="B1722" s="6" t="s">
        <v>7534</v>
      </c>
      <c r="C1722" s="6" t="s">
        <v>7535</v>
      </c>
      <c r="D1722" s="56" t="s">
        <v>7774</v>
      </c>
      <c r="E1722" s="6" t="s">
        <v>5770</v>
      </c>
      <c r="F1722" s="45">
        <v>0</v>
      </c>
      <c r="G1722" s="5">
        <v>0</v>
      </c>
      <c r="H1722" s="45">
        <v>0</v>
      </c>
      <c r="I1722" s="6"/>
      <c r="J1722" s="6"/>
      <c r="K1722" s="6"/>
      <c r="L1722" s="6"/>
      <c r="M1722" s="6"/>
      <c r="N1722" s="6"/>
      <c r="O1722" s="6"/>
      <c r="P1722" s="6"/>
      <c r="Q1722" s="6"/>
      <c r="R1722" s="6"/>
      <c r="S1722" s="6"/>
      <c r="T1722" s="6"/>
      <c r="U1722" s="6"/>
      <c r="V1722" s="6"/>
      <c r="W1722" s="6"/>
      <c r="X1722" s="6"/>
      <c r="Y1722" s="6"/>
      <c r="Z1722" s="6"/>
    </row>
    <row r="1723" spans="1:26" ht="24" customHeight="1" x14ac:dyDescent="0.2">
      <c r="A1723" s="5">
        <v>1722</v>
      </c>
      <c r="B1723" s="6" t="s">
        <v>7534</v>
      </c>
      <c r="C1723" s="6" t="s">
        <v>7535</v>
      </c>
      <c r="D1723" s="56" t="s">
        <v>7775</v>
      </c>
      <c r="E1723" s="6" t="s">
        <v>5770</v>
      </c>
      <c r="F1723" s="45">
        <v>0</v>
      </c>
      <c r="G1723" s="5">
        <v>2</v>
      </c>
      <c r="H1723" s="45">
        <v>0</v>
      </c>
      <c r="I1723" s="6"/>
      <c r="J1723" s="6"/>
      <c r="K1723" s="6"/>
      <c r="L1723" s="6"/>
      <c r="M1723" s="6"/>
      <c r="N1723" s="6"/>
      <c r="O1723" s="6"/>
      <c r="P1723" s="6"/>
      <c r="Q1723" s="6"/>
      <c r="R1723" s="6"/>
      <c r="S1723" s="6"/>
      <c r="T1723" s="6"/>
      <c r="U1723" s="6"/>
      <c r="V1723" s="6"/>
      <c r="W1723" s="6"/>
      <c r="X1723" s="6"/>
      <c r="Y1723" s="6"/>
      <c r="Z1723" s="6"/>
    </row>
    <row r="1724" spans="1:26" ht="48" customHeight="1" x14ac:dyDescent="0.2">
      <c r="A1724" s="5">
        <v>1723</v>
      </c>
      <c r="B1724" s="6" t="s">
        <v>7534</v>
      </c>
      <c r="C1724" s="6" t="s">
        <v>7535</v>
      </c>
      <c r="D1724" s="56" t="s">
        <v>7776</v>
      </c>
      <c r="E1724" s="6" t="s">
        <v>5770</v>
      </c>
      <c r="F1724" s="45">
        <v>2</v>
      </c>
      <c r="G1724" s="5">
        <v>0</v>
      </c>
      <c r="H1724" s="45">
        <v>2</v>
      </c>
      <c r="I1724" s="6"/>
      <c r="J1724" s="6"/>
      <c r="K1724" s="6"/>
      <c r="L1724" s="6"/>
      <c r="M1724" s="6"/>
      <c r="N1724" s="6"/>
      <c r="O1724" s="6"/>
      <c r="P1724" s="6"/>
      <c r="Q1724" s="6"/>
      <c r="R1724" s="6"/>
      <c r="S1724" s="6"/>
      <c r="T1724" s="6"/>
      <c r="U1724" s="6"/>
      <c r="V1724" s="6"/>
      <c r="W1724" s="6"/>
      <c r="X1724" s="6"/>
      <c r="Y1724" s="6"/>
      <c r="Z1724" s="6"/>
    </row>
    <row r="1725" spans="1:26" ht="48" customHeight="1" x14ac:dyDescent="0.2">
      <c r="A1725" s="5">
        <v>1724</v>
      </c>
      <c r="B1725" s="6" t="s">
        <v>7534</v>
      </c>
      <c r="C1725" s="6" t="s">
        <v>7535</v>
      </c>
      <c r="D1725" s="56" t="s">
        <v>7777</v>
      </c>
      <c r="E1725" s="6" t="s">
        <v>5770</v>
      </c>
      <c r="F1725" s="45">
        <v>2</v>
      </c>
      <c r="G1725" s="5">
        <v>0</v>
      </c>
      <c r="H1725" s="45">
        <v>2</v>
      </c>
      <c r="I1725" s="6"/>
      <c r="J1725" s="6"/>
      <c r="K1725" s="6"/>
      <c r="L1725" s="6"/>
      <c r="M1725" s="6"/>
      <c r="N1725" s="6"/>
      <c r="O1725" s="6"/>
      <c r="P1725" s="6"/>
      <c r="Q1725" s="6"/>
      <c r="R1725" s="6"/>
      <c r="S1725" s="6"/>
      <c r="T1725" s="6"/>
      <c r="U1725" s="6"/>
      <c r="V1725" s="6"/>
      <c r="W1725" s="6"/>
      <c r="X1725" s="6"/>
      <c r="Y1725" s="6"/>
      <c r="Z1725" s="6"/>
    </row>
    <row r="1726" spans="1:26" ht="48" customHeight="1" x14ac:dyDescent="0.2">
      <c r="A1726" s="5">
        <v>1725</v>
      </c>
      <c r="B1726" s="6" t="s">
        <v>7534</v>
      </c>
      <c r="C1726" s="6" t="s">
        <v>7535</v>
      </c>
      <c r="D1726" s="56" t="s">
        <v>7778</v>
      </c>
      <c r="E1726" s="6" t="s">
        <v>5770</v>
      </c>
      <c r="F1726" s="45">
        <v>0</v>
      </c>
      <c r="G1726" s="5">
        <v>0</v>
      </c>
      <c r="H1726" s="45">
        <v>0</v>
      </c>
      <c r="I1726" s="6"/>
      <c r="J1726" s="6"/>
      <c r="K1726" s="6"/>
      <c r="L1726" s="6"/>
      <c r="M1726" s="6"/>
      <c r="N1726" s="6"/>
      <c r="O1726" s="6"/>
      <c r="P1726" s="6"/>
      <c r="Q1726" s="6"/>
      <c r="R1726" s="6"/>
      <c r="S1726" s="6"/>
      <c r="T1726" s="6"/>
      <c r="U1726" s="6"/>
      <c r="V1726" s="6"/>
      <c r="W1726" s="6"/>
      <c r="X1726" s="6"/>
      <c r="Y1726" s="6"/>
      <c r="Z1726" s="6"/>
    </row>
    <row r="1727" spans="1:26" ht="48" customHeight="1" x14ac:dyDescent="0.2">
      <c r="A1727" s="5">
        <v>1726</v>
      </c>
      <c r="B1727" s="6" t="s">
        <v>7534</v>
      </c>
      <c r="C1727" s="6" t="s">
        <v>7535</v>
      </c>
      <c r="D1727" s="56" t="s">
        <v>7779</v>
      </c>
      <c r="E1727" s="6" t="s">
        <v>5770</v>
      </c>
      <c r="F1727" s="45">
        <v>2</v>
      </c>
      <c r="G1727" s="5">
        <v>2</v>
      </c>
      <c r="H1727" s="45">
        <v>2</v>
      </c>
      <c r="I1727" s="6"/>
      <c r="J1727" s="6"/>
      <c r="K1727" s="6"/>
      <c r="L1727" s="6"/>
      <c r="M1727" s="6"/>
      <c r="N1727" s="6"/>
      <c r="O1727" s="6"/>
      <c r="P1727" s="6"/>
      <c r="Q1727" s="6"/>
      <c r="R1727" s="6"/>
      <c r="S1727" s="6"/>
      <c r="T1727" s="6"/>
      <c r="U1727" s="6"/>
      <c r="V1727" s="6"/>
      <c r="W1727" s="6"/>
      <c r="X1727" s="6"/>
      <c r="Y1727" s="6"/>
      <c r="Z1727" s="6"/>
    </row>
    <row r="1728" spans="1:26" ht="24" customHeight="1" x14ac:dyDescent="0.2">
      <c r="A1728" s="5">
        <v>1727</v>
      </c>
      <c r="B1728" s="6" t="s">
        <v>7534</v>
      </c>
      <c r="C1728" s="6" t="s">
        <v>7535</v>
      </c>
      <c r="D1728" s="56" t="s">
        <v>7780</v>
      </c>
      <c r="E1728" s="6" t="s">
        <v>5770</v>
      </c>
      <c r="F1728" s="45">
        <v>2</v>
      </c>
      <c r="G1728" s="5">
        <v>0</v>
      </c>
      <c r="H1728" s="45">
        <v>2</v>
      </c>
      <c r="I1728" s="6"/>
      <c r="J1728" s="6"/>
      <c r="K1728" s="6"/>
      <c r="L1728" s="6"/>
      <c r="M1728" s="6"/>
      <c r="N1728" s="6"/>
      <c r="O1728" s="6"/>
      <c r="P1728" s="6"/>
      <c r="Q1728" s="6"/>
      <c r="R1728" s="6"/>
      <c r="S1728" s="6"/>
      <c r="T1728" s="6"/>
      <c r="U1728" s="6"/>
      <c r="V1728" s="6"/>
      <c r="W1728" s="6"/>
      <c r="X1728" s="6"/>
      <c r="Y1728" s="6"/>
      <c r="Z1728" s="6"/>
    </row>
    <row r="1729" spans="1:26" ht="24" customHeight="1" x14ac:dyDescent="0.2">
      <c r="A1729" s="5">
        <v>1728</v>
      </c>
      <c r="B1729" s="6" t="s">
        <v>7534</v>
      </c>
      <c r="C1729" s="6" t="s">
        <v>7535</v>
      </c>
      <c r="D1729" s="56" t="s">
        <v>7781</v>
      </c>
      <c r="E1729" s="6" t="s">
        <v>5770</v>
      </c>
      <c r="F1729" s="45">
        <v>0</v>
      </c>
      <c r="G1729" s="5">
        <v>0</v>
      </c>
      <c r="H1729" s="45">
        <v>0</v>
      </c>
      <c r="I1729" s="6"/>
      <c r="J1729" s="6"/>
      <c r="K1729" s="6"/>
      <c r="L1729" s="6"/>
      <c r="M1729" s="6"/>
      <c r="N1729" s="6"/>
      <c r="O1729" s="6"/>
      <c r="P1729" s="6"/>
      <c r="Q1729" s="6"/>
      <c r="R1729" s="6"/>
      <c r="S1729" s="6"/>
      <c r="T1729" s="6"/>
      <c r="U1729" s="6"/>
      <c r="V1729" s="6"/>
      <c r="W1729" s="6"/>
      <c r="X1729" s="6"/>
      <c r="Y1729" s="6"/>
      <c r="Z1729" s="6"/>
    </row>
    <row r="1730" spans="1:26" ht="24" customHeight="1" x14ac:dyDescent="0.2">
      <c r="A1730" s="5">
        <v>1729</v>
      </c>
      <c r="B1730" s="6" t="s">
        <v>7534</v>
      </c>
      <c r="C1730" s="6" t="s">
        <v>7535</v>
      </c>
      <c r="D1730" s="56" t="s">
        <v>7782</v>
      </c>
      <c r="E1730" s="6" t="s">
        <v>5770</v>
      </c>
      <c r="F1730" s="45">
        <v>2</v>
      </c>
      <c r="G1730" s="5">
        <v>1</v>
      </c>
      <c r="H1730" s="45">
        <v>2</v>
      </c>
      <c r="I1730" s="6"/>
      <c r="J1730" s="6"/>
      <c r="K1730" s="6"/>
      <c r="L1730" s="6"/>
      <c r="M1730" s="6"/>
      <c r="N1730" s="6"/>
      <c r="O1730" s="6"/>
      <c r="P1730" s="6"/>
      <c r="Q1730" s="6"/>
      <c r="R1730" s="6"/>
      <c r="S1730" s="6"/>
      <c r="T1730" s="6"/>
      <c r="U1730" s="6"/>
      <c r="V1730" s="6"/>
      <c r="W1730" s="6"/>
      <c r="X1730" s="6"/>
      <c r="Y1730" s="6"/>
      <c r="Z1730" s="6"/>
    </row>
    <row r="1731" spans="1:26" ht="24" customHeight="1" x14ac:dyDescent="0.2">
      <c r="A1731" s="5">
        <v>1730</v>
      </c>
      <c r="B1731" s="6" t="s">
        <v>7534</v>
      </c>
      <c r="C1731" s="6" t="s">
        <v>7535</v>
      </c>
      <c r="D1731" s="56" t="s">
        <v>7783</v>
      </c>
      <c r="E1731" s="6" t="s">
        <v>5770</v>
      </c>
      <c r="F1731" s="45">
        <v>2</v>
      </c>
      <c r="G1731" s="5">
        <v>0</v>
      </c>
      <c r="H1731" s="45">
        <v>2</v>
      </c>
      <c r="I1731" s="6"/>
      <c r="J1731" s="6"/>
      <c r="K1731" s="6"/>
      <c r="L1731" s="6"/>
      <c r="M1731" s="6"/>
      <c r="N1731" s="6"/>
      <c r="O1731" s="6"/>
      <c r="P1731" s="6"/>
      <c r="Q1731" s="6"/>
      <c r="R1731" s="6"/>
      <c r="S1731" s="6"/>
      <c r="T1731" s="6"/>
      <c r="U1731" s="6"/>
      <c r="V1731" s="6"/>
      <c r="W1731" s="6"/>
      <c r="X1731" s="6"/>
      <c r="Y1731" s="6"/>
      <c r="Z1731" s="6"/>
    </row>
    <row r="1732" spans="1:26" ht="24" customHeight="1" x14ac:dyDescent="0.2">
      <c r="A1732" s="5">
        <v>1731</v>
      </c>
      <c r="B1732" s="6" t="s">
        <v>7534</v>
      </c>
      <c r="C1732" s="6" t="s">
        <v>7535</v>
      </c>
      <c r="D1732" s="56" t="s">
        <v>7784</v>
      </c>
      <c r="E1732" s="6" t="s">
        <v>5770</v>
      </c>
      <c r="F1732" s="45">
        <v>0</v>
      </c>
      <c r="G1732" s="5">
        <v>1</v>
      </c>
      <c r="H1732" s="45">
        <v>0</v>
      </c>
      <c r="I1732" s="6"/>
      <c r="J1732" s="6"/>
      <c r="K1732" s="6"/>
      <c r="L1732" s="6"/>
      <c r="M1732" s="6"/>
      <c r="N1732" s="6"/>
      <c r="O1732" s="6"/>
      <c r="P1732" s="6"/>
      <c r="Q1732" s="6"/>
      <c r="R1732" s="6"/>
      <c r="S1732" s="6"/>
      <c r="T1732" s="6"/>
      <c r="U1732" s="6"/>
      <c r="V1732" s="6"/>
      <c r="W1732" s="6"/>
      <c r="X1732" s="6"/>
      <c r="Y1732" s="6"/>
      <c r="Z1732" s="6"/>
    </row>
    <row r="1733" spans="1:26" ht="48" customHeight="1" x14ac:dyDescent="0.2">
      <c r="A1733" s="5">
        <v>1732</v>
      </c>
      <c r="B1733" s="6" t="s">
        <v>7534</v>
      </c>
      <c r="C1733" s="6" t="s">
        <v>7535</v>
      </c>
      <c r="D1733" s="56" t="s">
        <v>7785</v>
      </c>
      <c r="E1733" s="6" t="s">
        <v>5770</v>
      </c>
      <c r="F1733" s="45">
        <v>0</v>
      </c>
      <c r="G1733" s="5">
        <v>1</v>
      </c>
      <c r="H1733" s="45">
        <v>0</v>
      </c>
      <c r="I1733" s="6"/>
      <c r="J1733" s="6"/>
      <c r="K1733" s="6"/>
      <c r="L1733" s="6"/>
      <c r="M1733" s="6"/>
      <c r="N1733" s="6"/>
      <c r="O1733" s="6"/>
      <c r="P1733" s="6"/>
      <c r="Q1733" s="6"/>
      <c r="R1733" s="6"/>
      <c r="S1733" s="6"/>
      <c r="T1733" s="6"/>
      <c r="U1733" s="6"/>
      <c r="V1733" s="6"/>
      <c r="W1733" s="6"/>
      <c r="X1733" s="6"/>
      <c r="Y1733" s="6"/>
      <c r="Z1733" s="6"/>
    </row>
    <row r="1734" spans="1:26" ht="48" customHeight="1" x14ac:dyDescent="0.2">
      <c r="A1734" s="5">
        <v>1733</v>
      </c>
      <c r="B1734" s="6" t="s">
        <v>7534</v>
      </c>
      <c r="C1734" s="6" t="s">
        <v>7535</v>
      </c>
      <c r="D1734" s="56" t="s">
        <v>7786</v>
      </c>
      <c r="E1734" s="6" t="s">
        <v>5770</v>
      </c>
      <c r="F1734" s="45">
        <v>2</v>
      </c>
      <c r="G1734" s="5">
        <v>0</v>
      </c>
      <c r="H1734" s="45">
        <v>2</v>
      </c>
      <c r="I1734" s="6"/>
      <c r="J1734" s="6"/>
      <c r="K1734" s="6"/>
      <c r="L1734" s="6"/>
      <c r="M1734" s="6"/>
      <c r="N1734" s="6"/>
      <c r="O1734" s="6"/>
      <c r="P1734" s="6"/>
      <c r="Q1734" s="6"/>
      <c r="R1734" s="6"/>
      <c r="S1734" s="6"/>
      <c r="T1734" s="6"/>
      <c r="U1734" s="6"/>
      <c r="V1734" s="6"/>
      <c r="W1734" s="6"/>
      <c r="X1734" s="6"/>
      <c r="Y1734" s="6"/>
      <c r="Z1734" s="6"/>
    </row>
    <row r="1735" spans="1:26" ht="168" customHeight="1" x14ac:dyDescent="0.2">
      <c r="A1735" s="5">
        <v>1734</v>
      </c>
      <c r="B1735" s="6" t="s">
        <v>7534</v>
      </c>
      <c r="C1735" s="6" t="s">
        <v>7535</v>
      </c>
      <c r="D1735" s="56" t="s">
        <v>7787</v>
      </c>
      <c r="E1735" s="6" t="s">
        <v>5770</v>
      </c>
      <c r="F1735" s="45">
        <v>2</v>
      </c>
      <c r="G1735" s="5">
        <v>2</v>
      </c>
      <c r="H1735" s="45">
        <v>2</v>
      </c>
      <c r="I1735" s="6"/>
      <c r="J1735" s="6"/>
      <c r="K1735" s="6"/>
      <c r="L1735" s="6"/>
      <c r="M1735" s="6"/>
      <c r="N1735" s="6"/>
      <c r="O1735" s="6"/>
      <c r="P1735" s="6"/>
      <c r="Q1735" s="6"/>
      <c r="R1735" s="6"/>
      <c r="S1735" s="6"/>
      <c r="T1735" s="6"/>
      <c r="U1735" s="6"/>
      <c r="V1735" s="6"/>
      <c r="W1735" s="6"/>
      <c r="X1735" s="6"/>
      <c r="Y1735" s="6"/>
      <c r="Z1735" s="6"/>
    </row>
    <row r="1736" spans="1:26" ht="72" customHeight="1" x14ac:dyDescent="0.2">
      <c r="A1736" s="5">
        <v>1735</v>
      </c>
      <c r="B1736" s="6" t="s">
        <v>7534</v>
      </c>
      <c r="C1736" s="6" t="s">
        <v>7535</v>
      </c>
      <c r="D1736" s="56" t="s">
        <v>7788</v>
      </c>
      <c r="E1736" s="6" t="s">
        <v>5770</v>
      </c>
      <c r="F1736" s="45">
        <v>2</v>
      </c>
      <c r="G1736" s="5">
        <v>2</v>
      </c>
      <c r="H1736" s="45">
        <v>2</v>
      </c>
      <c r="I1736" s="6"/>
      <c r="J1736" s="6"/>
      <c r="K1736" s="6"/>
      <c r="L1736" s="6"/>
      <c r="M1736" s="6"/>
      <c r="N1736" s="6"/>
      <c r="O1736" s="6"/>
      <c r="P1736" s="6"/>
      <c r="Q1736" s="6"/>
      <c r="R1736" s="6"/>
      <c r="S1736" s="6"/>
      <c r="T1736" s="6"/>
      <c r="U1736" s="6"/>
      <c r="V1736" s="6"/>
      <c r="W1736" s="6"/>
      <c r="X1736" s="6"/>
      <c r="Y1736" s="6"/>
      <c r="Z1736" s="6"/>
    </row>
    <row r="1737" spans="1:26" ht="120" customHeight="1" x14ac:dyDescent="0.2">
      <c r="A1737" s="5">
        <v>1736</v>
      </c>
      <c r="B1737" s="6" t="s">
        <v>7534</v>
      </c>
      <c r="C1737" s="6" t="s">
        <v>7535</v>
      </c>
      <c r="D1737" s="56" t="s">
        <v>7789</v>
      </c>
      <c r="E1737" s="6" t="s">
        <v>5770</v>
      </c>
      <c r="F1737" s="45">
        <v>2</v>
      </c>
      <c r="G1737" s="5">
        <v>0</v>
      </c>
      <c r="H1737" s="45">
        <v>2</v>
      </c>
      <c r="I1737" s="6"/>
      <c r="J1737" s="6"/>
      <c r="K1737" s="6"/>
      <c r="L1737" s="6"/>
      <c r="M1737" s="6"/>
      <c r="N1737" s="6"/>
      <c r="O1737" s="6"/>
      <c r="P1737" s="6"/>
      <c r="Q1737" s="6"/>
      <c r="R1737" s="6"/>
      <c r="S1737" s="6"/>
      <c r="T1737" s="6"/>
      <c r="U1737" s="6"/>
      <c r="V1737" s="6"/>
      <c r="W1737" s="6"/>
      <c r="X1737" s="6"/>
      <c r="Y1737" s="6"/>
      <c r="Z1737" s="6"/>
    </row>
    <row r="1738" spans="1:26" ht="96" customHeight="1" x14ac:dyDescent="0.2">
      <c r="A1738" s="5">
        <v>1737</v>
      </c>
      <c r="B1738" s="6" t="s">
        <v>7534</v>
      </c>
      <c r="C1738" s="6" t="s">
        <v>7535</v>
      </c>
      <c r="D1738" s="56" t="s">
        <v>7790</v>
      </c>
      <c r="E1738" s="6" t="s">
        <v>5770</v>
      </c>
      <c r="F1738" s="45">
        <v>1</v>
      </c>
      <c r="G1738" s="5">
        <v>0</v>
      </c>
      <c r="H1738" s="45">
        <v>1</v>
      </c>
      <c r="I1738" s="6"/>
      <c r="J1738" s="6"/>
      <c r="K1738" s="6"/>
      <c r="L1738" s="6"/>
      <c r="M1738" s="6"/>
      <c r="N1738" s="6"/>
      <c r="O1738" s="6"/>
      <c r="P1738" s="6"/>
      <c r="Q1738" s="6"/>
      <c r="R1738" s="6"/>
      <c r="S1738" s="6"/>
      <c r="T1738" s="6"/>
      <c r="U1738" s="6"/>
      <c r="V1738" s="6"/>
      <c r="W1738" s="6"/>
      <c r="X1738" s="6"/>
      <c r="Y1738" s="6"/>
      <c r="Z1738" s="6"/>
    </row>
    <row r="1739" spans="1:26" ht="96" customHeight="1" x14ac:dyDescent="0.2">
      <c r="A1739" s="5">
        <v>1738</v>
      </c>
      <c r="B1739" s="6" t="s">
        <v>7534</v>
      </c>
      <c r="C1739" s="6" t="s">
        <v>7535</v>
      </c>
      <c r="D1739" s="56" t="s">
        <v>7791</v>
      </c>
      <c r="E1739" s="6" t="s">
        <v>5770</v>
      </c>
      <c r="F1739" s="45">
        <v>2</v>
      </c>
      <c r="G1739" s="5">
        <v>1</v>
      </c>
      <c r="H1739" s="45">
        <v>2</v>
      </c>
      <c r="I1739" s="6"/>
      <c r="J1739" s="6"/>
      <c r="K1739" s="6"/>
      <c r="L1739" s="6"/>
      <c r="M1739" s="6"/>
      <c r="N1739" s="6"/>
      <c r="O1739" s="6"/>
      <c r="P1739" s="6"/>
      <c r="Q1739" s="6"/>
      <c r="R1739" s="6"/>
      <c r="S1739" s="6"/>
      <c r="T1739" s="6"/>
      <c r="U1739" s="6"/>
      <c r="V1739" s="6"/>
      <c r="W1739" s="6"/>
      <c r="X1739" s="6"/>
      <c r="Y1739" s="6"/>
      <c r="Z1739" s="6"/>
    </row>
    <row r="1740" spans="1:26" ht="72" customHeight="1" x14ac:dyDescent="0.2">
      <c r="A1740" s="5">
        <v>1739</v>
      </c>
      <c r="B1740" s="6" t="s">
        <v>7534</v>
      </c>
      <c r="C1740" s="6" t="s">
        <v>7535</v>
      </c>
      <c r="D1740" s="56" t="s">
        <v>7792</v>
      </c>
      <c r="E1740" s="6" t="s">
        <v>5770</v>
      </c>
      <c r="F1740" s="45">
        <v>2</v>
      </c>
      <c r="G1740" s="5">
        <v>1</v>
      </c>
      <c r="H1740" s="45">
        <v>2</v>
      </c>
      <c r="I1740" s="6"/>
      <c r="J1740" s="6"/>
      <c r="K1740" s="6"/>
      <c r="L1740" s="6"/>
      <c r="M1740" s="6"/>
      <c r="N1740" s="6"/>
      <c r="O1740" s="6"/>
      <c r="P1740" s="6"/>
      <c r="Q1740" s="6"/>
      <c r="R1740" s="6"/>
      <c r="S1740" s="6"/>
      <c r="T1740" s="6"/>
      <c r="U1740" s="6"/>
      <c r="V1740" s="6"/>
      <c r="W1740" s="6"/>
      <c r="X1740" s="6"/>
      <c r="Y1740" s="6"/>
      <c r="Z1740" s="6"/>
    </row>
    <row r="1741" spans="1:26" ht="72" customHeight="1" x14ac:dyDescent="0.2">
      <c r="A1741" s="5">
        <v>1740</v>
      </c>
      <c r="B1741" s="6" t="s">
        <v>7534</v>
      </c>
      <c r="C1741" s="6" t="s">
        <v>7535</v>
      </c>
      <c r="D1741" s="56" t="s">
        <v>7793</v>
      </c>
      <c r="E1741" s="6" t="s">
        <v>5770</v>
      </c>
      <c r="F1741" s="45">
        <v>2</v>
      </c>
      <c r="G1741" s="5">
        <v>1</v>
      </c>
      <c r="H1741" s="45">
        <v>2</v>
      </c>
      <c r="I1741" s="6"/>
      <c r="J1741" s="6"/>
      <c r="K1741" s="6"/>
      <c r="L1741" s="6"/>
      <c r="M1741" s="6"/>
      <c r="N1741" s="6"/>
      <c r="O1741" s="6"/>
      <c r="P1741" s="6"/>
      <c r="Q1741" s="6"/>
      <c r="R1741" s="6"/>
      <c r="S1741" s="6"/>
      <c r="T1741" s="6"/>
      <c r="U1741" s="6"/>
      <c r="V1741" s="6"/>
      <c r="W1741" s="6"/>
      <c r="X1741" s="6"/>
      <c r="Y1741" s="6"/>
      <c r="Z1741" s="6"/>
    </row>
    <row r="1742" spans="1:26" ht="24" customHeight="1" x14ac:dyDescent="0.2">
      <c r="A1742" s="5">
        <v>1741</v>
      </c>
      <c r="B1742" s="6" t="s">
        <v>7534</v>
      </c>
      <c r="C1742" s="6" t="s">
        <v>7535</v>
      </c>
      <c r="D1742" s="56" t="s">
        <v>7794</v>
      </c>
      <c r="E1742" s="6" t="s">
        <v>5770</v>
      </c>
      <c r="F1742" s="45">
        <v>0</v>
      </c>
      <c r="G1742" s="5">
        <v>0</v>
      </c>
      <c r="H1742" s="45">
        <v>0</v>
      </c>
      <c r="I1742" s="6"/>
      <c r="J1742" s="6"/>
      <c r="K1742" s="6"/>
      <c r="L1742" s="6"/>
      <c r="M1742" s="6"/>
      <c r="N1742" s="6"/>
      <c r="O1742" s="6"/>
      <c r="P1742" s="6"/>
      <c r="Q1742" s="6"/>
      <c r="R1742" s="6"/>
      <c r="S1742" s="6"/>
      <c r="T1742" s="6"/>
      <c r="U1742" s="6"/>
      <c r="V1742" s="6"/>
      <c r="W1742" s="6"/>
      <c r="X1742" s="6"/>
      <c r="Y1742" s="6"/>
      <c r="Z1742" s="6"/>
    </row>
    <row r="1743" spans="1:26" ht="24" customHeight="1" x14ac:dyDescent="0.2">
      <c r="A1743" s="5">
        <v>1742</v>
      </c>
      <c r="B1743" s="6" t="s">
        <v>7534</v>
      </c>
      <c r="C1743" s="6" t="s">
        <v>7535</v>
      </c>
      <c r="D1743" s="56" t="s">
        <v>7795</v>
      </c>
      <c r="E1743" s="6" t="s">
        <v>5770</v>
      </c>
      <c r="F1743" s="45">
        <v>0</v>
      </c>
      <c r="G1743" s="5">
        <v>0</v>
      </c>
      <c r="H1743" s="45">
        <v>0</v>
      </c>
      <c r="I1743" s="6"/>
      <c r="J1743" s="6"/>
      <c r="K1743" s="6"/>
      <c r="L1743" s="6"/>
      <c r="M1743" s="6"/>
      <c r="N1743" s="6"/>
      <c r="O1743" s="6"/>
      <c r="P1743" s="6"/>
      <c r="Q1743" s="6"/>
      <c r="R1743" s="6"/>
      <c r="S1743" s="6"/>
      <c r="T1743" s="6"/>
      <c r="U1743" s="6"/>
      <c r="V1743" s="6"/>
      <c r="W1743" s="6"/>
      <c r="X1743" s="6"/>
      <c r="Y1743" s="6"/>
      <c r="Z1743" s="6"/>
    </row>
    <row r="1744" spans="1:26" ht="24" customHeight="1" x14ac:dyDescent="0.2">
      <c r="A1744" s="5">
        <v>1743</v>
      </c>
      <c r="B1744" s="6" t="s">
        <v>7534</v>
      </c>
      <c r="C1744" s="6" t="s">
        <v>7535</v>
      </c>
      <c r="D1744" s="56" t="s">
        <v>7796</v>
      </c>
      <c r="E1744" s="6" t="s">
        <v>5770</v>
      </c>
      <c r="F1744" s="45">
        <v>0</v>
      </c>
      <c r="G1744" s="5">
        <v>0</v>
      </c>
      <c r="H1744" s="45">
        <v>0</v>
      </c>
      <c r="I1744" s="6"/>
      <c r="J1744" s="6"/>
      <c r="K1744" s="6"/>
      <c r="L1744" s="6"/>
      <c r="M1744" s="6"/>
      <c r="N1744" s="6"/>
      <c r="O1744" s="6"/>
      <c r="P1744" s="6"/>
      <c r="Q1744" s="6"/>
      <c r="R1744" s="6"/>
      <c r="S1744" s="6"/>
      <c r="T1744" s="6"/>
      <c r="U1744" s="6"/>
      <c r="V1744" s="6"/>
      <c r="W1744" s="6"/>
      <c r="X1744" s="6"/>
      <c r="Y1744" s="6"/>
      <c r="Z1744" s="6"/>
    </row>
    <row r="1745" spans="1:26" ht="24" customHeight="1" x14ac:dyDescent="0.2">
      <c r="A1745" s="5">
        <v>1744</v>
      </c>
      <c r="B1745" s="6" t="s">
        <v>7534</v>
      </c>
      <c r="C1745" s="6" t="s">
        <v>7535</v>
      </c>
      <c r="D1745" s="56" t="s">
        <v>7797</v>
      </c>
      <c r="E1745" s="6" t="s">
        <v>5770</v>
      </c>
      <c r="F1745" s="45">
        <v>2</v>
      </c>
      <c r="G1745" s="5">
        <v>0</v>
      </c>
      <c r="H1745" s="45">
        <v>2</v>
      </c>
      <c r="I1745" s="6"/>
      <c r="J1745" s="6"/>
      <c r="K1745" s="6"/>
      <c r="L1745" s="6"/>
      <c r="M1745" s="6"/>
      <c r="N1745" s="6"/>
      <c r="O1745" s="6"/>
      <c r="P1745" s="6"/>
      <c r="Q1745" s="6"/>
      <c r="R1745" s="6"/>
      <c r="S1745" s="6"/>
      <c r="T1745" s="6"/>
      <c r="U1745" s="6"/>
      <c r="V1745" s="6"/>
      <c r="W1745" s="6"/>
      <c r="X1745" s="6"/>
      <c r="Y1745" s="6"/>
      <c r="Z1745" s="6"/>
    </row>
    <row r="1746" spans="1:26" ht="24" customHeight="1" x14ac:dyDescent="0.2">
      <c r="A1746" s="5">
        <v>1745</v>
      </c>
      <c r="B1746" s="6" t="s">
        <v>7534</v>
      </c>
      <c r="C1746" s="6" t="s">
        <v>7535</v>
      </c>
      <c r="D1746" s="56" t="s">
        <v>7798</v>
      </c>
      <c r="E1746" s="6" t="s">
        <v>5770</v>
      </c>
      <c r="F1746" s="45">
        <v>1</v>
      </c>
      <c r="G1746" s="5">
        <v>1</v>
      </c>
      <c r="H1746" s="45">
        <v>1</v>
      </c>
      <c r="I1746" s="6"/>
      <c r="J1746" s="6"/>
      <c r="K1746" s="6"/>
      <c r="L1746" s="6"/>
      <c r="M1746" s="6"/>
      <c r="N1746" s="6"/>
      <c r="O1746" s="6"/>
      <c r="P1746" s="6"/>
      <c r="Q1746" s="6"/>
      <c r="R1746" s="6"/>
      <c r="S1746" s="6"/>
      <c r="T1746" s="6"/>
      <c r="U1746" s="6"/>
      <c r="V1746" s="6"/>
      <c r="W1746" s="6"/>
      <c r="X1746" s="6"/>
      <c r="Y1746" s="6"/>
      <c r="Z1746" s="6"/>
    </row>
    <row r="1747" spans="1:26" ht="24" customHeight="1" x14ac:dyDescent="0.2">
      <c r="A1747" s="5">
        <v>1746</v>
      </c>
      <c r="B1747" s="6" t="s">
        <v>7534</v>
      </c>
      <c r="C1747" s="6" t="s">
        <v>7535</v>
      </c>
      <c r="D1747" s="56" t="s">
        <v>7799</v>
      </c>
      <c r="E1747" s="6" t="s">
        <v>5770</v>
      </c>
      <c r="F1747" s="45">
        <v>0</v>
      </c>
      <c r="G1747" s="5">
        <v>1</v>
      </c>
      <c r="H1747" s="45">
        <v>0</v>
      </c>
      <c r="I1747" s="6"/>
      <c r="J1747" s="6"/>
      <c r="K1747" s="6"/>
      <c r="L1747" s="6"/>
      <c r="M1747" s="6"/>
      <c r="N1747" s="6"/>
      <c r="O1747" s="6"/>
      <c r="P1747" s="6"/>
      <c r="Q1747" s="6"/>
      <c r="R1747" s="6"/>
      <c r="S1747" s="6"/>
      <c r="T1747" s="6"/>
      <c r="U1747" s="6"/>
      <c r="V1747" s="6"/>
      <c r="W1747" s="6"/>
      <c r="X1747" s="6"/>
      <c r="Y1747" s="6"/>
      <c r="Z1747" s="6"/>
    </row>
    <row r="1748" spans="1:26" ht="24" customHeight="1" x14ac:dyDescent="0.2">
      <c r="A1748" s="5">
        <v>1747</v>
      </c>
      <c r="B1748" s="6" t="s">
        <v>7534</v>
      </c>
      <c r="C1748" s="6" t="s">
        <v>7535</v>
      </c>
      <c r="D1748" s="56" t="s">
        <v>7800</v>
      </c>
      <c r="E1748" s="6" t="s">
        <v>5770</v>
      </c>
      <c r="F1748" s="45">
        <v>0</v>
      </c>
      <c r="G1748" s="5">
        <v>0</v>
      </c>
      <c r="H1748" s="45">
        <v>0</v>
      </c>
      <c r="I1748" s="6"/>
      <c r="J1748" s="6"/>
      <c r="K1748" s="6"/>
      <c r="L1748" s="6"/>
      <c r="M1748" s="6"/>
      <c r="N1748" s="6"/>
      <c r="O1748" s="6"/>
      <c r="P1748" s="6"/>
      <c r="Q1748" s="6"/>
      <c r="R1748" s="6"/>
      <c r="S1748" s="6"/>
      <c r="T1748" s="6"/>
      <c r="U1748" s="6"/>
      <c r="V1748" s="6"/>
      <c r="W1748" s="6"/>
      <c r="X1748" s="6"/>
      <c r="Y1748" s="6"/>
      <c r="Z1748" s="6"/>
    </row>
    <row r="1749" spans="1:26" ht="48" customHeight="1" x14ac:dyDescent="0.2">
      <c r="A1749" s="5">
        <v>1748</v>
      </c>
      <c r="B1749" s="6" t="s">
        <v>7534</v>
      </c>
      <c r="C1749" s="6" t="s">
        <v>7535</v>
      </c>
      <c r="D1749" s="56" t="s">
        <v>7801</v>
      </c>
      <c r="E1749" s="6" t="s">
        <v>5770</v>
      </c>
      <c r="F1749" s="45">
        <v>1</v>
      </c>
      <c r="G1749" s="5">
        <v>1</v>
      </c>
      <c r="H1749" s="45">
        <v>1</v>
      </c>
      <c r="I1749" s="6"/>
      <c r="J1749" s="6"/>
      <c r="K1749" s="6"/>
      <c r="L1749" s="6"/>
      <c r="M1749" s="6"/>
      <c r="N1749" s="6"/>
      <c r="O1749" s="6"/>
      <c r="P1749" s="6"/>
      <c r="Q1749" s="6"/>
      <c r="R1749" s="6"/>
      <c r="S1749" s="6"/>
      <c r="T1749" s="6"/>
      <c r="U1749" s="6"/>
      <c r="V1749" s="6"/>
      <c r="W1749" s="6"/>
      <c r="X1749" s="6"/>
      <c r="Y1749" s="6"/>
      <c r="Z1749" s="6"/>
    </row>
    <row r="1750" spans="1:26" ht="48" customHeight="1" x14ac:dyDescent="0.2">
      <c r="A1750" s="5">
        <v>1749</v>
      </c>
      <c r="B1750" s="6" t="s">
        <v>7534</v>
      </c>
      <c r="C1750" s="6" t="s">
        <v>7535</v>
      </c>
      <c r="D1750" s="56" t="s">
        <v>7802</v>
      </c>
      <c r="E1750" s="6" t="s">
        <v>5770</v>
      </c>
      <c r="F1750" s="45">
        <v>0</v>
      </c>
      <c r="G1750" s="5">
        <v>1</v>
      </c>
      <c r="H1750" s="45">
        <v>0</v>
      </c>
      <c r="I1750" s="6"/>
      <c r="J1750" s="6"/>
      <c r="K1750" s="6"/>
      <c r="L1750" s="6"/>
      <c r="M1750" s="6"/>
      <c r="N1750" s="6"/>
      <c r="O1750" s="6"/>
      <c r="P1750" s="6"/>
      <c r="Q1750" s="6"/>
      <c r="R1750" s="6"/>
      <c r="S1750" s="6"/>
      <c r="T1750" s="6"/>
      <c r="U1750" s="6"/>
      <c r="V1750" s="6"/>
      <c r="W1750" s="6"/>
      <c r="X1750" s="6"/>
      <c r="Y1750" s="6"/>
      <c r="Z1750" s="6"/>
    </row>
    <row r="1751" spans="1:26" ht="24" customHeight="1" x14ac:dyDescent="0.2">
      <c r="A1751" s="5">
        <v>1750</v>
      </c>
      <c r="B1751" s="6" t="s">
        <v>7534</v>
      </c>
      <c r="C1751" s="6" t="s">
        <v>7535</v>
      </c>
      <c r="D1751" s="56" t="s">
        <v>7803</v>
      </c>
      <c r="E1751" s="6" t="s">
        <v>5770</v>
      </c>
      <c r="F1751" s="45">
        <v>2</v>
      </c>
      <c r="G1751" s="5">
        <v>2</v>
      </c>
      <c r="H1751" s="45">
        <v>2</v>
      </c>
      <c r="I1751" s="6"/>
      <c r="J1751" s="6"/>
      <c r="K1751" s="6"/>
      <c r="L1751" s="6"/>
      <c r="M1751" s="6"/>
      <c r="N1751" s="6"/>
      <c r="O1751" s="6"/>
      <c r="P1751" s="6"/>
      <c r="Q1751" s="6"/>
      <c r="R1751" s="6"/>
      <c r="S1751" s="6"/>
      <c r="T1751" s="6"/>
      <c r="U1751" s="6"/>
      <c r="V1751" s="6"/>
      <c r="W1751" s="6"/>
      <c r="X1751" s="6"/>
      <c r="Y1751" s="6"/>
      <c r="Z1751" s="6"/>
    </row>
    <row r="1752" spans="1:26" ht="72" customHeight="1" x14ac:dyDescent="0.2">
      <c r="A1752" s="5">
        <v>1751</v>
      </c>
      <c r="B1752" s="6" t="s">
        <v>7534</v>
      </c>
      <c r="C1752" s="6" t="s">
        <v>7535</v>
      </c>
      <c r="D1752" s="56" t="s">
        <v>7804</v>
      </c>
      <c r="E1752" s="6" t="s">
        <v>5770</v>
      </c>
      <c r="F1752" s="45">
        <v>0</v>
      </c>
      <c r="G1752" s="5">
        <v>0</v>
      </c>
      <c r="H1752" s="45">
        <v>0</v>
      </c>
      <c r="I1752" s="6"/>
      <c r="J1752" s="6"/>
      <c r="K1752" s="6"/>
      <c r="L1752" s="6"/>
      <c r="M1752" s="6"/>
      <c r="N1752" s="6"/>
      <c r="O1752" s="6"/>
      <c r="P1752" s="6"/>
      <c r="Q1752" s="6"/>
      <c r="R1752" s="6"/>
      <c r="S1752" s="6"/>
      <c r="T1752" s="6"/>
      <c r="U1752" s="6"/>
      <c r="V1752" s="6"/>
      <c r="W1752" s="6"/>
      <c r="X1752" s="6"/>
      <c r="Y1752" s="6"/>
      <c r="Z1752" s="6"/>
    </row>
    <row r="1753" spans="1:26" ht="48" customHeight="1" x14ac:dyDescent="0.2">
      <c r="A1753" s="5">
        <v>1752</v>
      </c>
      <c r="B1753" s="6" t="s">
        <v>7534</v>
      </c>
      <c r="C1753" s="6" t="s">
        <v>7535</v>
      </c>
      <c r="D1753" s="56" t="s">
        <v>7805</v>
      </c>
      <c r="E1753" s="6" t="s">
        <v>5770</v>
      </c>
      <c r="F1753" s="45">
        <v>2</v>
      </c>
      <c r="G1753" s="5">
        <v>0</v>
      </c>
      <c r="H1753" s="45">
        <v>2</v>
      </c>
      <c r="I1753" s="6"/>
      <c r="J1753" s="6"/>
      <c r="K1753" s="6"/>
      <c r="L1753" s="6"/>
      <c r="M1753" s="6"/>
      <c r="N1753" s="6"/>
      <c r="O1753" s="6"/>
      <c r="P1753" s="6"/>
      <c r="Q1753" s="6"/>
      <c r="R1753" s="6"/>
      <c r="S1753" s="6"/>
      <c r="T1753" s="6"/>
      <c r="U1753" s="6"/>
      <c r="V1753" s="6"/>
      <c r="W1753" s="6"/>
      <c r="X1753" s="6"/>
      <c r="Y1753" s="6"/>
      <c r="Z1753" s="6"/>
    </row>
    <row r="1754" spans="1:26" ht="72" customHeight="1" x14ac:dyDescent="0.2">
      <c r="A1754" s="5">
        <v>1753</v>
      </c>
      <c r="B1754" s="6" t="s">
        <v>7534</v>
      </c>
      <c r="C1754" s="6" t="s">
        <v>7535</v>
      </c>
      <c r="D1754" s="56" t="s">
        <v>7806</v>
      </c>
      <c r="E1754" s="6" t="s">
        <v>5770</v>
      </c>
      <c r="F1754" s="45">
        <v>2</v>
      </c>
      <c r="G1754" s="5">
        <v>1</v>
      </c>
      <c r="H1754" s="45">
        <v>2</v>
      </c>
      <c r="I1754" s="6"/>
      <c r="J1754" s="6"/>
      <c r="K1754" s="6"/>
      <c r="L1754" s="6"/>
      <c r="M1754" s="6"/>
      <c r="N1754" s="6"/>
      <c r="O1754" s="6"/>
      <c r="P1754" s="6"/>
      <c r="Q1754" s="6"/>
      <c r="R1754" s="6"/>
      <c r="S1754" s="6"/>
      <c r="T1754" s="6"/>
      <c r="U1754" s="6"/>
      <c r="V1754" s="6"/>
      <c r="W1754" s="6"/>
      <c r="X1754" s="6"/>
      <c r="Y1754" s="6"/>
      <c r="Z1754" s="6"/>
    </row>
    <row r="1755" spans="1:26" ht="120" customHeight="1" x14ac:dyDescent="0.2">
      <c r="A1755" s="5">
        <v>1754</v>
      </c>
      <c r="B1755" s="6" t="s">
        <v>7534</v>
      </c>
      <c r="C1755" s="6" t="s">
        <v>7535</v>
      </c>
      <c r="D1755" s="56" t="s">
        <v>7807</v>
      </c>
      <c r="E1755" s="6" t="s">
        <v>5770</v>
      </c>
      <c r="F1755" s="45">
        <v>2</v>
      </c>
      <c r="G1755" s="5">
        <v>1</v>
      </c>
      <c r="H1755" s="45">
        <v>2</v>
      </c>
      <c r="I1755" s="6"/>
      <c r="J1755" s="6"/>
      <c r="K1755" s="6"/>
      <c r="L1755" s="6"/>
      <c r="M1755" s="6"/>
      <c r="N1755" s="6"/>
      <c r="O1755" s="6"/>
      <c r="P1755" s="6"/>
      <c r="Q1755" s="6"/>
      <c r="R1755" s="6"/>
      <c r="S1755" s="6"/>
      <c r="T1755" s="6"/>
      <c r="U1755" s="6"/>
      <c r="V1755" s="6"/>
      <c r="W1755" s="6"/>
      <c r="X1755" s="6"/>
      <c r="Y1755" s="6"/>
      <c r="Z1755" s="6"/>
    </row>
    <row r="1756" spans="1:26" ht="24" customHeight="1" x14ac:dyDescent="0.2">
      <c r="A1756" s="5">
        <v>1755</v>
      </c>
      <c r="B1756" s="6" t="s">
        <v>7534</v>
      </c>
      <c r="C1756" s="6" t="s">
        <v>7535</v>
      </c>
      <c r="D1756" s="56" t="s">
        <v>7808</v>
      </c>
      <c r="E1756" s="6" t="s">
        <v>5770</v>
      </c>
      <c r="F1756" s="45">
        <v>2</v>
      </c>
      <c r="G1756" s="5">
        <v>0</v>
      </c>
      <c r="H1756" s="45">
        <v>2</v>
      </c>
      <c r="I1756" s="6"/>
      <c r="J1756" s="6"/>
      <c r="K1756" s="6"/>
      <c r="L1756" s="6"/>
      <c r="M1756" s="6"/>
      <c r="N1756" s="6"/>
      <c r="O1756" s="6"/>
      <c r="P1756" s="6"/>
      <c r="Q1756" s="6"/>
      <c r="R1756" s="6"/>
      <c r="S1756" s="6"/>
      <c r="T1756" s="6"/>
      <c r="U1756" s="6"/>
      <c r="V1756" s="6"/>
      <c r="W1756" s="6"/>
      <c r="X1756" s="6"/>
      <c r="Y1756" s="6"/>
      <c r="Z1756" s="6"/>
    </row>
    <row r="1757" spans="1:26" ht="48" customHeight="1" x14ac:dyDescent="0.2">
      <c r="A1757" s="5">
        <v>1756</v>
      </c>
      <c r="B1757" s="6" t="s">
        <v>7534</v>
      </c>
      <c r="C1757" s="6" t="s">
        <v>7535</v>
      </c>
      <c r="D1757" s="56" t="s">
        <v>7809</v>
      </c>
      <c r="E1757" s="6" t="s">
        <v>5770</v>
      </c>
      <c r="F1757" s="45">
        <v>0</v>
      </c>
      <c r="G1757" s="45">
        <v>0</v>
      </c>
      <c r="H1757" s="45">
        <v>0</v>
      </c>
      <c r="I1757" s="6"/>
      <c r="J1757" s="6"/>
      <c r="K1757" s="6"/>
      <c r="L1757" s="6"/>
      <c r="M1757" s="6"/>
      <c r="N1757" s="6"/>
      <c r="O1757" s="6"/>
      <c r="P1757" s="6"/>
      <c r="Q1757" s="6"/>
      <c r="R1757" s="6"/>
      <c r="S1757" s="6"/>
      <c r="T1757" s="6"/>
      <c r="U1757" s="6"/>
      <c r="V1757" s="6"/>
      <c r="W1757" s="6"/>
      <c r="X1757" s="6"/>
      <c r="Y1757" s="6"/>
      <c r="Z1757" s="6"/>
    </row>
    <row r="1758" spans="1:26" ht="96" customHeight="1" x14ac:dyDescent="0.2">
      <c r="A1758" s="5">
        <v>1757</v>
      </c>
      <c r="B1758" s="6" t="s">
        <v>7534</v>
      </c>
      <c r="C1758" s="6" t="s">
        <v>7535</v>
      </c>
      <c r="D1758" s="56" t="s">
        <v>7810</v>
      </c>
      <c r="E1758" s="6" t="s">
        <v>5770</v>
      </c>
      <c r="F1758" s="45">
        <v>0</v>
      </c>
      <c r="G1758" s="45">
        <v>0</v>
      </c>
      <c r="H1758" s="45">
        <v>0</v>
      </c>
      <c r="I1758" s="6"/>
      <c r="J1758" s="6"/>
      <c r="K1758" s="6"/>
      <c r="L1758" s="6"/>
      <c r="M1758" s="6"/>
      <c r="N1758" s="6"/>
      <c r="O1758" s="6"/>
      <c r="P1758" s="6"/>
      <c r="Q1758" s="6"/>
      <c r="R1758" s="6"/>
      <c r="S1758" s="6"/>
      <c r="T1758" s="6"/>
      <c r="U1758" s="6"/>
      <c r="V1758" s="6"/>
      <c r="W1758" s="6"/>
      <c r="X1758" s="6"/>
      <c r="Y1758" s="6"/>
      <c r="Z1758" s="6"/>
    </row>
    <row r="1759" spans="1:26" ht="24" customHeight="1" x14ac:dyDescent="0.2">
      <c r="A1759" s="5">
        <v>1758</v>
      </c>
      <c r="B1759" s="6" t="s">
        <v>7534</v>
      </c>
      <c r="C1759" s="6" t="s">
        <v>7535</v>
      </c>
      <c r="D1759" s="56" t="s">
        <v>7811</v>
      </c>
      <c r="E1759" s="6" t="s">
        <v>5770</v>
      </c>
      <c r="F1759" s="45">
        <v>1</v>
      </c>
      <c r="G1759" s="45">
        <v>1</v>
      </c>
      <c r="H1759" s="45">
        <v>1</v>
      </c>
      <c r="I1759" s="6"/>
      <c r="J1759" s="6"/>
      <c r="K1759" s="6"/>
      <c r="L1759" s="6"/>
      <c r="M1759" s="6"/>
      <c r="N1759" s="6"/>
      <c r="O1759" s="6"/>
      <c r="P1759" s="6"/>
      <c r="Q1759" s="6"/>
      <c r="R1759" s="6"/>
      <c r="S1759" s="6"/>
      <c r="T1759" s="6"/>
      <c r="U1759" s="6"/>
      <c r="V1759" s="6"/>
      <c r="W1759" s="6"/>
      <c r="X1759" s="6"/>
      <c r="Y1759" s="6"/>
      <c r="Z1759" s="6"/>
    </row>
    <row r="1760" spans="1:26" ht="48" customHeight="1" x14ac:dyDescent="0.2">
      <c r="A1760" s="5">
        <v>1759</v>
      </c>
      <c r="B1760" s="6" t="s">
        <v>7534</v>
      </c>
      <c r="C1760" s="6" t="s">
        <v>7535</v>
      </c>
      <c r="D1760" s="56" t="s">
        <v>7812</v>
      </c>
      <c r="E1760" s="6" t="s">
        <v>5770</v>
      </c>
      <c r="F1760" s="45">
        <v>0</v>
      </c>
      <c r="G1760" s="45">
        <v>0</v>
      </c>
      <c r="H1760" s="45">
        <v>0</v>
      </c>
      <c r="I1760" s="6"/>
      <c r="J1760" s="6"/>
      <c r="K1760" s="6"/>
      <c r="L1760" s="6"/>
      <c r="M1760" s="6"/>
      <c r="N1760" s="6"/>
      <c r="O1760" s="6"/>
      <c r="P1760" s="6"/>
      <c r="Q1760" s="6"/>
      <c r="R1760" s="6"/>
      <c r="S1760" s="6"/>
      <c r="T1760" s="6"/>
      <c r="U1760" s="6"/>
      <c r="V1760" s="6"/>
      <c r="W1760" s="6"/>
      <c r="X1760" s="6"/>
      <c r="Y1760" s="6"/>
      <c r="Z1760" s="6"/>
    </row>
    <row r="1761" spans="1:26" ht="48" customHeight="1" x14ac:dyDescent="0.2">
      <c r="A1761" s="5">
        <v>1760</v>
      </c>
      <c r="B1761" s="6" t="s">
        <v>7534</v>
      </c>
      <c r="C1761" s="6" t="s">
        <v>7535</v>
      </c>
      <c r="D1761" s="56" t="s">
        <v>7813</v>
      </c>
      <c r="E1761" s="6" t="s">
        <v>5770</v>
      </c>
      <c r="F1761" s="45">
        <v>1</v>
      </c>
      <c r="G1761" s="45">
        <v>1</v>
      </c>
      <c r="H1761" s="45">
        <v>1</v>
      </c>
      <c r="I1761" s="6"/>
      <c r="J1761" s="6"/>
      <c r="K1761" s="6"/>
      <c r="L1761" s="6"/>
      <c r="M1761" s="6"/>
      <c r="N1761" s="6"/>
      <c r="O1761" s="6"/>
      <c r="P1761" s="6"/>
      <c r="Q1761" s="6"/>
      <c r="R1761" s="6"/>
      <c r="S1761" s="6"/>
      <c r="T1761" s="6"/>
      <c r="U1761" s="6"/>
      <c r="V1761" s="6"/>
      <c r="W1761" s="6"/>
      <c r="X1761" s="6"/>
      <c r="Y1761" s="6"/>
      <c r="Z1761" s="6"/>
    </row>
    <row r="1762" spans="1:26" ht="48" customHeight="1" x14ac:dyDescent="0.2">
      <c r="A1762" s="5">
        <v>1761</v>
      </c>
      <c r="B1762" s="6" t="s">
        <v>7534</v>
      </c>
      <c r="C1762" s="6" t="s">
        <v>7535</v>
      </c>
      <c r="D1762" s="56" t="s">
        <v>7814</v>
      </c>
      <c r="E1762" s="6" t="s">
        <v>5770</v>
      </c>
      <c r="F1762" s="45">
        <v>0</v>
      </c>
      <c r="G1762" s="45">
        <v>0</v>
      </c>
      <c r="H1762" s="45">
        <v>0</v>
      </c>
      <c r="I1762" s="6"/>
      <c r="J1762" s="6"/>
      <c r="K1762" s="6"/>
      <c r="L1762" s="6"/>
      <c r="M1762" s="6"/>
      <c r="N1762" s="6"/>
      <c r="O1762" s="6"/>
      <c r="P1762" s="6"/>
      <c r="Q1762" s="6"/>
      <c r="R1762" s="6"/>
      <c r="S1762" s="6"/>
      <c r="T1762" s="6"/>
      <c r="U1762" s="6"/>
      <c r="V1762" s="6"/>
      <c r="W1762" s="6"/>
      <c r="X1762" s="6"/>
      <c r="Y1762" s="6"/>
      <c r="Z1762" s="6"/>
    </row>
    <row r="1763" spans="1:26" ht="96" customHeight="1" x14ac:dyDescent="0.2">
      <c r="A1763" s="5">
        <v>1762</v>
      </c>
      <c r="B1763" s="6" t="s">
        <v>7534</v>
      </c>
      <c r="C1763" s="6" t="s">
        <v>7535</v>
      </c>
      <c r="D1763" s="56" t="s">
        <v>7815</v>
      </c>
      <c r="E1763" s="6" t="s">
        <v>5770</v>
      </c>
      <c r="F1763" s="45">
        <v>0</v>
      </c>
      <c r="G1763" s="45">
        <v>0</v>
      </c>
      <c r="H1763" s="45">
        <v>0</v>
      </c>
      <c r="I1763" s="6"/>
      <c r="J1763" s="6"/>
      <c r="K1763" s="6"/>
      <c r="L1763" s="6"/>
      <c r="M1763" s="6"/>
      <c r="N1763" s="6"/>
      <c r="O1763" s="6"/>
      <c r="P1763" s="6"/>
      <c r="Q1763" s="6"/>
      <c r="R1763" s="6"/>
      <c r="S1763" s="6"/>
      <c r="T1763" s="6"/>
      <c r="U1763" s="6"/>
      <c r="V1763" s="6"/>
      <c r="W1763" s="6"/>
      <c r="X1763" s="6"/>
      <c r="Y1763" s="6"/>
      <c r="Z1763" s="6"/>
    </row>
    <row r="1764" spans="1:26" ht="72" customHeight="1" x14ac:dyDescent="0.2">
      <c r="A1764" s="5">
        <v>1763</v>
      </c>
      <c r="B1764" s="6" t="s">
        <v>7534</v>
      </c>
      <c r="C1764" s="6" t="s">
        <v>7535</v>
      </c>
      <c r="D1764" s="56" t="s">
        <v>7816</v>
      </c>
      <c r="E1764" s="6" t="s">
        <v>5770</v>
      </c>
      <c r="F1764" s="45">
        <v>1</v>
      </c>
      <c r="G1764" s="45">
        <v>1</v>
      </c>
      <c r="H1764" s="45">
        <v>1</v>
      </c>
      <c r="I1764" s="6"/>
      <c r="J1764" s="6"/>
      <c r="K1764" s="6"/>
      <c r="L1764" s="6"/>
      <c r="M1764" s="6"/>
      <c r="N1764" s="6"/>
      <c r="O1764" s="6"/>
      <c r="P1764" s="6"/>
      <c r="Q1764" s="6"/>
      <c r="R1764" s="6"/>
      <c r="S1764" s="6"/>
      <c r="T1764" s="6"/>
      <c r="U1764" s="6"/>
      <c r="V1764" s="6"/>
      <c r="W1764" s="6"/>
      <c r="X1764" s="6"/>
      <c r="Y1764" s="6"/>
      <c r="Z1764" s="6"/>
    </row>
    <row r="1765" spans="1:26" ht="24" customHeight="1" x14ac:dyDescent="0.2">
      <c r="A1765" s="5">
        <v>1764</v>
      </c>
      <c r="B1765" s="6" t="s">
        <v>7534</v>
      </c>
      <c r="C1765" s="6" t="s">
        <v>7535</v>
      </c>
      <c r="D1765" s="56" t="s">
        <v>7817</v>
      </c>
      <c r="E1765" s="6" t="s">
        <v>5770</v>
      </c>
      <c r="F1765" s="45">
        <v>2</v>
      </c>
      <c r="G1765" s="45">
        <v>2</v>
      </c>
      <c r="H1765" s="45">
        <v>2</v>
      </c>
      <c r="I1765" s="6"/>
      <c r="J1765" s="6"/>
      <c r="K1765" s="6"/>
      <c r="L1765" s="6"/>
      <c r="M1765" s="6"/>
      <c r="N1765" s="6"/>
      <c r="O1765" s="6"/>
      <c r="P1765" s="6"/>
      <c r="Q1765" s="6"/>
      <c r="R1765" s="6"/>
      <c r="S1765" s="6"/>
      <c r="T1765" s="6"/>
      <c r="U1765" s="6"/>
      <c r="V1765" s="6"/>
      <c r="W1765" s="6"/>
      <c r="X1765" s="6"/>
      <c r="Y1765" s="6"/>
      <c r="Z1765" s="6"/>
    </row>
    <row r="1766" spans="1:26" ht="72" customHeight="1" x14ac:dyDescent="0.2">
      <c r="A1766" s="5">
        <v>1765</v>
      </c>
      <c r="B1766" s="6" t="s">
        <v>7534</v>
      </c>
      <c r="C1766" s="6" t="s">
        <v>7535</v>
      </c>
      <c r="D1766" s="56" t="s">
        <v>7818</v>
      </c>
      <c r="E1766" s="6" t="s">
        <v>5770</v>
      </c>
      <c r="F1766" s="45">
        <v>2</v>
      </c>
      <c r="G1766" s="45">
        <v>2</v>
      </c>
      <c r="H1766" s="45">
        <v>2</v>
      </c>
      <c r="I1766" s="6"/>
      <c r="J1766" s="6"/>
      <c r="K1766" s="6"/>
      <c r="L1766" s="6"/>
      <c r="M1766" s="6"/>
      <c r="N1766" s="6"/>
      <c r="O1766" s="6"/>
      <c r="P1766" s="6"/>
      <c r="Q1766" s="6"/>
      <c r="R1766" s="6"/>
      <c r="S1766" s="6"/>
      <c r="T1766" s="6"/>
      <c r="U1766" s="6"/>
      <c r="V1766" s="6"/>
      <c r="W1766" s="6"/>
      <c r="X1766" s="6"/>
      <c r="Y1766" s="6"/>
      <c r="Z1766" s="6"/>
    </row>
    <row r="1767" spans="1:26" ht="72" customHeight="1" x14ac:dyDescent="0.2">
      <c r="A1767" s="5">
        <v>1766</v>
      </c>
      <c r="B1767" s="6" t="s">
        <v>7534</v>
      </c>
      <c r="C1767" s="6" t="s">
        <v>7535</v>
      </c>
      <c r="D1767" s="56" t="s">
        <v>7819</v>
      </c>
      <c r="E1767" s="6" t="s">
        <v>5770</v>
      </c>
      <c r="F1767" s="45">
        <v>0</v>
      </c>
      <c r="G1767" s="45">
        <v>0</v>
      </c>
      <c r="H1767" s="45">
        <v>0</v>
      </c>
      <c r="I1767" s="6"/>
      <c r="J1767" s="6"/>
      <c r="K1767" s="6"/>
      <c r="L1767" s="6"/>
      <c r="M1767" s="6"/>
      <c r="N1767" s="6"/>
      <c r="O1767" s="6"/>
      <c r="P1767" s="6"/>
      <c r="Q1767" s="6"/>
      <c r="R1767" s="6"/>
      <c r="S1767" s="6"/>
      <c r="T1767" s="6"/>
      <c r="U1767" s="6"/>
      <c r="V1767" s="6"/>
      <c r="W1767" s="6"/>
      <c r="X1767" s="6"/>
      <c r="Y1767" s="6"/>
      <c r="Z1767" s="6"/>
    </row>
    <row r="1768" spans="1:26" ht="120" customHeight="1" x14ac:dyDescent="0.2">
      <c r="A1768" s="5">
        <v>1767</v>
      </c>
      <c r="B1768" s="6" t="s">
        <v>7534</v>
      </c>
      <c r="C1768" s="6" t="s">
        <v>7535</v>
      </c>
      <c r="D1768" s="56" t="s">
        <v>7820</v>
      </c>
      <c r="E1768" s="6" t="s">
        <v>5770</v>
      </c>
      <c r="F1768" s="45">
        <v>0</v>
      </c>
      <c r="G1768" s="45">
        <v>0</v>
      </c>
      <c r="H1768" s="45">
        <v>0</v>
      </c>
      <c r="I1768" s="6"/>
      <c r="J1768" s="6"/>
      <c r="K1768" s="6"/>
      <c r="L1768" s="6"/>
      <c r="M1768" s="6"/>
      <c r="N1768" s="6"/>
      <c r="O1768" s="6"/>
      <c r="P1768" s="6"/>
      <c r="Q1768" s="6"/>
      <c r="R1768" s="6"/>
      <c r="S1768" s="6"/>
      <c r="T1768" s="6"/>
      <c r="U1768" s="6"/>
      <c r="V1768" s="6"/>
      <c r="W1768" s="6"/>
      <c r="X1768" s="6"/>
      <c r="Y1768" s="6"/>
      <c r="Z1768" s="6"/>
    </row>
    <row r="1769" spans="1:26" ht="96" customHeight="1" x14ac:dyDescent="0.2">
      <c r="A1769" s="5">
        <v>1768</v>
      </c>
      <c r="B1769" s="6" t="s">
        <v>7534</v>
      </c>
      <c r="C1769" s="6" t="s">
        <v>7535</v>
      </c>
      <c r="D1769" s="56" t="s">
        <v>7821</v>
      </c>
      <c r="E1769" s="6" t="s">
        <v>5770</v>
      </c>
      <c r="F1769" s="45">
        <v>1</v>
      </c>
      <c r="G1769" s="45">
        <v>1</v>
      </c>
      <c r="H1769" s="45">
        <v>1</v>
      </c>
      <c r="I1769" s="6"/>
      <c r="J1769" s="6"/>
      <c r="K1769" s="6"/>
      <c r="L1769" s="6"/>
      <c r="M1769" s="6"/>
      <c r="N1769" s="6"/>
      <c r="O1769" s="6"/>
      <c r="P1769" s="6"/>
      <c r="Q1769" s="6"/>
      <c r="R1769" s="6"/>
      <c r="S1769" s="6"/>
      <c r="T1769" s="6"/>
      <c r="U1769" s="6"/>
      <c r="V1769" s="6"/>
      <c r="W1769" s="6"/>
      <c r="X1769" s="6"/>
      <c r="Y1769" s="6"/>
      <c r="Z1769" s="6"/>
    </row>
    <row r="1770" spans="1:26" ht="120" customHeight="1" x14ac:dyDescent="0.2">
      <c r="A1770" s="5">
        <v>1769</v>
      </c>
      <c r="B1770" s="6" t="s">
        <v>7534</v>
      </c>
      <c r="C1770" s="6" t="s">
        <v>7535</v>
      </c>
      <c r="D1770" s="56" t="s">
        <v>7822</v>
      </c>
      <c r="E1770" s="6" t="s">
        <v>5770</v>
      </c>
      <c r="F1770" s="45">
        <v>0</v>
      </c>
      <c r="G1770" s="45">
        <v>0</v>
      </c>
      <c r="H1770" s="45">
        <v>0</v>
      </c>
      <c r="I1770" s="6"/>
      <c r="J1770" s="6"/>
      <c r="K1770" s="6"/>
      <c r="L1770" s="6"/>
      <c r="M1770" s="6"/>
      <c r="N1770" s="6"/>
      <c r="O1770" s="6"/>
      <c r="P1770" s="6"/>
      <c r="Q1770" s="6"/>
      <c r="R1770" s="6"/>
      <c r="S1770" s="6"/>
      <c r="T1770" s="6"/>
      <c r="U1770" s="6"/>
      <c r="V1770" s="6"/>
      <c r="W1770" s="6"/>
      <c r="X1770" s="6"/>
      <c r="Y1770" s="6"/>
      <c r="Z1770" s="6"/>
    </row>
    <row r="1771" spans="1:26" ht="48" customHeight="1" x14ac:dyDescent="0.2">
      <c r="A1771" s="5">
        <v>1770</v>
      </c>
      <c r="B1771" s="6" t="s">
        <v>7534</v>
      </c>
      <c r="C1771" s="6" t="s">
        <v>7535</v>
      </c>
      <c r="D1771" s="56" t="s">
        <v>7823</v>
      </c>
      <c r="E1771" s="6" t="s">
        <v>5770</v>
      </c>
      <c r="F1771" s="45">
        <v>2</v>
      </c>
      <c r="G1771" s="45">
        <v>2</v>
      </c>
      <c r="H1771" s="45">
        <v>2</v>
      </c>
      <c r="I1771" s="6"/>
      <c r="J1771" s="6"/>
      <c r="K1771" s="6"/>
      <c r="L1771" s="6"/>
      <c r="M1771" s="6"/>
      <c r="N1771" s="6"/>
      <c r="O1771" s="6"/>
      <c r="P1771" s="6"/>
      <c r="Q1771" s="6"/>
      <c r="R1771" s="6"/>
      <c r="S1771" s="6"/>
      <c r="T1771" s="6"/>
      <c r="U1771" s="6"/>
      <c r="V1771" s="6"/>
      <c r="W1771" s="6"/>
      <c r="X1771" s="6"/>
      <c r="Y1771" s="6"/>
      <c r="Z1771" s="6"/>
    </row>
    <row r="1772" spans="1:26" ht="72" customHeight="1" x14ac:dyDescent="0.2">
      <c r="A1772" s="5">
        <v>1771</v>
      </c>
      <c r="B1772" s="6" t="s">
        <v>7534</v>
      </c>
      <c r="C1772" s="6" t="s">
        <v>7535</v>
      </c>
      <c r="D1772" s="56" t="s">
        <v>7824</v>
      </c>
      <c r="E1772" s="6" t="s">
        <v>5770</v>
      </c>
      <c r="F1772" s="45">
        <v>0</v>
      </c>
      <c r="G1772" s="45">
        <v>0</v>
      </c>
      <c r="H1772" s="45">
        <v>0</v>
      </c>
      <c r="I1772" s="6"/>
      <c r="J1772" s="6"/>
      <c r="K1772" s="6"/>
      <c r="L1772" s="6"/>
      <c r="M1772" s="6"/>
      <c r="N1772" s="6"/>
      <c r="O1772" s="6"/>
      <c r="P1772" s="6"/>
      <c r="Q1772" s="6"/>
      <c r="R1772" s="6"/>
      <c r="S1772" s="6"/>
      <c r="T1772" s="6"/>
      <c r="U1772" s="6"/>
      <c r="V1772" s="6"/>
      <c r="W1772" s="6"/>
      <c r="X1772" s="6"/>
      <c r="Y1772" s="6"/>
      <c r="Z1772" s="6"/>
    </row>
    <row r="1773" spans="1:26" ht="72" customHeight="1" x14ac:dyDescent="0.2">
      <c r="A1773" s="5">
        <v>1772</v>
      </c>
      <c r="B1773" s="6" t="s">
        <v>7534</v>
      </c>
      <c r="C1773" s="6" t="s">
        <v>7535</v>
      </c>
      <c r="D1773" s="56" t="s">
        <v>7825</v>
      </c>
      <c r="E1773" s="6" t="s">
        <v>5770</v>
      </c>
      <c r="F1773" s="45">
        <v>0</v>
      </c>
      <c r="G1773" s="45">
        <v>0</v>
      </c>
      <c r="H1773" s="45">
        <v>0</v>
      </c>
      <c r="I1773" s="6"/>
      <c r="J1773" s="6"/>
      <c r="K1773" s="6"/>
      <c r="L1773" s="6"/>
      <c r="M1773" s="6"/>
      <c r="N1773" s="6"/>
      <c r="O1773" s="6"/>
      <c r="P1773" s="6"/>
      <c r="Q1773" s="6"/>
      <c r="R1773" s="6"/>
      <c r="S1773" s="6"/>
      <c r="T1773" s="6"/>
      <c r="U1773" s="6"/>
      <c r="V1773" s="6"/>
      <c r="W1773" s="6"/>
      <c r="X1773" s="6"/>
      <c r="Y1773" s="6"/>
      <c r="Z1773" s="6"/>
    </row>
    <row r="1774" spans="1:26" ht="96" customHeight="1" x14ac:dyDescent="0.2">
      <c r="A1774" s="5">
        <v>1773</v>
      </c>
      <c r="B1774" s="6" t="s">
        <v>7534</v>
      </c>
      <c r="C1774" s="6" t="s">
        <v>7535</v>
      </c>
      <c r="D1774" s="56" t="s">
        <v>7826</v>
      </c>
      <c r="E1774" s="6" t="s">
        <v>5770</v>
      </c>
      <c r="F1774" s="45">
        <v>1</v>
      </c>
      <c r="G1774" s="45">
        <v>1</v>
      </c>
      <c r="H1774" s="45">
        <v>1</v>
      </c>
      <c r="I1774" s="6"/>
      <c r="J1774" s="6"/>
      <c r="K1774" s="6"/>
      <c r="L1774" s="6"/>
      <c r="M1774" s="6"/>
      <c r="N1774" s="6"/>
      <c r="O1774" s="6"/>
      <c r="P1774" s="6"/>
      <c r="Q1774" s="6"/>
      <c r="R1774" s="6"/>
      <c r="S1774" s="6"/>
      <c r="T1774" s="6"/>
      <c r="U1774" s="6"/>
      <c r="V1774" s="6"/>
      <c r="W1774" s="6"/>
      <c r="X1774" s="6"/>
      <c r="Y1774" s="6"/>
      <c r="Z1774" s="6"/>
    </row>
    <row r="1775" spans="1:26" ht="24" customHeight="1" x14ac:dyDescent="0.2">
      <c r="A1775" s="5">
        <v>1774</v>
      </c>
      <c r="B1775" s="6" t="s">
        <v>7534</v>
      </c>
      <c r="C1775" s="6" t="s">
        <v>7535</v>
      </c>
      <c r="D1775" s="56" t="s">
        <v>7827</v>
      </c>
      <c r="E1775" s="6" t="s">
        <v>5770</v>
      </c>
      <c r="F1775" s="45">
        <v>0</v>
      </c>
      <c r="G1775" s="45">
        <v>0</v>
      </c>
      <c r="H1775" s="45">
        <v>0</v>
      </c>
      <c r="I1775" s="6"/>
      <c r="J1775" s="6"/>
      <c r="K1775" s="6"/>
      <c r="L1775" s="6"/>
      <c r="M1775" s="6"/>
      <c r="N1775" s="6"/>
      <c r="O1775" s="6"/>
      <c r="P1775" s="6"/>
      <c r="Q1775" s="6"/>
      <c r="R1775" s="6"/>
      <c r="S1775" s="6"/>
      <c r="T1775" s="6"/>
      <c r="U1775" s="6"/>
      <c r="V1775" s="6"/>
      <c r="W1775" s="6"/>
      <c r="X1775" s="6"/>
      <c r="Y1775" s="6"/>
      <c r="Z1775" s="6"/>
    </row>
    <row r="1776" spans="1:26" ht="24" customHeight="1" x14ac:dyDescent="0.2">
      <c r="A1776" s="5">
        <v>1775</v>
      </c>
      <c r="B1776" s="6" t="s">
        <v>7534</v>
      </c>
      <c r="C1776" s="6" t="s">
        <v>7535</v>
      </c>
      <c r="D1776" s="56" t="s">
        <v>7828</v>
      </c>
      <c r="E1776" s="6" t="s">
        <v>5770</v>
      </c>
      <c r="F1776" s="45">
        <v>0</v>
      </c>
      <c r="G1776" s="45">
        <v>0</v>
      </c>
      <c r="H1776" s="45">
        <v>0</v>
      </c>
      <c r="I1776" s="6"/>
      <c r="J1776" s="6"/>
      <c r="K1776" s="6"/>
      <c r="L1776" s="6"/>
      <c r="M1776" s="6"/>
      <c r="N1776" s="6"/>
      <c r="O1776" s="6"/>
      <c r="P1776" s="6"/>
      <c r="Q1776" s="6"/>
      <c r="R1776" s="6"/>
      <c r="S1776" s="6"/>
      <c r="T1776" s="6"/>
      <c r="U1776" s="6"/>
      <c r="V1776" s="6"/>
      <c r="W1776" s="6"/>
      <c r="X1776" s="6"/>
      <c r="Y1776" s="6"/>
      <c r="Z1776" s="6"/>
    </row>
    <row r="1777" spans="1:26" ht="24" customHeight="1" x14ac:dyDescent="0.2">
      <c r="A1777" s="5">
        <v>1776</v>
      </c>
      <c r="B1777" s="6" t="s">
        <v>7534</v>
      </c>
      <c r="C1777" s="6" t="s">
        <v>7535</v>
      </c>
      <c r="D1777" s="56" t="s">
        <v>7829</v>
      </c>
      <c r="E1777" s="6" t="s">
        <v>5770</v>
      </c>
      <c r="F1777" s="45">
        <v>2</v>
      </c>
      <c r="G1777" s="45">
        <v>2</v>
      </c>
      <c r="H1777" s="45">
        <v>2</v>
      </c>
      <c r="I1777" s="6"/>
      <c r="J1777" s="6"/>
      <c r="K1777" s="6"/>
      <c r="L1777" s="6"/>
      <c r="M1777" s="6"/>
      <c r="N1777" s="6"/>
      <c r="O1777" s="6"/>
      <c r="P1777" s="6"/>
      <c r="Q1777" s="6"/>
      <c r="R1777" s="6"/>
      <c r="S1777" s="6"/>
      <c r="T1777" s="6"/>
      <c r="U1777" s="6"/>
      <c r="V1777" s="6"/>
      <c r="W1777" s="6"/>
      <c r="X1777" s="6"/>
      <c r="Y1777" s="6"/>
      <c r="Z1777" s="6"/>
    </row>
    <row r="1778" spans="1:26" ht="24" customHeight="1" x14ac:dyDescent="0.2">
      <c r="A1778" s="5">
        <v>1777</v>
      </c>
      <c r="B1778" s="6" t="s">
        <v>7534</v>
      </c>
      <c r="C1778" s="6" t="s">
        <v>7535</v>
      </c>
      <c r="D1778" s="56" t="s">
        <v>7830</v>
      </c>
      <c r="E1778" s="6" t="s">
        <v>5770</v>
      </c>
      <c r="F1778" s="45">
        <v>0</v>
      </c>
      <c r="G1778" s="45">
        <v>0</v>
      </c>
      <c r="H1778" s="45">
        <v>0</v>
      </c>
      <c r="I1778" s="6"/>
      <c r="J1778" s="6"/>
      <c r="K1778" s="6"/>
      <c r="L1778" s="6"/>
      <c r="M1778" s="6"/>
      <c r="N1778" s="6"/>
      <c r="O1778" s="6"/>
      <c r="P1778" s="6"/>
      <c r="Q1778" s="6"/>
      <c r="R1778" s="6"/>
      <c r="S1778" s="6"/>
      <c r="T1778" s="6"/>
      <c r="U1778" s="6"/>
      <c r="V1778" s="6"/>
      <c r="W1778" s="6"/>
      <c r="X1778" s="6"/>
      <c r="Y1778" s="6"/>
      <c r="Z1778" s="6"/>
    </row>
    <row r="1779" spans="1:26" ht="96" customHeight="1" x14ac:dyDescent="0.2">
      <c r="A1779" s="5">
        <v>1778</v>
      </c>
      <c r="B1779" s="6" t="s">
        <v>7534</v>
      </c>
      <c r="C1779" s="6" t="s">
        <v>7535</v>
      </c>
      <c r="D1779" s="56" t="s">
        <v>7831</v>
      </c>
      <c r="E1779" s="6" t="s">
        <v>5770</v>
      </c>
      <c r="F1779" s="45">
        <v>0</v>
      </c>
      <c r="G1779" s="5">
        <v>0</v>
      </c>
      <c r="H1779" s="45">
        <v>0</v>
      </c>
      <c r="I1779" s="6"/>
      <c r="J1779" s="6"/>
      <c r="K1779" s="6"/>
      <c r="L1779" s="6"/>
      <c r="M1779" s="6"/>
      <c r="N1779" s="6"/>
      <c r="O1779" s="6"/>
      <c r="P1779" s="6"/>
      <c r="Q1779" s="6"/>
      <c r="R1779" s="6"/>
      <c r="S1779" s="6"/>
      <c r="T1779" s="6"/>
      <c r="U1779" s="6"/>
      <c r="V1779" s="6"/>
      <c r="W1779" s="6"/>
      <c r="X1779" s="6"/>
      <c r="Y1779" s="6"/>
      <c r="Z1779" s="6"/>
    </row>
    <row r="1780" spans="1:26" ht="48" customHeight="1" x14ac:dyDescent="0.2">
      <c r="A1780" s="5">
        <v>1779</v>
      </c>
      <c r="B1780" s="6" t="s">
        <v>7534</v>
      </c>
      <c r="C1780" s="6" t="s">
        <v>7535</v>
      </c>
      <c r="D1780" s="56" t="s">
        <v>7832</v>
      </c>
      <c r="E1780" s="6" t="s">
        <v>5770</v>
      </c>
      <c r="F1780" s="45">
        <v>2</v>
      </c>
      <c r="G1780" s="5">
        <v>0</v>
      </c>
      <c r="H1780" s="45">
        <v>2</v>
      </c>
      <c r="I1780" s="6"/>
      <c r="J1780" s="6"/>
      <c r="K1780" s="6"/>
      <c r="L1780" s="6"/>
      <c r="M1780" s="6"/>
      <c r="N1780" s="6"/>
      <c r="O1780" s="6"/>
      <c r="P1780" s="6"/>
      <c r="Q1780" s="6"/>
      <c r="R1780" s="6"/>
      <c r="S1780" s="6"/>
      <c r="T1780" s="6"/>
      <c r="U1780" s="6"/>
      <c r="V1780" s="6"/>
      <c r="W1780" s="6"/>
      <c r="X1780" s="6"/>
      <c r="Y1780" s="6"/>
      <c r="Z1780" s="6"/>
    </row>
    <row r="1781" spans="1:26" ht="24" customHeight="1" x14ac:dyDescent="0.2">
      <c r="A1781" s="5">
        <v>1780</v>
      </c>
      <c r="B1781" s="6" t="s">
        <v>7534</v>
      </c>
      <c r="C1781" s="6" t="s">
        <v>7535</v>
      </c>
      <c r="D1781" s="56" t="s">
        <v>7833</v>
      </c>
      <c r="E1781" s="6" t="s">
        <v>5770</v>
      </c>
      <c r="F1781" s="45">
        <v>0</v>
      </c>
      <c r="G1781" s="5">
        <v>0</v>
      </c>
      <c r="H1781" s="45">
        <v>0</v>
      </c>
      <c r="I1781" s="6"/>
      <c r="J1781" s="6"/>
      <c r="K1781" s="6"/>
      <c r="L1781" s="6"/>
      <c r="M1781" s="6"/>
      <c r="N1781" s="6"/>
      <c r="O1781" s="6"/>
      <c r="P1781" s="6"/>
      <c r="Q1781" s="6"/>
      <c r="R1781" s="6"/>
      <c r="S1781" s="6"/>
      <c r="T1781" s="6"/>
      <c r="U1781" s="6"/>
      <c r="V1781" s="6"/>
      <c r="W1781" s="6"/>
      <c r="X1781" s="6"/>
      <c r="Y1781" s="6"/>
      <c r="Z1781" s="6"/>
    </row>
    <row r="1782" spans="1:26" ht="48" customHeight="1" x14ac:dyDescent="0.2">
      <c r="A1782" s="5">
        <v>1781</v>
      </c>
      <c r="B1782" s="6" t="s">
        <v>7534</v>
      </c>
      <c r="C1782" s="6" t="s">
        <v>7535</v>
      </c>
      <c r="D1782" s="56" t="s">
        <v>7834</v>
      </c>
      <c r="E1782" s="6" t="s">
        <v>5770</v>
      </c>
      <c r="F1782" s="45">
        <v>1</v>
      </c>
      <c r="G1782" s="5">
        <v>1</v>
      </c>
      <c r="H1782" s="45">
        <v>1</v>
      </c>
      <c r="I1782" s="6"/>
      <c r="J1782" s="6"/>
      <c r="K1782" s="6"/>
      <c r="L1782" s="6"/>
      <c r="M1782" s="6"/>
      <c r="N1782" s="6"/>
      <c r="O1782" s="6"/>
      <c r="P1782" s="6"/>
      <c r="Q1782" s="6"/>
      <c r="R1782" s="6"/>
      <c r="S1782" s="6"/>
      <c r="T1782" s="6"/>
      <c r="U1782" s="6"/>
      <c r="V1782" s="6"/>
      <c r="W1782" s="6"/>
      <c r="X1782" s="6"/>
      <c r="Y1782" s="6"/>
      <c r="Z1782" s="6"/>
    </row>
    <row r="1783" spans="1:26" ht="48" customHeight="1" x14ac:dyDescent="0.2">
      <c r="A1783" s="5">
        <v>1782</v>
      </c>
      <c r="B1783" s="6" t="s">
        <v>7534</v>
      </c>
      <c r="C1783" s="6" t="s">
        <v>7535</v>
      </c>
      <c r="D1783" s="56" t="s">
        <v>7835</v>
      </c>
      <c r="E1783" s="6" t="s">
        <v>5770</v>
      </c>
      <c r="F1783" s="45">
        <v>1</v>
      </c>
      <c r="G1783" s="5">
        <v>1</v>
      </c>
      <c r="H1783" s="45">
        <v>1</v>
      </c>
      <c r="I1783" s="6"/>
      <c r="J1783" s="6"/>
      <c r="K1783" s="6"/>
      <c r="L1783" s="6"/>
      <c r="M1783" s="6"/>
      <c r="N1783" s="6"/>
      <c r="O1783" s="6"/>
      <c r="P1783" s="6"/>
      <c r="Q1783" s="6"/>
      <c r="R1783" s="6"/>
      <c r="S1783" s="6"/>
      <c r="T1783" s="6"/>
      <c r="U1783" s="6"/>
      <c r="V1783" s="6"/>
      <c r="W1783" s="6"/>
      <c r="X1783" s="6"/>
      <c r="Y1783" s="6"/>
      <c r="Z1783" s="6"/>
    </row>
    <row r="1784" spans="1:26" ht="96" customHeight="1" x14ac:dyDescent="0.2">
      <c r="A1784" s="5">
        <v>1783</v>
      </c>
      <c r="B1784" s="6" t="s">
        <v>7534</v>
      </c>
      <c r="C1784" s="6" t="s">
        <v>7535</v>
      </c>
      <c r="D1784" s="56" t="s">
        <v>7836</v>
      </c>
      <c r="E1784" s="6" t="s">
        <v>5770</v>
      </c>
      <c r="F1784" s="45">
        <v>0</v>
      </c>
      <c r="G1784" s="5">
        <v>1</v>
      </c>
      <c r="H1784" s="45">
        <v>0</v>
      </c>
      <c r="I1784" s="6"/>
      <c r="J1784" s="6"/>
      <c r="K1784" s="6"/>
      <c r="L1784" s="6"/>
      <c r="M1784" s="6"/>
      <c r="N1784" s="6"/>
      <c r="O1784" s="6"/>
      <c r="P1784" s="6"/>
      <c r="Q1784" s="6"/>
      <c r="R1784" s="6"/>
      <c r="S1784" s="6"/>
      <c r="T1784" s="6"/>
      <c r="U1784" s="6"/>
      <c r="V1784" s="6"/>
      <c r="W1784" s="6"/>
      <c r="X1784" s="6"/>
      <c r="Y1784" s="6"/>
      <c r="Z1784" s="6"/>
    </row>
    <row r="1785" spans="1:26" ht="96" customHeight="1" x14ac:dyDescent="0.2">
      <c r="A1785" s="5">
        <v>1784</v>
      </c>
      <c r="B1785" s="6" t="s">
        <v>7534</v>
      </c>
      <c r="C1785" s="6" t="s">
        <v>7535</v>
      </c>
      <c r="D1785" s="56" t="s">
        <v>7837</v>
      </c>
      <c r="E1785" s="6" t="s">
        <v>5770</v>
      </c>
      <c r="F1785" s="45">
        <v>1</v>
      </c>
      <c r="G1785" s="5">
        <v>1</v>
      </c>
      <c r="H1785" s="45">
        <v>1</v>
      </c>
      <c r="I1785" s="6"/>
      <c r="J1785" s="6"/>
      <c r="K1785" s="6"/>
      <c r="L1785" s="6"/>
      <c r="M1785" s="6"/>
      <c r="N1785" s="6"/>
      <c r="O1785" s="6"/>
      <c r="P1785" s="6"/>
      <c r="Q1785" s="6"/>
      <c r="R1785" s="6"/>
      <c r="S1785" s="6"/>
      <c r="T1785" s="6"/>
      <c r="U1785" s="6"/>
      <c r="V1785" s="6"/>
      <c r="W1785" s="6"/>
      <c r="X1785" s="6"/>
      <c r="Y1785" s="6"/>
      <c r="Z1785" s="6"/>
    </row>
    <row r="1786" spans="1:26" ht="96" customHeight="1" x14ac:dyDescent="0.2">
      <c r="A1786" s="5">
        <v>1785</v>
      </c>
      <c r="B1786" s="6" t="s">
        <v>7534</v>
      </c>
      <c r="C1786" s="6" t="s">
        <v>7535</v>
      </c>
      <c r="D1786" s="56" t="s">
        <v>7838</v>
      </c>
      <c r="E1786" s="6" t="s">
        <v>5770</v>
      </c>
      <c r="F1786" s="45">
        <v>1</v>
      </c>
      <c r="G1786" s="5">
        <v>1</v>
      </c>
      <c r="H1786" s="45">
        <v>1</v>
      </c>
      <c r="I1786" s="6"/>
      <c r="J1786" s="6"/>
      <c r="K1786" s="6"/>
      <c r="L1786" s="6"/>
      <c r="M1786" s="6"/>
      <c r="N1786" s="6"/>
      <c r="O1786" s="6"/>
      <c r="P1786" s="6"/>
      <c r="Q1786" s="6"/>
      <c r="R1786" s="6"/>
      <c r="S1786" s="6"/>
      <c r="T1786" s="6"/>
      <c r="U1786" s="6"/>
      <c r="V1786" s="6"/>
      <c r="W1786" s="6"/>
      <c r="X1786" s="6"/>
      <c r="Y1786" s="6"/>
      <c r="Z1786" s="6"/>
    </row>
    <row r="1787" spans="1:26" ht="24" customHeight="1" x14ac:dyDescent="0.2">
      <c r="A1787" s="5">
        <v>1786</v>
      </c>
      <c r="B1787" s="6" t="s">
        <v>7534</v>
      </c>
      <c r="C1787" s="6" t="s">
        <v>7535</v>
      </c>
      <c r="D1787" s="56" t="s">
        <v>7839</v>
      </c>
      <c r="E1787" s="6" t="s">
        <v>5770</v>
      </c>
      <c r="F1787" s="45">
        <v>1</v>
      </c>
      <c r="G1787" s="5">
        <v>1</v>
      </c>
      <c r="H1787" s="45">
        <v>1</v>
      </c>
      <c r="I1787" s="6"/>
      <c r="J1787" s="6"/>
      <c r="K1787" s="6"/>
      <c r="L1787" s="6"/>
      <c r="M1787" s="6"/>
      <c r="N1787" s="6"/>
      <c r="O1787" s="6"/>
      <c r="P1787" s="6"/>
      <c r="Q1787" s="6"/>
      <c r="R1787" s="6"/>
      <c r="S1787" s="6"/>
      <c r="T1787" s="6"/>
      <c r="U1787" s="6"/>
      <c r="V1787" s="6"/>
      <c r="W1787" s="6"/>
      <c r="X1787" s="6"/>
      <c r="Y1787" s="6"/>
      <c r="Z1787" s="6"/>
    </row>
    <row r="1788" spans="1:26" ht="24" customHeight="1" x14ac:dyDescent="0.2">
      <c r="A1788" s="5">
        <v>1787</v>
      </c>
      <c r="B1788" s="6" t="s">
        <v>7534</v>
      </c>
      <c r="C1788" s="6" t="s">
        <v>7535</v>
      </c>
      <c r="D1788" s="56" t="s">
        <v>7840</v>
      </c>
      <c r="E1788" s="6" t="s">
        <v>5770</v>
      </c>
      <c r="F1788" s="45">
        <v>1</v>
      </c>
      <c r="G1788" s="5">
        <v>1</v>
      </c>
      <c r="H1788" s="45">
        <v>1</v>
      </c>
      <c r="I1788" s="6"/>
      <c r="J1788" s="6"/>
      <c r="K1788" s="6"/>
      <c r="L1788" s="6"/>
      <c r="M1788" s="6"/>
      <c r="N1788" s="6"/>
      <c r="O1788" s="6"/>
      <c r="P1788" s="6"/>
      <c r="Q1788" s="6"/>
      <c r="R1788" s="6"/>
      <c r="S1788" s="6"/>
      <c r="T1788" s="6"/>
      <c r="U1788" s="6"/>
      <c r="V1788" s="6"/>
      <c r="W1788" s="6"/>
      <c r="X1788" s="6"/>
      <c r="Y1788" s="6"/>
      <c r="Z1788" s="6"/>
    </row>
    <row r="1789" spans="1:26" ht="24" customHeight="1" x14ac:dyDescent="0.2">
      <c r="A1789" s="5">
        <v>1788</v>
      </c>
      <c r="B1789" s="6" t="s">
        <v>7534</v>
      </c>
      <c r="C1789" s="6" t="s">
        <v>7535</v>
      </c>
      <c r="D1789" s="56" t="s">
        <v>7841</v>
      </c>
      <c r="E1789" s="6" t="s">
        <v>5770</v>
      </c>
      <c r="F1789" s="45">
        <v>0</v>
      </c>
      <c r="G1789" s="5">
        <v>1</v>
      </c>
      <c r="H1789" s="45">
        <v>0</v>
      </c>
      <c r="I1789" s="6"/>
      <c r="J1789" s="6"/>
      <c r="K1789" s="6"/>
      <c r="L1789" s="6"/>
      <c r="M1789" s="6"/>
      <c r="N1789" s="6"/>
      <c r="O1789" s="6"/>
      <c r="P1789" s="6"/>
      <c r="Q1789" s="6"/>
      <c r="R1789" s="6"/>
      <c r="S1789" s="6"/>
      <c r="T1789" s="6"/>
      <c r="U1789" s="6"/>
      <c r="V1789" s="6"/>
      <c r="W1789" s="6"/>
      <c r="X1789" s="6"/>
      <c r="Y1789" s="6"/>
      <c r="Z1789" s="6"/>
    </row>
    <row r="1790" spans="1:26" ht="24" customHeight="1" x14ac:dyDescent="0.2">
      <c r="A1790" s="5">
        <v>1789</v>
      </c>
      <c r="B1790" s="6" t="s">
        <v>7534</v>
      </c>
      <c r="C1790" s="6" t="s">
        <v>7535</v>
      </c>
      <c r="D1790" s="56" t="s">
        <v>7842</v>
      </c>
      <c r="E1790" s="6" t="s">
        <v>5770</v>
      </c>
      <c r="F1790" s="45">
        <v>1</v>
      </c>
      <c r="G1790" s="5">
        <v>1</v>
      </c>
      <c r="H1790" s="45">
        <v>1</v>
      </c>
      <c r="I1790" s="6"/>
      <c r="J1790" s="6"/>
      <c r="K1790" s="6"/>
      <c r="L1790" s="6"/>
      <c r="M1790" s="6"/>
      <c r="N1790" s="6"/>
      <c r="O1790" s="6"/>
      <c r="P1790" s="6"/>
      <c r="Q1790" s="6"/>
      <c r="R1790" s="6"/>
      <c r="S1790" s="6"/>
      <c r="T1790" s="6"/>
      <c r="U1790" s="6"/>
      <c r="V1790" s="6"/>
      <c r="W1790" s="6"/>
      <c r="X1790" s="6"/>
      <c r="Y1790" s="6"/>
      <c r="Z1790" s="6"/>
    </row>
    <row r="1791" spans="1:26" ht="48" customHeight="1" x14ac:dyDescent="0.2">
      <c r="A1791" s="5">
        <v>1790</v>
      </c>
      <c r="B1791" s="6" t="s">
        <v>7534</v>
      </c>
      <c r="C1791" s="6" t="s">
        <v>7535</v>
      </c>
      <c r="D1791" s="56" t="s">
        <v>7843</v>
      </c>
      <c r="E1791" s="6" t="s">
        <v>5770</v>
      </c>
      <c r="F1791" s="45">
        <v>1</v>
      </c>
      <c r="G1791" s="5">
        <v>1</v>
      </c>
      <c r="H1791" s="45">
        <v>1</v>
      </c>
      <c r="I1791" s="6"/>
      <c r="J1791" s="6"/>
      <c r="K1791" s="6"/>
      <c r="L1791" s="6"/>
      <c r="M1791" s="6"/>
      <c r="N1791" s="6"/>
      <c r="O1791" s="6"/>
      <c r="P1791" s="6"/>
      <c r="Q1791" s="6"/>
      <c r="R1791" s="6"/>
      <c r="S1791" s="6"/>
      <c r="T1791" s="6"/>
      <c r="U1791" s="6"/>
      <c r="V1791" s="6"/>
      <c r="W1791" s="6"/>
      <c r="X1791" s="6"/>
      <c r="Y1791" s="6"/>
      <c r="Z1791" s="6"/>
    </row>
    <row r="1792" spans="1:26" ht="24" customHeight="1" x14ac:dyDescent="0.2">
      <c r="A1792" s="5">
        <v>1791</v>
      </c>
      <c r="B1792" s="6" t="s">
        <v>7534</v>
      </c>
      <c r="C1792" s="6" t="s">
        <v>7535</v>
      </c>
      <c r="D1792" s="56" t="s">
        <v>7844</v>
      </c>
      <c r="E1792" s="6" t="s">
        <v>5770</v>
      </c>
      <c r="F1792" s="45">
        <v>1</v>
      </c>
      <c r="G1792" s="5">
        <v>1</v>
      </c>
      <c r="H1792" s="45">
        <v>1</v>
      </c>
      <c r="I1792" s="6"/>
      <c r="J1792" s="6"/>
      <c r="K1792" s="6"/>
      <c r="L1792" s="6"/>
      <c r="M1792" s="6"/>
      <c r="N1792" s="6"/>
      <c r="O1792" s="6"/>
      <c r="P1792" s="6"/>
      <c r="Q1792" s="6"/>
      <c r="R1792" s="6"/>
      <c r="S1792" s="6"/>
      <c r="T1792" s="6"/>
      <c r="U1792" s="6"/>
      <c r="V1792" s="6"/>
      <c r="W1792" s="6"/>
      <c r="X1792" s="6"/>
      <c r="Y1792" s="6"/>
      <c r="Z1792" s="6"/>
    </row>
    <row r="1793" spans="1:26" ht="24" customHeight="1" x14ac:dyDescent="0.2">
      <c r="A1793" s="5">
        <v>1792</v>
      </c>
      <c r="B1793" s="6" t="s">
        <v>7534</v>
      </c>
      <c r="C1793" s="6" t="s">
        <v>7535</v>
      </c>
      <c r="D1793" s="56" t="s">
        <v>7845</v>
      </c>
      <c r="E1793" s="6" t="s">
        <v>5770</v>
      </c>
      <c r="F1793" s="45">
        <v>1</v>
      </c>
      <c r="G1793" s="5">
        <v>1</v>
      </c>
      <c r="H1793" s="45">
        <v>1</v>
      </c>
      <c r="I1793" s="6"/>
      <c r="J1793" s="6"/>
      <c r="K1793" s="6"/>
      <c r="L1793" s="6"/>
      <c r="M1793" s="6"/>
      <c r="N1793" s="6"/>
      <c r="O1793" s="6"/>
      <c r="P1793" s="6"/>
      <c r="Q1793" s="6"/>
      <c r="R1793" s="6"/>
      <c r="S1793" s="6"/>
      <c r="T1793" s="6"/>
      <c r="U1793" s="6"/>
      <c r="V1793" s="6"/>
      <c r="W1793" s="6"/>
      <c r="X1793" s="6"/>
      <c r="Y1793" s="6"/>
      <c r="Z1793" s="6"/>
    </row>
    <row r="1794" spans="1:26" ht="48" customHeight="1" x14ac:dyDescent="0.2">
      <c r="A1794" s="5">
        <v>1793</v>
      </c>
      <c r="B1794" s="6" t="s">
        <v>7534</v>
      </c>
      <c r="C1794" s="6" t="s">
        <v>7535</v>
      </c>
      <c r="D1794" s="56" t="s">
        <v>7846</v>
      </c>
      <c r="E1794" s="6" t="s">
        <v>5770</v>
      </c>
      <c r="F1794" s="45">
        <v>1</v>
      </c>
      <c r="G1794" s="5">
        <v>1</v>
      </c>
      <c r="H1794" s="45">
        <v>1</v>
      </c>
      <c r="I1794" s="6"/>
      <c r="J1794" s="6"/>
      <c r="K1794" s="6"/>
      <c r="L1794" s="6"/>
      <c r="M1794" s="6"/>
      <c r="N1794" s="6"/>
      <c r="O1794" s="6"/>
      <c r="P1794" s="6"/>
      <c r="Q1794" s="6"/>
      <c r="R1794" s="6"/>
      <c r="S1794" s="6"/>
      <c r="T1794" s="6"/>
      <c r="U1794" s="6"/>
      <c r="V1794" s="6"/>
      <c r="W1794" s="6"/>
      <c r="X1794" s="6"/>
      <c r="Y1794" s="6"/>
      <c r="Z1794" s="6"/>
    </row>
    <row r="1795" spans="1:26" ht="24" customHeight="1" x14ac:dyDescent="0.2">
      <c r="A1795" s="5">
        <v>1794</v>
      </c>
      <c r="B1795" s="6" t="s">
        <v>7534</v>
      </c>
      <c r="C1795" s="6" t="s">
        <v>7535</v>
      </c>
      <c r="D1795" s="56" t="s">
        <v>7847</v>
      </c>
      <c r="E1795" s="6" t="s">
        <v>5770</v>
      </c>
      <c r="F1795" s="45">
        <v>0</v>
      </c>
      <c r="G1795" s="5">
        <v>1</v>
      </c>
      <c r="H1795" s="45">
        <v>0</v>
      </c>
      <c r="I1795" s="6"/>
      <c r="J1795" s="6"/>
      <c r="K1795" s="6"/>
      <c r="L1795" s="6"/>
      <c r="M1795" s="6"/>
      <c r="N1795" s="6"/>
      <c r="O1795" s="6"/>
      <c r="P1795" s="6"/>
      <c r="Q1795" s="6"/>
      <c r="R1795" s="6"/>
      <c r="S1795" s="6"/>
      <c r="T1795" s="6"/>
      <c r="U1795" s="6"/>
      <c r="V1795" s="6"/>
      <c r="W1795" s="6"/>
      <c r="X1795" s="6"/>
      <c r="Y1795" s="6"/>
      <c r="Z1795" s="6"/>
    </row>
    <row r="1796" spans="1:26" ht="24" customHeight="1" x14ac:dyDescent="0.2">
      <c r="A1796" s="5">
        <v>1795</v>
      </c>
      <c r="B1796" s="6" t="s">
        <v>7534</v>
      </c>
      <c r="C1796" s="6" t="s">
        <v>7535</v>
      </c>
      <c r="D1796" s="56" t="s">
        <v>7848</v>
      </c>
      <c r="E1796" s="6" t="s">
        <v>5770</v>
      </c>
      <c r="F1796" s="45">
        <v>0</v>
      </c>
      <c r="G1796" s="5">
        <v>0</v>
      </c>
      <c r="H1796" s="45">
        <v>0</v>
      </c>
      <c r="I1796" s="6"/>
      <c r="J1796" s="6"/>
      <c r="K1796" s="6"/>
      <c r="L1796" s="6"/>
      <c r="M1796" s="6"/>
      <c r="N1796" s="6"/>
      <c r="O1796" s="6"/>
      <c r="P1796" s="6"/>
      <c r="Q1796" s="6"/>
      <c r="R1796" s="6"/>
      <c r="S1796" s="6"/>
      <c r="T1796" s="6"/>
      <c r="U1796" s="6"/>
      <c r="V1796" s="6"/>
      <c r="W1796" s="6"/>
      <c r="X1796" s="6"/>
      <c r="Y1796" s="6"/>
      <c r="Z1796" s="6"/>
    </row>
    <row r="1797" spans="1:26" ht="48" customHeight="1" x14ac:dyDescent="0.2">
      <c r="A1797" s="5">
        <v>1796</v>
      </c>
      <c r="B1797" s="6" t="s">
        <v>7534</v>
      </c>
      <c r="C1797" s="6" t="s">
        <v>7535</v>
      </c>
      <c r="D1797" s="56" t="s">
        <v>7849</v>
      </c>
      <c r="E1797" s="6" t="s">
        <v>5770</v>
      </c>
      <c r="F1797" s="45">
        <v>2</v>
      </c>
      <c r="G1797" s="5">
        <v>1</v>
      </c>
      <c r="H1797" s="45">
        <v>2</v>
      </c>
      <c r="I1797" s="6"/>
      <c r="J1797" s="6"/>
      <c r="K1797" s="6"/>
      <c r="L1797" s="6"/>
      <c r="M1797" s="6"/>
      <c r="N1797" s="6"/>
      <c r="O1797" s="6"/>
      <c r="P1797" s="6"/>
      <c r="Q1797" s="6"/>
      <c r="R1797" s="6"/>
      <c r="S1797" s="6"/>
      <c r="T1797" s="6"/>
      <c r="U1797" s="6"/>
      <c r="V1797" s="6"/>
      <c r="W1797" s="6"/>
      <c r="X1797" s="6"/>
      <c r="Y1797" s="6"/>
      <c r="Z1797" s="6"/>
    </row>
    <row r="1798" spans="1:26" ht="24" customHeight="1" x14ac:dyDescent="0.2">
      <c r="A1798" s="5">
        <v>1797</v>
      </c>
      <c r="B1798" s="6" t="s">
        <v>7534</v>
      </c>
      <c r="C1798" s="6" t="s">
        <v>7535</v>
      </c>
      <c r="D1798" s="56" t="s">
        <v>7850</v>
      </c>
      <c r="E1798" s="6" t="s">
        <v>5770</v>
      </c>
      <c r="F1798" s="45">
        <v>1</v>
      </c>
      <c r="G1798" s="5">
        <v>0</v>
      </c>
      <c r="H1798" s="45">
        <v>1</v>
      </c>
      <c r="I1798" s="6"/>
      <c r="J1798" s="6"/>
      <c r="K1798" s="6"/>
      <c r="L1798" s="6"/>
      <c r="M1798" s="6"/>
      <c r="N1798" s="6"/>
      <c r="O1798" s="6"/>
      <c r="P1798" s="6"/>
      <c r="Q1798" s="6"/>
      <c r="R1798" s="6"/>
      <c r="S1798" s="6"/>
      <c r="T1798" s="6"/>
      <c r="U1798" s="6"/>
      <c r="V1798" s="6"/>
      <c r="W1798" s="6"/>
      <c r="X1798" s="6"/>
      <c r="Y1798" s="6"/>
      <c r="Z1798" s="6"/>
    </row>
    <row r="1799" spans="1:26" ht="24" customHeight="1" x14ac:dyDescent="0.2">
      <c r="A1799" s="5">
        <v>1798</v>
      </c>
      <c r="B1799" s="6" t="s">
        <v>7534</v>
      </c>
      <c r="C1799" s="6" t="s">
        <v>7535</v>
      </c>
      <c r="D1799" s="56" t="s">
        <v>7851</v>
      </c>
      <c r="E1799" s="6" t="s">
        <v>5770</v>
      </c>
      <c r="F1799" s="45">
        <v>1</v>
      </c>
      <c r="G1799" s="5">
        <v>0</v>
      </c>
      <c r="H1799" s="45">
        <v>1</v>
      </c>
      <c r="I1799" s="6"/>
      <c r="J1799" s="6"/>
      <c r="K1799" s="6"/>
      <c r="L1799" s="6"/>
      <c r="M1799" s="6"/>
      <c r="N1799" s="6"/>
      <c r="O1799" s="6"/>
      <c r="P1799" s="6"/>
      <c r="Q1799" s="6"/>
      <c r="R1799" s="6"/>
      <c r="S1799" s="6"/>
      <c r="T1799" s="6"/>
      <c r="U1799" s="6"/>
      <c r="V1799" s="6"/>
      <c r="W1799" s="6"/>
      <c r="X1799" s="6"/>
      <c r="Y1799" s="6"/>
      <c r="Z1799" s="6"/>
    </row>
    <row r="1800" spans="1:26" ht="24" customHeight="1" x14ac:dyDescent="0.2">
      <c r="A1800" s="5">
        <v>1799</v>
      </c>
      <c r="B1800" s="6" t="s">
        <v>7534</v>
      </c>
      <c r="C1800" s="6" t="s">
        <v>7535</v>
      </c>
      <c r="D1800" s="56" t="s">
        <v>7852</v>
      </c>
      <c r="E1800" s="6" t="s">
        <v>5770</v>
      </c>
      <c r="F1800" s="45">
        <v>1</v>
      </c>
      <c r="G1800" s="5">
        <v>1</v>
      </c>
      <c r="H1800" s="45">
        <v>1</v>
      </c>
      <c r="I1800" s="6"/>
      <c r="J1800" s="6"/>
      <c r="K1800" s="6"/>
      <c r="L1800" s="6"/>
      <c r="M1800" s="6"/>
      <c r="N1800" s="6"/>
      <c r="O1800" s="6"/>
      <c r="P1800" s="6"/>
      <c r="Q1800" s="6"/>
      <c r="R1800" s="6"/>
      <c r="S1800" s="6"/>
      <c r="T1800" s="6"/>
      <c r="U1800" s="6"/>
      <c r="V1800" s="6"/>
      <c r="W1800" s="6"/>
      <c r="X1800" s="6"/>
      <c r="Y1800" s="6"/>
      <c r="Z1800" s="6"/>
    </row>
    <row r="1801" spans="1:26" ht="24" customHeight="1" x14ac:dyDescent="0.2">
      <c r="A1801" s="5">
        <v>1800</v>
      </c>
      <c r="B1801" s="6" t="s">
        <v>7534</v>
      </c>
      <c r="C1801" s="6" t="s">
        <v>7535</v>
      </c>
      <c r="D1801" s="56" t="s">
        <v>7853</v>
      </c>
      <c r="E1801" s="6" t="s">
        <v>5770</v>
      </c>
      <c r="F1801" s="45">
        <v>0</v>
      </c>
      <c r="G1801" s="5">
        <v>1</v>
      </c>
      <c r="H1801" s="45">
        <v>0</v>
      </c>
      <c r="I1801" s="6"/>
      <c r="J1801" s="6"/>
      <c r="K1801" s="6"/>
      <c r="L1801" s="6"/>
      <c r="M1801" s="6"/>
      <c r="N1801" s="6"/>
      <c r="O1801" s="6"/>
      <c r="P1801" s="6"/>
      <c r="Q1801" s="6"/>
      <c r="R1801" s="6"/>
      <c r="S1801" s="6"/>
      <c r="T1801" s="6"/>
      <c r="U1801" s="6"/>
      <c r="V1801" s="6"/>
      <c r="W1801" s="6"/>
      <c r="X1801" s="6"/>
      <c r="Y1801" s="6"/>
      <c r="Z1801" s="6"/>
    </row>
    <row r="1802" spans="1:26" ht="72" customHeight="1" x14ac:dyDescent="0.2">
      <c r="A1802" s="5">
        <v>1801</v>
      </c>
      <c r="B1802" s="6" t="s">
        <v>7534</v>
      </c>
      <c r="C1802" s="6" t="s">
        <v>7535</v>
      </c>
      <c r="D1802" s="56" t="s">
        <v>7854</v>
      </c>
      <c r="E1802" s="6" t="s">
        <v>5770</v>
      </c>
      <c r="F1802" s="45">
        <v>1</v>
      </c>
      <c r="G1802" s="5">
        <v>1</v>
      </c>
      <c r="H1802" s="45">
        <v>1</v>
      </c>
      <c r="I1802" s="6"/>
      <c r="J1802" s="6"/>
      <c r="K1802" s="6"/>
      <c r="L1802" s="6"/>
      <c r="M1802" s="6"/>
      <c r="N1802" s="6"/>
      <c r="O1802" s="6"/>
      <c r="P1802" s="6"/>
      <c r="Q1802" s="6"/>
      <c r="R1802" s="6"/>
      <c r="S1802" s="6"/>
      <c r="T1802" s="6"/>
      <c r="U1802" s="6"/>
      <c r="V1802" s="6"/>
      <c r="W1802" s="6"/>
      <c r="X1802" s="6"/>
      <c r="Y1802" s="6"/>
      <c r="Z1802" s="6"/>
    </row>
    <row r="1803" spans="1:26" ht="48" customHeight="1" x14ac:dyDescent="0.2">
      <c r="A1803" s="5">
        <v>1802</v>
      </c>
      <c r="B1803" s="6" t="s">
        <v>7534</v>
      </c>
      <c r="C1803" s="6" t="s">
        <v>7535</v>
      </c>
      <c r="D1803" s="56" t="s">
        <v>7855</v>
      </c>
      <c r="E1803" s="6" t="s">
        <v>5770</v>
      </c>
      <c r="F1803" s="45">
        <v>0</v>
      </c>
      <c r="G1803" s="5">
        <v>1</v>
      </c>
      <c r="H1803" s="45">
        <v>0</v>
      </c>
      <c r="I1803" s="6"/>
      <c r="J1803" s="6"/>
      <c r="K1803" s="6"/>
      <c r="L1803" s="6"/>
      <c r="M1803" s="6"/>
      <c r="N1803" s="6"/>
      <c r="O1803" s="6"/>
      <c r="P1803" s="6"/>
      <c r="Q1803" s="6"/>
      <c r="R1803" s="6"/>
      <c r="S1803" s="6"/>
      <c r="T1803" s="6"/>
      <c r="U1803" s="6"/>
      <c r="V1803" s="6"/>
      <c r="W1803" s="6"/>
      <c r="X1803" s="6"/>
      <c r="Y1803" s="6"/>
      <c r="Z1803" s="6"/>
    </row>
    <row r="1804" spans="1:26" ht="24" customHeight="1" x14ac:dyDescent="0.2">
      <c r="A1804" s="5">
        <v>1803</v>
      </c>
      <c r="B1804" s="6" t="s">
        <v>7534</v>
      </c>
      <c r="C1804" s="6" t="s">
        <v>7535</v>
      </c>
      <c r="D1804" s="56" t="s">
        <v>7856</v>
      </c>
      <c r="E1804" s="6" t="s">
        <v>5770</v>
      </c>
      <c r="F1804" s="45">
        <v>2</v>
      </c>
      <c r="G1804" s="5">
        <v>0</v>
      </c>
      <c r="H1804" s="45">
        <v>2</v>
      </c>
      <c r="I1804" s="6"/>
      <c r="J1804" s="6"/>
      <c r="K1804" s="6"/>
      <c r="L1804" s="6"/>
      <c r="M1804" s="6"/>
      <c r="N1804" s="6"/>
      <c r="O1804" s="6"/>
      <c r="P1804" s="6"/>
      <c r="Q1804" s="6"/>
      <c r="R1804" s="6"/>
      <c r="S1804" s="6"/>
      <c r="T1804" s="6"/>
      <c r="U1804" s="6"/>
      <c r="V1804" s="6"/>
      <c r="W1804" s="6"/>
      <c r="X1804" s="6"/>
      <c r="Y1804" s="6"/>
      <c r="Z1804" s="6"/>
    </row>
    <row r="1805" spans="1:26" ht="24" customHeight="1" x14ac:dyDescent="0.2">
      <c r="A1805" s="5">
        <v>1804</v>
      </c>
      <c r="B1805" s="6" t="s">
        <v>7534</v>
      </c>
      <c r="C1805" s="6" t="s">
        <v>7535</v>
      </c>
      <c r="D1805" s="56" t="s">
        <v>7857</v>
      </c>
      <c r="E1805" s="6" t="s">
        <v>5770</v>
      </c>
      <c r="F1805" s="45">
        <v>2</v>
      </c>
      <c r="G1805" s="5">
        <v>0</v>
      </c>
      <c r="H1805" s="45">
        <v>2</v>
      </c>
      <c r="I1805" s="6"/>
      <c r="J1805" s="6"/>
      <c r="K1805" s="6"/>
      <c r="L1805" s="6"/>
      <c r="M1805" s="6"/>
      <c r="N1805" s="6"/>
      <c r="O1805" s="6"/>
      <c r="P1805" s="6"/>
      <c r="Q1805" s="6"/>
      <c r="R1805" s="6"/>
      <c r="S1805" s="6"/>
      <c r="T1805" s="6"/>
      <c r="U1805" s="6"/>
      <c r="V1805" s="6"/>
      <c r="W1805" s="6"/>
      <c r="X1805" s="6"/>
      <c r="Y1805" s="6"/>
      <c r="Z1805" s="6"/>
    </row>
    <row r="1806" spans="1:26" ht="72" customHeight="1" x14ac:dyDescent="0.2">
      <c r="A1806" s="5">
        <v>1805</v>
      </c>
      <c r="B1806" s="6" t="s">
        <v>7534</v>
      </c>
      <c r="C1806" s="6" t="s">
        <v>7535</v>
      </c>
      <c r="D1806" s="56" t="s">
        <v>7858</v>
      </c>
      <c r="E1806" s="6" t="s">
        <v>5770</v>
      </c>
      <c r="F1806" s="45">
        <v>0</v>
      </c>
      <c r="G1806" s="5">
        <v>1</v>
      </c>
      <c r="H1806" s="45">
        <v>0</v>
      </c>
      <c r="I1806" s="6"/>
      <c r="J1806" s="6"/>
      <c r="K1806" s="6"/>
      <c r="L1806" s="6"/>
      <c r="M1806" s="6"/>
      <c r="N1806" s="6"/>
      <c r="O1806" s="6"/>
      <c r="P1806" s="6"/>
      <c r="Q1806" s="6"/>
      <c r="R1806" s="6"/>
      <c r="S1806" s="6"/>
      <c r="T1806" s="6"/>
      <c r="U1806" s="6"/>
      <c r="V1806" s="6"/>
      <c r="W1806" s="6"/>
      <c r="X1806" s="6"/>
      <c r="Y1806" s="6"/>
      <c r="Z1806" s="6"/>
    </row>
    <row r="1807" spans="1:26" ht="24" customHeight="1" x14ac:dyDescent="0.2">
      <c r="A1807" s="5">
        <v>1806</v>
      </c>
      <c r="B1807" s="6" t="s">
        <v>7534</v>
      </c>
      <c r="C1807" s="6" t="s">
        <v>7535</v>
      </c>
      <c r="D1807" s="56" t="s">
        <v>7859</v>
      </c>
      <c r="E1807" s="6" t="s">
        <v>5770</v>
      </c>
      <c r="F1807" s="45">
        <v>2</v>
      </c>
      <c r="G1807" s="5">
        <v>0</v>
      </c>
      <c r="H1807" s="45">
        <v>2</v>
      </c>
      <c r="I1807" s="6"/>
      <c r="J1807" s="6"/>
      <c r="K1807" s="6"/>
      <c r="L1807" s="6"/>
      <c r="M1807" s="6"/>
      <c r="N1807" s="6"/>
      <c r="O1807" s="6"/>
      <c r="P1807" s="6"/>
      <c r="Q1807" s="6"/>
      <c r="R1807" s="6"/>
      <c r="S1807" s="6"/>
      <c r="T1807" s="6"/>
      <c r="U1807" s="6"/>
      <c r="V1807" s="6"/>
      <c r="W1807" s="6"/>
      <c r="X1807" s="6"/>
      <c r="Y1807" s="6"/>
      <c r="Z1807" s="6"/>
    </row>
    <row r="1808" spans="1:26" ht="72" customHeight="1" x14ac:dyDescent="0.2">
      <c r="A1808" s="5">
        <v>1807</v>
      </c>
      <c r="B1808" s="6" t="s">
        <v>7534</v>
      </c>
      <c r="C1808" s="6" t="s">
        <v>7535</v>
      </c>
      <c r="D1808" s="56" t="s">
        <v>7860</v>
      </c>
      <c r="E1808" s="6" t="s">
        <v>5770</v>
      </c>
      <c r="F1808" s="45">
        <v>1</v>
      </c>
      <c r="G1808" s="5">
        <v>1</v>
      </c>
      <c r="H1808" s="45">
        <v>1</v>
      </c>
      <c r="I1808" s="6"/>
      <c r="J1808" s="6"/>
      <c r="K1808" s="6"/>
      <c r="L1808" s="6"/>
      <c r="M1808" s="6"/>
      <c r="N1808" s="6"/>
      <c r="O1808" s="6"/>
      <c r="P1808" s="6"/>
      <c r="Q1808" s="6"/>
      <c r="R1808" s="6"/>
      <c r="S1808" s="6"/>
      <c r="T1808" s="6"/>
      <c r="U1808" s="6"/>
      <c r="V1808" s="6"/>
      <c r="W1808" s="6"/>
      <c r="X1808" s="6"/>
      <c r="Y1808" s="6"/>
      <c r="Z1808" s="6"/>
    </row>
    <row r="1809" spans="1:26" ht="48" customHeight="1" x14ac:dyDescent="0.2">
      <c r="A1809" s="5">
        <v>1808</v>
      </c>
      <c r="B1809" s="6" t="s">
        <v>7534</v>
      </c>
      <c r="C1809" s="6" t="s">
        <v>7535</v>
      </c>
      <c r="D1809" s="56" t="s">
        <v>7861</v>
      </c>
      <c r="E1809" s="6" t="s">
        <v>5770</v>
      </c>
      <c r="F1809" s="45">
        <v>1</v>
      </c>
      <c r="G1809" s="5">
        <v>1</v>
      </c>
      <c r="H1809" s="45">
        <v>1</v>
      </c>
      <c r="I1809" s="6"/>
      <c r="J1809" s="6"/>
      <c r="K1809" s="6"/>
      <c r="L1809" s="6"/>
      <c r="M1809" s="6"/>
      <c r="N1809" s="6"/>
      <c r="O1809" s="6"/>
      <c r="P1809" s="6"/>
      <c r="Q1809" s="6"/>
      <c r="R1809" s="6"/>
      <c r="S1809" s="6"/>
      <c r="T1809" s="6"/>
      <c r="U1809" s="6"/>
      <c r="V1809" s="6"/>
      <c r="W1809" s="6"/>
      <c r="X1809" s="6"/>
      <c r="Y1809" s="6"/>
      <c r="Z1809" s="6"/>
    </row>
    <row r="1810" spans="1:26" ht="48" customHeight="1" x14ac:dyDescent="0.2">
      <c r="A1810" s="5">
        <v>1809</v>
      </c>
      <c r="B1810" s="6" t="s">
        <v>7534</v>
      </c>
      <c r="C1810" s="6" t="s">
        <v>7535</v>
      </c>
      <c r="D1810" s="56" t="s">
        <v>7862</v>
      </c>
      <c r="E1810" s="6" t="s">
        <v>5770</v>
      </c>
      <c r="F1810" s="45">
        <v>1</v>
      </c>
      <c r="G1810" s="5">
        <v>1</v>
      </c>
      <c r="H1810" s="45">
        <v>1</v>
      </c>
      <c r="I1810" s="6"/>
      <c r="J1810" s="6"/>
      <c r="K1810" s="6"/>
      <c r="L1810" s="6"/>
      <c r="M1810" s="6"/>
      <c r="N1810" s="6"/>
      <c r="O1810" s="6"/>
      <c r="P1810" s="6"/>
      <c r="Q1810" s="6"/>
      <c r="R1810" s="6"/>
      <c r="S1810" s="6"/>
      <c r="T1810" s="6"/>
      <c r="U1810" s="6"/>
      <c r="V1810" s="6"/>
      <c r="W1810" s="6"/>
      <c r="X1810" s="6"/>
      <c r="Y1810" s="6"/>
      <c r="Z1810" s="6"/>
    </row>
    <row r="1811" spans="1:26" ht="96" customHeight="1" x14ac:dyDescent="0.2">
      <c r="A1811" s="5">
        <v>1810</v>
      </c>
      <c r="B1811" s="6" t="s">
        <v>7534</v>
      </c>
      <c r="C1811" s="6" t="s">
        <v>7535</v>
      </c>
      <c r="D1811" s="56" t="s">
        <v>7863</v>
      </c>
      <c r="E1811" s="6" t="s">
        <v>5770</v>
      </c>
      <c r="F1811" s="45">
        <v>1</v>
      </c>
      <c r="G1811" s="5">
        <v>1</v>
      </c>
      <c r="H1811" s="45">
        <v>1</v>
      </c>
      <c r="I1811" s="6"/>
      <c r="J1811" s="6"/>
      <c r="K1811" s="6"/>
      <c r="L1811" s="6"/>
      <c r="M1811" s="6"/>
      <c r="N1811" s="6"/>
      <c r="O1811" s="6"/>
      <c r="P1811" s="6"/>
      <c r="Q1811" s="6"/>
      <c r="R1811" s="6"/>
      <c r="S1811" s="6"/>
      <c r="T1811" s="6"/>
      <c r="U1811" s="6"/>
      <c r="V1811" s="6"/>
      <c r="W1811" s="6"/>
      <c r="X1811" s="6"/>
      <c r="Y1811" s="6"/>
      <c r="Z1811" s="6"/>
    </row>
    <row r="1812" spans="1:26" ht="48" customHeight="1" x14ac:dyDescent="0.2">
      <c r="A1812" s="5">
        <v>1811</v>
      </c>
      <c r="B1812" s="6" t="s">
        <v>7534</v>
      </c>
      <c r="C1812" s="6" t="s">
        <v>7535</v>
      </c>
      <c r="D1812" s="56" t="s">
        <v>7864</v>
      </c>
      <c r="E1812" s="6" t="s">
        <v>5770</v>
      </c>
      <c r="F1812" s="45">
        <v>1</v>
      </c>
      <c r="G1812" s="5">
        <v>1</v>
      </c>
      <c r="H1812" s="45">
        <v>1</v>
      </c>
      <c r="I1812" s="6"/>
      <c r="J1812" s="6"/>
      <c r="K1812" s="6"/>
      <c r="L1812" s="6"/>
      <c r="M1812" s="6"/>
      <c r="N1812" s="6"/>
      <c r="O1812" s="6"/>
      <c r="P1812" s="6"/>
      <c r="Q1812" s="6"/>
      <c r="R1812" s="6"/>
      <c r="S1812" s="6"/>
      <c r="T1812" s="6"/>
      <c r="U1812" s="6"/>
      <c r="V1812" s="6"/>
      <c r="W1812" s="6"/>
      <c r="X1812" s="6"/>
      <c r="Y1812" s="6"/>
      <c r="Z1812" s="6"/>
    </row>
    <row r="1813" spans="1:26" ht="24" customHeight="1" x14ac:dyDescent="0.2">
      <c r="A1813" s="5">
        <v>1812</v>
      </c>
      <c r="B1813" s="6" t="s">
        <v>7534</v>
      </c>
      <c r="C1813" s="6" t="s">
        <v>7535</v>
      </c>
      <c r="D1813" s="56" t="s">
        <v>7865</v>
      </c>
      <c r="E1813" s="6" t="s">
        <v>5770</v>
      </c>
      <c r="F1813" s="45">
        <v>0</v>
      </c>
      <c r="G1813" s="5">
        <v>0</v>
      </c>
      <c r="H1813" s="45">
        <v>0</v>
      </c>
      <c r="I1813" s="6"/>
      <c r="J1813" s="6"/>
      <c r="K1813" s="6"/>
      <c r="L1813" s="6"/>
      <c r="M1813" s="6"/>
      <c r="N1813" s="6"/>
      <c r="O1813" s="6"/>
      <c r="P1813" s="6"/>
      <c r="Q1813" s="6"/>
      <c r="R1813" s="6"/>
      <c r="S1813" s="6"/>
      <c r="T1813" s="6"/>
      <c r="U1813" s="6"/>
      <c r="V1813" s="6"/>
      <c r="W1813" s="6"/>
      <c r="X1813" s="6"/>
      <c r="Y1813" s="6"/>
      <c r="Z1813" s="6"/>
    </row>
    <row r="1814" spans="1:26" ht="96" customHeight="1" x14ac:dyDescent="0.2">
      <c r="A1814" s="5">
        <v>1813</v>
      </c>
      <c r="B1814" s="6" t="s">
        <v>7534</v>
      </c>
      <c r="C1814" s="6" t="s">
        <v>7535</v>
      </c>
      <c r="D1814" s="56" t="s">
        <v>7866</v>
      </c>
      <c r="E1814" s="6" t="s">
        <v>5770</v>
      </c>
      <c r="F1814" s="45">
        <v>1</v>
      </c>
      <c r="G1814" s="5">
        <v>1</v>
      </c>
      <c r="H1814" s="45">
        <v>1</v>
      </c>
      <c r="I1814" s="6"/>
      <c r="J1814" s="6"/>
      <c r="K1814" s="6"/>
      <c r="L1814" s="6"/>
      <c r="M1814" s="6"/>
      <c r="N1814" s="6"/>
      <c r="O1814" s="6"/>
      <c r="P1814" s="6"/>
      <c r="Q1814" s="6"/>
      <c r="R1814" s="6"/>
      <c r="S1814" s="6"/>
      <c r="T1814" s="6"/>
      <c r="U1814" s="6"/>
      <c r="V1814" s="6"/>
      <c r="W1814" s="6"/>
      <c r="X1814" s="6"/>
      <c r="Y1814" s="6"/>
      <c r="Z1814" s="6"/>
    </row>
    <row r="1815" spans="1:26" ht="24" customHeight="1" x14ac:dyDescent="0.2">
      <c r="A1815" s="5">
        <v>1814</v>
      </c>
      <c r="B1815" s="6" t="s">
        <v>7534</v>
      </c>
      <c r="C1815" s="6" t="s">
        <v>7535</v>
      </c>
      <c r="D1815" s="56" t="s">
        <v>7867</v>
      </c>
      <c r="E1815" s="6" t="s">
        <v>5770</v>
      </c>
      <c r="F1815" s="45">
        <v>1</v>
      </c>
      <c r="G1815" s="5">
        <v>1</v>
      </c>
      <c r="H1815" s="45">
        <v>1</v>
      </c>
      <c r="I1815" s="6"/>
      <c r="J1815" s="6"/>
      <c r="K1815" s="6"/>
      <c r="L1815" s="6"/>
      <c r="M1815" s="6"/>
      <c r="N1815" s="6"/>
      <c r="O1815" s="6"/>
      <c r="P1815" s="6"/>
      <c r="Q1815" s="6"/>
      <c r="R1815" s="6"/>
      <c r="S1815" s="6"/>
      <c r="T1815" s="6"/>
      <c r="U1815" s="6"/>
      <c r="V1815" s="6"/>
      <c r="W1815" s="6"/>
      <c r="X1815" s="6"/>
      <c r="Y1815" s="6"/>
      <c r="Z1815" s="6"/>
    </row>
    <row r="1816" spans="1:26" ht="24" customHeight="1" x14ac:dyDescent="0.2">
      <c r="A1816" s="5">
        <v>1815</v>
      </c>
      <c r="B1816" s="6" t="s">
        <v>7534</v>
      </c>
      <c r="C1816" s="6" t="s">
        <v>7535</v>
      </c>
      <c r="D1816" s="56" t="s">
        <v>7868</v>
      </c>
      <c r="E1816" s="6" t="s">
        <v>5770</v>
      </c>
      <c r="F1816" s="45">
        <v>1</v>
      </c>
      <c r="G1816" s="5">
        <v>1</v>
      </c>
      <c r="H1816" s="45">
        <v>1</v>
      </c>
      <c r="I1816" s="6"/>
      <c r="J1816" s="6"/>
      <c r="K1816" s="6"/>
      <c r="L1816" s="6"/>
      <c r="M1816" s="6"/>
      <c r="N1816" s="6"/>
      <c r="O1816" s="6"/>
      <c r="P1816" s="6"/>
      <c r="Q1816" s="6"/>
      <c r="R1816" s="6"/>
      <c r="S1816" s="6"/>
      <c r="T1816" s="6"/>
      <c r="U1816" s="6"/>
      <c r="V1816" s="6"/>
      <c r="W1816" s="6"/>
      <c r="X1816" s="6"/>
      <c r="Y1816" s="6"/>
      <c r="Z1816" s="6"/>
    </row>
    <row r="1817" spans="1:26" ht="24" customHeight="1" x14ac:dyDescent="0.2">
      <c r="A1817" s="5">
        <v>1816</v>
      </c>
      <c r="B1817" s="6" t="s">
        <v>7534</v>
      </c>
      <c r="C1817" s="6" t="s">
        <v>7535</v>
      </c>
      <c r="D1817" s="56" t="s">
        <v>7869</v>
      </c>
      <c r="E1817" s="6" t="s">
        <v>5770</v>
      </c>
      <c r="F1817" s="45">
        <v>1</v>
      </c>
      <c r="G1817" s="5">
        <v>1</v>
      </c>
      <c r="H1817" s="45">
        <v>1</v>
      </c>
      <c r="I1817" s="6"/>
      <c r="J1817" s="6"/>
      <c r="K1817" s="6"/>
      <c r="L1817" s="6"/>
      <c r="M1817" s="6"/>
      <c r="N1817" s="6"/>
      <c r="O1817" s="6"/>
      <c r="P1817" s="6"/>
      <c r="Q1817" s="6"/>
      <c r="R1817" s="6"/>
      <c r="S1817" s="6"/>
      <c r="T1817" s="6"/>
      <c r="U1817" s="6"/>
      <c r="V1817" s="6"/>
      <c r="W1817" s="6"/>
      <c r="X1817" s="6"/>
      <c r="Y1817" s="6"/>
      <c r="Z1817" s="6"/>
    </row>
    <row r="1818" spans="1:26" ht="120" customHeight="1" x14ac:dyDescent="0.2">
      <c r="A1818" s="5">
        <v>1817</v>
      </c>
      <c r="B1818" s="6" t="s">
        <v>7534</v>
      </c>
      <c r="C1818" s="6" t="s">
        <v>7535</v>
      </c>
      <c r="D1818" s="56" t="s">
        <v>7870</v>
      </c>
      <c r="E1818" s="6" t="s">
        <v>5770</v>
      </c>
      <c r="F1818" s="45">
        <v>1</v>
      </c>
      <c r="G1818" s="45">
        <v>1</v>
      </c>
      <c r="H1818" s="45">
        <v>1</v>
      </c>
      <c r="I1818" s="6"/>
      <c r="J1818" s="6"/>
      <c r="K1818" s="6"/>
      <c r="L1818" s="6"/>
      <c r="M1818" s="6"/>
      <c r="N1818" s="6"/>
      <c r="O1818" s="6"/>
      <c r="P1818" s="6"/>
      <c r="Q1818" s="6"/>
      <c r="R1818" s="6"/>
      <c r="S1818" s="6"/>
      <c r="T1818" s="6"/>
      <c r="U1818" s="6"/>
      <c r="V1818" s="6"/>
      <c r="W1818" s="6"/>
      <c r="X1818" s="6"/>
      <c r="Y1818" s="6"/>
      <c r="Z1818" s="6"/>
    </row>
    <row r="1819" spans="1:26" ht="48" customHeight="1" x14ac:dyDescent="0.2">
      <c r="A1819" s="5">
        <v>1818</v>
      </c>
      <c r="B1819" s="6" t="s">
        <v>7534</v>
      </c>
      <c r="C1819" s="6" t="s">
        <v>7535</v>
      </c>
      <c r="D1819" s="56" t="s">
        <v>7871</v>
      </c>
      <c r="E1819" s="6" t="s">
        <v>5770</v>
      </c>
      <c r="F1819" s="45">
        <v>1</v>
      </c>
      <c r="G1819" s="45">
        <v>1</v>
      </c>
      <c r="H1819" s="45">
        <v>1</v>
      </c>
      <c r="I1819" s="6"/>
      <c r="J1819" s="6"/>
      <c r="K1819" s="6"/>
      <c r="L1819" s="6"/>
      <c r="M1819" s="6"/>
      <c r="N1819" s="6"/>
      <c r="O1819" s="6"/>
      <c r="P1819" s="6"/>
      <c r="Q1819" s="6"/>
      <c r="R1819" s="6"/>
      <c r="S1819" s="6"/>
      <c r="T1819" s="6"/>
      <c r="U1819" s="6"/>
      <c r="V1819" s="6"/>
      <c r="W1819" s="6"/>
      <c r="X1819" s="6"/>
      <c r="Y1819" s="6"/>
      <c r="Z1819" s="6"/>
    </row>
    <row r="1820" spans="1:26" ht="24" customHeight="1" x14ac:dyDescent="0.2">
      <c r="A1820" s="5">
        <v>1819</v>
      </c>
      <c r="B1820" s="6" t="s">
        <v>7534</v>
      </c>
      <c r="C1820" s="6" t="s">
        <v>7535</v>
      </c>
      <c r="D1820" s="56" t="s">
        <v>7872</v>
      </c>
      <c r="E1820" s="6" t="s">
        <v>5770</v>
      </c>
      <c r="F1820" s="45">
        <v>0</v>
      </c>
      <c r="G1820" s="45">
        <v>0</v>
      </c>
      <c r="H1820" s="45">
        <v>0</v>
      </c>
      <c r="I1820" s="6"/>
      <c r="J1820" s="6"/>
      <c r="K1820" s="6"/>
      <c r="L1820" s="6"/>
      <c r="M1820" s="6"/>
      <c r="N1820" s="6"/>
      <c r="O1820" s="6"/>
      <c r="P1820" s="6"/>
      <c r="Q1820" s="6"/>
      <c r="R1820" s="6"/>
      <c r="S1820" s="6"/>
      <c r="T1820" s="6"/>
      <c r="U1820" s="6"/>
      <c r="V1820" s="6"/>
      <c r="W1820" s="6"/>
      <c r="X1820" s="6"/>
      <c r="Y1820" s="6"/>
      <c r="Z1820" s="6"/>
    </row>
    <row r="1821" spans="1:26" ht="24" customHeight="1" x14ac:dyDescent="0.2">
      <c r="A1821" s="5">
        <v>1820</v>
      </c>
      <c r="B1821" s="6" t="s">
        <v>7534</v>
      </c>
      <c r="C1821" s="6" t="s">
        <v>7535</v>
      </c>
      <c r="D1821" s="56" t="s">
        <v>7873</v>
      </c>
      <c r="E1821" s="6" t="s">
        <v>5770</v>
      </c>
      <c r="F1821" s="45">
        <v>0</v>
      </c>
      <c r="G1821" s="45">
        <v>0</v>
      </c>
      <c r="H1821" s="45">
        <v>0</v>
      </c>
      <c r="I1821" s="6"/>
      <c r="J1821" s="6"/>
      <c r="K1821" s="6"/>
      <c r="L1821" s="6"/>
      <c r="M1821" s="6"/>
      <c r="N1821" s="6"/>
      <c r="O1821" s="6"/>
      <c r="P1821" s="6"/>
      <c r="Q1821" s="6"/>
      <c r="R1821" s="6"/>
      <c r="S1821" s="6"/>
      <c r="T1821" s="6"/>
      <c r="U1821" s="6"/>
      <c r="V1821" s="6"/>
      <c r="W1821" s="6"/>
      <c r="X1821" s="6"/>
      <c r="Y1821" s="6"/>
      <c r="Z1821" s="6"/>
    </row>
    <row r="1822" spans="1:26" ht="24" customHeight="1" x14ac:dyDescent="0.2">
      <c r="A1822" s="5">
        <v>1821</v>
      </c>
      <c r="B1822" s="6" t="s">
        <v>7534</v>
      </c>
      <c r="C1822" s="6" t="s">
        <v>7535</v>
      </c>
      <c r="D1822" s="56" t="s">
        <v>7874</v>
      </c>
      <c r="E1822" s="6" t="s">
        <v>5770</v>
      </c>
      <c r="F1822" s="45">
        <v>2</v>
      </c>
      <c r="G1822" s="45">
        <v>2</v>
      </c>
      <c r="H1822" s="45">
        <v>2</v>
      </c>
      <c r="I1822" s="6"/>
      <c r="J1822" s="6"/>
      <c r="K1822" s="6"/>
      <c r="L1822" s="6"/>
      <c r="M1822" s="6"/>
      <c r="N1822" s="6"/>
      <c r="O1822" s="6"/>
      <c r="P1822" s="6"/>
      <c r="Q1822" s="6"/>
      <c r="R1822" s="6"/>
      <c r="S1822" s="6"/>
      <c r="T1822" s="6"/>
      <c r="U1822" s="6"/>
      <c r="V1822" s="6"/>
      <c r="W1822" s="6"/>
      <c r="X1822" s="6"/>
      <c r="Y1822" s="6"/>
      <c r="Z1822" s="6"/>
    </row>
    <row r="1823" spans="1:26" ht="24" customHeight="1" x14ac:dyDescent="0.2">
      <c r="A1823" s="5">
        <v>1822</v>
      </c>
      <c r="B1823" s="6" t="s">
        <v>7534</v>
      </c>
      <c r="C1823" s="6" t="s">
        <v>7535</v>
      </c>
      <c r="D1823" s="56" t="s">
        <v>7875</v>
      </c>
      <c r="E1823" s="6" t="s">
        <v>5770</v>
      </c>
      <c r="F1823" s="45">
        <v>2</v>
      </c>
      <c r="G1823" s="45">
        <v>2</v>
      </c>
      <c r="H1823" s="45">
        <v>2</v>
      </c>
      <c r="I1823" s="6"/>
      <c r="J1823" s="6"/>
      <c r="K1823" s="6"/>
      <c r="L1823" s="6"/>
      <c r="M1823" s="6"/>
      <c r="N1823" s="6"/>
      <c r="O1823" s="6"/>
      <c r="P1823" s="6"/>
      <c r="Q1823" s="6"/>
      <c r="R1823" s="6"/>
      <c r="S1823" s="6"/>
      <c r="T1823" s="6"/>
      <c r="U1823" s="6"/>
      <c r="V1823" s="6"/>
      <c r="W1823" s="6"/>
      <c r="X1823" s="6"/>
      <c r="Y1823" s="6"/>
      <c r="Z1823" s="6"/>
    </row>
    <row r="1824" spans="1:26" ht="24" customHeight="1" x14ac:dyDescent="0.2">
      <c r="A1824" s="5">
        <v>1823</v>
      </c>
      <c r="B1824" s="6" t="s">
        <v>7534</v>
      </c>
      <c r="C1824" s="6" t="s">
        <v>7535</v>
      </c>
      <c r="D1824" s="56" t="s">
        <v>7876</v>
      </c>
      <c r="E1824" s="6" t="s">
        <v>5770</v>
      </c>
      <c r="F1824" s="45">
        <v>0</v>
      </c>
      <c r="G1824" s="45">
        <v>0</v>
      </c>
      <c r="H1824" s="45">
        <v>0</v>
      </c>
      <c r="I1824" s="6"/>
      <c r="J1824" s="6"/>
      <c r="K1824" s="6"/>
      <c r="L1824" s="6"/>
      <c r="M1824" s="6"/>
      <c r="N1824" s="6"/>
      <c r="O1824" s="6"/>
      <c r="P1824" s="6"/>
      <c r="Q1824" s="6"/>
      <c r="R1824" s="6"/>
      <c r="S1824" s="6"/>
      <c r="T1824" s="6"/>
      <c r="U1824" s="6"/>
      <c r="V1824" s="6"/>
      <c r="W1824" s="6"/>
      <c r="X1824" s="6"/>
      <c r="Y1824" s="6"/>
      <c r="Z1824" s="6"/>
    </row>
    <row r="1825" spans="1:26" ht="72" customHeight="1" x14ac:dyDescent="0.2">
      <c r="A1825" s="5">
        <v>1824</v>
      </c>
      <c r="B1825" s="6" t="s">
        <v>7534</v>
      </c>
      <c r="C1825" s="6" t="s">
        <v>7535</v>
      </c>
      <c r="D1825" s="56" t="s">
        <v>7877</v>
      </c>
      <c r="E1825" s="6" t="s">
        <v>5770</v>
      </c>
      <c r="F1825" s="45">
        <v>1</v>
      </c>
      <c r="G1825" s="45">
        <v>1</v>
      </c>
      <c r="H1825" s="45">
        <v>1</v>
      </c>
      <c r="I1825" s="6"/>
      <c r="J1825" s="6"/>
      <c r="K1825" s="6"/>
      <c r="L1825" s="6"/>
      <c r="M1825" s="6"/>
      <c r="N1825" s="6"/>
      <c r="O1825" s="6"/>
      <c r="P1825" s="6"/>
      <c r="Q1825" s="6"/>
      <c r="R1825" s="6"/>
      <c r="S1825" s="6"/>
      <c r="T1825" s="6"/>
      <c r="U1825" s="6"/>
      <c r="V1825" s="6"/>
      <c r="W1825" s="6"/>
      <c r="X1825" s="6"/>
      <c r="Y1825" s="6"/>
      <c r="Z1825" s="6"/>
    </row>
    <row r="1826" spans="1:26" ht="48" customHeight="1" x14ac:dyDescent="0.2">
      <c r="A1826" s="5">
        <v>1825</v>
      </c>
      <c r="B1826" s="6" t="s">
        <v>7534</v>
      </c>
      <c r="C1826" s="6" t="s">
        <v>7535</v>
      </c>
      <c r="D1826" s="56" t="s">
        <v>7878</v>
      </c>
      <c r="E1826" s="6" t="s">
        <v>5770</v>
      </c>
      <c r="F1826" s="45">
        <v>0</v>
      </c>
      <c r="G1826" s="45">
        <v>0</v>
      </c>
      <c r="H1826" s="45">
        <v>0</v>
      </c>
      <c r="I1826" s="6"/>
      <c r="J1826" s="6"/>
      <c r="K1826" s="6"/>
      <c r="L1826" s="6"/>
      <c r="M1826" s="6"/>
      <c r="N1826" s="6"/>
      <c r="O1826" s="6"/>
      <c r="P1826" s="6"/>
      <c r="Q1826" s="6"/>
      <c r="R1826" s="6"/>
      <c r="S1826" s="6"/>
      <c r="T1826" s="6"/>
      <c r="U1826" s="6"/>
      <c r="V1826" s="6"/>
      <c r="W1826" s="6"/>
      <c r="X1826" s="6"/>
      <c r="Y1826" s="6"/>
      <c r="Z1826" s="6"/>
    </row>
    <row r="1827" spans="1:26" ht="48" customHeight="1" x14ac:dyDescent="0.2">
      <c r="A1827" s="5">
        <v>1826</v>
      </c>
      <c r="B1827" s="6" t="s">
        <v>7534</v>
      </c>
      <c r="C1827" s="6" t="s">
        <v>7535</v>
      </c>
      <c r="D1827" s="56" t="s">
        <v>7879</v>
      </c>
      <c r="E1827" s="6" t="s">
        <v>5770</v>
      </c>
      <c r="F1827" s="45">
        <v>2</v>
      </c>
      <c r="G1827" s="45">
        <v>2</v>
      </c>
      <c r="H1827" s="45">
        <v>2</v>
      </c>
      <c r="I1827" s="6"/>
      <c r="J1827" s="6"/>
      <c r="K1827" s="6"/>
      <c r="L1827" s="6"/>
      <c r="M1827" s="6"/>
      <c r="N1827" s="6"/>
      <c r="O1827" s="6"/>
      <c r="P1827" s="6"/>
      <c r="Q1827" s="6"/>
      <c r="R1827" s="6"/>
      <c r="S1827" s="6"/>
      <c r="T1827" s="6"/>
      <c r="U1827" s="6"/>
      <c r="V1827" s="6"/>
      <c r="W1827" s="6"/>
      <c r="X1827" s="6"/>
      <c r="Y1827" s="6"/>
      <c r="Z1827" s="6"/>
    </row>
    <row r="1828" spans="1:26" ht="48" customHeight="1" x14ac:dyDescent="0.2">
      <c r="A1828" s="5">
        <v>1827</v>
      </c>
      <c r="B1828" s="6" t="s">
        <v>7534</v>
      </c>
      <c r="C1828" s="6" t="s">
        <v>7535</v>
      </c>
      <c r="D1828" s="56" t="s">
        <v>7880</v>
      </c>
      <c r="E1828" s="6" t="s">
        <v>5770</v>
      </c>
      <c r="F1828" s="45">
        <v>2</v>
      </c>
      <c r="G1828" s="45">
        <v>2</v>
      </c>
      <c r="H1828" s="45">
        <v>2</v>
      </c>
      <c r="I1828" s="6"/>
      <c r="J1828" s="6"/>
      <c r="K1828" s="6"/>
      <c r="L1828" s="6"/>
      <c r="M1828" s="6"/>
      <c r="N1828" s="6"/>
      <c r="O1828" s="6"/>
      <c r="P1828" s="6"/>
      <c r="Q1828" s="6"/>
      <c r="R1828" s="6"/>
      <c r="S1828" s="6"/>
      <c r="T1828" s="6"/>
      <c r="U1828" s="6"/>
      <c r="V1828" s="6"/>
      <c r="W1828" s="6"/>
      <c r="X1828" s="6"/>
      <c r="Y1828" s="6"/>
      <c r="Z1828" s="6"/>
    </row>
    <row r="1829" spans="1:26" ht="72" customHeight="1" x14ac:dyDescent="0.2">
      <c r="A1829" s="5">
        <v>1828</v>
      </c>
      <c r="B1829" s="6" t="s">
        <v>7534</v>
      </c>
      <c r="C1829" s="6" t="s">
        <v>7535</v>
      </c>
      <c r="D1829" s="56" t="s">
        <v>7881</v>
      </c>
      <c r="E1829" s="6" t="s">
        <v>5770</v>
      </c>
      <c r="F1829" s="45">
        <v>2</v>
      </c>
      <c r="G1829" s="45">
        <v>2</v>
      </c>
      <c r="H1829" s="45">
        <v>2</v>
      </c>
      <c r="I1829" s="6"/>
      <c r="J1829" s="6"/>
      <c r="K1829" s="6"/>
      <c r="L1829" s="6"/>
      <c r="M1829" s="6"/>
      <c r="N1829" s="6"/>
      <c r="O1829" s="6"/>
      <c r="P1829" s="6"/>
      <c r="Q1829" s="6"/>
      <c r="R1829" s="6"/>
      <c r="S1829" s="6"/>
      <c r="T1829" s="6"/>
      <c r="U1829" s="6"/>
      <c r="V1829" s="6"/>
      <c r="W1829" s="6"/>
      <c r="X1829" s="6"/>
      <c r="Y1829" s="6"/>
      <c r="Z1829" s="6"/>
    </row>
    <row r="1830" spans="1:26" ht="48" customHeight="1" x14ac:dyDescent="0.2">
      <c r="A1830" s="5">
        <v>1829</v>
      </c>
      <c r="B1830" s="6" t="s">
        <v>7534</v>
      </c>
      <c r="C1830" s="6" t="s">
        <v>7535</v>
      </c>
      <c r="D1830" s="56" t="s">
        <v>7882</v>
      </c>
      <c r="E1830" s="6" t="s">
        <v>5770</v>
      </c>
      <c r="F1830" s="45">
        <v>2</v>
      </c>
      <c r="G1830" s="45">
        <v>2</v>
      </c>
      <c r="H1830" s="45">
        <v>2</v>
      </c>
      <c r="I1830" s="6"/>
      <c r="J1830" s="6"/>
      <c r="K1830" s="6"/>
      <c r="L1830" s="6"/>
      <c r="M1830" s="6"/>
      <c r="N1830" s="6"/>
      <c r="O1830" s="6"/>
      <c r="P1830" s="6"/>
      <c r="Q1830" s="6"/>
      <c r="R1830" s="6"/>
      <c r="S1830" s="6"/>
      <c r="T1830" s="6"/>
      <c r="U1830" s="6"/>
      <c r="V1830" s="6"/>
      <c r="W1830" s="6"/>
      <c r="X1830" s="6"/>
      <c r="Y1830" s="6"/>
      <c r="Z1830" s="6"/>
    </row>
    <row r="1831" spans="1:26" ht="48" customHeight="1" x14ac:dyDescent="0.2">
      <c r="A1831" s="5">
        <v>1830</v>
      </c>
      <c r="B1831" s="6" t="s">
        <v>7534</v>
      </c>
      <c r="C1831" s="6" t="s">
        <v>7535</v>
      </c>
      <c r="D1831" s="56" t="s">
        <v>7883</v>
      </c>
      <c r="E1831" s="6" t="s">
        <v>5770</v>
      </c>
      <c r="F1831" s="45">
        <v>1</v>
      </c>
      <c r="G1831" s="45">
        <v>1</v>
      </c>
      <c r="H1831" s="45">
        <v>1</v>
      </c>
      <c r="I1831" s="6"/>
      <c r="J1831" s="6"/>
      <c r="K1831" s="6"/>
      <c r="L1831" s="6"/>
      <c r="M1831" s="6"/>
      <c r="N1831" s="6"/>
      <c r="O1831" s="6"/>
      <c r="P1831" s="6"/>
      <c r="Q1831" s="6"/>
      <c r="R1831" s="6"/>
      <c r="S1831" s="6"/>
      <c r="T1831" s="6"/>
      <c r="U1831" s="6"/>
      <c r="V1831" s="6"/>
      <c r="W1831" s="6"/>
      <c r="X1831" s="6"/>
      <c r="Y1831" s="6"/>
      <c r="Z1831" s="6"/>
    </row>
    <row r="1832" spans="1:26" ht="48" customHeight="1" x14ac:dyDescent="0.2">
      <c r="A1832" s="5">
        <v>1831</v>
      </c>
      <c r="B1832" s="6" t="s">
        <v>7534</v>
      </c>
      <c r="C1832" s="6" t="s">
        <v>7535</v>
      </c>
      <c r="D1832" s="56" t="s">
        <v>7884</v>
      </c>
      <c r="E1832" s="6" t="s">
        <v>5770</v>
      </c>
      <c r="F1832" s="45">
        <v>0</v>
      </c>
      <c r="G1832" s="45">
        <v>0</v>
      </c>
      <c r="H1832" s="45">
        <v>0</v>
      </c>
      <c r="I1832" s="6"/>
      <c r="J1832" s="6"/>
      <c r="K1832" s="6"/>
      <c r="L1832" s="6"/>
      <c r="M1832" s="6"/>
      <c r="N1832" s="6"/>
      <c r="O1832" s="6"/>
      <c r="P1832" s="6"/>
      <c r="Q1832" s="6"/>
      <c r="R1832" s="6"/>
      <c r="S1832" s="6"/>
      <c r="T1832" s="6"/>
      <c r="U1832" s="6"/>
      <c r="V1832" s="6"/>
      <c r="W1832" s="6"/>
      <c r="X1832" s="6"/>
      <c r="Y1832" s="6"/>
      <c r="Z1832" s="6"/>
    </row>
    <row r="1833" spans="1:26" ht="48" customHeight="1" x14ac:dyDescent="0.2">
      <c r="A1833" s="5">
        <v>1832</v>
      </c>
      <c r="B1833" s="6" t="s">
        <v>7534</v>
      </c>
      <c r="C1833" s="6" t="s">
        <v>7535</v>
      </c>
      <c r="D1833" s="56" t="s">
        <v>7885</v>
      </c>
      <c r="E1833" s="6" t="s">
        <v>5770</v>
      </c>
      <c r="F1833" s="45">
        <v>2</v>
      </c>
      <c r="G1833" s="45">
        <v>2</v>
      </c>
      <c r="H1833" s="45">
        <v>2</v>
      </c>
      <c r="I1833" s="6"/>
      <c r="J1833" s="6"/>
      <c r="K1833" s="6"/>
      <c r="L1833" s="6"/>
      <c r="M1833" s="6"/>
      <c r="N1833" s="6"/>
      <c r="O1833" s="6"/>
      <c r="P1833" s="6"/>
      <c r="Q1833" s="6"/>
      <c r="R1833" s="6"/>
      <c r="S1833" s="6"/>
      <c r="T1833" s="6"/>
      <c r="U1833" s="6"/>
      <c r="V1833" s="6"/>
      <c r="W1833" s="6"/>
      <c r="X1833" s="6"/>
      <c r="Y1833" s="6"/>
      <c r="Z1833" s="6"/>
    </row>
    <row r="1834" spans="1:26" ht="48" customHeight="1" x14ac:dyDescent="0.2">
      <c r="A1834" s="5">
        <v>1833</v>
      </c>
      <c r="B1834" s="6" t="s">
        <v>7534</v>
      </c>
      <c r="C1834" s="6" t="s">
        <v>7535</v>
      </c>
      <c r="D1834" s="56" t="s">
        <v>7886</v>
      </c>
      <c r="E1834" s="6" t="s">
        <v>5770</v>
      </c>
      <c r="F1834" s="45">
        <v>2</v>
      </c>
      <c r="G1834" s="45">
        <v>2</v>
      </c>
      <c r="H1834" s="45">
        <v>2</v>
      </c>
      <c r="I1834" s="6"/>
      <c r="J1834" s="6"/>
      <c r="K1834" s="6"/>
      <c r="L1834" s="6"/>
      <c r="M1834" s="6"/>
      <c r="N1834" s="6"/>
      <c r="O1834" s="6"/>
      <c r="P1834" s="6"/>
      <c r="Q1834" s="6"/>
      <c r="R1834" s="6"/>
      <c r="S1834" s="6"/>
      <c r="T1834" s="6"/>
      <c r="U1834" s="6"/>
      <c r="V1834" s="6"/>
      <c r="W1834" s="6"/>
      <c r="X1834" s="6"/>
      <c r="Y1834" s="6"/>
      <c r="Z1834" s="6"/>
    </row>
    <row r="1835" spans="1:26" ht="48" customHeight="1" x14ac:dyDescent="0.2">
      <c r="A1835" s="5">
        <v>1834</v>
      </c>
      <c r="B1835" s="6" t="s">
        <v>7534</v>
      </c>
      <c r="C1835" s="6" t="s">
        <v>7535</v>
      </c>
      <c r="D1835" s="56" t="s">
        <v>7887</v>
      </c>
      <c r="E1835" s="6" t="s">
        <v>5770</v>
      </c>
      <c r="F1835" s="45">
        <v>2</v>
      </c>
      <c r="G1835" s="45">
        <v>2</v>
      </c>
      <c r="H1835" s="45">
        <v>2</v>
      </c>
      <c r="I1835" s="6"/>
      <c r="J1835" s="6"/>
      <c r="K1835" s="6"/>
      <c r="L1835" s="6"/>
      <c r="M1835" s="6"/>
      <c r="N1835" s="6"/>
      <c r="O1835" s="6"/>
      <c r="P1835" s="6"/>
      <c r="Q1835" s="6"/>
      <c r="R1835" s="6"/>
      <c r="S1835" s="6"/>
      <c r="T1835" s="6"/>
      <c r="U1835" s="6"/>
      <c r="V1835" s="6"/>
      <c r="W1835" s="6"/>
      <c r="X1835" s="6"/>
      <c r="Y1835" s="6"/>
      <c r="Z1835" s="6"/>
    </row>
    <row r="1836" spans="1:26" ht="96" customHeight="1" x14ac:dyDescent="0.2">
      <c r="A1836" s="5">
        <v>1835</v>
      </c>
      <c r="B1836" s="6" t="s">
        <v>7534</v>
      </c>
      <c r="C1836" s="6" t="s">
        <v>7535</v>
      </c>
      <c r="D1836" s="56" t="s">
        <v>7888</v>
      </c>
      <c r="E1836" s="6" t="s">
        <v>5770</v>
      </c>
      <c r="F1836" s="45">
        <v>2</v>
      </c>
      <c r="G1836" s="45">
        <v>2</v>
      </c>
      <c r="H1836" s="45">
        <v>2</v>
      </c>
      <c r="I1836" s="6"/>
      <c r="J1836" s="6"/>
      <c r="K1836" s="6"/>
      <c r="L1836" s="6"/>
      <c r="M1836" s="6"/>
      <c r="N1836" s="6"/>
      <c r="O1836" s="6"/>
      <c r="P1836" s="6"/>
      <c r="Q1836" s="6"/>
      <c r="R1836" s="6"/>
      <c r="S1836" s="6"/>
      <c r="T1836" s="6"/>
      <c r="U1836" s="6"/>
      <c r="V1836" s="6"/>
      <c r="W1836" s="6"/>
      <c r="X1836" s="6"/>
      <c r="Y1836" s="6"/>
      <c r="Z1836" s="6"/>
    </row>
    <row r="1837" spans="1:26" ht="24" customHeight="1" x14ac:dyDescent="0.2">
      <c r="A1837" s="5">
        <v>1836</v>
      </c>
      <c r="B1837" s="6" t="s">
        <v>7534</v>
      </c>
      <c r="C1837" s="6" t="s">
        <v>7535</v>
      </c>
      <c r="D1837" s="56" t="s">
        <v>7889</v>
      </c>
      <c r="E1837" s="6" t="s">
        <v>5770</v>
      </c>
      <c r="F1837" s="45">
        <v>0</v>
      </c>
      <c r="G1837" s="45">
        <v>0</v>
      </c>
      <c r="H1837" s="45">
        <v>0</v>
      </c>
      <c r="I1837" s="6"/>
      <c r="J1837" s="6"/>
      <c r="K1837" s="6"/>
      <c r="L1837" s="6"/>
      <c r="M1837" s="6"/>
      <c r="N1837" s="6"/>
      <c r="O1837" s="6"/>
      <c r="P1837" s="6"/>
      <c r="Q1837" s="6"/>
      <c r="R1837" s="6"/>
      <c r="S1837" s="6"/>
      <c r="T1837" s="6"/>
      <c r="U1837" s="6"/>
      <c r="V1837" s="6"/>
      <c r="W1837" s="6"/>
      <c r="X1837" s="6"/>
      <c r="Y1837" s="6"/>
      <c r="Z1837" s="6"/>
    </row>
    <row r="1838" spans="1:26" ht="24" customHeight="1" x14ac:dyDescent="0.2">
      <c r="A1838" s="5">
        <v>1837</v>
      </c>
      <c r="B1838" s="6" t="s">
        <v>7534</v>
      </c>
      <c r="C1838" s="6" t="s">
        <v>7535</v>
      </c>
      <c r="D1838" s="56" t="s">
        <v>7890</v>
      </c>
      <c r="E1838" s="6" t="s">
        <v>5770</v>
      </c>
      <c r="F1838" s="45">
        <v>0</v>
      </c>
      <c r="G1838" s="45">
        <v>0</v>
      </c>
      <c r="H1838" s="45">
        <v>0</v>
      </c>
      <c r="I1838" s="6"/>
      <c r="J1838" s="6"/>
      <c r="K1838" s="6"/>
      <c r="L1838" s="6"/>
      <c r="M1838" s="6"/>
      <c r="N1838" s="6"/>
      <c r="O1838" s="6"/>
      <c r="P1838" s="6"/>
      <c r="Q1838" s="6"/>
      <c r="R1838" s="6"/>
      <c r="S1838" s="6"/>
      <c r="T1838" s="6"/>
      <c r="U1838" s="6"/>
      <c r="V1838" s="6"/>
      <c r="W1838" s="6"/>
      <c r="X1838" s="6"/>
      <c r="Y1838" s="6"/>
      <c r="Z1838" s="6"/>
    </row>
    <row r="1839" spans="1:26" ht="24" customHeight="1" x14ac:dyDescent="0.2">
      <c r="A1839" s="5">
        <v>1838</v>
      </c>
      <c r="B1839" s="6" t="s">
        <v>7534</v>
      </c>
      <c r="C1839" s="6" t="s">
        <v>7535</v>
      </c>
      <c r="D1839" s="56" t="s">
        <v>7891</v>
      </c>
      <c r="E1839" s="6" t="s">
        <v>5770</v>
      </c>
      <c r="F1839" s="45">
        <v>2</v>
      </c>
      <c r="G1839" s="45">
        <v>2</v>
      </c>
      <c r="H1839" s="45">
        <v>2</v>
      </c>
      <c r="I1839" s="6"/>
      <c r="J1839" s="6"/>
      <c r="K1839" s="6"/>
      <c r="L1839" s="6"/>
      <c r="M1839" s="6"/>
      <c r="N1839" s="6"/>
      <c r="O1839" s="6"/>
      <c r="P1839" s="6"/>
      <c r="Q1839" s="6"/>
      <c r="R1839" s="6"/>
      <c r="S1839" s="6"/>
      <c r="T1839" s="6"/>
      <c r="U1839" s="6"/>
      <c r="V1839" s="6"/>
      <c r="W1839" s="6"/>
      <c r="X1839" s="6"/>
      <c r="Y1839" s="6"/>
      <c r="Z1839" s="6"/>
    </row>
    <row r="1840" spans="1:26" ht="24" customHeight="1" x14ac:dyDescent="0.2">
      <c r="A1840" s="5">
        <v>1839</v>
      </c>
      <c r="B1840" s="6" t="s">
        <v>7534</v>
      </c>
      <c r="C1840" s="6" t="s">
        <v>7535</v>
      </c>
      <c r="D1840" s="56" t="s">
        <v>7892</v>
      </c>
      <c r="E1840" s="6" t="s">
        <v>5770</v>
      </c>
      <c r="F1840" s="45">
        <v>1</v>
      </c>
      <c r="G1840" s="5">
        <v>1</v>
      </c>
      <c r="H1840" s="45">
        <v>1</v>
      </c>
      <c r="I1840" s="6"/>
      <c r="J1840" s="6"/>
      <c r="K1840" s="6"/>
      <c r="L1840" s="6"/>
      <c r="M1840" s="6"/>
      <c r="N1840" s="6"/>
      <c r="O1840" s="6"/>
      <c r="P1840" s="6"/>
      <c r="Q1840" s="6"/>
      <c r="R1840" s="6"/>
      <c r="S1840" s="6"/>
      <c r="T1840" s="6"/>
      <c r="U1840" s="6"/>
      <c r="V1840" s="6"/>
      <c r="W1840" s="6"/>
      <c r="X1840" s="6"/>
      <c r="Y1840" s="6"/>
      <c r="Z1840" s="6"/>
    </row>
    <row r="1841" spans="1:26" ht="96" customHeight="1" x14ac:dyDescent="0.2">
      <c r="A1841" s="5">
        <v>1840</v>
      </c>
      <c r="B1841" s="6" t="s">
        <v>7534</v>
      </c>
      <c r="C1841" s="6" t="s">
        <v>7535</v>
      </c>
      <c r="D1841" s="56" t="s">
        <v>7893</v>
      </c>
      <c r="E1841" s="6" t="s">
        <v>5770</v>
      </c>
      <c r="F1841" s="45">
        <v>0</v>
      </c>
      <c r="G1841" s="5">
        <v>0</v>
      </c>
      <c r="H1841" s="45">
        <v>0</v>
      </c>
      <c r="I1841" s="6"/>
      <c r="J1841" s="6"/>
      <c r="K1841" s="6"/>
      <c r="L1841" s="6"/>
      <c r="M1841" s="6"/>
      <c r="N1841" s="6"/>
      <c r="O1841" s="6"/>
      <c r="P1841" s="6"/>
      <c r="Q1841" s="6"/>
      <c r="R1841" s="6"/>
      <c r="S1841" s="6"/>
      <c r="T1841" s="6"/>
      <c r="U1841" s="6"/>
      <c r="V1841" s="6"/>
      <c r="W1841" s="6"/>
      <c r="X1841" s="6"/>
      <c r="Y1841" s="6"/>
      <c r="Z1841" s="6"/>
    </row>
    <row r="1842" spans="1:26" ht="120" customHeight="1" x14ac:dyDescent="0.2">
      <c r="A1842" s="5">
        <v>1841</v>
      </c>
      <c r="B1842" s="6" t="s">
        <v>7534</v>
      </c>
      <c r="C1842" s="6" t="s">
        <v>7535</v>
      </c>
      <c r="D1842" s="56" t="s">
        <v>7894</v>
      </c>
      <c r="E1842" s="6" t="s">
        <v>5770</v>
      </c>
      <c r="F1842" s="45">
        <v>0</v>
      </c>
      <c r="G1842" s="5">
        <v>1</v>
      </c>
      <c r="H1842" s="45">
        <v>0</v>
      </c>
      <c r="I1842" s="6"/>
      <c r="J1842" s="6"/>
      <c r="K1842" s="6"/>
      <c r="L1842" s="6"/>
      <c r="M1842" s="6"/>
      <c r="N1842" s="6"/>
      <c r="O1842" s="6"/>
      <c r="P1842" s="6"/>
      <c r="Q1842" s="6"/>
      <c r="R1842" s="6"/>
      <c r="S1842" s="6"/>
      <c r="T1842" s="6"/>
      <c r="U1842" s="6"/>
      <c r="V1842" s="6"/>
      <c r="W1842" s="6"/>
      <c r="X1842" s="6"/>
      <c r="Y1842" s="6"/>
      <c r="Z1842" s="6"/>
    </row>
    <row r="1843" spans="1:26" ht="72" customHeight="1" x14ac:dyDescent="0.2">
      <c r="A1843" s="5">
        <v>1842</v>
      </c>
      <c r="B1843" s="6" t="s">
        <v>7534</v>
      </c>
      <c r="C1843" s="6" t="s">
        <v>7535</v>
      </c>
      <c r="D1843" s="56" t="s">
        <v>7895</v>
      </c>
      <c r="E1843" s="6" t="s">
        <v>5770</v>
      </c>
      <c r="F1843" s="45">
        <v>1</v>
      </c>
      <c r="G1843" s="5">
        <v>1</v>
      </c>
      <c r="H1843" s="45">
        <v>1</v>
      </c>
      <c r="I1843" s="6"/>
      <c r="J1843" s="6"/>
      <c r="K1843" s="6"/>
      <c r="L1843" s="6"/>
      <c r="M1843" s="6"/>
      <c r="N1843" s="6"/>
      <c r="O1843" s="6"/>
      <c r="P1843" s="6"/>
      <c r="Q1843" s="6"/>
      <c r="R1843" s="6"/>
      <c r="S1843" s="6"/>
      <c r="T1843" s="6"/>
      <c r="U1843" s="6"/>
      <c r="V1843" s="6"/>
      <c r="W1843" s="6"/>
      <c r="X1843" s="6"/>
      <c r="Y1843" s="6"/>
      <c r="Z1843" s="6"/>
    </row>
    <row r="1844" spans="1:26" ht="48" customHeight="1" x14ac:dyDescent="0.2">
      <c r="A1844" s="5">
        <v>1843</v>
      </c>
      <c r="B1844" s="6" t="s">
        <v>7534</v>
      </c>
      <c r="C1844" s="6" t="s">
        <v>7535</v>
      </c>
      <c r="D1844" s="56" t="s">
        <v>7896</v>
      </c>
      <c r="E1844" s="6" t="s">
        <v>5770</v>
      </c>
      <c r="F1844" s="45">
        <v>2</v>
      </c>
      <c r="G1844" s="5">
        <v>2</v>
      </c>
      <c r="H1844" s="45">
        <v>2</v>
      </c>
      <c r="I1844" s="6"/>
      <c r="J1844" s="6"/>
      <c r="K1844" s="6"/>
      <c r="L1844" s="6"/>
      <c r="M1844" s="6"/>
      <c r="N1844" s="6"/>
      <c r="O1844" s="6"/>
      <c r="P1844" s="6"/>
      <c r="Q1844" s="6"/>
      <c r="R1844" s="6"/>
      <c r="S1844" s="6"/>
      <c r="T1844" s="6"/>
      <c r="U1844" s="6"/>
      <c r="V1844" s="6"/>
      <c r="W1844" s="6"/>
      <c r="X1844" s="6"/>
      <c r="Y1844" s="6"/>
      <c r="Z1844" s="6"/>
    </row>
    <row r="1845" spans="1:26" ht="96" customHeight="1" x14ac:dyDescent="0.2">
      <c r="A1845" s="5">
        <v>1844</v>
      </c>
      <c r="B1845" s="6" t="s">
        <v>7534</v>
      </c>
      <c r="C1845" s="6" t="s">
        <v>7535</v>
      </c>
      <c r="D1845" s="56" t="s">
        <v>7897</v>
      </c>
      <c r="E1845" s="6" t="s">
        <v>5770</v>
      </c>
      <c r="F1845" s="45">
        <v>0</v>
      </c>
      <c r="G1845" s="5">
        <v>1</v>
      </c>
      <c r="H1845" s="45">
        <v>0</v>
      </c>
      <c r="I1845" s="6"/>
      <c r="J1845" s="6"/>
      <c r="K1845" s="6"/>
      <c r="L1845" s="6"/>
      <c r="M1845" s="6"/>
      <c r="N1845" s="6"/>
      <c r="O1845" s="6"/>
      <c r="P1845" s="6"/>
      <c r="Q1845" s="6"/>
      <c r="R1845" s="6"/>
      <c r="S1845" s="6"/>
      <c r="T1845" s="6"/>
      <c r="U1845" s="6"/>
      <c r="V1845" s="6"/>
      <c r="W1845" s="6"/>
      <c r="X1845" s="6"/>
      <c r="Y1845" s="6"/>
      <c r="Z1845" s="6"/>
    </row>
    <row r="1846" spans="1:26" ht="48" customHeight="1" x14ac:dyDescent="0.2">
      <c r="A1846" s="5">
        <v>1845</v>
      </c>
      <c r="B1846" s="6" t="s">
        <v>7534</v>
      </c>
      <c r="C1846" s="6" t="s">
        <v>7535</v>
      </c>
      <c r="D1846" s="56" t="s">
        <v>7898</v>
      </c>
      <c r="E1846" s="6" t="s">
        <v>5770</v>
      </c>
      <c r="F1846" s="45">
        <v>0</v>
      </c>
      <c r="G1846" s="5">
        <v>1</v>
      </c>
      <c r="H1846" s="45">
        <v>0</v>
      </c>
      <c r="I1846" s="6"/>
      <c r="J1846" s="6"/>
      <c r="K1846" s="6"/>
      <c r="L1846" s="6"/>
      <c r="M1846" s="6"/>
      <c r="N1846" s="6"/>
      <c r="O1846" s="6"/>
      <c r="P1846" s="6"/>
      <c r="Q1846" s="6"/>
      <c r="R1846" s="6"/>
      <c r="S1846" s="6"/>
      <c r="T1846" s="6"/>
      <c r="U1846" s="6"/>
      <c r="V1846" s="6"/>
      <c r="W1846" s="6"/>
      <c r="X1846" s="6"/>
      <c r="Y1846" s="6"/>
      <c r="Z1846" s="6"/>
    </row>
    <row r="1847" spans="1:26" ht="72" customHeight="1" x14ac:dyDescent="0.2">
      <c r="A1847" s="5">
        <v>1846</v>
      </c>
      <c r="B1847" s="6" t="s">
        <v>7534</v>
      </c>
      <c r="C1847" s="6" t="s">
        <v>7535</v>
      </c>
      <c r="D1847" s="56" t="s">
        <v>7899</v>
      </c>
      <c r="E1847" s="6" t="s">
        <v>5770</v>
      </c>
      <c r="F1847" s="45">
        <v>0</v>
      </c>
      <c r="G1847" s="5">
        <v>1</v>
      </c>
      <c r="H1847" s="45">
        <v>0</v>
      </c>
      <c r="I1847" s="6"/>
      <c r="J1847" s="6"/>
      <c r="K1847" s="6"/>
      <c r="L1847" s="6"/>
      <c r="M1847" s="6"/>
      <c r="N1847" s="6"/>
      <c r="O1847" s="6"/>
      <c r="P1847" s="6"/>
      <c r="Q1847" s="6"/>
      <c r="R1847" s="6"/>
      <c r="S1847" s="6"/>
      <c r="T1847" s="6"/>
      <c r="U1847" s="6"/>
      <c r="V1847" s="6"/>
      <c r="W1847" s="6"/>
      <c r="X1847" s="6"/>
      <c r="Y1847" s="6"/>
      <c r="Z1847" s="6"/>
    </row>
    <row r="1848" spans="1:26" ht="96" customHeight="1" x14ac:dyDescent="0.2">
      <c r="A1848" s="5">
        <v>1847</v>
      </c>
      <c r="B1848" s="6" t="s">
        <v>7534</v>
      </c>
      <c r="C1848" s="6" t="s">
        <v>7535</v>
      </c>
      <c r="D1848" s="56" t="s">
        <v>7900</v>
      </c>
      <c r="E1848" s="6" t="s">
        <v>5770</v>
      </c>
      <c r="F1848" s="45">
        <v>0</v>
      </c>
      <c r="G1848" s="5">
        <v>2</v>
      </c>
      <c r="H1848" s="45">
        <v>0</v>
      </c>
      <c r="I1848" s="6"/>
      <c r="J1848" s="6"/>
      <c r="K1848" s="6"/>
      <c r="L1848" s="6"/>
      <c r="M1848" s="6"/>
      <c r="N1848" s="6"/>
      <c r="O1848" s="6"/>
      <c r="P1848" s="6"/>
      <c r="Q1848" s="6"/>
      <c r="R1848" s="6"/>
      <c r="S1848" s="6"/>
      <c r="T1848" s="6"/>
      <c r="U1848" s="6"/>
      <c r="V1848" s="6"/>
      <c r="W1848" s="6"/>
      <c r="X1848" s="6"/>
      <c r="Y1848" s="6"/>
      <c r="Z1848" s="6"/>
    </row>
    <row r="1849" spans="1:26" ht="120" customHeight="1" x14ac:dyDescent="0.2">
      <c r="A1849" s="5">
        <v>1848</v>
      </c>
      <c r="B1849" s="6" t="s">
        <v>7534</v>
      </c>
      <c r="C1849" s="6" t="s">
        <v>7535</v>
      </c>
      <c r="D1849" s="56" t="s">
        <v>7901</v>
      </c>
      <c r="E1849" s="6" t="s">
        <v>5770</v>
      </c>
      <c r="F1849" s="45">
        <v>0</v>
      </c>
      <c r="G1849" s="5">
        <v>1</v>
      </c>
      <c r="H1849" s="45">
        <v>0</v>
      </c>
      <c r="I1849" s="6"/>
      <c r="J1849" s="6"/>
      <c r="K1849" s="6"/>
      <c r="L1849" s="6"/>
      <c r="M1849" s="6"/>
      <c r="N1849" s="6"/>
      <c r="O1849" s="6"/>
      <c r="P1849" s="6"/>
      <c r="Q1849" s="6"/>
      <c r="R1849" s="6"/>
      <c r="S1849" s="6"/>
      <c r="T1849" s="6"/>
      <c r="U1849" s="6"/>
      <c r="V1849" s="6"/>
      <c r="W1849" s="6"/>
      <c r="X1849" s="6"/>
      <c r="Y1849" s="6"/>
      <c r="Z1849" s="6"/>
    </row>
    <row r="1850" spans="1:26" ht="120" customHeight="1" x14ac:dyDescent="0.2">
      <c r="A1850" s="5">
        <v>1849</v>
      </c>
      <c r="B1850" s="6" t="s">
        <v>7534</v>
      </c>
      <c r="C1850" s="6" t="s">
        <v>7535</v>
      </c>
      <c r="D1850" s="56" t="s">
        <v>7902</v>
      </c>
      <c r="E1850" s="6" t="s">
        <v>5770</v>
      </c>
      <c r="F1850" s="45">
        <v>2</v>
      </c>
      <c r="G1850" s="5">
        <v>2</v>
      </c>
      <c r="H1850" s="45">
        <v>2</v>
      </c>
      <c r="I1850" s="6"/>
      <c r="J1850" s="6"/>
      <c r="K1850" s="6"/>
      <c r="L1850" s="6"/>
      <c r="M1850" s="6"/>
      <c r="N1850" s="6"/>
      <c r="O1850" s="6"/>
      <c r="P1850" s="6"/>
      <c r="Q1850" s="6"/>
      <c r="R1850" s="6"/>
      <c r="S1850" s="6"/>
      <c r="T1850" s="6"/>
      <c r="U1850" s="6"/>
      <c r="V1850" s="6"/>
      <c r="W1850" s="6"/>
      <c r="X1850" s="6"/>
      <c r="Y1850" s="6"/>
      <c r="Z1850" s="6"/>
    </row>
    <row r="1851" spans="1:26" ht="24" customHeight="1" x14ac:dyDescent="0.2">
      <c r="A1851" s="5">
        <v>1850</v>
      </c>
      <c r="B1851" s="6" t="s">
        <v>7534</v>
      </c>
      <c r="C1851" s="6" t="s">
        <v>7535</v>
      </c>
      <c r="D1851" s="56" t="s">
        <v>7903</v>
      </c>
      <c r="E1851" s="6" t="s">
        <v>5770</v>
      </c>
      <c r="F1851" s="45">
        <v>1</v>
      </c>
      <c r="G1851" s="5">
        <v>1</v>
      </c>
      <c r="H1851" s="45">
        <v>1</v>
      </c>
      <c r="I1851" s="6"/>
      <c r="J1851" s="6"/>
      <c r="K1851" s="6"/>
      <c r="L1851" s="6"/>
      <c r="M1851" s="6"/>
      <c r="N1851" s="6"/>
      <c r="O1851" s="6"/>
      <c r="P1851" s="6"/>
      <c r="Q1851" s="6"/>
      <c r="R1851" s="6"/>
      <c r="S1851" s="6"/>
      <c r="T1851" s="6"/>
      <c r="U1851" s="6"/>
      <c r="V1851" s="6"/>
      <c r="W1851" s="6"/>
      <c r="X1851" s="6"/>
      <c r="Y1851" s="6"/>
      <c r="Z1851" s="6"/>
    </row>
    <row r="1852" spans="1:26" ht="72" customHeight="1" x14ac:dyDescent="0.2">
      <c r="A1852" s="5">
        <v>1851</v>
      </c>
      <c r="B1852" s="6" t="s">
        <v>7534</v>
      </c>
      <c r="C1852" s="6" t="s">
        <v>7535</v>
      </c>
      <c r="D1852" s="56" t="s">
        <v>7904</v>
      </c>
      <c r="E1852" s="6" t="s">
        <v>5770</v>
      </c>
      <c r="F1852" s="45">
        <v>1</v>
      </c>
      <c r="G1852" s="5">
        <v>1</v>
      </c>
      <c r="H1852" s="45">
        <v>1</v>
      </c>
      <c r="I1852" s="6"/>
      <c r="J1852" s="6"/>
      <c r="K1852" s="6"/>
      <c r="L1852" s="6"/>
      <c r="M1852" s="6"/>
      <c r="N1852" s="6"/>
      <c r="O1852" s="6"/>
      <c r="P1852" s="6"/>
      <c r="Q1852" s="6"/>
      <c r="R1852" s="6"/>
      <c r="S1852" s="6"/>
      <c r="T1852" s="6"/>
      <c r="U1852" s="6"/>
      <c r="V1852" s="6"/>
      <c r="W1852" s="6"/>
      <c r="X1852" s="6"/>
      <c r="Y1852" s="6"/>
      <c r="Z1852" s="6"/>
    </row>
    <row r="1853" spans="1:26" ht="24" customHeight="1" x14ac:dyDescent="0.2">
      <c r="A1853" s="5">
        <v>1852</v>
      </c>
      <c r="B1853" s="6" t="s">
        <v>7534</v>
      </c>
      <c r="C1853" s="6" t="s">
        <v>7535</v>
      </c>
      <c r="D1853" s="56" t="s">
        <v>7905</v>
      </c>
      <c r="E1853" s="6" t="s">
        <v>5770</v>
      </c>
      <c r="F1853" s="45">
        <v>2</v>
      </c>
      <c r="G1853" s="5">
        <v>2</v>
      </c>
      <c r="H1853" s="45">
        <v>2</v>
      </c>
      <c r="I1853" s="6"/>
      <c r="J1853" s="6"/>
      <c r="K1853" s="6"/>
      <c r="L1853" s="6"/>
      <c r="M1853" s="6"/>
      <c r="N1853" s="6"/>
      <c r="O1853" s="6"/>
      <c r="P1853" s="6"/>
      <c r="Q1853" s="6"/>
      <c r="R1853" s="6"/>
      <c r="S1853" s="6"/>
      <c r="T1853" s="6"/>
      <c r="U1853" s="6"/>
      <c r="V1853" s="6"/>
      <c r="W1853" s="6"/>
      <c r="X1853" s="6"/>
      <c r="Y1853" s="6"/>
      <c r="Z1853" s="6"/>
    </row>
    <row r="1854" spans="1:26" ht="24" customHeight="1" x14ac:dyDescent="0.2">
      <c r="A1854" s="5">
        <v>1853</v>
      </c>
      <c r="B1854" s="6" t="s">
        <v>7534</v>
      </c>
      <c r="C1854" s="6" t="s">
        <v>7535</v>
      </c>
      <c r="D1854" s="56" t="s">
        <v>7906</v>
      </c>
      <c r="E1854" s="6" t="s">
        <v>5770</v>
      </c>
      <c r="F1854" s="45">
        <v>1</v>
      </c>
      <c r="G1854" s="5">
        <v>1</v>
      </c>
      <c r="H1854" s="45">
        <v>1</v>
      </c>
      <c r="I1854" s="6"/>
      <c r="J1854" s="6"/>
      <c r="K1854" s="6"/>
      <c r="L1854" s="6"/>
      <c r="M1854" s="6"/>
      <c r="N1854" s="6"/>
      <c r="O1854" s="6"/>
      <c r="P1854" s="6"/>
      <c r="Q1854" s="6"/>
      <c r="R1854" s="6"/>
      <c r="S1854" s="6"/>
      <c r="T1854" s="6"/>
      <c r="U1854" s="6"/>
      <c r="V1854" s="6"/>
      <c r="W1854" s="6"/>
      <c r="X1854" s="6"/>
      <c r="Y1854" s="6"/>
      <c r="Z1854" s="6"/>
    </row>
    <row r="1855" spans="1:26" ht="72" customHeight="1" x14ac:dyDescent="0.2">
      <c r="A1855" s="5">
        <v>1854</v>
      </c>
      <c r="B1855" s="6" t="s">
        <v>7534</v>
      </c>
      <c r="C1855" s="6" t="s">
        <v>7535</v>
      </c>
      <c r="D1855" s="56" t="s">
        <v>7907</v>
      </c>
      <c r="E1855" s="6" t="s">
        <v>5770</v>
      </c>
      <c r="F1855" s="45">
        <v>1</v>
      </c>
      <c r="G1855" s="5">
        <v>1</v>
      </c>
      <c r="H1855" s="45">
        <v>1</v>
      </c>
      <c r="I1855" s="6"/>
      <c r="J1855" s="6"/>
      <c r="K1855" s="6"/>
      <c r="L1855" s="6"/>
      <c r="M1855" s="6"/>
      <c r="N1855" s="6"/>
      <c r="O1855" s="6"/>
      <c r="P1855" s="6"/>
      <c r="Q1855" s="6"/>
      <c r="R1855" s="6"/>
      <c r="S1855" s="6"/>
      <c r="T1855" s="6"/>
      <c r="U1855" s="6"/>
      <c r="V1855" s="6"/>
      <c r="W1855" s="6"/>
      <c r="X1855" s="6"/>
      <c r="Y1855" s="6"/>
      <c r="Z1855" s="6"/>
    </row>
    <row r="1856" spans="1:26" ht="24" customHeight="1" x14ac:dyDescent="0.2">
      <c r="A1856" s="5">
        <v>1855</v>
      </c>
      <c r="B1856" s="6" t="s">
        <v>7534</v>
      </c>
      <c r="C1856" s="6" t="s">
        <v>7535</v>
      </c>
      <c r="D1856" s="56" t="s">
        <v>7908</v>
      </c>
      <c r="E1856" s="6" t="s">
        <v>5770</v>
      </c>
      <c r="F1856" s="45">
        <v>1</v>
      </c>
      <c r="G1856" s="5">
        <v>1</v>
      </c>
      <c r="H1856" s="45">
        <v>1</v>
      </c>
      <c r="I1856" s="6"/>
      <c r="J1856" s="6"/>
      <c r="K1856" s="6"/>
      <c r="L1856" s="6"/>
      <c r="M1856" s="6"/>
      <c r="N1856" s="6"/>
      <c r="O1856" s="6"/>
      <c r="P1856" s="6"/>
      <c r="Q1856" s="6"/>
      <c r="R1856" s="6"/>
      <c r="S1856" s="6"/>
      <c r="T1856" s="6"/>
      <c r="U1856" s="6"/>
      <c r="V1856" s="6"/>
      <c r="W1856" s="6"/>
      <c r="X1856" s="6"/>
      <c r="Y1856" s="6"/>
      <c r="Z1856" s="6"/>
    </row>
    <row r="1857" spans="1:26" ht="24" customHeight="1" x14ac:dyDescent="0.2">
      <c r="A1857" s="5">
        <v>1856</v>
      </c>
      <c r="B1857" s="6" t="s">
        <v>7534</v>
      </c>
      <c r="C1857" s="6" t="s">
        <v>7535</v>
      </c>
      <c r="D1857" s="56" t="s">
        <v>7909</v>
      </c>
      <c r="E1857" s="6" t="s">
        <v>5770</v>
      </c>
      <c r="F1857" s="45">
        <v>1</v>
      </c>
      <c r="G1857" s="5">
        <v>0</v>
      </c>
      <c r="H1857" s="45">
        <v>1</v>
      </c>
      <c r="I1857" s="6"/>
      <c r="J1857" s="6"/>
      <c r="K1857" s="6"/>
      <c r="L1857" s="6"/>
      <c r="M1857" s="6"/>
      <c r="N1857" s="6"/>
      <c r="O1857" s="6"/>
      <c r="P1857" s="6"/>
      <c r="Q1857" s="6"/>
      <c r="R1857" s="6"/>
      <c r="S1857" s="6"/>
      <c r="T1857" s="6"/>
      <c r="U1857" s="6"/>
      <c r="V1857" s="6"/>
      <c r="W1857" s="6"/>
      <c r="X1857" s="6"/>
      <c r="Y1857" s="6"/>
      <c r="Z1857" s="6"/>
    </row>
    <row r="1858" spans="1:26" ht="48" customHeight="1" x14ac:dyDescent="0.2">
      <c r="A1858" s="5">
        <v>1857</v>
      </c>
      <c r="B1858" s="6" t="s">
        <v>7534</v>
      </c>
      <c r="C1858" s="6" t="s">
        <v>7535</v>
      </c>
      <c r="D1858" s="56" t="s">
        <v>7910</v>
      </c>
      <c r="E1858" s="6" t="s">
        <v>5770</v>
      </c>
      <c r="F1858" s="45">
        <v>1</v>
      </c>
      <c r="G1858" s="5">
        <v>0</v>
      </c>
      <c r="H1858" s="45">
        <v>1</v>
      </c>
      <c r="I1858" s="6"/>
      <c r="J1858" s="6"/>
      <c r="K1858" s="6"/>
      <c r="L1858" s="6"/>
      <c r="M1858" s="6"/>
      <c r="N1858" s="6"/>
      <c r="O1858" s="6"/>
      <c r="P1858" s="6"/>
      <c r="Q1858" s="6"/>
      <c r="R1858" s="6"/>
      <c r="S1858" s="6"/>
      <c r="T1858" s="6"/>
      <c r="U1858" s="6"/>
      <c r="V1858" s="6"/>
      <c r="W1858" s="6"/>
      <c r="X1858" s="6"/>
      <c r="Y1858" s="6"/>
      <c r="Z1858" s="6"/>
    </row>
    <row r="1859" spans="1:26" ht="72" customHeight="1" x14ac:dyDescent="0.2">
      <c r="A1859" s="5">
        <v>1858</v>
      </c>
      <c r="B1859" s="6" t="s">
        <v>7534</v>
      </c>
      <c r="C1859" s="6" t="s">
        <v>7535</v>
      </c>
      <c r="D1859" s="56" t="s">
        <v>7911</v>
      </c>
      <c r="E1859" s="6" t="s">
        <v>5770</v>
      </c>
      <c r="F1859" s="45">
        <v>2</v>
      </c>
      <c r="G1859" s="5">
        <v>2</v>
      </c>
      <c r="H1859" s="45">
        <v>2</v>
      </c>
      <c r="I1859" s="6"/>
      <c r="J1859" s="6"/>
      <c r="K1859" s="6"/>
      <c r="L1859" s="6"/>
      <c r="M1859" s="6"/>
      <c r="N1859" s="6"/>
      <c r="O1859" s="6"/>
      <c r="P1859" s="6"/>
      <c r="Q1859" s="6"/>
      <c r="R1859" s="6"/>
      <c r="S1859" s="6"/>
      <c r="T1859" s="6"/>
      <c r="U1859" s="6"/>
      <c r="V1859" s="6"/>
      <c r="W1859" s="6"/>
      <c r="X1859" s="6"/>
      <c r="Y1859" s="6"/>
      <c r="Z1859" s="6"/>
    </row>
    <row r="1860" spans="1:26" ht="120" customHeight="1" x14ac:dyDescent="0.2">
      <c r="A1860" s="5">
        <v>1859</v>
      </c>
      <c r="B1860" s="6" t="s">
        <v>7534</v>
      </c>
      <c r="C1860" s="6" t="s">
        <v>7535</v>
      </c>
      <c r="D1860" s="56" t="s">
        <v>7912</v>
      </c>
      <c r="E1860" s="6" t="s">
        <v>5770</v>
      </c>
      <c r="F1860" s="45">
        <v>2</v>
      </c>
      <c r="G1860" s="5">
        <v>2</v>
      </c>
      <c r="H1860" s="45">
        <v>2</v>
      </c>
      <c r="I1860" s="6"/>
      <c r="J1860" s="6"/>
      <c r="K1860" s="6"/>
      <c r="L1860" s="6"/>
      <c r="M1860" s="6"/>
      <c r="N1860" s="6"/>
      <c r="O1860" s="6"/>
      <c r="P1860" s="6"/>
      <c r="Q1860" s="6"/>
      <c r="R1860" s="6"/>
      <c r="S1860" s="6"/>
      <c r="T1860" s="6"/>
      <c r="U1860" s="6"/>
      <c r="V1860" s="6"/>
      <c r="W1860" s="6"/>
      <c r="X1860" s="6"/>
      <c r="Y1860" s="6"/>
      <c r="Z1860" s="6"/>
    </row>
    <row r="1861" spans="1:26" ht="24" customHeight="1" x14ac:dyDescent="0.2">
      <c r="A1861" s="5">
        <v>1860</v>
      </c>
      <c r="B1861" s="6" t="s">
        <v>7534</v>
      </c>
      <c r="C1861" s="6" t="s">
        <v>7535</v>
      </c>
      <c r="D1861" s="56" t="s">
        <v>7913</v>
      </c>
      <c r="E1861" s="6" t="s">
        <v>5770</v>
      </c>
      <c r="F1861" s="45">
        <v>2</v>
      </c>
      <c r="G1861" s="5">
        <v>2</v>
      </c>
      <c r="H1861" s="45">
        <v>2</v>
      </c>
      <c r="I1861" s="6"/>
      <c r="J1861" s="6"/>
      <c r="K1861" s="6"/>
      <c r="L1861" s="6"/>
      <c r="M1861" s="6"/>
      <c r="N1861" s="6"/>
      <c r="O1861" s="6"/>
      <c r="P1861" s="6"/>
      <c r="Q1861" s="6"/>
      <c r="R1861" s="6"/>
      <c r="S1861" s="6"/>
      <c r="T1861" s="6"/>
      <c r="U1861" s="6"/>
      <c r="V1861" s="6"/>
      <c r="W1861" s="6"/>
      <c r="X1861" s="6"/>
      <c r="Y1861" s="6"/>
      <c r="Z1861" s="6"/>
    </row>
    <row r="1862" spans="1:26" ht="48" customHeight="1" x14ac:dyDescent="0.2">
      <c r="A1862" s="5">
        <v>1861</v>
      </c>
      <c r="B1862" s="6" t="s">
        <v>7534</v>
      </c>
      <c r="C1862" s="6" t="s">
        <v>7535</v>
      </c>
      <c r="D1862" s="56" t="s">
        <v>7914</v>
      </c>
      <c r="E1862" s="6" t="s">
        <v>5770</v>
      </c>
      <c r="F1862" s="45">
        <v>2</v>
      </c>
      <c r="G1862" s="5">
        <v>2</v>
      </c>
      <c r="H1862" s="45">
        <v>2</v>
      </c>
      <c r="I1862" s="6"/>
      <c r="J1862" s="6"/>
      <c r="K1862" s="6"/>
      <c r="L1862" s="6"/>
      <c r="M1862" s="6"/>
      <c r="N1862" s="6"/>
      <c r="O1862" s="6"/>
      <c r="P1862" s="6"/>
      <c r="Q1862" s="6"/>
      <c r="R1862" s="6"/>
      <c r="S1862" s="6"/>
      <c r="T1862" s="6"/>
      <c r="U1862" s="6"/>
      <c r="V1862" s="6"/>
      <c r="W1862" s="6"/>
      <c r="X1862" s="6"/>
      <c r="Y1862" s="6"/>
      <c r="Z1862" s="6"/>
    </row>
    <row r="1863" spans="1:26" ht="48" customHeight="1" x14ac:dyDescent="0.2">
      <c r="A1863" s="5">
        <v>1862</v>
      </c>
      <c r="B1863" s="6" t="s">
        <v>7534</v>
      </c>
      <c r="C1863" s="6" t="s">
        <v>7535</v>
      </c>
      <c r="D1863" s="56" t="s">
        <v>7915</v>
      </c>
      <c r="E1863" s="6" t="s">
        <v>5770</v>
      </c>
      <c r="F1863" s="45">
        <v>2</v>
      </c>
      <c r="G1863" s="5">
        <v>2</v>
      </c>
      <c r="H1863" s="45">
        <v>2</v>
      </c>
      <c r="I1863" s="6"/>
      <c r="J1863" s="6"/>
      <c r="K1863" s="6"/>
      <c r="L1863" s="6"/>
      <c r="M1863" s="6"/>
      <c r="N1863" s="6"/>
      <c r="O1863" s="6"/>
      <c r="P1863" s="6"/>
      <c r="Q1863" s="6"/>
      <c r="R1863" s="6"/>
      <c r="S1863" s="6"/>
      <c r="T1863" s="6"/>
      <c r="U1863" s="6"/>
      <c r="V1863" s="6"/>
      <c r="W1863" s="6"/>
      <c r="X1863" s="6"/>
      <c r="Y1863" s="6"/>
      <c r="Z1863" s="6"/>
    </row>
    <row r="1864" spans="1:26" ht="48" customHeight="1" x14ac:dyDescent="0.2">
      <c r="A1864" s="5">
        <v>1863</v>
      </c>
      <c r="B1864" s="6" t="s">
        <v>7534</v>
      </c>
      <c r="C1864" s="6" t="s">
        <v>7535</v>
      </c>
      <c r="D1864" s="56" t="s">
        <v>7916</v>
      </c>
      <c r="E1864" s="6" t="s">
        <v>5770</v>
      </c>
      <c r="F1864" s="45">
        <v>0</v>
      </c>
      <c r="G1864" s="5">
        <v>1</v>
      </c>
      <c r="H1864" s="45">
        <v>0</v>
      </c>
      <c r="I1864" s="6"/>
      <c r="J1864" s="6"/>
      <c r="K1864" s="6"/>
      <c r="L1864" s="6"/>
      <c r="M1864" s="6"/>
      <c r="N1864" s="6"/>
      <c r="O1864" s="6"/>
      <c r="P1864" s="6"/>
      <c r="Q1864" s="6"/>
      <c r="R1864" s="6"/>
      <c r="S1864" s="6"/>
      <c r="T1864" s="6"/>
      <c r="U1864" s="6"/>
      <c r="V1864" s="6"/>
      <c r="W1864" s="6"/>
      <c r="X1864" s="6"/>
      <c r="Y1864" s="6"/>
      <c r="Z1864" s="6"/>
    </row>
    <row r="1865" spans="1:26" ht="72" customHeight="1" x14ac:dyDescent="0.2">
      <c r="A1865" s="5">
        <v>1864</v>
      </c>
      <c r="B1865" s="6" t="s">
        <v>7534</v>
      </c>
      <c r="C1865" s="6" t="s">
        <v>7535</v>
      </c>
      <c r="D1865" s="56" t="s">
        <v>7917</v>
      </c>
      <c r="E1865" s="6" t="s">
        <v>5770</v>
      </c>
      <c r="F1865" s="45">
        <v>0</v>
      </c>
      <c r="G1865" s="5">
        <v>1</v>
      </c>
      <c r="H1865" s="45">
        <v>0</v>
      </c>
      <c r="I1865" s="6"/>
      <c r="J1865" s="6"/>
      <c r="K1865" s="6"/>
      <c r="L1865" s="6"/>
      <c r="M1865" s="6"/>
      <c r="N1865" s="6"/>
      <c r="O1865" s="6"/>
      <c r="P1865" s="6"/>
      <c r="Q1865" s="6"/>
      <c r="R1865" s="6"/>
      <c r="S1865" s="6"/>
      <c r="T1865" s="6"/>
      <c r="U1865" s="6"/>
      <c r="V1865" s="6"/>
      <c r="W1865" s="6"/>
      <c r="X1865" s="6"/>
      <c r="Y1865" s="6"/>
      <c r="Z1865" s="6"/>
    </row>
    <row r="1866" spans="1:26" ht="48" customHeight="1" x14ac:dyDescent="0.2">
      <c r="A1866" s="5">
        <v>1865</v>
      </c>
      <c r="B1866" s="6" t="s">
        <v>7534</v>
      </c>
      <c r="C1866" s="6" t="s">
        <v>7535</v>
      </c>
      <c r="D1866" s="56" t="s">
        <v>7918</v>
      </c>
      <c r="E1866" s="6" t="s">
        <v>5770</v>
      </c>
      <c r="F1866" s="45">
        <v>0</v>
      </c>
      <c r="G1866" s="5">
        <v>2</v>
      </c>
      <c r="H1866" s="45">
        <v>0</v>
      </c>
      <c r="I1866" s="6"/>
      <c r="J1866" s="6"/>
      <c r="K1866" s="6"/>
      <c r="L1866" s="6"/>
      <c r="M1866" s="6"/>
      <c r="N1866" s="6"/>
      <c r="O1866" s="6"/>
      <c r="P1866" s="6"/>
      <c r="Q1866" s="6"/>
      <c r="R1866" s="6"/>
      <c r="S1866" s="6"/>
      <c r="T1866" s="6"/>
      <c r="U1866" s="6"/>
      <c r="V1866" s="6"/>
      <c r="W1866" s="6"/>
      <c r="X1866" s="6"/>
      <c r="Y1866" s="6"/>
      <c r="Z1866" s="6"/>
    </row>
    <row r="1867" spans="1:26" ht="72" customHeight="1" x14ac:dyDescent="0.2">
      <c r="A1867" s="5">
        <v>1866</v>
      </c>
      <c r="B1867" s="8" t="str">
        <f>HYPERLINK("http://reviewit.pk/mann-mayal-episode-6/","http://reviewit.pk/mann-mayal-episode-6//")</f>
        <v>http://reviewit.pk/mann-mayal-episode-6//</v>
      </c>
      <c r="C1867" s="6" t="s">
        <v>7535</v>
      </c>
      <c r="D1867" s="56" t="s">
        <v>7919</v>
      </c>
      <c r="E1867" s="6" t="s">
        <v>5770</v>
      </c>
      <c r="F1867" s="45">
        <v>0</v>
      </c>
      <c r="G1867" s="5">
        <v>1</v>
      </c>
      <c r="H1867" s="45">
        <v>0</v>
      </c>
      <c r="I1867" s="6"/>
      <c r="J1867" s="6"/>
      <c r="K1867" s="6"/>
      <c r="L1867" s="6"/>
      <c r="M1867" s="6"/>
      <c r="N1867" s="6"/>
      <c r="O1867" s="6"/>
      <c r="P1867" s="6"/>
      <c r="Q1867" s="6"/>
      <c r="R1867" s="6"/>
      <c r="S1867" s="6"/>
      <c r="T1867" s="6"/>
      <c r="U1867" s="6"/>
      <c r="V1867" s="6"/>
      <c r="W1867" s="6"/>
      <c r="X1867" s="6"/>
      <c r="Y1867" s="6"/>
      <c r="Z1867" s="6"/>
    </row>
    <row r="1868" spans="1:26" ht="48" customHeight="1" x14ac:dyDescent="0.2">
      <c r="A1868" s="5">
        <v>1867</v>
      </c>
      <c r="B1868" s="6" t="s">
        <v>7534</v>
      </c>
      <c r="C1868" s="6" t="s">
        <v>7535</v>
      </c>
      <c r="D1868" s="56" t="s">
        <v>7920</v>
      </c>
      <c r="E1868" s="6" t="s">
        <v>5770</v>
      </c>
      <c r="F1868" s="45">
        <v>0</v>
      </c>
      <c r="G1868" s="5">
        <v>0</v>
      </c>
      <c r="H1868" s="45">
        <v>0</v>
      </c>
      <c r="I1868" s="6"/>
      <c r="J1868" s="6"/>
      <c r="K1868" s="6"/>
      <c r="L1868" s="6"/>
      <c r="M1868" s="6"/>
      <c r="N1868" s="6"/>
      <c r="O1868" s="6"/>
      <c r="P1868" s="6"/>
      <c r="Q1868" s="6"/>
      <c r="R1868" s="6"/>
      <c r="S1868" s="6"/>
      <c r="T1868" s="6"/>
      <c r="U1868" s="6"/>
      <c r="V1868" s="6"/>
      <c r="W1868" s="6"/>
      <c r="X1868" s="6"/>
      <c r="Y1868" s="6"/>
      <c r="Z1868" s="6"/>
    </row>
    <row r="1869" spans="1:26" ht="72" customHeight="1" x14ac:dyDescent="0.2">
      <c r="A1869" s="5">
        <v>1868</v>
      </c>
      <c r="B1869" s="6" t="s">
        <v>7534</v>
      </c>
      <c r="C1869" s="6" t="s">
        <v>7535</v>
      </c>
      <c r="D1869" s="56" t="s">
        <v>7921</v>
      </c>
      <c r="E1869" s="6" t="s">
        <v>5770</v>
      </c>
      <c r="F1869" s="45">
        <v>0</v>
      </c>
      <c r="G1869" s="5">
        <v>1</v>
      </c>
      <c r="H1869" s="45">
        <v>0</v>
      </c>
      <c r="I1869" s="6"/>
      <c r="J1869" s="6"/>
      <c r="K1869" s="6"/>
      <c r="L1869" s="6"/>
      <c r="M1869" s="6"/>
      <c r="N1869" s="6"/>
      <c r="O1869" s="6"/>
      <c r="P1869" s="6"/>
      <c r="Q1869" s="6"/>
      <c r="R1869" s="6"/>
      <c r="S1869" s="6"/>
      <c r="T1869" s="6"/>
      <c r="U1869" s="6"/>
      <c r="V1869" s="6"/>
      <c r="W1869" s="6"/>
      <c r="X1869" s="6"/>
      <c r="Y1869" s="6"/>
      <c r="Z1869" s="6"/>
    </row>
    <row r="1870" spans="1:26" ht="24" customHeight="1" x14ac:dyDescent="0.2">
      <c r="A1870" s="5">
        <v>1869</v>
      </c>
      <c r="B1870" s="6" t="s">
        <v>7534</v>
      </c>
      <c r="C1870" s="6" t="s">
        <v>7535</v>
      </c>
      <c r="D1870" s="56" t="s">
        <v>7922</v>
      </c>
      <c r="E1870" s="6" t="s">
        <v>5770</v>
      </c>
      <c r="F1870" s="45">
        <v>2</v>
      </c>
      <c r="G1870" s="5">
        <v>0</v>
      </c>
      <c r="H1870" s="45">
        <v>2</v>
      </c>
      <c r="I1870" s="6"/>
      <c r="J1870" s="6"/>
      <c r="K1870" s="6"/>
      <c r="L1870" s="6"/>
      <c r="M1870" s="6"/>
      <c r="N1870" s="6"/>
      <c r="O1870" s="6"/>
      <c r="P1870" s="6"/>
      <c r="Q1870" s="6"/>
      <c r="R1870" s="6"/>
      <c r="S1870" s="6"/>
      <c r="T1870" s="6"/>
      <c r="U1870" s="6"/>
      <c r="V1870" s="6"/>
      <c r="W1870" s="6"/>
      <c r="X1870" s="6"/>
      <c r="Y1870" s="6"/>
      <c r="Z1870" s="6"/>
    </row>
    <row r="1871" spans="1:26" ht="24" customHeight="1" x14ac:dyDescent="0.2">
      <c r="A1871" s="5">
        <v>1870</v>
      </c>
      <c r="B1871" s="6" t="s">
        <v>7534</v>
      </c>
      <c r="C1871" s="6" t="s">
        <v>7535</v>
      </c>
      <c r="D1871" s="56" t="s">
        <v>7923</v>
      </c>
      <c r="E1871" s="6" t="s">
        <v>5770</v>
      </c>
      <c r="F1871" s="45">
        <v>0</v>
      </c>
      <c r="G1871" s="5">
        <v>1</v>
      </c>
      <c r="H1871" s="45">
        <v>0</v>
      </c>
      <c r="I1871" s="6"/>
      <c r="J1871" s="6"/>
      <c r="K1871" s="6"/>
      <c r="L1871" s="6"/>
      <c r="M1871" s="6"/>
      <c r="N1871" s="6"/>
      <c r="O1871" s="6"/>
      <c r="P1871" s="6"/>
      <c r="Q1871" s="6"/>
      <c r="R1871" s="6"/>
      <c r="S1871" s="6"/>
      <c r="T1871" s="6"/>
      <c r="U1871" s="6"/>
      <c r="V1871" s="6"/>
      <c r="W1871" s="6"/>
      <c r="X1871" s="6"/>
      <c r="Y1871" s="6"/>
      <c r="Z1871" s="6"/>
    </row>
    <row r="1872" spans="1:26" ht="48" customHeight="1" x14ac:dyDescent="0.2">
      <c r="A1872" s="5">
        <v>1871</v>
      </c>
      <c r="B1872" s="6" t="s">
        <v>7534</v>
      </c>
      <c r="C1872" s="6" t="s">
        <v>7535</v>
      </c>
      <c r="D1872" s="56" t="s">
        <v>7924</v>
      </c>
      <c r="E1872" s="6" t="s">
        <v>5770</v>
      </c>
      <c r="F1872" s="45">
        <v>2</v>
      </c>
      <c r="G1872" s="5">
        <v>0</v>
      </c>
      <c r="H1872" s="45">
        <v>2</v>
      </c>
      <c r="I1872" s="6"/>
      <c r="J1872" s="6"/>
      <c r="K1872" s="6"/>
      <c r="L1872" s="6"/>
      <c r="M1872" s="6"/>
      <c r="N1872" s="6"/>
      <c r="O1872" s="6"/>
      <c r="P1872" s="6"/>
      <c r="Q1872" s="6"/>
      <c r="R1872" s="6"/>
      <c r="S1872" s="6"/>
      <c r="T1872" s="6"/>
      <c r="U1872" s="6"/>
      <c r="V1872" s="6"/>
      <c r="W1872" s="6"/>
      <c r="X1872" s="6"/>
      <c r="Y1872" s="6"/>
      <c r="Z1872" s="6"/>
    </row>
    <row r="1873" spans="1:26" ht="24" customHeight="1" x14ac:dyDescent="0.2">
      <c r="A1873" s="5">
        <v>1872</v>
      </c>
      <c r="B1873" s="6" t="s">
        <v>7534</v>
      </c>
      <c r="C1873" s="6" t="s">
        <v>7535</v>
      </c>
      <c r="D1873" s="56" t="s">
        <v>7925</v>
      </c>
      <c r="E1873" s="6" t="s">
        <v>5770</v>
      </c>
      <c r="F1873" s="45">
        <v>1</v>
      </c>
      <c r="G1873" s="5">
        <v>1</v>
      </c>
      <c r="H1873" s="45">
        <v>1</v>
      </c>
      <c r="I1873" s="6"/>
      <c r="J1873" s="6"/>
      <c r="K1873" s="6"/>
      <c r="L1873" s="6"/>
      <c r="M1873" s="6"/>
      <c r="N1873" s="6"/>
      <c r="O1873" s="6"/>
      <c r="P1873" s="6"/>
      <c r="Q1873" s="6"/>
      <c r="R1873" s="6"/>
      <c r="S1873" s="6"/>
      <c r="T1873" s="6"/>
      <c r="U1873" s="6"/>
      <c r="V1873" s="6"/>
      <c r="W1873" s="6"/>
      <c r="X1873" s="6"/>
      <c r="Y1873" s="6"/>
      <c r="Z1873" s="6"/>
    </row>
    <row r="1874" spans="1:26" ht="48" customHeight="1" x14ac:dyDescent="0.2">
      <c r="A1874" s="5">
        <v>1873</v>
      </c>
      <c r="B1874" s="6" t="s">
        <v>7534</v>
      </c>
      <c r="C1874" s="6" t="s">
        <v>7535</v>
      </c>
      <c r="D1874" s="56" t="s">
        <v>7926</v>
      </c>
      <c r="E1874" s="6" t="s">
        <v>5770</v>
      </c>
      <c r="F1874" s="45">
        <v>0</v>
      </c>
      <c r="G1874" s="5">
        <v>1</v>
      </c>
      <c r="H1874" s="45">
        <v>0</v>
      </c>
      <c r="I1874" s="6"/>
      <c r="J1874" s="6"/>
      <c r="K1874" s="6"/>
      <c r="L1874" s="6"/>
      <c r="M1874" s="6"/>
      <c r="N1874" s="6"/>
      <c r="O1874" s="6"/>
      <c r="P1874" s="6"/>
      <c r="Q1874" s="6"/>
      <c r="R1874" s="6"/>
      <c r="S1874" s="6"/>
      <c r="T1874" s="6"/>
      <c r="U1874" s="6"/>
      <c r="V1874" s="6"/>
      <c r="W1874" s="6"/>
      <c r="X1874" s="6"/>
      <c r="Y1874" s="6"/>
      <c r="Z1874" s="6"/>
    </row>
    <row r="1875" spans="1:26" ht="72" customHeight="1" x14ac:dyDescent="0.2">
      <c r="A1875" s="5">
        <v>1874</v>
      </c>
      <c r="B1875" s="6" t="s">
        <v>7534</v>
      </c>
      <c r="C1875" s="6" t="s">
        <v>7535</v>
      </c>
      <c r="D1875" s="56" t="s">
        <v>7927</v>
      </c>
      <c r="E1875" s="6" t="s">
        <v>5770</v>
      </c>
      <c r="F1875" s="45">
        <v>0</v>
      </c>
      <c r="G1875" s="5">
        <v>0</v>
      </c>
      <c r="H1875" s="45">
        <v>0</v>
      </c>
      <c r="I1875" s="6"/>
      <c r="J1875" s="6"/>
      <c r="K1875" s="6"/>
      <c r="L1875" s="6"/>
      <c r="M1875" s="6"/>
      <c r="N1875" s="6"/>
      <c r="O1875" s="6"/>
      <c r="P1875" s="6"/>
      <c r="Q1875" s="6"/>
      <c r="R1875" s="6"/>
      <c r="S1875" s="6"/>
      <c r="T1875" s="6"/>
      <c r="U1875" s="6"/>
      <c r="V1875" s="6"/>
      <c r="W1875" s="6"/>
      <c r="X1875" s="6"/>
      <c r="Y1875" s="6"/>
      <c r="Z1875" s="6"/>
    </row>
    <row r="1876" spans="1:26" ht="48" customHeight="1" x14ac:dyDescent="0.2">
      <c r="A1876" s="5">
        <v>1875</v>
      </c>
      <c r="B1876" s="6" t="s">
        <v>7534</v>
      </c>
      <c r="C1876" s="6" t="s">
        <v>7535</v>
      </c>
      <c r="D1876" s="56" t="s">
        <v>7928</v>
      </c>
      <c r="E1876" s="6" t="s">
        <v>5770</v>
      </c>
      <c r="F1876" s="45">
        <v>0</v>
      </c>
      <c r="G1876" s="5">
        <v>1</v>
      </c>
      <c r="H1876" s="45">
        <v>0</v>
      </c>
      <c r="I1876" s="6"/>
      <c r="J1876" s="6"/>
      <c r="K1876" s="6"/>
      <c r="L1876" s="6"/>
      <c r="M1876" s="6"/>
      <c r="N1876" s="6"/>
      <c r="O1876" s="6"/>
      <c r="P1876" s="6"/>
      <c r="Q1876" s="6"/>
      <c r="R1876" s="6"/>
      <c r="S1876" s="6"/>
      <c r="T1876" s="6"/>
      <c r="U1876" s="6"/>
      <c r="V1876" s="6"/>
      <c r="W1876" s="6"/>
      <c r="X1876" s="6"/>
      <c r="Y1876" s="6"/>
      <c r="Z1876" s="6"/>
    </row>
    <row r="1877" spans="1:26" ht="24" customHeight="1" x14ac:dyDescent="0.2">
      <c r="A1877" s="5">
        <v>1876</v>
      </c>
      <c r="B1877" s="6" t="s">
        <v>7534</v>
      </c>
      <c r="C1877" s="6" t="s">
        <v>7535</v>
      </c>
      <c r="D1877" s="56" t="s">
        <v>7929</v>
      </c>
      <c r="E1877" s="6" t="s">
        <v>5770</v>
      </c>
      <c r="F1877" s="45">
        <v>1</v>
      </c>
      <c r="G1877" s="5">
        <v>1</v>
      </c>
      <c r="H1877" s="45">
        <v>1</v>
      </c>
      <c r="I1877" s="6"/>
      <c r="J1877" s="6"/>
      <c r="K1877" s="6"/>
      <c r="L1877" s="6"/>
      <c r="M1877" s="6"/>
      <c r="N1877" s="6"/>
      <c r="O1877" s="6"/>
      <c r="P1877" s="6"/>
      <c r="Q1877" s="6"/>
      <c r="R1877" s="6"/>
      <c r="S1877" s="6"/>
      <c r="T1877" s="6"/>
      <c r="U1877" s="6"/>
      <c r="V1877" s="6"/>
      <c r="W1877" s="6"/>
      <c r="X1877" s="6"/>
      <c r="Y1877" s="6"/>
      <c r="Z1877" s="6"/>
    </row>
    <row r="1878" spans="1:26" ht="48" customHeight="1" x14ac:dyDescent="0.2">
      <c r="A1878" s="5">
        <v>1877</v>
      </c>
      <c r="B1878" s="6" t="s">
        <v>7534</v>
      </c>
      <c r="C1878" s="6" t="s">
        <v>7535</v>
      </c>
      <c r="D1878" s="56" t="s">
        <v>7930</v>
      </c>
      <c r="E1878" s="6" t="s">
        <v>5770</v>
      </c>
      <c r="F1878" s="45">
        <v>2</v>
      </c>
      <c r="G1878" s="5">
        <v>0</v>
      </c>
      <c r="H1878" s="45">
        <v>2</v>
      </c>
      <c r="I1878" s="6"/>
      <c r="J1878" s="6"/>
      <c r="K1878" s="6"/>
      <c r="L1878" s="6"/>
      <c r="M1878" s="6"/>
      <c r="N1878" s="6"/>
      <c r="O1878" s="6"/>
      <c r="P1878" s="6"/>
      <c r="Q1878" s="6"/>
      <c r="R1878" s="6"/>
      <c r="S1878" s="6"/>
      <c r="T1878" s="6"/>
      <c r="U1878" s="6"/>
      <c r="V1878" s="6"/>
      <c r="W1878" s="6"/>
      <c r="X1878" s="6"/>
      <c r="Y1878" s="6"/>
      <c r="Z1878" s="6"/>
    </row>
    <row r="1879" spans="1:26" ht="48" customHeight="1" x14ac:dyDescent="0.2">
      <c r="A1879" s="5">
        <v>1878</v>
      </c>
      <c r="B1879" s="6" t="s">
        <v>7534</v>
      </c>
      <c r="C1879" s="6" t="s">
        <v>7535</v>
      </c>
      <c r="D1879" s="56" t="s">
        <v>7931</v>
      </c>
      <c r="E1879" s="6" t="s">
        <v>5770</v>
      </c>
      <c r="F1879" s="45">
        <v>2</v>
      </c>
      <c r="G1879" s="5">
        <v>0</v>
      </c>
      <c r="H1879" s="45">
        <v>2</v>
      </c>
      <c r="I1879" s="6"/>
      <c r="J1879" s="6"/>
      <c r="K1879" s="6"/>
      <c r="L1879" s="6"/>
      <c r="M1879" s="6"/>
      <c r="N1879" s="6"/>
      <c r="O1879" s="6"/>
      <c r="P1879" s="6"/>
      <c r="Q1879" s="6"/>
      <c r="R1879" s="6"/>
      <c r="S1879" s="6"/>
      <c r="T1879" s="6"/>
      <c r="U1879" s="6"/>
      <c r="V1879" s="6"/>
      <c r="W1879" s="6"/>
      <c r="X1879" s="6"/>
      <c r="Y1879" s="6"/>
      <c r="Z1879" s="6"/>
    </row>
    <row r="1880" spans="1:26" ht="96" customHeight="1" x14ac:dyDescent="0.2">
      <c r="A1880" s="5">
        <v>1879</v>
      </c>
      <c r="B1880" s="6" t="s">
        <v>7534</v>
      </c>
      <c r="C1880" s="6" t="s">
        <v>7535</v>
      </c>
      <c r="D1880" s="56" t="s">
        <v>7932</v>
      </c>
      <c r="E1880" s="6" t="s">
        <v>5770</v>
      </c>
      <c r="F1880" s="45">
        <v>0</v>
      </c>
      <c r="G1880" s="5">
        <v>2</v>
      </c>
      <c r="H1880" s="45">
        <v>0</v>
      </c>
      <c r="I1880" s="6"/>
      <c r="J1880" s="6"/>
      <c r="K1880" s="6"/>
      <c r="L1880" s="6"/>
      <c r="M1880" s="6"/>
      <c r="N1880" s="6"/>
      <c r="O1880" s="6"/>
      <c r="P1880" s="6"/>
      <c r="Q1880" s="6"/>
      <c r="R1880" s="6"/>
      <c r="S1880" s="6"/>
      <c r="T1880" s="6"/>
      <c r="U1880" s="6"/>
      <c r="V1880" s="6"/>
      <c r="W1880" s="6"/>
      <c r="X1880" s="6"/>
      <c r="Y1880" s="6"/>
      <c r="Z1880" s="6"/>
    </row>
    <row r="1881" spans="1:26" ht="24" customHeight="1" x14ac:dyDescent="0.2">
      <c r="A1881" s="5">
        <v>1880</v>
      </c>
      <c r="B1881" s="6" t="s">
        <v>7534</v>
      </c>
      <c r="C1881" s="6" t="s">
        <v>7535</v>
      </c>
      <c r="D1881" s="56" t="s">
        <v>7933</v>
      </c>
      <c r="E1881" s="6" t="s">
        <v>5770</v>
      </c>
      <c r="F1881" s="45">
        <v>2</v>
      </c>
      <c r="G1881" s="5">
        <v>2</v>
      </c>
      <c r="H1881" s="45">
        <v>2</v>
      </c>
      <c r="I1881" s="6"/>
      <c r="J1881" s="6"/>
      <c r="K1881" s="6"/>
      <c r="L1881" s="6"/>
      <c r="M1881" s="6"/>
      <c r="N1881" s="6"/>
      <c r="O1881" s="6"/>
      <c r="P1881" s="6"/>
      <c r="Q1881" s="6"/>
      <c r="R1881" s="6"/>
      <c r="S1881" s="6"/>
      <c r="T1881" s="6"/>
      <c r="U1881" s="6"/>
      <c r="V1881" s="6"/>
      <c r="W1881" s="6"/>
      <c r="X1881" s="6"/>
      <c r="Y1881" s="6"/>
      <c r="Z1881" s="6"/>
    </row>
    <row r="1882" spans="1:26" ht="72" customHeight="1" x14ac:dyDescent="0.2">
      <c r="A1882" s="5">
        <v>1881</v>
      </c>
      <c r="B1882" s="6" t="s">
        <v>7534</v>
      </c>
      <c r="C1882" s="6" t="s">
        <v>7535</v>
      </c>
      <c r="D1882" s="56" t="s">
        <v>7934</v>
      </c>
      <c r="E1882" s="6" t="s">
        <v>5770</v>
      </c>
      <c r="F1882" s="45">
        <v>2</v>
      </c>
      <c r="G1882" s="5">
        <v>2</v>
      </c>
      <c r="H1882" s="45">
        <v>2</v>
      </c>
      <c r="I1882" s="6"/>
      <c r="J1882" s="6"/>
      <c r="K1882" s="6"/>
      <c r="L1882" s="6"/>
      <c r="M1882" s="6"/>
      <c r="N1882" s="6"/>
      <c r="O1882" s="6"/>
      <c r="P1882" s="6"/>
      <c r="Q1882" s="6"/>
      <c r="R1882" s="6"/>
      <c r="S1882" s="6"/>
      <c r="T1882" s="6"/>
      <c r="U1882" s="6"/>
      <c r="V1882" s="6"/>
      <c r="W1882" s="6"/>
      <c r="X1882" s="6"/>
      <c r="Y1882" s="6"/>
      <c r="Z1882" s="6"/>
    </row>
    <row r="1883" spans="1:26" ht="24" customHeight="1" x14ac:dyDescent="0.2">
      <c r="A1883" s="5">
        <v>1882</v>
      </c>
      <c r="B1883" s="6" t="s">
        <v>7534</v>
      </c>
      <c r="C1883" s="6" t="s">
        <v>7535</v>
      </c>
      <c r="D1883" s="56" t="s">
        <v>7935</v>
      </c>
      <c r="E1883" s="6" t="s">
        <v>5770</v>
      </c>
      <c r="F1883" s="45">
        <v>2</v>
      </c>
      <c r="G1883" s="5">
        <v>2</v>
      </c>
      <c r="H1883" s="45">
        <v>2</v>
      </c>
      <c r="I1883" s="6"/>
      <c r="J1883" s="6"/>
      <c r="K1883" s="6"/>
      <c r="L1883" s="6"/>
      <c r="M1883" s="6"/>
      <c r="N1883" s="6"/>
      <c r="O1883" s="6"/>
      <c r="P1883" s="6"/>
      <c r="Q1883" s="6"/>
      <c r="R1883" s="6"/>
      <c r="S1883" s="6"/>
      <c r="T1883" s="6"/>
      <c r="U1883" s="6"/>
      <c r="V1883" s="6"/>
      <c r="W1883" s="6"/>
      <c r="X1883" s="6"/>
      <c r="Y1883" s="6"/>
      <c r="Z1883" s="6"/>
    </row>
    <row r="1884" spans="1:26" ht="24" customHeight="1" x14ac:dyDescent="0.2">
      <c r="A1884" s="5">
        <v>1883</v>
      </c>
      <c r="B1884" s="6" t="s">
        <v>7534</v>
      </c>
      <c r="C1884" s="6" t="s">
        <v>7535</v>
      </c>
      <c r="D1884" s="56" t="s">
        <v>7936</v>
      </c>
      <c r="E1884" s="6" t="s">
        <v>5770</v>
      </c>
      <c r="F1884" s="45">
        <v>2</v>
      </c>
      <c r="G1884" s="5">
        <v>2</v>
      </c>
      <c r="H1884" s="45">
        <v>2</v>
      </c>
      <c r="I1884" s="6"/>
      <c r="J1884" s="6"/>
      <c r="K1884" s="6"/>
      <c r="L1884" s="6"/>
      <c r="M1884" s="6"/>
      <c r="N1884" s="6"/>
      <c r="O1884" s="6"/>
      <c r="P1884" s="6"/>
      <c r="Q1884" s="6"/>
      <c r="R1884" s="6"/>
      <c r="S1884" s="6"/>
      <c r="T1884" s="6"/>
      <c r="U1884" s="6"/>
      <c r="V1884" s="6"/>
      <c r="W1884" s="6"/>
      <c r="X1884" s="6"/>
      <c r="Y1884" s="6"/>
      <c r="Z1884" s="6"/>
    </row>
    <row r="1885" spans="1:26" ht="120" customHeight="1" x14ac:dyDescent="0.2">
      <c r="A1885" s="5">
        <v>1884</v>
      </c>
      <c r="B1885" s="6" t="s">
        <v>7534</v>
      </c>
      <c r="C1885" s="6" t="s">
        <v>7535</v>
      </c>
      <c r="D1885" s="56" t="s">
        <v>7937</v>
      </c>
      <c r="E1885" s="6" t="s">
        <v>5770</v>
      </c>
      <c r="F1885" s="45">
        <v>2</v>
      </c>
      <c r="G1885" s="5">
        <v>2</v>
      </c>
      <c r="H1885" s="45">
        <v>2</v>
      </c>
      <c r="I1885" s="6"/>
      <c r="J1885" s="6"/>
      <c r="K1885" s="6"/>
      <c r="L1885" s="6"/>
      <c r="M1885" s="6"/>
      <c r="N1885" s="6"/>
      <c r="O1885" s="6"/>
      <c r="P1885" s="6"/>
      <c r="Q1885" s="6"/>
      <c r="R1885" s="6"/>
      <c r="S1885" s="6"/>
      <c r="T1885" s="6"/>
      <c r="U1885" s="6"/>
      <c r="V1885" s="6"/>
      <c r="W1885" s="6"/>
      <c r="X1885" s="6"/>
      <c r="Y1885" s="6"/>
      <c r="Z1885" s="6"/>
    </row>
    <row r="1886" spans="1:26" ht="72" customHeight="1" x14ac:dyDescent="0.2">
      <c r="A1886" s="5">
        <v>1885</v>
      </c>
      <c r="B1886" s="6" t="s">
        <v>7534</v>
      </c>
      <c r="C1886" s="6" t="s">
        <v>7535</v>
      </c>
      <c r="D1886" s="56" t="s">
        <v>7938</v>
      </c>
      <c r="E1886" s="6" t="s">
        <v>5770</v>
      </c>
      <c r="F1886" s="45">
        <v>2</v>
      </c>
      <c r="G1886" s="5">
        <v>2</v>
      </c>
      <c r="H1886" s="45">
        <v>2</v>
      </c>
      <c r="I1886" s="6"/>
      <c r="J1886" s="6"/>
      <c r="K1886" s="6"/>
      <c r="L1886" s="6"/>
      <c r="M1886" s="6"/>
      <c r="N1886" s="6"/>
      <c r="O1886" s="6"/>
      <c r="P1886" s="6"/>
      <c r="Q1886" s="6"/>
      <c r="R1886" s="6"/>
      <c r="S1886" s="6"/>
      <c r="T1886" s="6"/>
      <c r="U1886" s="6"/>
      <c r="V1886" s="6"/>
      <c r="W1886" s="6"/>
      <c r="X1886" s="6"/>
      <c r="Y1886" s="6"/>
      <c r="Z1886" s="6"/>
    </row>
    <row r="1887" spans="1:26" ht="96" customHeight="1" x14ac:dyDescent="0.2">
      <c r="A1887" s="5">
        <v>1886</v>
      </c>
      <c r="B1887" s="6" t="s">
        <v>7534</v>
      </c>
      <c r="C1887" s="6" t="s">
        <v>7535</v>
      </c>
      <c r="D1887" s="56" t="s">
        <v>7939</v>
      </c>
      <c r="E1887" s="6" t="s">
        <v>5770</v>
      </c>
      <c r="F1887" s="45">
        <v>2</v>
      </c>
      <c r="G1887" s="5">
        <v>2</v>
      </c>
      <c r="H1887" s="45">
        <v>2</v>
      </c>
      <c r="I1887" s="6"/>
      <c r="J1887" s="6"/>
      <c r="K1887" s="6"/>
      <c r="L1887" s="6"/>
      <c r="M1887" s="6"/>
      <c r="N1887" s="6"/>
      <c r="O1887" s="6"/>
      <c r="P1887" s="6"/>
      <c r="Q1887" s="6"/>
      <c r="R1887" s="6"/>
      <c r="S1887" s="6"/>
      <c r="T1887" s="6"/>
      <c r="U1887" s="6"/>
      <c r="V1887" s="6"/>
      <c r="W1887" s="6"/>
      <c r="X1887" s="6"/>
      <c r="Y1887" s="6"/>
      <c r="Z1887" s="6"/>
    </row>
    <row r="1888" spans="1:26" ht="48" customHeight="1" x14ac:dyDescent="0.2">
      <c r="A1888" s="5">
        <v>1887</v>
      </c>
      <c r="B1888" s="6" t="s">
        <v>7534</v>
      </c>
      <c r="C1888" s="6" t="s">
        <v>7535</v>
      </c>
      <c r="D1888" s="56" t="s">
        <v>7940</v>
      </c>
      <c r="E1888" s="6" t="s">
        <v>5770</v>
      </c>
      <c r="F1888" s="45">
        <v>2</v>
      </c>
      <c r="G1888" s="5">
        <v>2</v>
      </c>
      <c r="H1888" s="45">
        <v>2</v>
      </c>
      <c r="I1888" s="6"/>
      <c r="J1888" s="6"/>
      <c r="K1888" s="6"/>
      <c r="L1888" s="6"/>
      <c r="M1888" s="6"/>
      <c r="N1888" s="6"/>
      <c r="O1888" s="6"/>
      <c r="P1888" s="6"/>
      <c r="Q1888" s="6"/>
      <c r="R1888" s="6"/>
      <c r="S1888" s="6"/>
      <c r="T1888" s="6"/>
      <c r="U1888" s="6"/>
      <c r="V1888" s="6"/>
      <c r="W1888" s="6"/>
      <c r="X1888" s="6"/>
      <c r="Y1888" s="6"/>
      <c r="Z1888" s="6"/>
    </row>
    <row r="1889" spans="1:26" ht="120" customHeight="1" x14ac:dyDescent="0.2">
      <c r="A1889" s="5">
        <v>1888</v>
      </c>
      <c r="B1889" s="6" t="s">
        <v>7534</v>
      </c>
      <c r="C1889" s="6" t="s">
        <v>7535</v>
      </c>
      <c r="D1889" s="56" t="s">
        <v>7941</v>
      </c>
      <c r="E1889" s="6" t="s">
        <v>5770</v>
      </c>
      <c r="F1889" s="45">
        <v>1</v>
      </c>
      <c r="G1889" s="5">
        <v>1</v>
      </c>
      <c r="H1889" s="45">
        <v>1</v>
      </c>
      <c r="I1889" s="6"/>
      <c r="J1889" s="6"/>
      <c r="K1889" s="6"/>
      <c r="L1889" s="6"/>
      <c r="M1889" s="6"/>
      <c r="N1889" s="6"/>
      <c r="O1889" s="6"/>
      <c r="P1889" s="6"/>
      <c r="Q1889" s="6"/>
      <c r="R1889" s="6"/>
      <c r="S1889" s="6"/>
      <c r="T1889" s="6"/>
      <c r="U1889" s="6"/>
      <c r="V1889" s="6"/>
      <c r="W1889" s="6"/>
      <c r="X1889" s="6"/>
      <c r="Y1889" s="6"/>
      <c r="Z1889" s="6"/>
    </row>
    <row r="1890" spans="1:26" ht="96" customHeight="1" x14ac:dyDescent="0.2">
      <c r="A1890" s="5">
        <v>1889</v>
      </c>
      <c r="B1890" s="6" t="s">
        <v>7534</v>
      </c>
      <c r="C1890" s="6" t="s">
        <v>7535</v>
      </c>
      <c r="D1890" s="56" t="s">
        <v>7942</v>
      </c>
      <c r="E1890" s="6" t="s">
        <v>5770</v>
      </c>
      <c r="F1890" s="45">
        <v>0</v>
      </c>
      <c r="G1890" s="5">
        <v>2</v>
      </c>
      <c r="H1890" s="45">
        <v>0</v>
      </c>
      <c r="I1890" s="6"/>
      <c r="J1890" s="6"/>
      <c r="K1890" s="6"/>
      <c r="L1890" s="6"/>
      <c r="M1890" s="6"/>
      <c r="N1890" s="6"/>
      <c r="O1890" s="6"/>
      <c r="P1890" s="6"/>
      <c r="Q1890" s="6"/>
      <c r="R1890" s="6"/>
      <c r="S1890" s="6"/>
      <c r="T1890" s="6"/>
      <c r="U1890" s="6"/>
      <c r="V1890" s="6"/>
      <c r="W1890" s="6"/>
      <c r="X1890" s="6"/>
      <c r="Y1890" s="6"/>
      <c r="Z1890" s="6"/>
    </row>
    <row r="1891" spans="1:26" ht="48" customHeight="1" x14ac:dyDescent="0.2">
      <c r="A1891" s="5">
        <v>1890</v>
      </c>
      <c r="B1891" s="6" t="s">
        <v>7534</v>
      </c>
      <c r="C1891" s="6" t="s">
        <v>7535</v>
      </c>
      <c r="D1891" s="56" t="s">
        <v>7943</v>
      </c>
      <c r="E1891" s="6" t="s">
        <v>5770</v>
      </c>
      <c r="F1891" s="45">
        <v>2</v>
      </c>
      <c r="G1891" s="5">
        <v>2</v>
      </c>
      <c r="H1891" s="45">
        <v>2</v>
      </c>
      <c r="I1891" s="6"/>
      <c r="J1891" s="6"/>
      <c r="K1891" s="6"/>
      <c r="L1891" s="6"/>
      <c r="M1891" s="6"/>
      <c r="N1891" s="6"/>
      <c r="O1891" s="6"/>
      <c r="P1891" s="6"/>
      <c r="Q1891" s="6"/>
      <c r="R1891" s="6"/>
      <c r="S1891" s="6"/>
      <c r="T1891" s="6"/>
      <c r="U1891" s="6"/>
      <c r="V1891" s="6"/>
      <c r="W1891" s="6"/>
      <c r="X1891" s="6"/>
      <c r="Y1891" s="6"/>
      <c r="Z1891" s="6"/>
    </row>
    <row r="1892" spans="1:26" ht="48" customHeight="1" x14ac:dyDescent="0.2">
      <c r="A1892" s="5">
        <v>1891</v>
      </c>
      <c r="B1892" s="6" t="s">
        <v>7534</v>
      </c>
      <c r="C1892" s="6" t="s">
        <v>7535</v>
      </c>
      <c r="D1892" s="56" t="s">
        <v>7944</v>
      </c>
      <c r="E1892" s="6" t="s">
        <v>5770</v>
      </c>
      <c r="F1892" s="45">
        <v>2</v>
      </c>
      <c r="G1892" s="5">
        <v>2</v>
      </c>
      <c r="H1892" s="45">
        <v>2</v>
      </c>
      <c r="I1892" s="6"/>
      <c r="J1892" s="6"/>
      <c r="K1892" s="6"/>
      <c r="L1892" s="6"/>
      <c r="M1892" s="6"/>
      <c r="N1892" s="6"/>
      <c r="O1892" s="6"/>
      <c r="P1892" s="6"/>
      <c r="Q1892" s="6"/>
      <c r="R1892" s="6"/>
      <c r="S1892" s="6"/>
      <c r="T1892" s="6"/>
      <c r="U1892" s="6"/>
      <c r="V1892" s="6"/>
      <c r="W1892" s="6"/>
      <c r="X1892" s="6"/>
      <c r="Y1892" s="6"/>
      <c r="Z1892" s="6"/>
    </row>
    <row r="1893" spans="1:26" ht="48" customHeight="1" x14ac:dyDescent="0.2">
      <c r="A1893" s="5">
        <v>1892</v>
      </c>
      <c r="B1893" s="6" t="s">
        <v>7534</v>
      </c>
      <c r="C1893" s="6" t="s">
        <v>7535</v>
      </c>
      <c r="D1893" s="56" t="s">
        <v>7945</v>
      </c>
      <c r="E1893" s="6" t="s">
        <v>5770</v>
      </c>
      <c r="F1893" s="45">
        <v>1</v>
      </c>
      <c r="G1893" s="5">
        <v>1</v>
      </c>
      <c r="H1893" s="45">
        <v>1</v>
      </c>
      <c r="I1893" s="6"/>
      <c r="J1893" s="6"/>
      <c r="K1893" s="6"/>
      <c r="L1893" s="6"/>
      <c r="M1893" s="6"/>
      <c r="N1893" s="6"/>
      <c r="O1893" s="6"/>
      <c r="P1893" s="6"/>
      <c r="Q1893" s="6"/>
      <c r="R1893" s="6"/>
      <c r="S1893" s="6"/>
      <c r="T1893" s="6"/>
      <c r="U1893" s="6"/>
      <c r="V1893" s="6"/>
      <c r="W1893" s="6"/>
      <c r="X1893" s="6"/>
      <c r="Y1893" s="6"/>
      <c r="Z1893" s="6"/>
    </row>
    <row r="1894" spans="1:26" ht="24" customHeight="1" x14ac:dyDescent="0.2">
      <c r="A1894" s="5">
        <v>1893</v>
      </c>
      <c r="B1894" s="6" t="s">
        <v>7534</v>
      </c>
      <c r="C1894" s="6" t="s">
        <v>7535</v>
      </c>
      <c r="D1894" s="56" t="s">
        <v>7946</v>
      </c>
      <c r="E1894" s="6" t="s">
        <v>5770</v>
      </c>
      <c r="F1894" s="45">
        <v>2</v>
      </c>
      <c r="G1894" s="5">
        <v>2</v>
      </c>
      <c r="H1894" s="45">
        <v>2</v>
      </c>
      <c r="I1894" s="6"/>
      <c r="J1894" s="6"/>
      <c r="K1894" s="6"/>
      <c r="L1894" s="6"/>
      <c r="M1894" s="6"/>
      <c r="N1894" s="6"/>
      <c r="O1894" s="6"/>
      <c r="P1894" s="6"/>
      <c r="Q1894" s="6"/>
      <c r="R1894" s="6"/>
      <c r="S1894" s="6"/>
      <c r="T1894" s="6"/>
      <c r="U1894" s="6"/>
      <c r="V1894" s="6"/>
      <c r="W1894" s="6"/>
      <c r="X1894" s="6"/>
      <c r="Y1894" s="6"/>
      <c r="Z1894" s="6"/>
    </row>
    <row r="1895" spans="1:26" ht="48" customHeight="1" x14ac:dyDescent="0.2">
      <c r="A1895" s="5">
        <v>1894</v>
      </c>
      <c r="B1895" s="6" t="s">
        <v>7534</v>
      </c>
      <c r="C1895" s="6" t="s">
        <v>7535</v>
      </c>
      <c r="D1895" s="56" t="s">
        <v>7947</v>
      </c>
      <c r="E1895" s="6" t="s">
        <v>5770</v>
      </c>
      <c r="F1895" s="45">
        <v>2</v>
      </c>
      <c r="G1895" s="45">
        <v>2</v>
      </c>
      <c r="H1895" s="45">
        <v>2</v>
      </c>
      <c r="I1895" s="6"/>
      <c r="J1895" s="6"/>
      <c r="K1895" s="6"/>
      <c r="L1895" s="6"/>
      <c r="M1895" s="6"/>
      <c r="N1895" s="6"/>
      <c r="O1895" s="6"/>
      <c r="P1895" s="6"/>
      <c r="Q1895" s="6"/>
      <c r="R1895" s="6"/>
      <c r="S1895" s="6"/>
      <c r="T1895" s="6"/>
      <c r="U1895" s="6"/>
      <c r="V1895" s="6"/>
      <c r="W1895" s="6"/>
      <c r="X1895" s="6"/>
      <c r="Y1895" s="6"/>
      <c r="Z1895" s="6"/>
    </row>
    <row r="1896" spans="1:26" ht="48" customHeight="1" x14ac:dyDescent="0.2">
      <c r="A1896" s="5">
        <v>1895</v>
      </c>
      <c r="B1896" s="6" t="s">
        <v>7534</v>
      </c>
      <c r="C1896" s="6" t="s">
        <v>7535</v>
      </c>
      <c r="D1896" s="56" t="s">
        <v>7948</v>
      </c>
      <c r="E1896" s="6" t="s">
        <v>5770</v>
      </c>
      <c r="F1896" s="45">
        <v>2</v>
      </c>
      <c r="G1896" s="45">
        <v>2</v>
      </c>
      <c r="H1896" s="45">
        <v>2</v>
      </c>
      <c r="I1896" s="6"/>
      <c r="J1896" s="6"/>
      <c r="K1896" s="6"/>
      <c r="L1896" s="6"/>
      <c r="M1896" s="6"/>
      <c r="N1896" s="6"/>
      <c r="O1896" s="6"/>
      <c r="P1896" s="6"/>
      <c r="Q1896" s="6"/>
      <c r="R1896" s="6"/>
      <c r="S1896" s="6"/>
      <c r="T1896" s="6"/>
      <c r="U1896" s="6"/>
      <c r="V1896" s="6"/>
      <c r="W1896" s="6"/>
      <c r="X1896" s="6"/>
      <c r="Y1896" s="6"/>
      <c r="Z1896" s="6"/>
    </row>
    <row r="1897" spans="1:26" ht="48" customHeight="1" x14ac:dyDescent="0.2">
      <c r="A1897" s="5">
        <v>1896</v>
      </c>
      <c r="B1897" s="6" t="s">
        <v>7534</v>
      </c>
      <c r="C1897" s="6" t="s">
        <v>7535</v>
      </c>
      <c r="D1897" s="56" t="s">
        <v>7949</v>
      </c>
      <c r="E1897" s="6" t="s">
        <v>5770</v>
      </c>
      <c r="F1897" s="45">
        <v>2</v>
      </c>
      <c r="G1897" s="45">
        <v>2</v>
      </c>
      <c r="H1897" s="45">
        <v>2</v>
      </c>
      <c r="I1897" s="6"/>
      <c r="J1897" s="6"/>
      <c r="K1897" s="6"/>
      <c r="L1897" s="6"/>
      <c r="M1897" s="6"/>
      <c r="N1897" s="6"/>
      <c r="O1897" s="6"/>
      <c r="P1897" s="6"/>
      <c r="Q1897" s="6"/>
      <c r="R1897" s="6"/>
      <c r="S1897" s="6"/>
      <c r="T1897" s="6"/>
      <c r="U1897" s="6"/>
      <c r="V1897" s="6"/>
      <c r="W1897" s="6"/>
      <c r="X1897" s="6"/>
      <c r="Y1897" s="6"/>
      <c r="Z1897" s="6"/>
    </row>
    <row r="1898" spans="1:26" ht="48" customHeight="1" x14ac:dyDescent="0.2">
      <c r="A1898" s="5">
        <v>1897</v>
      </c>
      <c r="B1898" s="6" t="s">
        <v>7534</v>
      </c>
      <c r="C1898" s="6" t="s">
        <v>7535</v>
      </c>
      <c r="D1898" s="56" t="s">
        <v>7950</v>
      </c>
      <c r="E1898" s="6" t="s">
        <v>5770</v>
      </c>
      <c r="F1898" s="45">
        <v>1</v>
      </c>
      <c r="G1898" s="45">
        <v>1</v>
      </c>
      <c r="H1898" s="45">
        <v>1</v>
      </c>
      <c r="I1898" s="6"/>
      <c r="J1898" s="6"/>
      <c r="K1898" s="6"/>
      <c r="L1898" s="6"/>
      <c r="M1898" s="6"/>
      <c r="N1898" s="6"/>
      <c r="O1898" s="6"/>
      <c r="P1898" s="6"/>
      <c r="Q1898" s="6"/>
      <c r="R1898" s="6"/>
      <c r="S1898" s="6"/>
      <c r="T1898" s="6"/>
      <c r="U1898" s="6"/>
      <c r="V1898" s="6"/>
      <c r="W1898" s="6"/>
      <c r="X1898" s="6"/>
      <c r="Y1898" s="6"/>
      <c r="Z1898" s="6"/>
    </row>
    <row r="1899" spans="1:26" ht="48" customHeight="1" x14ac:dyDescent="0.2">
      <c r="A1899" s="5">
        <v>1898</v>
      </c>
      <c r="B1899" s="6" t="s">
        <v>7534</v>
      </c>
      <c r="C1899" s="6" t="s">
        <v>7535</v>
      </c>
      <c r="D1899" s="56" t="s">
        <v>7951</v>
      </c>
      <c r="E1899" s="6" t="s">
        <v>5770</v>
      </c>
      <c r="F1899" s="45">
        <v>0</v>
      </c>
      <c r="G1899" s="45">
        <v>0</v>
      </c>
      <c r="H1899" s="45">
        <v>0</v>
      </c>
      <c r="I1899" s="6"/>
      <c r="J1899" s="6"/>
      <c r="K1899" s="6"/>
      <c r="L1899" s="6"/>
      <c r="M1899" s="6"/>
      <c r="N1899" s="6"/>
      <c r="O1899" s="6"/>
      <c r="P1899" s="6"/>
      <c r="Q1899" s="6"/>
      <c r="R1899" s="6"/>
      <c r="S1899" s="6"/>
      <c r="T1899" s="6"/>
      <c r="U1899" s="6"/>
      <c r="V1899" s="6"/>
      <c r="W1899" s="6"/>
      <c r="X1899" s="6"/>
      <c r="Y1899" s="6"/>
      <c r="Z1899" s="6"/>
    </row>
    <row r="1900" spans="1:26" ht="48" customHeight="1" x14ac:dyDescent="0.2">
      <c r="A1900" s="5">
        <v>1899</v>
      </c>
      <c r="B1900" s="6" t="s">
        <v>7534</v>
      </c>
      <c r="C1900" s="6" t="s">
        <v>7535</v>
      </c>
      <c r="D1900" s="56" t="s">
        <v>7952</v>
      </c>
      <c r="E1900" s="6" t="s">
        <v>5770</v>
      </c>
      <c r="F1900" s="45">
        <v>2</v>
      </c>
      <c r="G1900" s="5">
        <v>2</v>
      </c>
      <c r="H1900" s="45">
        <v>2</v>
      </c>
      <c r="I1900" s="6"/>
      <c r="J1900" s="6"/>
      <c r="K1900" s="6"/>
      <c r="L1900" s="6"/>
      <c r="M1900" s="6"/>
      <c r="N1900" s="6"/>
      <c r="O1900" s="6"/>
      <c r="P1900" s="6"/>
      <c r="Q1900" s="6"/>
      <c r="R1900" s="6"/>
      <c r="S1900" s="6"/>
      <c r="T1900" s="6"/>
      <c r="U1900" s="6"/>
      <c r="V1900" s="6"/>
      <c r="W1900" s="6"/>
      <c r="X1900" s="6"/>
      <c r="Y1900" s="6"/>
      <c r="Z1900" s="6"/>
    </row>
    <row r="1901" spans="1:26" ht="48" customHeight="1" x14ac:dyDescent="0.2">
      <c r="A1901" s="5">
        <v>1900</v>
      </c>
      <c r="B1901" s="6" t="s">
        <v>7534</v>
      </c>
      <c r="C1901" s="6" t="s">
        <v>7535</v>
      </c>
      <c r="D1901" s="56" t="s">
        <v>7953</v>
      </c>
      <c r="E1901" s="6" t="s">
        <v>5770</v>
      </c>
      <c r="F1901" s="45">
        <v>1</v>
      </c>
      <c r="G1901" s="5">
        <v>1</v>
      </c>
      <c r="H1901" s="45">
        <v>1</v>
      </c>
      <c r="I1901" s="6"/>
      <c r="J1901" s="6"/>
      <c r="K1901" s="6"/>
      <c r="L1901" s="6"/>
      <c r="M1901" s="6"/>
      <c r="N1901" s="6"/>
      <c r="O1901" s="6"/>
      <c r="P1901" s="6"/>
      <c r="Q1901" s="6"/>
      <c r="R1901" s="6"/>
      <c r="S1901" s="6"/>
      <c r="T1901" s="6"/>
      <c r="U1901" s="6"/>
      <c r="V1901" s="6"/>
      <c r="W1901" s="6"/>
      <c r="X1901" s="6"/>
      <c r="Y1901" s="6"/>
      <c r="Z1901" s="6"/>
    </row>
    <row r="1902" spans="1:26" ht="48" customHeight="1" x14ac:dyDescent="0.2">
      <c r="A1902" s="5">
        <v>1901</v>
      </c>
      <c r="B1902" s="6" t="s">
        <v>7534</v>
      </c>
      <c r="C1902" s="6" t="s">
        <v>7535</v>
      </c>
      <c r="D1902" s="56" t="s">
        <v>7954</v>
      </c>
      <c r="E1902" s="6" t="s">
        <v>5770</v>
      </c>
      <c r="F1902" s="45">
        <v>1</v>
      </c>
      <c r="G1902" s="5">
        <v>1</v>
      </c>
      <c r="H1902" s="45">
        <v>1</v>
      </c>
      <c r="I1902" s="6"/>
      <c r="J1902" s="6"/>
      <c r="K1902" s="6"/>
      <c r="L1902" s="6"/>
      <c r="M1902" s="6"/>
      <c r="N1902" s="6"/>
      <c r="O1902" s="6"/>
      <c r="P1902" s="6"/>
      <c r="Q1902" s="6"/>
      <c r="R1902" s="6"/>
      <c r="S1902" s="6"/>
      <c r="T1902" s="6"/>
      <c r="U1902" s="6"/>
      <c r="V1902" s="6"/>
      <c r="W1902" s="6"/>
      <c r="X1902" s="6"/>
      <c r="Y1902" s="6"/>
      <c r="Z1902" s="6"/>
    </row>
    <row r="1903" spans="1:26" ht="24" customHeight="1" x14ac:dyDescent="0.2">
      <c r="A1903" s="5">
        <v>1902</v>
      </c>
      <c r="B1903" s="6" t="s">
        <v>7534</v>
      </c>
      <c r="C1903" s="6" t="s">
        <v>7535</v>
      </c>
      <c r="D1903" s="56" t="s">
        <v>7955</v>
      </c>
      <c r="E1903" s="6" t="s">
        <v>5770</v>
      </c>
      <c r="F1903" s="45">
        <v>1</v>
      </c>
      <c r="G1903" s="5">
        <v>1</v>
      </c>
      <c r="H1903" s="45">
        <v>1</v>
      </c>
      <c r="I1903" s="6"/>
      <c r="J1903" s="6"/>
      <c r="K1903" s="6"/>
      <c r="L1903" s="6"/>
      <c r="M1903" s="6"/>
      <c r="N1903" s="6"/>
      <c r="O1903" s="6"/>
      <c r="P1903" s="6"/>
      <c r="Q1903" s="6"/>
      <c r="R1903" s="6"/>
      <c r="S1903" s="6"/>
      <c r="T1903" s="6"/>
      <c r="U1903" s="6"/>
      <c r="V1903" s="6"/>
      <c r="W1903" s="6"/>
      <c r="X1903" s="6"/>
      <c r="Y1903" s="6"/>
      <c r="Z1903" s="6"/>
    </row>
    <row r="1904" spans="1:26" ht="72" customHeight="1" x14ac:dyDescent="0.2">
      <c r="A1904" s="5">
        <v>1903</v>
      </c>
      <c r="B1904" s="6" t="s">
        <v>7534</v>
      </c>
      <c r="C1904" s="6" t="s">
        <v>7535</v>
      </c>
      <c r="D1904" s="56" t="s">
        <v>7956</v>
      </c>
      <c r="E1904" s="6" t="s">
        <v>5770</v>
      </c>
      <c r="F1904" s="45">
        <v>2</v>
      </c>
      <c r="G1904" s="5">
        <v>1</v>
      </c>
      <c r="H1904" s="45">
        <v>2</v>
      </c>
      <c r="I1904" s="6"/>
      <c r="J1904" s="6"/>
      <c r="K1904" s="6"/>
      <c r="L1904" s="6"/>
      <c r="M1904" s="6"/>
      <c r="N1904" s="6"/>
      <c r="O1904" s="6"/>
      <c r="P1904" s="6"/>
      <c r="Q1904" s="6"/>
      <c r="R1904" s="6"/>
      <c r="S1904" s="6"/>
      <c r="T1904" s="6"/>
      <c r="U1904" s="6"/>
      <c r="V1904" s="6"/>
      <c r="W1904" s="6"/>
      <c r="X1904" s="6"/>
      <c r="Y1904" s="6"/>
      <c r="Z1904" s="6"/>
    </row>
    <row r="1905" spans="1:26" ht="24" customHeight="1" x14ac:dyDescent="0.2">
      <c r="A1905" s="5">
        <v>1904</v>
      </c>
      <c r="B1905" s="6" t="s">
        <v>7534</v>
      </c>
      <c r="C1905" s="6" t="s">
        <v>7535</v>
      </c>
      <c r="D1905" s="56" t="s">
        <v>7957</v>
      </c>
      <c r="E1905" s="6" t="s">
        <v>5770</v>
      </c>
      <c r="F1905" s="45">
        <v>1</v>
      </c>
      <c r="G1905" s="5">
        <v>1</v>
      </c>
      <c r="H1905" s="45">
        <v>1</v>
      </c>
      <c r="I1905" s="6"/>
      <c r="J1905" s="6"/>
      <c r="K1905" s="6"/>
      <c r="L1905" s="6"/>
      <c r="M1905" s="6"/>
      <c r="N1905" s="6"/>
      <c r="O1905" s="6"/>
      <c r="P1905" s="6"/>
      <c r="Q1905" s="6"/>
      <c r="R1905" s="6"/>
      <c r="S1905" s="6"/>
      <c r="T1905" s="6"/>
      <c r="U1905" s="6"/>
      <c r="V1905" s="6"/>
      <c r="W1905" s="6"/>
      <c r="X1905" s="6"/>
      <c r="Y1905" s="6"/>
      <c r="Z1905" s="6"/>
    </row>
    <row r="1906" spans="1:26" ht="72" customHeight="1" x14ac:dyDescent="0.2">
      <c r="A1906" s="5">
        <v>1905</v>
      </c>
      <c r="B1906" s="6" t="s">
        <v>7534</v>
      </c>
      <c r="C1906" s="6" t="s">
        <v>7535</v>
      </c>
      <c r="D1906" s="56" t="s">
        <v>7958</v>
      </c>
      <c r="E1906" s="6" t="s">
        <v>5770</v>
      </c>
      <c r="F1906" s="45">
        <v>0</v>
      </c>
      <c r="G1906" s="5">
        <v>1</v>
      </c>
      <c r="H1906" s="45">
        <v>0</v>
      </c>
      <c r="I1906" s="6"/>
      <c r="J1906" s="6"/>
      <c r="K1906" s="6"/>
      <c r="L1906" s="6"/>
      <c r="M1906" s="6"/>
      <c r="N1906" s="6"/>
      <c r="O1906" s="6"/>
      <c r="P1906" s="6"/>
      <c r="Q1906" s="6"/>
      <c r="R1906" s="6"/>
      <c r="S1906" s="6"/>
      <c r="T1906" s="6"/>
      <c r="U1906" s="6"/>
      <c r="V1906" s="6"/>
      <c r="W1906" s="6"/>
      <c r="X1906" s="6"/>
      <c r="Y1906" s="6"/>
      <c r="Z1906" s="6"/>
    </row>
    <row r="1907" spans="1:26" ht="48" customHeight="1" x14ac:dyDescent="0.2">
      <c r="A1907" s="5">
        <v>1906</v>
      </c>
      <c r="B1907" s="6" t="s">
        <v>7534</v>
      </c>
      <c r="C1907" s="6" t="s">
        <v>7535</v>
      </c>
      <c r="D1907" s="56" t="s">
        <v>7959</v>
      </c>
      <c r="E1907" s="6" t="s">
        <v>5770</v>
      </c>
      <c r="F1907" s="45">
        <v>1</v>
      </c>
      <c r="G1907" s="5">
        <v>1</v>
      </c>
      <c r="H1907" s="45">
        <v>1</v>
      </c>
      <c r="I1907" s="6"/>
      <c r="J1907" s="6"/>
      <c r="K1907" s="6"/>
      <c r="L1907" s="6"/>
      <c r="M1907" s="6"/>
      <c r="N1907" s="6"/>
      <c r="O1907" s="6"/>
      <c r="P1907" s="6"/>
      <c r="Q1907" s="6"/>
      <c r="R1907" s="6"/>
      <c r="S1907" s="6"/>
      <c r="T1907" s="6"/>
      <c r="U1907" s="6"/>
      <c r="V1907" s="6"/>
      <c r="W1907" s="6"/>
      <c r="X1907" s="6"/>
      <c r="Y1907" s="6"/>
      <c r="Z1907" s="6"/>
    </row>
    <row r="1908" spans="1:26" ht="48" customHeight="1" x14ac:dyDescent="0.2">
      <c r="A1908" s="5">
        <v>1907</v>
      </c>
      <c r="B1908" s="6" t="s">
        <v>7534</v>
      </c>
      <c r="C1908" s="6" t="s">
        <v>7535</v>
      </c>
      <c r="D1908" s="56" t="s">
        <v>7960</v>
      </c>
      <c r="E1908" s="6" t="s">
        <v>5770</v>
      </c>
      <c r="F1908" s="45">
        <v>1</v>
      </c>
      <c r="G1908" s="5">
        <v>1</v>
      </c>
      <c r="H1908" s="45">
        <v>1</v>
      </c>
      <c r="I1908" s="6"/>
      <c r="J1908" s="6"/>
      <c r="K1908" s="6"/>
      <c r="L1908" s="6"/>
      <c r="M1908" s="6"/>
      <c r="N1908" s="6"/>
      <c r="O1908" s="6"/>
      <c r="P1908" s="6"/>
      <c r="Q1908" s="6"/>
      <c r="R1908" s="6"/>
      <c r="S1908" s="6"/>
      <c r="T1908" s="6"/>
      <c r="U1908" s="6"/>
      <c r="V1908" s="6"/>
      <c r="W1908" s="6"/>
      <c r="X1908" s="6"/>
      <c r="Y1908" s="6"/>
      <c r="Z1908" s="6"/>
    </row>
    <row r="1909" spans="1:26" ht="24" customHeight="1" x14ac:dyDescent="0.2">
      <c r="A1909" s="5">
        <v>1908</v>
      </c>
      <c r="B1909" s="6" t="s">
        <v>7534</v>
      </c>
      <c r="C1909" s="6" t="s">
        <v>7535</v>
      </c>
      <c r="D1909" s="56" t="s">
        <v>7961</v>
      </c>
      <c r="E1909" s="6" t="s">
        <v>5770</v>
      </c>
      <c r="F1909" s="45">
        <v>0</v>
      </c>
      <c r="G1909" s="5">
        <v>1</v>
      </c>
      <c r="H1909" s="45">
        <v>0</v>
      </c>
      <c r="I1909" s="6"/>
      <c r="J1909" s="6"/>
      <c r="K1909" s="6"/>
      <c r="L1909" s="6"/>
      <c r="M1909" s="6"/>
      <c r="N1909" s="6"/>
      <c r="O1909" s="6"/>
      <c r="P1909" s="6"/>
      <c r="Q1909" s="6"/>
      <c r="R1909" s="6"/>
      <c r="S1909" s="6"/>
      <c r="T1909" s="6"/>
      <c r="U1909" s="6"/>
      <c r="V1909" s="6"/>
      <c r="W1909" s="6"/>
      <c r="X1909" s="6"/>
      <c r="Y1909" s="6"/>
      <c r="Z1909" s="6"/>
    </row>
    <row r="1910" spans="1:26" ht="24" customHeight="1" x14ac:dyDescent="0.2">
      <c r="A1910" s="5">
        <v>1909</v>
      </c>
      <c r="B1910" s="6" t="s">
        <v>7534</v>
      </c>
      <c r="C1910" s="6" t="s">
        <v>7535</v>
      </c>
      <c r="D1910" s="56" t="s">
        <v>7962</v>
      </c>
      <c r="E1910" s="6" t="s">
        <v>5770</v>
      </c>
      <c r="F1910" s="45">
        <v>1</v>
      </c>
      <c r="G1910" s="5">
        <v>1</v>
      </c>
      <c r="H1910" s="45">
        <v>1</v>
      </c>
      <c r="I1910" s="6"/>
      <c r="J1910" s="6"/>
      <c r="K1910" s="6"/>
      <c r="L1910" s="6"/>
      <c r="M1910" s="6"/>
      <c r="N1910" s="6"/>
      <c r="O1910" s="6"/>
      <c r="P1910" s="6"/>
      <c r="Q1910" s="6"/>
      <c r="R1910" s="6"/>
      <c r="S1910" s="6"/>
      <c r="T1910" s="6"/>
      <c r="U1910" s="6"/>
      <c r="V1910" s="6"/>
      <c r="W1910" s="6"/>
      <c r="X1910" s="6"/>
      <c r="Y1910" s="6"/>
      <c r="Z1910" s="6"/>
    </row>
    <row r="1911" spans="1:26" ht="24" customHeight="1" x14ac:dyDescent="0.2">
      <c r="A1911" s="5">
        <v>1910</v>
      </c>
      <c r="B1911" s="6" t="s">
        <v>7534</v>
      </c>
      <c r="C1911" s="6" t="s">
        <v>7535</v>
      </c>
      <c r="D1911" s="56" t="s">
        <v>7963</v>
      </c>
      <c r="E1911" s="6" t="s">
        <v>5770</v>
      </c>
      <c r="F1911" s="45">
        <v>2</v>
      </c>
      <c r="G1911" s="5">
        <v>2</v>
      </c>
      <c r="H1911" s="45">
        <v>2</v>
      </c>
      <c r="I1911" s="6"/>
      <c r="J1911" s="6"/>
      <c r="K1911" s="6"/>
      <c r="L1911" s="6"/>
      <c r="M1911" s="6"/>
      <c r="N1911" s="6"/>
      <c r="O1911" s="6"/>
      <c r="P1911" s="6"/>
      <c r="Q1911" s="6"/>
      <c r="R1911" s="6"/>
      <c r="S1911" s="6"/>
      <c r="T1911" s="6"/>
      <c r="U1911" s="6"/>
      <c r="V1911" s="6"/>
      <c r="W1911" s="6"/>
      <c r="X1911" s="6"/>
      <c r="Y1911" s="6"/>
      <c r="Z1911" s="6"/>
    </row>
    <row r="1912" spans="1:26" ht="24" customHeight="1" x14ac:dyDescent="0.2">
      <c r="A1912" s="5">
        <v>1911</v>
      </c>
      <c r="B1912" s="6" t="s">
        <v>7534</v>
      </c>
      <c r="C1912" s="6" t="s">
        <v>7535</v>
      </c>
      <c r="D1912" s="56" t="s">
        <v>7964</v>
      </c>
      <c r="E1912" s="6" t="s">
        <v>5770</v>
      </c>
      <c r="F1912" s="45">
        <v>1</v>
      </c>
      <c r="G1912" s="5">
        <v>1</v>
      </c>
      <c r="H1912" s="45">
        <v>1</v>
      </c>
      <c r="I1912" s="6"/>
      <c r="J1912" s="6"/>
      <c r="K1912" s="6"/>
      <c r="L1912" s="6"/>
      <c r="M1912" s="6"/>
      <c r="N1912" s="6"/>
      <c r="O1912" s="6"/>
      <c r="P1912" s="6"/>
      <c r="Q1912" s="6"/>
      <c r="R1912" s="6"/>
      <c r="S1912" s="6"/>
      <c r="T1912" s="6"/>
      <c r="U1912" s="6"/>
      <c r="V1912" s="6"/>
      <c r="W1912" s="6"/>
      <c r="X1912" s="6"/>
      <c r="Y1912" s="6"/>
      <c r="Z1912" s="6"/>
    </row>
    <row r="1913" spans="1:26" ht="48" customHeight="1" x14ac:dyDescent="0.2">
      <c r="A1913" s="5">
        <v>1912</v>
      </c>
      <c r="B1913" s="6" t="s">
        <v>7534</v>
      </c>
      <c r="C1913" s="6" t="s">
        <v>7535</v>
      </c>
      <c r="D1913" s="56" t="s">
        <v>7965</v>
      </c>
      <c r="E1913" s="6" t="s">
        <v>5770</v>
      </c>
      <c r="F1913" s="45">
        <v>0</v>
      </c>
      <c r="G1913" s="5">
        <v>0</v>
      </c>
      <c r="H1913" s="45">
        <v>0</v>
      </c>
      <c r="I1913" s="6"/>
      <c r="J1913" s="6"/>
      <c r="K1913" s="6"/>
      <c r="L1913" s="6"/>
      <c r="M1913" s="6"/>
      <c r="N1913" s="6"/>
      <c r="O1913" s="6"/>
      <c r="P1913" s="6"/>
      <c r="Q1913" s="6"/>
      <c r="R1913" s="6"/>
      <c r="S1913" s="6"/>
      <c r="T1913" s="6"/>
      <c r="U1913" s="6"/>
      <c r="V1913" s="6"/>
      <c r="W1913" s="6"/>
      <c r="X1913" s="6"/>
      <c r="Y1913" s="6"/>
      <c r="Z1913" s="6"/>
    </row>
    <row r="1914" spans="1:26" ht="24" customHeight="1" x14ac:dyDescent="0.2">
      <c r="A1914" s="5">
        <v>1913</v>
      </c>
      <c r="B1914" s="6" t="s">
        <v>7534</v>
      </c>
      <c r="C1914" s="6" t="s">
        <v>7535</v>
      </c>
      <c r="D1914" s="56" t="s">
        <v>7966</v>
      </c>
      <c r="E1914" s="6" t="s">
        <v>5770</v>
      </c>
      <c r="F1914" s="45">
        <v>1</v>
      </c>
      <c r="G1914" s="5">
        <v>1</v>
      </c>
      <c r="H1914" s="45">
        <v>1</v>
      </c>
      <c r="I1914" s="6"/>
      <c r="J1914" s="6"/>
      <c r="K1914" s="6"/>
      <c r="L1914" s="6"/>
      <c r="M1914" s="6"/>
      <c r="N1914" s="6"/>
      <c r="O1914" s="6"/>
      <c r="P1914" s="6"/>
      <c r="Q1914" s="6"/>
      <c r="R1914" s="6"/>
      <c r="S1914" s="6"/>
      <c r="T1914" s="6"/>
      <c r="U1914" s="6"/>
      <c r="V1914" s="6"/>
      <c r="W1914" s="6"/>
      <c r="X1914" s="6"/>
      <c r="Y1914" s="6"/>
      <c r="Z1914" s="6"/>
    </row>
    <row r="1915" spans="1:26" ht="48" customHeight="1" x14ac:dyDescent="0.2">
      <c r="A1915" s="5">
        <v>1914</v>
      </c>
      <c r="B1915" s="6" t="s">
        <v>7534</v>
      </c>
      <c r="C1915" s="6" t="s">
        <v>7535</v>
      </c>
      <c r="D1915" s="56" t="s">
        <v>7967</v>
      </c>
      <c r="E1915" s="6" t="s">
        <v>5770</v>
      </c>
      <c r="F1915" s="45">
        <v>2</v>
      </c>
      <c r="G1915" s="5">
        <v>2</v>
      </c>
      <c r="H1915" s="45">
        <v>2</v>
      </c>
      <c r="I1915" s="6"/>
      <c r="J1915" s="6"/>
      <c r="K1915" s="6"/>
      <c r="L1915" s="6"/>
      <c r="M1915" s="6"/>
      <c r="N1915" s="6"/>
      <c r="O1915" s="6"/>
      <c r="P1915" s="6"/>
      <c r="Q1915" s="6"/>
      <c r="R1915" s="6"/>
      <c r="S1915" s="6"/>
      <c r="T1915" s="6"/>
      <c r="U1915" s="6"/>
      <c r="V1915" s="6"/>
      <c r="W1915" s="6"/>
      <c r="X1915" s="6"/>
      <c r="Y1915" s="6"/>
      <c r="Z1915" s="6"/>
    </row>
    <row r="1916" spans="1:26" ht="24" customHeight="1" x14ac:dyDescent="0.2">
      <c r="A1916" s="5">
        <v>1915</v>
      </c>
      <c r="B1916" s="6" t="s">
        <v>7534</v>
      </c>
      <c r="C1916" s="6" t="s">
        <v>7535</v>
      </c>
      <c r="D1916" s="56" t="s">
        <v>7968</v>
      </c>
      <c r="E1916" s="6" t="s">
        <v>5770</v>
      </c>
      <c r="F1916" s="45">
        <v>0</v>
      </c>
      <c r="G1916" s="5">
        <v>0</v>
      </c>
      <c r="H1916" s="45">
        <v>0</v>
      </c>
      <c r="I1916" s="6"/>
      <c r="J1916" s="6"/>
      <c r="K1916" s="6"/>
      <c r="L1916" s="6"/>
      <c r="M1916" s="6"/>
      <c r="N1916" s="6"/>
      <c r="O1916" s="6"/>
      <c r="P1916" s="6"/>
      <c r="Q1916" s="6"/>
      <c r="R1916" s="6"/>
      <c r="S1916" s="6"/>
      <c r="T1916" s="6"/>
      <c r="U1916" s="6"/>
      <c r="V1916" s="6"/>
      <c r="W1916" s="6"/>
      <c r="X1916" s="6"/>
      <c r="Y1916" s="6"/>
      <c r="Z1916" s="6"/>
    </row>
    <row r="1917" spans="1:26" ht="120" customHeight="1" x14ac:dyDescent="0.2">
      <c r="A1917" s="5">
        <v>1916</v>
      </c>
      <c r="B1917" s="6" t="s">
        <v>7534</v>
      </c>
      <c r="C1917" s="6" t="s">
        <v>7535</v>
      </c>
      <c r="D1917" s="56" t="s">
        <v>7969</v>
      </c>
      <c r="E1917" s="6" t="s">
        <v>5770</v>
      </c>
      <c r="F1917" s="45">
        <v>2</v>
      </c>
      <c r="G1917" s="45">
        <v>2</v>
      </c>
      <c r="H1917" s="45">
        <v>2</v>
      </c>
      <c r="I1917" s="6"/>
      <c r="J1917" s="6"/>
      <c r="K1917" s="6"/>
      <c r="L1917" s="6"/>
      <c r="M1917" s="6"/>
      <c r="N1917" s="6"/>
      <c r="O1917" s="6"/>
      <c r="P1917" s="6"/>
      <c r="Q1917" s="6"/>
      <c r="R1917" s="6"/>
      <c r="S1917" s="6"/>
      <c r="T1917" s="6"/>
      <c r="U1917" s="6"/>
      <c r="V1917" s="6"/>
      <c r="W1917" s="6"/>
      <c r="X1917" s="6"/>
      <c r="Y1917" s="6"/>
      <c r="Z1917" s="6"/>
    </row>
    <row r="1918" spans="1:26" ht="48" customHeight="1" x14ac:dyDescent="0.2">
      <c r="A1918" s="5">
        <v>1917</v>
      </c>
      <c r="B1918" s="6" t="s">
        <v>7534</v>
      </c>
      <c r="C1918" s="6" t="s">
        <v>7535</v>
      </c>
      <c r="D1918" s="56" t="s">
        <v>7970</v>
      </c>
      <c r="E1918" s="6" t="s">
        <v>5770</v>
      </c>
      <c r="F1918" s="45">
        <v>2</v>
      </c>
      <c r="G1918" s="45">
        <v>2</v>
      </c>
      <c r="H1918" s="45">
        <v>2</v>
      </c>
      <c r="I1918" s="6"/>
      <c r="J1918" s="6"/>
      <c r="K1918" s="6"/>
      <c r="L1918" s="6"/>
      <c r="M1918" s="6"/>
      <c r="N1918" s="6"/>
      <c r="O1918" s="6"/>
      <c r="P1918" s="6"/>
      <c r="Q1918" s="6"/>
      <c r="R1918" s="6"/>
      <c r="S1918" s="6"/>
      <c r="T1918" s="6"/>
      <c r="U1918" s="6"/>
      <c r="V1918" s="6"/>
      <c r="W1918" s="6"/>
      <c r="X1918" s="6"/>
      <c r="Y1918" s="6"/>
      <c r="Z1918" s="6"/>
    </row>
    <row r="1919" spans="1:26" ht="24" customHeight="1" x14ac:dyDescent="0.2">
      <c r="A1919" s="5">
        <v>1918</v>
      </c>
      <c r="B1919" s="6" t="s">
        <v>7534</v>
      </c>
      <c r="C1919" s="6" t="s">
        <v>7535</v>
      </c>
      <c r="D1919" s="56" t="s">
        <v>7971</v>
      </c>
      <c r="E1919" s="6" t="s">
        <v>5770</v>
      </c>
      <c r="F1919" s="45">
        <v>1</v>
      </c>
      <c r="G1919" s="45">
        <v>1</v>
      </c>
      <c r="H1919" s="45">
        <v>1</v>
      </c>
      <c r="I1919" s="6"/>
      <c r="J1919" s="6"/>
      <c r="K1919" s="6"/>
      <c r="L1919" s="6"/>
      <c r="M1919" s="6"/>
      <c r="N1919" s="6"/>
      <c r="O1919" s="6"/>
      <c r="P1919" s="6"/>
      <c r="Q1919" s="6"/>
      <c r="R1919" s="6"/>
      <c r="S1919" s="6"/>
      <c r="T1919" s="6"/>
      <c r="U1919" s="6"/>
      <c r="V1919" s="6"/>
      <c r="W1919" s="6"/>
      <c r="X1919" s="6"/>
      <c r="Y1919" s="6"/>
      <c r="Z1919" s="6"/>
    </row>
    <row r="1920" spans="1:26" ht="24" customHeight="1" x14ac:dyDescent="0.2">
      <c r="A1920" s="5">
        <v>1919</v>
      </c>
      <c r="B1920" s="6" t="s">
        <v>7534</v>
      </c>
      <c r="C1920" s="6" t="s">
        <v>7535</v>
      </c>
      <c r="D1920" s="56" t="s">
        <v>7972</v>
      </c>
      <c r="E1920" s="6" t="s">
        <v>5770</v>
      </c>
      <c r="F1920" s="45">
        <v>0</v>
      </c>
      <c r="G1920" s="45">
        <v>0</v>
      </c>
      <c r="H1920" s="45">
        <v>0</v>
      </c>
      <c r="I1920" s="6"/>
      <c r="J1920" s="6"/>
      <c r="K1920" s="6"/>
      <c r="L1920" s="6"/>
      <c r="M1920" s="6"/>
      <c r="N1920" s="6"/>
      <c r="O1920" s="6"/>
      <c r="P1920" s="6"/>
      <c r="Q1920" s="6"/>
      <c r="R1920" s="6"/>
      <c r="S1920" s="6"/>
      <c r="T1920" s="6"/>
      <c r="U1920" s="6"/>
      <c r="V1920" s="6"/>
      <c r="W1920" s="6"/>
      <c r="X1920" s="6"/>
      <c r="Y1920" s="6"/>
      <c r="Z1920" s="6"/>
    </row>
    <row r="1921" spans="1:26" ht="24" customHeight="1" x14ac:dyDescent="0.2">
      <c r="A1921" s="5">
        <v>1920</v>
      </c>
      <c r="B1921" s="6" t="s">
        <v>7534</v>
      </c>
      <c r="C1921" s="6" t="s">
        <v>7535</v>
      </c>
      <c r="D1921" s="56" t="s">
        <v>7973</v>
      </c>
      <c r="E1921" s="6" t="s">
        <v>5770</v>
      </c>
      <c r="F1921" s="45">
        <v>2</v>
      </c>
      <c r="G1921" s="45">
        <v>2</v>
      </c>
      <c r="H1921" s="45">
        <v>2</v>
      </c>
      <c r="I1921" s="6"/>
      <c r="J1921" s="6"/>
      <c r="K1921" s="6"/>
      <c r="L1921" s="6"/>
      <c r="M1921" s="6"/>
      <c r="N1921" s="6"/>
      <c r="O1921" s="6"/>
      <c r="P1921" s="6"/>
      <c r="Q1921" s="6"/>
      <c r="R1921" s="6"/>
      <c r="S1921" s="6"/>
      <c r="T1921" s="6"/>
      <c r="U1921" s="6"/>
      <c r="V1921" s="6"/>
      <c r="W1921" s="6"/>
      <c r="X1921" s="6"/>
      <c r="Y1921" s="6"/>
      <c r="Z1921" s="6"/>
    </row>
    <row r="1922" spans="1:26" ht="48" customHeight="1" x14ac:dyDescent="0.2">
      <c r="A1922" s="5">
        <v>1921</v>
      </c>
      <c r="B1922" s="6" t="s">
        <v>7534</v>
      </c>
      <c r="C1922" s="6" t="s">
        <v>7535</v>
      </c>
      <c r="D1922" s="56" t="s">
        <v>7974</v>
      </c>
      <c r="E1922" s="6" t="s">
        <v>5770</v>
      </c>
      <c r="F1922" s="45">
        <v>0</v>
      </c>
      <c r="G1922" s="45">
        <v>0</v>
      </c>
      <c r="H1922" s="45">
        <v>0</v>
      </c>
      <c r="I1922" s="6"/>
      <c r="J1922" s="6"/>
      <c r="K1922" s="6"/>
      <c r="L1922" s="6"/>
      <c r="M1922" s="6"/>
      <c r="N1922" s="6"/>
      <c r="O1922" s="6"/>
      <c r="P1922" s="6"/>
      <c r="Q1922" s="6"/>
      <c r="R1922" s="6"/>
      <c r="S1922" s="6"/>
      <c r="T1922" s="6"/>
      <c r="U1922" s="6"/>
      <c r="V1922" s="6"/>
      <c r="W1922" s="6"/>
      <c r="X1922" s="6"/>
      <c r="Y1922" s="6"/>
      <c r="Z1922" s="6"/>
    </row>
    <row r="1923" spans="1:26" ht="24" customHeight="1" x14ac:dyDescent="0.2">
      <c r="A1923" s="5">
        <v>1922</v>
      </c>
      <c r="B1923" s="6" t="s">
        <v>7534</v>
      </c>
      <c r="C1923" s="6" t="s">
        <v>7535</v>
      </c>
      <c r="D1923" s="56" t="s">
        <v>7975</v>
      </c>
      <c r="E1923" s="6" t="s">
        <v>5770</v>
      </c>
      <c r="F1923" s="45">
        <v>1</v>
      </c>
      <c r="G1923" s="45">
        <v>1</v>
      </c>
      <c r="H1923" s="45">
        <v>1</v>
      </c>
      <c r="I1923" s="6"/>
      <c r="J1923" s="6"/>
      <c r="K1923" s="6"/>
      <c r="L1923" s="6"/>
      <c r="M1923" s="6"/>
      <c r="N1923" s="6"/>
      <c r="O1923" s="6"/>
      <c r="P1923" s="6"/>
      <c r="Q1923" s="6"/>
      <c r="R1923" s="6"/>
      <c r="S1923" s="6"/>
      <c r="T1923" s="6"/>
      <c r="U1923" s="6"/>
      <c r="V1923" s="6"/>
      <c r="W1923" s="6"/>
      <c r="X1923" s="6"/>
      <c r="Y1923" s="6"/>
      <c r="Z1923" s="6"/>
    </row>
    <row r="1924" spans="1:26" ht="48" customHeight="1" x14ac:dyDescent="0.2">
      <c r="A1924" s="5">
        <v>1923</v>
      </c>
      <c r="B1924" s="6" t="s">
        <v>7534</v>
      </c>
      <c r="C1924" s="6" t="s">
        <v>7535</v>
      </c>
      <c r="D1924" s="56" t="s">
        <v>7976</v>
      </c>
      <c r="E1924" s="6" t="s">
        <v>5770</v>
      </c>
      <c r="F1924" s="45">
        <v>0</v>
      </c>
      <c r="G1924" s="45">
        <v>0</v>
      </c>
      <c r="H1924" s="45">
        <v>0</v>
      </c>
      <c r="I1924" s="6"/>
      <c r="J1924" s="6"/>
      <c r="K1924" s="6"/>
      <c r="L1924" s="6"/>
      <c r="M1924" s="6"/>
      <c r="N1924" s="6"/>
      <c r="O1924" s="6"/>
      <c r="P1924" s="6"/>
      <c r="Q1924" s="6"/>
      <c r="R1924" s="6"/>
      <c r="S1924" s="6"/>
      <c r="T1924" s="6"/>
      <c r="U1924" s="6"/>
      <c r="V1924" s="6"/>
      <c r="W1924" s="6"/>
      <c r="X1924" s="6"/>
      <c r="Y1924" s="6"/>
      <c r="Z1924" s="6"/>
    </row>
    <row r="1925" spans="1:26" ht="48" customHeight="1" x14ac:dyDescent="0.2">
      <c r="A1925" s="5">
        <v>1924</v>
      </c>
      <c r="B1925" s="6" t="s">
        <v>7534</v>
      </c>
      <c r="C1925" s="6" t="s">
        <v>7535</v>
      </c>
      <c r="D1925" s="56" t="s">
        <v>7977</v>
      </c>
      <c r="E1925" s="6" t="s">
        <v>5770</v>
      </c>
      <c r="F1925" s="45">
        <v>0</v>
      </c>
      <c r="G1925" s="5">
        <v>0</v>
      </c>
      <c r="H1925" s="45">
        <v>0</v>
      </c>
      <c r="I1925" s="6"/>
      <c r="J1925" s="6"/>
      <c r="K1925" s="6"/>
      <c r="L1925" s="6"/>
      <c r="M1925" s="6"/>
      <c r="N1925" s="6"/>
      <c r="O1925" s="6"/>
      <c r="P1925" s="6"/>
      <c r="Q1925" s="6"/>
      <c r="R1925" s="6"/>
      <c r="S1925" s="6"/>
      <c r="T1925" s="6"/>
      <c r="U1925" s="6"/>
      <c r="V1925" s="6"/>
      <c r="W1925" s="6"/>
      <c r="X1925" s="6"/>
      <c r="Y1925" s="6"/>
      <c r="Z1925" s="6"/>
    </row>
    <row r="1926" spans="1:26" ht="72" customHeight="1" x14ac:dyDescent="0.2">
      <c r="A1926" s="5">
        <v>1925</v>
      </c>
      <c r="B1926" s="6" t="s">
        <v>7534</v>
      </c>
      <c r="C1926" s="6" t="s">
        <v>7535</v>
      </c>
      <c r="D1926" s="56" t="s">
        <v>7978</v>
      </c>
      <c r="E1926" s="6" t="s">
        <v>5770</v>
      </c>
      <c r="F1926" s="45">
        <v>0</v>
      </c>
      <c r="G1926" s="5">
        <v>0</v>
      </c>
      <c r="H1926" s="45">
        <v>0</v>
      </c>
      <c r="I1926" s="6"/>
      <c r="J1926" s="6"/>
      <c r="K1926" s="6"/>
      <c r="L1926" s="6"/>
      <c r="M1926" s="6"/>
      <c r="N1926" s="6"/>
      <c r="O1926" s="6"/>
      <c r="P1926" s="6"/>
      <c r="Q1926" s="6"/>
      <c r="R1926" s="6"/>
      <c r="S1926" s="6"/>
      <c r="T1926" s="6"/>
      <c r="U1926" s="6"/>
      <c r="V1926" s="6"/>
      <c r="W1926" s="6"/>
      <c r="X1926" s="6"/>
      <c r="Y1926" s="6"/>
      <c r="Z1926" s="6"/>
    </row>
    <row r="1927" spans="1:26" ht="48" customHeight="1" x14ac:dyDescent="0.2">
      <c r="A1927" s="5">
        <v>1926</v>
      </c>
      <c r="B1927" s="6" t="s">
        <v>7534</v>
      </c>
      <c r="C1927" s="6" t="s">
        <v>7535</v>
      </c>
      <c r="D1927" s="56" t="s">
        <v>7979</v>
      </c>
      <c r="E1927" s="6" t="s">
        <v>5770</v>
      </c>
      <c r="F1927" s="45">
        <v>1</v>
      </c>
      <c r="G1927" s="5">
        <v>0</v>
      </c>
      <c r="H1927" s="45">
        <v>1</v>
      </c>
      <c r="I1927" s="6"/>
      <c r="J1927" s="6"/>
      <c r="K1927" s="6"/>
      <c r="L1927" s="6"/>
      <c r="M1927" s="6"/>
      <c r="N1927" s="6"/>
      <c r="O1927" s="6"/>
      <c r="P1927" s="6"/>
      <c r="Q1927" s="6"/>
      <c r="R1927" s="6"/>
      <c r="S1927" s="6"/>
      <c r="T1927" s="6"/>
      <c r="U1927" s="6"/>
      <c r="V1927" s="6"/>
      <c r="W1927" s="6"/>
      <c r="X1927" s="6"/>
      <c r="Y1927" s="6"/>
      <c r="Z1927" s="6"/>
    </row>
    <row r="1928" spans="1:26" ht="24" customHeight="1" x14ac:dyDescent="0.2">
      <c r="A1928" s="5">
        <v>1927</v>
      </c>
      <c r="B1928" s="6" t="s">
        <v>7534</v>
      </c>
      <c r="C1928" s="6" t="s">
        <v>7535</v>
      </c>
      <c r="D1928" s="56" t="s">
        <v>7980</v>
      </c>
      <c r="E1928" s="6" t="s">
        <v>5770</v>
      </c>
      <c r="F1928" s="45">
        <v>1</v>
      </c>
      <c r="G1928" s="5">
        <v>1</v>
      </c>
      <c r="H1928" s="45">
        <v>1</v>
      </c>
      <c r="I1928" s="6"/>
      <c r="J1928" s="6"/>
      <c r="K1928" s="6"/>
      <c r="L1928" s="6"/>
      <c r="M1928" s="6"/>
      <c r="N1928" s="6"/>
      <c r="O1928" s="6"/>
      <c r="P1928" s="6"/>
      <c r="Q1928" s="6"/>
      <c r="R1928" s="6"/>
      <c r="S1928" s="6"/>
      <c r="T1928" s="6"/>
      <c r="U1928" s="6"/>
      <c r="V1928" s="6"/>
      <c r="W1928" s="6"/>
      <c r="X1928" s="6"/>
      <c r="Y1928" s="6"/>
      <c r="Z1928" s="6"/>
    </row>
    <row r="1929" spans="1:26" ht="72" customHeight="1" x14ac:dyDescent="0.2">
      <c r="A1929" s="5">
        <v>1928</v>
      </c>
      <c r="B1929" s="6" t="s">
        <v>7534</v>
      </c>
      <c r="C1929" s="6" t="s">
        <v>7535</v>
      </c>
      <c r="D1929" s="56" t="s">
        <v>7981</v>
      </c>
      <c r="E1929" s="6" t="s">
        <v>5770</v>
      </c>
      <c r="F1929" s="45">
        <v>2</v>
      </c>
      <c r="G1929" s="5">
        <v>0</v>
      </c>
      <c r="H1929" s="45">
        <v>2</v>
      </c>
      <c r="I1929" s="6"/>
      <c r="J1929" s="6"/>
      <c r="K1929" s="6"/>
      <c r="L1929" s="6"/>
      <c r="M1929" s="6"/>
      <c r="N1929" s="6"/>
      <c r="O1929" s="6"/>
      <c r="P1929" s="6"/>
      <c r="Q1929" s="6"/>
      <c r="R1929" s="6"/>
      <c r="S1929" s="6"/>
      <c r="T1929" s="6"/>
      <c r="U1929" s="6"/>
      <c r="V1929" s="6"/>
      <c r="W1929" s="6"/>
      <c r="X1929" s="6"/>
      <c r="Y1929" s="6"/>
      <c r="Z1929" s="6"/>
    </row>
    <row r="1930" spans="1:26" ht="72" customHeight="1" x14ac:dyDescent="0.2">
      <c r="A1930" s="5">
        <v>1929</v>
      </c>
      <c r="B1930" s="6" t="s">
        <v>7534</v>
      </c>
      <c r="C1930" s="6" t="s">
        <v>7535</v>
      </c>
      <c r="D1930" s="56" t="s">
        <v>7982</v>
      </c>
      <c r="E1930" s="6" t="s">
        <v>5770</v>
      </c>
      <c r="F1930" s="45">
        <v>2</v>
      </c>
      <c r="G1930" s="5">
        <v>0</v>
      </c>
      <c r="H1930" s="45">
        <v>2</v>
      </c>
      <c r="I1930" s="6"/>
      <c r="J1930" s="6"/>
      <c r="K1930" s="6"/>
      <c r="L1930" s="6"/>
      <c r="M1930" s="6"/>
      <c r="N1930" s="6"/>
      <c r="O1930" s="6"/>
      <c r="P1930" s="6"/>
      <c r="Q1930" s="6"/>
      <c r="R1930" s="6"/>
      <c r="S1930" s="6"/>
      <c r="T1930" s="6"/>
      <c r="U1930" s="6"/>
      <c r="V1930" s="6"/>
      <c r="W1930" s="6"/>
      <c r="X1930" s="6"/>
      <c r="Y1930" s="6"/>
      <c r="Z1930" s="6"/>
    </row>
    <row r="1931" spans="1:26" ht="72" customHeight="1" x14ac:dyDescent="0.2">
      <c r="A1931" s="5">
        <v>1930</v>
      </c>
      <c r="B1931" s="6" t="s">
        <v>7534</v>
      </c>
      <c r="C1931" s="6" t="s">
        <v>7535</v>
      </c>
      <c r="D1931" s="56" t="s">
        <v>7983</v>
      </c>
      <c r="E1931" s="6" t="s">
        <v>5770</v>
      </c>
      <c r="F1931" s="45">
        <v>0</v>
      </c>
      <c r="G1931" s="5">
        <v>0</v>
      </c>
      <c r="H1931" s="45">
        <v>0</v>
      </c>
      <c r="I1931" s="6"/>
      <c r="J1931" s="6"/>
      <c r="K1931" s="6"/>
      <c r="L1931" s="6"/>
      <c r="M1931" s="6"/>
      <c r="N1931" s="6"/>
      <c r="O1931" s="6"/>
      <c r="P1931" s="6"/>
      <c r="Q1931" s="6"/>
      <c r="R1931" s="6"/>
      <c r="S1931" s="6"/>
      <c r="T1931" s="6"/>
      <c r="U1931" s="6"/>
      <c r="V1931" s="6"/>
      <c r="W1931" s="6"/>
      <c r="X1931" s="6"/>
      <c r="Y1931" s="6"/>
      <c r="Z1931" s="6"/>
    </row>
    <row r="1932" spans="1:26" ht="48" customHeight="1" x14ac:dyDescent="0.2">
      <c r="A1932" s="5">
        <v>1931</v>
      </c>
      <c r="B1932" s="6" t="s">
        <v>7534</v>
      </c>
      <c r="C1932" s="6" t="s">
        <v>7535</v>
      </c>
      <c r="D1932" s="56" t="s">
        <v>7984</v>
      </c>
      <c r="E1932" s="6" t="s">
        <v>5770</v>
      </c>
      <c r="F1932" s="45">
        <v>0</v>
      </c>
      <c r="G1932" s="5">
        <v>1</v>
      </c>
      <c r="H1932" s="45">
        <v>0</v>
      </c>
      <c r="I1932" s="6"/>
      <c r="J1932" s="6"/>
      <c r="K1932" s="6"/>
      <c r="L1932" s="6"/>
      <c r="M1932" s="6"/>
      <c r="N1932" s="6"/>
      <c r="O1932" s="6"/>
      <c r="P1932" s="6"/>
      <c r="Q1932" s="6"/>
      <c r="R1932" s="6"/>
      <c r="S1932" s="6"/>
      <c r="T1932" s="6"/>
      <c r="U1932" s="6"/>
      <c r="V1932" s="6"/>
      <c r="W1932" s="6"/>
      <c r="X1932" s="6"/>
      <c r="Y1932" s="6"/>
      <c r="Z1932" s="6"/>
    </row>
    <row r="1933" spans="1:26" ht="48" customHeight="1" x14ac:dyDescent="0.2">
      <c r="A1933" s="5">
        <v>1932</v>
      </c>
      <c r="B1933" s="6" t="s">
        <v>7534</v>
      </c>
      <c r="C1933" s="6" t="s">
        <v>7535</v>
      </c>
      <c r="D1933" s="56" t="s">
        <v>7985</v>
      </c>
      <c r="E1933" s="6" t="s">
        <v>5770</v>
      </c>
      <c r="F1933" s="45">
        <v>1</v>
      </c>
      <c r="G1933" s="5">
        <v>0</v>
      </c>
      <c r="H1933" s="45">
        <v>1</v>
      </c>
      <c r="I1933" s="6"/>
      <c r="J1933" s="6"/>
      <c r="K1933" s="6"/>
      <c r="L1933" s="6"/>
      <c r="M1933" s="6"/>
      <c r="N1933" s="6"/>
      <c r="O1933" s="6"/>
      <c r="P1933" s="6"/>
      <c r="Q1933" s="6"/>
      <c r="R1933" s="6"/>
      <c r="S1933" s="6"/>
      <c r="T1933" s="6"/>
      <c r="U1933" s="6"/>
      <c r="V1933" s="6"/>
      <c r="W1933" s="6"/>
      <c r="X1933" s="6"/>
      <c r="Y1933" s="6"/>
      <c r="Z1933" s="6"/>
    </row>
    <row r="1934" spans="1:26" ht="24" customHeight="1" x14ac:dyDescent="0.2">
      <c r="A1934" s="5">
        <v>1933</v>
      </c>
      <c r="B1934" s="6" t="s">
        <v>7534</v>
      </c>
      <c r="C1934" s="6" t="s">
        <v>7535</v>
      </c>
      <c r="D1934" s="56" t="s">
        <v>7986</v>
      </c>
      <c r="E1934" s="6" t="s">
        <v>5770</v>
      </c>
      <c r="F1934" s="45">
        <v>1</v>
      </c>
      <c r="G1934" s="5">
        <v>1</v>
      </c>
      <c r="H1934" s="45">
        <v>1</v>
      </c>
      <c r="I1934" s="6"/>
      <c r="J1934" s="6"/>
      <c r="K1934" s="6"/>
      <c r="L1934" s="6"/>
      <c r="M1934" s="6"/>
      <c r="N1934" s="6"/>
      <c r="O1934" s="6"/>
      <c r="P1934" s="6"/>
      <c r="Q1934" s="6"/>
      <c r="R1934" s="6"/>
      <c r="S1934" s="6"/>
      <c r="T1934" s="6"/>
      <c r="U1934" s="6"/>
      <c r="V1934" s="6"/>
      <c r="W1934" s="6"/>
      <c r="X1934" s="6"/>
      <c r="Y1934" s="6"/>
      <c r="Z1934" s="6"/>
    </row>
    <row r="1935" spans="1:26" ht="48" customHeight="1" x14ac:dyDescent="0.2">
      <c r="A1935" s="5">
        <v>1934</v>
      </c>
      <c r="B1935" s="6" t="s">
        <v>7534</v>
      </c>
      <c r="C1935" s="6" t="s">
        <v>7535</v>
      </c>
      <c r="D1935" s="56" t="s">
        <v>7987</v>
      </c>
      <c r="E1935" s="6" t="s">
        <v>5770</v>
      </c>
      <c r="F1935" s="45">
        <v>2</v>
      </c>
      <c r="G1935" s="5">
        <v>1</v>
      </c>
      <c r="H1935" s="45">
        <v>2</v>
      </c>
      <c r="I1935" s="6"/>
      <c r="J1935" s="6"/>
      <c r="K1935" s="6"/>
      <c r="L1935" s="6"/>
      <c r="M1935" s="6"/>
      <c r="N1935" s="6"/>
      <c r="O1935" s="6"/>
      <c r="P1935" s="6"/>
      <c r="Q1935" s="6"/>
      <c r="R1935" s="6"/>
      <c r="S1935" s="6"/>
      <c r="T1935" s="6"/>
      <c r="U1935" s="6"/>
      <c r="V1935" s="6"/>
      <c r="W1935" s="6"/>
      <c r="X1935" s="6"/>
      <c r="Y1935" s="6"/>
      <c r="Z1935" s="6"/>
    </row>
    <row r="1936" spans="1:26" ht="72" customHeight="1" x14ac:dyDescent="0.2">
      <c r="A1936" s="5">
        <v>1935</v>
      </c>
      <c r="B1936" s="6" t="s">
        <v>7534</v>
      </c>
      <c r="C1936" s="6" t="s">
        <v>7535</v>
      </c>
      <c r="D1936" s="56" t="s">
        <v>7988</v>
      </c>
      <c r="E1936" s="6" t="s">
        <v>5770</v>
      </c>
      <c r="F1936" s="45">
        <v>0</v>
      </c>
      <c r="G1936" s="5">
        <v>1</v>
      </c>
      <c r="H1936" s="45">
        <v>0</v>
      </c>
      <c r="I1936" s="6"/>
      <c r="J1936" s="6"/>
      <c r="K1936" s="6"/>
      <c r="L1936" s="6"/>
      <c r="M1936" s="6"/>
      <c r="N1936" s="6"/>
      <c r="O1936" s="6"/>
      <c r="P1936" s="6"/>
      <c r="Q1936" s="6"/>
      <c r="R1936" s="6"/>
      <c r="S1936" s="6"/>
      <c r="T1936" s="6"/>
      <c r="U1936" s="6"/>
      <c r="V1936" s="6"/>
      <c r="W1936" s="6"/>
      <c r="X1936" s="6"/>
      <c r="Y1936" s="6"/>
      <c r="Z1936" s="6"/>
    </row>
    <row r="1937" spans="1:26" ht="24" customHeight="1" x14ac:dyDescent="0.2">
      <c r="A1937" s="5">
        <v>1936</v>
      </c>
      <c r="B1937" s="6" t="s">
        <v>7534</v>
      </c>
      <c r="C1937" s="6" t="s">
        <v>7535</v>
      </c>
      <c r="D1937" s="56" t="s">
        <v>7989</v>
      </c>
      <c r="E1937" s="6" t="s">
        <v>5770</v>
      </c>
      <c r="F1937" s="45">
        <v>0</v>
      </c>
      <c r="G1937" s="5">
        <v>0</v>
      </c>
      <c r="H1937" s="45">
        <v>0</v>
      </c>
      <c r="I1937" s="6"/>
      <c r="J1937" s="6"/>
      <c r="K1937" s="6"/>
      <c r="L1937" s="6"/>
      <c r="M1937" s="6"/>
      <c r="N1937" s="6"/>
      <c r="O1937" s="6"/>
      <c r="P1937" s="6"/>
      <c r="Q1937" s="6"/>
      <c r="R1937" s="6"/>
      <c r="S1937" s="6"/>
      <c r="T1937" s="6"/>
      <c r="U1937" s="6"/>
      <c r="V1937" s="6"/>
      <c r="W1937" s="6"/>
      <c r="X1937" s="6"/>
      <c r="Y1937" s="6"/>
      <c r="Z1937" s="6"/>
    </row>
    <row r="1938" spans="1:26" ht="72" customHeight="1" x14ac:dyDescent="0.2">
      <c r="A1938" s="5">
        <v>1937</v>
      </c>
      <c r="B1938" s="6" t="s">
        <v>7534</v>
      </c>
      <c r="C1938" s="6" t="s">
        <v>7535</v>
      </c>
      <c r="D1938" s="56" t="s">
        <v>7990</v>
      </c>
      <c r="E1938" s="6" t="s">
        <v>5770</v>
      </c>
      <c r="F1938" s="45">
        <v>0</v>
      </c>
      <c r="G1938" s="5">
        <v>1</v>
      </c>
      <c r="H1938" s="45">
        <v>0</v>
      </c>
      <c r="I1938" s="6"/>
      <c r="J1938" s="6"/>
      <c r="K1938" s="6"/>
      <c r="L1938" s="6"/>
      <c r="M1938" s="6"/>
      <c r="N1938" s="6"/>
      <c r="O1938" s="6"/>
      <c r="P1938" s="6"/>
      <c r="Q1938" s="6"/>
      <c r="R1938" s="6"/>
      <c r="S1938" s="6"/>
      <c r="T1938" s="6"/>
      <c r="U1938" s="6"/>
      <c r="V1938" s="6"/>
      <c r="W1938" s="6"/>
      <c r="X1938" s="6"/>
      <c r="Y1938" s="6"/>
      <c r="Z1938" s="6"/>
    </row>
    <row r="1939" spans="1:26" ht="48" customHeight="1" x14ac:dyDescent="0.2">
      <c r="A1939" s="5">
        <v>1938</v>
      </c>
      <c r="B1939" s="6" t="s">
        <v>7534</v>
      </c>
      <c r="C1939" s="6" t="s">
        <v>7535</v>
      </c>
      <c r="D1939" s="56" t="s">
        <v>7991</v>
      </c>
      <c r="E1939" s="6" t="s">
        <v>5770</v>
      </c>
      <c r="F1939" s="45">
        <v>2</v>
      </c>
      <c r="G1939" s="5">
        <v>1</v>
      </c>
      <c r="H1939" s="45">
        <v>2</v>
      </c>
      <c r="I1939" s="6"/>
      <c r="J1939" s="6"/>
      <c r="K1939" s="6"/>
      <c r="L1939" s="6"/>
      <c r="M1939" s="6"/>
      <c r="N1939" s="6"/>
      <c r="O1939" s="6"/>
      <c r="P1939" s="6"/>
      <c r="Q1939" s="6"/>
      <c r="R1939" s="6"/>
      <c r="S1939" s="6"/>
      <c r="T1939" s="6"/>
      <c r="U1939" s="6"/>
      <c r="V1939" s="6"/>
      <c r="W1939" s="6"/>
      <c r="X1939" s="6"/>
      <c r="Y1939" s="6"/>
      <c r="Z1939" s="6"/>
    </row>
    <row r="1940" spans="1:26" ht="48" customHeight="1" x14ac:dyDescent="0.2">
      <c r="A1940" s="5">
        <v>1939</v>
      </c>
      <c r="B1940" s="6" t="s">
        <v>7534</v>
      </c>
      <c r="C1940" s="6" t="s">
        <v>7535</v>
      </c>
      <c r="D1940" s="56" t="s">
        <v>7992</v>
      </c>
      <c r="E1940" s="6" t="s">
        <v>5770</v>
      </c>
      <c r="F1940" s="45">
        <v>0</v>
      </c>
      <c r="G1940" s="5">
        <v>1</v>
      </c>
      <c r="H1940" s="45">
        <v>0</v>
      </c>
      <c r="I1940" s="6"/>
      <c r="J1940" s="6"/>
      <c r="K1940" s="6"/>
      <c r="L1940" s="6"/>
      <c r="M1940" s="6"/>
      <c r="N1940" s="6"/>
      <c r="O1940" s="6"/>
      <c r="P1940" s="6"/>
      <c r="Q1940" s="6"/>
      <c r="R1940" s="6"/>
      <c r="S1940" s="6"/>
      <c r="T1940" s="6"/>
      <c r="U1940" s="6"/>
      <c r="V1940" s="6"/>
      <c r="W1940" s="6"/>
      <c r="X1940" s="6"/>
      <c r="Y1940" s="6"/>
      <c r="Z1940" s="6"/>
    </row>
    <row r="1941" spans="1:26" ht="24" customHeight="1" x14ac:dyDescent="0.2">
      <c r="A1941" s="5">
        <v>1940</v>
      </c>
      <c r="B1941" s="6" t="s">
        <v>7534</v>
      </c>
      <c r="C1941" s="6" t="s">
        <v>7535</v>
      </c>
      <c r="D1941" s="56" t="s">
        <v>7993</v>
      </c>
      <c r="E1941" s="6" t="s">
        <v>5770</v>
      </c>
      <c r="F1941" s="45">
        <v>1</v>
      </c>
      <c r="G1941" s="5">
        <v>1</v>
      </c>
      <c r="H1941" s="45">
        <v>1</v>
      </c>
      <c r="I1941" s="6"/>
      <c r="J1941" s="6"/>
      <c r="K1941" s="6"/>
      <c r="L1941" s="6"/>
      <c r="M1941" s="6"/>
      <c r="N1941" s="6"/>
      <c r="O1941" s="6"/>
      <c r="P1941" s="6"/>
      <c r="Q1941" s="6"/>
      <c r="R1941" s="6"/>
      <c r="S1941" s="6"/>
      <c r="T1941" s="6"/>
      <c r="U1941" s="6"/>
      <c r="V1941" s="6"/>
      <c r="W1941" s="6"/>
      <c r="X1941" s="6"/>
      <c r="Y1941" s="6"/>
      <c r="Z1941" s="6"/>
    </row>
    <row r="1942" spans="1:26" ht="24" customHeight="1" x14ac:dyDescent="0.2">
      <c r="A1942" s="5">
        <v>1941</v>
      </c>
      <c r="B1942" s="6" t="s">
        <v>7534</v>
      </c>
      <c r="C1942" s="6" t="s">
        <v>7535</v>
      </c>
      <c r="D1942" s="56" t="s">
        <v>7994</v>
      </c>
      <c r="E1942" s="6" t="s">
        <v>5770</v>
      </c>
      <c r="F1942" s="45">
        <v>0</v>
      </c>
      <c r="G1942" s="5">
        <v>1</v>
      </c>
      <c r="H1942" s="45">
        <v>0</v>
      </c>
      <c r="I1942" s="6"/>
      <c r="J1942" s="6"/>
      <c r="K1942" s="6"/>
      <c r="L1942" s="6"/>
      <c r="M1942" s="6"/>
      <c r="N1942" s="6"/>
      <c r="O1942" s="6"/>
      <c r="P1942" s="6"/>
      <c r="Q1942" s="6"/>
      <c r="R1942" s="6"/>
      <c r="S1942" s="6"/>
      <c r="T1942" s="6"/>
      <c r="U1942" s="6"/>
      <c r="V1942" s="6"/>
      <c r="W1942" s="6"/>
      <c r="X1942" s="6"/>
      <c r="Y1942" s="6"/>
      <c r="Z1942" s="6"/>
    </row>
    <row r="1943" spans="1:26" ht="48" customHeight="1" x14ac:dyDescent="0.2">
      <c r="A1943" s="5">
        <v>1942</v>
      </c>
      <c r="B1943" s="6" t="s">
        <v>7534</v>
      </c>
      <c r="C1943" s="6" t="s">
        <v>7535</v>
      </c>
      <c r="D1943" s="56" t="s">
        <v>7995</v>
      </c>
      <c r="E1943" s="6" t="s">
        <v>5770</v>
      </c>
      <c r="F1943" s="45">
        <v>0</v>
      </c>
      <c r="G1943" s="5">
        <v>2</v>
      </c>
      <c r="H1943" s="45">
        <v>0</v>
      </c>
      <c r="I1943" s="6"/>
      <c r="J1943" s="6"/>
      <c r="K1943" s="6"/>
      <c r="L1943" s="6"/>
      <c r="M1943" s="6"/>
      <c r="N1943" s="6"/>
      <c r="O1943" s="6"/>
      <c r="P1943" s="6"/>
      <c r="Q1943" s="6"/>
      <c r="R1943" s="6"/>
      <c r="S1943" s="6"/>
      <c r="T1943" s="6"/>
      <c r="U1943" s="6"/>
      <c r="V1943" s="6"/>
      <c r="W1943" s="6"/>
      <c r="X1943" s="6"/>
      <c r="Y1943" s="6"/>
      <c r="Z1943" s="6"/>
    </row>
    <row r="1944" spans="1:26" ht="24" customHeight="1" x14ac:dyDescent="0.2">
      <c r="A1944" s="5">
        <v>1943</v>
      </c>
      <c r="B1944" s="6" t="s">
        <v>7534</v>
      </c>
      <c r="C1944" s="6" t="s">
        <v>7535</v>
      </c>
      <c r="D1944" s="56" t="s">
        <v>7996</v>
      </c>
      <c r="E1944" s="6" t="s">
        <v>5770</v>
      </c>
      <c r="F1944" s="45">
        <v>0</v>
      </c>
      <c r="G1944" s="5">
        <v>1</v>
      </c>
      <c r="H1944" s="45">
        <v>0</v>
      </c>
      <c r="I1944" s="6"/>
      <c r="J1944" s="6"/>
      <c r="K1944" s="6"/>
      <c r="L1944" s="6"/>
      <c r="M1944" s="6"/>
      <c r="N1944" s="6"/>
      <c r="O1944" s="6"/>
      <c r="P1944" s="6"/>
      <c r="Q1944" s="6"/>
      <c r="R1944" s="6"/>
      <c r="S1944" s="6"/>
      <c r="T1944" s="6"/>
      <c r="U1944" s="6"/>
      <c r="V1944" s="6"/>
      <c r="W1944" s="6"/>
      <c r="X1944" s="6"/>
      <c r="Y1944" s="6"/>
      <c r="Z1944" s="6"/>
    </row>
    <row r="1945" spans="1:26" ht="24" customHeight="1" x14ac:dyDescent="0.2">
      <c r="A1945" s="5">
        <v>1944</v>
      </c>
      <c r="B1945" s="6" t="s">
        <v>7534</v>
      </c>
      <c r="C1945" s="6" t="s">
        <v>7535</v>
      </c>
      <c r="D1945" s="56" t="s">
        <v>7997</v>
      </c>
      <c r="E1945" s="6" t="s">
        <v>5770</v>
      </c>
      <c r="F1945" s="45">
        <v>2</v>
      </c>
      <c r="G1945" s="5">
        <v>1</v>
      </c>
      <c r="H1945" s="45">
        <v>2</v>
      </c>
      <c r="I1945" s="6"/>
      <c r="J1945" s="6"/>
      <c r="K1945" s="6"/>
      <c r="L1945" s="6"/>
      <c r="M1945" s="6"/>
      <c r="N1945" s="6"/>
      <c r="O1945" s="6"/>
      <c r="P1945" s="6"/>
      <c r="Q1945" s="6"/>
      <c r="R1945" s="6"/>
      <c r="S1945" s="6"/>
      <c r="T1945" s="6"/>
      <c r="U1945" s="6"/>
      <c r="V1945" s="6"/>
      <c r="W1945" s="6"/>
      <c r="X1945" s="6"/>
      <c r="Y1945" s="6"/>
      <c r="Z1945" s="6"/>
    </row>
    <row r="1946" spans="1:26" ht="48" customHeight="1" x14ac:dyDescent="0.2">
      <c r="A1946" s="5">
        <v>1945</v>
      </c>
      <c r="B1946" s="6" t="s">
        <v>7534</v>
      </c>
      <c r="C1946" s="6" t="s">
        <v>7535</v>
      </c>
      <c r="D1946" s="56" t="s">
        <v>7998</v>
      </c>
      <c r="E1946" s="6" t="s">
        <v>5770</v>
      </c>
      <c r="F1946" s="45">
        <v>0</v>
      </c>
      <c r="G1946" s="5">
        <v>1</v>
      </c>
      <c r="H1946" s="45">
        <v>0</v>
      </c>
      <c r="I1946" s="6"/>
      <c r="J1946" s="6"/>
      <c r="K1946" s="6"/>
      <c r="L1946" s="6"/>
      <c r="M1946" s="6"/>
      <c r="N1946" s="6"/>
      <c r="O1946" s="6"/>
      <c r="P1946" s="6"/>
      <c r="Q1946" s="6"/>
      <c r="R1946" s="6"/>
      <c r="S1946" s="6"/>
      <c r="T1946" s="6"/>
      <c r="U1946" s="6"/>
      <c r="V1946" s="6"/>
      <c r="W1946" s="6"/>
      <c r="X1946" s="6"/>
      <c r="Y1946" s="6"/>
      <c r="Z1946" s="6"/>
    </row>
    <row r="1947" spans="1:26" ht="48" customHeight="1" x14ac:dyDescent="0.2">
      <c r="A1947" s="5">
        <v>1946</v>
      </c>
      <c r="B1947" s="6" t="s">
        <v>7534</v>
      </c>
      <c r="C1947" s="6" t="s">
        <v>7535</v>
      </c>
      <c r="D1947" s="56" t="s">
        <v>7999</v>
      </c>
      <c r="E1947" s="6" t="s">
        <v>5770</v>
      </c>
      <c r="F1947" s="45">
        <v>1</v>
      </c>
      <c r="G1947" s="5">
        <v>1</v>
      </c>
      <c r="H1947" s="45">
        <v>1</v>
      </c>
      <c r="I1947" s="6"/>
      <c r="J1947" s="6"/>
      <c r="K1947" s="6"/>
      <c r="L1947" s="6"/>
      <c r="M1947" s="6"/>
      <c r="N1947" s="6"/>
      <c r="O1947" s="6"/>
      <c r="P1947" s="6"/>
      <c r="Q1947" s="6"/>
      <c r="R1947" s="6"/>
      <c r="S1947" s="6"/>
      <c r="T1947" s="6"/>
      <c r="U1947" s="6"/>
      <c r="V1947" s="6"/>
      <c r="W1947" s="6"/>
      <c r="X1947" s="6"/>
      <c r="Y1947" s="6"/>
      <c r="Z1947" s="6"/>
    </row>
    <row r="1948" spans="1:26" ht="48" customHeight="1" x14ac:dyDescent="0.2">
      <c r="A1948" s="5">
        <v>1947</v>
      </c>
      <c r="B1948" s="6" t="s">
        <v>7534</v>
      </c>
      <c r="C1948" s="6" t="s">
        <v>7535</v>
      </c>
      <c r="D1948" s="56" t="s">
        <v>8000</v>
      </c>
      <c r="E1948" s="6" t="s">
        <v>5770</v>
      </c>
      <c r="F1948" s="45">
        <v>1</v>
      </c>
      <c r="G1948" s="5">
        <v>1</v>
      </c>
      <c r="H1948" s="45">
        <v>1</v>
      </c>
      <c r="I1948" s="6"/>
      <c r="J1948" s="6"/>
      <c r="K1948" s="6"/>
      <c r="L1948" s="6"/>
      <c r="M1948" s="6"/>
      <c r="N1948" s="6"/>
      <c r="O1948" s="6"/>
      <c r="P1948" s="6"/>
      <c r="Q1948" s="6"/>
      <c r="R1948" s="6"/>
      <c r="S1948" s="6"/>
      <c r="T1948" s="6"/>
      <c r="U1948" s="6"/>
      <c r="V1948" s="6"/>
      <c r="W1948" s="6"/>
      <c r="X1948" s="6"/>
      <c r="Y1948" s="6"/>
      <c r="Z1948" s="6"/>
    </row>
    <row r="1949" spans="1:26" ht="48" customHeight="1" x14ac:dyDescent="0.2">
      <c r="A1949" s="5">
        <v>1948</v>
      </c>
      <c r="B1949" s="6" t="s">
        <v>7534</v>
      </c>
      <c r="C1949" s="6" t="s">
        <v>7535</v>
      </c>
      <c r="D1949" s="56" t="s">
        <v>8001</v>
      </c>
      <c r="E1949" s="6" t="s">
        <v>5770</v>
      </c>
      <c r="F1949" s="45">
        <v>0</v>
      </c>
      <c r="G1949" s="5">
        <v>0</v>
      </c>
      <c r="H1949" s="45">
        <v>0</v>
      </c>
      <c r="I1949" s="6"/>
      <c r="J1949" s="6"/>
      <c r="K1949" s="6"/>
      <c r="L1949" s="6"/>
      <c r="M1949" s="6"/>
      <c r="N1949" s="6"/>
      <c r="O1949" s="6"/>
      <c r="P1949" s="6"/>
      <c r="Q1949" s="6"/>
      <c r="R1949" s="6"/>
      <c r="S1949" s="6"/>
      <c r="T1949" s="6"/>
      <c r="U1949" s="6"/>
      <c r="V1949" s="6"/>
      <c r="W1949" s="6"/>
      <c r="X1949" s="6"/>
      <c r="Y1949" s="6"/>
      <c r="Z1949" s="6"/>
    </row>
    <row r="1950" spans="1:26" ht="48" customHeight="1" x14ac:dyDescent="0.2">
      <c r="A1950" s="5">
        <v>1949</v>
      </c>
      <c r="B1950" s="6" t="s">
        <v>7534</v>
      </c>
      <c r="C1950" s="6" t="s">
        <v>7535</v>
      </c>
      <c r="D1950" s="56" t="s">
        <v>8002</v>
      </c>
      <c r="E1950" s="6" t="s">
        <v>5770</v>
      </c>
      <c r="F1950" s="45">
        <v>0</v>
      </c>
      <c r="G1950" s="5">
        <v>1</v>
      </c>
      <c r="H1950" s="45">
        <v>0</v>
      </c>
      <c r="I1950" s="6"/>
      <c r="J1950" s="6"/>
      <c r="K1950" s="6"/>
      <c r="L1950" s="6"/>
      <c r="M1950" s="6"/>
      <c r="N1950" s="6"/>
      <c r="O1950" s="6"/>
      <c r="P1950" s="6"/>
      <c r="Q1950" s="6"/>
      <c r="R1950" s="6"/>
      <c r="S1950" s="6"/>
      <c r="T1950" s="6"/>
      <c r="U1950" s="6"/>
      <c r="V1950" s="6"/>
      <c r="W1950" s="6"/>
      <c r="X1950" s="6"/>
      <c r="Y1950" s="6"/>
      <c r="Z1950" s="6"/>
    </row>
    <row r="1951" spans="1:26" ht="24" customHeight="1" x14ac:dyDescent="0.2">
      <c r="A1951" s="5">
        <v>1950</v>
      </c>
      <c r="B1951" s="6" t="s">
        <v>7534</v>
      </c>
      <c r="C1951" s="6" t="s">
        <v>7535</v>
      </c>
      <c r="D1951" s="56" t="s">
        <v>8003</v>
      </c>
      <c r="E1951" s="6" t="s">
        <v>5770</v>
      </c>
      <c r="F1951" s="45">
        <v>1</v>
      </c>
      <c r="G1951" s="5">
        <v>0</v>
      </c>
      <c r="H1951" s="45">
        <v>1</v>
      </c>
      <c r="I1951" s="6"/>
      <c r="J1951" s="6"/>
      <c r="K1951" s="6"/>
      <c r="L1951" s="6"/>
      <c r="M1951" s="6"/>
      <c r="N1951" s="6"/>
      <c r="O1951" s="6"/>
      <c r="P1951" s="6"/>
      <c r="Q1951" s="6"/>
      <c r="R1951" s="6"/>
      <c r="S1951" s="6"/>
      <c r="T1951" s="6"/>
      <c r="U1951" s="6"/>
      <c r="V1951" s="6"/>
      <c r="W1951" s="6"/>
      <c r="X1951" s="6"/>
      <c r="Y1951" s="6"/>
      <c r="Z1951" s="6"/>
    </row>
    <row r="1952" spans="1:26" ht="24" customHeight="1" x14ac:dyDescent="0.2">
      <c r="A1952" s="5">
        <v>1951</v>
      </c>
      <c r="B1952" s="6" t="s">
        <v>7534</v>
      </c>
      <c r="C1952" s="6" t="s">
        <v>7535</v>
      </c>
      <c r="D1952" s="56" t="s">
        <v>8004</v>
      </c>
      <c r="E1952" s="6" t="s">
        <v>5770</v>
      </c>
      <c r="F1952" s="45">
        <v>0</v>
      </c>
      <c r="G1952" s="5">
        <v>0</v>
      </c>
      <c r="H1952" s="45">
        <v>0</v>
      </c>
      <c r="I1952" s="6"/>
      <c r="J1952" s="6"/>
      <c r="K1952" s="6"/>
      <c r="L1952" s="6"/>
      <c r="M1952" s="6"/>
      <c r="N1952" s="6"/>
      <c r="O1952" s="6"/>
      <c r="P1952" s="6"/>
      <c r="Q1952" s="6"/>
      <c r="R1952" s="6"/>
      <c r="S1952" s="6"/>
      <c r="T1952" s="6"/>
      <c r="U1952" s="6"/>
      <c r="V1952" s="6"/>
      <c r="W1952" s="6"/>
      <c r="X1952" s="6"/>
      <c r="Y1952" s="6"/>
      <c r="Z1952" s="6"/>
    </row>
    <row r="1953" spans="1:26" ht="24" customHeight="1" x14ac:dyDescent="0.2">
      <c r="A1953" s="5">
        <v>1952</v>
      </c>
      <c r="B1953" s="6" t="s">
        <v>7534</v>
      </c>
      <c r="C1953" s="6" t="s">
        <v>7535</v>
      </c>
      <c r="D1953" s="56" t="s">
        <v>8005</v>
      </c>
      <c r="E1953" s="6" t="s">
        <v>5770</v>
      </c>
      <c r="F1953" s="45">
        <v>0</v>
      </c>
      <c r="G1953" s="5">
        <v>1</v>
      </c>
      <c r="H1953" s="45">
        <v>0</v>
      </c>
      <c r="I1953" s="6"/>
      <c r="J1953" s="6"/>
      <c r="K1953" s="6"/>
      <c r="L1953" s="6"/>
      <c r="M1953" s="6"/>
      <c r="N1953" s="6"/>
      <c r="O1953" s="6"/>
      <c r="P1953" s="6"/>
      <c r="Q1953" s="6"/>
      <c r="R1953" s="6"/>
      <c r="S1953" s="6"/>
      <c r="T1953" s="6"/>
      <c r="U1953" s="6"/>
      <c r="V1953" s="6"/>
      <c r="W1953" s="6"/>
      <c r="X1953" s="6"/>
      <c r="Y1953" s="6"/>
      <c r="Z1953" s="6"/>
    </row>
    <row r="1954" spans="1:26" ht="24" customHeight="1" x14ac:dyDescent="0.2">
      <c r="A1954" s="5">
        <v>1953</v>
      </c>
      <c r="B1954" s="6" t="s">
        <v>7534</v>
      </c>
      <c r="C1954" s="6" t="s">
        <v>7535</v>
      </c>
      <c r="D1954" s="56" t="s">
        <v>8006</v>
      </c>
      <c r="E1954" s="6" t="s">
        <v>5770</v>
      </c>
      <c r="F1954" s="45">
        <v>0</v>
      </c>
      <c r="G1954" s="5">
        <v>0</v>
      </c>
      <c r="H1954" s="45">
        <v>0</v>
      </c>
      <c r="I1954" s="6"/>
      <c r="J1954" s="6"/>
      <c r="K1954" s="6"/>
      <c r="L1954" s="6"/>
      <c r="M1954" s="6"/>
      <c r="N1954" s="6"/>
      <c r="O1954" s="6"/>
      <c r="P1954" s="6"/>
      <c r="Q1954" s="6"/>
      <c r="R1954" s="6"/>
      <c r="S1954" s="6"/>
      <c r="T1954" s="6"/>
      <c r="U1954" s="6"/>
      <c r="V1954" s="6"/>
      <c r="W1954" s="6"/>
      <c r="X1954" s="6"/>
      <c r="Y1954" s="6"/>
      <c r="Z1954" s="6"/>
    </row>
    <row r="1955" spans="1:26" ht="48" customHeight="1" x14ac:dyDescent="0.2">
      <c r="A1955" s="5">
        <v>1954</v>
      </c>
      <c r="B1955" s="6" t="s">
        <v>7534</v>
      </c>
      <c r="C1955" s="6" t="s">
        <v>7535</v>
      </c>
      <c r="D1955" s="56" t="s">
        <v>8007</v>
      </c>
      <c r="E1955" s="6" t="s">
        <v>5770</v>
      </c>
      <c r="F1955" s="45">
        <v>1</v>
      </c>
      <c r="G1955" s="5">
        <v>1</v>
      </c>
      <c r="H1955" s="45">
        <v>1</v>
      </c>
      <c r="I1955" s="6"/>
      <c r="J1955" s="6"/>
      <c r="K1955" s="6"/>
      <c r="L1955" s="6"/>
      <c r="M1955" s="6"/>
      <c r="N1955" s="6"/>
      <c r="O1955" s="6"/>
      <c r="P1955" s="6"/>
      <c r="Q1955" s="6"/>
      <c r="R1955" s="6"/>
      <c r="S1955" s="6"/>
      <c r="T1955" s="6"/>
      <c r="U1955" s="6"/>
      <c r="V1955" s="6"/>
      <c r="W1955" s="6"/>
      <c r="X1955" s="6"/>
      <c r="Y1955" s="6"/>
      <c r="Z1955" s="6"/>
    </row>
    <row r="1956" spans="1:26" ht="72" customHeight="1" x14ac:dyDescent="0.2">
      <c r="A1956" s="5">
        <v>1955</v>
      </c>
      <c r="B1956" s="6" t="s">
        <v>7534</v>
      </c>
      <c r="C1956" s="6" t="s">
        <v>7535</v>
      </c>
      <c r="D1956" s="56" t="s">
        <v>8008</v>
      </c>
      <c r="E1956" s="6" t="s">
        <v>5770</v>
      </c>
      <c r="F1956" s="45">
        <v>1</v>
      </c>
      <c r="G1956" s="5">
        <v>1</v>
      </c>
      <c r="H1956" s="45">
        <v>1</v>
      </c>
      <c r="I1956" s="6"/>
      <c r="J1956" s="6"/>
      <c r="K1956" s="6"/>
      <c r="L1956" s="6"/>
      <c r="M1956" s="6"/>
      <c r="N1956" s="6"/>
      <c r="O1956" s="6"/>
      <c r="P1956" s="6"/>
      <c r="Q1956" s="6"/>
      <c r="R1956" s="6"/>
      <c r="S1956" s="6"/>
      <c r="T1956" s="6"/>
      <c r="U1956" s="6"/>
      <c r="V1956" s="6"/>
      <c r="W1956" s="6"/>
      <c r="X1956" s="6"/>
      <c r="Y1956" s="6"/>
      <c r="Z1956" s="6"/>
    </row>
    <row r="1957" spans="1:26" ht="48" customHeight="1" x14ac:dyDescent="0.2">
      <c r="A1957" s="5">
        <v>1956</v>
      </c>
      <c r="B1957" s="6" t="s">
        <v>7534</v>
      </c>
      <c r="C1957" s="6" t="s">
        <v>7535</v>
      </c>
      <c r="D1957" s="56" t="s">
        <v>8009</v>
      </c>
      <c r="E1957" s="6" t="s">
        <v>5770</v>
      </c>
      <c r="F1957" s="45">
        <v>0</v>
      </c>
      <c r="G1957" s="5">
        <v>1</v>
      </c>
      <c r="H1957" s="45">
        <v>0</v>
      </c>
      <c r="I1957" s="6"/>
      <c r="J1957" s="6"/>
      <c r="K1957" s="6"/>
      <c r="L1957" s="6"/>
      <c r="M1957" s="6"/>
      <c r="N1957" s="6"/>
      <c r="O1957" s="6"/>
      <c r="P1957" s="6"/>
      <c r="Q1957" s="6"/>
      <c r="R1957" s="6"/>
      <c r="S1957" s="6"/>
      <c r="T1957" s="6"/>
      <c r="U1957" s="6"/>
      <c r="V1957" s="6"/>
      <c r="W1957" s="6"/>
      <c r="X1957" s="6"/>
      <c r="Y1957" s="6"/>
      <c r="Z1957" s="6"/>
    </row>
    <row r="1958" spans="1:26" ht="24" customHeight="1" x14ac:dyDescent="0.2">
      <c r="A1958" s="5">
        <v>1957</v>
      </c>
      <c r="B1958" s="6" t="s">
        <v>7534</v>
      </c>
      <c r="C1958" s="6" t="s">
        <v>7535</v>
      </c>
      <c r="D1958" s="56" t="s">
        <v>8010</v>
      </c>
      <c r="E1958" s="6" t="s">
        <v>5770</v>
      </c>
      <c r="F1958" s="45">
        <v>1</v>
      </c>
      <c r="G1958" s="5">
        <v>1</v>
      </c>
      <c r="H1958" s="45">
        <v>1</v>
      </c>
      <c r="I1958" s="6"/>
      <c r="J1958" s="6"/>
      <c r="K1958" s="6"/>
      <c r="L1958" s="6"/>
      <c r="M1958" s="6"/>
      <c r="N1958" s="6"/>
      <c r="O1958" s="6"/>
      <c r="P1958" s="6"/>
      <c r="Q1958" s="6"/>
      <c r="R1958" s="6"/>
      <c r="S1958" s="6"/>
      <c r="T1958" s="6"/>
      <c r="U1958" s="6"/>
      <c r="V1958" s="6"/>
      <c r="W1958" s="6"/>
      <c r="X1958" s="6"/>
      <c r="Y1958" s="6"/>
      <c r="Z1958" s="6"/>
    </row>
    <row r="1959" spans="1:26" ht="72" customHeight="1" x14ac:dyDescent="0.2">
      <c r="A1959" s="5">
        <v>1958</v>
      </c>
      <c r="B1959" s="6" t="s">
        <v>7534</v>
      </c>
      <c r="C1959" s="6" t="s">
        <v>7535</v>
      </c>
      <c r="D1959" s="56" t="s">
        <v>8011</v>
      </c>
      <c r="E1959" s="6" t="s">
        <v>5770</v>
      </c>
      <c r="F1959" s="45">
        <v>2</v>
      </c>
      <c r="G1959" s="5">
        <v>1</v>
      </c>
      <c r="H1959" s="45">
        <v>2</v>
      </c>
      <c r="I1959" s="6"/>
      <c r="J1959" s="6"/>
      <c r="K1959" s="6"/>
      <c r="L1959" s="6"/>
      <c r="M1959" s="6"/>
      <c r="N1959" s="6"/>
      <c r="O1959" s="6"/>
      <c r="P1959" s="6"/>
      <c r="Q1959" s="6"/>
      <c r="R1959" s="6"/>
      <c r="S1959" s="6"/>
      <c r="T1959" s="6"/>
      <c r="U1959" s="6"/>
      <c r="V1959" s="6"/>
      <c r="W1959" s="6"/>
      <c r="X1959" s="6"/>
      <c r="Y1959" s="6"/>
      <c r="Z1959" s="6"/>
    </row>
    <row r="1960" spans="1:26" ht="24" customHeight="1" x14ac:dyDescent="0.2">
      <c r="A1960" s="5">
        <v>1959</v>
      </c>
      <c r="B1960" s="6" t="s">
        <v>7534</v>
      </c>
      <c r="C1960" s="6" t="s">
        <v>7535</v>
      </c>
      <c r="D1960" s="56" t="s">
        <v>8012</v>
      </c>
      <c r="E1960" s="6" t="s">
        <v>5770</v>
      </c>
      <c r="F1960" s="45">
        <v>1</v>
      </c>
      <c r="G1960" s="5">
        <v>1</v>
      </c>
      <c r="H1960" s="45">
        <v>1</v>
      </c>
      <c r="I1960" s="6"/>
      <c r="J1960" s="6"/>
      <c r="K1960" s="6"/>
      <c r="L1960" s="6"/>
      <c r="M1960" s="6"/>
      <c r="N1960" s="6"/>
      <c r="O1960" s="6"/>
      <c r="P1960" s="6"/>
      <c r="Q1960" s="6"/>
      <c r="R1960" s="6"/>
      <c r="S1960" s="6"/>
      <c r="T1960" s="6"/>
      <c r="U1960" s="6"/>
      <c r="V1960" s="6"/>
      <c r="W1960" s="6"/>
      <c r="X1960" s="6"/>
      <c r="Y1960" s="6"/>
      <c r="Z1960" s="6"/>
    </row>
    <row r="1961" spans="1:26" ht="24" customHeight="1" x14ac:dyDescent="0.2">
      <c r="A1961" s="5">
        <v>1960</v>
      </c>
      <c r="B1961" s="6" t="s">
        <v>7534</v>
      </c>
      <c r="C1961" s="6" t="s">
        <v>7535</v>
      </c>
      <c r="D1961" s="56" t="s">
        <v>8013</v>
      </c>
      <c r="E1961" s="6" t="s">
        <v>5770</v>
      </c>
      <c r="F1961" s="45">
        <v>0</v>
      </c>
      <c r="G1961" s="5">
        <v>0</v>
      </c>
      <c r="H1961" s="45">
        <v>0</v>
      </c>
      <c r="I1961" s="6"/>
      <c r="J1961" s="6"/>
      <c r="K1961" s="6"/>
      <c r="L1961" s="6"/>
      <c r="M1961" s="6"/>
      <c r="N1961" s="6"/>
      <c r="O1961" s="6"/>
      <c r="P1961" s="6"/>
      <c r="Q1961" s="6"/>
      <c r="R1961" s="6"/>
      <c r="S1961" s="6"/>
      <c r="T1961" s="6"/>
      <c r="U1961" s="6"/>
      <c r="V1961" s="6"/>
      <c r="W1961" s="6"/>
      <c r="X1961" s="6"/>
      <c r="Y1961" s="6"/>
      <c r="Z1961" s="6"/>
    </row>
    <row r="1962" spans="1:26" ht="24" customHeight="1" x14ac:dyDescent="0.2">
      <c r="A1962" s="5">
        <v>1961</v>
      </c>
      <c r="B1962" s="6" t="s">
        <v>7534</v>
      </c>
      <c r="C1962" s="6" t="s">
        <v>7535</v>
      </c>
      <c r="D1962" s="56" t="s">
        <v>8014</v>
      </c>
      <c r="E1962" s="6" t="s">
        <v>5770</v>
      </c>
      <c r="F1962" s="45">
        <v>0</v>
      </c>
      <c r="G1962" s="45">
        <v>0</v>
      </c>
      <c r="H1962" s="45">
        <v>0</v>
      </c>
      <c r="I1962" s="6"/>
      <c r="J1962" s="6"/>
      <c r="K1962" s="6"/>
      <c r="L1962" s="6"/>
      <c r="M1962" s="6"/>
      <c r="N1962" s="6"/>
      <c r="O1962" s="6"/>
      <c r="P1962" s="6"/>
      <c r="Q1962" s="6"/>
      <c r="R1962" s="6"/>
      <c r="S1962" s="6"/>
      <c r="T1962" s="6"/>
      <c r="U1962" s="6"/>
      <c r="V1962" s="6"/>
      <c r="W1962" s="6"/>
      <c r="X1962" s="6"/>
      <c r="Y1962" s="6"/>
      <c r="Z1962" s="6"/>
    </row>
    <row r="1963" spans="1:26" ht="48" customHeight="1" x14ac:dyDescent="0.2">
      <c r="A1963" s="5">
        <v>1962</v>
      </c>
      <c r="B1963" s="6" t="s">
        <v>7534</v>
      </c>
      <c r="C1963" s="6" t="s">
        <v>7535</v>
      </c>
      <c r="D1963" s="56" t="s">
        <v>8015</v>
      </c>
      <c r="E1963" s="6" t="s">
        <v>5770</v>
      </c>
      <c r="F1963" s="45">
        <v>2</v>
      </c>
      <c r="G1963" s="45">
        <v>2</v>
      </c>
      <c r="H1963" s="45">
        <v>2</v>
      </c>
      <c r="I1963" s="6"/>
      <c r="J1963" s="6"/>
      <c r="K1963" s="6"/>
      <c r="L1963" s="6"/>
      <c r="M1963" s="6"/>
      <c r="N1963" s="6"/>
      <c r="O1963" s="6"/>
      <c r="P1963" s="6"/>
      <c r="Q1963" s="6"/>
      <c r="R1963" s="6"/>
      <c r="S1963" s="6"/>
      <c r="T1963" s="6"/>
      <c r="U1963" s="6"/>
      <c r="V1963" s="6"/>
      <c r="W1963" s="6"/>
      <c r="X1963" s="6"/>
      <c r="Y1963" s="6"/>
      <c r="Z1963" s="6"/>
    </row>
    <row r="1964" spans="1:26" ht="24" customHeight="1" x14ac:dyDescent="0.2">
      <c r="A1964" s="5">
        <v>1963</v>
      </c>
      <c r="B1964" s="6" t="s">
        <v>7534</v>
      </c>
      <c r="C1964" s="6" t="s">
        <v>7535</v>
      </c>
      <c r="D1964" s="56" t="s">
        <v>8016</v>
      </c>
      <c r="E1964" s="6" t="s">
        <v>5770</v>
      </c>
      <c r="F1964" s="45">
        <v>0</v>
      </c>
      <c r="G1964" s="45">
        <v>0</v>
      </c>
      <c r="H1964" s="45">
        <v>0</v>
      </c>
      <c r="I1964" s="6"/>
      <c r="J1964" s="6"/>
      <c r="K1964" s="6"/>
      <c r="L1964" s="6"/>
      <c r="M1964" s="6"/>
      <c r="N1964" s="6"/>
      <c r="O1964" s="6"/>
      <c r="P1964" s="6"/>
      <c r="Q1964" s="6"/>
      <c r="R1964" s="6"/>
      <c r="S1964" s="6"/>
      <c r="T1964" s="6"/>
      <c r="U1964" s="6"/>
      <c r="V1964" s="6"/>
      <c r="W1964" s="6"/>
      <c r="X1964" s="6"/>
      <c r="Y1964" s="6"/>
      <c r="Z1964" s="6"/>
    </row>
    <row r="1965" spans="1:26" ht="24" customHeight="1" x14ac:dyDescent="0.2">
      <c r="A1965" s="5">
        <v>1964</v>
      </c>
      <c r="B1965" s="6" t="s">
        <v>7534</v>
      </c>
      <c r="C1965" s="6" t="s">
        <v>7535</v>
      </c>
      <c r="D1965" s="56" t="s">
        <v>8017</v>
      </c>
      <c r="E1965" s="6" t="s">
        <v>5770</v>
      </c>
      <c r="F1965" s="45">
        <v>0</v>
      </c>
      <c r="G1965" s="45">
        <v>0</v>
      </c>
      <c r="H1965" s="45">
        <v>0</v>
      </c>
      <c r="I1965" s="6"/>
      <c r="J1965" s="6"/>
      <c r="K1965" s="6"/>
      <c r="L1965" s="6"/>
      <c r="M1965" s="6"/>
      <c r="N1965" s="6"/>
      <c r="O1965" s="6"/>
      <c r="P1965" s="6"/>
      <c r="Q1965" s="6"/>
      <c r="R1965" s="6"/>
      <c r="S1965" s="6"/>
      <c r="T1965" s="6"/>
      <c r="U1965" s="6"/>
      <c r="V1965" s="6"/>
      <c r="W1965" s="6"/>
      <c r="X1965" s="6"/>
      <c r="Y1965" s="6"/>
      <c r="Z1965" s="6"/>
    </row>
    <row r="1966" spans="1:26" ht="24" customHeight="1" x14ac:dyDescent="0.2">
      <c r="A1966" s="5">
        <v>1965</v>
      </c>
      <c r="B1966" s="6" t="s">
        <v>7534</v>
      </c>
      <c r="C1966" s="6" t="s">
        <v>7535</v>
      </c>
      <c r="D1966" s="56" t="s">
        <v>8018</v>
      </c>
      <c r="E1966" s="6" t="s">
        <v>5770</v>
      </c>
      <c r="F1966" s="45">
        <v>1</v>
      </c>
      <c r="G1966" s="45">
        <v>1</v>
      </c>
      <c r="H1966" s="45">
        <v>1</v>
      </c>
      <c r="I1966" s="6"/>
      <c r="J1966" s="6"/>
      <c r="K1966" s="6"/>
      <c r="L1966" s="6"/>
      <c r="M1966" s="6"/>
      <c r="N1966" s="6"/>
      <c r="O1966" s="6"/>
      <c r="P1966" s="6"/>
      <c r="Q1966" s="6"/>
      <c r="R1966" s="6"/>
      <c r="S1966" s="6"/>
      <c r="T1966" s="6"/>
      <c r="U1966" s="6"/>
      <c r="V1966" s="6"/>
      <c r="W1966" s="6"/>
      <c r="X1966" s="6"/>
      <c r="Y1966" s="6"/>
      <c r="Z1966" s="6"/>
    </row>
    <row r="1967" spans="1:26" ht="72" customHeight="1" x14ac:dyDescent="0.2">
      <c r="A1967" s="5">
        <v>1966</v>
      </c>
      <c r="B1967" s="6" t="s">
        <v>7534</v>
      </c>
      <c r="C1967" s="6" t="s">
        <v>7535</v>
      </c>
      <c r="D1967" s="56" t="s">
        <v>8019</v>
      </c>
      <c r="E1967" s="6" t="s">
        <v>5770</v>
      </c>
      <c r="F1967" s="45">
        <v>2</v>
      </c>
      <c r="G1967" s="45">
        <v>2</v>
      </c>
      <c r="H1967" s="45">
        <v>2</v>
      </c>
      <c r="I1967" s="6"/>
      <c r="J1967" s="6"/>
      <c r="K1967" s="6"/>
      <c r="L1967" s="6"/>
      <c r="M1967" s="6"/>
      <c r="N1967" s="6"/>
      <c r="O1967" s="6"/>
      <c r="P1967" s="6"/>
      <c r="Q1967" s="6"/>
      <c r="R1967" s="6"/>
      <c r="S1967" s="6"/>
      <c r="T1967" s="6"/>
      <c r="U1967" s="6"/>
      <c r="V1967" s="6"/>
      <c r="W1967" s="6"/>
      <c r="X1967" s="6"/>
      <c r="Y1967" s="6"/>
      <c r="Z1967" s="6"/>
    </row>
    <row r="1968" spans="1:26" ht="24" customHeight="1" x14ac:dyDescent="0.2">
      <c r="A1968" s="5">
        <v>1967</v>
      </c>
      <c r="B1968" s="6" t="s">
        <v>7534</v>
      </c>
      <c r="C1968" s="6" t="s">
        <v>7535</v>
      </c>
      <c r="D1968" s="56" t="s">
        <v>8020</v>
      </c>
      <c r="E1968" s="6" t="s">
        <v>5770</v>
      </c>
      <c r="F1968" s="45">
        <v>2</v>
      </c>
      <c r="G1968" s="45">
        <v>2</v>
      </c>
      <c r="H1968" s="45">
        <v>2</v>
      </c>
      <c r="I1968" s="6"/>
      <c r="J1968" s="6"/>
      <c r="K1968" s="6"/>
      <c r="L1968" s="6"/>
      <c r="M1968" s="6"/>
      <c r="N1968" s="6"/>
      <c r="O1968" s="6"/>
      <c r="P1968" s="6"/>
      <c r="Q1968" s="6"/>
      <c r="R1968" s="6"/>
      <c r="S1968" s="6"/>
      <c r="T1968" s="6"/>
      <c r="U1968" s="6"/>
      <c r="V1968" s="6"/>
      <c r="W1968" s="6"/>
      <c r="X1968" s="6"/>
      <c r="Y1968" s="6"/>
      <c r="Z1968" s="6"/>
    </row>
    <row r="1969" spans="1:26" ht="24" customHeight="1" x14ac:dyDescent="0.2">
      <c r="A1969" s="5">
        <v>1968</v>
      </c>
      <c r="B1969" s="6" t="s">
        <v>7534</v>
      </c>
      <c r="C1969" s="6" t="s">
        <v>7535</v>
      </c>
      <c r="D1969" s="56" t="s">
        <v>8021</v>
      </c>
      <c r="E1969" s="6" t="s">
        <v>5770</v>
      </c>
      <c r="F1969" s="45">
        <v>0</v>
      </c>
      <c r="G1969" s="45">
        <v>0</v>
      </c>
      <c r="H1969" s="45">
        <v>0</v>
      </c>
      <c r="I1969" s="6"/>
      <c r="J1969" s="6"/>
      <c r="K1969" s="6"/>
      <c r="L1969" s="6"/>
      <c r="M1969" s="6"/>
      <c r="N1969" s="6"/>
      <c r="O1969" s="6"/>
      <c r="P1969" s="6"/>
      <c r="Q1969" s="6"/>
      <c r="R1969" s="6"/>
      <c r="S1969" s="6"/>
      <c r="T1969" s="6"/>
      <c r="U1969" s="6"/>
      <c r="V1969" s="6"/>
      <c r="W1969" s="6"/>
      <c r="X1969" s="6"/>
      <c r="Y1969" s="6"/>
      <c r="Z1969" s="6"/>
    </row>
    <row r="1970" spans="1:26" ht="48" customHeight="1" x14ac:dyDescent="0.2">
      <c r="A1970" s="5">
        <v>1969</v>
      </c>
      <c r="B1970" s="6" t="s">
        <v>7534</v>
      </c>
      <c r="C1970" s="6" t="s">
        <v>7535</v>
      </c>
      <c r="D1970" s="56" t="s">
        <v>8022</v>
      </c>
      <c r="E1970" s="6" t="s">
        <v>5770</v>
      </c>
      <c r="F1970" s="45">
        <v>0</v>
      </c>
      <c r="G1970" s="45">
        <v>0</v>
      </c>
      <c r="H1970" s="45">
        <v>0</v>
      </c>
      <c r="I1970" s="6"/>
      <c r="J1970" s="6"/>
      <c r="K1970" s="6"/>
      <c r="L1970" s="6"/>
      <c r="M1970" s="6"/>
      <c r="N1970" s="6"/>
      <c r="O1970" s="6"/>
      <c r="P1970" s="6"/>
      <c r="Q1970" s="6"/>
      <c r="R1970" s="6"/>
      <c r="S1970" s="6"/>
      <c r="T1970" s="6"/>
      <c r="U1970" s="6"/>
      <c r="V1970" s="6"/>
      <c r="W1970" s="6"/>
      <c r="X1970" s="6"/>
      <c r="Y1970" s="6"/>
      <c r="Z1970" s="6"/>
    </row>
    <row r="1971" spans="1:26" ht="24" customHeight="1" x14ac:dyDescent="0.2">
      <c r="A1971" s="5">
        <v>1970</v>
      </c>
      <c r="B1971" s="6" t="s">
        <v>7534</v>
      </c>
      <c r="C1971" s="6" t="s">
        <v>7535</v>
      </c>
      <c r="D1971" s="56" t="s">
        <v>8023</v>
      </c>
      <c r="E1971" s="6" t="s">
        <v>5770</v>
      </c>
      <c r="F1971" s="45">
        <v>0</v>
      </c>
      <c r="G1971" s="45">
        <v>0</v>
      </c>
      <c r="H1971" s="45">
        <v>0</v>
      </c>
      <c r="I1971" s="6"/>
      <c r="J1971" s="6"/>
      <c r="K1971" s="6"/>
      <c r="L1971" s="6"/>
      <c r="M1971" s="6"/>
      <c r="N1971" s="6"/>
      <c r="O1971" s="6"/>
      <c r="P1971" s="6"/>
      <c r="Q1971" s="6"/>
      <c r="R1971" s="6"/>
      <c r="S1971" s="6"/>
      <c r="T1971" s="6"/>
      <c r="U1971" s="6"/>
      <c r="V1971" s="6"/>
      <c r="W1971" s="6"/>
      <c r="X1971" s="6"/>
      <c r="Y1971" s="6"/>
      <c r="Z1971" s="6"/>
    </row>
    <row r="1972" spans="1:26" ht="24" customHeight="1" x14ac:dyDescent="0.2">
      <c r="A1972" s="5">
        <v>1971</v>
      </c>
      <c r="B1972" s="6" t="s">
        <v>7534</v>
      </c>
      <c r="C1972" s="6" t="s">
        <v>7535</v>
      </c>
      <c r="D1972" s="56" t="s">
        <v>8024</v>
      </c>
      <c r="E1972" s="6" t="s">
        <v>5770</v>
      </c>
      <c r="F1972" s="45">
        <v>0</v>
      </c>
      <c r="G1972" s="45">
        <v>0</v>
      </c>
      <c r="H1972" s="45">
        <v>0</v>
      </c>
      <c r="I1972" s="6"/>
      <c r="J1972" s="6"/>
      <c r="K1972" s="6"/>
      <c r="L1972" s="6"/>
      <c r="M1972" s="6"/>
      <c r="N1972" s="6"/>
      <c r="O1972" s="6"/>
      <c r="P1972" s="6"/>
      <c r="Q1972" s="6"/>
      <c r="R1972" s="6"/>
      <c r="S1972" s="6"/>
      <c r="T1972" s="6"/>
      <c r="U1972" s="6"/>
      <c r="V1972" s="6"/>
      <c r="W1972" s="6"/>
      <c r="X1972" s="6"/>
      <c r="Y1972" s="6"/>
      <c r="Z1972" s="6"/>
    </row>
    <row r="1973" spans="1:26" ht="48" customHeight="1" x14ac:dyDescent="0.2">
      <c r="A1973" s="5">
        <v>1972</v>
      </c>
      <c r="B1973" s="6" t="s">
        <v>7534</v>
      </c>
      <c r="C1973" s="6" t="s">
        <v>7535</v>
      </c>
      <c r="D1973" s="56" t="s">
        <v>8025</v>
      </c>
      <c r="E1973" s="6" t="s">
        <v>5770</v>
      </c>
      <c r="F1973" s="45">
        <v>2</v>
      </c>
      <c r="G1973" s="45">
        <v>2</v>
      </c>
      <c r="H1973" s="45">
        <v>2</v>
      </c>
      <c r="I1973" s="6"/>
      <c r="J1973" s="6"/>
      <c r="K1973" s="6"/>
      <c r="L1973" s="6"/>
      <c r="M1973" s="6"/>
      <c r="N1973" s="6"/>
      <c r="O1973" s="6"/>
      <c r="P1973" s="6"/>
      <c r="Q1973" s="6"/>
      <c r="R1973" s="6"/>
      <c r="S1973" s="6"/>
      <c r="T1973" s="6"/>
      <c r="U1973" s="6"/>
      <c r="V1973" s="6"/>
      <c r="W1973" s="6"/>
      <c r="X1973" s="6"/>
      <c r="Y1973" s="6"/>
      <c r="Z1973" s="6"/>
    </row>
    <row r="1974" spans="1:26" ht="24" customHeight="1" x14ac:dyDescent="0.2">
      <c r="A1974" s="5">
        <v>1973</v>
      </c>
      <c r="B1974" s="6" t="s">
        <v>7534</v>
      </c>
      <c r="C1974" s="6" t="s">
        <v>7535</v>
      </c>
      <c r="D1974" s="56" t="s">
        <v>8026</v>
      </c>
      <c r="E1974" s="6" t="s">
        <v>5770</v>
      </c>
      <c r="F1974" s="45">
        <v>0</v>
      </c>
      <c r="G1974" s="5">
        <v>0</v>
      </c>
      <c r="H1974" s="45">
        <v>0</v>
      </c>
      <c r="I1974" s="6"/>
      <c r="J1974" s="6"/>
      <c r="K1974" s="6"/>
      <c r="L1974" s="6"/>
      <c r="M1974" s="6"/>
      <c r="N1974" s="6"/>
      <c r="O1974" s="6"/>
      <c r="P1974" s="6"/>
      <c r="Q1974" s="6"/>
      <c r="R1974" s="6"/>
      <c r="S1974" s="6"/>
      <c r="T1974" s="6"/>
      <c r="U1974" s="6"/>
      <c r="V1974" s="6"/>
      <c r="W1974" s="6"/>
      <c r="X1974" s="6"/>
      <c r="Y1974" s="6"/>
      <c r="Z1974" s="6"/>
    </row>
    <row r="1975" spans="1:26" ht="24" customHeight="1" x14ac:dyDescent="0.2">
      <c r="A1975" s="5">
        <v>1974</v>
      </c>
      <c r="B1975" s="6" t="s">
        <v>7534</v>
      </c>
      <c r="C1975" s="6" t="s">
        <v>7535</v>
      </c>
      <c r="D1975" s="56" t="s">
        <v>8027</v>
      </c>
      <c r="E1975" s="6" t="s">
        <v>5770</v>
      </c>
      <c r="F1975" s="45">
        <v>0</v>
      </c>
      <c r="G1975" s="5">
        <v>0</v>
      </c>
      <c r="H1975" s="45">
        <v>0</v>
      </c>
      <c r="I1975" s="6"/>
      <c r="J1975" s="6"/>
      <c r="K1975" s="6"/>
      <c r="L1975" s="6"/>
      <c r="M1975" s="6"/>
      <c r="N1975" s="6"/>
      <c r="O1975" s="6"/>
      <c r="P1975" s="6"/>
      <c r="Q1975" s="6"/>
      <c r="R1975" s="6"/>
      <c r="S1975" s="6"/>
      <c r="T1975" s="6"/>
      <c r="U1975" s="6"/>
      <c r="V1975" s="6"/>
      <c r="W1975" s="6"/>
      <c r="X1975" s="6"/>
      <c r="Y1975" s="6"/>
      <c r="Z1975" s="6"/>
    </row>
    <row r="1976" spans="1:26" ht="24" customHeight="1" x14ac:dyDescent="0.2">
      <c r="A1976" s="5">
        <v>1975</v>
      </c>
      <c r="B1976" s="6" t="s">
        <v>7534</v>
      </c>
      <c r="C1976" s="6" t="s">
        <v>7535</v>
      </c>
      <c r="D1976" s="56" t="s">
        <v>8028</v>
      </c>
      <c r="E1976" s="6" t="s">
        <v>5770</v>
      </c>
      <c r="F1976" s="45">
        <v>0</v>
      </c>
      <c r="G1976" s="5">
        <v>2</v>
      </c>
      <c r="H1976" s="45">
        <v>0</v>
      </c>
      <c r="I1976" s="6"/>
      <c r="J1976" s="6"/>
      <c r="K1976" s="6"/>
      <c r="L1976" s="6"/>
      <c r="M1976" s="6"/>
      <c r="N1976" s="6"/>
      <c r="O1976" s="6"/>
      <c r="P1976" s="6"/>
      <c r="Q1976" s="6"/>
      <c r="R1976" s="6"/>
      <c r="S1976" s="6"/>
      <c r="T1976" s="6"/>
      <c r="U1976" s="6"/>
      <c r="V1976" s="6"/>
      <c r="W1976" s="6"/>
      <c r="X1976" s="6"/>
      <c r="Y1976" s="6"/>
      <c r="Z1976" s="6"/>
    </row>
    <row r="1977" spans="1:26" ht="24" customHeight="1" x14ac:dyDescent="0.2">
      <c r="A1977" s="5">
        <v>1976</v>
      </c>
      <c r="B1977" s="6" t="s">
        <v>7534</v>
      </c>
      <c r="C1977" s="6" t="s">
        <v>7535</v>
      </c>
      <c r="D1977" s="56" t="s">
        <v>8029</v>
      </c>
      <c r="E1977" s="6" t="s">
        <v>5770</v>
      </c>
      <c r="F1977" s="45">
        <v>0</v>
      </c>
      <c r="G1977" s="5">
        <v>0</v>
      </c>
      <c r="H1977" s="45">
        <v>0</v>
      </c>
      <c r="I1977" s="6"/>
      <c r="J1977" s="6"/>
      <c r="K1977" s="6"/>
      <c r="L1977" s="6"/>
      <c r="M1977" s="6"/>
      <c r="N1977" s="6"/>
      <c r="O1977" s="6"/>
      <c r="P1977" s="6"/>
      <c r="Q1977" s="6"/>
      <c r="R1977" s="6"/>
      <c r="S1977" s="6"/>
      <c r="T1977" s="6"/>
      <c r="U1977" s="6"/>
      <c r="V1977" s="6"/>
      <c r="W1977" s="6"/>
      <c r="X1977" s="6"/>
      <c r="Y1977" s="6"/>
      <c r="Z1977" s="6"/>
    </row>
    <row r="1978" spans="1:26" ht="24" customHeight="1" x14ac:dyDescent="0.2">
      <c r="A1978" s="5">
        <v>1977</v>
      </c>
      <c r="B1978" s="6" t="s">
        <v>7534</v>
      </c>
      <c r="C1978" s="6" t="s">
        <v>7535</v>
      </c>
      <c r="D1978" s="56" t="s">
        <v>8030</v>
      </c>
      <c r="E1978" s="6" t="s">
        <v>5770</v>
      </c>
      <c r="F1978" s="45">
        <v>0</v>
      </c>
      <c r="G1978" s="5">
        <v>1</v>
      </c>
      <c r="H1978" s="45">
        <v>0</v>
      </c>
      <c r="I1978" s="6"/>
      <c r="J1978" s="6"/>
      <c r="K1978" s="6"/>
      <c r="L1978" s="6"/>
      <c r="M1978" s="6"/>
      <c r="N1978" s="6"/>
      <c r="O1978" s="6"/>
      <c r="P1978" s="6"/>
      <c r="Q1978" s="6"/>
      <c r="R1978" s="6"/>
      <c r="S1978" s="6"/>
      <c r="T1978" s="6"/>
      <c r="U1978" s="6"/>
      <c r="V1978" s="6"/>
      <c r="W1978" s="6"/>
      <c r="X1978" s="6"/>
      <c r="Y1978" s="6"/>
      <c r="Z1978" s="6"/>
    </row>
    <row r="1979" spans="1:26" ht="24" customHeight="1" x14ac:dyDescent="0.2">
      <c r="A1979" s="5">
        <v>1978</v>
      </c>
      <c r="B1979" s="6" t="s">
        <v>7534</v>
      </c>
      <c r="C1979" s="6" t="s">
        <v>7535</v>
      </c>
      <c r="D1979" s="56" t="s">
        <v>8031</v>
      </c>
      <c r="E1979" s="6" t="s">
        <v>5770</v>
      </c>
      <c r="F1979" s="45">
        <v>0</v>
      </c>
      <c r="G1979" s="5">
        <v>0</v>
      </c>
      <c r="H1979" s="45">
        <v>0</v>
      </c>
      <c r="I1979" s="6"/>
      <c r="J1979" s="6"/>
      <c r="K1979" s="6"/>
      <c r="L1979" s="6"/>
      <c r="M1979" s="6"/>
      <c r="N1979" s="6"/>
      <c r="O1979" s="6"/>
      <c r="P1979" s="6"/>
      <c r="Q1979" s="6"/>
      <c r="R1979" s="6"/>
      <c r="S1979" s="6"/>
      <c r="T1979" s="6"/>
      <c r="U1979" s="6"/>
      <c r="V1979" s="6"/>
      <c r="W1979" s="6"/>
      <c r="X1979" s="6"/>
      <c r="Y1979" s="6"/>
      <c r="Z1979" s="6"/>
    </row>
    <row r="1980" spans="1:26" ht="48" customHeight="1" x14ac:dyDescent="0.2">
      <c r="A1980" s="5">
        <v>1979</v>
      </c>
      <c r="B1980" s="6" t="s">
        <v>7534</v>
      </c>
      <c r="C1980" s="6" t="s">
        <v>7535</v>
      </c>
      <c r="D1980" s="56" t="s">
        <v>8032</v>
      </c>
      <c r="E1980" s="6" t="s">
        <v>5770</v>
      </c>
      <c r="F1980" s="45">
        <v>0</v>
      </c>
      <c r="G1980" s="5">
        <v>1</v>
      </c>
      <c r="H1980" s="45">
        <v>0</v>
      </c>
      <c r="I1980" s="6"/>
      <c r="J1980" s="6"/>
      <c r="K1980" s="6"/>
      <c r="L1980" s="6"/>
      <c r="M1980" s="6"/>
      <c r="N1980" s="6"/>
      <c r="O1980" s="6"/>
      <c r="P1980" s="6"/>
      <c r="Q1980" s="6"/>
      <c r="R1980" s="6"/>
      <c r="S1980" s="6"/>
      <c r="T1980" s="6"/>
      <c r="U1980" s="6"/>
      <c r="V1980" s="6"/>
      <c r="W1980" s="6"/>
      <c r="X1980" s="6"/>
      <c r="Y1980" s="6"/>
      <c r="Z1980" s="6"/>
    </row>
    <row r="1981" spans="1:26" ht="48" customHeight="1" x14ac:dyDescent="0.2">
      <c r="A1981" s="5">
        <v>1980</v>
      </c>
      <c r="B1981" s="6" t="s">
        <v>7534</v>
      </c>
      <c r="C1981" s="6" t="s">
        <v>7535</v>
      </c>
      <c r="D1981" s="56" t="s">
        <v>8033</v>
      </c>
      <c r="E1981" s="6" t="s">
        <v>5770</v>
      </c>
      <c r="F1981" s="45">
        <v>0</v>
      </c>
      <c r="G1981" s="5">
        <v>1</v>
      </c>
      <c r="H1981" s="45">
        <v>0</v>
      </c>
      <c r="I1981" s="6"/>
      <c r="J1981" s="6"/>
      <c r="K1981" s="6"/>
      <c r="L1981" s="6"/>
      <c r="M1981" s="6"/>
      <c r="N1981" s="6"/>
      <c r="O1981" s="6"/>
      <c r="P1981" s="6"/>
      <c r="Q1981" s="6"/>
      <c r="R1981" s="6"/>
      <c r="S1981" s="6"/>
      <c r="T1981" s="6"/>
      <c r="U1981" s="6"/>
      <c r="V1981" s="6"/>
      <c r="W1981" s="6"/>
      <c r="X1981" s="6"/>
      <c r="Y1981" s="6"/>
      <c r="Z1981" s="6"/>
    </row>
    <row r="1982" spans="1:26" ht="48" customHeight="1" x14ac:dyDescent="0.2">
      <c r="A1982" s="5">
        <v>1981</v>
      </c>
      <c r="B1982" s="6" t="s">
        <v>7534</v>
      </c>
      <c r="C1982" s="6" t="s">
        <v>7535</v>
      </c>
      <c r="D1982" s="56" t="s">
        <v>8034</v>
      </c>
      <c r="E1982" s="6" t="s">
        <v>5770</v>
      </c>
      <c r="F1982" s="45">
        <v>0</v>
      </c>
      <c r="G1982" s="5">
        <v>1</v>
      </c>
      <c r="H1982" s="45">
        <v>0</v>
      </c>
      <c r="I1982" s="6"/>
      <c r="J1982" s="6"/>
      <c r="K1982" s="6"/>
      <c r="L1982" s="6"/>
      <c r="M1982" s="6"/>
      <c r="N1982" s="6"/>
      <c r="O1982" s="6"/>
      <c r="P1982" s="6"/>
      <c r="Q1982" s="6"/>
      <c r="R1982" s="6"/>
      <c r="S1982" s="6"/>
      <c r="T1982" s="6"/>
      <c r="U1982" s="6"/>
      <c r="V1982" s="6"/>
      <c r="W1982" s="6"/>
      <c r="X1982" s="6"/>
      <c r="Y1982" s="6"/>
      <c r="Z1982" s="6"/>
    </row>
    <row r="1983" spans="1:26" ht="24" customHeight="1" x14ac:dyDescent="0.2">
      <c r="A1983" s="5">
        <v>1982</v>
      </c>
      <c r="B1983" s="6" t="s">
        <v>7534</v>
      </c>
      <c r="C1983" s="6" t="s">
        <v>7535</v>
      </c>
      <c r="D1983" s="56" t="s">
        <v>8035</v>
      </c>
      <c r="E1983" s="6" t="s">
        <v>5770</v>
      </c>
      <c r="F1983" s="45">
        <v>0</v>
      </c>
      <c r="G1983" s="5">
        <v>1</v>
      </c>
      <c r="H1983" s="45">
        <v>0</v>
      </c>
      <c r="I1983" s="6"/>
      <c r="J1983" s="6"/>
      <c r="K1983" s="6"/>
      <c r="L1983" s="6"/>
      <c r="M1983" s="6"/>
      <c r="N1983" s="6"/>
      <c r="O1983" s="6"/>
      <c r="P1983" s="6"/>
      <c r="Q1983" s="6"/>
      <c r="R1983" s="6"/>
      <c r="S1983" s="6"/>
      <c r="T1983" s="6"/>
      <c r="U1983" s="6"/>
      <c r="V1983" s="6"/>
      <c r="W1983" s="6"/>
      <c r="X1983" s="6"/>
      <c r="Y1983" s="6"/>
      <c r="Z1983" s="6"/>
    </row>
    <row r="1984" spans="1:26" ht="24" customHeight="1" x14ac:dyDescent="0.2">
      <c r="A1984" s="5">
        <v>1983</v>
      </c>
      <c r="B1984" s="6" t="s">
        <v>7534</v>
      </c>
      <c r="C1984" s="6" t="s">
        <v>7535</v>
      </c>
      <c r="D1984" s="56" t="s">
        <v>8036</v>
      </c>
      <c r="E1984" s="6" t="s">
        <v>5770</v>
      </c>
      <c r="F1984" s="45">
        <v>0</v>
      </c>
      <c r="G1984" s="5">
        <v>0</v>
      </c>
      <c r="H1984" s="45">
        <v>0</v>
      </c>
      <c r="I1984" s="6"/>
      <c r="J1984" s="6"/>
      <c r="K1984" s="6"/>
      <c r="L1984" s="6"/>
      <c r="M1984" s="6"/>
      <c r="N1984" s="6"/>
      <c r="O1984" s="6"/>
      <c r="P1984" s="6"/>
      <c r="Q1984" s="6"/>
      <c r="R1984" s="6"/>
      <c r="S1984" s="6"/>
      <c r="T1984" s="6"/>
      <c r="U1984" s="6"/>
      <c r="V1984" s="6"/>
      <c r="W1984" s="6"/>
      <c r="X1984" s="6"/>
      <c r="Y1984" s="6"/>
      <c r="Z1984" s="6"/>
    </row>
    <row r="1985" spans="1:26" ht="24" customHeight="1" x14ac:dyDescent="0.2">
      <c r="A1985" s="5">
        <v>1984</v>
      </c>
      <c r="B1985" s="6" t="s">
        <v>7534</v>
      </c>
      <c r="C1985" s="6" t="s">
        <v>7535</v>
      </c>
      <c r="D1985" s="56" t="s">
        <v>8037</v>
      </c>
      <c r="E1985" s="6" t="s">
        <v>5770</v>
      </c>
      <c r="F1985" s="45">
        <v>0</v>
      </c>
      <c r="G1985" s="5">
        <v>0</v>
      </c>
      <c r="H1985" s="45">
        <v>0</v>
      </c>
      <c r="I1985" s="6"/>
      <c r="J1985" s="6"/>
      <c r="K1985" s="6"/>
      <c r="L1985" s="6"/>
      <c r="M1985" s="6"/>
      <c r="N1985" s="6"/>
      <c r="O1985" s="6"/>
      <c r="P1985" s="6"/>
      <c r="Q1985" s="6"/>
      <c r="R1985" s="6"/>
      <c r="S1985" s="6"/>
      <c r="T1985" s="6"/>
      <c r="U1985" s="6"/>
      <c r="V1985" s="6"/>
      <c r="W1985" s="6"/>
      <c r="X1985" s="6"/>
      <c r="Y1985" s="6"/>
      <c r="Z1985" s="6"/>
    </row>
    <row r="1986" spans="1:26" ht="24" customHeight="1" x14ac:dyDescent="0.2">
      <c r="A1986" s="5">
        <v>1985</v>
      </c>
      <c r="B1986" s="6" t="s">
        <v>7534</v>
      </c>
      <c r="C1986" s="6" t="s">
        <v>7535</v>
      </c>
      <c r="D1986" s="56" t="s">
        <v>8038</v>
      </c>
      <c r="E1986" s="6" t="s">
        <v>5770</v>
      </c>
      <c r="F1986" s="45">
        <v>0</v>
      </c>
      <c r="G1986" s="5">
        <v>0</v>
      </c>
      <c r="H1986" s="45">
        <v>0</v>
      </c>
      <c r="I1986" s="6"/>
      <c r="J1986" s="6"/>
      <c r="K1986" s="6"/>
      <c r="L1986" s="6"/>
      <c r="M1986" s="6"/>
      <c r="N1986" s="6"/>
      <c r="O1986" s="6"/>
      <c r="P1986" s="6"/>
      <c r="Q1986" s="6"/>
      <c r="R1986" s="6"/>
      <c r="S1986" s="6"/>
      <c r="T1986" s="6"/>
      <c r="U1986" s="6"/>
      <c r="V1986" s="6"/>
      <c r="W1986" s="6"/>
      <c r="X1986" s="6"/>
      <c r="Y1986" s="6"/>
      <c r="Z1986" s="6"/>
    </row>
    <row r="1987" spans="1:26" ht="48" customHeight="1" x14ac:dyDescent="0.2">
      <c r="A1987" s="5">
        <v>1986</v>
      </c>
      <c r="B1987" s="6" t="s">
        <v>7534</v>
      </c>
      <c r="C1987" s="6" t="s">
        <v>7535</v>
      </c>
      <c r="D1987" s="56" t="s">
        <v>8039</v>
      </c>
      <c r="E1987" s="6" t="s">
        <v>5770</v>
      </c>
      <c r="F1987" s="45">
        <v>0</v>
      </c>
      <c r="G1987" s="5">
        <v>0</v>
      </c>
      <c r="H1987" s="45">
        <v>0</v>
      </c>
      <c r="I1987" s="6"/>
      <c r="J1987" s="6"/>
      <c r="K1987" s="6"/>
      <c r="L1987" s="6"/>
      <c r="M1987" s="6"/>
      <c r="N1987" s="6"/>
      <c r="O1987" s="6"/>
      <c r="P1987" s="6"/>
      <c r="Q1987" s="6"/>
      <c r="R1987" s="6"/>
      <c r="S1987" s="6"/>
      <c r="T1987" s="6"/>
      <c r="U1987" s="6"/>
      <c r="V1987" s="6"/>
      <c r="W1987" s="6"/>
      <c r="X1987" s="6"/>
      <c r="Y1987" s="6"/>
      <c r="Z1987" s="6"/>
    </row>
    <row r="1988" spans="1:26" ht="24" customHeight="1" x14ac:dyDescent="0.2">
      <c r="A1988" s="5">
        <v>1987</v>
      </c>
      <c r="B1988" s="6" t="s">
        <v>7534</v>
      </c>
      <c r="C1988" s="6" t="s">
        <v>7535</v>
      </c>
      <c r="D1988" s="56" t="s">
        <v>8040</v>
      </c>
      <c r="E1988" s="6" t="s">
        <v>5770</v>
      </c>
      <c r="F1988" s="45">
        <v>1</v>
      </c>
      <c r="G1988" s="5">
        <v>1</v>
      </c>
      <c r="H1988" s="45">
        <v>1</v>
      </c>
      <c r="I1988" s="6"/>
      <c r="J1988" s="6"/>
      <c r="K1988" s="6"/>
      <c r="L1988" s="6"/>
      <c r="M1988" s="6"/>
      <c r="N1988" s="6"/>
      <c r="O1988" s="6"/>
      <c r="P1988" s="6"/>
      <c r="Q1988" s="6"/>
      <c r="R1988" s="6"/>
      <c r="S1988" s="6"/>
      <c r="T1988" s="6"/>
      <c r="U1988" s="6"/>
      <c r="V1988" s="6"/>
      <c r="W1988" s="6"/>
      <c r="X1988" s="6"/>
      <c r="Y1988" s="6"/>
      <c r="Z1988" s="6"/>
    </row>
    <row r="1989" spans="1:26" ht="24" customHeight="1" x14ac:dyDescent="0.2">
      <c r="A1989" s="5">
        <v>1988</v>
      </c>
      <c r="B1989" s="6" t="s">
        <v>7534</v>
      </c>
      <c r="C1989" s="6" t="s">
        <v>7535</v>
      </c>
      <c r="D1989" s="56" t="s">
        <v>8041</v>
      </c>
      <c r="E1989" s="6" t="s">
        <v>5770</v>
      </c>
      <c r="F1989" s="45">
        <v>0</v>
      </c>
      <c r="G1989" s="5">
        <v>2</v>
      </c>
      <c r="H1989" s="45">
        <v>0</v>
      </c>
      <c r="I1989" s="6"/>
      <c r="J1989" s="6"/>
      <c r="K1989" s="6"/>
      <c r="L1989" s="6"/>
      <c r="M1989" s="6"/>
      <c r="N1989" s="6"/>
      <c r="O1989" s="6"/>
      <c r="P1989" s="6"/>
      <c r="Q1989" s="6"/>
      <c r="R1989" s="6"/>
      <c r="S1989" s="6"/>
      <c r="T1989" s="6"/>
      <c r="U1989" s="6"/>
      <c r="V1989" s="6"/>
      <c r="W1989" s="6"/>
      <c r="X1989" s="6"/>
      <c r="Y1989" s="6"/>
      <c r="Z1989" s="6"/>
    </row>
    <row r="1990" spans="1:26" ht="24" customHeight="1" x14ac:dyDescent="0.2">
      <c r="A1990" s="5">
        <v>1989</v>
      </c>
      <c r="B1990" s="6" t="s">
        <v>7534</v>
      </c>
      <c r="C1990" s="6" t="s">
        <v>7535</v>
      </c>
      <c r="D1990" s="56" t="s">
        <v>8042</v>
      </c>
      <c r="E1990" s="6" t="s">
        <v>5770</v>
      </c>
      <c r="F1990" s="45">
        <v>1</v>
      </c>
      <c r="G1990" s="5">
        <v>1</v>
      </c>
      <c r="H1990" s="45">
        <v>1</v>
      </c>
      <c r="I1990" s="6"/>
      <c r="J1990" s="6"/>
      <c r="K1990" s="6"/>
      <c r="L1990" s="6"/>
      <c r="M1990" s="6"/>
      <c r="N1990" s="6"/>
      <c r="O1990" s="6"/>
      <c r="P1990" s="6"/>
      <c r="Q1990" s="6"/>
      <c r="R1990" s="6"/>
      <c r="S1990" s="6"/>
      <c r="T1990" s="6"/>
      <c r="U1990" s="6"/>
      <c r="V1990" s="6"/>
      <c r="W1990" s="6"/>
      <c r="X1990" s="6"/>
      <c r="Y1990" s="6"/>
      <c r="Z1990" s="6"/>
    </row>
    <row r="1991" spans="1:26" ht="24" customHeight="1" x14ac:dyDescent="0.2">
      <c r="A1991" s="5">
        <v>1990</v>
      </c>
      <c r="B1991" s="6" t="s">
        <v>7534</v>
      </c>
      <c r="C1991" s="6" t="s">
        <v>7535</v>
      </c>
      <c r="D1991" s="56" t="s">
        <v>8043</v>
      </c>
      <c r="E1991" s="6" t="s">
        <v>5770</v>
      </c>
      <c r="F1991" s="45">
        <v>2</v>
      </c>
      <c r="G1991" s="5">
        <v>2</v>
      </c>
      <c r="H1991" s="45">
        <v>2</v>
      </c>
      <c r="I1991" s="6"/>
      <c r="J1991" s="6"/>
      <c r="K1991" s="6"/>
      <c r="L1991" s="6"/>
      <c r="M1991" s="6"/>
      <c r="N1991" s="6"/>
      <c r="O1991" s="6"/>
      <c r="P1991" s="6"/>
      <c r="Q1991" s="6"/>
      <c r="R1991" s="6"/>
      <c r="S1991" s="6"/>
      <c r="T1991" s="6"/>
      <c r="U1991" s="6"/>
      <c r="V1991" s="6"/>
      <c r="W1991" s="6"/>
      <c r="X1991" s="6"/>
      <c r="Y1991" s="6"/>
      <c r="Z1991" s="6"/>
    </row>
    <row r="1992" spans="1:26" ht="168" customHeight="1" x14ac:dyDescent="0.2">
      <c r="A1992" s="5">
        <v>1991</v>
      </c>
      <c r="B1992" s="6" t="s">
        <v>7534</v>
      </c>
      <c r="C1992" s="6" t="s">
        <v>7535</v>
      </c>
      <c r="D1992" s="56" t="s">
        <v>8044</v>
      </c>
      <c r="E1992" s="6" t="s">
        <v>5770</v>
      </c>
      <c r="F1992" s="45">
        <v>2</v>
      </c>
      <c r="G1992" s="5">
        <v>1</v>
      </c>
      <c r="H1992" s="45">
        <v>2</v>
      </c>
      <c r="I1992" s="6"/>
      <c r="J1992" s="6"/>
      <c r="K1992" s="6"/>
      <c r="L1992" s="6"/>
      <c r="M1992" s="6"/>
      <c r="N1992" s="6"/>
      <c r="O1992" s="6"/>
      <c r="P1992" s="6"/>
      <c r="Q1992" s="6"/>
      <c r="R1992" s="6"/>
      <c r="S1992" s="6"/>
      <c r="T1992" s="6"/>
      <c r="U1992" s="6"/>
      <c r="V1992" s="6"/>
      <c r="W1992" s="6"/>
      <c r="X1992" s="6"/>
      <c r="Y1992" s="6"/>
      <c r="Z1992" s="6"/>
    </row>
    <row r="1993" spans="1:26" ht="24" customHeight="1" x14ac:dyDescent="0.2">
      <c r="A1993" s="5">
        <v>1992</v>
      </c>
      <c r="B1993" s="6" t="s">
        <v>7534</v>
      </c>
      <c r="C1993" s="6" t="s">
        <v>7535</v>
      </c>
      <c r="D1993" s="56" t="s">
        <v>8045</v>
      </c>
      <c r="E1993" s="6" t="s">
        <v>5770</v>
      </c>
      <c r="F1993" s="45">
        <v>0</v>
      </c>
      <c r="G1993" s="5">
        <v>2</v>
      </c>
      <c r="H1993" s="45">
        <v>0</v>
      </c>
      <c r="I1993" s="6"/>
      <c r="J1993" s="6"/>
      <c r="K1993" s="6"/>
      <c r="L1993" s="6"/>
      <c r="M1993" s="6"/>
      <c r="N1993" s="6"/>
      <c r="O1993" s="6"/>
      <c r="P1993" s="6"/>
      <c r="Q1993" s="6"/>
      <c r="R1993" s="6"/>
      <c r="S1993" s="6"/>
      <c r="T1993" s="6"/>
      <c r="U1993" s="6"/>
      <c r="V1993" s="6"/>
      <c r="W1993" s="6"/>
      <c r="X1993" s="6"/>
      <c r="Y1993" s="6"/>
      <c r="Z1993" s="6"/>
    </row>
    <row r="1994" spans="1:26" ht="144" customHeight="1" x14ac:dyDescent="0.2">
      <c r="A1994" s="5">
        <v>1993</v>
      </c>
      <c r="B1994" s="6" t="s">
        <v>7534</v>
      </c>
      <c r="C1994" s="6" t="s">
        <v>7535</v>
      </c>
      <c r="D1994" s="56" t="s">
        <v>8046</v>
      </c>
      <c r="E1994" s="6" t="s">
        <v>5770</v>
      </c>
      <c r="F1994" s="45">
        <v>2</v>
      </c>
      <c r="G1994" s="45">
        <v>2</v>
      </c>
      <c r="H1994" s="45">
        <v>2</v>
      </c>
      <c r="I1994" s="6"/>
      <c r="J1994" s="6"/>
      <c r="K1994" s="6"/>
      <c r="L1994" s="6"/>
      <c r="M1994" s="6"/>
      <c r="N1994" s="6"/>
      <c r="O1994" s="6"/>
      <c r="P1994" s="6"/>
      <c r="Q1994" s="6"/>
      <c r="R1994" s="6"/>
      <c r="S1994" s="6"/>
      <c r="T1994" s="6"/>
      <c r="U1994" s="6"/>
      <c r="V1994" s="6"/>
      <c r="W1994" s="6"/>
      <c r="X1994" s="6"/>
      <c r="Y1994" s="6"/>
      <c r="Z1994" s="6"/>
    </row>
    <row r="1995" spans="1:26" ht="24" customHeight="1" x14ac:dyDescent="0.2">
      <c r="A1995" s="5">
        <v>1994</v>
      </c>
      <c r="B1995" s="6" t="s">
        <v>7534</v>
      </c>
      <c r="C1995" s="6" t="s">
        <v>7535</v>
      </c>
      <c r="D1995" s="56" t="s">
        <v>8047</v>
      </c>
      <c r="E1995" s="6" t="s">
        <v>5770</v>
      </c>
      <c r="F1995" s="45">
        <v>0</v>
      </c>
      <c r="G1995" s="45">
        <v>0</v>
      </c>
      <c r="H1995" s="45">
        <v>0</v>
      </c>
      <c r="I1995" s="6"/>
      <c r="J1995" s="6"/>
      <c r="K1995" s="6"/>
      <c r="L1995" s="6"/>
      <c r="M1995" s="6"/>
      <c r="N1995" s="6"/>
      <c r="O1995" s="6"/>
      <c r="P1995" s="6"/>
      <c r="Q1995" s="6"/>
      <c r="R1995" s="6"/>
      <c r="S1995" s="6"/>
      <c r="T1995" s="6"/>
      <c r="U1995" s="6"/>
      <c r="V1995" s="6"/>
      <c r="W1995" s="6"/>
      <c r="X1995" s="6"/>
      <c r="Y1995" s="6"/>
      <c r="Z1995" s="6"/>
    </row>
    <row r="1996" spans="1:26" ht="48" customHeight="1" x14ac:dyDescent="0.2">
      <c r="A1996" s="5">
        <v>1995</v>
      </c>
      <c r="B1996" s="6" t="s">
        <v>7534</v>
      </c>
      <c r="C1996" s="6" t="s">
        <v>7535</v>
      </c>
      <c r="D1996" s="56" t="s">
        <v>8048</v>
      </c>
      <c r="E1996" s="6" t="s">
        <v>5770</v>
      </c>
      <c r="F1996" s="45">
        <v>2</v>
      </c>
      <c r="G1996" s="45">
        <v>2</v>
      </c>
      <c r="H1996" s="45">
        <v>2</v>
      </c>
      <c r="I1996" s="6"/>
      <c r="J1996" s="6"/>
      <c r="K1996" s="6"/>
      <c r="L1996" s="6"/>
      <c r="M1996" s="6"/>
      <c r="N1996" s="6"/>
      <c r="O1996" s="6"/>
      <c r="P1996" s="6"/>
      <c r="Q1996" s="6"/>
      <c r="R1996" s="6"/>
      <c r="S1996" s="6"/>
      <c r="T1996" s="6"/>
      <c r="U1996" s="6"/>
      <c r="V1996" s="6"/>
      <c r="W1996" s="6"/>
      <c r="X1996" s="6"/>
      <c r="Y1996" s="6"/>
      <c r="Z1996" s="6"/>
    </row>
    <row r="1997" spans="1:26" ht="144" customHeight="1" x14ac:dyDescent="0.2">
      <c r="A1997" s="5">
        <v>1996</v>
      </c>
      <c r="B1997" s="6" t="s">
        <v>7534</v>
      </c>
      <c r="C1997" s="6" t="s">
        <v>7535</v>
      </c>
      <c r="D1997" s="56" t="s">
        <v>8049</v>
      </c>
      <c r="E1997" s="6" t="s">
        <v>5770</v>
      </c>
      <c r="F1997" s="45">
        <v>1</v>
      </c>
      <c r="G1997" s="45">
        <v>1</v>
      </c>
      <c r="H1997" s="45">
        <v>1</v>
      </c>
      <c r="I1997" s="6"/>
      <c r="J1997" s="6"/>
      <c r="K1997" s="6"/>
      <c r="L1997" s="6"/>
      <c r="M1997" s="6"/>
      <c r="N1997" s="6"/>
      <c r="O1997" s="6"/>
      <c r="P1997" s="6"/>
      <c r="Q1997" s="6"/>
      <c r="R1997" s="6"/>
      <c r="S1997" s="6"/>
      <c r="T1997" s="6"/>
      <c r="U1997" s="6"/>
      <c r="V1997" s="6"/>
      <c r="W1997" s="6"/>
      <c r="X1997" s="6"/>
      <c r="Y1997" s="6"/>
      <c r="Z1997" s="6"/>
    </row>
    <row r="1998" spans="1:26" ht="72" customHeight="1" x14ac:dyDescent="0.2">
      <c r="A1998" s="5">
        <v>1997</v>
      </c>
      <c r="B1998" s="6" t="s">
        <v>7534</v>
      </c>
      <c r="C1998" s="6" t="s">
        <v>7535</v>
      </c>
      <c r="D1998" s="56" t="s">
        <v>8050</v>
      </c>
      <c r="E1998" s="6" t="s">
        <v>5770</v>
      </c>
      <c r="F1998" s="45">
        <v>1</v>
      </c>
      <c r="G1998" s="45">
        <v>1</v>
      </c>
      <c r="H1998" s="45">
        <v>1</v>
      </c>
      <c r="I1998" s="6"/>
      <c r="J1998" s="6"/>
      <c r="K1998" s="6"/>
      <c r="L1998" s="6"/>
      <c r="M1998" s="6"/>
      <c r="N1998" s="6"/>
      <c r="O1998" s="6"/>
      <c r="P1998" s="6"/>
      <c r="Q1998" s="6"/>
      <c r="R1998" s="6"/>
      <c r="S1998" s="6"/>
      <c r="T1998" s="6"/>
      <c r="U1998" s="6"/>
      <c r="V1998" s="6"/>
      <c r="W1998" s="6"/>
      <c r="X1998" s="6"/>
      <c r="Y1998" s="6"/>
      <c r="Z1998" s="6"/>
    </row>
    <row r="1999" spans="1:26" ht="24" customHeight="1" x14ac:dyDescent="0.2">
      <c r="A1999" s="5">
        <v>1998</v>
      </c>
      <c r="B1999" s="6" t="s">
        <v>7534</v>
      </c>
      <c r="C1999" s="6" t="s">
        <v>7535</v>
      </c>
      <c r="D1999" s="56" t="s">
        <v>8051</v>
      </c>
      <c r="E1999" s="6" t="s">
        <v>5770</v>
      </c>
      <c r="F1999" s="45">
        <v>2</v>
      </c>
      <c r="G1999" s="45">
        <v>2</v>
      </c>
      <c r="H1999" s="45">
        <v>2</v>
      </c>
      <c r="I1999" s="6"/>
      <c r="J1999" s="6"/>
      <c r="K1999" s="6"/>
      <c r="L1999" s="6"/>
      <c r="M1999" s="6"/>
      <c r="N1999" s="6"/>
      <c r="O1999" s="6"/>
      <c r="P1999" s="6"/>
      <c r="Q1999" s="6"/>
      <c r="R1999" s="6"/>
      <c r="S1999" s="6"/>
      <c r="T1999" s="6"/>
      <c r="U1999" s="6"/>
      <c r="V1999" s="6"/>
      <c r="W1999" s="6"/>
      <c r="X1999" s="6"/>
      <c r="Y1999" s="6"/>
      <c r="Z1999" s="6"/>
    </row>
    <row r="2000" spans="1:26" ht="48" customHeight="1" x14ac:dyDescent="0.2">
      <c r="A2000" s="5">
        <v>1999</v>
      </c>
      <c r="B2000" s="6" t="s">
        <v>7534</v>
      </c>
      <c r="C2000" s="6" t="s">
        <v>7535</v>
      </c>
      <c r="D2000" s="56" t="s">
        <v>8052</v>
      </c>
      <c r="E2000" s="6" t="s">
        <v>5770</v>
      </c>
      <c r="F2000" s="45">
        <v>2</v>
      </c>
      <c r="G2000" s="45">
        <v>2</v>
      </c>
      <c r="H2000" s="45">
        <v>2</v>
      </c>
      <c r="I2000" s="6"/>
      <c r="J2000" s="6"/>
      <c r="K2000" s="6"/>
      <c r="L2000" s="6"/>
      <c r="M2000" s="6"/>
      <c r="N2000" s="6"/>
      <c r="O2000" s="6"/>
      <c r="P2000" s="6"/>
      <c r="Q2000" s="6"/>
      <c r="R2000" s="6"/>
      <c r="S2000" s="6"/>
      <c r="T2000" s="6"/>
      <c r="U2000" s="6"/>
      <c r="V2000" s="6"/>
      <c r="W2000" s="6"/>
      <c r="X2000" s="6"/>
      <c r="Y2000" s="6"/>
      <c r="Z2000" s="6"/>
    </row>
    <row r="2001" spans="1:26" ht="24" customHeight="1" x14ac:dyDescent="0.2">
      <c r="A2001" s="5">
        <v>2000</v>
      </c>
      <c r="B2001" s="6" t="s">
        <v>7534</v>
      </c>
      <c r="C2001" s="6" t="s">
        <v>7535</v>
      </c>
      <c r="D2001" s="56" t="s">
        <v>8053</v>
      </c>
      <c r="E2001" s="6" t="s">
        <v>5770</v>
      </c>
      <c r="F2001" s="45">
        <v>1</v>
      </c>
      <c r="G2001" s="45">
        <v>1</v>
      </c>
      <c r="H2001" s="45">
        <v>1</v>
      </c>
      <c r="I2001" s="6"/>
      <c r="J2001" s="6"/>
      <c r="K2001" s="6"/>
      <c r="L2001" s="6"/>
      <c r="M2001" s="6"/>
      <c r="N2001" s="6"/>
      <c r="O2001" s="6"/>
      <c r="P2001" s="6"/>
      <c r="Q2001" s="6"/>
      <c r="R2001" s="6"/>
      <c r="S2001" s="6"/>
      <c r="T2001" s="6"/>
      <c r="U2001" s="6"/>
      <c r="V2001" s="6"/>
      <c r="W2001" s="6"/>
      <c r="X2001" s="6"/>
      <c r="Y2001" s="6"/>
      <c r="Z2001" s="6"/>
    </row>
  </sheetData>
  <pageMargins left="0.74791666666666701" right="0.74791666666666701" top="0.98402777777777795" bottom="0.98402777777777795" header="0.51180555555555496" footer="0.51180555555555496"/>
  <pageSetup paperSize="0" scale="0" firstPageNumber="0" orientation="portrait" usePrinterDefaults="0"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019"/>
  <sheetViews>
    <sheetView topLeftCell="A1771" workbookViewId="0">
      <selection activeCell="D2015" sqref="A2015:XFD2019"/>
    </sheetView>
  </sheetViews>
  <sheetFormatPr baseColWidth="10" defaultColWidth="8.83203125" defaultRowHeight="15" x14ac:dyDescent="0.2"/>
  <cols>
    <col min="4" max="4" width="187.6640625" style="57" customWidth="1"/>
    <col min="6" max="6" width="19" style="39" customWidth="1"/>
    <col min="8" max="8" width="19" style="39" customWidth="1"/>
  </cols>
  <sheetData>
    <row r="1" spans="1:26" ht="27.75" customHeight="1" x14ac:dyDescent="0.2">
      <c r="A1" s="28" t="s">
        <v>0</v>
      </c>
      <c r="B1" s="29" t="s">
        <v>1</v>
      </c>
      <c r="C1" s="1" t="s">
        <v>2</v>
      </c>
      <c r="D1" s="55" t="s">
        <v>3</v>
      </c>
      <c r="E1" s="3" t="s">
        <v>4</v>
      </c>
      <c r="F1" s="44" t="s">
        <v>13647</v>
      </c>
      <c r="G1" s="28" t="s">
        <v>5</v>
      </c>
      <c r="H1" s="44" t="s">
        <v>6</v>
      </c>
      <c r="I1" s="5"/>
      <c r="J1" s="6"/>
      <c r="K1" s="6"/>
      <c r="L1" s="6"/>
      <c r="M1" s="6"/>
      <c r="N1" s="6"/>
      <c r="O1" s="6"/>
      <c r="P1" s="6"/>
      <c r="Q1" s="6"/>
      <c r="R1" s="6"/>
      <c r="S1" s="6"/>
      <c r="T1" s="6"/>
      <c r="U1" s="6"/>
      <c r="V1" s="6"/>
      <c r="W1" s="6"/>
      <c r="X1" s="6"/>
      <c r="Y1" s="6"/>
      <c r="Z1" s="6"/>
    </row>
    <row r="2" spans="1:26" ht="48" customHeight="1" x14ac:dyDescent="0.3">
      <c r="A2" s="5">
        <v>1</v>
      </c>
      <c r="B2" s="6" t="s">
        <v>8054</v>
      </c>
      <c r="C2" s="5" t="s">
        <v>8055</v>
      </c>
      <c r="D2" s="58" t="s">
        <v>8056</v>
      </c>
      <c r="E2" s="6" t="s">
        <v>8057</v>
      </c>
      <c r="F2" s="39">
        <v>2</v>
      </c>
      <c r="G2" s="39">
        <v>2</v>
      </c>
      <c r="H2" s="39">
        <v>2</v>
      </c>
      <c r="I2" s="6"/>
      <c r="J2" s="6"/>
      <c r="K2" s="6"/>
      <c r="L2" s="6"/>
      <c r="M2" s="6"/>
      <c r="N2" s="6"/>
      <c r="O2" s="6"/>
      <c r="P2" s="6"/>
      <c r="Q2" s="6"/>
      <c r="R2" s="6"/>
      <c r="S2" s="6"/>
      <c r="T2" s="6"/>
      <c r="U2" s="6"/>
      <c r="V2" s="6"/>
      <c r="W2" s="6"/>
      <c r="X2" s="6"/>
      <c r="Y2" s="6"/>
      <c r="Z2" s="6"/>
    </row>
    <row r="3" spans="1:26" ht="24" customHeight="1" x14ac:dyDescent="0.3">
      <c r="A3" s="5">
        <v>2</v>
      </c>
      <c r="B3" s="6" t="s">
        <v>8054</v>
      </c>
      <c r="C3" s="5" t="s">
        <v>8055</v>
      </c>
      <c r="D3" s="58" t="s">
        <v>8058</v>
      </c>
      <c r="E3" s="6" t="s">
        <v>8057</v>
      </c>
      <c r="F3" s="39">
        <v>1</v>
      </c>
      <c r="G3" s="39">
        <v>1</v>
      </c>
      <c r="H3" s="39">
        <v>1</v>
      </c>
      <c r="I3" s="6"/>
      <c r="J3" s="6"/>
      <c r="K3" s="6"/>
      <c r="L3" s="6"/>
      <c r="M3" s="6"/>
      <c r="N3" s="6"/>
      <c r="O3" s="6"/>
      <c r="P3" s="6"/>
      <c r="Q3" s="6"/>
      <c r="R3" s="6"/>
      <c r="S3" s="6"/>
      <c r="T3" s="6"/>
      <c r="U3" s="6"/>
      <c r="V3" s="6"/>
      <c r="W3" s="6"/>
      <c r="X3" s="6"/>
      <c r="Y3" s="6"/>
      <c r="Z3" s="6"/>
    </row>
    <row r="4" spans="1:26" ht="48" customHeight="1" x14ac:dyDescent="0.3">
      <c r="A4" s="5">
        <v>3</v>
      </c>
      <c r="B4" s="6" t="s">
        <v>8054</v>
      </c>
      <c r="C4" s="5" t="s">
        <v>8055</v>
      </c>
      <c r="D4" s="58" t="s">
        <v>8059</v>
      </c>
      <c r="E4" s="6" t="s">
        <v>8057</v>
      </c>
      <c r="F4" s="39">
        <v>1</v>
      </c>
      <c r="G4" s="39">
        <v>1</v>
      </c>
      <c r="H4" s="39">
        <v>1</v>
      </c>
      <c r="I4" s="6"/>
      <c r="J4" s="6"/>
      <c r="K4" s="6"/>
      <c r="L4" s="6"/>
      <c r="M4" s="6"/>
      <c r="N4" s="6"/>
      <c r="O4" s="6"/>
      <c r="P4" s="6"/>
      <c r="Q4" s="6"/>
      <c r="R4" s="6"/>
      <c r="S4" s="6"/>
      <c r="T4" s="6"/>
      <c r="U4" s="6"/>
      <c r="V4" s="6"/>
      <c r="W4" s="6"/>
      <c r="X4" s="6"/>
      <c r="Y4" s="6"/>
      <c r="Z4" s="6"/>
    </row>
    <row r="5" spans="1:26" ht="48" customHeight="1" x14ac:dyDescent="0.3">
      <c r="A5" s="5">
        <v>4</v>
      </c>
      <c r="B5" s="6" t="s">
        <v>8054</v>
      </c>
      <c r="C5" s="5" t="s">
        <v>8055</v>
      </c>
      <c r="D5" s="58" t="s">
        <v>8060</v>
      </c>
      <c r="E5" s="6" t="s">
        <v>8057</v>
      </c>
      <c r="F5" s="39">
        <v>2</v>
      </c>
      <c r="G5" s="39">
        <v>2</v>
      </c>
      <c r="H5" s="39">
        <v>2</v>
      </c>
      <c r="I5" s="6"/>
      <c r="J5" s="6"/>
      <c r="K5" s="6"/>
      <c r="L5" s="6"/>
      <c r="M5" s="6"/>
      <c r="N5" s="6"/>
      <c r="O5" s="6"/>
      <c r="P5" s="6"/>
      <c r="Q5" s="6"/>
      <c r="R5" s="6"/>
      <c r="S5" s="6"/>
      <c r="T5" s="6"/>
      <c r="U5" s="6"/>
      <c r="V5" s="6"/>
      <c r="W5" s="6"/>
      <c r="X5" s="6"/>
      <c r="Y5" s="6"/>
      <c r="Z5" s="6"/>
    </row>
    <row r="6" spans="1:26" ht="24" customHeight="1" x14ac:dyDescent="0.3">
      <c r="A6" s="5">
        <v>5</v>
      </c>
      <c r="B6" s="6" t="s">
        <v>8054</v>
      </c>
      <c r="C6" s="5" t="s">
        <v>8055</v>
      </c>
      <c r="D6" s="58" t="s">
        <v>8061</v>
      </c>
      <c r="E6" s="6" t="s">
        <v>8057</v>
      </c>
      <c r="F6" s="39">
        <v>2</v>
      </c>
      <c r="G6" s="39">
        <v>2</v>
      </c>
      <c r="H6" s="39">
        <v>2</v>
      </c>
      <c r="I6" s="6"/>
      <c r="J6" s="6"/>
      <c r="K6" s="6"/>
      <c r="L6" s="6"/>
      <c r="M6" s="6"/>
      <c r="N6" s="6"/>
      <c r="O6" s="6"/>
      <c r="P6" s="6"/>
      <c r="Q6" s="6"/>
      <c r="R6" s="6"/>
      <c r="S6" s="6"/>
      <c r="T6" s="6"/>
      <c r="U6" s="6"/>
      <c r="V6" s="6"/>
      <c r="W6" s="6"/>
      <c r="X6" s="6"/>
      <c r="Y6" s="6"/>
      <c r="Z6" s="6"/>
    </row>
    <row r="7" spans="1:26" ht="24" customHeight="1" x14ac:dyDescent="0.3">
      <c r="A7" s="5">
        <v>6</v>
      </c>
      <c r="B7" s="6" t="s">
        <v>8054</v>
      </c>
      <c r="C7" s="5" t="s">
        <v>8055</v>
      </c>
      <c r="D7" s="58" t="s">
        <v>8062</v>
      </c>
      <c r="E7" s="6" t="s">
        <v>8057</v>
      </c>
      <c r="F7" s="39">
        <v>0</v>
      </c>
      <c r="G7" s="39">
        <v>0</v>
      </c>
      <c r="H7" s="39">
        <v>0</v>
      </c>
      <c r="I7" s="6"/>
      <c r="J7" s="6"/>
      <c r="K7" s="6"/>
      <c r="L7" s="6"/>
      <c r="M7" s="6"/>
      <c r="N7" s="6"/>
      <c r="O7" s="6"/>
      <c r="P7" s="6"/>
      <c r="Q7" s="6"/>
      <c r="R7" s="6"/>
      <c r="S7" s="6"/>
      <c r="T7" s="6"/>
      <c r="U7" s="6"/>
      <c r="V7" s="6"/>
      <c r="W7" s="6"/>
      <c r="X7" s="6"/>
      <c r="Y7" s="6"/>
      <c r="Z7" s="6"/>
    </row>
    <row r="8" spans="1:26" ht="48" customHeight="1" x14ac:dyDescent="0.3">
      <c r="A8" s="5">
        <v>7</v>
      </c>
      <c r="B8" s="6" t="s">
        <v>8054</v>
      </c>
      <c r="C8" s="5" t="s">
        <v>8055</v>
      </c>
      <c r="D8" s="58" t="s">
        <v>8063</v>
      </c>
      <c r="E8" s="6" t="s">
        <v>8057</v>
      </c>
      <c r="F8" s="39">
        <v>2</v>
      </c>
      <c r="G8" s="39">
        <v>2</v>
      </c>
      <c r="H8" s="39">
        <v>2</v>
      </c>
      <c r="I8" s="6"/>
      <c r="J8" s="6"/>
      <c r="K8" s="6"/>
      <c r="L8" s="6"/>
      <c r="M8" s="6"/>
      <c r="N8" s="6"/>
      <c r="O8" s="6"/>
      <c r="P8" s="6"/>
      <c r="Q8" s="6"/>
      <c r="R8" s="6"/>
      <c r="S8" s="6"/>
      <c r="T8" s="6"/>
      <c r="U8" s="6"/>
      <c r="V8" s="6"/>
      <c r="W8" s="6"/>
      <c r="X8" s="6"/>
      <c r="Y8" s="6"/>
      <c r="Z8" s="6"/>
    </row>
    <row r="9" spans="1:26" ht="24" customHeight="1" x14ac:dyDescent="0.3">
      <c r="A9" s="5">
        <v>8</v>
      </c>
      <c r="B9" s="6" t="s">
        <v>8054</v>
      </c>
      <c r="C9" s="5" t="s">
        <v>8055</v>
      </c>
      <c r="D9" s="58" t="s">
        <v>8064</v>
      </c>
      <c r="E9" s="6" t="s">
        <v>8057</v>
      </c>
      <c r="F9" s="39">
        <v>0</v>
      </c>
      <c r="G9" s="39">
        <v>0</v>
      </c>
      <c r="H9" s="39">
        <v>0</v>
      </c>
      <c r="I9" s="6"/>
      <c r="J9" s="6"/>
      <c r="K9" s="6"/>
      <c r="L9" s="6"/>
      <c r="M9" s="6"/>
      <c r="N9" s="6"/>
      <c r="O9" s="6"/>
      <c r="P9" s="6"/>
      <c r="Q9" s="6"/>
      <c r="R9" s="6"/>
      <c r="S9" s="6"/>
      <c r="T9" s="6"/>
      <c r="U9" s="6"/>
      <c r="V9" s="6"/>
      <c r="W9" s="6"/>
      <c r="X9" s="6"/>
      <c r="Y9" s="6"/>
      <c r="Z9" s="6"/>
    </row>
    <row r="10" spans="1:26" ht="24" customHeight="1" x14ac:dyDescent="0.3">
      <c r="A10" s="5">
        <v>9</v>
      </c>
      <c r="B10" s="6" t="s">
        <v>8054</v>
      </c>
      <c r="C10" s="5" t="s">
        <v>8055</v>
      </c>
      <c r="D10" s="58" t="s">
        <v>8065</v>
      </c>
      <c r="E10" s="6" t="s">
        <v>8057</v>
      </c>
      <c r="F10" s="39">
        <v>0</v>
      </c>
      <c r="G10" s="39">
        <v>0</v>
      </c>
      <c r="H10" s="39">
        <v>0</v>
      </c>
      <c r="I10" s="6"/>
      <c r="J10" s="6"/>
      <c r="K10" s="6"/>
      <c r="L10" s="6"/>
      <c r="M10" s="6"/>
      <c r="N10" s="6"/>
      <c r="O10" s="6"/>
      <c r="P10" s="6"/>
      <c r="Q10" s="6"/>
      <c r="R10" s="6"/>
      <c r="S10" s="6"/>
      <c r="T10" s="6"/>
      <c r="U10" s="6"/>
      <c r="V10" s="6"/>
      <c r="W10" s="6"/>
      <c r="X10" s="6"/>
      <c r="Y10" s="6"/>
      <c r="Z10" s="6"/>
    </row>
    <row r="11" spans="1:26" ht="24" customHeight="1" x14ac:dyDescent="0.3">
      <c r="A11" s="5">
        <v>10</v>
      </c>
      <c r="B11" s="6" t="s">
        <v>8054</v>
      </c>
      <c r="C11" s="5" t="s">
        <v>8055</v>
      </c>
      <c r="D11" s="58" t="s">
        <v>8066</v>
      </c>
      <c r="E11" s="6" t="s">
        <v>8057</v>
      </c>
      <c r="F11" s="39">
        <v>0</v>
      </c>
      <c r="G11" s="39">
        <v>0</v>
      </c>
      <c r="H11" s="39">
        <v>0</v>
      </c>
      <c r="I11" s="6"/>
      <c r="J11" s="6"/>
      <c r="K11" s="6"/>
      <c r="L11" s="6"/>
      <c r="M11" s="6"/>
      <c r="N11" s="6"/>
      <c r="O11" s="6"/>
      <c r="P11" s="6"/>
      <c r="Q11" s="6"/>
      <c r="R11" s="6"/>
      <c r="S11" s="6"/>
      <c r="T11" s="6"/>
      <c r="U11" s="6"/>
      <c r="V11" s="6"/>
      <c r="W11" s="6"/>
      <c r="X11" s="6"/>
      <c r="Y11" s="6"/>
      <c r="Z11" s="6"/>
    </row>
    <row r="12" spans="1:26" ht="24" customHeight="1" x14ac:dyDescent="0.3">
      <c r="A12" s="5">
        <v>12</v>
      </c>
      <c r="B12" s="6" t="s">
        <v>8054</v>
      </c>
      <c r="C12" s="5" t="s">
        <v>8055</v>
      </c>
      <c r="D12" s="58" t="s">
        <v>8067</v>
      </c>
      <c r="E12" s="6" t="s">
        <v>8057</v>
      </c>
      <c r="F12" s="39">
        <v>1</v>
      </c>
      <c r="G12" s="39">
        <v>1</v>
      </c>
      <c r="H12" s="39">
        <v>1</v>
      </c>
      <c r="I12" s="6"/>
      <c r="J12" s="6"/>
      <c r="K12" s="6"/>
      <c r="L12" s="6"/>
      <c r="M12" s="6"/>
      <c r="N12" s="6"/>
      <c r="O12" s="6"/>
      <c r="P12" s="6"/>
      <c r="Q12" s="6"/>
      <c r="R12" s="6"/>
      <c r="S12" s="6"/>
      <c r="T12" s="6"/>
      <c r="U12" s="6"/>
      <c r="V12" s="6"/>
      <c r="W12" s="6"/>
      <c r="X12" s="6"/>
      <c r="Y12" s="6"/>
      <c r="Z12" s="6"/>
    </row>
    <row r="13" spans="1:26" ht="24" customHeight="1" x14ac:dyDescent="0.3">
      <c r="A13" s="5">
        <v>13</v>
      </c>
      <c r="B13" s="6" t="s">
        <v>8054</v>
      </c>
      <c r="C13" s="5" t="s">
        <v>8055</v>
      </c>
      <c r="D13" s="58" t="s">
        <v>8068</v>
      </c>
      <c r="E13" s="6" t="s">
        <v>8057</v>
      </c>
      <c r="F13" s="39">
        <v>0</v>
      </c>
      <c r="G13" s="39">
        <v>0</v>
      </c>
      <c r="H13" s="39">
        <v>0</v>
      </c>
      <c r="I13" s="6"/>
      <c r="J13" s="6"/>
      <c r="K13" s="6"/>
      <c r="L13" s="6"/>
      <c r="M13" s="6"/>
      <c r="N13" s="6"/>
      <c r="O13" s="6"/>
      <c r="P13" s="6"/>
      <c r="Q13" s="6"/>
      <c r="R13" s="6"/>
      <c r="S13" s="6"/>
      <c r="T13" s="6"/>
      <c r="U13" s="6"/>
      <c r="V13" s="6"/>
      <c r="W13" s="6"/>
      <c r="X13" s="6"/>
      <c r="Y13" s="6"/>
      <c r="Z13" s="6"/>
    </row>
    <row r="14" spans="1:26" ht="48" customHeight="1" x14ac:dyDescent="0.3">
      <c r="A14" s="5">
        <v>14</v>
      </c>
      <c r="B14" s="6" t="s">
        <v>8054</v>
      </c>
      <c r="C14" s="5" t="s">
        <v>8055</v>
      </c>
      <c r="D14" s="58" t="s">
        <v>8069</v>
      </c>
      <c r="E14" s="6" t="s">
        <v>8057</v>
      </c>
      <c r="F14" s="39">
        <v>2</v>
      </c>
      <c r="G14" s="39">
        <v>2</v>
      </c>
      <c r="H14" s="39">
        <v>2</v>
      </c>
      <c r="I14" s="6"/>
      <c r="J14" s="6"/>
      <c r="K14" s="6"/>
      <c r="L14" s="6"/>
      <c r="M14" s="6"/>
      <c r="N14" s="6"/>
      <c r="O14" s="6"/>
      <c r="P14" s="6"/>
      <c r="Q14" s="6"/>
      <c r="R14" s="6"/>
      <c r="S14" s="6"/>
      <c r="T14" s="6"/>
      <c r="U14" s="6"/>
      <c r="V14" s="6"/>
      <c r="W14" s="6"/>
      <c r="X14" s="6"/>
      <c r="Y14" s="6"/>
      <c r="Z14" s="6"/>
    </row>
    <row r="15" spans="1:26" ht="48" customHeight="1" x14ac:dyDescent="0.3">
      <c r="A15" s="5">
        <v>15</v>
      </c>
      <c r="B15" s="6" t="s">
        <v>8054</v>
      </c>
      <c r="C15" s="5" t="s">
        <v>8055</v>
      </c>
      <c r="D15" s="58" t="s">
        <v>8070</v>
      </c>
      <c r="E15" s="6" t="s">
        <v>8057</v>
      </c>
      <c r="F15" s="39">
        <v>2</v>
      </c>
      <c r="G15" s="39">
        <v>2</v>
      </c>
      <c r="H15" s="39">
        <v>2</v>
      </c>
      <c r="I15" s="6"/>
      <c r="J15" s="6"/>
      <c r="K15" s="6"/>
      <c r="L15" s="6"/>
      <c r="M15" s="6"/>
      <c r="N15" s="6"/>
      <c r="O15" s="6"/>
      <c r="P15" s="6"/>
      <c r="Q15" s="6"/>
      <c r="R15" s="6"/>
      <c r="S15" s="6"/>
      <c r="T15" s="6"/>
      <c r="U15" s="6"/>
      <c r="V15" s="6"/>
      <c r="W15" s="6"/>
      <c r="X15" s="6"/>
      <c r="Y15" s="6"/>
      <c r="Z15" s="6"/>
    </row>
    <row r="16" spans="1:26" ht="48" customHeight="1" x14ac:dyDescent="0.3">
      <c r="A16" s="5">
        <v>16</v>
      </c>
      <c r="B16" s="6" t="s">
        <v>8054</v>
      </c>
      <c r="C16" s="5" t="s">
        <v>8055</v>
      </c>
      <c r="D16" s="58" t="s">
        <v>8071</v>
      </c>
      <c r="E16" s="6" t="s">
        <v>8057</v>
      </c>
      <c r="F16" s="39">
        <v>0</v>
      </c>
      <c r="G16" s="39">
        <v>0</v>
      </c>
      <c r="H16" s="39">
        <v>0</v>
      </c>
      <c r="I16" s="6"/>
      <c r="J16" s="6"/>
      <c r="K16" s="6"/>
      <c r="L16" s="6"/>
      <c r="M16" s="6"/>
      <c r="N16" s="6"/>
      <c r="O16" s="6"/>
      <c r="P16" s="6"/>
      <c r="Q16" s="6"/>
      <c r="R16" s="6"/>
      <c r="S16" s="6"/>
      <c r="T16" s="6"/>
      <c r="U16" s="6"/>
      <c r="V16" s="6"/>
      <c r="W16" s="6"/>
      <c r="X16" s="6"/>
      <c r="Y16" s="6"/>
      <c r="Z16" s="6"/>
    </row>
    <row r="17" spans="1:26" ht="24" customHeight="1" x14ac:dyDescent="0.3">
      <c r="A17" s="5">
        <v>17</v>
      </c>
      <c r="B17" s="6" t="s">
        <v>8054</v>
      </c>
      <c r="C17" s="5" t="s">
        <v>8055</v>
      </c>
      <c r="D17" s="58" t="s">
        <v>8072</v>
      </c>
      <c r="E17" s="6" t="s">
        <v>8057</v>
      </c>
      <c r="F17" s="39">
        <v>2</v>
      </c>
      <c r="G17" s="39">
        <v>2</v>
      </c>
      <c r="H17" s="39">
        <v>2</v>
      </c>
      <c r="I17" s="6"/>
      <c r="J17" s="6"/>
      <c r="K17" s="6"/>
      <c r="L17" s="6"/>
      <c r="M17" s="6"/>
      <c r="N17" s="6"/>
      <c r="O17" s="6"/>
      <c r="P17" s="6"/>
      <c r="Q17" s="6"/>
      <c r="R17" s="6"/>
      <c r="S17" s="6"/>
      <c r="T17" s="6"/>
      <c r="U17" s="6"/>
      <c r="V17" s="6"/>
      <c r="W17" s="6"/>
      <c r="X17" s="6"/>
      <c r="Y17" s="6"/>
      <c r="Z17" s="6"/>
    </row>
    <row r="18" spans="1:26" ht="48" customHeight="1" x14ac:dyDescent="0.3">
      <c r="A18" s="5">
        <v>18</v>
      </c>
      <c r="B18" s="6" t="s">
        <v>8054</v>
      </c>
      <c r="C18" s="5" t="s">
        <v>8055</v>
      </c>
      <c r="D18" s="58" t="s">
        <v>8073</v>
      </c>
      <c r="E18" s="6" t="s">
        <v>8057</v>
      </c>
      <c r="F18" s="39">
        <v>0</v>
      </c>
      <c r="G18" s="39">
        <v>0</v>
      </c>
      <c r="H18" s="39">
        <v>0</v>
      </c>
      <c r="I18" s="6"/>
      <c r="J18" s="6"/>
      <c r="K18" s="6"/>
      <c r="L18" s="6"/>
      <c r="M18" s="6"/>
      <c r="N18" s="6"/>
      <c r="O18" s="6"/>
      <c r="P18" s="6"/>
      <c r="Q18" s="6"/>
      <c r="R18" s="6"/>
      <c r="S18" s="6"/>
      <c r="T18" s="6"/>
      <c r="U18" s="6"/>
      <c r="V18" s="6"/>
      <c r="W18" s="6"/>
      <c r="X18" s="6"/>
      <c r="Y18" s="6"/>
      <c r="Z18" s="6"/>
    </row>
    <row r="19" spans="1:26" ht="48" customHeight="1" x14ac:dyDescent="0.3">
      <c r="A19" s="5">
        <v>19</v>
      </c>
      <c r="B19" s="6" t="s">
        <v>8054</v>
      </c>
      <c r="C19" s="5" t="s">
        <v>8055</v>
      </c>
      <c r="D19" s="58" t="s">
        <v>8074</v>
      </c>
      <c r="E19" s="6" t="s">
        <v>8057</v>
      </c>
      <c r="F19" s="39">
        <v>0</v>
      </c>
      <c r="G19" s="39">
        <v>0</v>
      </c>
      <c r="H19" s="39">
        <v>0</v>
      </c>
      <c r="I19" s="6"/>
      <c r="J19" s="6"/>
      <c r="K19" s="6"/>
      <c r="L19" s="6"/>
      <c r="M19" s="6"/>
      <c r="N19" s="6"/>
      <c r="O19" s="6"/>
      <c r="P19" s="6"/>
      <c r="Q19" s="6"/>
      <c r="R19" s="6"/>
      <c r="S19" s="6"/>
      <c r="T19" s="6"/>
      <c r="U19" s="6"/>
      <c r="V19" s="6"/>
      <c r="W19" s="6"/>
      <c r="X19" s="6"/>
      <c r="Y19" s="6"/>
      <c r="Z19" s="6"/>
    </row>
    <row r="20" spans="1:26" ht="24" customHeight="1" x14ac:dyDescent="0.3">
      <c r="A20" s="5">
        <v>20</v>
      </c>
      <c r="B20" s="6" t="s">
        <v>8054</v>
      </c>
      <c r="C20" s="5" t="s">
        <v>8055</v>
      </c>
      <c r="D20" s="58" t="s">
        <v>8075</v>
      </c>
      <c r="E20" s="6" t="s">
        <v>8057</v>
      </c>
      <c r="F20" s="39">
        <v>2</v>
      </c>
      <c r="G20" s="39">
        <v>2</v>
      </c>
      <c r="H20" s="39">
        <v>2</v>
      </c>
      <c r="I20" s="6"/>
      <c r="J20" s="6"/>
      <c r="K20" s="6"/>
      <c r="L20" s="6"/>
      <c r="M20" s="6"/>
      <c r="N20" s="6"/>
      <c r="O20" s="6"/>
      <c r="P20" s="6"/>
      <c r="Q20" s="6"/>
      <c r="R20" s="6"/>
      <c r="S20" s="6"/>
      <c r="T20" s="6"/>
      <c r="U20" s="6"/>
      <c r="V20" s="6"/>
      <c r="W20" s="6"/>
      <c r="X20" s="6"/>
      <c r="Y20" s="6"/>
      <c r="Z20" s="6"/>
    </row>
    <row r="21" spans="1:26" ht="48" customHeight="1" x14ac:dyDescent="0.3">
      <c r="A21" s="5">
        <v>21</v>
      </c>
      <c r="B21" s="6" t="s">
        <v>8054</v>
      </c>
      <c r="C21" s="5" t="s">
        <v>8055</v>
      </c>
      <c r="D21" s="58" t="s">
        <v>8076</v>
      </c>
      <c r="E21" s="6" t="s">
        <v>8057</v>
      </c>
      <c r="F21" s="39">
        <v>2</v>
      </c>
      <c r="G21" s="39">
        <v>2</v>
      </c>
      <c r="H21" s="39">
        <v>2</v>
      </c>
      <c r="I21" s="6"/>
      <c r="J21" s="6"/>
      <c r="K21" s="6"/>
      <c r="L21" s="6"/>
      <c r="M21" s="6"/>
      <c r="N21" s="6"/>
      <c r="O21" s="6"/>
      <c r="P21" s="6"/>
      <c r="Q21" s="6"/>
      <c r="R21" s="6"/>
      <c r="S21" s="6"/>
      <c r="T21" s="6"/>
      <c r="U21" s="6"/>
      <c r="V21" s="6"/>
      <c r="W21" s="6"/>
      <c r="X21" s="6"/>
      <c r="Y21" s="6"/>
      <c r="Z21" s="6"/>
    </row>
    <row r="22" spans="1:26" ht="24" customHeight="1" x14ac:dyDescent="0.3">
      <c r="A22" s="5">
        <v>22</v>
      </c>
      <c r="B22" s="6" t="s">
        <v>8054</v>
      </c>
      <c r="C22" s="5" t="s">
        <v>8055</v>
      </c>
      <c r="D22" s="58" t="s">
        <v>8077</v>
      </c>
      <c r="E22" s="6" t="s">
        <v>8057</v>
      </c>
      <c r="F22" s="39">
        <v>0</v>
      </c>
      <c r="G22" s="39">
        <v>0</v>
      </c>
      <c r="H22" s="39">
        <v>0</v>
      </c>
      <c r="I22" s="6"/>
      <c r="J22" s="6"/>
      <c r="K22" s="6"/>
      <c r="L22" s="6"/>
      <c r="M22" s="6"/>
      <c r="N22" s="6"/>
      <c r="O22" s="6"/>
      <c r="P22" s="6"/>
      <c r="Q22" s="6"/>
      <c r="R22" s="6"/>
      <c r="S22" s="6"/>
      <c r="T22" s="6"/>
      <c r="U22" s="6"/>
      <c r="V22" s="6"/>
      <c r="W22" s="6"/>
      <c r="X22" s="6"/>
      <c r="Y22" s="6"/>
      <c r="Z22" s="6"/>
    </row>
    <row r="23" spans="1:26" ht="24" customHeight="1" x14ac:dyDescent="0.3">
      <c r="A23" s="5">
        <v>23</v>
      </c>
      <c r="B23" s="6" t="s">
        <v>8054</v>
      </c>
      <c r="C23" s="5" t="s">
        <v>8055</v>
      </c>
      <c r="D23" s="58" t="s">
        <v>8078</v>
      </c>
      <c r="E23" s="6" t="s">
        <v>8057</v>
      </c>
      <c r="F23" s="39">
        <v>2</v>
      </c>
      <c r="G23" s="39">
        <v>2</v>
      </c>
      <c r="H23" s="39">
        <v>2</v>
      </c>
      <c r="I23" s="6"/>
      <c r="J23" s="6"/>
      <c r="K23" s="6"/>
      <c r="L23" s="6"/>
      <c r="M23" s="6"/>
      <c r="N23" s="6"/>
      <c r="O23" s="6"/>
      <c r="P23" s="6"/>
      <c r="Q23" s="6"/>
      <c r="R23" s="6"/>
      <c r="S23" s="6"/>
      <c r="T23" s="6"/>
      <c r="U23" s="6"/>
      <c r="V23" s="6"/>
      <c r="W23" s="6"/>
      <c r="X23" s="6"/>
      <c r="Y23" s="6"/>
      <c r="Z23" s="6"/>
    </row>
    <row r="24" spans="1:26" ht="48" customHeight="1" x14ac:dyDescent="0.3">
      <c r="A24" s="5">
        <v>24</v>
      </c>
      <c r="B24" s="6" t="s">
        <v>8054</v>
      </c>
      <c r="C24" s="5" t="s">
        <v>8055</v>
      </c>
      <c r="D24" s="58" t="s">
        <v>8079</v>
      </c>
      <c r="E24" s="6" t="s">
        <v>8057</v>
      </c>
      <c r="F24" s="5">
        <v>0</v>
      </c>
      <c r="G24" s="5">
        <v>0</v>
      </c>
      <c r="H24" s="39">
        <v>0</v>
      </c>
      <c r="I24" s="6"/>
      <c r="J24" s="6"/>
      <c r="K24" s="6"/>
      <c r="L24" s="6"/>
      <c r="M24" s="6"/>
      <c r="N24" s="6"/>
      <c r="O24" s="6"/>
      <c r="P24" s="6"/>
      <c r="Q24" s="6"/>
      <c r="R24" s="6"/>
      <c r="S24" s="6"/>
      <c r="T24" s="6"/>
      <c r="U24" s="6"/>
      <c r="V24" s="6"/>
      <c r="W24" s="6"/>
      <c r="X24" s="6"/>
      <c r="Y24" s="6"/>
      <c r="Z24" s="6"/>
    </row>
    <row r="25" spans="1:26" ht="48" customHeight="1" x14ac:dyDescent="0.3">
      <c r="A25" s="5">
        <v>25</v>
      </c>
      <c r="B25" s="6" t="s">
        <v>8054</v>
      </c>
      <c r="C25" s="5" t="s">
        <v>8055</v>
      </c>
      <c r="D25" s="58" t="s">
        <v>8080</v>
      </c>
      <c r="E25" s="6" t="s">
        <v>8057</v>
      </c>
      <c r="F25" s="5">
        <v>2</v>
      </c>
      <c r="G25" s="5">
        <v>2</v>
      </c>
      <c r="H25" s="39">
        <v>2</v>
      </c>
      <c r="I25" s="6"/>
      <c r="J25" s="6"/>
      <c r="K25" s="6"/>
      <c r="L25" s="6"/>
      <c r="M25" s="6"/>
      <c r="N25" s="6"/>
      <c r="O25" s="6"/>
      <c r="P25" s="6"/>
      <c r="Q25" s="6"/>
      <c r="R25" s="6"/>
      <c r="S25" s="6"/>
      <c r="T25" s="6"/>
      <c r="U25" s="6"/>
      <c r="V25" s="6"/>
      <c r="W25" s="6"/>
      <c r="X25" s="6"/>
      <c r="Y25" s="6"/>
      <c r="Z25" s="6"/>
    </row>
    <row r="26" spans="1:26" ht="24" customHeight="1" x14ac:dyDescent="0.3">
      <c r="A26" s="5">
        <v>26</v>
      </c>
      <c r="B26" s="6" t="s">
        <v>8054</v>
      </c>
      <c r="C26" s="5" t="s">
        <v>8055</v>
      </c>
      <c r="D26" s="58" t="s">
        <v>8081</v>
      </c>
      <c r="E26" s="6" t="s">
        <v>8057</v>
      </c>
      <c r="F26" s="5">
        <v>2</v>
      </c>
      <c r="G26" s="5">
        <v>2</v>
      </c>
      <c r="H26" s="39">
        <v>2</v>
      </c>
      <c r="I26" s="6"/>
      <c r="J26" s="6"/>
      <c r="K26" s="6"/>
      <c r="L26" s="6"/>
      <c r="M26" s="6"/>
      <c r="N26" s="6"/>
      <c r="O26" s="6"/>
      <c r="P26" s="6"/>
      <c r="Q26" s="6"/>
      <c r="R26" s="6"/>
      <c r="S26" s="6"/>
      <c r="T26" s="6"/>
      <c r="U26" s="6"/>
      <c r="V26" s="6"/>
      <c r="W26" s="6"/>
      <c r="X26" s="6"/>
      <c r="Y26" s="6"/>
      <c r="Z26" s="6"/>
    </row>
    <row r="27" spans="1:26" ht="48" customHeight="1" x14ac:dyDescent="0.3">
      <c r="A27" s="5">
        <v>27</v>
      </c>
      <c r="B27" s="6" t="s">
        <v>8054</v>
      </c>
      <c r="C27" s="5" t="s">
        <v>8055</v>
      </c>
      <c r="D27" s="58" t="s">
        <v>8082</v>
      </c>
      <c r="E27" s="6" t="s">
        <v>8057</v>
      </c>
      <c r="F27" s="5">
        <v>0</v>
      </c>
      <c r="G27" s="5">
        <v>0</v>
      </c>
      <c r="H27" s="39">
        <v>1</v>
      </c>
      <c r="I27" s="6"/>
      <c r="J27" s="6"/>
      <c r="K27" s="6"/>
      <c r="L27" s="6"/>
      <c r="M27" s="6"/>
      <c r="N27" s="6"/>
      <c r="O27" s="6"/>
      <c r="P27" s="6"/>
      <c r="Q27" s="6"/>
      <c r="R27" s="6"/>
      <c r="S27" s="6"/>
      <c r="T27" s="6"/>
      <c r="U27" s="6"/>
      <c r="V27" s="6"/>
      <c r="W27" s="6"/>
      <c r="X27" s="6"/>
      <c r="Y27" s="6"/>
      <c r="Z27" s="6"/>
    </row>
    <row r="28" spans="1:26" ht="24" customHeight="1" x14ac:dyDescent="0.3">
      <c r="A28" s="5">
        <v>28</v>
      </c>
      <c r="B28" s="6" t="s">
        <v>8054</v>
      </c>
      <c r="C28" s="5" t="s">
        <v>8055</v>
      </c>
      <c r="D28" s="58" t="s">
        <v>8083</v>
      </c>
      <c r="E28" s="6" t="s">
        <v>8057</v>
      </c>
      <c r="F28" s="5">
        <v>2</v>
      </c>
      <c r="G28" s="5">
        <v>2</v>
      </c>
      <c r="H28" s="39">
        <v>2</v>
      </c>
      <c r="I28" s="6"/>
      <c r="J28" s="6"/>
      <c r="K28" s="6"/>
      <c r="L28" s="6"/>
      <c r="M28" s="6"/>
      <c r="N28" s="6"/>
      <c r="O28" s="6"/>
      <c r="P28" s="6"/>
      <c r="Q28" s="6"/>
      <c r="R28" s="6"/>
      <c r="S28" s="6"/>
      <c r="T28" s="6"/>
      <c r="U28" s="6"/>
      <c r="V28" s="6"/>
      <c r="W28" s="6"/>
      <c r="X28" s="6"/>
      <c r="Y28" s="6"/>
      <c r="Z28" s="6"/>
    </row>
    <row r="29" spans="1:26" ht="48" customHeight="1" x14ac:dyDescent="0.3">
      <c r="A29" s="5">
        <v>29</v>
      </c>
      <c r="B29" s="6" t="s">
        <v>8054</v>
      </c>
      <c r="C29" s="5" t="s">
        <v>8055</v>
      </c>
      <c r="D29" s="58" t="s">
        <v>8084</v>
      </c>
      <c r="E29" s="6" t="s">
        <v>8057</v>
      </c>
      <c r="F29" s="5">
        <v>2</v>
      </c>
      <c r="G29" s="5">
        <v>2</v>
      </c>
      <c r="H29" s="39">
        <v>1</v>
      </c>
      <c r="I29" s="6"/>
      <c r="J29" s="6"/>
      <c r="K29" s="6"/>
      <c r="L29" s="6"/>
      <c r="M29" s="6"/>
      <c r="N29" s="6"/>
      <c r="O29" s="6"/>
      <c r="P29" s="6"/>
      <c r="Q29" s="6"/>
      <c r="R29" s="6"/>
      <c r="S29" s="6"/>
      <c r="T29" s="6"/>
      <c r="U29" s="6"/>
      <c r="V29" s="6"/>
      <c r="W29" s="6"/>
      <c r="X29" s="6"/>
      <c r="Y29" s="6"/>
      <c r="Z29" s="6"/>
    </row>
    <row r="30" spans="1:26" ht="48" customHeight="1" x14ac:dyDescent="0.3">
      <c r="A30" s="5">
        <v>30</v>
      </c>
      <c r="B30" s="6" t="s">
        <v>8054</v>
      </c>
      <c r="C30" s="5" t="s">
        <v>8055</v>
      </c>
      <c r="D30" s="58" t="s">
        <v>8085</v>
      </c>
      <c r="E30" s="6" t="s">
        <v>8057</v>
      </c>
      <c r="F30" s="5">
        <v>2</v>
      </c>
      <c r="G30" s="5">
        <v>2</v>
      </c>
      <c r="H30" s="39">
        <v>2</v>
      </c>
      <c r="I30" s="6"/>
      <c r="J30" s="6"/>
      <c r="K30" s="6"/>
      <c r="L30" s="6"/>
      <c r="M30" s="6"/>
      <c r="N30" s="6"/>
      <c r="O30" s="6"/>
      <c r="P30" s="6"/>
      <c r="Q30" s="6"/>
      <c r="R30" s="6"/>
      <c r="S30" s="6"/>
      <c r="T30" s="6"/>
      <c r="U30" s="6"/>
      <c r="V30" s="6"/>
      <c r="W30" s="6"/>
      <c r="X30" s="6"/>
      <c r="Y30" s="6"/>
      <c r="Z30" s="6"/>
    </row>
    <row r="31" spans="1:26" ht="24" customHeight="1" x14ac:dyDescent="0.3">
      <c r="A31" s="5">
        <v>31</v>
      </c>
      <c r="B31" s="6" t="s">
        <v>8054</v>
      </c>
      <c r="C31" s="5" t="s">
        <v>8055</v>
      </c>
      <c r="D31" s="58" t="s">
        <v>8086</v>
      </c>
      <c r="E31" s="6" t="s">
        <v>8057</v>
      </c>
      <c r="F31" s="5">
        <v>2</v>
      </c>
      <c r="G31" s="5">
        <v>2</v>
      </c>
      <c r="H31" s="39">
        <v>2</v>
      </c>
      <c r="I31" s="6"/>
      <c r="J31" s="6"/>
      <c r="K31" s="6"/>
      <c r="L31" s="6"/>
      <c r="M31" s="6"/>
      <c r="N31" s="6"/>
      <c r="O31" s="6"/>
      <c r="P31" s="6"/>
      <c r="Q31" s="6"/>
      <c r="R31" s="6"/>
      <c r="S31" s="6"/>
      <c r="T31" s="6"/>
      <c r="U31" s="6"/>
      <c r="V31" s="6"/>
      <c r="W31" s="6"/>
      <c r="X31" s="6"/>
      <c r="Y31" s="6"/>
      <c r="Z31" s="6"/>
    </row>
    <row r="32" spans="1:26" ht="48" customHeight="1" x14ac:dyDescent="0.3">
      <c r="A32" s="5">
        <v>32</v>
      </c>
      <c r="B32" s="6" t="s">
        <v>8054</v>
      </c>
      <c r="C32" s="5" t="s">
        <v>8055</v>
      </c>
      <c r="D32" s="58" t="s">
        <v>8087</v>
      </c>
      <c r="E32" s="6" t="s">
        <v>8057</v>
      </c>
      <c r="F32" s="5">
        <v>2</v>
      </c>
      <c r="G32" s="5">
        <v>2</v>
      </c>
      <c r="H32" s="39">
        <v>0</v>
      </c>
      <c r="I32" s="6"/>
      <c r="J32" s="6"/>
      <c r="K32" s="6"/>
      <c r="L32" s="6"/>
      <c r="M32" s="6"/>
      <c r="N32" s="6"/>
      <c r="O32" s="6"/>
      <c r="P32" s="6"/>
      <c r="Q32" s="6"/>
      <c r="R32" s="6"/>
      <c r="S32" s="6"/>
      <c r="T32" s="6"/>
      <c r="U32" s="6"/>
      <c r="V32" s="6"/>
      <c r="W32" s="6"/>
      <c r="X32" s="6"/>
      <c r="Y32" s="6"/>
      <c r="Z32" s="6"/>
    </row>
    <row r="33" spans="1:26" ht="24" customHeight="1" x14ac:dyDescent="0.3">
      <c r="A33" s="5">
        <v>33</v>
      </c>
      <c r="B33" s="6" t="s">
        <v>8088</v>
      </c>
      <c r="C33" s="6" t="s">
        <v>8089</v>
      </c>
      <c r="D33" s="58" t="s">
        <v>8090</v>
      </c>
      <c r="E33" s="6" t="s">
        <v>8057</v>
      </c>
      <c r="F33" s="5">
        <v>0</v>
      </c>
      <c r="G33" s="5">
        <v>0</v>
      </c>
      <c r="H33" s="39">
        <v>0</v>
      </c>
      <c r="I33" s="6"/>
      <c r="J33" s="6"/>
      <c r="K33" s="6"/>
      <c r="L33" s="6"/>
      <c r="M33" s="6"/>
      <c r="N33" s="6"/>
      <c r="O33" s="6"/>
      <c r="P33" s="6"/>
      <c r="Q33" s="6"/>
      <c r="R33" s="6"/>
      <c r="S33" s="6"/>
      <c r="T33" s="6"/>
      <c r="U33" s="6"/>
      <c r="V33" s="6"/>
      <c r="W33" s="6"/>
      <c r="X33" s="6"/>
      <c r="Y33" s="6"/>
      <c r="Z33" s="6"/>
    </row>
    <row r="34" spans="1:26" ht="48" customHeight="1" x14ac:dyDescent="0.3">
      <c r="A34" s="5">
        <v>34</v>
      </c>
      <c r="B34" s="6" t="s">
        <v>8088</v>
      </c>
      <c r="C34" s="6" t="s">
        <v>8089</v>
      </c>
      <c r="D34" s="58" t="s">
        <v>8091</v>
      </c>
      <c r="E34" s="6" t="s">
        <v>8057</v>
      </c>
      <c r="F34" s="5">
        <v>0</v>
      </c>
      <c r="G34" s="5">
        <v>0</v>
      </c>
      <c r="H34" s="39">
        <v>2</v>
      </c>
      <c r="I34" s="6"/>
      <c r="J34" s="6"/>
      <c r="K34" s="6"/>
      <c r="L34" s="6"/>
      <c r="M34" s="6"/>
      <c r="N34" s="6"/>
      <c r="O34" s="6"/>
      <c r="P34" s="6"/>
      <c r="Q34" s="6"/>
      <c r="R34" s="6"/>
      <c r="S34" s="6"/>
      <c r="T34" s="6"/>
      <c r="U34" s="6"/>
      <c r="V34" s="6"/>
      <c r="W34" s="6"/>
      <c r="X34" s="6"/>
      <c r="Y34" s="6"/>
      <c r="Z34" s="6"/>
    </row>
    <row r="35" spans="1:26" ht="24" customHeight="1" x14ac:dyDescent="0.3">
      <c r="A35" s="5">
        <v>35</v>
      </c>
      <c r="B35" s="6" t="s">
        <v>8088</v>
      </c>
      <c r="C35" s="6" t="s">
        <v>8089</v>
      </c>
      <c r="D35" s="58" t="s">
        <v>8092</v>
      </c>
      <c r="E35" s="6" t="s">
        <v>8057</v>
      </c>
      <c r="F35" s="5">
        <v>1</v>
      </c>
      <c r="G35" s="5">
        <v>1</v>
      </c>
      <c r="H35" s="39">
        <v>1</v>
      </c>
      <c r="I35" s="6"/>
      <c r="J35" s="6"/>
      <c r="K35" s="6"/>
      <c r="L35" s="6"/>
      <c r="M35" s="6"/>
      <c r="N35" s="6"/>
      <c r="O35" s="6"/>
      <c r="P35" s="6"/>
      <c r="Q35" s="6"/>
      <c r="R35" s="6"/>
      <c r="S35" s="6"/>
      <c r="T35" s="6"/>
      <c r="U35" s="6"/>
      <c r="V35" s="6"/>
      <c r="W35" s="6"/>
      <c r="X35" s="6"/>
      <c r="Y35" s="6"/>
      <c r="Z35" s="6"/>
    </row>
    <row r="36" spans="1:26" ht="48" customHeight="1" x14ac:dyDescent="0.3">
      <c r="A36" s="5">
        <v>36</v>
      </c>
      <c r="B36" s="6" t="s">
        <v>8088</v>
      </c>
      <c r="C36" s="6" t="s">
        <v>8089</v>
      </c>
      <c r="D36" s="58" t="s">
        <v>8093</v>
      </c>
      <c r="E36" s="6" t="s">
        <v>8057</v>
      </c>
      <c r="F36" s="5">
        <v>2</v>
      </c>
      <c r="G36" s="5">
        <v>2</v>
      </c>
      <c r="H36" s="39">
        <v>1</v>
      </c>
      <c r="I36" s="6"/>
      <c r="J36" s="6"/>
      <c r="K36" s="6"/>
      <c r="L36" s="6"/>
      <c r="M36" s="6"/>
      <c r="N36" s="6"/>
      <c r="O36" s="6"/>
      <c r="P36" s="6"/>
      <c r="Q36" s="6"/>
      <c r="R36" s="6"/>
      <c r="S36" s="6"/>
      <c r="T36" s="6"/>
      <c r="U36" s="6"/>
      <c r="V36" s="6"/>
      <c r="W36" s="6"/>
      <c r="X36" s="6"/>
      <c r="Y36" s="6"/>
      <c r="Z36" s="6"/>
    </row>
    <row r="37" spans="1:26" ht="48" customHeight="1" x14ac:dyDescent="0.3">
      <c r="A37" s="5">
        <v>37</v>
      </c>
      <c r="B37" s="6" t="s">
        <v>8088</v>
      </c>
      <c r="C37" s="6" t="s">
        <v>8089</v>
      </c>
      <c r="D37" s="58" t="s">
        <v>8094</v>
      </c>
      <c r="E37" s="6" t="s">
        <v>8057</v>
      </c>
      <c r="F37" s="5">
        <v>1</v>
      </c>
      <c r="G37" s="5">
        <v>1</v>
      </c>
      <c r="H37" s="39">
        <v>0</v>
      </c>
      <c r="I37" s="6"/>
      <c r="J37" s="6"/>
      <c r="K37" s="6"/>
      <c r="L37" s="6"/>
      <c r="M37" s="6"/>
      <c r="N37" s="6"/>
      <c r="O37" s="6"/>
      <c r="P37" s="6"/>
      <c r="Q37" s="6"/>
      <c r="R37" s="6"/>
      <c r="S37" s="6"/>
      <c r="T37" s="6"/>
      <c r="U37" s="6"/>
      <c r="V37" s="6"/>
      <c r="W37" s="6"/>
      <c r="X37" s="6"/>
      <c r="Y37" s="6"/>
      <c r="Z37" s="6"/>
    </row>
    <row r="38" spans="1:26" ht="48" customHeight="1" x14ac:dyDescent="0.3">
      <c r="A38" s="5">
        <v>38</v>
      </c>
      <c r="B38" s="6" t="s">
        <v>8088</v>
      </c>
      <c r="C38" s="6" t="s">
        <v>8089</v>
      </c>
      <c r="D38" s="58" t="s">
        <v>8095</v>
      </c>
      <c r="E38" s="6" t="s">
        <v>8057</v>
      </c>
      <c r="F38" s="5">
        <v>0</v>
      </c>
      <c r="G38" s="5">
        <v>0</v>
      </c>
      <c r="H38" s="39">
        <v>0</v>
      </c>
      <c r="I38" s="6"/>
      <c r="J38" s="6"/>
      <c r="K38" s="6"/>
      <c r="L38" s="6"/>
      <c r="M38" s="6"/>
      <c r="N38" s="6"/>
      <c r="O38" s="6"/>
      <c r="P38" s="6"/>
      <c r="Q38" s="6"/>
      <c r="R38" s="6"/>
      <c r="S38" s="6"/>
      <c r="T38" s="6"/>
      <c r="U38" s="6"/>
      <c r="V38" s="6"/>
      <c r="W38" s="6"/>
      <c r="X38" s="6"/>
      <c r="Y38" s="6"/>
      <c r="Z38" s="6"/>
    </row>
    <row r="39" spans="1:26" ht="24" customHeight="1" x14ac:dyDescent="0.3">
      <c r="A39" s="5">
        <v>39</v>
      </c>
      <c r="B39" s="6" t="s">
        <v>8088</v>
      </c>
      <c r="C39" s="6" t="s">
        <v>8089</v>
      </c>
      <c r="D39" s="58" t="s">
        <v>8096</v>
      </c>
      <c r="E39" s="6" t="s">
        <v>8057</v>
      </c>
      <c r="F39" s="5">
        <v>0</v>
      </c>
      <c r="G39" s="5">
        <v>0</v>
      </c>
      <c r="H39" s="39">
        <v>2</v>
      </c>
      <c r="I39" s="6"/>
      <c r="J39" s="6"/>
      <c r="K39" s="6"/>
      <c r="L39" s="6"/>
      <c r="M39" s="6"/>
      <c r="N39" s="6"/>
      <c r="O39" s="6"/>
      <c r="P39" s="6"/>
      <c r="Q39" s="6"/>
      <c r="R39" s="6"/>
      <c r="S39" s="6"/>
      <c r="T39" s="6"/>
      <c r="U39" s="6"/>
      <c r="V39" s="6"/>
      <c r="W39" s="6"/>
      <c r="X39" s="6"/>
      <c r="Y39" s="6"/>
      <c r="Z39" s="6"/>
    </row>
    <row r="40" spans="1:26" ht="24" customHeight="1" x14ac:dyDescent="0.3">
      <c r="A40" s="5">
        <v>40</v>
      </c>
      <c r="B40" s="6" t="s">
        <v>8088</v>
      </c>
      <c r="C40" s="6" t="s">
        <v>8089</v>
      </c>
      <c r="D40" s="58" t="s">
        <v>8097</v>
      </c>
      <c r="E40" s="6" t="s">
        <v>8057</v>
      </c>
      <c r="F40" s="5">
        <v>2</v>
      </c>
      <c r="G40" s="5">
        <v>2</v>
      </c>
      <c r="H40" s="39">
        <v>0</v>
      </c>
      <c r="I40" s="6"/>
      <c r="J40" s="6"/>
      <c r="K40" s="6"/>
      <c r="L40" s="6"/>
      <c r="M40" s="6"/>
      <c r="N40" s="6"/>
      <c r="O40" s="6"/>
      <c r="P40" s="6"/>
      <c r="Q40" s="6"/>
      <c r="R40" s="6"/>
      <c r="S40" s="6"/>
      <c r="T40" s="6"/>
      <c r="U40" s="6"/>
      <c r="V40" s="6"/>
      <c r="W40" s="6"/>
      <c r="X40" s="6"/>
      <c r="Y40" s="6"/>
      <c r="Z40" s="6"/>
    </row>
    <row r="41" spans="1:26" ht="24" customHeight="1" x14ac:dyDescent="0.3">
      <c r="A41" s="5">
        <v>41</v>
      </c>
      <c r="B41" s="6" t="s">
        <v>8088</v>
      </c>
      <c r="C41" s="6" t="s">
        <v>8089</v>
      </c>
      <c r="D41" s="58" t="s">
        <v>8098</v>
      </c>
      <c r="E41" s="6" t="s">
        <v>8057</v>
      </c>
      <c r="F41" s="5">
        <v>0</v>
      </c>
      <c r="G41" s="5">
        <v>0</v>
      </c>
      <c r="H41" s="39">
        <v>0</v>
      </c>
      <c r="I41" s="6"/>
      <c r="J41" s="6"/>
      <c r="K41" s="6"/>
      <c r="L41" s="6"/>
      <c r="M41" s="6"/>
      <c r="N41" s="6"/>
      <c r="O41" s="6"/>
      <c r="P41" s="6"/>
      <c r="Q41" s="6"/>
      <c r="R41" s="6"/>
      <c r="S41" s="6"/>
      <c r="T41" s="6"/>
      <c r="U41" s="6"/>
      <c r="V41" s="6"/>
      <c r="W41" s="6"/>
      <c r="X41" s="6"/>
      <c r="Y41" s="6"/>
      <c r="Z41" s="6"/>
    </row>
    <row r="42" spans="1:26" ht="24" customHeight="1" x14ac:dyDescent="0.3">
      <c r="A42" s="5">
        <v>42</v>
      </c>
      <c r="B42" s="6" t="s">
        <v>8088</v>
      </c>
      <c r="C42" s="6" t="s">
        <v>8089</v>
      </c>
      <c r="D42" s="58" t="s">
        <v>8099</v>
      </c>
      <c r="E42" s="6" t="s">
        <v>8057</v>
      </c>
      <c r="F42" s="5">
        <v>2</v>
      </c>
      <c r="G42" s="5">
        <v>2</v>
      </c>
      <c r="H42" s="39">
        <v>2</v>
      </c>
      <c r="I42" s="6"/>
      <c r="J42" s="6"/>
      <c r="K42" s="6"/>
      <c r="L42" s="6"/>
      <c r="M42" s="6"/>
      <c r="N42" s="6"/>
      <c r="O42" s="6"/>
      <c r="P42" s="6"/>
      <c r="Q42" s="6"/>
      <c r="R42" s="6"/>
      <c r="S42" s="6"/>
      <c r="T42" s="6"/>
      <c r="U42" s="6"/>
      <c r="V42" s="6"/>
      <c r="W42" s="6"/>
      <c r="X42" s="6"/>
      <c r="Y42" s="6"/>
      <c r="Z42" s="6"/>
    </row>
    <row r="43" spans="1:26" ht="24" customHeight="1" x14ac:dyDescent="0.3">
      <c r="A43" s="5">
        <v>43</v>
      </c>
      <c r="B43" s="6" t="s">
        <v>8088</v>
      </c>
      <c r="C43" s="6" t="s">
        <v>8089</v>
      </c>
      <c r="D43" s="58" t="s">
        <v>8100</v>
      </c>
      <c r="E43" s="6" t="s">
        <v>8057</v>
      </c>
      <c r="F43" s="5">
        <v>1</v>
      </c>
      <c r="G43" s="5">
        <v>1</v>
      </c>
      <c r="H43" s="39">
        <v>0</v>
      </c>
      <c r="I43" s="6"/>
      <c r="J43" s="6"/>
      <c r="K43" s="6"/>
      <c r="L43" s="6"/>
      <c r="M43" s="6"/>
      <c r="N43" s="6"/>
      <c r="O43" s="6"/>
      <c r="P43" s="6"/>
      <c r="Q43" s="6"/>
      <c r="R43" s="6"/>
      <c r="S43" s="6"/>
      <c r="T43" s="6"/>
      <c r="U43" s="6"/>
      <c r="V43" s="6"/>
      <c r="W43" s="6"/>
      <c r="X43" s="6"/>
      <c r="Y43" s="6"/>
      <c r="Z43" s="6"/>
    </row>
    <row r="44" spans="1:26" ht="24" customHeight="1" x14ac:dyDescent="0.3">
      <c r="A44" s="5">
        <v>44</v>
      </c>
      <c r="B44" s="6" t="s">
        <v>8088</v>
      </c>
      <c r="C44" s="6" t="s">
        <v>8089</v>
      </c>
      <c r="D44" s="58" t="s">
        <v>8101</v>
      </c>
      <c r="E44" s="6" t="s">
        <v>8057</v>
      </c>
      <c r="F44" s="5">
        <v>1</v>
      </c>
      <c r="G44" s="5">
        <v>1</v>
      </c>
      <c r="H44" s="39">
        <v>0</v>
      </c>
      <c r="I44" s="6"/>
      <c r="J44" s="6"/>
      <c r="K44" s="6"/>
      <c r="L44" s="6"/>
      <c r="M44" s="6"/>
      <c r="N44" s="6"/>
      <c r="O44" s="6"/>
      <c r="P44" s="6"/>
      <c r="Q44" s="6"/>
      <c r="R44" s="6"/>
      <c r="S44" s="6"/>
      <c r="T44" s="6"/>
      <c r="U44" s="6"/>
      <c r="V44" s="6"/>
      <c r="W44" s="6"/>
      <c r="X44" s="6"/>
      <c r="Y44" s="6"/>
      <c r="Z44" s="6"/>
    </row>
    <row r="45" spans="1:26" ht="24" customHeight="1" x14ac:dyDescent="0.3">
      <c r="A45" s="5">
        <v>45</v>
      </c>
      <c r="B45" s="6" t="s">
        <v>8088</v>
      </c>
      <c r="C45" s="6" t="s">
        <v>8089</v>
      </c>
      <c r="D45" s="58" t="s">
        <v>8102</v>
      </c>
      <c r="E45" s="6" t="s">
        <v>8057</v>
      </c>
      <c r="F45" s="5">
        <v>0</v>
      </c>
      <c r="G45" s="5">
        <v>0</v>
      </c>
      <c r="H45" s="39">
        <v>0</v>
      </c>
      <c r="I45" s="6"/>
      <c r="J45" s="6"/>
      <c r="K45" s="6"/>
      <c r="L45" s="6"/>
      <c r="M45" s="6"/>
      <c r="N45" s="6"/>
      <c r="O45" s="6"/>
      <c r="P45" s="6"/>
      <c r="Q45" s="6"/>
      <c r="R45" s="6"/>
      <c r="S45" s="6"/>
      <c r="T45" s="6"/>
      <c r="U45" s="6"/>
      <c r="V45" s="6"/>
      <c r="W45" s="6"/>
      <c r="X45" s="6"/>
      <c r="Y45" s="6"/>
      <c r="Z45" s="6"/>
    </row>
    <row r="46" spans="1:26" ht="48" customHeight="1" x14ac:dyDescent="0.3">
      <c r="A46" s="5">
        <v>46</v>
      </c>
      <c r="B46" s="6" t="s">
        <v>8088</v>
      </c>
      <c r="C46" s="6" t="s">
        <v>8089</v>
      </c>
      <c r="D46" s="58" t="s">
        <v>8103</v>
      </c>
      <c r="E46" s="6" t="s">
        <v>8057</v>
      </c>
      <c r="F46" s="5">
        <v>1</v>
      </c>
      <c r="G46" s="5">
        <v>1</v>
      </c>
      <c r="H46" s="39">
        <v>1</v>
      </c>
      <c r="I46" s="6"/>
      <c r="J46" s="6"/>
      <c r="K46" s="6"/>
      <c r="L46" s="6"/>
      <c r="M46" s="6"/>
      <c r="N46" s="6"/>
      <c r="O46" s="6"/>
      <c r="P46" s="6"/>
      <c r="Q46" s="6"/>
      <c r="R46" s="6"/>
      <c r="S46" s="6"/>
      <c r="T46" s="6"/>
      <c r="U46" s="6"/>
      <c r="V46" s="6"/>
      <c r="W46" s="6"/>
      <c r="X46" s="6"/>
      <c r="Y46" s="6"/>
      <c r="Z46" s="6"/>
    </row>
    <row r="47" spans="1:26" ht="48" customHeight="1" x14ac:dyDescent="0.3">
      <c r="A47" s="5">
        <v>47</v>
      </c>
      <c r="B47" s="6" t="s">
        <v>8088</v>
      </c>
      <c r="C47" s="6" t="s">
        <v>8089</v>
      </c>
      <c r="D47" s="58" t="s">
        <v>8104</v>
      </c>
      <c r="E47" s="6" t="s">
        <v>8057</v>
      </c>
      <c r="F47" s="5">
        <v>2</v>
      </c>
      <c r="G47" s="5">
        <v>2</v>
      </c>
      <c r="H47" s="39">
        <v>2</v>
      </c>
      <c r="I47" s="6"/>
      <c r="J47" s="6"/>
      <c r="K47" s="6"/>
      <c r="L47" s="6"/>
      <c r="M47" s="6"/>
      <c r="N47" s="6"/>
      <c r="O47" s="6"/>
      <c r="P47" s="6"/>
      <c r="Q47" s="6"/>
      <c r="R47" s="6"/>
      <c r="S47" s="6"/>
      <c r="T47" s="6"/>
      <c r="U47" s="6"/>
      <c r="V47" s="6"/>
      <c r="W47" s="6"/>
      <c r="X47" s="6"/>
      <c r="Y47" s="6"/>
      <c r="Z47" s="6"/>
    </row>
    <row r="48" spans="1:26" ht="24" customHeight="1" x14ac:dyDescent="0.3">
      <c r="A48" s="5">
        <v>48</v>
      </c>
      <c r="B48" s="6" t="s">
        <v>8088</v>
      </c>
      <c r="C48" s="6" t="s">
        <v>8089</v>
      </c>
      <c r="D48" s="58" t="s">
        <v>8105</v>
      </c>
      <c r="E48" s="6" t="s">
        <v>8057</v>
      </c>
      <c r="F48" s="5">
        <v>2</v>
      </c>
      <c r="G48" s="5">
        <v>2</v>
      </c>
      <c r="H48" s="39">
        <v>0</v>
      </c>
      <c r="I48" s="6"/>
      <c r="J48" s="6"/>
      <c r="K48" s="6"/>
      <c r="L48" s="6"/>
      <c r="M48" s="6"/>
      <c r="N48" s="6"/>
      <c r="O48" s="6"/>
      <c r="P48" s="6"/>
      <c r="Q48" s="6"/>
      <c r="R48" s="6"/>
      <c r="S48" s="6"/>
      <c r="T48" s="6"/>
      <c r="U48" s="6"/>
      <c r="V48" s="6"/>
      <c r="W48" s="6"/>
      <c r="X48" s="6"/>
      <c r="Y48" s="6"/>
      <c r="Z48" s="6"/>
    </row>
    <row r="49" spans="1:26" ht="48" customHeight="1" x14ac:dyDescent="0.3">
      <c r="A49" s="5">
        <v>49</v>
      </c>
      <c r="B49" s="6" t="s">
        <v>8088</v>
      </c>
      <c r="C49" s="6" t="s">
        <v>8089</v>
      </c>
      <c r="D49" s="58" t="s">
        <v>8106</v>
      </c>
      <c r="E49" s="6" t="s">
        <v>8057</v>
      </c>
      <c r="F49" s="5">
        <v>2</v>
      </c>
      <c r="G49" s="5">
        <v>2</v>
      </c>
      <c r="H49" s="39">
        <v>2</v>
      </c>
      <c r="I49" s="6"/>
      <c r="J49" s="6"/>
      <c r="K49" s="6"/>
      <c r="L49" s="6"/>
      <c r="M49" s="6"/>
      <c r="N49" s="6"/>
      <c r="O49" s="6"/>
      <c r="P49" s="6"/>
      <c r="Q49" s="6"/>
      <c r="R49" s="6"/>
      <c r="S49" s="6"/>
      <c r="T49" s="6"/>
      <c r="U49" s="6"/>
      <c r="V49" s="6"/>
      <c r="W49" s="6"/>
      <c r="X49" s="6"/>
      <c r="Y49" s="6"/>
      <c r="Z49" s="6"/>
    </row>
    <row r="50" spans="1:26" ht="24" customHeight="1" x14ac:dyDescent="0.3">
      <c r="A50" s="5">
        <v>50</v>
      </c>
      <c r="B50" s="6" t="s">
        <v>8088</v>
      </c>
      <c r="C50" s="6" t="s">
        <v>8089</v>
      </c>
      <c r="D50" s="58" t="s">
        <v>8107</v>
      </c>
      <c r="E50" s="6" t="s">
        <v>8057</v>
      </c>
      <c r="F50" s="5">
        <v>1</v>
      </c>
      <c r="G50" s="5">
        <v>1</v>
      </c>
      <c r="H50" s="39">
        <v>1</v>
      </c>
      <c r="I50" s="6"/>
      <c r="J50" s="6"/>
      <c r="K50" s="6"/>
      <c r="L50" s="6"/>
      <c r="M50" s="6"/>
      <c r="N50" s="6"/>
      <c r="O50" s="6"/>
      <c r="P50" s="6"/>
      <c r="Q50" s="6"/>
      <c r="R50" s="6"/>
      <c r="S50" s="6"/>
      <c r="T50" s="6"/>
      <c r="U50" s="6"/>
      <c r="V50" s="6"/>
      <c r="W50" s="6"/>
      <c r="X50" s="6"/>
      <c r="Y50" s="6"/>
      <c r="Z50" s="6"/>
    </row>
    <row r="51" spans="1:26" ht="48" customHeight="1" x14ac:dyDescent="0.3">
      <c r="A51" s="5">
        <v>51</v>
      </c>
      <c r="B51" s="6" t="s">
        <v>8088</v>
      </c>
      <c r="C51" s="6" t="s">
        <v>8089</v>
      </c>
      <c r="D51" s="58" t="s">
        <v>8108</v>
      </c>
      <c r="E51" s="6" t="s">
        <v>8057</v>
      </c>
      <c r="F51" s="5">
        <v>1</v>
      </c>
      <c r="G51" s="5">
        <v>1</v>
      </c>
      <c r="H51" s="39">
        <v>0</v>
      </c>
      <c r="I51" s="6"/>
      <c r="J51" s="6"/>
      <c r="K51" s="6"/>
      <c r="L51" s="6"/>
      <c r="M51" s="6"/>
      <c r="N51" s="6"/>
      <c r="O51" s="6"/>
      <c r="P51" s="6"/>
      <c r="Q51" s="6"/>
      <c r="R51" s="6"/>
      <c r="S51" s="6"/>
      <c r="T51" s="6"/>
      <c r="U51" s="6"/>
      <c r="V51" s="6"/>
      <c r="W51" s="6"/>
      <c r="X51" s="6"/>
      <c r="Y51" s="6"/>
      <c r="Z51" s="6"/>
    </row>
    <row r="52" spans="1:26" ht="48" customHeight="1" x14ac:dyDescent="0.3">
      <c r="A52" s="5">
        <v>52</v>
      </c>
      <c r="B52" s="6" t="s">
        <v>8109</v>
      </c>
      <c r="C52" s="24" t="s">
        <v>8110</v>
      </c>
      <c r="D52" s="58" t="s">
        <v>8111</v>
      </c>
      <c r="E52" s="6" t="s">
        <v>8057</v>
      </c>
      <c r="F52" s="5">
        <v>2</v>
      </c>
      <c r="G52" s="5">
        <v>2</v>
      </c>
      <c r="H52" s="39">
        <v>2</v>
      </c>
      <c r="I52" s="6"/>
      <c r="J52" s="6"/>
      <c r="K52" s="6"/>
      <c r="L52" s="6"/>
      <c r="M52" s="6"/>
      <c r="N52" s="6"/>
      <c r="O52" s="6"/>
      <c r="P52" s="6"/>
      <c r="Q52" s="6"/>
      <c r="R52" s="6"/>
      <c r="S52" s="6"/>
      <c r="T52" s="6"/>
      <c r="U52" s="6"/>
      <c r="V52" s="6"/>
      <c r="W52" s="6"/>
      <c r="X52" s="6"/>
      <c r="Y52" s="6"/>
      <c r="Z52" s="6"/>
    </row>
    <row r="53" spans="1:26" ht="48" customHeight="1" x14ac:dyDescent="0.3">
      <c r="A53" s="5">
        <v>53</v>
      </c>
      <c r="B53" s="6" t="s">
        <v>8109</v>
      </c>
      <c r="C53" s="24" t="s">
        <v>8110</v>
      </c>
      <c r="D53" s="58" t="s">
        <v>8112</v>
      </c>
      <c r="E53" s="6" t="s">
        <v>8057</v>
      </c>
      <c r="F53" s="5">
        <v>2</v>
      </c>
      <c r="G53" s="5">
        <v>2</v>
      </c>
      <c r="H53" s="39">
        <v>1</v>
      </c>
      <c r="I53" s="6"/>
      <c r="J53" s="6"/>
      <c r="K53" s="6"/>
      <c r="L53" s="6"/>
      <c r="M53" s="6"/>
      <c r="N53" s="6"/>
      <c r="O53" s="6"/>
      <c r="P53" s="6"/>
      <c r="Q53" s="6"/>
      <c r="R53" s="6"/>
      <c r="S53" s="6"/>
      <c r="T53" s="6"/>
      <c r="U53" s="6"/>
      <c r="V53" s="6"/>
      <c r="W53" s="6"/>
      <c r="X53" s="6"/>
      <c r="Y53" s="6"/>
      <c r="Z53" s="6"/>
    </row>
    <row r="54" spans="1:26" ht="24" customHeight="1" x14ac:dyDescent="0.3">
      <c r="A54" s="5">
        <v>54</v>
      </c>
      <c r="B54" s="6" t="s">
        <v>8109</v>
      </c>
      <c r="C54" s="24" t="s">
        <v>8110</v>
      </c>
      <c r="D54" s="58" t="s">
        <v>8113</v>
      </c>
      <c r="E54" s="6" t="s">
        <v>8057</v>
      </c>
      <c r="F54" s="5">
        <v>1</v>
      </c>
      <c r="G54" s="5">
        <v>1</v>
      </c>
      <c r="H54" s="39">
        <v>1</v>
      </c>
      <c r="I54" s="6"/>
      <c r="J54" s="6"/>
      <c r="K54" s="6"/>
      <c r="L54" s="6"/>
      <c r="M54" s="6"/>
      <c r="N54" s="6"/>
      <c r="O54" s="6"/>
      <c r="P54" s="6"/>
      <c r="Q54" s="6"/>
      <c r="R54" s="6"/>
      <c r="S54" s="6"/>
      <c r="T54" s="6"/>
      <c r="U54" s="6"/>
      <c r="V54" s="6"/>
      <c r="W54" s="6"/>
      <c r="X54" s="6"/>
      <c r="Y54" s="6"/>
      <c r="Z54" s="6"/>
    </row>
    <row r="55" spans="1:26" ht="24" customHeight="1" x14ac:dyDescent="0.3">
      <c r="A55" s="5">
        <v>55</v>
      </c>
      <c r="B55" s="6" t="s">
        <v>8109</v>
      </c>
      <c r="C55" s="24" t="s">
        <v>8110</v>
      </c>
      <c r="D55" s="58" t="s">
        <v>8114</v>
      </c>
      <c r="E55" s="6" t="s">
        <v>8057</v>
      </c>
      <c r="F55" s="5">
        <v>0</v>
      </c>
      <c r="G55" s="5">
        <v>0</v>
      </c>
      <c r="H55" s="39">
        <v>1</v>
      </c>
      <c r="I55" s="6"/>
      <c r="J55" s="6"/>
      <c r="K55" s="6"/>
      <c r="L55" s="6"/>
      <c r="M55" s="6"/>
      <c r="N55" s="6"/>
      <c r="O55" s="6"/>
      <c r="P55" s="6"/>
      <c r="Q55" s="6"/>
      <c r="R55" s="6"/>
      <c r="S55" s="6"/>
      <c r="T55" s="6"/>
      <c r="U55" s="6"/>
      <c r="V55" s="6"/>
      <c r="W55" s="6"/>
      <c r="X55" s="6"/>
      <c r="Y55" s="6"/>
      <c r="Z55" s="6"/>
    </row>
    <row r="56" spans="1:26" ht="24" customHeight="1" x14ac:dyDescent="0.3">
      <c r="A56" s="5">
        <v>56</v>
      </c>
      <c r="B56" s="6" t="s">
        <v>8109</v>
      </c>
      <c r="C56" s="24" t="s">
        <v>8110</v>
      </c>
      <c r="D56" s="58" t="s">
        <v>8115</v>
      </c>
      <c r="E56" s="6" t="s">
        <v>8057</v>
      </c>
      <c r="F56" s="5">
        <v>2</v>
      </c>
      <c r="G56" s="5">
        <v>2</v>
      </c>
      <c r="H56" s="39">
        <v>1</v>
      </c>
      <c r="I56" s="6"/>
      <c r="J56" s="6"/>
      <c r="K56" s="6"/>
      <c r="L56" s="6"/>
      <c r="M56" s="6"/>
      <c r="N56" s="6"/>
      <c r="O56" s="6"/>
      <c r="P56" s="6"/>
      <c r="Q56" s="6"/>
      <c r="R56" s="6"/>
      <c r="S56" s="6"/>
      <c r="T56" s="6"/>
      <c r="U56" s="6"/>
      <c r="V56" s="6"/>
      <c r="W56" s="6"/>
      <c r="X56" s="6"/>
      <c r="Y56" s="6"/>
      <c r="Z56" s="6"/>
    </row>
    <row r="57" spans="1:26" ht="24" customHeight="1" x14ac:dyDescent="0.3">
      <c r="A57" s="5">
        <v>57</v>
      </c>
      <c r="B57" s="6" t="s">
        <v>8109</v>
      </c>
      <c r="C57" s="24" t="s">
        <v>8110</v>
      </c>
      <c r="D57" s="58" t="s">
        <v>8116</v>
      </c>
      <c r="E57" s="6" t="s">
        <v>8057</v>
      </c>
      <c r="F57" s="5">
        <v>1</v>
      </c>
      <c r="G57" s="5">
        <v>1</v>
      </c>
      <c r="H57" s="39">
        <v>1</v>
      </c>
      <c r="I57" s="6"/>
      <c r="J57" s="6"/>
      <c r="K57" s="6"/>
      <c r="L57" s="6"/>
      <c r="M57" s="6"/>
      <c r="N57" s="6"/>
      <c r="O57" s="6"/>
      <c r="P57" s="6"/>
      <c r="Q57" s="6"/>
      <c r="R57" s="6"/>
      <c r="S57" s="6"/>
      <c r="T57" s="6"/>
      <c r="U57" s="6"/>
      <c r="V57" s="6"/>
      <c r="W57" s="6"/>
      <c r="X57" s="6"/>
      <c r="Y57" s="6"/>
      <c r="Z57" s="6"/>
    </row>
    <row r="58" spans="1:26" ht="48" customHeight="1" x14ac:dyDescent="0.3">
      <c r="A58" s="5">
        <v>58</v>
      </c>
      <c r="B58" s="6" t="s">
        <v>8109</v>
      </c>
      <c r="C58" s="24" t="s">
        <v>8110</v>
      </c>
      <c r="D58" s="58" t="s">
        <v>8117</v>
      </c>
      <c r="E58" s="6" t="s">
        <v>8057</v>
      </c>
      <c r="F58" s="5">
        <v>2</v>
      </c>
      <c r="G58" s="5">
        <v>2</v>
      </c>
      <c r="H58" s="39">
        <v>0</v>
      </c>
      <c r="I58" s="6"/>
      <c r="J58" s="6"/>
      <c r="K58" s="6"/>
      <c r="L58" s="6"/>
      <c r="M58" s="6"/>
      <c r="N58" s="6"/>
      <c r="O58" s="6"/>
      <c r="P58" s="6"/>
      <c r="Q58" s="6"/>
      <c r="R58" s="6"/>
      <c r="S58" s="6"/>
      <c r="T58" s="6"/>
      <c r="U58" s="6"/>
      <c r="V58" s="6"/>
      <c r="W58" s="6"/>
      <c r="X58" s="6"/>
      <c r="Y58" s="6"/>
      <c r="Z58" s="6"/>
    </row>
    <row r="59" spans="1:26" ht="48" customHeight="1" x14ac:dyDescent="0.3">
      <c r="A59" s="5">
        <v>59</v>
      </c>
      <c r="B59" s="6" t="s">
        <v>8109</v>
      </c>
      <c r="C59" s="24" t="s">
        <v>8110</v>
      </c>
      <c r="D59" s="58" t="s">
        <v>8118</v>
      </c>
      <c r="E59" s="6" t="s">
        <v>8057</v>
      </c>
      <c r="F59" s="5">
        <v>1</v>
      </c>
      <c r="G59" s="5">
        <v>1</v>
      </c>
      <c r="H59" s="39">
        <v>1</v>
      </c>
      <c r="I59" s="6"/>
      <c r="J59" s="6"/>
      <c r="K59" s="6"/>
      <c r="L59" s="6"/>
      <c r="M59" s="6"/>
      <c r="N59" s="6"/>
      <c r="O59" s="6"/>
      <c r="P59" s="6"/>
      <c r="Q59" s="6"/>
      <c r="R59" s="6"/>
      <c r="S59" s="6"/>
      <c r="T59" s="6"/>
      <c r="U59" s="6"/>
      <c r="V59" s="6"/>
      <c r="W59" s="6"/>
      <c r="X59" s="6"/>
      <c r="Y59" s="6"/>
      <c r="Z59" s="6"/>
    </row>
    <row r="60" spans="1:26" ht="48" customHeight="1" x14ac:dyDescent="0.3">
      <c r="A60" s="5">
        <v>60</v>
      </c>
      <c r="B60" s="6" t="s">
        <v>8109</v>
      </c>
      <c r="C60" s="24" t="s">
        <v>8110</v>
      </c>
      <c r="D60" s="58" t="s">
        <v>8119</v>
      </c>
      <c r="E60" s="6" t="s">
        <v>8057</v>
      </c>
      <c r="F60" s="5">
        <v>1</v>
      </c>
      <c r="G60" s="5">
        <v>1</v>
      </c>
      <c r="H60" s="39">
        <v>1</v>
      </c>
      <c r="I60" s="6"/>
      <c r="J60" s="6"/>
      <c r="K60" s="6"/>
      <c r="L60" s="6"/>
      <c r="M60" s="6"/>
      <c r="N60" s="6"/>
      <c r="O60" s="6"/>
      <c r="P60" s="6"/>
      <c r="Q60" s="6"/>
      <c r="R60" s="6"/>
      <c r="S60" s="6"/>
      <c r="T60" s="6"/>
      <c r="U60" s="6"/>
      <c r="V60" s="6"/>
      <c r="W60" s="6"/>
      <c r="X60" s="6"/>
      <c r="Y60" s="6"/>
      <c r="Z60" s="6"/>
    </row>
    <row r="61" spans="1:26" ht="48" customHeight="1" x14ac:dyDescent="0.3">
      <c r="A61" s="5">
        <v>61</v>
      </c>
      <c r="B61" s="6" t="s">
        <v>8109</v>
      </c>
      <c r="C61" s="24" t="s">
        <v>8110</v>
      </c>
      <c r="D61" s="58" t="s">
        <v>8120</v>
      </c>
      <c r="E61" s="6" t="s">
        <v>8057</v>
      </c>
      <c r="F61" s="39">
        <v>1</v>
      </c>
      <c r="G61" s="5">
        <v>1</v>
      </c>
      <c r="H61" s="39">
        <v>1</v>
      </c>
      <c r="I61" s="6"/>
      <c r="J61" s="6"/>
      <c r="K61" s="6"/>
      <c r="L61" s="6"/>
      <c r="M61" s="6"/>
      <c r="N61" s="6"/>
      <c r="O61" s="6"/>
      <c r="P61" s="6"/>
      <c r="Q61" s="6"/>
      <c r="R61" s="6"/>
      <c r="S61" s="6"/>
      <c r="T61" s="6"/>
      <c r="U61" s="6"/>
      <c r="V61" s="6"/>
      <c r="W61" s="6"/>
      <c r="X61" s="6"/>
      <c r="Y61" s="6"/>
      <c r="Z61" s="6"/>
    </row>
    <row r="62" spans="1:26" ht="48" customHeight="1" x14ac:dyDescent="0.3">
      <c r="A62" s="5">
        <v>62</v>
      </c>
      <c r="B62" s="6" t="s">
        <v>8109</v>
      </c>
      <c r="C62" s="24" t="s">
        <v>8110</v>
      </c>
      <c r="D62" s="58" t="s">
        <v>8121</v>
      </c>
      <c r="E62" s="6" t="s">
        <v>8057</v>
      </c>
      <c r="F62" s="39">
        <v>1</v>
      </c>
      <c r="G62" s="5">
        <v>1</v>
      </c>
      <c r="H62" s="39">
        <v>1</v>
      </c>
      <c r="I62" s="6"/>
      <c r="J62" s="6"/>
      <c r="K62" s="6"/>
      <c r="L62" s="6"/>
      <c r="M62" s="6"/>
      <c r="N62" s="6"/>
      <c r="O62" s="6"/>
      <c r="P62" s="6"/>
      <c r="Q62" s="6"/>
      <c r="R62" s="6"/>
      <c r="S62" s="6"/>
      <c r="T62" s="6"/>
      <c r="U62" s="6"/>
      <c r="V62" s="6"/>
      <c r="W62" s="6"/>
      <c r="X62" s="6"/>
      <c r="Y62" s="6"/>
      <c r="Z62" s="6"/>
    </row>
    <row r="63" spans="1:26" ht="48" customHeight="1" x14ac:dyDescent="0.3">
      <c r="A63" s="5">
        <v>63</v>
      </c>
      <c r="B63" s="6" t="s">
        <v>8109</v>
      </c>
      <c r="C63" s="24" t="s">
        <v>8110</v>
      </c>
      <c r="D63" s="58" t="s">
        <v>8122</v>
      </c>
      <c r="E63" s="6" t="s">
        <v>8057</v>
      </c>
      <c r="F63" s="39">
        <v>0</v>
      </c>
      <c r="G63" s="5">
        <v>2</v>
      </c>
      <c r="H63" s="39">
        <v>0</v>
      </c>
      <c r="I63" s="6"/>
      <c r="J63" s="6"/>
      <c r="K63" s="6"/>
      <c r="L63" s="6"/>
      <c r="M63" s="6"/>
      <c r="N63" s="6"/>
      <c r="O63" s="6"/>
      <c r="P63" s="6"/>
      <c r="Q63" s="6"/>
      <c r="R63" s="6"/>
      <c r="S63" s="6"/>
      <c r="T63" s="6"/>
      <c r="U63" s="6"/>
      <c r="V63" s="6"/>
      <c r="W63" s="6"/>
      <c r="X63" s="6"/>
      <c r="Y63" s="6"/>
      <c r="Z63" s="6"/>
    </row>
    <row r="64" spans="1:26" ht="48" customHeight="1" x14ac:dyDescent="0.3">
      <c r="A64" s="5">
        <v>64</v>
      </c>
      <c r="B64" s="6" t="s">
        <v>8109</v>
      </c>
      <c r="C64" s="24" t="s">
        <v>8110</v>
      </c>
      <c r="D64" s="58" t="s">
        <v>8123</v>
      </c>
      <c r="E64" s="6" t="s">
        <v>8057</v>
      </c>
      <c r="F64" s="39">
        <v>2</v>
      </c>
      <c r="G64" s="5">
        <v>2</v>
      </c>
      <c r="H64" s="39">
        <v>2</v>
      </c>
      <c r="I64" s="6"/>
      <c r="J64" s="6"/>
      <c r="K64" s="6"/>
      <c r="L64" s="6"/>
      <c r="M64" s="6"/>
      <c r="N64" s="6"/>
      <c r="O64" s="6"/>
      <c r="P64" s="6"/>
      <c r="Q64" s="6"/>
      <c r="R64" s="6"/>
      <c r="S64" s="6"/>
      <c r="T64" s="6"/>
      <c r="U64" s="6"/>
      <c r="V64" s="6"/>
      <c r="W64" s="6"/>
      <c r="X64" s="6"/>
      <c r="Y64" s="6"/>
      <c r="Z64" s="6"/>
    </row>
    <row r="65" spans="1:26" ht="24" customHeight="1" x14ac:dyDescent="0.3">
      <c r="A65" s="5">
        <v>65</v>
      </c>
      <c r="B65" s="6" t="s">
        <v>8109</v>
      </c>
      <c r="C65" s="24" t="s">
        <v>8110</v>
      </c>
      <c r="D65" s="58" t="s">
        <v>8124</v>
      </c>
      <c r="E65" s="6" t="s">
        <v>8057</v>
      </c>
      <c r="F65" s="39">
        <v>1</v>
      </c>
      <c r="G65" s="5">
        <v>1</v>
      </c>
      <c r="H65" s="39">
        <v>1</v>
      </c>
      <c r="I65" s="6"/>
      <c r="J65" s="6"/>
      <c r="K65" s="6"/>
      <c r="L65" s="6"/>
      <c r="M65" s="6"/>
      <c r="N65" s="6"/>
      <c r="O65" s="6"/>
      <c r="P65" s="6"/>
      <c r="Q65" s="6"/>
      <c r="R65" s="6"/>
      <c r="S65" s="6"/>
      <c r="T65" s="6"/>
      <c r="U65" s="6"/>
      <c r="V65" s="6"/>
      <c r="W65" s="6"/>
      <c r="X65" s="6"/>
      <c r="Y65" s="6"/>
      <c r="Z65" s="6"/>
    </row>
    <row r="66" spans="1:26" ht="24" customHeight="1" x14ac:dyDescent="0.3">
      <c r="A66" s="5">
        <v>66</v>
      </c>
      <c r="B66" s="6" t="s">
        <v>8109</v>
      </c>
      <c r="C66" s="24" t="s">
        <v>8110</v>
      </c>
      <c r="D66" s="58" t="s">
        <v>8125</v>
      </c>
      <c r="E66" s="6" t="s">
        <v>8057</v>
      </c>
      <c r="F66" s="39">
        <v>1</v>
      </c>
      <c r="G66" s="5">
        <v>1</v>
      </c>
      <c r="H66" s="39">
        <v>1</v>
      </c>
      <c r="I66" s="6"/>
      <c r="J66" s="6"/>
      <c r="K66" s="6"/>
      <c r="L66" s="6"/>
      <c r="M66" s="6"/>
      <c r="N66" s="6"/>
      <c r="O66" s="6"/>
      <c r="P66" s="6"/>
      <c r="Q66" s="6"/>
      <c r="R66" s="6"/>
      <c r="S66" s="6"/>
      <c r="T66" s="6"/>
      <c r="U66" s="6"/>
      <c r="V66" s="6"/>
      <c r="W66" s="6"/>
      <c r="X66" s="6"/>
      <c r="Y66" s="6"/>
      <c r="Z66" s="6"/>
    </row>
    <row r="67" spans="1:26" ht="24" customHeight="1" x14ac:dyDescent="0.3">
      <c r="A67" s="5">
        <v>67</v>
      </c>
      <c r="B67" s="6" t="s">
        <v>8109</v>
      </c>
      <c r="C67" s="24" t="s">
        <v>8110</v>
      </c>
      <c r="D67" s="58" t="s">
        <v>8126</v>
      </c>
      <c r="E67" s="6" t="s">
        <v>8057</v>
      </c>
      <c r="F67" s="39">
        <v>2</v>
      </c>
      <c r="G67" s="5">
        <v>2</v>
      </c>
      <c r="H67" s="39">
        <v>2</v>
      </c>
      <c r="I67" s="6"/>
      <c r="J67" s="6"/>
      <c r="K67" s="6"/>
      <c r="L67" s="6"/>
      <c r="M67" s="6"/>
      <c r="N67" s="6"/>
      <c r="O67" s="6"/>
      <c r="P67" s="6"/>
      <c r="Q67" s="6"/>
      <c r="R67" s="6"/>
      <c r="S67" s="6"/>
      <c r="T67" s="6"/>
      <c r="U67" s="6"/>
      <c r="V67" s="6"/>
      <c r="W67" s="6"/>
      <c r="X67" s="6"/>
      <c r="Y67" s="6"/>
      <c r="Z67" s="6"/>
    </row>
    <row r="68" spans="1:26" ht="24" customHeight="1" x14ac:dyDescent="0.3">
      <c r="A68" s="5">
        <v>68</v>
      </c>
      <c r="B68" s="6" t="s">
        <v>8109</v>
      </c>
      <c r="C68" s="24" t="s">
        <v>8110</v>
      </c>
      <c r="D68" s="58" t="s">
        <v>8127</v>
      </c>
      <c r="E68" s="6" t="s">
        <v>8057</v>
      </c>
      <c r="F68" s="39">
        <v>1</v>
      </c>
      <c r="G68" s="5">
        <v>1</v>
      </c>
      <c r="H68" s="39">
        <v>1</v>
      </c>
      <c r="I68" s="6"/>
      <c r="J68" s="6"/>
      <c r="K68" s="6"/>
      <c r="L68" s="6"/>
      <c r="M68" s="6"/>
      <c r="N68" s="6"/>
      <c r="O68" s="6"/>
      <c r="P68" s="6"/>
      <c r="Q68" s="6"/>
      <c r="R68" s="6"/>
      <c r="S68" s="6"/>
      <c r="T68" s="6"/>
      <c r="U68" s="6"/>
      <c r="V68" s="6"/>
      <c r="W68" s="6"/>
      <c r="X68" s="6"/>
      <c r="Y68" s="6"/>
      <c r="Z68" s="6"/>
    </row>
    <row r="69" spans="1:26" ht="24" customHeight="1" x14ac:dyDescent="0.3">
      <c r="A69" s="5">
        <v>69</v>
      </c>
      <c r="B69" s="6" t="s">
        <v>8109</v>
      </c>
      <c r="C69" s="24" t="s">
        <v>8110</v>
      </c>
      <c r="D69" s="58" t="s">
        <v>8128</v>
      </c>
      <c r="E69" s="6" t="s">
        <v>8057</v>
      </c>
      <c r="F69" s="39">
        <v>1</v>
      </c>
      <c r="G69" s="5">
        <v>1</v>
      </c>
      <c r="H69" s="39">
        <v>1</v>
      </c>
      <c r="I69" s="6"/>
      <c r="J69" s="6"/>
      <c r="K69" s="6"/>
      <c r="L69" s="6"/>
      <c r="M69" s="6"/>
      <c r="N69" s="6"/>
      <c r="O69" s="6"/>
      <c r="P69" s="6"/>
      <c r="Q69" s="6"/>
      <c r="R69" s="6"/>
      <c r="S69" s="6"/>
      <c r="T69" s="6"/>
      <c r="U69" s="6"/>
      <c r="V69" s="6"/>
      <c r="W69" s="6"/>
      <c r="X69" s="6"/>
      <c r="Y69" s="6"/>
      <c r="Z69" s="6"/>
    </row>
    <row r="70" spans="1:26" ht="48" customHeight="1" x14ac:dyDescent="0.3">
      <c r="A70" s="5">
        <v>70</v>
      </c>
      <c r="B70" s="6" t="s">
        <v>8109</v>
      </c>
      <c r="C70" s="24" t="s">
        <v>8110</v>
      </c>
      <c r="D70" s="58" t="s">
        <v>8129</v>
      </c>
      <c r="E70" s="34" t="s">
        <v>8057</v>
      </c>
      <c r="F70" s="39">
        <v>0</v>
      </c>
      <c r="G70" s="5">
        <v>2</v>
      </c>
      <c r="H70" s="39">
        <v>0</v>
      </c>
      <c r="I70" s="6"/>
      <c r="J70" s="6"/>
      <c r="K70" s="6"/>
      <c r="L70" s="6"/>
      <c r="M70" s="6"/>
      <c r="N70" s="6"/>
      <c r="O70" s="6"/>
      <c r="P70" s="6"/>
      <c r="Q70" s="6"/>
      <c r="R70" s="6"/>
      <c r="S70" s="6"/>
      <c r="T70" s="6"/>
      <c r="U70" s="6"/>
      <c r="V70" s="6"/>
      <c r="W70" s="6"/>
      <c r="X70" s="6"/>
      <c r="Y70" s="6"/>
      <c r="Z70" s="6"/>
    </row>
    <row r="71" spans="1:26" ht="24" customHeight="1" x14ac:dyDescent="0.3">
      <c r="A71" s="5">
        <v>71</v>
      </c>
      <c r="B71" s="6" t="s">
        <v>8109</v>
      </c>
      <c r="C71" s="24" t="s">
        <v>8110</v>
      </c>
      <c r="D71" s="58" t="s">
        <v>8130</v>
      </c>
      <c r="E71" s="34" t="s">
        <v>8057</v>
      </c>
      <c r="F71" s="39">
        <v>2</v>
      </c>
      <c r="G71" s="5">
        <v>2</v>
      </c>
      <c r="H71" s="39">
        <v>2</v>
      </c>
      <c r="I71" s="6"/>
      <c r="J71" s="6"/>
      <c r="K71" s="6"/>
      <c r="L71" s="6"/>
      <c r="M71" s="6"/>
      <c r="N71" s="6"/>
      <c r="O71" s="6"/>
      <c r="P71" s="6"/>
      <c r="Q71" s="6"/>
      <c r="R71" s="6"/>
      <c r="S71" s="6"/>
      <c r="T71" s="6"/>
      <c r="U71" s="6"/>
      <c r="V71" s="6"/>
      <c r="W71" s="6"/>
      <c r="X71" s="6"/>
      <c r="Y71" s="6"/>
      <c r="Z71" s="6"/>
    </row>
    <row r="72" spans="1:26" ht="24" customHeight="1" x14ac:dyDescent="0.3">
      <c r="A72" s="5">
        <v>72</v>
      </c>
      <c r="B72" s="6" t="s">
        <v>8109</v>
      </c>
      <c r="C72" s="24" t="s">
        <v>8110</v>
      </c>
      <c r="D72" s="58" t="s">
        <v>8131</v>
      </c>
      <c r="E72" s="34" t="s">
        <v>8057</v>
      </c>
      <c r="F72" s="39">
        <v>2</v>
      </c>
      <c r="G72" s="5">
        <v>2</v>
      </c>
      <c r="H72" s="39">
        <v>2</v>
      </c>
      <c r="I72" s="6"/>
      <c r="J72" s="6"/>
      <c r="K72" s="6"/>
      <c r="L72" s="6"/>
      <c r="M72" s="6"/>
      <c r="N72" s="6"/>
      <c r="O72" s="6"/>
      <c r="P72" s="6"/>
      <c r="Q72" s="6"/>
      <c r="R72" s="6"/>
      <c r="S72" s="6"/>
      <c r="T72" s="6"/>
      <c r="U72" s="6"/>
      <c r="V72" s="6"/>
      <c r="W72" s="6"/>
      <c r="X72" s="6"/>
      <c r="Y72" s="6"/>
      <c r="Z72" s="6"/>
    </row>
    <row r="73" spans="1:26" ht="24" customHeight="1" x14ac:dyDescent="0.3">
      <c r="A73" s="5">
        <v>73</v>
      </c>
      <c r="B73" s="6" t="s">
        <v>8109</v>
      </c>
      <c r="C73" s="24" t="s">
        <v>8110</v>
      </c>
      <c r="D73" s="58" t="s">
        <v>8132</v>
      </c>
      <c r="E73" s="34" t="s">
        <v>8057</v>
      </c>
      <c r="F73" s="39">
        <v>2</v>
      </c>
      <c r="G73" s="5">
        <v>2</v>
      </c>
      <c r="H73" s="39">
        <v>2</v>
      </c>
      <c r="I73" s="6"/>
      <c r="J73" s="6"/>
      <c r="K73" s="6"/>
      <c r="L73" s="6"/>
      <c r="M73" s="6"/>
      <c r="N73" s="6"/>
      <c r="O73" s="6"/>
      <c r="P73" s="6"/>
      <c r="Q73" s="6"/>
      <c r="R73" s="6"/>
      <c r="S73" s="6"/>
      <c r="T73" s="6"/>
      <c r="U73" s="6"/>
      <c r="V73" s="6"/>
      <c r="W73" s="6"/>
      <c r="X73" s="6"/>
      <c r="Y73" s="6"/>
      <c r="Z73" s="6"/>
    </row>
    <row r="74" spans="1:26" ht="24" customHeight="1" x14ac:dyDescent="0.3">
      <c r="A74" s="5">
        <v>74</v>
      </c>
      <c r="B74" s="6" t="s">
        <v>8109</v>
      </c>
      <c r="C74" s="24" t="s">
        <v>8110</v>
      </c>
      <c r="D74" s="58" t="s">
        <v>8133</v>
      </c>
      <c r="E74" s="34" t="s">
        <v>8057</v>
      </c>
      <c r="F74" s="39">
        <v>2</v>
      </c>
      <c r="G74" s="5">
        <v>2</v>
      </c>
      <c r="H74" s="39">
        <v>2</v>
      </c>
      <c r="I74" s="6"/>
      <c r="J74" s="6"/>
      <c r="K74" s="6"/>
      <c r="L74" s="6"/>
      <c r="M74" s="6"/>
      <c r="N74" s="6"/>
      <c r="O74" s="6"/>
      <c r="P74" s="6"/>
      <c r="Q74" s="6"/>
      <c r="R74" s="6"/>
      <c r="S74" s="6"/>
      <c r="T74" s="6"/>
      <c r="U74" s="6"/>
      <c r="V74" s="6"/>
      <c r="W74" s="6"/>
      <c r="X74" s="6"/>
      <c r="Y74" s="6"/>
      <c r="Z74" s="6"/>
    </row>
    <row r="75" spans="1:26" ht="24" customHeight="1" x14ac:dyDescent="0.3">
      <c r="A75" s="5">
        <v>75</v>
      </c>
      <c r="B75" s="6" t="s">
        <v>8109</v>
      </c>
      <c r="C75" s="24" t="s">
        <v>8110</v>
      </c>
      <c r="D75" s="58" t="s">
        <v>8134</v>
      </c>
      <c r="E75" s="34" t="s">
        <v>8057</v>
      </c>
      <c r="F75" s="39">
        <v>1</v>
      </c>
      <c r="G75" s="5">
        <v>1</v>
      </c>
      <c r="H75" s="39">
        <v>1</v>
      </c>
      <c r="I75" s="6"/>
      <c r="J75" s="6"/>
      <c r="K75" s="6"/>
      <c r="L75" s="6"/>
      <c r="M75" s="6"/>
      <c r="N75" s="6"/>
      <c r="O75" s="6"/>
      <c r="P75" s="6"/>
      <c r="Q75" s="6"/>
      <c r="R75" s="6"/>
      <c r="S75" s="6"/>
      <c r="T75" s="6"/>
      <c r="U75" s="6"/>
      <c r="V75" s="6"/>
      <c r="W75" s="6"/>
      <c r="X75" s="6"/>
      <c r="Y75" s="6"/>
      <c r="Z75" s="6"/>
    </row>
    <row r="76" spans="1:26" ht="24" customHeight="1" x14ac:dyDescent="0.3">
      <c r="A76" s="5">
        <v>76</v>
      </c>
      <c r="B76" s="6" t="s">
        <v>8109</v>
      </c>
      <c r="C76" s="24" t="s">
        <v>8110</v>
      </c>
      <c r="D76" s="58" t="s">
        <v>8135</v>
      </c>
      <c r="E76" s="34" t="s">
        <v>8057</v>
      </c>
      <c r="F76" s="39">
        <v>2</v>
      </c>
      <c r="G76" s="5">
        <v>2</v>
      </c>
      <c r="H76" s="39">
        <v>2</v>
      </c>
      <c r="I76" s="6"/>
      <c r="J76" s="6"/>
      <c r="K76" s="6"/>
      <c r="L76" s="6"/>
      <c r="M76" s="6"/>
      <c r="N76" s="6"/>
      <c r="O76" s="6"/>
      <c r="P76" s="6"/>
      <c r="Q76" s="6"/>
      <c r="R76" s="6"/>
      <c r="S76" s="6"/>
      <c r="T76" s="6"/>
      <c r="U76" s="6"/>
      <c r="V76" s="6"/>
      <c r="W76" s="6"/>
      <c r="X76" s="6"/>
      <c r="Y76" s="6"/>
      <c r="Z76" s="6"/>
    </row>
    <row r="77" spans="1:26" ht="24" customHeight="1" x14ac:dyDescent="0.3">
      <c r="A77" s="5">
        <v>77</v>
      </c>
      <c r="B77" s="6" t="s">
        <v>8109</v>
      </c>
      <c r="C77" s="24" t="s">
        <v>8110</v>
      </c>
      <c r="D77" s="58" t="s">
        <v>8136</v>
      </c>
      <c r="E77" s="34" t="s">
        <v>8057</v>
      </c>
      <c r="F77" s="39">
        <v>2</v>
      </c>
      <c r="G77" s="5">
        <v>2</v>
      </c>
      <c r="H77" s="39">
        <v>2</v>
      </c>
      <c r="I77" s="6"/>
      <c r="J77" s="6"/>
      <c r="K77" s="6"/>
      <c r="L77" s="6"/>
      <c r="M77" s="6"/>
      <c r="N77" s="6"/>
      <c r="O77" s="6"/>
      <c r="P77" s="6"/>
      <c r="Q77" s="6"/>
      <c r="R77" s="6"/>
      <c r="S77" s="6"/>
      <c r="T77" s="6"/>
      <c r="U77" s="6"/>
      <c r="V77" s="6"/>
      <c r="W77" s="6"/>
      <c r="X77" s="6"/>
      <c r="Y77" s="6"/>
      <c r="Z77" s="6"/>
    </row>
    <row r="78" spans="1:26" ht="24" customHeight="1" x14ac:dyDescent="0.3">
      <c r="A78" s="5">
        <v>78</v>
      </c>
      <c r="B78" s="6" t="s">
        <v>8109</v>
      </c>
      <c r="C78" s="24" t="s">
        <v>8110</v>
      </c>
      <c r="D78" s="58" t="s">
        <v>8137</v>
      </c>
      <c r="E78" s="34" t="s">
        <v>8057</v>
      </c>
      <c r="F78" s="39">
        <v>0</v>
      </c>
      <c r="G78" s="5">
        <v>2</v>
      </c>
      <c r="H78" s="39">
        <v>0</v>
      </c>
      <c r="I78" s="6"/>
      <c r="J78" s="6"/>
      <c r="K78" s="6"/>
      <c r="L78" s="6"/>
      <c r="M78" s="6"/>
      <c r="N78" s="6"/>
      <c r="O78" s="6"/>
      <c r="P78" s="6"/>
      <c r="Q78" s="6"/>
      <c r="R78" s="6"/>
      <c r="S78" s="6"/>
      <c r="T78" s="6"/>
      <c r="U78" s="6"/>
      <c r="V78" s="6"/>
      <c r="W78" s="6"/>
      <c r="X78" s="6"/>
      <c r="Y78" s="6"/>
      <c r="Z78" s="6"/>
    </row>
    <row r="79" spans="1:26" ht="48" customHeight="1" x14ac:dyDescent="0.3">
      <c r="A79" s="5">
        <v>79</v>
      </c>
      <c r="B79" s="6" t="s">
        <v>8109</v>
      </c>
      <c r="C79" s="24" t="s">
        <v>8110</v>
      </c>
      <c r="D79" s="58" t="s">
        <v>8138</v>
      </c>
      <c r="E79" s="34" t="s">
        <v>8057</v>
      </c>
      <c r="F79" s="39">
        <v>2</v>
      </c>
      <c r="G79" s="5">
        <v>2</v>
      </c>
      <c r="H79" s="39">
        <v>2</v>
      </c>
      <c r="I79" s="6"/>
      <c r="J79" s="6"/>
      <c r="K79" s="6"/>
      <c r="L79" s="6"/>
      <c r="M79" s="6"/>
      <c r="N79" s="6"/>
      <c r="O79" s="6"/>
      <c r="P79" s="6"/>
      <c r="Q79" s="6"/>
      <c r="R79" s="6"/>
      <c r="S79" s="6"/>
      <c r="T79" s="6"/>
      <c r="U79" s="6"/>
      <c r="V79" s="6"/>
      <c r="W79" s="6"/>
      <c r="X79" s="6"/>
      <c r="Y79" s="6"/>
      <c r="Z79" s="6"/>
    </row>
    <row r="80" spans="1:26" ht="24" customHeight="1" x14ac:dyDescent="0.3">
      <c r="A80" s="5">
        <v>80</v>
      </c>
      <c r="B80" s="6" t="s">
        <v>8109</v>
      </c>
      <c r="C80" s="24" t="s">
        <v>8110</v>
      </c>
      <c r="D80" s="58" t="s">
        <v>8139</v>
      </c>
      <c r="E80" s="34" t="s">
        <v>8057</v>
      </c>
      <c r="F80" s="39">
        <v>2</v>
      </c>
      <c r="G80" s="5" t="s">
        <v>8140</v>
      </c>
      <c r="H80" s="39">
        <v>2</v>
      </c>
      <c r="I80" s="6"/>
      <c r="J80" s="6"/>
      <c r="K80" s="6"/>
      <c r="L80" s="6"/>
      <c r="M80" s="6"/>
      <c r="N80" s="6"/>
      <c r="O80" s="6"/>
      <c r="P80" s="6"/>
      <c r="Q80" s="6"/>
      <c r="R80" s="6"/>
      <c r="S80" s="6"/>
      <c r="T80" s="6"/>
      <c r="U80" s="6"/>
      <c r="V80" s="6"/>
      <c r="W80" s="6"/>
      <c r="X80" s="6"/>
      <c r="Y80" s="6"/>
      <c r="Z80" s="6"/>
    </row>
    <row r="81" spans="1:26" ht="24" customHeight="1" x14ac:dyDescent="0.3">
      <c r="A81" s="5">
        <v>81</v>
      </c>
      <c r="B81" s="6" t="s">
        <v>8109</v>
      </c>
      <c r="C81" s="24" t="s">
        <v>8110</v>
      </c>
      <c r="D81" s="58" t="s">
        <v>8141</v>
      </c>
      <c r="E81" s="34" t="s">
        <v>8057</v>
      </c>
      <c r="F81" s="39">
        <v>0</v>
      </c>
      <c r="G81" s="5">
        <v>0</v>
      </c>
      <c r="H81" s="39">
        <v>0</v>
      </c>
      <c r="I81" s="6"/>
      <c r="J81" s="6"/>
      <c r="K81" s="6"/>
      <c r="L81" s="6"/>
      <c r="M81" s="6"/>
      <c r="N81" s="6"/>
      <c r="O81" s="6"/>
      <c r="P81" s="6"/>
      <c r="Q81" s="6"/>
      <c r="R81" s="6"/>
      <c r="S81" s="6"/>
      <c r="T81" s="6"/>
      <c r="U81" s="6"/>
      <c r="V81" s="6"/>
      <c r="W81" s="6"/>
      <c r="X81" s="6"/>
      <c r="Y81" s="6"/>
      <c r="Z81" s="6"/>
    </row>
    <row r="82" spans="1:26" ht="24" customHeight="1" x14ac:dyDescent="0.3">
      <c r="A82" s="5">
        <v>82</v>
      </c>
      <c r="B82" s="6" t="s">
        <v>8109</v>
      </c>
      <c r="C82" s="24" t="s">
        <v>8110</v>
      </c>
      <c r="D82" s="58" t="s">
        <v>8142</v>
      </c>
      <c r="E82" s="34" t="s">
        <v>8057</v>
      </c>
      <c r="F82" s="39">
        <v>2</v>
      </c>
      <c r="G82" s="5">
        <v>2</v>
      </c>
      <c r="H82" s="39">
        <v>2</v>
      </c>
      <c r="I82" s="6"/>
      <c r="J82" s="6"/>
      <c r="K82" s="6"/>
      <c r="L82" s="6"/>
      <c r="M82" s="6"/>
      <c r="N82" s="6"/>
      <c r="O82" s="6"/>
      <c r="P82" s="6"/>
      <c r="Q82" s="6"/>
      <c r="R82" s="6"/>
      <c r="S82" s="6"/>
      <c r="T82" s="6"/>
      <c r="U82" s="6"/>
      <c r="V82" s="6"/>
      <c r="W82" s="6"/>
      <c r="X82" s="6"/>
      <c r="Y82" s="6"/>
      <c r="Z82" s="6"/>
    </row>
    <row r="83" spans="1:26" ht="24" customHeight="1" x14ac:dyDescent="0.3">
      <c r="A83" s="5">
        <v>83</v>
      </c>
      <c r="B83" s="6" t="s">
        <v>8143</v>
      </c>
      <c r="C83" s="6" t="s">
        <v>8144</v>
      </c>
      <c r="D83" s="58" t="s">
        <v>8145</v>
      </c>
      <c r="E83" s="34" t="s">
        <v>8057</v>
      </c>
      <c r="F83" s="39">
        <v>1</v>
      </c>
      <c r="G83" s="5">
        <v>1</v>
      </c>
      <c r="H83" s="39">
        <v>1</v>
      </c>
      <c r="I83" s="6"/>
      <c r="J83" s="6"/>
      <c r="K83" s="6"/>
      <c r="L83" s="6"/>
      <c r="M83" s="6"/>
      <c r="N83" s="6"/>
      <c r="O83" s="6"/>
      <c r="P83" s="6"/>
      <c r="Q83" s="6"/>
      <c r="R83" s="6"/>
      <c r="S83" s="6"/>
      <c r="T83" s="6"/>
      <c r="U83" s="6"/>
      <c r="V83" s="6"/>
      <c r="W83" s="6"/>
      <c r="X83" s="6"/>
      <c r="Y83" s="6"/>
      <c r="Z83" s="6"/>
    </row>
    <row r="84" spans="1:26" ht="24" customHeight="1" x14ac:dyDescent="0.3">
      <c r="A84" s="5">
        <v>84</v>
      </c>
      <c r="B84" s="6" t="s">
        <v>8143</v>
      </c>
      <c r="C84" s="6" t="s">
        <v>8144</v>
      </c>
      <c r="D84" s="58" t="s">
        <v>8146</v>
      </c>
      <c r="E84" s="34" t="s">
        <v>8057</v>
      </c>
      <c r="F84" s="39">
        <v>0</v>
      </c>
      <c r="G84" s="5">
        <v>2</v>
      </c>
      <c r="H84" s="39">
        <v>0</v>
      </c>
      <c r="I84" s="6"/>
      <c r="J84" s="6"/>
      <c r="K84" s="6"/>
      <c r="L84" s="6"/>
      <c r="M84" s="6"/>
      <c r="N84" s="6"/>
      <c r="O84" s="6"/>
      <c r="P84" s="6"/>
      <c r="Q84" s="6"/>
      <c r="R84" s="6"/>
      <c r="S84" s="6"/>
      <c r="T84" s="6"/>
      <c r="U84" s="6"/>
      <c r="V84" s="6"/>
      <c r="W84" s="6"/>
      <c r="X84" s="6"/>
      <c r="Y84" s="6"/>
      <c r="Z84" s="6"/>
    </row>
    <row r="85" spans="1:26" ht="24" customHeight="1" x14ac:dyDescent="0.3">
      <c r="A85" s="5">
        <v>85</v>
      </c>
      <c r="B85" s="6" t="s">
        <v>8143</v>
      </c>
      <c r="C85" s="6" t="s">
        <v>8144</v>
      </c>
      <c r="D85" s="58" t="s">
        <v>8147</v>
      </c>
      <c r="E85" s="34" t="s">
        <v>8057</v>
      </c>
      <c r="F85" s="39">
        <v>0</v>
      </c>
      <c r="G85" s="5">
        <v>0</v>
      </c>
      <c r="H85" s="39">
        <v>0</v>
      </c>
      <c r="I85" s="6"/>
      <c r="J85" s="6"/>
      <c r="K85" s="6"/>
      <c r="L85" s="6"/>
      <c r="M85" s="6"/>
      <c r="N85" s="6"/>
      <c r="O85" s="6"/>
      <c r="P85" s="6"/>
      <c r="Q85" s="6"/>
      <c r="R85" s="6"/>
      <c r="S85" s="6"/>
      <c r="T85" s="6"/>
      <c r="U85" s="6"/>
      <c r="V85" s="6"/>
      <c r="W85" s="6"/>
      <c r="X85" s="6"/>
      <c r="Y85" s="6"/>
      <c r="Z85" s="6"/>
    </row>
    <row r="86" spans="1:26" ht="48" customHeight="1" x14ac:dyDescent="0.3">
      <c r="A86" s="5">
        <v>86</v>
      </c>
      <c r="B86" s="6" t="s">
        <v>8143</v>
      </c>
      <c r="C86" s="6" t="s">
        <v>8144</v>
      </c>
      <c r="D86" s="58" t="s">
        <v>8148</v>
      </c>
      <c r="E86" s="34" t="s">
        <v>8057</v>
      </c>
      <c r="F86" s="39">
        <v>2</v>
      </c>
      <c r="G86" s="5">
        <v>2</v>
      </c>
      <c r="H86" s="39">
        <v>2</v>
      </c>
      <c r="I86" s="6"/>
      <c r="J86" s="6"/>
      <c r="K86" s="6"/>
      <c r="L86" s="6"/>
      <c r="M86" s="6"/>
      <c r="N86" s="6"/>
      <c r="O86" s="6"/>
      <c r="P86" s="6"/>
      <c r="Q86" s="6"/>
      <c r="R86" s="6"/>
      <c r="S86" s="6"/>
      <c r="T86" s="6"/>
      <c r="U86" s="6"/>
      <c r="V86" s="6"/>
      <c r="W86" s="6"/>
      <c r="X86" s="6"/>
      <c r="Y86" s="6"/>
      <c r="Z86" s="6"/>
    </row>
    <row r="87" spans="1:26" ht="48" customHeight="1" x14ac:dyDescent="0.3">
      <c r="A87" s="5">
        <v>87</v>
      </c>
      <c r="B87" s="6" t="s">
        <v>8143</v>
      </c>
      <c r="C87" s="6" t="s">
        <v>8144</v>
      </c>
      <c r="D87" s="58" t="s">
        <v>8149</v>
      </c>
      <c r="E87" s="34" t="s">
        <v>8057</v>
      </c>
      <c r="F87" s="39">
        <v>2</v>
      </c>
      <c r="G87" s="5">
        <v>2</v>
      </c>
      <c r="H87" s="39">
        <v>2</v>
      </c>
      <c r="I87" s="6"/>
      <c r="J87" s="6"/>
      <c r="K87" s="6"/>
      <c r="L87" s="6"/>
      <c r="M87" s="6"/>
      <c r="N87" s="6"/>
      <c r="O87" s="6"/>
      <c r="P87" s="6"/>
      <c r="Q87" s="6"/>
      <c r="R87" s="6"/>
      <c r="S87" s="6"/>
      <c r="T87" s="6"/>
      <c r="U87" s="6"/>
      <c r="V87" s="6"/>
      <c r="W87" s="6"/>
      <c r="X87" s="6"/>
      <c r="Y87" s="6"/>
      <c r="Z87" s="6"/>
    </row>
    <row r="88" spans="1:26" ht="24" customHeight="1" x14ac:dyDescent="0.3">
      <c r="A88" s="5">
        <v>88</v>
      </c>
      <c r="B88" s="6" t="s">
        <v>8143</v>
      </c>
      <c r="C88" s="6" t="s">
        <v>8144</v>
      </c>
      <c r="D88" s="58" t="s">
        <v>8150</v>
      </c>
      <c r="E88" s="34" t="s">
        <v>8057</v>
      </c>
      <c r="F88" s="39">
        <v>0</v>
      </c>
      <c r="G88" s="5">
        <v>0</v>
      </c>
      <c r="H88" s="39">
        <v>0</v>
      </c>
      <c r="I88" s="6"/>
      <c r="J88" s="6"/>
      <c r="K88" s="6"/>
      <c r="L88" s="6"/>
      <c r="M88" s="6"/>
      <c r="N88" s="6"/>
      <c r="O88" s="6"/>
      <c r="P88" s="6"/>
      <c r="Q88" s="6"/>
      <c r="R88" s="6"/>
      <c r="S88" s="6"/>
      <c r="T88" s="6"/>
      <c r="U88" s="6"/>
      <c r="V88" s="6"/>
      <c r="W88" s="6"/>
      <c r="X88" s="6"/>
      <c r="Y88" s="6"/>
      <c r="Z88" s="6"/>
    </row>
    <row r="89" spans="1:26" ht="24" customHeight="1" x14ac:dyDescent="0.3">
      <c r="A89" s="5">
        <v>89</v>
      </c>
      <c r="B89" s="6" t="s">
        <v>8143</v>
      </c>
      <c r="C89" s="6" t="s">
        <v>8144</v>
      </c>
      <c r="D89" s="58" t="s">
        <v>8151</v>
      </c>
      <c r="E89" s="34" t="s">
        <v>8057</v>
      </c>
      <c r="F89" s="39">
        <v>2</v>
      </c>
      <c r="G89" s="5">
        <v>2</v>
      </c>
      <c r="H89" s="39">
        <v>2</v>
      </c>
      <c r="I89" s="6"/>
      <c r="J89" s="6"/>
      <c r="K89" s="6"/>
      <c r="L89" s="6"/>
      <c r="M89" s="6"/>
      <c r="N89" s="6"/>
      <c r="O89" s="6"/>
      <c r="P89" s="6"/>
      <c r="Q89" s="6"/>
      <c r="R89" s="6"/>
      <c r="S89" s="6"/>
      <c r="T89" s="6"/>
      <c r="U89" s="6"/>
      <c r="V89" s="6"/>
      <c r="W89" s="6"/>
      <c r="X89" s="6"/>
      <c r="Y89" s="6"/>
      <c r="Z89" s="6"/>
    </row>
    <row r="90" spans="1:26" ht="48" customHeight="1" x14ac:dyDescent="0.3">
      <c r="A90" s="5">
        <v>90</v>
      </c>
      <c r="B90" s="6" t="s">
        <v>8143</v>
      </c>
      <c r="C90" s="6" t="s">
        <v>8144</v>
      </c>
      <c r="D90" s="58" t="s">
        <v>8152</v>
      </c>
      <c r="E90" s="34" t="s">
        <v>8057</v>
      </c>
      <c r="F90" s="39">
        <v>2</v>
      </c>
      <c r="G90" s="5">
        <v>2</v>
      </c>
      <c r="H90" s="39">
        <v>2</v>
      </c>
      <c r="I90" s="6"/>
      <c r="J90" s="6"/>
      <c r="K90" s="6"/>
      <c r="L90" s="6"/>
      <c r="M90" s="6"/>
      <c r="N90" s="6"/>
      <c r="O90" s="6"/>
      <c r="P90" s="6"/>
      <c r="Q90" s="6"/>
      <c r="R90" s="6"/>
      <c r="S90" s="6"/>
      <c r="T90" s="6"/>
      <c r="U90" s="6"/>
      <c r="V90" s="6"/>
      <c r="W90" s="6"/>
      <c r="X90" s="6"/>
      <c r="Y90" s="6"/>
      <c r="Z90" s="6"/>
    </row>
    <row r="91" spans="1:26" ht="24" customHeight="1" x14ac:dyDescent="0.3">
      <c r="A91" s="5">
        <v>91</v>
      </c>
      <c r="B91" s="6" t="s">
        <v>8143</v>
      </c>
      <c r="C91" s="6" t="s">
        <v>8144</v>
      </c>
      <c r="D91" s="58" t="s">
        <v>8153</v>
      </c>
      <c r="E91" s="34" t="s">
        <v>8057</v>
      </c>
      <c r="F91" s="39">
        <v>0</v>
      </c>
      <c r="G91" s="5">
        <v>2</v>
      </c>
      <c r="H91" s="39">
        <v>0</v>
      </c>
      <c r="I91" s="6"/>
      <c r="J91" s="6"/>
      <c r="K91" s="6"/>
      <c r="L91" s="6"/>
      <c r="M91" s="6"/>
      <c r="N91" s="6"/>
      <c r="O91" s="6"/>
      <c r="P91" s="6"/>
      <c r="Q91" s="6"/>
      <c r="R91" s="6"/>
      <c r="S91" s="6"/>
      <c r="T91" s="6"/>
      <c r="U91" s="6"/>
      <c r="V91" s="6"/>
      <c r="W91" s="6"/>
      <c r="X91" s="6"/>
      <c r="Y91" s="6"/>
      <c r="Z91" s="6"/>
    </row>
    <row r="92" spans="1:26" ht="24" customHeight="1" x14ac:dyDescent="0.3">
      <c r="A92" s="5">
        <v>92</v>
      </c>
      <c r="B92" s="6" t="s">
        <v>8143</v>
      </c>
      <c r="C92" s="6" t="s">
        <v>8144</v>
      </c>
      <c r="D92" s="58" t="s">
        <v>8154</v>
      </c>
      <c r="E92" s="34" t="s">
        <v>8057</v>
      </c>
      <c r="F92" s="39">
        <v>2</v>
      </c>
      <c r="G92" s="5">
        <v>2</v>
      </c>
      <c r="H92" s="39">
        <v>2</v>
      </c>
      <c r="I92" s="6"/>
      <c r="J92" s="6"/>
      <c r="K92" s="6"/>
      <c r="L92" s="6"/>
      <c r="M92" s="6"/>
      <c r="N92" s="6"/>
      <c r="O92" s="6"/>
      <c r="P92" s="6"/>
      <c r="Q92" s="6"/>
      <c r="R92" s="6"/>
      <c r="S92" s="6"/>
      <c r="T92" s="6"/>
      <c r="U92" s="6"/>
      <c r="V92" s="6"/>
      <c r="W92" s="6"/>
      <c r="X92" s="6"/>
      <c r="Y92" s="6"/>
      <c r="Z92" s="6"/>
    </row>
    <row r="93" spans="1:26" ht="24" customHeight="1" x14ac:dyDescent="0.3">
      <c r="A93" s="5">
        <v>93</v>
      </c>
      <c r="B93" s="6" t="s">
        <v>8143</v>
      </c>
      <c r="C93" s="6" t="s">
        <v>8144</v>
      </c>
      <c r="D93" s="58" t="s">
        <v>8155</v>
      </c>
      <c r="E93" s="34" t="s">
        <v>8057</v>
      </c>
      <c r="F93" s="39">
        <v>2</v>
      </c>
      <c r="G93" s="5">
        <v>0</v>
      </c>
      <c r="H93" s="39">
        <v>2</v>
      </c>
      <c r="I93" s="6"/>
      <c r="J93" s="6"/>
      <c r="K93" s="6"/>
      <c r="L93" s="6"/>
      <c r="M93" s="6"/>
      <c r="N93" s="6"/>
      <c r="O93" s="6"/>
      <c r="P93" s="6"/>
      <c r="Q93" s="6"/>
      <c r="R93" s="6"/>
      <c r="S93" s="6"/>
      <c r="T93" s="6"/>
      <c r="U93" s="6"/>
      <c r="V93" s="6"/>
      <c r="W93" s="6"/>
      <c r="X93" s="6"/>
      <c r="Y93" s="6"/>
      <c r="Z93" s="6"/>
    </row>
    <row r="94" spans="1:26" ht="24" customHeight="1" x14ac:dyDescent="0.3">
      <c r="A94" s="5">
        <v>94</v>
      </c>
      <c r="B94" s="6" t="s">
        <v>8143</v>
      </c>
      <c r="C94" s="6" t="s">
        <v>8144</v>
      </c>
      <c r="D94" s="58" t="s">
        <v>8156</v>
      </c>
      <c r="E94" s="34" t="s">
        <v>8057</v>
      </c>
      <c r="F94" s="39">
        <v>2</v>
      </c>
      <c r="G94" s="5">
        <v>2</v>
      </c>
      <c r="H94" s="39">
        <v>2</v>
      </c>
      <c r="I94" s="6"/>
      <c r="J94" s="6"/>
      <c r="K94" s="6"/>
      <c r="L94" s="6"/>
      <c r="M94" s="6"/>
      <c r="N94" s="6"/>
      <c r="O94" s="6"/>
      <c r="P94" s="6"/>
      <c r="Q94" s="6"/>
      <c r="R94" s="6"/>
      <c r="S94" s="6"/>
      <c r="T94" s="6"/>
      <c r="U94" s="6"/>
      <c r="V94" s="6"/>
      <c r="W94" s="6"/>
      <c r="X94" s="6"/>
      <c r="Y94" s="6"/>
      <c r="Z94" s="6"/>
    </row>
    <row r="95" spans="1:26" ht="48" customHeight="1" x14ac:dyDescent="0.3">
      <c r="A95" s="5">
        <v>95</v>
      </c>
      <c r="B95" s="6" t="s">
        <v>8143</v>
      </c>
      <c r="C95" s="6" t="s">
        <v>8144</v>
      </c>
      <c r="D95" s="58" t="s">
        <v>8157</v>
      </c>
      <c r="E95" s="34" t="s">
        <v>8057</v>
      </c>
      <c r="F95" s="39">
        <v>2</v>
      </c>
      <c r="G95" s="5">
        <v>2</v>
      </c>
      <c r="H95" s="39">
        <v>2</v>
      </c>
      <c r="I95" s="6"/>
      <c r="J95" s="6"/>
      <c r="K95" s="6"/>
      <c r="L95" s="6"/>
      <c r="M95" s="6"/>
      <c r="N95" s="6"/>
      <c r="O95" s="6"/>
      <c r="P95" s="6"/>
      <c r="Q95" s="6"/>
      <c r="R95" s="6"/>
      <c r="S95" s="6"/>
      <c r="T95" s="6"/>
      <c r="U95" s="6"/>
      <c r="V95" s="6"/>
      <c r="W95" s="6"/>
      <c r="X95" s="6"/>
      <c r="Y95" s="6"/>
      <c r="Z95" s="6"/>
    </row>
    <row r="96" spans="1:26" ht="24" customHeight="1" x14ac:dyDescent="0.3">
      <c r="A96" s="5">
        <v>96</v>
      </c>
      <c r="B96" s="6" t="s">
        <v>8158</v>
      </c>
      <c r="C96" s="6" t="s">
        <v>8159</v>
      </c>
      <c r="D96" s="58" t="s">
        <v>8160</v>
      </c>
      <c r="E96" s="34" t="s">
        <v>8057</v>
      </c>
      <c r="F96" s="39">
        <v>0</v>
      </c>
      <c r="G96" s="5">
        <v>1</v>
      </c>
      <c r="H96" s="39">
        <v>0</v>
      </c>
      <c r="I96" s="6"/>
      <c r="J96" s="6"/>
      <c r="K96" s="6"/>
      <c r="L96" s="6"/>
      <c r="M96" s="6"/>
      <c r="N96" s="6"/>
      <c r="O96" s="6"/>
      <c r="P96" s="6"/>
      <c r="Q96" s="6"/>
      <c r="R96" s="6"/>
      <c r="S96" s="6"/>
      <c r="T96" s="6"/>
      <c r="U96" s="6"/>
      <c r="V96" s="6"/>
      <c r="W96" s="6"/>
      <c r="X96" s="6"/>
      <c r="Y96" s="6"/>
      <c r="Z96" s="6"/>
    </row>
    <row r="97" spans="1:26" ht="24" customHeight="1" x14ac:dyDescent="0.3">
      <c r="A97" s="5">
        <v>97</v>
      </c>
      <c r="B97" s="6" t="s">
        <v>8158</v>
      </c>
      <c r="C97" s="6" t="s">
        <v>8159</v>
      </c>
      <c r="D97" s="58" t="s">
        <v>8161</v>
      </c>
      <c r="E97" s="34" t="s">
        <v>8057</v>
      </c>
      <c r="F97" s="39">
        <v>0</v>
      </c>
      <c r="G97" s="5">
        <v>0</v>
      </c>
      <c r="H97" s="39">
        <v>0</v>
      </c>
      <c r="I97" s="6"/>
      <c r="J97" s="6"/>
      <c r="K97" s="6"/>
      <c r="L97" s="6"/>
      <c r="M97" s="6"/>
      <c r="N97" s="6"/>
      <c r="O97" s="6"/>
      <c r="P97" s="6"/>
      <c r="Q97" s="6"/>
      <c r="R97" s="6"/>
      <c r="S97" s="6"/>
      <c r="T97" s="6"/>
      <c r="U97" s="6"/>
      <c r="V97" s="6"/>
      <c r="W97" s="6"/>
      <c r="X97" s="6"/>
      <c r="Y97" s="6"/>
      <c r="Z97" s="6"/>
    </row>
    <row r="98" spans="1:26" ht="24" customHeight="1" x14ac:dyDescent="0.3">
      <c r="A98" s="5">
        <v>98</v>
      </c>
      <c r="B98" s="6" t="s">
        <v>8158</v>
      </c>
      <c r="C98" s="6" t="s">
        <v>8159</v>
      </c>
      <c r="D98" s="58" t="s">
        <v>8162</v>
      </c>
      <c r="E98" s="34" t="s">
        <v>8057</v>
      </c>
      <c r="F98" s="39">
        <v>0</v>
      </c>
      <c r="G98" s="5">
        <v>1</v>
      </c>
      <c r="H98" s="39">
        <v>0</v>
      </c>
      <c r="I98" s="6"/>
      <c r="J98" s="6"/>
      <c r="K98" s="6"/>
      <c r="L98" s="6"/>
      <c r="M98" s="6"/>
      <c r="N98" s="6"/>
      <c r="O98" s="6"/>
      <c r="P98" s="6"/>
      <c r="Q98" s="6"/>
      <c r="R98" s="6"/>
      <c r="S98" s="6"/>
      <c r="T98" s="6"/>
      <c r="U98" s="6"/>
      <c r="V98" s="6"/>
      <c r="W98" s="6"/>
      <c r="X98" s="6"/>
      <c r="Y98" s="6"/>
      <c r="Z98" s="6"/>
    </row>
    <row r="99" spans="1:26" ht="48" customHeight="1" x14ac:dyDescent="0.3">
      <c r="A99" s="5">
        <v>99</v>
      </c>
      <c r="B99" s="6" t="s">
        <v>8158</v>
      </c>
      <c r="C99" s="6" t="s">
        <v>8159</v>
      </c>
      <c r="D99" s="58" t="s">
        <v>8163</v>
      </c>
      <c r="E99" s="34" t="s">
        <v>8057</v>
      </c>
      <c r="F99" s="39">
        <v>2</v>
      </c>
      <c r="G99" s="5">
        <v>0</v>
      </c>
      <c r="H99" s="39">
        <v>2</v>
      </c>
      <c r="I99" s="6"/>
      <c r="J99" s="6"/>
      <c r="K99" s="6"/>
      <c r="L99" s="6"/>
      <c r="M99" s="6"/>
      <c r="N99" s="6"/>
      <c r="O99" s="6"/>
      <c r="P99" s="6"/>
      <c r="Q99" s="6"/>
      <c r="R99" s="6"/>
      <c r="S99" s="6"/>
      <c r="T99" s="6"/>
      <c r="U99" s="6"/>
      <c r="V99" s="6"/>
      <c r="W99" s="6"/>
      <c r="X99" s="6"/>
      <c r="Y99" s="6"/>
      <c r="Z99" s="6"/>
    </row>
    <row r="100" spans="1:26" ht="48" customHeight="1" x14ac:dyDescent="0.3">
      <c r="A100" s="5">
        <v>100</v>
      </c>
      <c r="B100" s="6" t="s">
        <v>8158</v>
      </c>
      <c r="C100" s="6" t="s">
        <v>8159</v>
      </c>
      <c r="D100" s="58" t="s">
        <v>8164</v>
      </c>
      <c r="E100" s="34" t="s">
        <v>8057</v>
      </c>
      <c r="F100" s="39">
        <v>2</v>
      </c>
      <c r="G100" s="39">
        <v>2</v>
      </c>
      <c r="H100" s="39">
        <v>2</v>
      </c>
      <c r="I100" s="6"/>
      <c r="J100" s="6"/>
      <c r="K100" s="6"/>
      <c r="L100" s="6"/>
      <c r="M100" s="6"/>
      <c r="N100" s="6"/>
      <c r="O100" s="6"/>
      <c r="P100" s="6"/>
      <c r="Q100" s="6"/>
      <c r="R100" s="6"/>
      <c r="S100" s="6"/>
      <c r="T100" s="6"/>
      <c r="U100" s="6"/>
      <c r="V100" s="6"/>
      <c r="W100" s="6"/>
      <c r="X100" s="6"/>
      <c r="Y100" s="6"/>
      <c r="Z100" s="6"/>
    </row>
    <row r="101" spans="1:26" ht="24" customHeight="1" x14ac:dyDescent="0.3">
      <c r="A101" s="5">
        <v>101</v>
      </c>
      <c r="B101" s="6" t="s">
        <v>8158</v>
      </c>
      <c r="C101" s="6" t="s">
        <v>8159</v>
      </c>
      <c r="D101" s="58" t="s">
        <v>8165</v>
      </c>
      <c r="E101" s="34" t="s">
        <v>8057</v>
      </c>
      <c r="F101" s="39">
        <v>1</v>
      </c>
      <c r="G101" s="39">
        <v>1</v>
      </c>
      <c r="H101" s="39">
        <v>1</v>
      </c>
      <c r="I101" s="6"/>
      <c r="J101" s="6"/>
      <c r="K101" s="6"/>
      <c r="L101" s="6"/>
      <c r="M101" s="6"/>
      <c r="N101" s="6"/>
      <c r="O101" s="6"/>
      <c r="P101" s="6"/>
      <c r="Q101" s="6"/>
      <c r="R101" s="6"/>
      <c r="S101" s="6"/>
      <c r="T101" s="6"/>
      <c r="U101" s="6"/>
      <c r="V101" s="6"/>
      <c r="W101" s="6"/>
      <c r="X101" s="6"/>
      <c r="Y101" s="6"/>
      <c r="Z101" s="6"/>
    </row>
    <row r="102" spans="1:26" ht="24" customHeight="1" x14ac:dyDescent="0.3">
      <c r="A102" s="5">
        <v>102</v>
      </c>
      <c r="B102" s="6" t="s">
        <v>8158</v>
      </c>
      <c r="C102" s="6" t="s">
        <v>8159</v>
      </c>
      <c r="D102" s="58" t="s">
        <v>8166</v>
      </c>
      <c r="E102" s="34" t="s">
        <v>8057</v>
      </c>
      <c r="F102" s="39">
        <v>0</v>
      </c>
      <c r="G102" s="39">
        <v>0</v>
      </c>
      <c r="H102" s="39">
        <v>0</v>
      </c>
      <c r="I102" s="6"/>
      <c r="J102" s="6"/>
      <c r="K102" s="6"/>
      <c r="L102" s="6"/>
      <c r="M102" s="6"/>
      <c r="N102" s="6"/>
      <c r="O102" s="6"/>
      <c r="P102" s="6"/>
      <c r="Q102" s="6"/>
      <c r="R102" s="6"/>
      <c r="S102" s="6"/>
      <c r="T102" s="6"/>
      <c r="U102" s="6"/>
      <c r="V102" s="6"/>
      <c r="W102" s="6"/>
      <c r="X102" s="6"/>
      <c r="Y102" s="6"/>
      <c r="Z102" s="6"/>
    </row>
    <row r="103" spans="1:26" ht="24" customHeight="1" x14ac:dyDescent="0.3">
      <c r="A103" s="5">
        <v>103</v>
      </c>
      <c r="B103" s="6" t="s">
        <v>8158</v>
      </c>
      <c r="C103" s="6" t="s">
        <v>8159</v>
      </c>
      <c r="D103" s="58" t="s">
        <v>8167</v>
      </c>
      <c r="E103" s="34" t="s">
        <v>8057</v>
      </c>
      <c r="F103" s="39">
        <v>2</v>
      </c>
      <c r="G103" s="39">
        <v>2</v>
      </c>
      <c r="H103" s="39">
        <v>2</v>
      </c>
      <c r="I103" s="6"/>
      <c r="J103" s="6"/>
      <c r="K103" s="6"/>
      <c r="L103" s="6"/>
      <c r="M103" s="6"/>
      <c r="N103" s="6"/>
      <c r="O103" s="6"/>
      <c r="P103" s="6"/>
      <c r="Q103" s="6"/>
      <c r="R103" s="6"/>
      <c r="S103" s="6"/>
      <c r="T103" s="6"/>
      <c r="U103" s="6"/>
      <c r="V103" s="6"/>
      <c r="W103" s="6"/>
      <c r="X103" s="6"/>
      <c r="Y103" s="6"/>
      <c r="Z103" s="6"/>
    </row>
    <row r="104" spans="1:26" ht="48" customHeight="1" x14ac:dyDescent="0.3">
      <c r="A104" s="5">
        <v>104</v>
      </c>
      <c r="B104" s="6" t="s">
        <v>8158</v>
      </c>
      <c r="C104" s="6" t="s">
        <v>8159</v>
      </c>
      <c r="D104" s="58" t="s">
        <v>8168</v>
      </c>
      <c r="E104" s="34" t="s">
        <v>8057</v>
      </c>
      <c r="F104" s="39">
        <v>2</v>
      </c>
      <c r="G104" s="39">
        <v>2</v>
      </c>
      <c r="H104" s="39">
        <v>2</v>
      </c>
      <c r="I104" s="6"/>
      <c r="J104" s="6"/>
      <c r="K104" s="6"/>
      <c r="L104" s="6"/>
      <c r="M104" s="6"/>
      <c r="N104" s="6"/>
      <c r="O104" s="6"/>
      <c r="P104" s="6"/>
      <c r="Q104" s="6"/>
      <c r="R104" s="6"/>
      <c r="S104" s="6"/>
      <c r="T104" s="6"/>
      <c r="U104" s="6"/>
      <c r="V104" s="6"/>
      <c r="W104" s="6"/>
      <c r="X104" s="6"/>
      <c r="Y104" s="6"/>
      <c r="Z104" s="6"/>
    </row>
    <row r="105" spans="1:26" ht="48" customHeight="1" x14ac:dyDescent="0.3">
      <c r="A105" s="5">
        <v>105</v>
      </c>
      <c r="B105" s="6" t="s">
        <v>8158</v>
      </c>
      <c r="C105" s="6" t="s">
        <v>8159</v>
      </c>
      <c r="D105" s="58" t="s">
        <v>8169</v>
      </c>
      <c r="E105" s="34" t="s">
        <v>8057</v>
      </c>
      <c r="F105" s="39">
        <v>0</v>
      </c>
      <c r="G105" s="39">
        <v>0</v>
      </c>
      <c r="H105" s="39">
        <v>0</v>
      </c>
      <c r="I105" s="6"/>
      <c r="J105" s="6"/>
      <c r="K105" s="6"/>
      <c r="L105" s="6"/>
      <c r="M105" s="6"/>
      <c r="N105" s="6"/>
      <c r="O105" s="6"/>
      <c r="P105" s="6"/>
      <c r="Q105" s="6"/>
      <c r="R105" s="6"/>
      <c r="S105" s="6"/>
      <c r="T105" s="6"/>
      <c r="U105" s="6"/>
      <c r="V105" s="6"/>
      <c r="W105" s="6"/>
      <c r="X105" s="6"/>
      <c r="Y105" s="6"/>
      <c r="Z105" s="6"/>
    </row>
    <row r="106" spans="1:26" ht="24" customHeight="1" x14ac:dyDescent="0.3">
      <c r="A106" s="5">
        <v>106</v>
      </c>
      <c r="B106" s="6" t="s">
        <v>8158</v>
      </c>
      <c r="C106" s="6" t="s">
        <v>8159</v>
      </c>
      <c r="D106" s="58" t="s">
        <v>8170</v>
      </c>
      <c r="E106" s="34" t="s">
        <v>8057</v>
      </c>
      <c r="F106" s="39">
        <v>1</v>
      </c>
      <c r="G106" s="39">
        <v>1</v>
      </c>
      <c r="H106" s="39">
        <v>1</v>
      </c>
      <c r="I106" s="6"/>
      <c r="J106" s="6"/>
      <c r="K106" s="6"/>
      <c r="L106" s="6"/>
      <c r="M106" s="6"/>
      <c r="N106" s="6"/>
      <c r="O106" s="6"/>
      <c r="P106" s="6"/>
      <c r="Q106" s="6"/>
      <c r="R106" s="6"/>
      <c r="S106" s="6"/>
      <c r="T106" s="6"/>
      <c r="U106" s="6"/>
      <c r="V106" s="6"/>
      <c r="W106" s="6"/>
      <c r="X106" s="6"/>
      <c r="Y106" s="6"/>
      <c r="Z106" s="6"/>
    </row>
    <row r="107" spans="1:26" ht="48" customHeight="1" x14ac:dyDescent="0.3">
      <c r="A107" s="5">
        <v>107</v>
      </c>
      <c r="B107" s="6" t="s">
        <v>8158</v>
      </c>
      <c r="C107" s="6" t="s">
        <v>8159</v>
      </c>
      <c r="D107" s="58" t="s">
        <v>8171</v>
      </c>
      <c r="E107" s="34" t="s">
        <v>8057</v>
      </c>
      <c r="F107" s="39">
        <v>1</v>
      </c>
      <c r="G107" s="39">
        <v>1</v>
      </c>
      <c r="H107" s="39">
        <v>1</v>
      </c>
      <c r="I107" s="6"/>
      <c r="J107" s="6"/>
      <c r="K107" s="6"/>
      <c r="L107" s="6"/>
      <c r="M107" s="6"/>
      <c r="N107" s="6"/>
      <c r="O107" s="6"/>
      <c r="P107" s="6"/>
      <c r="Q107" s="6"/>
      <c r="R107" s="6"/>
      <c r="S107" s="6"/>
      <c r="T107" s="6"/>
      <c r="U107" s="6"/>
      <c r="V107" s="6"/>
      <c r="W107" s="6"/>
      <c r="X107" s="6"/>
      <c r="Y107" s="6"/>
      <c r="Z107" s="6"/>
    </row>
    <row r="108" spans="1:26" ht="24" customHeight="1" x14ac:dyDescent="0.3">
      <c r="A108" s="5">
        <v>108</v>
      </c>
      <c r="B108" s="6" t="s">
        <v>8172</v>
      </c>
      <c r="C108" s="6" t="s">
        <v>8173</v>
      </c>
      <c r="D108" s="58" t="s">
        <v>8174</v>
      </c>
      <c r="E108" s="34" t="s">
        <v>8057</v>
      </c>
      <c r="F108" s="39">
        <v>2</v>
      </c>
      <c r="G108" s="39">
        <v>2</v>
      </c>
      <c r="H108" s="39">
        <v>2</v>
      </c>
      <c r="I108" s="6"/>
      <c r="J108" s="6"/>
      <c r="K108" s="6"/>
      <c r="L108" s="6"/>
      <c r="M108" s="6"/>
      <c r="N108" s="6"/>
      <c r="O108" s="6"/>
      <c r="P108" s="6"/>
      <c r="Q108" s="6"/>
      <c r="R108" s="6"/>
      <c r="S108" s="6"/>
      <c r="T108" s="6"/>
      <c r="U108" s="6"/>
      <c r="V108" s="6"/>
      <c r="W108" s="6"/>
      <c r="X108" s="6"/>
      <c r="Y108" s="6"/>
      <c r="Z108" s="6"/>
    </row>
    <row r="109" spans="1:26" ht="24" customHeight="1" x14ac:dyDescent="0.3">
      <c r="A109" s="5">
        <v>109</v>
      </c>
      <c r="B109" s="6" t="s">
        <v>8172</v>
      </c>
      <c r="C109" s="6" t="s">
        <v>8173</v>
      </c>
      <c r="D109" s="58" t="s">
        <v>8175</v>
      </c>
      <c r="E109" s="34" t="s">
        <v>8057</v>
      </c>
      <c r="F109" s="39">
        <v>0</v>
      </c>
      <c r="G109" s="39">
        <v>0</v>
      </c>
      <c r="H109" s="39">
        <v>0</v>
      </c>
      <c r="I109" s="6"/>
      <c r="J109" s="6"/>
      <c r="K109" s="6"/>
      <c r="L109" s="6"/>
      <c r="M109" s="6"/>
      <c r="N109" s="6"/>
      <c r="O109" s="6"/>
      <c r="P109" s="6"/>
      <c r="Q109" s="6"/>
      <c r="R109" s="6"/>
      <c r="S109" s="6"/>
      <c r="T109" s="6"/>
      <c r="U109" s="6"/>
      <c r="V109" s="6"/>
      <c r="W109" s="6"/>
      <c r="X109" s="6"/>
      <c r="Y109" s="6"/>
      <c r="Z109" s="6"/>
    </row>
    <row r="110" spans="1:26" ht="24" customHeight="1" x14ac:dyDescent="0.3">
      <c r="A110" s="5">
        <v>110</v>
      </c>
      <c r="B110" s="6" t="s">
        <v>8172</v>
      </c>
      <c r="C110" s="6" t="s">
        <v>8173</v>
      </c>
      <c r="D110" s="58" t="s">
        <v>8176</v>
      </c>
      <c r="E110" s="34" t="s">
        <v>8057</v>
      </c>
      <c r="F110" s="39">
        <v>0</v>
      </c>
      <c r="G110" s="39">
        <v>0</v>
      </c>
      <c r="H110" s="39">
        <v>0</v>
      </c>
      <c r="I110" s="6"/>
      <c r="J110" s="6"/>
      <c r="K110" s="6"/>
      <c r="L110" s="6"/>
      <c r="M110" s="6"/>
      <c r="N110" s="6"/>
      <c r="O110" s="6"/>
      <c r="P110" s="6"/>
      <c r="Q110" s="6"/>
      <c r="R110" s="6"/>
      <c r="S110" s="6"/>
      <c r="T110" s="6"/>
      <c r="U110" s="6"/>
      <c r="V110" s="6"/>
      <c r="W110" s="6"/>
      <c r="X110" s="6"/>
      <c r="Y110" s="6"/>
      <c r="Z110" s="6"/>
    </row>
    <row r="111" spans="1:26" ht="24" customHeight="1" x14ac:dyDescent="0.3">
      <c r="A111" s="5">
        <v>111</v>
      </c>
      <c r="B111" s="6" t="s">
        <v>8172</v>
      </c>
      <c r="C111" s="6" t="s">
        <v>8173</v>
      </c>
      <c r="D111" s="58" t="s">
        <v>8177</v>
      </c>
      <c r="E111" s="34" t="s">
        <v>8057</v>
      </c>
      <c r="F111" s="39">
        <v>2</v>
      </c>
      <c r="G111" s="39">
        <v>2</v>
      </c>
      <c r="H111" s="39">
        <v>2</v>
      </c>
      <c r="I111" s="6"/>
      <c r="J111" s="6"/>
      <c r="K111" s="6"/>
      <c r="L111" s="6"/>
      <c r="M111" s="6"/>
      <c r="N111" s="6"/>
      <c r="O111" s="6"/>
      <c r="P111" s="6"/>
      <c r="Q111" s="6"/>
      <c r="R111" s="6"/>
      <c r="S111" s="6"/>
      <c r="T111" s="6"/>
      <c r="U111" s="6"/>
      <c r="V111" s="6"/>
      <c r="W111" s="6"/>
      <c r="X111" s="6"/>
      <c r="Y111" s="6"/>
      <c r="Z111" s="6"/>
    </row>
    <row r="112" spans="1:26" ht="24" customHeight="1" x14ac:dyDescent="0.3">
      <c r="A112" s="5">
        <v>112</v>
      </c>
      <c r="B112" s="6" t="s">
        <v>8172</v>
      </c>
      <c r="C112" s="6" t="s">
        <v>8173</v>
      </c>
      <c r="D112" s="58" t="s">
        <v>8178</v>
      </c>
      <c r="E112" s="34" t="s">
        <v>8057</v>
      </c>
      <c r="F112" s="39">
        <v>2</v>
      </c>
      <c r="G112" s="39">
        <v>2</v>
      </c>
      <c r="H112" s="39">
        <v>2</v>
      </c>
      <c r="I112" s="6"/>
      <c r="J112" s="6"/>
      <c r="K112" s="6"/>
      <c r="L112" s="6"/>
      <c r="M112" s="6"/>
      <c r="N112" s="6"/>
      <c r="O112" s="6"/>
      <c r="P112" s="6"/>
      <c r="Q112" s="6"/>
      <c r="R112" s="6"/>
      <c r="S112" s="6"/>
      <c r="T112" s="6"/>
      <c r="U112" s="6"/>
      <c r="V112" s="6"/>
      <c r="W112" s="6"/>
      <c r="X112" s="6"/>
      <c r="Y112" s="6"/>
      <c r="Z112" s="6"/>
    </row>
    <row r="113" spans="1:26" ht="48" customHeight="1" x14ac:dyDescent="0.3">
      <c r="A113" s="5">
        <v>113</v>
      </c>
      <c r="B113" s="6" t="s">
        <v>8172</v>
      </c>
      <c r="C113" s="6" t="s">
        <v>8173</v>
      </c>
      <c r="D113" s="58" t="s">
        <v>8179</v>
      </c>
      <c r="E113" s="34" t="s">
        <v>8057</v>
      </c>
      <c r="F113" s="39">
        <v>2</v>
      </c>
      <c r="G113" s="39">
        <v>2</v>
      </c>
      <c r="H113" s="39">
        <v>2</v>
      </c>
      <c r="I113" s="6"/>
      <c r="J113" s="6"/>
      <c r="K113" s="6"/>
      <c r="L113" s="6"/>
      <c r="M113" s="6"/>
      <c r="N113" s="6"/>
      <c r="O113" s="6"/>
      <c r="P113" s="6"/>
      <c r="Q113" s="6"/>
      <c r="R113" s="6"/>
      <c r="S113" s="6"/>
      <c r="T113" s="6"/>
      <c r="U113" s="6"/>
      <c r="V113" s="6"/>
      <c r="W113" s="6"/>
      <c r="X113" s="6"/>
      <c r="Y113" s="6"/>
      <c r="Z113" s="6"/>
    </row>
    <row r="114" spans="1:26" ht="24" customHeight="1" x14ac:dyDescent="0.3">
      <c r="A114" s="5">
        <v>114</v>
      </c>
      <c r="B114" s="6" t="s">
        <v>8172</v>
      </c>
      <c r="C114" s="6" t="s">
        <v>8173</v>
      </c>
      <c r="D114" s="58" t="s">
        <v>8180</v>
      </c>
      <c r="E114" s="34" t="s">
        <v>8057</v>
      </c>
      <c r="F114" s="39">
        <v>0</v>
      </c>
      <c r="G114" s="39">
        <v>0</v>
      </c>
      <c r="H114" s="39">
        <v>0</v>
      </c>
      <c r="I114" s="6"/>
      <c r="J114" s="6"/>
      <c r="K114" s="6"/>
      <c r="L114" s="6"/>
      <c r="M114" s="6"/>
      <c r="N114" s="6"/>
      <c r="O114" s="6"/>
      <c r="P114" s="6"/>
      <c r="Q114" s="6"/>
      <c r="R114" s="6"/>
      <c r="S114" s="6"/>
      <c r="T114" s="6"/>
      <c r="U114" s="6"/>
      <c r="V114" s="6"/>
      <c r="W114" s="6"/>
      <c r="X114" s="6"/>
      <c r="Y114" s="6"/>
      <c r="Z114" s="6"/>
    </row>
    <row r="115" spans="1:26" ht="48" customHeight="1" x14ac:dyDescent="0.3">
      <c r="A115" s="5">
        <v>115</v>
      </c>
      <c r="B115" s="6" t="s">
        <v>8172</v>
      </c>
      <c r="C115" s="6" t="s">
        <v>8173</v>
      </c>
      <c r="D115" s="58" t="s">
        <v>8181</v>
      </c>
      <c r="E115" s="34" t="s">
        <v>8057</v>
      </c>
      <c r="F115" s="39">
        <v>2</v>
      </c>
      <c r="G115" s="39">
        <v>2</v>
      </c>
      <c r="H115" s="39">
        <v>2</v>
      </c>
      <c r="I115" s="6"/>
      <c r="J115" s="6"/>
      <c r="K115" s="6"/>
      <c r="L115" s="6"/>
      <c r="M115" s="6"/>
      <c r="N115" s="6"/>
      <c r="O115" s="6"/>
      <c r="P115" s="6"/>
      <c r="Q115" s="6"/>
      <c r="R115" s="6"/>
      <c r="S115" s="6"/>
      <c r="T115" s="6"/>
      <c r="U115" s="6"/>
      <c r="V115" s="6"/>
      <c r="W115" s="6"/>
      <c r="X115" s="6"/>
      <c r="Y115" s="6"/>
      <c r="Z115" s="6"/>
    </row>
    <row r="116" spans="1:26" ht="24" customHeight="1" x14ac:dyDescent="0.3">
      <c r="A116" s="5">
        <v>116</v>
      </c>
      <c r="B116" s="6" t="s">
        <v>8172</v>
      </c>
      <c r="C116" s="6" t="s">
        <v>8173</v>
      </c>
      <c r="D116" s="58" t="s">
        <v>8182</v>
      </c>
      <c r="E116" s="34" t="s">
        <v>8057</v>
      </c>
      <c r="F116" s="39">
        <v>2</v>
      </c>
      <c r="G116" s="39">
        <v>2</v>
      </c>
      <c r="H116" s="39">
        <v>2</v>
      </c>
      <c r="I116" s="6"/>
      <c r="J116" s="6"/>
      <c r="K116" s="6"/>
      <c r="L116" s="6"/>
      <c r="M116" s="6"/>
      <c r="N116" s="6"/>
      <c r="O116" s="6"/>
      <c r="P116" s="6"/>
      <c r="Q116" s="6"/>
      <c r="R116" s="6"/>
      <c r="S116" s="6"/>
      <c r="T116" s="6"/>
      <c r="U116" s="6"/>
      <c r="V116" s="6"/>
      <c r="W116" s="6"/>
      <c r="X116" s="6"/>
      <c r="Y116" s="6"/>
      <c r="Z116" s="6"/>
    </row>
    <row r="117" spans="1:26" ht="48" customHeight="1" x14ac:dyDescent="0.3">
      <c r="A117" s="5">
        <v>117</v>
      </c>
      <c r="B117" s="6" t="s">
        <v>8172</v>
      </c>
      <c r="C117" s="6" t="s">
        <v>8173</v>
      </c>
      <c r="D117" s="58" t="s">
        <v>8183</v>
      </c>
      <c r="E117" s="34" t="s">
        <v>8057</v>
      </c>
      <c r="F117" s="39">
        <v>0</v>
      </c>
      <c r="G117" s="39">
        <v>0</v>
      </c>
      <c r="H117" s="39">
        <v>0</v>
      </c>
      <c r="I117" s="6"/>
      <c r="J117" s="6"/>
      <c r="K117" s="6"/>
      <c r="L117" s="6"/>
      <c r="M117" s="6"/>
      <c r="N117" s="6"/>
      <c r="O117" s="6"/>
      <c r="P117" s="6"/>
      <c r="Q117" s="6"/>
      <c r="R117" s="6"/>
      <c r="S117" s="6"/>
      <c r="T117" s="6"/>
      <c r="U117" s="6"/>
      <c r="V117" s="6"/>
      <c r="W117" s="6"/>
      <c r="X117" s="6"/>
      <c r="Y117" s="6"/>
      <c r="Z117" s="6"/>
    </row>
    <row r="118" spans="1:26" ht="48" customHeight="1" x14ac:dyDescent="0.3">
      <c r="A118" s="5">
        <v>118</v>
      </c>
      <c r="B118" s="6" t="s">
        <v>8172</v>
      </c>
      <c r="C118" s="6" t="s">
        <v>8173</v>
      </c>
      <c r="D118" s="58" t="s">
        <v>8184</v>
      </c>
      <c r="E118" s="34" t="s">
        <v>8057</v>
      </c>
      <c r="F118" s="39">
        <v>1</v>
      </c>
      <c r="G118" s="39">
        <v>1</v>
      </c>
      <c r="H118" s="39">
        <v>1</v>
      </c>
      <c r="I118" s="6"/>
      <c r="J118" s="6"/>
      <c r="K118" s="6"/>
      <c r="L118" s="6"/>
      <c r="M118" s="6"/>
      <c r="N118" s="6"/>
      <c r="O118" s="6"/>
      <c r="P118" s="6"/>
      <c r="Q118" s="6"/>
      <c r="R118" s="6"/>
      <c r="S118" s="6"/>
      <c r="T118" s="6"/>
      <c r="U118" s="6"/>
      <c r="V118" s="6"/>
      <c r="W118" s="6"/>
      <c r="X118" s="6"/>
      <c r="Y118" s="6"/>
      <c r="Z118" s="6"/>
    </row>
    <row r="119" spans="1:26" ht="24" customHeight="1" x14ac:dyDescent="0.3">
      <c r="A119" s="5">
        <v>119</v>
      </c>
      <c r="B119" s="6" t="s">
        <v>8172</v>
      </c>
      <c r="C119" s="6" t="s">
        <v>8173</v>
      </c>
      <c r="D119" s="58" t="s">
        <v>8185</v>
      </c>
      <c r="E119" s="34" t="s">
        <v>8057</v>
      </c>
      <c r="F119" s="39">
        <v>1</v>
      </c>
      <c r="G119" s="39">
        <v>1</v>
      </c>
      <c r="H119" s="39">
        <v>1</v>
      </c>
      <c r="I119" s="6"/>
      <c r="J119" s="6"/>
      <c r="K119" s="6"/>
      <c r="L119" s="6"/>
      <c r="M119" s="6"/>
      <c r="N119" s="6"/>
      <c r="O119" s="6"/>
      <c r="P119" s="6"/>
      <c r="Q119" s="6"/>
      <c r="R119" s="6"/>
      <c r="S119" s="6"/>
      <c r="T119" s="6"/>
      <c r="U119" s="6"/>
      <c r="V119" s="6"/>
      <c r="W119" s="6"/>
      <c r="X119" s="6"/>
      <c r="Y119" s="6"/>
      <c r="Z119" s="6"/>
    </row>
    <row r="120" spans="1:26" ht="24" customHeight="1" x14ac:dyDescent="0.3">
      <c r="A120" s="5">
        <v>120</v>
      </c>
      <c r="B120" s="6" t="s">
        <v>8172</v>
      </c>
      <c r="C120" s="6" t="s">
        <v>8173</v>
      </c>
      <c r="D120" s="58" t="s">
        <v>8186</v>
      </c>
      <c r="E120" s="34" t="s">
        <v>8057</v>
      </c>
      <c r="F120" s="39">
        <v>2</v>
      </c>
      <c r="G120" s="39">
        <v>2</v>
      </c>
      <c r="H120" s="39">
        <v>2</v>
      </c>
      <c r="I120" s="6"/>
      <c r="J120" s="6"/>
      <c r="K120" s="6"/>
      <c r="L120" s="6"/>
      <c r="M120" s="6"/>
      <c r="N120" s="6"/>
      <c r="O120" s="6"/>
      <c r="P120" s="6"/>
      <c r="Q120" s="6"/>
      <c r="R120" s="6"/>
      <c r="S120" s="6"/>
      <c r="T120" s="6"/>
      <c r="U120" s="6"/>
      <c r="V120" s="6"/>
      <c r="W120" s="6"/>
      <c r="X120" s="6"/>
      <c r="Y120" s="6"/>
      <c r="Z120" s="6"/>
    </row>
    <row r="121" spans="1:26" ht="24" customHeight="1" x14ac:dyDescent="0.3">
      <c r="A121" s="5">
        <v>121</v>
      </c>
      <c r="B121" s="6" t="s">
        <v>8172</v>
      </c>
      <c r="C121" s="6" t="s">
        <v>8173</v>
      </c>
      <c r="D121" s="58" t="s">
        <v>8187</v>
      </c>
      <c r="E121" s="34" t="s">
        <v>8057</v>
      </c>
      <c r="F121" s="39">
        <v>0</v>
      </c>
      <c r="G121" s="39">
        <v>0</v>
      </c>
      <c r="H121" s="39">
        <v>0</v>
      </c>
      <c r="I121" s="6"/>
      <c r="J121" s="6"/>
      <c r="K121" s="6"/>
      <c r="L121" s="6"/>
      <c r="M121" s="6"/>
      <c r="N121" s="6"/>
      <c r="O121" s="6"/>
      <c r="P121" s="6"/>
      <c r="Q121" s="6"/>
      <c r="R121" s="6"/>
      <c r="S121" s="6"/>
      <c r="T121" s="6"/>
      <c r="U121" s="6"/>
      <c r="V121" s="6"/>
      <c r="W121" s="6"/>
      <c r="X121" s="6"/>
      <c r="Y121" s="6"/>
      <c r="Z121" s="6"/>
    </row>
    <row r="122" spans="1:26" ht="48" customHeight="1" x14ac:dyDescent="0.3">
      <c r="A122" s="5">
        <v>122</v>
      </c>
      <c r="B122" s="6" t="s">
        <v>8172</v>
      </c>
      <c r="C122" s="6" t="s">
        <v>8173</v>
      </c>
      <c r="D122" s="58" t="s">
        <v>8188</v>
      </c>
      <c r="E122" s="34" t="s">
        <v>8057</v>
      </c>
      <c r="F122" s="39">
        <v>2</v>
      </c>
      <c r="G122" s="39">
        <v>2</v>
      </c>
      <c r="H122" s="39">
        <v>2</v>
      </c>
      <c r="I122" s="6"/>
      <c r="J122" s="6"/>
      <c r="K122" s="6"/>
      <c r="L122" s="6"/>
      <c r="M122" s="6"/>
      <c r="N122" s="6"/>
      <c r="O122" s="6"/>
      <c r="P122" s="6"/>
      <c r="Q122" s="6"/>
      <c r="R122" s="6"/>
      <c r="S122" s="6"/>
      <c r="T122" s="6"/>
      <c r="U122" s="6"/>
      <c r="V122" s="6"/>
      <c r="W122" s="6"/>
      <c r="X122" s="6"/>
      <c r="Y122" s="6"/>
      <c r="Z122" s="6"/>
    </row>
    <row r="123" spans="1:26" ht="48" customHeight="1" x14ac:dyDescent="0.3">
      <c r="A123" s="5">
        <v>123</v>
      </c>
      <c r="B123" s="6" t="s">
        <v>8172</v>
      </c>
      <c r="C123" s="6" t="s">
        <v>8173</v>
      </c>
      <c r="D123" s="58" t="s">
        <v>13641</v>
      </c>
      <c r="E123" s="34" t="s">
        <v>8057</v>
      </c>
      <c r="F123" s="39">
        <v>2</v>
      </c>
      <c r="G123" s="39">
        <v>2</v>
      </c>
      <c r="H123" s="39">
        <v>2</v>
      </c>
      <c r="I123" s="6"/>
      <c r="J123" s="6"/>
      <c r="K123" s="6"/>
      <c r="L123" s="6"/>
      <c r="M123" s="6"/>
      <c r="N123" s="6"/>
      <c r="O123" s="6"/>
      <c r="P123" s="6"/>
      <c r="Q123" s="6"/>
      <c r="R123" s="6"/>
      <c r="S123" s="6"/>
      <c r="T123" s="6"/>
      <c r="U123" s="6"/>
      <c r="V123" s="6"/>
      <c r="W123" s="6"/>
      <c r="X123" s="6"/>
      <c r="Y123" s="6"/>
      <c r="Z123" s="6"/>
    </row>
    <row r="124" spans="1:26" ht="24" customHeight="1" x14ac:dyDescent="0.3">
      <c r="A124" s="5">
        <v>124</v>
      </c>
      <c r="B124" s="6" t="s">
        <v>8172</v>
      </c>
      <c r="C124" s="6" t="s">
        <v>8173</v>
      </c>
      <c r="D124" s="58" t="s">
        <v>8189</v>
      </c>
      <c r="E124" s="34" t="s">
        <v>8057</v>
      </c>
      <c r="F124" s="39">
        <v>2</v>
      </c>
      <c r="G124" s="39">
        <v>2</v>
      </c>
      <c r="H124" s="39">
        <v>2</v>
      </c>
      <c r="I124" s="6"/>
      <c r="J124" s="6"/>
      <c r="K124" s="6"/>
      <c r="L124" s="6"/>
      <c r="M124" s="6"/>
      <c r="N124" s="6"/>
      <c r="O124" s="6"/>
      <c r="P124" s="6"/>
      <c r="Q124" s="6"/>
      <c r="R124" s="6"/>
      <c r="S124" s="6"/>
      <c r="T124" s="6"/>
      <c r="U124" s="6"/>
      <c r="V124" s="6"/>
      <c r="W124" s="6"/>
      <c r="X124" s="6"/>
      <c r="Y124" s="6"/>
      <c r="Z124" s="6"/>
    </row>
    <row r="125" spans="1:26" ht="24" customHeight="1" x14ac:dyDescent="0.3">
      <c r="A125" s="5">
        <v>125</v>
      </c>
      <c r="B125" s="6" t="s">
        <v>8172</v>
      </c>
      <c r="C125" s="6" t="s">
        <v>8173</v>
      </c>
      <c r="D125" s="58" t="s">
        <v>8190</v>
      </c>
      <c r="E125" s="34" t="s">
        <v>8057</v>
      </c>
      <c r="F125" s="39">
        <v>1</v>
      </c>
      <c r="G125" s="39">
        <v>1</v>
      </c>
      <c r="H125" s="39">
        <v>1</v>
      </c>
      <c r="I125" s="6"/>
      <c r="J125" s="6"/>
      <c r="K125" s="6"/>
      <c r="L125" s="6"/>
      <c r="M125" s="6"/>
      <c r="N125" s="6"/>
      <c r="O125" s="6"/>
      <c r="P125" s="6"/>
      <c r="Q125" s="6"/>
      <c r="R125" s="6"/>
      <c r="S125" s="6"/>
      <c r="T125" s="6"/>
      <c r="U125" s="6"/>
      <c r="V125" s="6"/>
      <c r="W125" s="6"/>
      <c r="X125" s="6"/>
      <c r="Y125" s="6"/>
      <c r="Z125" s="6"/>
    </row>
    <row r="126" spans="1:26" ht="24" customHeight="1" x14ac:dyDescent="0.3">
      <c r="A126" s="5">
        <v>126</v>
      </c>
      <c r="B126" s="6" t="s">
        <v>8172</v>
      </c>
      <c r="C126" s="6" t="s">
        <v>8173</v>
      </c>
      <c r="D126" s="58" t="s">
        <v>8191</v>
      </c>
      <c r="E126" s="34" t="s">
        <v>8057</v>
      </c>
      <c r="F126" s="39">
        <v>0</v>
      </c>
      <c r="G126" s="39">
        <v>0</v>
      </c>
      <c r="H126" s="39">
        <v>0</v>
      </c>
      <c r="I126" s="6"/>
      <c r="J126" s="6"/>
      <c r="K126" s="6"/>
      <c r="L126" s="6"/>
      <c r="M126" s="6"/>
      <c r="N126" s="6"/>
      <c r="O126" s="6"/>
      <c r="P126" s="6"/>
      <c r="Q126" s="6"/>
      <c r="R126" s="6"/>
      <c r="S126" s="6"/>
      <c r="T126" s="6"/>
      <c r="U126" s="6"/>
      <c r="V126" s="6"/>
      <c r="W126" s="6"/>
      <c r="X126" s="6"/>
      <c r="Y126" s="6"/>
      <c r="Z126" s="6"/>
    </row>
    <row r="127" spans="1:26" ht="48" customHeight="1" x14ac:dyDescent="0.3">
      <c r="A127" s="5">
        <v>127</v>
      </c>
      <c r="B127" s="6" t="s">
        <v>8172</v>
      </c>
      <c r="C127" s="6" t="s">
        <v>8173</v>
      </c>
      <c r="D127" s="58" t="s">
        <v>8192</v>
      </c>
      <c r="E127" s="34" t="s">
        <v>8057</v>
      </c>
      <c r="F127" s="39">
        <v>0</v>
      </c>
      <c r="G127" s="39">
        <v>0</v>
      </c>
      <c r="H127" s="39">
        <v>0</v>
      </c>
      <c r="I127" s="6"/>
      <c r="J127" s="6"/>
      <c r="K127" s="6"/>
      <c r="L127" s="6"/>
      <c r="M127" s="6"/>
      <c r="N127" s="6"/>
      <c r="O127" s="6"/>
      <c r="P127" s="6"/>
      <c r="Q127" s="6"/>
      <c r="R127" s="6"/>
      <c r="S127" s="6"/>
      <c r="T127" s="6"/>
      <c r="U127" s="6"/>
      <c r="V127" s="6"/>
      <c r="W127" s="6"/>
      <c r="X127" s="6"/>
      <c r="Y127" s="6"/>
      <c r="Z127" s="6"/>
    </row>
    <row r="128" spans="1:26" ht="48" customHeight="1" x14ac:dyDescent="0.3">
      <c r="A128" s="5">
        <v>128</v>
      </c>
      <c r="B128" s="6" t="s">
        <v>8172</v>
      </c>
      <c r="C128" s="6" t="s">
        <v>8173</v>
      </c>
      <c r="D128" s="58" t="s">
        <v>8193</v>
      </c>
      <c r="E128" s="34" t="s">
        <v>8057</v>
      </c>
      <c r="F128" s="39">
        <v>1</v>
      </c>
      <c r="G128" s="39">
        <v>1</v>
      </c>
      <c r="H128" s="39">
        <v>1</v>
      </c>
      <c r="I128" s="6"/>
      <c r="J128" s="6"/>
      <c r="K128" s="6"/>
      <c r="L128" s="6"/>
      <c r="M128" s="6"/>
      <c r="N128" s="6"/>
      <c r="O128" s="6"/>
      <c r="P128" s="6"/>
      <c r="Q128" s="6"/>
      <c r="R128" s="6"/>
      <c r="S128" s="6"/>
      <c r="T128" s="6"/>
      <c r="U128" s="6"/>
      <c r="V128" s="6"/>
      <c r="W128" s="6"/>
      <c r="X128" s="6"/>
      <c r="Y128" s="6"/>
      <c r="Z128" s="6"/>
    </row>
    <row r="129" spans="1:26" ht="48" customHeight="1" x14ac:dyDescent="0.3">
      <c r="A129" s="5">
        <v>129</v>
      </c>
      <c r="B129" s="6" t="s">
        <v>8172</v>
      </c>
      <c r="C129" s="6" t="s">
        <v>8173</v>
      </c>
      <c r="D129" s="58" t="s">
        <v>8194</v>
      </c>
      <c r="E129" s="34" t="s">
        <v>8057</v>
      </c>
      <c r="F129" s="39">
        <v>1</v>
      </c>
      <c r="G129" s="39">
        <v>1</v>
      </c>
      <c r="H129" s="39">
        <v>1</v>
      </c>
      <c r="I129" s="6"/>
      <c r="J129" s="6"/>
      <c r="K129" s="6"/>
      <c r="L129" s="6"/>
      <c r="M129" s="6"/>
      <c r="N129" s="6"/>
      <c r="O129" s="6"/>
      <c r="P129" s="6"/>
      <c r="Q129" s="6"/>
      <c r="R129" s="6"/>
      <c r="S129" s="6"/>
      <c r="T129" s="6"/>
      <c r="U129" s="6"/>
      <c r="V129" s="6"/>
      <c r="W129" s="6"/>
      <c r="X129" s="6"/>
      <c r="Y129" s="6"/>
      <c r="Z129" s="6"/>
    </row>
    <row r="130" spans="1:26" ht="48" customHeight="1" x14ac:dyDescent="0.3">
      <c r="A130" s="5">
        <v>130</v>
      </c>
      <c r="B130" s="6" t="s">
        <v>8172</v>
      </c>
      <c r="C130" s="6" t="s">
        <v>8173</v>
      </c>
      <c r="D130" s="58" t="s">
        <v>8195</v>
      </c>
      <c r="E130" s="34" t="s">
        <v>8057</v>
      </c>
      <c r="F130" s="39">
        <v>1</v>
      </c>
      <c r="G130" s="39">
        <v>1</v>
      </c>
      <c r="H130" s="39">
        <v>1</v>
      </c>
      <c r="I130" s="6"/>
      <c r="J130" s="6"/>
      <c r="K130" s="6"/>
      <c r="L130" s="6"/>
      <c r="M130" s="6"/>
      <c r="N130" s="6"/>
      <c r="O130" s="6"/>
      <c r="P130" s="6"/>
      <c r="Q130" s="6"/>
      <c r="R130" s="6"/>
      <c r="S130" s="6"/>
      <c r="T130" s="6"/>
      <c r="U130" s="6"/>
      <c r="V130" s="6"/>
      <c r="W130" s="6"/>
      <c r="X130" s="6"/>
      <c r="Y130" s="6"/>
      <c r="Z130" s="6"/>
    </row>
    <row r="131" spans="1:26" ht="24" customHeight="1" x14ac:dyDescent="0.3">
      <c r="A131" s="5">
        <v>131</v>
      </c>
      <c r="B131" s="6" t="s">
        <v>8172</v>
      </c>
      <c r="C131" s="6" t="s">
        <v>8173</v>
      </c>
      <c r="D131" s="58" t="s">
        <v>8196</v>
      </c>
      <c r="E131" s="34" t="s">
        <v>8057</v>
      </c>
      <c r="F131" s="39">
        <v>1</v>
      </c>
      <c r="G131" s="39">
        <v>1</v>
      </c>
      <c r="H131" s="39">
        <v>1</v>
      </c>
      <c r="I131" s="6"/>
      <c r="J131" s="6"/>
      <c r="K131" s="6"/>
      <c r="L131" s="6"/>
      <c r="M131" s="6"/>
      <c r="N131" s="6"/>
      <c r="O131" s="6"/>
      <c r="P131" s="6"/>
      <c r="Q131" s="6"/>
      <c r="R131" s="6"/>
      <c r="S131" s="6"/>
      <c r="T131" s="6"/>
      <c r="U131" s="6"/>
      <c r="V131" s="6"/>
      <c r="W131" s="6"/>
      <c r="X131" s="6"/>
      <c r="Y131" s="6"/>
      <c r="Z131" s="6"/>
    </row>
    <row r="132" spans="1:26" ht="24" customHeight="1" x14ac:dyDescent="0.3">
      <c r="A132" s="5">
        <v>132</v>
      </c>
      <c r="B132" s="6" t="s">
        <v>8172</v>
      </c>
      <c r="C132" s="6" t="s">
        <v>8173</v>
      </c>
      <c r="D132" s="58" t="s">
        <v>8197</v>
      </c>
      <c r="E132" s="34" t="s">
        <v>8057</v>
      </c>
      <c r="F132" s="39">
        <v>2</v>
      </c>
      <c r="G132" s="39">
        <v>2</v>
      </c>
      <c r="H132" s="39">
        <v>2</v>
      </c>
      <c r="I132" s="6"/>
      <c r="J132" s="6"/>
      <c r="K132" s="6"/>
      <c r="L132" s="6"/>
      <c r="M132" s="6"/>
      <c r="N132" s="6"/>
      <c r="O132" s="6"/>
      <c r="P132" s="6"/>
      <c r="Q132" s="6"/>
      <c r="R132" s="6"/>
      <c r="S132" s="6"/>
      <c r="T132" s="6"/>
      <c r="U132" s="6"/>
      <c r="V132" s="6"/>
      <c r="W132" s="6"/>
      <c r="X132" s="6"/>
      <c r="Y132" s="6"/>
      <c r="Z132" s="6"/>
    </row>
    <row r="133" spans="1:26" ht="48" customHeight="1" x14ac:dyDescent="0.3">
      <c r="A133" s="5">
        <v>133</v>
      </c>
      <c r="B133" s="6" t="s">
        <v>8172</v>
      </c>
      <c r="C133" s="6" t="s">
        <v>8173</v>
      </c>
      <c r="D133" s="58" t="s">
        <v>8198</v>
      </c>
      <c r="E133" s="34" t="s">
        <v>8057</v>
      </c>
      <c r="F133" s="39">
        <v>2</v>
      </c>
      <c r="G133" s="39">
        <v>2</v>
      </c>
      <c r="H133" s="39">
        <v>2</v>
      </c>
      <c r="I133" s="6"/>
      <c r="J133" s="6"/>
      <c r="K133" s="6"/>
      <c r="L133" s="6"/>
      <c r="M133" s="6"/>
      <c r="N133" s="6"/>
      <c r="O133" s="6"/>
      <c r="P133" s="6"/>
      <c r="Q133" s="6"/>
      <c r="R133" s="6"/>
      <c r="S133" s="6"/>
      <c r="T133" s="6"/>
      <c r="U133" s="6"/>
      <c r="V133" s="6"/>
      <c r="W133" s="6"/>
      <c r="X133" s="6"/>
      <c r="Y133" s="6"/>
      <c r="Z133" s="6"/>
    </row>
    <row r="134" spans="1:26" ht="48" customHeight="1" x14ac:dyDescent="0.3">
      <c r="A134" s="5">
        <v>134</v>
      </c>
      <c r="B134" s="6" t="s">
        <v>8172</v>
      </c>
      <c r="C134" s="6" t="s">
        <v>8173</v>
      </c>
      <c r="D134" s="58" t="s">
        <v>8199</v>
      </c>
      <c r="E134" s="34" t="s">
        <v>8057</v>
      </c>
      <c r="F134" s="39">
        <v>1</v>
      </c>
      <c r="G134" s="39">
        <v>1</v>
      </c>
      <c r="H134" s="39">
        <v>1</v>
      </c>
      <c r="I134" s="6"/>
      <c r="J134" s="6"/>
      <c r="K134" s="6"/>
      <c r="L134" s="6"/>
      <c r="M134" s="6"/>
      <c r="N134" s="6"/>
      <c r="O134" s="6"/>
      <c r="P134" s="6"/>
      <c r="Q134" s="6"/>
      <c r="R134" s="6"/>
      <c r="S134" s="6"/>
      <c r="T134" s="6"/>
      <c r="U134" s="6"/>
      <c r="V134" s="6"/>
      <c r="W134" s="6"/>
      <c r="X134" s="6"/>
      <c r="Y134" s="6"/>
      <c r="Z134" s="6"/>
    </row>
    <row r="135" spans="1:26" ht="24" customHeight="1" x14ac:dyDescent="0.3">
      <c r="A135" s="5">
        <v>135</v>
      </c>
      <c r="B135" s="6" t="s">
        <v>8172</v>
      </c>
      <c r="C135" s="6" t="s">
        <v>8173</v>
      </c>
      <c r="D135" s="58" t="s">
        <v>8200</v>
      </c>
      <c r="E135" s="34" t="s">
        <v>8057</v>
      </c>
      <c r="F135" s="39">
        <v>0</v>
      </c>
      <c r="G135" s="39">
        <v>0</v>
      </c>
      <c r="H135" s="39">
        <v>0</v>
      </c>
      <c r="I135" s="6"/>
      <c r="J135" s="6"/>
      <c r="K135" s="6"/>
      <c r="L135" s="6"/>
      <c r="M135" s="6"/>
      <c r="N135" s="6"/>
      <c r="O135" s="6"/>
      <c r="P135" s="6"/>
      <c r="Q135" s="6"/>
      <c r="R135" s="6"/>
      <c r="S135" s="6"/>
      <c r="T135" s="6"/>
      <c r="U135" s="6"/>
      <c r="V135" s="6"/>
      <c r="W135" s="6"/>
      <c r="X135" s="6"/>
      <c r="Y135" s="6"/>
      <c r="Z135" s="6"/>
    </row>
    <row r="136" spans="1:26" ht="72" customHeight="1" x14ac:dyDescent="0.3">
      <c r="A136" s="5">
        <v>136</v>
      </c>
      <c r="B136" s="6" t="s">
        <v>8201</v>
      </c>
      <c r="C136" s="6" t="s">
        <v>8202</v>
      </c>
      <c r="D136" s="58" t="s">
        <v>8203</v>
      </c>
      <c r="E136" s="34" t="s">
        <v>8057</v>
      </c>
      <c r="F136" s="39">
        <v>0</v>
      </c>
      <c r="G136" s="39">
        <v>0</v>
      </c>
      <c r="H136" s="39">
        <v>0</v>
      </c>
      <c r="I136" s="6"/>
      <c r="J136" s="6"/>
      <c r="K136" s="6"/>
      <c r="L136" s="6"/>
      <c r="M136" s="6"/>
      <c r="N136" s="6"/>
      <c r="O136" s="6"/>
      <c r="P136" s="6"/>
      <c r="Q136" s="6"/>
      <c r="R136" s="6"/>
      <c r="S136" s="6"/>
      <c r="T136" s="6"/>
      <c r="U136" s="6"/>
      <c r="V136" s="6"/>
      <c r="W136" s="6"/>
      <c r="X136" s="6"/>
      <c r="Y136" s="6"/>
      <c r="Z136" s="6"/>
    </row>
    <row r="137" spans="1:26" ht="24" customHeight="1" x14ac:dyDescent="0.3">
      <c r="A137" s="5">
        <v>137</v>
      </c>
      <c r="B137" s="6" t="s">
        <v>8201</v>
      </c>
      <c r="C137" s="6" t="s">
        <v>8202</v>
      </c>
      <c r="D137" s="58" t="s">
        <v>8204</v>
      </c>
      <c r="E137" s="34" t="s">
        <v>8057</v>
      </c>
      <c r="F137" s="39">
        <v>0</v>
      </c>
      <c r="G137" s="39">
        <v>0</v>
      </c>
      <c r="H137" s="39">
        <v>0</v>
      </c>
      <c r="I137" s="6"/>
      <c r="J137" s="6"/>
      <c r="K137" s="6"/>
      <c r="L137" s="6"/>
      <c r="M137" s="6"/>
      <c r="N137" s="6"/>
      <c r="O137" s="6"/>
      <c r="P137" s="6"/>
      <c r="Q137" s="6"/>
      <c r="R137" s="6"/>
      <c r="S137" s="6"/>
      <c r="T137" s="6"/>
      <c r="U137" s="6"/>
      <c r="V137" s="6"/>
      <c r="W137" s="6"/>
      <c r="X137" s="6"/>
      <c r="Y137" s="6"/>
      <c r="Z137" s="6"/>
    </row>
    <row r="138" spans="1:26" ht="48" customHeight="1" x14ac:dyDescent="0.3">
      <c r="A138" s="5">
        <v>138</v>
      </c>
      <c r="B138" s="6" t="s">
        <v>8201</v>
      </c>
      <c r="C138" s="6" t="s">
        <v>8202</v>
      </c>
      <c r="D138" s="58" t="s">
        <v>8205</v>
      </c>
      <c r="E138" s="34" t="s">
        <v>8057</v>
      </c>
      <c r="F138" s="39">
        <v>2</v>
      </c>
      <c r="G138" s="39">
        <v>2</v>
      </c>
      <c r="H138" s="39">
        <v>2</v>
      </c>
      <c r="I138" s="6"/>
      <c r="J138" s="6"/>
      <c r="K138" s="6"/>
      <c r="L138" s="6"/>
      <c r="M138" s="6"/>
      <c r="N138" s="6"/>
      <c r="O138" s="6"/>
      <c r="P138" s="6"/>
      <c r="Q138" s="6"/>
      <c r="R138" s="6"/>
      <c r="S138" s="6"/>
      <c r="T138" s="6"/>
      <c r="U138" s="6"/>
      <c r="V138" s="6"/>
      <c r="W138" s="6"/>
      <c r="X138" s="6"/>
      <c r="Y138" s="6"/>
      <c r="Z138" s="6"/>
    </row>
    <row r="139" spans="1:26" ht="24" customHeight="1" x14ac:dyDescent="0.3">
      <c r="A139" s="5">
        <v>139</v>
      </c>
      <c r="B139" s="6" t="s">
        <v>8201</v>
      </c>
      <c r="C139" s="6" t="s">
        <v>8202</v>
      </c>
      <c r="D139" s="58" t="s">
        <v>8206</v>
      </c>
      <c r="E139" s="34" t="s">
        <v>8057</v>
      </c>
      <c r="F139" s="39">
        <v>1</v>
      </c>
      <c r="G139" s="39">
        <v>1</v>
      </c>
      <c r="H139" s="39">
        <v>1</v>
      </c>
      <c r="I139" s="6"/>
      <c r="J139" s="6"/>
      <c r="K139" s="6"/>
      <c r="L139" s="6"/>
      <c r="M139" s="6"/>
      <c r="N139" s="6"/>
      <c r="O139" s="6"/>
      <c r="P139" s="6"/>
      <c r="Q139" s="6"/>
      <c r="R139" s="6"/>
      <c r="S139" s="6"/>
      <c r="T139" s="6"/>
      <c r="U139" s="6"/>
      <c r="V139" s="6"/>
      <c r="W139" s="6"/>
      <c r="X139" s="6"/>
      <c r="Y139" s="6"/>
      <c r="Z139" s="6"/>
    </row>
    <row r="140" spans="1:26" ht="24" customHeight="1" x14ac:dyDescent="0.3">
      <c r="A140" s="5">
        <v>140</v>
      </c>
      <c r="B140" s="6" t="s">
        <v>8201</v>
      </c>
      <c r="C140" s="6" t="s">
        <v>8202</v>
      </c>
      <c r="D140" s="58" t="s">
        <v>8207</v>
      </c>
      <c r="E140" s="34" t="s">
        <v>8057</v>
      </c>
      <c r="F140" s="39">
        <v>0</v>
      </c>
      <c r="G140" s="39">
        <v>0</v>
      </c>
      <c r="H140" s="39">
        <v>0</v>
      </c>
      <c r="I140" s="6"/>
      <c r="J140" s="6"/>
      <c r="K140" s="6"/>
      <c r="L140" s="6"/>
      <c r="M140" s="6"/>
      <c r="N140" s="6"/>
      <c r="O140" s="6"/>
      <c r="P140" s="6"/>
      <c r="Q140" s="6"/>
      <c r="R140" s="6"/>
      <c r="S140" s="6"/>
      <c r="T140" s="6"/>
      <c r="U140" s="6"/>
      <c r="V140" s="6"/>
      <c r="W140" s="6"/>
      <c r="X140" s="6"/>
      <c r="Y140" s="6"/>
      <c r="Z140" s="6"/>
    </row>
    <row r="141" spans="1:26" ht="24" customHeight="1" x14ac:dyDescent="0.3">
      <c r="A141" s="5">
        <v>141</v>
      </c>
      <c r="B141" s="6" t="s">
        <v>8201</v>
      </c>
      <c r="C141" s="6" t="s">
        <v>8202</v>
      </c>
      <c r="D141" s="58" t="s">
        <v>8208</v>
      </c>
      <c r="E141" s="34" t="s">
        <v>8057</v>
      </c>
      <c r="F141" s="39">
        <v>2</v>
      </c>
      <c r="G141" s="39">
        <v>2</v>
      </c>
      <c r="H141" s="39">
        <v>2</v>
      </c>
      <c r="I141" s="6"/>
      <c r="J141" s="6"/>
      <c r="K141" s="6"/>
      <c r="L141" s="6"/>
      <c r="M141" s="6"/>
      <c r="N141" s="6"/>
      <c r="O141" s="6"/>
      <c r="P141" s="6"/>
      <c r="Q141" s="6"/>
      <c r="R141" s="6"/>
      <c r="S141" s="6"/>
      <c r="T141" s="6"/>
      <c r="U141" s="6"/>
      <c r="V141" s="6"/>
      <c r="W141" s="6"/>
      <c r="X141" s="6"/>
      <c r="Y141" s="6"/>
      <c r="Z141" s="6"/>
    </row>
    <row r="142" spans="1:26" ht="24" customHeight="1" x14ac:dyDescent="0.3">
      <c r="A142" s="5">
        <v>142</v>
      </c>
      <c r="B142" s="6" t="s">
        <v>8201</v>
      </c>
      <c r="C142" s="6" t="s">
        <v>8202</v>
      </c>
      <c r="D142" s="58" t="s">
        <v>8209</v>
      </c>
      <c r="E142" s="34" t="s">
        <v>8057</v>
      </c>
      <c r="F142" s="39">
        <v>0</v>
      </c>
      <c r="G142" s="39">
        <v>0</v>
      </c>
      <c r="H142" s="39">
        <v>0</v>
      </c>
      <c r="I142" s="6"/>
      <c r="J142" s="6"/>
      <c r="K142" s="6"/>
      <c r="L142" s="6"/>
      <c r="M142" s="6"/>
      <c r="N142" s="6"/>
      <c r="O142" s="6"/>
      <c r="P142" s="6"/>
      <c r="Q142" s="6"/>
      <c r="R142" s="6"/>
      <c r="S142" s="6"/>
      <c r="T142" s="6"/>
      <c r="U142" s="6"/>
      <c r="V142" s="6"/>
      <c r="W142" s="6"/>
      <c r="X142" s="6"/>
      <c r="Y142" s="6"/>
      <c r="Z142" s="6"/>
    </row>
    <row r="143" spans="1:26" ht="48" customHeight="1" x14ac:dyDescent="0.3">
      <c r="A143" s="5">
        <v>143</v>
      </c>
      <c r="B143" s="6" t="s">
        <v>8201</v>
      </c>
      <c r="C143" s="6" t="s">
        <v>8202</v>
      </c>
      <c r="D143" s="58" t="s">
        <v>8210</v>
      </c>
      <c r="E143" s="34" t="s">
        <v>8057</v>
      </c>
      <c r="F143" s="39">
        <v>1</v>
      </c>
      <c r="G143" s="39">
        <v>1</v>
      </c>
      <c r="H143" s="39">
        <v>1</v>
      </c>
      <c r="I143" s="6"/>
      <c r="J143" s="6"/>
      <c r="K143" s="6"/>
      <c r="L143" s="6"/>
      <c r="M143" s="6"/>
      <c r="N143" s="6"/>
      <c r="O143" s="6"/>
      <c r="P143" s="6"/>
      <c r="Q143" s="6"/>
      <c r="R143" s="6"/>
      <c r="S143" s="6"/>
      <c r="T143" s="6"/>
      <c r="U143" s="6"/>
      <c r="V143" s="6"/>
      <c r="W143" s="6"/>
      <c r="X143" s="6"/>
      <c r="Y143" s="6"/>
      <c r="Z143" s="6"/>
    </row>
    <row r="144" spans="1:26" ht="24" customHeight="1" x14ac:dyDescent="0.3">
      <c r="A144" s="5">
        <v>144</v>
      </c>
      <c r="B144" s="6" t="s">
        <v>8201</v>
      </c>
      <c r="C144" s="6" t="s">
        <v>8202</v>
      </c>
      <c r="D144" s="58" t="s">
        <v>8211</v>
      </c>
      <c r="E144" s="34" t="s">
        <v>8057</v>
      </c>
      <c r="F144" s="39">
        <v>2</v>
      </c>
      <c r="G144" s="39">
        <v>2</v>
      </c>
      <c r="H144" s="39">
        <v>2</v>
      </c>
      <c r="I144" s="6"/>
      <c r="J144" s="6"/>
      <c r="K144" s="6"/>
      <c r="L144" s="6"/>
      <c r="M144" s="6"/>
      <c r="N144" s="6"/>
      <c r="O144" s="6"/>
      <c r="P144" s="6"/>
      <c r="Q144" s="6"/>
      <c r="R144" s="6"/>
      <c r="S144" s="6"/>
      <c r="T144" s="6"/>
      <c r="U144" s="6"/>
      <c r="V144" s="6"/>
      <c r="W144" s="6"/>
      <c r="X144" s="6"/>
      <c r="Y144" s="6"/>
      <c r="Z144" s="6"/>
    </row>
    <row r="145" spans="1:26" ht="48" customHeight="1" x14ac:dyDescent="0.3">
      <c r="A145" s="5">
        <v>145</v>
      </c>
      <c r="B145" s="6" t="s">
        <v>8201</v>
      </c>
      <c r="C145" s="6" t="s">
        <v>8202</v>
      </c>
      <c r="D145" s="58" t="s">
        <v>8212</v>
      </c>
      <c r="E145" s="34" t="s">
        <v>8057</v>
      </c>
      <c r="F145" s="39">
        <v>1</v>
      </c>
      <c r="G145" s="39">
        <v>1</v>
      </c>
      <c r="H145" s="39">
        <v>1</v>
      </c>
      <c r="I145" s="6"/>
      <c r="J145" s="6"/>
      <c r="K145" s="6"/>
      <c r="L145" s="6"/>
      <c r="M145" s="6"/>
      <c r="N145" s="6"/>
      <c r="O145" s="6"/>
      <c r="P145" s="6"/>
      <c r="Q145" s="6"/>
      <c r="R145" s="6"/>
      <c r="S145" s="6"/>
      <c r="T145" s="6"/>
      <c r="U145" s="6"/>
      <c r="V145" s="6"/>
      <c r="W145" s="6"/>
      <c r="X145" s="6"/>
      <c r="Y145" s="6"/>
      <c r="Z145" s="6"/>
    </row>
    <row r="146" spans="1:26" ht="24" customHeight="1" x14ac:dyDescent="0.3">
      <c r="A146" s="5">
        <v>146</v>
      </c>
      <c r="B146" s="6" t="s">
        <v>8201</v>
      </c>
      <c r="C146" s="6" t="s">
        <v>8202</v>
      </c>
      <c r="D146" s="58" t="s">
        <v>8213</v>
      </c>
      <c r="E146" s="34" t="s">
        <v>8057</v>
      </c>
      <c r="F146" s="39">
        <v>1</v>
      </c>
      <c r="G146" s="39">
        <v>1</v>
      </c>
      <c r="H146" s="39">
        <v>1</v>
      </c>
      <c r="I146" s="6"/>
      <c r="J146" s="6"/>
      <c r="K146" s="6"/>
      <c r="L146" s="6"/>
      <c r="M146" s="6"/>
      <c r="N146" s="6"/>
      <c r="O146" s="6"/>
      <c r="P146" s="6"/>
      <c r="Q146" s="6"/>
      <c r="R146" s="6"/>
      <c r="S146" s="6"/>
      <c r="T146" s="6"/>
      <c r="U146" s="6"/>
      <c r="V146" s="6"/>
      <c r="W146" s="6"/>
      <c r="X146" s="6"/>
      <c r="Y146" s="6"/>
      <c r="Z146" s="6"/>
    </row>
    <row r="147" spans="1:26" ht="48" customHeight="1" x14ac:dyDescent="0.3">
      <c r="A147" s="5">
        <v>147</v>
      </c>
      <c r="B147" s="6" t="s">
        <v>8201</v>
      </c>
      <c r="C147" s="6" t="s">
        <v>8202</v>
      </c>
      <c r="D147" s="58" t="s">
        <v>8214</v>
      </c>
      <c r="E147" s="34" t="s">
        <v>8057</v>
      </c>
      <c r="F147" s="39">
        <v>2</v>
      </c>
      <c r="G147" s="39">
        <v>2</v>
      </c>
      <c r="H147" s="39">
        <v>2</v>
      </c>
      <c r="I147" s="6"/>
      <c r="J147" s="6"/>
      <c r="K147" s="6"/>
      <c r="L147" s="6"/>
      <c r="M147" s="6"/>
      <c r="N147" s="6"/>
      <c r="O147" s="6"/>
      <c r="P147" s="6"/>
      <c r="Q147" s="6"/>
      <c r="R147" s="6"/>
      <c r="S147" s="6"/>
      <c r="T147" s="6"/>
      <c r="U147" s="6"/>
      <c r="V147" s="6"/>
      <c r="W147" s="6"/>
      <c r="X147" s="6"/>
      <c r="Y147" s="6"/>
      <c r="Z147" s="6"/>
    </row>
    <row r="148" spans="1:26" ht="24" customHeight="1" x14ac:dyDescent="0.3">
      <c r="A148" s="5">
        <v>148</v>
      </c>
      <c r="B148" s="6" t="s">
        <v>8201</v>
      </c>
      <c r="C148" s="6" t="s">
        <v>8202</v>
      </c>
      <c r="D148" s="58" t="s">
        <v>8215</v>
      </c>
      <c r="E148" s="34" t="s">
        <v>8057</v>
      </c>
      <c r="F148" s="39">
        <v>0</v>
      </c>
      <c r="G148" s="39">
        <v>0</v>
      </c>
      <c r="H148" s="39">
        <v>0</v>
      </c>
      <c r="I148" s="6"/>
      <c r="J148" s="6"/>
      <c r="K148" s="6"/>
      <c r="L148" s="6"/>
      <c r="M148" s="6"/>
      <c r="N148" s="6"/>
      <c r="O148" s="6"/>
      <c r="P148" s="6"/>
      <c r="Q148" s="6"/>
      <c r="R148" s="6"/>
      <c r="S148" s="6"/>
      <c r="T148" s="6"/>
      <c r="U148" s="6"/>
      <c r="V148" s="6"/>
      <c r="W148" s="6"/>
      <c r="X148" s="6"/>
      <c r="Y148" s="6"/>
      <c r="Z148" s="6"/>
    </row>
    <row r="149" spans="1:26" ht="24" customHeight="1" x14ac:dyDescent="0.3">
      <c r="A149" s="5">
        <v>149</v>
      </c>
      <c r="B149" s="6" t="s">
        <v>8216</v>
      </c>
      <c r="C149" s="6" t="s">
        <v>8217</v>
      </c>
      <c r="D149" s="58" t="s">
        <v>8218</v>
      </c>
      <c r="E149" s="34" t="s">
        <v>8057</v>
      </c>
      <c r="F149" s="39">
        <v>2</v>
      </c>
      <c r="G149" s="39">
        <v>2</v>
      </c>
      <c r="H149" s="39">
        <v>2</v>
      </c>
      <c r="I149" s="6"/>
      <c r="J149" s="6"/>
      <c r="K149" s="6"/>
      <c r="L149" s="6"/>
      <c r="M149" s="6"/>
      <c r="N149" s="6"/>
      <c r="O149" s="6"/>
      <c r="P149" s="6"/>
      <c r="Q149" s="6"/>
      <c r="R149" s="6"/>
      <c r="S149" s="6"/>
      <c r="T149" s="6"/>
      <c r="U149" s="6"/>
      <c r="V149" s="6"/>
      <c r="W149" s="6"/>
      <c r="X149" s="6"/>
      <c r="Y149" s="6"/>
      <c r="Z149" s="6"/>
    </row>
    <row r="150" spans="1:26" ht="24" customHeight="1" x14ac:dyDescent="0.3">
      <c r="A150" s="5">
        <v>150</v>
      </c>
      <c r="B150" s="6" t="s">
        <v>8216</v>
      </c>
      <c r="C150" s="6" t="s">
        <v>8217</v>
      </c>
      <c r="D150" s="58" t="s">
        <v>8219</v>
      </c>
      <c r="E150" s="34" t="s">
        <v>8057</v>
      </c>
      <c r="F150" s="39">
        <v>0</v>
      </c>
      <c r="G150" s="39">
        <v>0</v>
      </c>
      <c r="H150" s="39">
        <v>0</v>
      </c>
      <c r="I150" s="6"/>
      <c r="J150" s="6"/>
      <c r="K150" s="6"/>
      <c r="L150" s="6"/>
      <c r="M150" s="6"/>
      <c r="N150" s="6"/>
      <c r="O150" s="6"/>
      <c r="P150" s="6"/>
      <c r="Q150" s="6"/>
      <c r="R150" s="6"/>
      <c r="S150" s="6"/>
      <c r="T150" s="6"/>
      <c r="U150" s="6"/>
      <c r="V150" s="6"/>
      <c r="W150" s="6"/>
      <c r="X150" s="6"/>
      <c r="Y150" s="6"/>
      <c r="Z150" s="6"/>
    </row>
    <row r="151" spans="1:26" ht="24" customHeight="1" x14ac:dyDescent="0.3">
      <c r="A151" s="5">
        <v>151</v>
      </c>
      <c r="B151" s="6" t="s">
        <v>8216</v>
      </c>
      <c r="C151" s="6" t="s">
        <v>8217</v>
      </c>
      <c r="D151" s="58" t="s">
        <v>8220</v>
      </c>
      <c r="E151" s="34" t="s">
        <v>8057</v>
      </c>
      <c r="F151" s="39">
        <v>2</v>
      </c>
      <c r="G151" s="39">
        <v>2</v>
      </c>
      <c r="H151" s="39">
        <v>2</v>
      </c>
      <c r="I151" s="6"/>
      <c r="J151" s="6"/>
      <c r="K151" s="6"/>
      <c r="L151" s="6"/>
      <c r="M151" s="6"/>
      <c r="N151" s="6"/>
      <c r="O151" s="6"/>
      <c r="P151" s="6"/>
      <c r="Q151" s="6"/>
      <c r="R151" s="6"/>
      <c r="S151" s="6"/>
      <c r="T151" s="6"/>
      <c r="U151" s="6"/>
      <c r="V151" s="6"/>
      <c r="W151" s="6"/>
      <c r="X151" s="6"/>
      <c r="Y151" s="6"/>
      <c r="Z151" s="6"/>
    </row>
    <row r="152" spans="1:26" ht="48" customHeight="1" x14ac:dyDescent="0.3">
      <c r="A152" s="5">
        <v>152</v>
      </c>
      <c r="B152" s="6" t="s">
        <v>8216</v>
      </c>
      <c r="C152" s="6" t="s">
        <v>8217</v>
      </c>
      <c r="D152" s="58" t="s">
        <v>8221</v>
      </c>
      <c r="E152" s="34" t="s">
        <v>8057</v>
      </c>
      <c r="F152" s="39">
        <v>0</v>
      </c>
      <c r="G152" s="39">
        <v>0</v>
      </c>
      <c r="H152" s="39">
        <v>0</v>
      </c>
      <c r="I152" s="6"/>
      <c r="J152" s="6"/>
      <c r="K152" s="6"/>
      <c r="L152" s="6"/>
      <c r="M152" s="6"/>
      <c r="N152" s="6"/>
      <c r="O152" s="6"/>
      <c r="P152" s="6"/>
      <c r="Q152" s="6"/>
      <c r="R152" s="6"/>
      <c r="S152" s="6"/>
      <c r="T152" s="6"/>
      <c r="U152" s="6"/>
      <c r="V152" s="6"/>
      <c r="W152" s="6"/>
      <c r="X152" s="6"/>
      <c r="Y152" s="6"/>
      <c r="Z152" s="6"/>
    </row>
    <row r="153" spans="1:26" ht="48" customHeight="1" x14ac:dyDescent="0.3">
      <c r="A153" s="5">
        <v>153</v>
      </c>
      <c r="B153" s="6" t="s">
        <v>8216</v>
      </c>
      <c r="C153" s="6" t="s">
        <v>8217</v>
      </c>
      <c r="D153" s="58" t="s">
        <v>8222</v>
      </c>
      <c r="E153" s="34" t="s">
        <v>8057</v>
      </c>
      <c r="F153" s="39">
        <v>1</v>
      </c>
      <c r="G153" s="39">
        <v>1</v>
      </c>
      <c r="H153" s="39">
        <v>1</v>
      </c>
      <c r="I153" s="6"/>
      <c r="J153" s="6"/>
      <c r="K153" s="6"/>
      <c r="L153" s="6"/>
      <c r="M153" s="6"/>
      <c r="N153" s="6"/>
      <c r="O153" s="6"/>
      <c r="P153" s="6"/>
      <c r="Q153" s="6"/>
      <c r="R153" s="6"/>
      <c r="S153" s="6"/>
      <c r="T153" s="6"/>
      <c r="U153" s="6"/>
      <c r="V153" s="6"/>
      <c r="W153" s="6"/>
      <c r="X153" s="6"/>
      <c r="Y153" s="6"/>
      <c r="Z153" s="6"/>
    </row>
    <row r="154" spans="1:26" ht="24" customHeight="1" x14ac:dyDescent="0.3">
      <c r="A154" s="5">
        <v>154</v>
      </c>
      <c r="B154" s="6" t="s">
        <v>8216</v>
      </c>
      <c r="C154" s="6" t="s">
        <v>8217</v>
      </c>
      <c r="D154" s="58" t="s">
        <v>8223</v>
      </c>
      <c r="E154" s="34" t="s">
        <v>8057</v>
      </c>
      <c r="F154" s="39">
        <v>0</v>
      </c>
      <c r="G154" s="39">
        <v>0</v>
      </c>
      <c r="H154" s="39">
        <v>0</v>
      </c>
      <c r="I154" s="6"/>
      <c r="J154" s="6"/>
      <c r="K154" s="6"/>
      <c r="L154" s="6"/>
      <c r="M154" s="6"/>
      <c r="N154" s="6"/>
      <c r="O154" s="6"/>
      <c r="P154" s="6"/>
      <c r="Q154" s="6"/>
      <c r="R154" s="6"/>
      <c r="S154" s="6"/>
      <c r="T154" s="6"/>
      <c r="U154" s="6"/>
      <c r="V154" s="6"/>
      <c r="W154" s="6"/>
      <c r="X154" s="6"/>
      <c r="Y154" s="6"/>
      <c r="Z154" s="6"/>
    </row>
    <row r="155" spans="1:26" ht="24" customHeight="1" x14ac:dyDescent="0.3">
      <c r="A155" s="5">
        <v>155</v>
      </c>
      <c r="B155" s="6" t="s">
        <v>8216</v>
      </c>
      <c r="C155" s="6" t="s">
        <v>8217</v>
      </c>
      <c r="D155" s="58" t="s">
        <v>8224</v>
      </c>
      <c r="E155" s="34" t="s">
        <v>8057</v>
      </c>
      <c r="F155" s="39">
        <v>0</v>
      </c>
      <c r="G155" s="39">
        <v>0</v>
      </c>
      <c r="H155" s="39">
        <v>0</v>
      </c>
      <c r="I155" s="6"/>
      <c r="J155" s="6"/>
      <c r="K155" s="6"/>
      <c r="L155" s="6"/>
      <c r="M155" s="6"/>
      <c r="N155" s="6"/>
      <c r="O155" s="6"/>
      <c r="P155" s="6"/>
      <c r="Q155" s="6"/>
      <c r="R155" s="6"/>
      <c r="S155" s="6"/>
      <c r="T155" s="6"/>
      <c r="U155" s="6"/>
      <c r="V155" s="6"/>
      <c r="W155" s="6"/>
      <c r="X155" s="6"/>
      <c r="Y155" s="6"/>
      <c r="Z155" s="6"/>
    </row>
    <row r="156" spans="1:26" ht="48" customHeight="1" x14ac:dyDescent="0.3">
      <c r="A156" s="5">
        <v>156</v>
      </c>
      <c r="B156" s="6" t="s">
        <v>8216</v>
      </c>
      <c r="C156" s="6" t="s">
        <v>8217</v>
      </c>
      <c r="D156" s="58" t="s">
        <v>8225</v>
      </c>
      <c r="E156" s="34" t="s">
        <v>8057</v>
      </c>
      <c r="F156" s="39">
        <v>1</v>
      </c>
      <c r="G156" s="39">
        <v>1</v>
      </c>
      <c r="H156" s="39">
        <v>1</v>
      </c>
      <c r="I156" s="6"/>
      <c r="J156" s="6"/>
      <c r="K156" s="6"/>
      <c r="L156" s="6"/>
      <c r="M156" s="6"/>
      <c r="N156" s="6"/>
      <c r="O156" s="6"/>
      <c r="P156" s="6"/>
      <c r="Q156" s="6"/>
      <c r="R156" s="6"/>
      <c r="S156" s="6"/>
      <c r="T156" s="6"/>
      <c r="U156" s="6"/>
      <c r="V156" s="6"/>
      <c r="W156" s="6"/>
      <c r="X156" s="6"/>
      <c r="Y156" s="6"/>
      <c r="Z156" s="6"/>
    </row>
    <row r="157" spans="1:26" ht="48" customHeight="1" x14ac:dyDescent="0.3">
      <c r="A157" s="5">
        <v>157</v>
      </c>
      <c r="B157" s="6" t="s">
        <v>8216</v>
      </c>
      <c r="C157" s="6" t="s">
        <v>8217</v>
      </c>
      <c r="D157" s="58" t="s">
        <v>8226</v>
      </c>
      <c r="E157" s="34" t="s">
        <v>8057</v>
      </c>
      <c r="F157" s="39">
        <v>2</v>
      </c>
      <c r="G157" s="39">
        <v>2</v>
      </c>
      <c r="H157" s="39">
        <v>2</v>
      </c>
      <c r="I157" s="6"/>
      <c r="J157" s="6"/>
      <c r="K157" s="6"/>
      <c r="L157" s="6"/>
      <c r="M157" s="6"/>
      <c r="N157" s="6"/>
      <c r="O157" s="6"/>
      <c r="P157" s="6"/>
      <c r="Q157" s="6"/>
      <c r="R157" s="6"/>
      <c r="S157" s="6"/>
      <c r="T157" s="6"/>
      <c r="U157" s="6"/>
      <c r="V157" s="6"/>
      <c r="W157" s="6"/>
      <c r="X157" s="6"/>
      <c r="Y157" s="6"/>
      <c r="Z157" s="6"/>
    </row>
    <row r="158" spans="1:26" ht="48" customHeight="1" x14ac:dyDescent="0.3">
      <c r="A158" s="5">
        <v>158</v>
      </c>
      <c r="B158" s="6" t="s">
        <v>8216</v>
      </c>
      <c r="C158" s="6" t="s">
        <v>8217</v>
      </c>
      <c r="D158" s="58" t="s">
        <v>8227</v>
      </c>
      <c r="E158" s="34" t="s">
        <v>8057</v>
      </c>
      <c r="F158" s="39">
        <v>2</v>
      </c>
      <c r="G158" s="39">
        <v>2</v>
      </c>
      <c r="H158" s="39">
        <v>2</v>
      </c>
      <c r="I158" s="6"/>
      <c r="J158" s="6"/>
      <c r="K158" s="6"/>
      <c r="L158" s="6"/>
      <c r="M158" s="6"/>
      <c r="N158" s="6"/>
      <c r="O158" s="6"/>
      <c r="P158" s="6"/>
      <c r="Q158" s="6"/>
      <c r="R158" s="6"/>
      <c r="S158" s="6"/>
      <c r="T158" s="6"/>
      <c r="U158" s="6"/>
      <c r="V158" s="6"/>
      <c r="W158" s="6"/>
      <c r="X158" s="6"/>
      <c r="Y158" s="6"/>
      <c r="Z158" s="6"/>
    </row>
    <row r="159" spans="1:26" ht="48" customHeight="1" x14ac:dyDescent="0.3">
      <c r="A159" s="5">
        <v>159</v>
      </c>
      <c r="B159" s="6" t="s">
        <v>8216</v>
      </c>
      <c r="C159" s="6" t="s">
        <v>8217</v>
      </c>
      <c r="D159" s="58" t="s">
        <v>8228</v>
      </c>
      <c r="E159" s="34" t="s">
        <v>8057</v>
      </c>
      <c r="F159" s="39">
        <v>1</v>
      </c>
      <c r="G159" s="39">
        <v>1</v>
      </c>
      <c r="H159" s="39">
        <v>1</v>
      </c>
      <c r="I159" s="6"/>
      <c r="J159" s="6"/>
      <c r="K159" s="6"/>
      <c r="L159" s="6"/>
      <c r="M159" s="6"/>
      <c r="N159" s="6"/>
      <c r="O159" s="6"/>
      <c r="P159" s="6"/>
      <c r="Q159" s="6"/>
      <c r="R159" s="6"/>
      <c r="S159" s="6"/>
      <c r="T159" s="6"/>
      <c r="U159" s="6"/>
      <c r="V159" s="6"/>
      <c r="W159" s="6"/>
      <c r="X159" s="6"/>
      <c r="Y159" s="6"/>
      <c r="Z159" s="6"/>
    </row>
    <row r="160" spans="1:26" ht="24" customHeight="1" x14ac:dyDescent="0.3">
      <c r="A160" s="5">
        <v>160</v>
      </c>
      <c r="B160" s="6" t="s">
        <v>8216</v>
      </c>
      <c r="C160" s="6" t="s">
        <v>8217</v>
      </c>
      <c r="D160" s="58" t="s">
        <v>8229</v>
      </c>
      <c r="E160" s="34" t="s">
        <v>8057</v>
      </c>
      <c r="F160" s="39">
        <v>2</v>
      </c>
      <c r="G160" s="39">
        <v>2</v>
      </c>
      <c r="H160" s="39">
        <v>2</v>
      </c>
      <c r="I160" s="6"/>
      <c r="J160" s="6"/>
      <c r="K160" s="6"/>
      <c r="L160" s="6"/>
      <c r="M160" s="6"/>
      <c r="N160" s="6"/>
      <c r="O160" s="6"/>
      <c r="P160" s="6"/>
      <c r="Q160" s="6"/>
      <c r="R160" s="6"/>
      <c r="S160" s="6"/>
      <c r="T160" s="6"/>
      <c r="U160" s="6"/>
      <c r="V160" s="6"/>
      <c r="W160" s="6"/>
      <c r="X160" s="6"/>
      <c r="Y160" s="6"/>
      <c r="Z160" s="6"/>
    </row>
    <row r="161" spans="1:26" ht="24" customHeight="1" x14ac:dyDescent="0.3">
      <c r="A161" s="5">
        <v>161</v>
      </c>
      <c r="B161" s="6" t="s">
        <v>8216</v>
      </c>
      <c r="C161" s="6" t="s">
        <v>8217</v>
      </c>
      <c r="D161" s="58" t="s">
        <v>8230</v>
      </c>
      <c r="E161" s="34" t="s">
        <v>8057</v>
      </c>
      <c r="F161" s="39">
        <v>0</v>
      </c>
      <c r="G161" s="39">
        <v>0</v>
      </c>
      <c r="H161" s="39">
        <v>0</v>
      </c>
      <c r="I161" s="6"/>
      <c r="J161" s="6"/>
      <c r="K161" s="6"/>
      <c r="L161" s="6"/>
      <c r="M161" s="6"/>
      <c r="N161" s="6"/>
      <c r="O161" s="6"/>
      <c r="P161" s="6"/>
      <c r="Q161" s="6"/>
      <c r="R161" s="6"/>
      <c r="S161" s="6"/>
      <c r="T161" s="6"/>
      <c r="U161" s="6"/>
      <c r="V161" s="6"/>
      <c r="W161" s="6"/>
      <c r="X161" s="6"/>
      <c r="Y161" s="6"/>
      <c r="Z161" s="6"/>
    </row>
    <row r="162" spans="1:26" ht="48" customHeight="1" x14ac:dyDescent="0.3">
      <c r="A162" s="5">
        <v>162</v>
      </c>
      <c r="B162" s="6" t="s">
        <v>8216</v>
      </c>
      <c r="C162" s="6" t="s">
        <v>8217</v>
      </c>
      <c r="D162" s="58" t="s">
        <v>8231</v>
      </c>
      <c r="E162" s="34" t="s">
        <v>8057</v>
      </c>
      <c r="F162" s="39">
        <v>0</v>
      </c>
      <c r="G162" s="39">
        <v>0</v>
      </c>
      <c r="H162" s="39">
        <v>0</v>
      </c>
      <c r="I162" s="6"/>
      <c r="J162" s="6"/>
      <c r="K162" s="6"/>
      <c r="L162" s="6"/>
      <c r="M162" s="6"/>
      <c r="N162" s="6"/>
      <c r="O162" s="6"/>
      <c r="P162" s="6"/>
      <c r="Q162" s="6"/>
      <c r="R162" s="6"/>
      <c r="S162" s="6"/>
      <c r="T162" s="6"/>
      <c r="U162" s="6"/>
      <c r="V162" s="6"/>
      <c r="W162" s="6"/>
      <c r="X162" s="6"/>
      <c r="Y162" s="6"/>
      <c r="Z162" s="6"/>
    </row>
    <row r="163" spans="1:26" ht="48" customHeight="1" x14ac:dyDescent="0.3">
      <c r="A163" s="5">
        <v>163</v>
      </c>
      <c r="B163" s="6" t="s">
        <v>8216</v>
      </c>
      <c r="C163" s="6" t="s">
        <v>8217</v>
      </c>
      <c r="D163" s="58" t="s">
        <v>8232</v>
      </c>
      <c r="E163" s="34" t="s">
        <v>8057</v>
      </c>
      <c r="F163" s="39">
        <v>0</v>
      </c>
      <c r="G163" s="39">
        <v>0</v>
      </c>
      <c r="H163" s="39">
        <v>0</v>
      </c>
      <c r="I163" s="6"/>
      <c r="J163" s="6"/>
      <c r="K163" s="6"/>
      <c r="L163" s="6"/>
      <c r="M163" s="6"/>
      <c r="N163" s="6"/>
      <c r="O163" s="6"/>
      <c r="P163" s="6"/>
      <c r="Q163" s="6"/>
      <c r="R163" s="6"/>
      <c r="S163" s="6"/>
      <c r="T163" s="6"/>
      <c r="U163" s="6"/>
      <c r="V163" s="6"/>
      <c r="W163" s="6"/>
      <c r="X163" s="6"/>
      <c r="Y163" s="6"/>
      <c r="Z163" s="6"/>
    </row>
    <row r="164" spans="1:26" ht="24" customHeight="1" x14ac:dyDescent="0.3">
      <c r="A164" s="5">
        <v>164</v>
      </c>
      <c r="B164" s="6" t="s">
        <v>8216</v>
      </c>
      <c r="C164" s="6" t="s">
        <v>8217</v>
      </c>
      <c r="D164" s="58" t="s">
        <v>8233</v>
      </c>
      <c r="E164" s="34" t="s">
        <v>8057</v>
      </c>
      <c r="F164" s="39">
        <v>2</v>
      </c>
      <c r="G164" s="39">
        <v>2</v>
      </c>
      <c r="H164" s="39">
        <v>2</v>
      </c>
      <c r="I164" s="6"/>
      <c r="J164" s="6"/>
      <c r="K164" s="6"/>
      <c r="L164" s="6"/>
      <c r="M164" s="6"/>
      <c r="N164" s="6"/>
      <c r="O164" s="6"/>
      <c r="P164" s="6"/>
      <c r="Q164" s="6"/>
      <c r="R164" s="6"/>
      <c r="S164" s="6"/>
      <c r="T164" s="6"/>
      <c r="U164" s="6"/>
      <c r="V164" s="6"/>
      <c r="W164" s="6"/>
      <c r="X164" s="6"/>
      <c r="Y164" s="6"/>
      <c r="Z164" s="6"/>
    </row>
    <row r="165" spans="1:26" ht="24" customHeight="1" x14ac:dyDescent="0.3">
      <c r="A165" s="5">
        <v>165</v>
      </c>
      <c r="B165" s="6" t="s">
        <v>8216</v>
      </c>
      <c r="C165" s="6" t="s">
        <v>8217</v>
      </c>
      <c r="D165" s="58" t="s">
        <v>8234</v>
      </c>
      <c r="E165" s="34" t="s">
        <v>8057</v>
      </c>
      <c r="F165" s="39">
        <v>1</v>
      </c>
      <c r="G165" s="39">
        <v>1</v>
      </c>
      <c r="H165" s="39">
        <v>1</v>
      </c>
      <c r="I165" s="6"/>
      <c r="J165" s="6"/>
      <c r="K165" s="6"/>
      <c r="L165" s="6"/>
      <c r="M165" s="6"/>
      <c r="N165" s="6"/>
      <c r="O165" s="6"/>
      <c r="P165" s="6"/>
      <c r="Q165" s="6"/>
      <c r="R165" s="6"/>
      <c r="S165" s="6"/>
      <c r="T165" s="6"/>
      <c r="U165" s="6"/>
      <c r="V165" s="6"/>
      <c r="W165" s="6"/>
      <c r="X165" s="6"/>
      <c r="Y165" s="6"/>
      <c r="Z165" s="6"/>
    </row>
    <row r="166" spans="1:26" ht="24" customHeight="1" x14ac:dyDescent="0.3">
      <c r="A166" s="5">
        <v>166</v>
      </c>
      <c r="B166" s="6" t="s">
        <v>8216</v>
      </c>
      <c r="C166" s="6" t="s">
        <v>8217</v>
      </c>
      <c r="D166" s="58" t="s">
        <v>8235</v>
      </c>
      <c r="E166" s="34" t="s">
        <v>8057</v>
      </c>
      <c r="F166" s="39">
        <v>2</v>
      </c>
      <c r="G166" s="39">
        <v>2</v>
      </c>
      <c r="H166" s="39">
        <v>2</v>
      </c>
      <c r="I166" s="6"/>
      <c r="J166" s="6"/>
      <c r="K166" s="6"/>
      <c r="L166" s="6"/>
      <c r="M166" s="6"/>
      <c r="N166" s="6"/>
      <c r="O166" s="6"/>
      <c r="P166" s="6"/>
      <c r="Q166" s="6"/>
      <c r="R166" s="6"/>
      <c r="S166" s="6"/>
      <c r="T166" s="6"/>
      <c r="U166" s="6"/>
      <c r="V166" s="6"/>
      <c r="W166" s="6"/>
      <c r="X166" s="6"/>
      <c r="Y166" s="6"/>
      <c r="Z166" s="6"/>
    </row>
    <row r="167" spans="1:26" ht="24" customHeight="1" x14ac:dyDescent="0.3">
      <c r="A167" s="5">
        <v>167</v>
      </c>
      <c r="B167" s="6" t="s">
        <v>8216</v>
      </c>
      <c r="C167" s="6" t="s">
        <v>8217</v>
      </c>
      <c r="D167" s="58" t="s">
        <v>8236</v>
      </c>
      <c r="E167" s="34" t="s">
        <v>8057</v>
      </c>
      <c r="F167" s="39">
        <v>0</v>
      </c>
      <c r="G167" s="39">
        <v>0</v>
      </c>
      <c r="H167" s="39">
        <v>0</v>
      </c>
      <c r="I167" s="6"/>
      <c r="J167" s="6"/>
      <c r="K167" s="6"/>
      <c r="L167" s="6"/>
      <c r="M167" s="6"/>
      <c r="N167" s="6"/>
      <c r="O167" s="6"/>
      <c r="P167" s="6"/>
      <c r="Q167" s="6"/>
      <c r="R167" s="6"/>
      <c r="S167" s="6"/>
      <c r="T167" s="6"/>
      <c r="U167" s="6"/>
      <c r="V167" s="6"/>
      <c r="W167" s="6"/>
      <c r="X167" s="6"/>
      <c r="Y167" s="6"/>
      <c r="Z167" s="6"/>
    </row>
    <row r="168" spans="1:26" ht="48" customHeight="1" x14ac:dyDescent="0.3">
      <c r="A168" s="5">
        <v>168</v>
      </c>
      <c r="B168" s="6" t="s">
        <v>8216</v>
      </c>
      <c r="C168" s="6" t="s">
        <v>8217</v>
      </c>
      <c r="D168" s="58" t="s">
        <v>8237</v>
      </c>
      <c r="E168" s="34" t="s">
        <v>8057</v>
      </c>
      <c r="F168" s="39">
        <v>2</v>
      </c>
      <c r="G168" s="39">
        <v>2</v>
      </c>
      <c r="H168" s="39">
        <v>2</v>
      </c>
      <c r="I168" s="6"/>
      <c r="J168" s="6"/>
      <c r="K168" s="6"/>
      <c r="L168" s="6"/>
      <c r="M168" s="6"/>
      <c r="N168" s="6"/>
      <c r="O168" s="6"/>
      <c r="P168" s="6"/>
      <c r="Q168" s="6"/>
      <c r="R168" s="6"/>
      <c r="S168" s="6"/>
      <c r="T168" s="6"/>
      <c r="U168" s="6"/>
      <c r="V168" s="6"/>
      <c r="W168" s="6"/>
      <c r="X168" s="6"/>
      <c r="Y168" s="6"/>
      <c r="Z168" s="6"/>
    </row>
    <row r="169" spans="1:26" ht="24" customHeight="1" x14ac:dyDescent="0.3">
      <c r="A169" s="5">
        <v>169</v>
      </c>
      <c r="B169" s="6" t="s">
        <v>8216</v>
      </c>
      <c r="C169" s="6" t="s">
        <v>8217</v>
      </c>
      <c r="D169" s="58" t="s">
        <v>8238</v>
      </c>
      <c r="E169" s="34" t="s">
        <v>8057</v>
      </c>
      <c r="F169" s="39">
        <v>2</v>
      </c>
      <c r="G169" s="39">
        <v>2</v>
      </c>
      <c r="H169" s="39">
        <v>2</v>
      </c>
      <c r="I169" s="6"/>
      <c r="J169" s="6"/>
      <c r="K169" s="6"/>
      <c r="L169" s="6"/>
      <c r="M169" s="6"/>
      <c r="N169" s="6"/>
      <c r="O169" s="6"/>
      <c r="P169" s="6"/>
      <c r="Q169" s="6"/>
      <c r="R169" s="6"/>
      <c r="S169" s="6"/>
      <c r="T169" s="6"/>
      <c r="U169" s="6"/>
      <c r="V169" s="6"/>
      <c r="W169" s="6"/>
      <c r="X169" s="6"/>
      <c r="Y169" s="6"/>
      <c r="Z169" s="6"/>
    </row>
    <row r="170" spans="1:26" ht="48" customHeight="1" x14ac:dyDescent="0.3">
      <c r="A170" s="5">
        <v>170</v>
      </c>
      <c r="B170" s="6" t="s">
        <v>8216</v>
      </c>
      <c r="C170" s="6" t="s">
        <v>8217</v>
      </c>
      <c r="D170" s="58" t="s">
        <v>8239</v>
      </c>
      <c r="E170" s="34" t="s">
        <v>8057</v>
      </c>
      <c r="F170" s="39">
        <v>1</v>
      </c>
      <c r="G170" s="39">
        <v>1</v>
      </c>
      <c r="H170" s="39">
        <v>1</v>
      </c>
      <c r="I170" s="6"/>
      <c r="J170" s="6"/>
      <c r="K170" s="6"/>
      <c r="L170" s="6"/>
      <c r="M170" s="6"/>
      <c r="N170" s="6"/>
      <c r="O170" s="6"/>
      <c r="P170" s="6"/>
      <c r="Q170" s="6"/>
      <c r="R170" s="6"/>
      <c r="S170" s="6"/>
      <c r="T170" s="6"/>
      <c r="U170" s="6"/>
      <c r="V170" s="6"/>
      <c r="W170" s="6"/>
      <c r="X170" s="6"/>
      <c r="Y170" s="6"/>
      <c r="Z170" s="6"/>
    </row>
    <row r="171" spans="1:26" ht="48" customHeight="1" x14ac:dyDescent="0.3">
      <c r="A171" s="5">
        <v>171</v>
      </c>
      <c r="B171" s="6" t="s">
        <v>8216</v>
      </c>
      <c r="C171" s="6" t="s">
        <v>8217</v>
      </c>
      <c r="D171" s="58" t="s">
        <v>8240</v>
      </c>
      <c r="E171" s="34" t="s">
        <v>8057</v>
      </c>
      <c r="F171" s="39">
        <v>2</v>
      </c>
      <c r="G171" s="39">
        <v>2</v>
      </c>
      <c r="H171" s="39">
        <v>2</v>
      </c>
      <c r="I171" s="6"/>
      <c r="J171" s="6"/>
      <c r="K171" s="6"/>
      <c r="L171" s="6"/>
      <c r="M171" s="6"/>
      <c r="N171" s="6"/>
      <c r="O171" s="6"/>
      <c r="P171" s="6"/>
      <c r="Q171" s="6"/>
      <c r="R171" s="6"/>
      <c r="S171" s="6"/>
      <c r="T171" s="6"/>
      <c r="U171" s="6"/>
      <c r="V171" s="6"/>
      <c r="W171" s="6"/>
      <c r="X171" s="6"/>
      <c r="Y171" s="6"/>
      <c r="Z171" s="6"/>
    </row>
    <row r="172" spans="1:26" ht="48" customHeight="1" x14ac:dyDescent="0.3">
      <c r="A172" s="5">
        <v>172</v>
      </c>
      <c r="B172" s="6" t="s">
        <v>8216</v>
      </c>
      <c r="C172" s="6" t="s">
        <v>8217</v>
      </c>
      <c r="D172" s="58" t="s">
        <v>8241</v>
      </c>
      <c r="E172" s="34" t="s">
        <v>8057</v>
      </c>
      <c r="F172" s="39">
        <v>2</v>
      </c>
      <c r="G172" s="39">
        <v>2</v>
      </c>
      <c r="H172" s="39">
        <v>2</v>
      </c>
      <c r="I172" s="6"/>
      <c r="J172" s="6"/>
      <c r="K172" s="6"/>
      <c r="L172" s="6"/>
      <c r="M172" s="6"/>
      <c r="N172" s="6"/>
      <c r="O172" s="6"/>
      <c r="P172" s="6"/>
      <c r="Q172" s="6"/>
      <c r="R172" s="6"/>
      <c r="S172" s="6"/>
      <c r="T172" s="6"/>
      <c r="U172" s="6"/>
      <c r="V172" s="6"/>
      <c r="W172" s="6"/>
      <c r="X172" s="6"/>
      <c r="Y172" s="6"/>
      <c r="Z172" s="6"/>
    </row>
    <row r="173" spans="1:26" ht="24" customHeight="1" x14ac:dyDescent="0.3">
      <c r="A173" s="5">
        <v>173</v>
      </c>
      <c r="B173" s="6" t="s">
        <v>8216</v>
      </c>
      <c r="C173" s="6" t="s">
        <v>8217</v>
      </c>
      <c r="D173" s="58" t="s">
        <v>8242</v>
      </c>
      <c r="E173" s="34" t="s">
        <v>8057</v>
      </c>
      <c r="F173" s="39">
        <v>0</v>
      </c>
      <c r="G173" s="39">
        <v>0</v>
      </c>
      <c r="H173" s="39">
        <v>0</v>
      </c>
      <c r="I173" s="6"/>
      <c r="J173" s="6"/>
      <c r="K173" s="6"/>
      <c r="L173" s="6"/>
      <c r="M173" s="6"/>
      <c r="N173" s="6"/>
      <c r="O173" s="6"/>
      <c r="P173" s="6"/>
      <c r="Q173" s="6"/>
      <c r="R173" s="6"/>
      <c r="S173" s="6"/>
      <c r="T173" s="6"/>
      <c r="U173" s="6"/>
      <c r="V173" s="6"/>
      <c r="W173" s="6"/>
      <c r="X173" s="6"/>
      <c r="Y173" s="6"/>
      <c r="Z173" s="6"/>
    </row>
    <row r="174" spans="1:26" ht="48" customHeight="1" x14ac:dyDescent="0.3">
      <c r="A174" s="5">
        <v>174</v>
      </c>
      <c r="B174" s="6" t="s">
        <v>8216</v>
      </c>
      <c r="C174" s="6" t="s">
        <v>8217</v>
      </c>
      <c r="D174" s="58" t="s">
        <v>8243</v>
      </c>
      <c r="E174" s="34" t="s">
        <v>8057</v>
      </c>
      <c r="F174" s="39">
        <v>2</v>
      </c>
      <c r="G174" s="39">
        <v>2</v>
      </c>
      <c r="H174" s="39">
        <v>2</v>
      </c>
      <c r="I174" s="6"/>
      <c r="J174" s="6"/>
      <c r="K174" s="6"/>
      <c r="L174" s="6"/>
      <c r="M174" s="6"/>
      <c r="N174" s="6"/>
      <c r="O174" s="6"/>
      <c r="P174" s="6"/>
      <c r="Q174" s="6"/>
      <c r="R174" s="6"/>
      <c r="S174" s="6"/>
      <c r="T174" s="6"/>
      <c r="U174" s="6"/>
      <c r="V174" s="6"/>
      <c r="W174" s="6"/>
      <c r="X174" s="6"/>
      <c r="Y174" s="6"/>
      <c r="Z174" s="6"/>
    </row>
    <row r="175" spans="1:26" ht="48" customHeight="1" x14ac:dyDescent="0.3">
      <c r="A175" s="5">
        <v>175</v>
      </c>
      <c r="B175" s="6" t="s">
        <v>8216</v>
      </c>
      <c r="C175" s="6" t="s">
        <v>8217</v>
      </c>
      <c r="D175" s="58" t="s">
        <v>8244</v>
      </c>
      <c r="E175" s="34" t="s">
        <v>8057</v>
      </c>
      <c r="F175" s="39">
        <v>0</v>
      </c>
      <c r="G175" s="39">
        <v>0</v>
      </c>
      <c r="H175" s="39">
        <v>0</v>
      </c>
      <c r="I175" s="6"/>
      <c r="J175" s="6"/>
      <c r="K175" s="6"/>
      <c r="L175" s="6"/>
      <c r="M175" s="6"/>
      <c r="N175" s="6"/>
      <c r="O175" s="6"/>
      <c r="P175" s="6"/>
      <c r="Q175" s="6"/>
      <c r="R175" s="6"/>
      <c r="S175" s="6"/>
      <c r="T175" s="6"/>
      <c r="U175" s="6"/>
      <c r="V175" s="6"/>
      <c r="W175" s="6"/>
      <c r="X175" s="6"/>
      <c r="Y175" s="6"/>
      <c r="Z175" s="6"/>
    </row>
    <row r="176" spans="1:26" ht="24" customHeight="1" x14ac:dyDescent="0.3">
      <c r="A176" s="5">
        <v>176</v>
      </c>
      <c r="B176" s="6" t="s">
        <v>8216</v>
      </c>
      <c r="C176" s="6" t="s">
        <v>8217</v>
      </c>
      <c r="D176" s="58" t="s">
        <v>8245</v>
      </c>
      <c r="E176" s="34" t="s">
        <v>8057</v>
      </c>
      <c r="F176" s="39">
        <v>2</v>
      </c>
      <c r="G176" s="39">
        <v>2</v>
      </c>
      <c r="H176" s="39">
        <v>2</v>
      </c>
      <c r="I176" s="6"/>
      <c r="J176" s="6"/>
      <c r="K176" s="6"/>
      <c r="L176" s="6"/>
      <c r="M176" s="6"/>
      <c r="N176" s="6"/>
      <c r="O176" s="6"/>
      <c r="P176" s="6"/>
      <c r="Q176" s="6"/>
      <c r="R176" s="6"/>
      <c r="S176" s="6"/>
      <c r="T176" s="6"/>
      <c r="U176" s="6"/>
      <c r="V176" s="6"/>
      <c r="W176" s="6"/>
      <c r="X176" s="6"/>
      <c r="Y176" s="6"/>
      <c r="Z176" s="6"/>
    </row>
    <row r="177" spans="1:26" ht="24" customHeight="1" x14ac:dyDescent="0.3">
      <c r="A177" s="5">
        <v>177</v>
      </c>
      <c r="B177" s="6" t="s">
        <v>8216</v>
      </c>
      <c r="C177" s="6" t="s">
        <v>8217</v>
      </c>
      <c r="D177" s="58" t="s">
        <v>8246</v>
      </c>
      <c r="E177" s="34" t="s">
        <v>8057</v>
      </c>
      <c r="F177" s="39">
        <v>0</v>
      </c>
      <c r="G177" s="5">
        <v>0</v>
      </c>
      <c r="H177" s="39">
        <v>0</v>
      </c>
      <c r="I177" s="6"/>
      <c r="J177" s="6"/>
      <c r="K177" s="6"/>
      <c r="L177" s="6"/>
      <c r="M177" s="6"/>
      <c r="N177" s="6"/>
      <c r="O177" s="6"/>
      <c r="P177" s="6"/>
      <c r="Q177" s="6"/>
      <c r="R177" s="6"/>
      <c r="S177" s="6"/>
      <c r="T177" s="6"/>
      <c r="U177" s="6"/>
      <c r="V177" s="6"/>
      <c r="W177" s="6"/>
      <c r="X177" s="6"/>
      <c r="Y177" s="6"/>
      <c r="Z177" s="6"/>
    </row>
    <row r="178" spans="1:26" ht="24" customHeight="1" x14ac:dyDescent="0.3">
      <c r="A178" s="5">
        <v>178</v>
      </c>
      <c r="B178" s="6" t="s">
        <v>8216</v>
      </c>
      <c r="C178" s="6" t="s">
        <v>8217</v>
      </c>
      <c r="D178" s="58" t="s">
        <v>8247</v>
      </c>
      <c r="E178" s="34" t="s">
        <v>8057</v>
      </c>
      <c r="F178" s="39">
        <v>0</v>
      </c>
      <c r="G178" s="5">
        <v>2</v>
      </c>
      <c r="H178" s="39">
        <v>0</v>
      </c>
      <c r="I178" s="6"/>
      <c r="J178" s="6"/>
      <c r="K178" s="6"/>
      <c r="L178" s="6"/>
      <c r="M178" s="6"/>
      <c r="N178" s="6"/>
      <c r="O178" s="6"/>
      <c r="P178" s="6"/>
      <c r="Q178" s="6"/>
      <c r="R178" s="6"/>
      <c r="S178" s="6"/>
      <c r="T178" s="6"/>
      <c r="U178" s="6"/>
      <c r="V178" s="6"/>
      <c r="W178" s="6"/>
      <c r="X178" s="6"/>
      <c r="Y178" s="6"/>
      <c r="Z178" s="6"/>
    </row>
    <row r="179" spans="1:26" ht="48" customHeight="1" x14ac:dyDescent="0.3">
      <c r="A179" s="5">
        <v>179</v>
      </c>
      <c r="B179" s="6" t="s">
        <v>8216</v>
      </c>
      <c r="C179" s="6" t="s">
        <v>8217</v>
      </c>
      <c r="D179" s="58" t="s">
        <v>8248</v>
      </c>
      <c r="E179" s="34" t="s">
        <v>8057</v>
      </c>
      <c r="F179" s="39">
        <v>2</v>
      </c>
      <c r="G179" s="5">
        <v>2</v>
      </c>
      <c r="H179" s="39">
        <v>2</v>
      </c>
      <c r="I179" s="6"/>
      <c r="J179" s="6"/>
      <c r="K179" s="6"/>
      <c r="L179" s="6"/>
      <c r="M179" s="6"/>
      <c r="N179" s="6"/>
      <c r="O179" s="6"/>
      <c r="P179" s="6"/>
      <c r="Q179" s="6"/>
      <c r="R179" s="6"/>
      <c r="S179" s="6"/>
      <c r="T179" s="6"/>
      <c r="U179" s="6"/>
      <c r="V179" s="6"/>
      <c r="W179" s="6"/>
      <c r="X179" s="6"/>
      <c r="Y179" s="6"/>
      <c r="Z179" s="6"/>
    </row>
    <row r="180" spans="1:26" ht="48" customHeight="1" x14ac:dyDescent="0.3">
      <c r="A180" s="5">
        <v>180</v>
      </c>
      <c r="B180" s="6" t="s">
        <v>8216</v>
      </c>
      <c r="C180" s="6" t="s">
        <v>8217</v>
      </c>
      <c r="D180" s="58" t="s">
        <v>8249</v>
      </c>
      <c r="E180" s="34" t="s">
        <v>8057</v>
      </c>
      <c r="F180" s="39">
        <v>1</v>
      </c>
      <c r="G180" s="5">
        <v>2</v>
      </c>
      <c r="H180" s="39">
        <v>1</v>
      </c>
      <c r="I180" s="6"/>
      <c r="J180" s="6"/>
      <c r="K180" s="6"/>
      <c r="L180" s="6"/>
      <c r="M180" s="6"/>
      <c r="N180" s="6"/>
      <c r="O180" s="6"/>
      <c r="P180" s="6"/>
      <c r="Q180" s="6"/>
      <c r="R180" s="6"/>
      <c r="S180" s="6"/>
      <c r="T180" s="6"/>
      <c r="U180" s="6"/>
      <c r="V180" s="6"/>
      <c r="W180" s="6"/>
      <c r="X180" s="6"/>
      <c r="Y180" s="6"/>
      <c r="Z180" s="6"/>
    </row>
    <row r="181" spans="1:26" ht="24" customHeight="1" x14ac:dyDescent="0.3">
      <c r="A181" s="5">
        <v>181</v>
      </c>
      <c r="B181" s="6" t="s">
        <v>8216</v>
      </c>
      <c r="C181" s="6" t="s">
        <v>8217</v>
      </c>
      <c r="D181" s="58" t="s">
        <v>8250</v>
      </c>
      <c r="E181" s="34" t="s">
        <v>8057</v>
      </c>
      <c r="F181" s="39">
        <v>2</v>
      </c>
      <c r="G181" s="5">
        <v>2</v>
      </c>
      <c r="H181" s="39">
        <v>2</v>
      </c>
      <c r="I181" s="6"/>
      <c r="J181" s="6"/>
      <c r="K181" s="6"/>
      <c r="L181" s="6"/>
      <c r="M181" s="6"/>
      <c r="N181" s="6"/>
      <c r="O181" s="6"/>
      <c r="P181" s="6"/>
      <c r="Q181" s="6"/>
      <c r="R181" s="6"/>
      <c r="S181" s="6"/>
      <c r="T181" s="6"/>
      <c r="U181" s="6"/>
      <c r="V181" s="6"/>
      <c r="W181" s="6"/>
      <c r="X181" s="6"/>
      <c r="Y181" s="6"/>
      <c r="Z181" s="6"/>
    </row>
    <row r="182" spans="1:26" ht="48" customHeight="1" x14ac:dyDescent="0.3">
      <c r="A182" s="5">
        <v>182</v>
      </c>
      <c r="B182" s="6" t="s">
        <v>8216</v>
      </c>
      <c r="C182" s="6" t="s">
        <v>8217</v>
      </c>
      <c r="D182" s="58" t="s">
        <v>8251</v>
      </c>
      <c r="E182" s="34" t="s">
        <v>8057</v>
      </c>
      <c r="F182" s="39">
        <v>2</v>
      </c>
      <c r="G182" s="5">
        <v>0</v>
      </c>
      <c r="H182" s="39">
        <v>2</v>
      </c>
      <c r="I182" s="6"/>
      <c r="J182" s="6"/>
      <c r="K182" s="6"/>
      <c r="L182" s="6"/>
      <c r="M182" s="6"/>
      <c r="N182" s="6"/>
      <c r="O182" s="6"/>
      <c r="P182" s="6"/>
      <c r="Q182" s="6"/>
      <c r="R182" s="6"/>
      <c r="S182" s="6"/>
      <c r="T182" s="6"/>
      <c r="U182" s="6"/>
      <c r="V182" s="6"/>
      <c r="W182" s="6"/>
      <c r="X182" s="6"/>
      <c r="Y182" s="6"/>
      <c r="Z182" s="6"/>
    </row>
    <row r="183" spans="1:26" ht="24" customHeight="1" x14ac:dyDescent="0.3">
      <c r="A183" s="5">
        <v>183</v>
      </c>
      <c r="B183" s="6" t="s">
        <v>8216</v>
      </c>
      <c r="C183" s="6" t="s">
        <v>8217</v>
      </c>
      <c r="D183" s="58" t="s">
        <v>8252</v>
      </c>
      <c r="E183" s="34" t="s">
        <v>8057</v>
      </c>
      <c r="F183" s="39">
        <v>2</v>
      </c>
      <c r="G183" s="5">
        <v>2</v>
      </c>
      <c r="H183" s="39">
        <v>2</v>
      </c>
      <c r="I183" s="6"/>
      <c r="J183" s="6"/>
      <c r="K183" s="6"/>
      <c r="L183" s="6"/>
      <c r="M183" s="6"/>
      <c r="N183" s="6"/>
      <c r="O183" s="6"/>
      <c r="P183" s="6"/>
      <c r="Q183" s="6"/>
      <c r="R183" s="6"/>
      <c r="S183" s="6"/>
      <c r="T183" s="6"/>
      <c r="U183" s="6"/>
      <c r="V183" s="6"/>
      <c r="W183" s="6"/>
      <c r="X183" s="6"/>
      <c r="Y183" s="6"/>
      <c r="Z183" s="6"/>
    </row>
    <row r="184" spans="1:26" ht="48" customHeight="1" x14ac:dyDescent="0.3">
      <c r="A184" s="5">
        <v>184</v>
      </c>
      <c r="B184" s="6" t="s">
        <v>8216</v>
      </c>
      <c r="C184" s="6" t="s">
        <v>8217</v>
      </c>
      <c r="D184" s="58" t="s">
        <v>8253</v>
      </c>
      <c r="E184" s="34" t="s">
        <v>8057</v>
      </c>
      <c r="F184" s="39">
        <v>2</v>
      </c>
      <c r="G184" s="5">
        <v>2</v>
      </c>
      <c r="H184" s="39">
        <v>2</v>
      </c>
      <c r="I184" s="6"/>
      <c r="J184" s="6"/>
      <c r="K184" s="6"/>
      <c r="L184" s="6"/>
      <c r="M184" s="6"/>
      <c r="N184" s="6"/>
      <c r="O184" s="6"/>
      <c r="P184" s="6"/>
      <c r="Q184" s="6"/>
      <c r="R184" s="6"/>
      <c r="S184" s="6"/>
      <c r="T184" s="6"/>
      <c r="U184" s="6"/>
      <c r="V184" s="6"/>
      <c r="W184" s="6"/>
      <c r="X184" s="6"/>
      <c r="Y184" s="6"/>
      <c r="Z184" s="6"/>
    </row>
    <row r="185" spans="1:26" ht="24" customHeight="1" x14ac:dyDescent="0.3">
      <c r="A185" s="5">
        <v>185</v>
      </c>
      <c r="B185" s="6" t="s">
        <v>8216</v>
      </c>
      <c r="C185" s="6" t="s">
        <v>8217</v>
      </c>
      <c r="D185" s="58" t="s">
        <v>8254</v>
      </c>
      <c r="E185" s="6" t="s">
        <v>8057</v>
      </c>
      <c r="F185" s="39">
        <v>2</v>
      </c>
      <c r="G185" s="5">
        <v>2</v>
      </c>
      <c r="H185" s="39">
        <v>2</v>
      </c>
      <c r="I185" s="6"/>
      <c r="J185" s="6"/>
      <c r="K185" s="6"/>
      <c r="L185" s="6"/>
      <c r="M185" s="6"/>
      <c r="N185" s="6"/>
      <c r="O185" s="6"/>
      <c r="P185" s="6"/>
      <c r="Q185" s="6"/>
      <c r="R185" s="6"/>
      <c r="S185" s="6"/>
      <c r="T185" s="6"/>
      <c r="U185" s="6"/>
      <c r="V185" s="6"/>
      <c r="W185" s="6"/>
      <c r="X185" s="6"/>
      <c r="Y185" s="6"/>
      <c r="Z185" s="6"/>
    </row>
    <row r="186" spans="1:26" ht="24" customHeight="1" x14ac:dyDescent="0.3">
      <c r="A186" s="5">
        <v>186</v>
      </c>
      <c r="B186" s="6" t="s">
        <v>8216</v>
      </c>
      <c r="C186" s="6" t="s">
        <v>8217</v>
      </c>
      <c r="D186" s="58" t="s">
        <v>8255</v>
      </c>
      <c r="E186" s="6" t="s">
        <v>8057</v>
      </c>
      <c r="F186" s="39">
        <v>2</v>
      </c>
      <c r="G186" s="5">
        <v>2</v>
      </c>
      <c r="H186" s="39">
        <v>2</v>
      </c>
      <c r="I186" s="6"/>
      <c r="J186" s="6"/>
      <c r="K186" s="6"/>
      <c r="L186" s="6"/>
      <c r="M186" s="6"/>
      <c r="N186" s="6"/>
      <c r="O186" s="6"/>
      <c r="P186" s="6"/>
      <c r="Q186" s="6"/>
      <c r="R186" s="6"/>
      <c r="S186" s="6"/>
      <c r="T186" s="6"/>
      <c r="U186" s="6"/>
      <c r="V186" s="6"/>
      <c r="W186" s="6"/>
      <c r="X186" s="6"/>
      <c r="Y186" s="6"/>
      <c r="Z186" s="6"/>
    </row>
    <row r="187" spans="1:26" ht="48" customHeight="1" x14ac:dyDescent="0.3">
      <c r="A187" s="5">
        <v>187</v>
      </c>
      <c r="B187" s="6" t="s">
        <v>8216</v>
      </c>
      <c r="C187" s="6" t="s">
        <v>8217</v>
      </c>
      <c r="D187" s="58" t="s">
        <v>8256</v>
      </c>
      <c r="E187" s="6" t="s">
        <v>8057</v>
      </c>
      <c r="F187" s="39">
        <v>1</v>
      </c>
      <c r="G187" s="5">
        <v>2</v>
      </c>
      <c r="H187" s="39">
        <v>1</v>
      </c>
      <c r="I187" s="6"/>
      <c r="J187" s="6"/>
      <c r="K187" s="6"/>
      <c r="L187" s="6"/>
      <c r="M187" s="6"/>
      <c r="N187" s="6"/>
      <c r="O187" s="6"/>
      <c r="P187" s="6"/>
      <c r="Q187" s="6"/>
      <c r="R187" s="6"/>
      <c r="S187" s="6"/>
      <c r="T187" s="6"/>
      <c r="U187" s="6"/>
      <c r="V187" s="6"/>
      <c r="W187" s="6"/>
      <c r="X187" s="6"/>
      <c r="Y187" s="6"/>
      <c r="Z187" s="6"/>
    </row>
    <row r="188" spans="1:26" ht="24" customHeight="1" x14ac:dyDescent="0.3">
      <c r="A188" s="5">
        <v>188</v>
      </c>
      <c r="B188" s="6" t="s">
        <v>8216</v>
      </c>
      <c r="C188" s="6" t="s">
        <v>8217</v>
      </c>
      <c r="D188" s="58" t="s">
        <v>8257</v>
      </c>
      <c r="E188" s="6" t="s">
        <v>8057</v>
      </c>
      <c r="F188" s="39">
        <v>2</v>
      </c>
      <c r="G188" s="5">
        <v>0</v>
      </c>
      <c r="H188" s="39">
        <v>2</v>
      </c>
      <c r="I188" s="6"/>
      <c r="J188" s="6"/>
      <c r="K188" s="6"/>
      <c r="L188" s="6"/>
      <c r="M188" s="6"/>
      <c r="N188" s="6"/>
      <c r="O188" s="6"/>
      <c r="P188" s="6"/>
      <c r="Q188" s="6"/>
      <c r="R188" s="6"/>
      <c r="S188" s="6"/>
      <c r="T188" s="6"/>
      <c r="U188" s="6"/>
      <c r="V188" s="6"/>
      <c r="W188" s="6"/>
      <c r="X188" s="6"/>
      <c r="Y188" s="6"/>
      <c r="Z188" s="6"/>
    </row>
    <row r="189" spans="1:26" ht="24" customHeight="1" x14ac:dyDescent="0.3">
      <c r="A189" s="5">
        <v>189</v>
      </c>
      <c r="B189" s="6" t="s">
        <v>8216</v>
      </c>
      <c r="C189" s="6" t="s">
        <v>8217</v>
      </c>
      <c r="D189" s="58" t="s">
        <v>8258</v>
      </c>
      <c r="E189" s="6" t="s">
        <v>8057</v>
      </c>
      <c r="F189" s="39">
        <v>0</v>
      </c>
      <c r="G189" s="5">
        <v>2</v>
      </c>
      <c r="H189" s="39">
        <v>0</v>
      </c>
      <c r="I189" s="6"/>
      <c r="J189" s="6"/>
      <c r="K189" s="6"/>
      <c r="L189" s="6"/>
      <c r="M189" s="6"/>
      <c r="N189" s="6"/>
      <c r="O189" s="6"/>
      <c r="P189" s="6"/>
      <c r="Q189" s="6"/>
      <c r="R189" s="6"/>
      <c r="S189" s="6"/>
      <c r="T189" s="6"/>
      <c r="U189" s="6"/>
      <c r="V189" s="6"/>
      <c r="W189" s="6"/>
      <c r="X189" s="6"/>
      <c r="Y189" s="6"/>
      <c r="Z189" s="6"/>
    </row>
    <row r="190" spans="1:26" ht="48" customHeight="1" x14ac:dyDescent="0.3">
      <c r="A190" s="5">
        <v>190</v>
      </c>
      <c r="B190" s="6" t="s">
        <v>8216</v>
      </c>
      <c r="C190" s="6" t="s">
        <v>8217</v>
      </c>
      <c r="D190" s="58" t="s">
        <v>8259</v>
      </c>
      <c r="E190" s="6" t="s">
        <v>8057</v>
      </c>
      <c r="F190" s="39">
        <v>0</v>
      </c>
      <c r="G190" s="5">
        <v>0</v>
      </c>
      <c r="H190" s="39">
        <v>0</v>
      </c>
      <c r="I190" s="6"/>
      <c r="J190" s="6"/>
      <c r="K190" s="6"/>
      <c r="L190" s="6"/>
      <c r="M190" s="6"/>
      <c r="N190" s="6"/>
      <c r="O190" s="6"/>
      <c r="P190" s="6"/>
      <c r="Q190" s="6"/>
      <c r="R190" s="6"/>
      <c r="S190" s="6"/>
      <c r="T190" s="6"/>
      <c r="U190" s="6"/>
      <c r="V190" s="6"/>
      <c r="W190" s="6"/>
      <c r="X190" s="6"/>
      <c r="Y190" s="6"/>
      <c r="Z190" s="6"/>
    </row>
    <row r="191" spans="1:26" ht="24" customHeight="1" x14ac:dyDescent="0.3">
      <c r="A191" s="5">
        <v>191</v>
      </c>
      <c r="B191" s="6" t="s">
        <v>8216</v>
      </c>
      <c r="C191" s="6" t="s">
        <v>8217</v>
      </c>
      <c r="D191" s="58" t="s">
        <v>8260</v>
      </c>
      <c r="E191" s="6" t="s">
        <v>8057</v>
      </c>
      <c r="F191" s="39">
        <v>2</v>
      </c>
      <c r="G191" s="5">
        <v>0</v>
      </c>
      <c r="H191" s="39">
        <v>2</v>
      </c>
      <c r="I191" s="6"/>
      <c r="J191" s="6"/>
      <c r="K191" s="6"/>
      <c r="L191" s="6"/>
      <c r="M191" s="6"/>
      <c r="N191" s="6"/>
      <c r="O191" s="6"/>
      <c r="P191" s="6"/>
      <c r="Q191" s="6"/>
      <c r="R191" s="6"/>
      <c r="S191" s="6"/>
      <c r="T191" s="6"/>
      <c r="U191" s="6"/>
      <c r="V191" s="6"/>
      <c r="W191" s="6"/>
      <c r="X191" s="6"/>
      <c r="Y191" s="6"/>
      <c r="Z191" s="6"/>
    </row>
    <row r="192" spans="1:26" ht="48" customHeight="1" x14ac:dyDescent="0.3">
      <c r="A192" s="5">
        <v>192</v>
      </c>
      <c r="B192" s="6" t="s">
        <v>8216</v>
      </c>
      <c r="C192" s="6" t="s">
        <v>8217</v>
      </c>
      <c r="D192" s="58" t="s">
        <v>8261</v>
      </c>
      <c r="E192" s="6" t="s">
        <v>8057</v>
      </c>
      <c r="F192" s="39">
        <v>2</v>
      </c>
      <c r="G192" s="5">
        <v>0</v>
      </c>
      <c r="H192" s="39">
        <v>2</v>
      </c>
      <c r="I192" s="6"/>
      <c r="J192" s="6"/>
      <c r="K192" s="6"/>
      <c r="L192" s="6"/>
      <c r="M192" s="6"/>
      <c r="N192" s="6"/>
      <c r="O192" s="6"/>
      <c r="P192" s="6"/>
      <c r="Q192" s="6"/>
      <c r="R192" s="6"/>
      <c r="S192" s="6"/>
      <c r="T192" s="6"/>
      <c r="U192" s="6"/>
      <c r="V192" s="6"/>
      <c r="W192" s="6"/>
      <c r="X192" s="6"/>
      <c r="Y192" s="6"/>
      <c r="Z192" s="6"/>
    </row>
    <row r="193" spans="1:26" ht="48" customHeight="1" x14ac:dyDescent="0.3">
      <c r="A193" s="5">
        <v>193</v>
      </c>
      <c r="B193" s="6" t="s">
        <v>8216</v>
      </c>
      <c r="C193" s="6" t="s">
        <v>8217</v>
      </c>
      <c r="D193" s="58" t="s">
        <v>8262</v>
      </c>
      <c r="E193" s="6" t="s">
        <v>8057</v>
      </c>
      <c r="F193" s="39">
        <v>1</v>
      </c>
      <c r="G193" s="5">
        <v>0</v>
      </c>
      <c r="H193" s="39">
        <v>1</v>
      </c>
      <c r="I193" s="6"/>
      <c r="J193" s="6"/>
      <c r="K193" s="6"/>
      <c r="L193" s="6"/>
      <c r="M193" s="6"/>
      <c r="N193" s="6"/>
      <c r="O193" s="6"/>
      <c r="P193" s="6"/>
      <c r="Q193" s="6"/>
      <c r="R193" s="6"/>
      <c r="S193" s="6"/>
      <c r="T193" s="6"/>
      <c r="U193" s="6"/>
      <c r="V193" s="6"/>
      <c r="W193" s="6"/>
      <c r="X193" s="6"/>
      <c r="Y193" s="6"/>
      <c r="Z193" s="6"/>
    </row>
    <row r="194" spans="1:26" ht="48" customHeight="1" x14ac:dyDescent="0.3">
      <c r="A194" s="5">
        <v>194</v>
      </c>
      <c r="B194" s="6" t="s">
        <v>8216</v>
      </c>
      <c r="C194" s="6" t="s">
        <v>8217</v>
      </c>
      <c r="D194" s="58" t="s">
        <v>8263</v>
      </c>
      <c r="E194" s="6" t="s">
        <v>8057</v>
      </c>
      <c r="F194" s="39">
        <v>1</v>
      </c>
      <c r="G194" s="5">
        <v>0</v>
      </c>
      <c r="H194" s="39">
        <v>1</v>
      </c>
      <c r="I194" s="6"/>
      <c r="J194" s="6"/>
      <c r="K194" s="6"/>
      <c r="L194" s="6"/>
      <c r="M194" s="6"/>
      <c r="N194" s="6"/>
      <c r="O194" s="6"/>
      <c r="P194" s="6"/>
      <c r="Q194" s="6"/>
      <c r="R194" s="6"/>
      <c r="S194" s="6"/>
      <c r="T194" s="6"/>
      <c r="U194" s="6"/>
      <c r="V194" s="6"/>
      <c r="W194" s="6"/>
      <c r="X194" s="6"/>
      <c r="Y194" s="6"/>
      <c r="Z194" s="6"/>
    </row>
    <row r="195" spans="1:26" ht="24" customHeight="1" x14ac:dyDescent="0.3">
      <c r="A195" s="5">
        <v>195</v>
      </c>
      <c r="B195" s="6" t="s">
        <v>8216</v>
      </c>
      <c r="C195" s="6" t="s">
        <v>8217</v>
      </c>
      <c r="D195" s="58" t="s">
        <v>8264</v>
      </c>
      <c r="E195" s="6" t="s">
        <v>8057</v>
      </c>
      <c r="F195" s="39">
        <v>0</v>
      </c>
      <c r="G195" s="5">
        <v>2</v>
      </c>
      <c r="H195" s="39">
        <v>0</v>
      </c>
      <c r="I195" s="6"/>
      <c r="J195" s="6"/>
      <c r="K195" s="6"/>
      <c r="L195" s="6"/>
      <c r="M195" s="6"/>
      <c r="N195" s="6"/>
      <c r="O195" s="6"/>
      <c r="P195" s="6"/>
      <c r="Q195" s="6"/>
      <c r="R195" s="6"/>
      <c r="S195" s="6"/>
      <c r="T195" s="6"/>
      <c r="U195" s="6"/>
      <c r="V195" s="6"/>
      <c r="W195" s="6"/>
      <c r="X195" s="6"/>
      <c r="Y195" s="6"/>
      <c r="Z195" s="6"/>
    </row>
    <row r="196" spans="1:26" ht="24" customHeight="1" x14ac:dyDescent="0.3">
      <c r="A196" s="5">
        <v>196</v>
      </c>
      <c r="B196" s="6" t="s">
        <v>8216</v>
      </c>
      <c r="C196" s="6" t="s">
        <v>8217</v>
      </c>
      <c r="D196" s="58" t="s">
        <v>8265</v>
      </c>
      <c r="E196" s="6" t="s">
        <v>8057</v>
      </c>
      <c r="F196" s="39">
        <v>2</v>
      </c>
      <c r="G196" s="5">
        <v>2</v>
      </c>
      <c r="H196" s="39">
        <v>2</v>
      </c>
      <c r="I196" s="6"/>
      <c r="J196" s="6"/>
      <c r="K196" s="6"/>
      <c r="L196" s="6"/>
      <c r="M196" s="6"/>
      <c r="N196" s="6"/>
      <c r="O196" s="6"/>
      <c r="P196" s="6"/>
      <c r="Q196" s="6"/>
      <c r="R196" s="6"/>
      <c r="S196" s="6"/>
      <c r="T196" s="6"/>
      <c r="U196" s="6"/>
      <c r="V196" s="6"/>
      <c r="W196" s="6"/>
      <c r="X196" s="6"/>
      <c r="Y196" s="6"/>
      <c r="Z196" s="6"/>
    </row>
    <row r="197" spans="1:26" ht="24" customHeight="1" x14ac:dyDescent="0.3">
      <c r="A197" s="5">
        <v>197</v>
      </c>
      <c r="B197" s="6" t="s">
        <v>8216</v>
      </c>
      <c r="C197" s="6" t="s">
        <v>8217</v>
      </c>
      <c r="D197" s="58" t="s">
        <v>8266</v>
      </c>
      <c r="E197" s="6" t="s">
        <v>8057</v>
      </c>
      <c r="F197" s="39">
        <v>2</v>
      </c>
      <c r="G197" s="5">
        <v>2</v>
      </c>
      <c r="H197" s="39">
        <v>2</v>
      </c>
      <c r="I197" s="6"/>
      <c r="J197" s="6"/>
      <c r="K197" s="6"/>
      <c r="L197" s="6"/>
      <c r="M197" s="6"/>
      <c r="N197" s="6"/>
      <c r="O197" s="6"/>
      <c r="P197" s="6"/>
      <c r="Q197" s="6"/>
      <c r="R197" s="6"/>
      <c r="S197" s="6"/>
      <c r="T197" s="6"/>
      <c r="U197" s="6"/>
      <c r="V197" s="6"/>
      <c r="W197" s="6"/>
      <c r="X197" s="6"/>
      <c r="Y197" s="6"/>
      <c r="Z197" s="6"/>
    </row>
    <row r="198" spans="1:26" ht="48" customHeight="1" x14ac:dyDescent="0.3">
      <c r="A198" s="5">
        <v>198</v>
      </c>
      <c r="B198" s="6" t="s">
        <v>8216</v>
      </c>
      <c r="C198" s="6" t="s">
        <v>8217</v>
      </c>
      <c r="D198" s="58" t="s">
        <v>8267</v>
      </c>
      <c r="E198" s="6" t="s">
        <v>8057</v>
      </c>
      <c r="F198" s="39">
        <v>0</v>
      </c>
      <c r="G198" s="5">
        <v>2</v>
      </c>
      <c r="H198" s="39">
        <v>0</v>
      </c>
      <c r="I198" s="6"/>
      <c r="J198" s="6"/>
      <c r="K198" s="6"/>
      <c r="L198" s="6"/>
      <c r="M198" s="6"/>
      <c r="N198" s="6"/>
      <c r="O198" s="6"/>
      <c r="P198" s="6"/>
      <c r="Q198" s="6"/>
      <c r="R198" s="6"/>
      <c r="S198" s="6"/>
      <c r="T198" s="6"/>
      <c r="U198" s="6"/>
      <c r="V198" s="6"/>
      <c r="W198" s="6"/>
      <c r="X198" s="6"/>
      <c r="Y198" s="6"/>
      <c r="Z198" s="6"/>
    </row>
    <row r="199" spans="1:26" ht="24" customHeight="1" x14ac:dyDescent="0.3">
      <c r="A199" s="5">
        <v>199</v>
      </c>
      <c r="B199" s="6" t="s">
        <v>8216</v>
      </c>
      <c r="C199" s="6" t="s">
        <v>8217</v>
      </c>
      <c r="D199" s="58" t="s">
        <v>8268</v>
      </c>
      <c r="E199" s="6" t="s">
        <v>8057</v>
      </c>
      <c r="F199" s="39">
        <v>2</v>
      </c>
      <c r="G199" s="5">
        <v>2</v>
      </c>
      <c r="H199" s="39">
        <v>2</v>
      </c>
      <c r="I199" s="6"/>
      <c r="J199" s="6"/>
      <c r="K199" s="6"/>
      <c r="L199" s="6"/>
      <c r="M199" s="6"/>
      <c r="N199" s="6"/>
      <c r="O199" s="6"/>
      <c r="P199" s="6"/>
      <c r="Q199" s="6"/>
      <c r="R199" s="6"/>
      <c r="S199" s="6"/>
      <c r="T199" s="6"/>
      <c r="U199" s="6"/>
      <c r="V199" s="6"/>
      <c r="W199" s="6"/>
      <c r="X199" s="6"/>
      <c r="Y199" s="6"/>
      <c r="Z199" s="6"/>
    </row>
    <row r="200" spans="1:26" ht="24" customHeight="1" x14ac:dyDescent="0.3">
      <c r="A200" s="5">
        <v>200</v>
      </c>
      <c r="B200" s="6" t="s">
        <v>8216</v>
      </c>
      <c r="C200" s="6" t="s">
        <v>8217</v>
      </c>
      <c r="D200" s="58" t="s">
        <v>8269</v>
      </c>
      <c r="E200" s="6" t="s">
        <v>8057</v>
      </c>
      <c r="F200" s="39">
        <v>2</v>
      </c>
      <c r="G200" s="5">
        <v>2</v>
      </c>
      <c r="H200" s="39">
        <v>2</v>
      </c>
      <c r="I200" s="6"/>
      <c r="J200" s="6"/>
      <c r="K200" s="6"/>
      <c r="L200" s="6"/>
      <c r="M200" s="6"/>
      <c r="N200" s="6"/>
      <c r="O200" s="6"/>
      <c r="P200" s="6"/>
      <c r="Q200" s="6"/>
      <c r="R200" s="6"/>
      <c r="S200" s="6"/>
      <c r="T200" s="6"/>
      <c r="U200" s="6"/>
      <c r="V200" s="6"/>
      <c r="W200" s="6"/>
      <c r="X200" s="6"/>
      <c r="Y200" s="6"/>
      <c r="Z200" s="6"/>
    </row>
    <row r="201" spans="1:26" ht="24" customHeight="1" x14ac:dyDescent="0.3">
      <c r="A201" s="5">
        <v>201</v>
      </c>
      <c r="B201" s="6" t="s">
        <v>8216</v>
      </c>
      <c r="C201" s="6" t="s">
        <v>8217</v>
      </c>
      <c r="D201" s="58" t="s">
        <v>8270</v>
      </c>
      <c r="E201" s="6" t="s">
        <v>8057</v>
      </c>
      <c r="F201" s="39">
        <v>2</v>
      </c>
      <c r="G201" s="5">
        <v>2</v>
      </c>
      <c r="H201" s="39">
        <v>2</v>
      </c>
      <c r="I201" s="6"/>
      <c r="J201" s="6"/>
      <c r="K201" s="6"/>
      <c r="L201" s="6"/>
      <c r="M201" s="6"/>
      <c r="N201" s="6"/>
      <c r="O201" s="6"/>
      <c r="P201" s="6"/>
      <c r="Q201" s="6"/>
      <c r="R201" s="6"/>
      <c r="S201" s="6"/>
      <c r="T201" s="6"/>
      <c r="U201" s="6"/>
      <c r="V201" s="6"/>
      <c r="W201" s="6"/>
      <c r="X201" s="6"/>
      <c r="Y201" s="6"/>
      <c r="Z201" s="6"/>
    </row>
    <row r="202" spans="1:26" ht="24" customHeight="1" x14ac:dyDescent="0.3">
      <c r="A202" s="5">
        <v>202</v>
      </c>
      <c r="B202" s="6" t="s">
        <v>8216</v>
      </c>
      <c r="C202" s="6" t="s">
        <v>8217</v>
      </c>
      <c r="D202" s="58" t="s">
        <v>8271</v>
      </c>
      <c r="E202" s="6" t="s">
        <v>8057</v>
      </c>
      <c r="F202" s="39">
        <v>1</v>
      </c>
      <c r="G202" s="5">
        <v>1</v>
      </c>
      <c r="H202" s="39">
        <v>1</v>
      </c>
      <c r="I202" s="6"/>
      <c r="J202" s="6"/>
      <c r="K202" s="6"/>
      <c r="L202" s="6"/>
      <c r="M202" s="6"/>
      <c r="N202" s="6"/>
      <c r="O202" s="6"/>
      <c r="P202" s="6"/>
      <c r="Q202" s="6"/>
      <c r="R202" s="6"/>
      <c r="S202" s="6"/>
      <c r="T202" s="6"/>
      <c r="U202" s="6"/>
      <c r="V202" s="6"/>
      <c r="W202" s="6"/>
      <c r="X202" s="6"/>
      <c r="Y202" s="6"/>
      <c r="Z202" s="6"/>
    </row>
    <row r="203" spans="1:26" ht="24" customHeight="1" x14ac:dyDescent="0.3">
      <c r="A203" s="5">
        <v>203</v>
      </c>
      <c r="B203" s="6" t="s">
        <v>8216</v>
      </c>
      <c r="C203" s="6" t="s">
        <v>8217</v>
      </c>
      <c r="D203" s="58" t="s">
        <v>8272</v>
      </c>
      <c r="E203" s="6" t="s">
        <v>8057</v>
      </c>
      <c r="F203" s="39">
        <v>0</v>
      </c>
      <c r="G203" s="5">
        <v>0</v>
      </c>
      <c r="H203" s="39">
        <v>0</v>
      </c>
      <c r="I203" s="6"/>
      <c r="J203" s="6"/>
      <c r="K203" s="6"/>
      <c r="L203" s="6"/>
      <c r="M203" s="6"/>
      <c r="N203" s="6"/>
      <c r="O203" s="6"/>
      <c r="P203" s="6"/>
      <c r="Q203" s="6"/>
      <c r="R203" s="6"/>
      <c r="S203" s="6"/>
      <c r="T203" s="6"/>
      <c r="U203" s="6"/>
      <c r="V203" s="6"/>
      <c r="W203" s="6"/>
      <c r="X203" s="6"/>
      <c r="Y203" s="6"/>
      <c r="Z203" s="6"/>
    </row>
    <row r="204" spans="1:26" ht="24" customHeight="1" x14ac:dyDescent="0.3">
      <c r="A204" s="5">
        <v>204</v>
      </c>
      <c r="B204" s="6" t="s">
        <v>8216</v>
      </c>
      <c r="C204" s="6" t="s">
        <v>8217</v>
      </c>
      <c r="D204" s="58" t="s">
        <v>8273</v>
      </c>
      <c r="E204" s="6" t="s">
        <v>8057</v>
      </c>
      <c r="F204" s="39">
        <v>1</v>
      </c>
      <c r="G204" s="5">
        <v>1</v>
      </c>
      <c r="H204" s="39">
        <v>1</v>
      </c>
      <c r="I204" s="6"/>
      <c r="J204" s="6"/>
      <c r="K204" s="6"/>
      <c r="L204" s="6"/>
      <c r="M204" s="6"/>
      <c r="N204" s="6"/>
      <c r="O204" s="6"/>
      <c r="P204" s="6"/>
      <c r="Q204" s="6"/>
      <c r="R204" s="6"/>
      <c r="S204" s="6"/>
      <c r="T204" s="6"/>
      <c r="U204" s="6"/>
      <c r="V204" s="6"/>
      <c r="W204" s="6"/>
      <c r="X204" s="6"/>
      <c r="Y204" s="6"/>
      <c r="Z204" s="6"/>
    </row>
    <row r="205" spans="1:26" ht="48" customHeight="1" x14ac:dyDescent="0.3">
      <c r="A205" s="5">
        <v>205</v>
      </c>
      <c r="B205" s="6" t="s">
        <v>8216</v>
      </c>
      <c r="C205" s="6" t="s">
        <v>8217</v>
      </c>
      <c r="D205" s="58" t="s">
        <v>8274</v>
      </c>
      <c r="E205" s="6" t="s">
        <v>8057</v>
      </c>
      <c r="F205" s="39">
        <v>2</v>
      </c>
      <c r="G205" s="5">
        <v>2</v>
      </c>
      <c r="H205" s="39">
        <v>2</v>
      </c>
      <c r="I205" s="6"/>
      <c r="J205" s="6"/>
      <c r="K205" s="6"/>
      <c r="L205" s="6"/>
      <c r="M205" s="6"/>
      <c r="N205" s="6"/>
      <c r="O205" s="6"/>
      <c r="P205" s="6"/>
      <c r="Q205" s="6"/>
      <c r="R205" s="6"/>
      <c r="S205" s="6"/>
      <c r="T205" s="6"/>
      <c r="U205" s="6"/>
      <c r="V205" s="6"/>
      <c r="W205" s="6"/>
      <c r="X205" s="6"/>
      <c r="Y205" s="6"/>
      <c r="Z205" s="6"/>
    </row>
    <row r="206" spans="1:26" ht="24" customHeight="1" x14ac:dyDescent="0.3">
      <c r="A206" s="5">
        <v>206</v>
      </c>
      <c r="B206" s="6" t="s">
        <v>8216</v>
      </c>
      <c r="C206" s="6" t="s">
        <v>8217</v>
      </c>
      <c r="D206" s="58" t="s">
        <v>8275</v>
      </c>
      <c r="E206" s="6" t="s">
        <v>8057</v>
      </c>
      <c r="F206" s="39">
        <v>0</v>
      </c>
      <c r="G206" s="5">
        <v>2</v>
      </c>
      <c r="H206" s="39">
        <v>0</v>
      </c>
      <c r="I206" s="6"/>
      <c r="J206" s="6"/>
      <c r="K206" s="6"/>
      <c r="L206" s="6"/>
      <c r="M206" s="6"/>
      <c r="N206" s="6"/>
      <c r="O206" s="6"/>
      <c r="P206" s="6"/>
      <c r="Q206" s="6"/>
      <c r="R206" s="6"/>
      <c r="S206" s="6"/>
      <c r="T206" s="6"/>
      <c r="U206" s="6"/>
      <c r="V206" s="6"/>
      <c r="W206" s="6"/>
      <c r="X206" s="6"/>
      <c r="Y206" s="6"/>
      <c r="Z206" s="6"/>
    </row>
    <row r="207" spans="1:26" ht="24" customHeight="1" x14ac:dyDescent="0.3">
      <c r="A207" s="5">
        <v>207</v>
      </c>
      <c r="B207" s="6" t="s">
        <v>8216</v>
      </c>
      <c r="C207" s="6" t="s">
        <v>8217</v>
      </c>
      <c r="D207" s="58" t="s">
        <v>8276</v>
      </c>
      <c r="E207" s="6" t="s">
        <v>8057</v>
      </c>
      <c r="F207" s="39">
        <v>0</v>
      </c>
      <c r="G207" s="5">
        <v>0</v>
      </c>
      <c r="H207" s="39">
        <v>0</v>
      </c>
      <c r="I207" s="6"/>
      <c r="J207" s="6"/>
      <c r="K207" s="6"/>
      <c r="L207" s="6"/>
      <c r="M207" s="6"/>
      <c r="N207" s="6"/>
      <c r="O207" s="6"/>
      <c r="P207" s="6"/>
      <c r="Q207" s="6"/>
      <c r="R207" s="6"/>
      <c r="S207" s="6"/>
      <c r="T207" s="6"/>
      <c r="U207" s="6"/>
      <c r="V207" s="6"/>
      <c r="W207" s="6"/>
      <c r="X207" s="6"/>
      <c r="Y207" s="6"/>
      <c r="Z207" s="6"/>
    </row>
    <row r="208" spans="1:26" ht="24" customHeight="1" x14ac:dyDescent="0.3">
      <c r="A208" s="5">
        <v>208</v>
      </c>
      <c r="B208" s="6" t="s">
        <v>8216</v>
      </c>
      <c r="C208" s="6" t="s">
        <v>8217</v>
      </c>
      <c r="D208" s="58" t="s">
        <v>8277</v>
      </c>
      <c r="E208" s="6" t="s">
        <v>8057</v>
      </c>
      <c r="F208" s="39">
        <v>1</v>
      </c>
      <c r="G208" s="5">
        <v>1</v>
      </c>
      <c r="H208" s="39">
        <v>1</v>
      </c>
      <c r="I208" s="6"/>
      <c r="J208" s="6"/>
      <c r="K208" s="6"/>
      <c r="L208" s="6"/>
      <c r="M208" s="6"/>
      <c r="N208" s="6"/>
      <c r="O208" s="6"/>
      <c r="P208" s="6"/>
      <c r="Q208" s="6"/>
      <c r="R208" s="6"/>
      <c r="S208" s="6"/>
      <c r="T208" s="6"/>
      <c r="U208" s="6"/>
      <c r="V208" s="6"/>
      <c r="W208" s="6"/>
      <c r="X208" s="6"/>
      <c r="Y208" s="6"/>
      <c r="Z208" s="6"/>
    </row>
    <row r="209" spans="1:26" ht="24" customHeight="1" x14ac:dyDescent="0.3">
      <c r="A209" s="5">
        <v>209</v>
      </c>
      <c r="B209" s="6" t="s">
        <v>8216</v>
      </c>
      <c r="C209" s="6" t="s">
        <v>8217</v>
      </c>
      <c r="D209" s="58" t="s">
        <v>8278</v>
      </c>
      <c r="E209" s="6" t="s">
        <v>8057</v>
      </c>
      <c r="F209" s="39">
        <v>1</v>
      </c>
      <c r="G209" s="5">
        <v>1</v>
      </c>
      <c r="H209" s="39">
        <v>1</v>
      </c>
      <c r="I209" s="6"/>
      <c r="J209" s="6"/>
      <c r="K209" s="6"/>
      <c r="L209" s="6"/>
      <c r="M209" s="6"/>
      <c r="N209" s="6"/>
      <c r="O209" s="6"/>
      <c r="P209" s="6"/>
      <c r="Q209" s="6"/>
      <c r="R209" s="6"/>
      <c r="S209" s="6"/>
      <c r="T209" s="6"/>
      <c r="U209" s="6"/>
      <c r="V209" s="6"/>
      <c r="W209" s="6"/>
      <c r="X209" s="6"/>
      <c r="Y209" s="6"/>
      <c r="Z209" s="6"/>
    </row>
    <row r="210" spans="1:26" ht="24" customHeight="1" x14ac:dyDescent="0.3">
      <c r="A210" s="5">
        <v>210</v>
      </c>
      <c r="B210" s="6" t="s">
        <v>8216</v>
      </c>
      <c r="C210" s="6" t="s">
        <v>8217</v>
      </c>
      <c r="D210" s="58" t="s">
        <v>8279</v>
      </c>
      <c r="E210" s="6" t="s">
        <v>8057</v>
      </c>
      <c r="F210" s="39">
        <v>0</v>
      </c>
      <c r="G210" s="5">
        <v>0</v>
      </c>
      <c r="H210" s="39">
        <v>0</v>
      </c>
      <c r="I210" s="6"/>
      <c r="J210" s="6"/>
      <c r="K210" s="6"/>
      <c r="L210" s="6"/>
      <c r="M210" s="6"/>
      <c r="N210" s="6"/>
      <c r="O210" s="6"/>
      <c r="P210" s="6"/>
      <c r="Q210" s="6"/>
      <c r="R210" s="6"/>
      <c r="S210" s="6"/>
      <c r="T210" s="6"/>
      <c r="U210" s="6"/>
      <c r="V210" s="6"/>
      <c r="W210" s="6"/>
      <c r="X210" s="6"/>
      <c r="Y210" s="6"/>
      <c r="Z210" s="6"/>
    </row>
    <row r="211" spans="1:26" ht="48" customHeight="1" x14ac:dyDescent="0.3">
      <c r="A211" s="5">
        <v>211</v>
      </c>
      <c r="B211" s="6" t="s">
        <v>8216</v>
      </c>
      <c r="C211" s="6" t="s">
        <v>8217</v>
      </c>
      <c r="D211" s="58" t="s">
        <v>8280</v>
      </c>
      <c r="E211" s="6" t="s">
        <v>8057</v>
      </c>
      <c r="F211" s="39">
        <v>1</v>
      </c>
      <c r="G211" s="5">
        <v>1</v>
      </c>
      <c r="H211" s="39">
        <v>1</v>
      </c>
      <c r="I211" s="6"/>
      <c r="J211" s="6"/>
      <c r="K211" s="6"/>
      <c r="L211" s="6"/>
      <c r="M211" s="6"/>
      <c r="N211" s="6"/>
      <c r="O211" s="6"/>
      <c r="P211" s="6"/>
      <c r="Q211" s="6"/>
      <c r="R211" s="6"/>
      <c r="S211" s="6"/>
      <c r="T211" s="6"/>
      <c r="U211" s="6"/>
      <c r="V211" s="6"/>
      <c r="W211" s="6"/>
      <c r="X211" s="6"/>
      <c r="Y211" s="6"/>
      <c r="Z211" s="6"/>
    </row>
    <row r="212" spans="1:26" ht="48" customHeight="1" x14ac:dyDescent="0.3">
      <c r="A212" s="5">
        <v>212</v>
      </c>
      <c r="B212" s="6" t="s">
        <v>8216</v>
      </c>
      <c r="C212" s="6" t="s">
        <v>8217</v>
      </c>
      <c r="D212" s="58" t="s">
        <v>8281</v>
      </c>
      <c r="E212" s="6" t="s">
        <v>8057</v>
      </c>
      <c r="F212" s="39">
        <v>1</v>
      </c>
      <c r="G212" s="5">
        <v>2</v>
      </c>
      <c r="H212" s="39">
        <v>1</v>
      </c>
      <c r="I212" s="6"/>
      <c r="J212" s="6"/>
      <c r="K212" s="6"/>
      <c r="L212" s="6"/>
      <c r="M212" s="6"/>
      <c r="N212" s="6"/>
      <c r="O212" s="6"/>
      <c r="P212" s="6"/>
      <c r="Q212" s="6"/>
      <c r="R212" s="6"/>
      <c r="S212" s="6"/>
      <c r="T212" s="6"/>
      <c r="U212" s="6"/>
      <c r="V212" s="6"/>
      <c r="W212" s="6"/>
      <c r="X212" s="6"/>
      <c r="Y212" s="6"/>
      <c r="Z212" s="6"/>
    </row>
    <row r="213" spans="1:26" ht="24" customHeight="1" x14ac:dyDescent="0.3">
      <c r="A213" s="5">
        <v>213</v>
      </c>
      <c r="B213" s="6" t="s">
        <v>8216</v>
      </c>
      <c r="C213" s="6" t="s">
        <v>8217</v>
      </c>
      <c r="D213" s="58" t="s">
        <v>8282</v>
      </c>
      <c r="E213" s="6" t="s">
        <v>8057</v>
      </c>
      <c r="F213" s="39">
        <v>0</v>
      </c>
      <c r="G213" s="5">
        <v>0</v>
      </c>
      <c r="H213" s="39">
        <v>0</v>
      </c>
      <c r="I213" s="6"/>
      <c r="J213" s="6"/>
      <c r="K213" s="6"/>
      <c r="L213" s="6"/>
      <c r="M213" s="6"/>
      <c r="N213" s="6"/>
      <c r="O213" s="6"/>
      <c r="P213" s="6"/>
      <c r="Q213" s="6"/>
      <c r="R213" s="6"/>
      <c r="S213" s="6"/>
      <c r="T213" s="6"/>
      <c r="U213" s="6"/>
      <c r="V213" s="6"/>
      <c r="W213" s="6"/>
      <c r="X213" s="6"/>
      <c r="Y213" s="6"/>
      <c r="Z213" s="6"/>
    </row>
    <row r="214" spans="1:26" ht="48" customHeight="1" x14ac:dyDescent="0.3">
      <c r="A214" s="5">
        <v>214</v>
      </c>
      <c r="B214" s="6" t="s">
        <v>8216</v>
      </c>
      <c r="C214" s="6" t="s">
        <v>8217</v>
      </c>
      <c r="D214" s="58" t="s">
        <v>8283</v>
      </c>
      <c r="E214" s="6" t="s">
        <v>8057</v>
      </c>
      <c r="F214" s="39">
        <v>1</v>
      </c>
      <c r="G214" s="5">
        <v>2</v>
      </c>
      <c r="H214" s="39">
        <v>1</v>
      </c>
      <c r="I214" s="6"/>
      <c r="J214" s="6"/>
      <c r="K214" s="6"/>
      <c r="L214" s="6"/>
      <c r="M214" s="6"/>
      <c r="N214" s="6"/>
      <c r="O214" s="6"/>
      <c r="P214" s="6"/>
      <c r="Q214" s="6"/>
      <c r="R214" s="6"/>
      <c r="S214" s="6"/>
      <c r="T214" s="6"/>
      <c r="U214" s="6"/>
      <c r="V214" s="6"/>
      <c r="W214" s="6"/>
      <c r="X214" s="6"/>
      <c r="Y214" s="6"/>
      <c r="Z214" s="6"/>
    </row>
    <row r="215" spans="1:26" ht="24" customHeight="1" x14ac:dyDescent="0.3">
      <c r="A215" s="5">
        <v>215</v>
      </c>
      <c r="B215" s="6" t="s">
        <v>8216</v>
      </c>
      <c r="C215" s="6" t="s">
        <v>8217</v>
      </c>
      <c r="D215" s="58" t="s">
        <v>8284</v>
      </c>
      <c r="E215" s="6" t="s">
        <v>8057</v>
      </c>
      <c r="F215" s="39">
        <v>0</v>
      </c>
      <c r="G215" s="5">
        <v>2</v>
      </c>
      <c r="H215" s="39">
        <v>0</v>
      </c>
      <c r="I215" s="6"/>
      <c r="J215" s="6"/>
      <c r="K215" s="6"/>
      <c r="L215" s="6"/>
      <c r="M215" s="6"/>
      <c r="N215" s="6"/>
      <c r="O215" s="6"/>
      <c r="P215" s="6"/>
      <c r="Q215" s="6"/>
      <c r="R215" s="6"/>
      <c r="S215" s="6"/>
      <c r="T215" s="6"/>
      <c r="U215" s="6"/>
      <c r="V215" s="6"/>
      <c r="W215" s="6"/>
      <c r="X215" s="6"/>
      <c r="Y215" s="6"/>
      <c r="Z215" s="6"/>
    </row>
    <row r="216" spans="1:26" ht="24" customHeight="1" x14ac:dyDescent="0.3">
      <c r="A216" s="5">
        <v>216</v>
      </c>
      <c r="B216" s="6" t="s">
        <v>8216</v>
      </c>
      <c r="C216" s="6" t="s">
        <v>8217</v>
      </c>
      <c r="D216" s="58" t="s">
        <v>8285</v>
      </c>
      <c r="E216" s="6" t="s">
        <v>8057</v>
      </c>
      <c r="F216" s="39">
        <v>0</v>
      </c>
      <c r="G216" s="5">
        <v>2</v>
      </c>
      <c r="H216" s="39">
        <v>0</v>
      </c>
      <c r="I216" s="6"/>
      <c r="J216" s="6"/>
      <c r="K216" s="6"/>
      <c r="L216" s="6"/>
      <c r="M216" s="6"/>
      <c r="N216" s="6"/>
      <c r="O216" s="6"/>
      <c r="P216" s="6"/>
      <c r="Q216" s="6"/>
      <c r="R216" s="6"/>
      <c r="S216" s="6"/>
      <c r="T216" s="6"/>
      <c r="U216" s="6"/>
      <c r="V216" s="6"/>
      <c r="W216" s="6"/>
      <c r="X216" s="6"/>
      <c r="Y216" s="6"/>
      <c r="Z216" s="6"/>
    </row>
    <row r="217" spans="1:26" ht="24" customHeight="1" x14ac:dyDescent="0.3">
      <c r="A217" s="5">
        <v>217</v>
      </c>
      <c r="B217" s="6" t="s">
        <v>8216</v>
      </c>
      <c r="C217" s="6" t="s">
        <v>8217</v>
      </c>
      <c r="D217" s="58" t="s">
        <v>8286</v>
      </c>
      <c r="E217" s="6" t="s">
        <v>8057</v>
      </c>
      <c r="F217" s="39">
        <v>0</v>
      </c>
      <c r="G217" s="5">
        <v>1</v>
      </c>
      <c r="H217" s="39">
        <v>0</v>
      </c>
      <c r="I217" s="6"/>
      <c r="J217" s="6"/>
      <c r="K217" s="6"/>
      <c r="L217" s="6"/>
      <c r="M217" s="6"/>
      <c r="N217" s="6"/>
      <c r="O217" s="6"/>
      <c r="P217" s="6"/>
      <c r="Q217" s="6"/>
      <c r="R217" s="6"/>
      <c r="S217" s="6"/>
      <c r="T217" s="6"/>
      <c r="U217" s="6"/>
      <c r="V217" s="6"/>
      <c r="W217" s="6"/>
      <c r="X217" s="6"/>
      <c r="Y217" s="6"/>
      <c r="Z217" s="6"/>
    </row>
    <row r="218" spans="1:26" ht="48" customHeight="1" x14ac:dyDescent="0.3">
      <c r="A218" s="5">
        <v>218</v>
      </c>
      <c r="B218" s="6" t="s">
        <v>8216</v>
      </c>
      <c r="C218" s="6" t="s">
        <v>8217</v>
      </c>
      <c r="D218" s="58" t="s">
        <v>8287</v>
      </c>
      <c r="E218" s="6" t="s">
        <v>8057</v>
      </c>
      <c r="F218" s="39">
        <v>0</v>
      </c>
      <c r="G218" s="5">
        <v>2</v>
      </c>
      <c r="H218" s="39">
        <v>0</v>
      </c>
      <c r="I218" s="6"/>
      <c r="J218" s="6"/>
      <c r="K218" s="6"/>
      <c r="L218" s="6"/>
      <c r="M218" s="6"/>
      <c r="N218" s="6"/>
      <c r="O218" s="6"/>
      <c r="P218" s="6"/>
      <c r="Q218" s="6"/>
      <c r="R218" s="6"/>
      <c r="S218" s="6"/>
      <c r="T218" s="6"/>
      <c r="U218" s="6"/>
      <c r="V218" s="6"/>
      <c r="W218" s="6"/>
      <c r="X218" s="6"/>
      <c r="Y218" s="6"/>
      <c r="Z218" s="6"/>
    </row>
    <row r="219" spans="1:26" ht="24" customHeight="1" x14ac:dyDescent="0.3">
      <c r="A219" s="5">
        <v>219</v>
      </c>
      <c r="B219" s="6" t="s">
        <v>8216</v>
      </c>
      <c r="C219" s="6" t="s">
        <v>8217</v>
      </c>
      <c r="D219" s="58" t="s">
        <v>8288</v>
      </c>
      <c r="E219" s="6" t="s">
        <v>8057</v>
      </c>
      <c r="F219" s="39">
        <v>2</v>
      </c>
      <c r="G219" s="5">
        <v>2</v>
      </c>
      <c r="H219" s="39">
        <v>2</v>
      </c>
      <c r="I219" s="6"/>
      <c r="J219" s="6"/>
      <c r="K219" s="6"/>
      <c r="L219" s="6"/>
      <c r="M219" s="6"/>
      <c r="N219" s="6"/>
      <c r="O219" s="6"/>
      <c r="P219" s="6"/>
      <c r="Q219" s="6"/>
      <c r="R219" s="6"/>
      <c r="S219" s="6"/>
      <c r="T219" s="6"/>
      <c r="U219" s="6"/>
      <c r="V219" s="6"/>
      <c r="W219" s="6"/>
      <c r="X219" s="6"/>
      <c r="Y219" s="6"/>
      <c r="Z219" s="6"/>
    </row>
    <row r="220" spans="1:26" ht="24" customHeight="1" x14ac:dyDescent="0.3">
      <c r="A220" s="5">
        <v>220</v>
      </c>
      <c r="B220" s="6" t="s">
        <v>8216</v>
      </c>
      <c r="C220" s="6" t="s">
        <v>8217</v>
      </c>
      <c r="D220" s="58" t="s">
        <v>8289</v>
      </c>
      <c r="E220" s="6" t="s">
        <v>8057</v>
      </c>
      <c r="F220" s="39">
        <v>0</v>
      </c>
      <c r="G220" s="5">
        <v>1</v>
      </c>
      <c r="H220" s="39">
        <v>0</v>
      </c>
      <c r="I220" s="6"/>
      <c r="J220" s="6"/>
      <c r="K220" s="6"/>
      <c r="L220" s="6"/>
      <c r="M220" s="6"/>
      <c r="N220" s="6"/>
      <c r="O220" s="6"/>
      <c r="P220" s="6"/>
      <c r="Q220" s="6"/>
      <c r="R220" s="6"/>
      <c r="S220" s="6"/>
      <c r="T220" s="6"/>
      <c r="U220" s="6"/>
      <c r="V220" s="6"/>
      <c r="W220" s="6"/>
      <c r="X220" s="6"/>
      <c r="Y220" s="6"/>
      <c r="Z220" s="6"/>
    </row>
    <row r="221" spans="1:26" ht="24" customHeight="1" x14ac:dyDescent="0.3">
      <c r="A221" s="5">
        <v>221</v>
      </c>
      <c r="B221" s="6" t="s">
        <v>8216</v>
      </c>
      <c r="C221" s="6" t="s">
        <v>8217</v>
      </c>
      <c r="D221" s="58" t="s">
        <v>8290</v>
      </c>
      <c r="E221" s="6" t="s">
        <v>8057</v>
      </c>
      <c r="F221" s="39">
        <v>0</v>
      </c>
      <c r="G221" s="5">
        <v>0</v>
      </c>
      <c r="H221" s="39">
        <v>0</v>
      </c>
      <c r="I221" s="6"/>
      <c r="J221" s="6"/>
      <c r="K221" s="6"/>
      <c r="L221" s="6"/>
      <c r="M221" s="6"/>
      <c r="N221" s="6"/>
      <c r="O221" s="6"/>
      <c r="P221" s="6"/>
      <c r="Q221" s="6"/>
      <c r="R221" s="6"/>
      <c r="S221" s="6"/>
      <c r="T221" s="6"/>
      <c r="U221" s="6"/>
      <c r="V221" s="6"/>
      <c r="W221" s="6"/>
      <c r="X221" s="6"/>
      <c r="Y221" s="6"/>
      <c r="Z221" s="6"/>
    </row>
    <row r="222" spans="1:26" ht="48" customHeight="1" x14ac:dyDescent="0.3">
      <c r="A222" s="5">
        <v>222</v>
      </c>
      <c r="B222" s="6" t="s">
        <v>8216</v>
      </c>
      <c r="C222" s="6" t="s">
        <v>8217</v>
      </c>
      <c r="D222" s="58" t="s">
        <v>8291</v>
      </c>
      <c r="E222" s="6" t="s">
        <v>8057</v>
      </c>
      <c r="F222" s="39">
        <v>2</v>
      </c>
      <c r="G222" s="5">
        <v>2</v>
      </c>
      <c r="H222" s="39">
        <v>2</v>
      </c>
      <c r="I222" s="6"/>
      <c r="J222" s="6"/>
      <c r="K222" s="6"/>
      <c r="L222" s="6"/>
      <c r="M222" s="6"/>
      <c r="N222" s="6"/>
      <c r="O222" s="6"/>
      <c r="P222" s="6"/>
      <c r="Q222" s="6"/>
      <c r="R222" s="6"/>
      <c r="S222" s="6"/>
      <c r="T222" s="6"/>
      <c r="U222" s="6"/>
      <c r="V222" s="6"/>
      <c r="W222" s="6"/>
      <c r="X222" s="6"/>
      <c r="Y222" s="6"/>
      <c r="Z222" s="6"/>
    </row>
    <row r="223" spans="1:26" ht="48" customHeight="1" x14ac:dyDescent="0.3">
      <c r="A223" s="5">
        <v>223</v>
      </c>
      <c r="B223" s="6" t="s">
        <v>8216</v>
      </c>
      <c r="C223" s="6" t="s">
        <v>8217</v>
      </c>
      <c r="D223" s="58" t="s">
        <v>8292</v>
      </c>
      <c r="E223" s="6" t="s">
        <v>8057</v>
      </c>
      <c r="F223" s="39">
        <v>2</v>
      </c>
      <c r="G223" s="5">
        <v>2</v>
      </c>
      <c r="H223" s="39">
        <v>2</v>
      </c>
      <c r="I223" s="6"/>
      <c r="J223" s="6"/>
      <c r="K223" s="6"/>
      <c r="L223" s="6"/>
      <c r="M223" s="6"/>
      <c r="N223" s="6"/>
      <c r="O223" s="6"/>
      <c r="P223" s="6"/>
      <c r="Q223" s="6"/>
      <c r="R223" s="6"/>
      <c r="S223" s="6"/>
      <c r="T223" s="6"/>
      <c r="U223" s="6"/>
      <c r="V223" s="6"/>
      <c r="W223" s="6"/>
      <c r="X223" s="6"/>
      <c r="Y223" s="6"/>
      <c r="Z223" s="6"/>
    </row>
    <row r="224" spans="1:26" ht="48" customHeight="1" x14ac:dyDescent="0.3">
      <c r="A224" s="5">
        <v>224</v>
      </c>
      <c r="B224" s="6" t="s">
        <v>8216</v>
      </c>
      <c r="C224" s="6" t="s">
        <v>8217</v>
      </c>
      <c r="D224" s="58" t="s">
        <v>8293</v>
      </c>
      <c r="E224" s="6" t="s">
        <v>8057</v>
      </c>
      <c r="F224" s="39">
        <v>2</v>
      </c>
      <c r="G224" s="5">
        <v>2</v>
      </c>
      <c r="H224" s="39">
        <v>2</v>
      </c>
      <c r="I224" s="6"/>
      <c r="J224" s="6"/>
      <c r="K224" s="6"/>
      <c r="L224" s="6"/>
      <c r="M224" s="6"/>
      <c r="N224" s="6"/>
      <c r="O224" s="6"/>
      <c r="P224" s="6"/>
      <c r="Q224" s="6"/>
      <c r="R224" s="6"/>
      <c r="S224" s="6"/>
      <c r="T224" s="6"/>
      <c r="U224" s="6"/>
      <c r="V224" s="6"/>
      <c r="W224" s="6"/>
      <c r="X224" s="6"/>
      <c r="Y224" s="6"/>
      <c r="Z224" s="6"/>
    </row>
    <row r="225" spans="1:26" ht="24" customHeight="1" x14ac:dyDescent="0.3">
      <c r="A225" s="5">
        <v>225</v>
      </c>
      <c r="B225" s="6" t="s">
        <v>8216</v>
      </c>
      <c r="C225" s="6" t="s">
        <v>8217</v>
      </c>
      <c r="D225" s="58" t="s">
        <v>8294</v>
      </c>
      <c r="E225" s="6" t="s">
        <v>8057</v>
      </c>
      <c r="F225" s="39">
        <v>2</v>
      </c>
      <c r="G225" s="5">
        <v>2</v>
      </c>
      <c r="H225" s="39">
        <v>2</v>
      </c>
      <c r="I225" s="6"/>
      <c r="J225" s="6"/>
      <c r="K225" s="6"/>
      <c r="L225" s="6"/>
      <c r="M225" s="6"/>
      <c r="N225" s="6"/>
      <c r="O225" s="6"/>
      <c r="P225" s="6"/>
      <c r="Q225" s="6"/>
      <c r="R225" s="6"/>
      <c r="S225" s="6"/>
      <c r="T225" s="6"/>
      <c r="U225" s="6"/>
      <c r="V225" s="6"/>
      <c r="W225" s="6"/>
      <c r="X225" s="6"/>
      <c r="Y225" s="6"/>
      <c r="Z225" s="6"/>
    </row>
    <row r="226" spans="1:26" ht="24" customHeight="1" x14ac:dyDescent="0.3">
      <c r="A226" s="5">
        <v>226</v>
      </c>
      <c r="B226" s="6" t="s">
        <v>8216</v>
      </c>
      <c r="C226" s="6" t="s">
        <v>8217</v>
      </c>
      <c r="D226" s="58" t="s">
        <v>8295</v>
      </c>
      <c r="E226" s="6" t="s">
        <v>8057</v>
      </c>
      <c r="F226" s="39">
        <v>2</v>
      </c>
      <c r="G226" s="5">
        <v>2</v>
      </c>
      <c r="H226" s="39">
        <v>2</v>
      </c>
      <c r="I226" s="6"/>
      <c r="J226" s="6"/>
      <c r="K226" s="6"/>
      <c r="L226" s="6"/>
      <c r="M226" s="6"/>
      <c r="N226" s="6"/>
      <c r="O226" s="6"/>
      <c r="P226" s="6"/>
      <c r="Q226" s="6"/>
      <c r="R226" s="6"/>
      <c r="S226" s="6"/>
      <c r="T226" s="6"/>
      <c r="U226" s="6"/>
      <c r="V226" s="6"/>
      <c r="W226" s="6"/>
      <c r="X226" s="6"/>
      <c r="Y226" s="6"/>
      <c r="Z226" s="6"/>
    </row>
    <row r="227" spans="1:26" ht="48" customHeight="1" x14ac:dyDescent="0.3">
      <c r="A227" s="5">
        <v>227</v>
      </c>
      <c r="B227" s="6" t="s">
        <v>8216</v>
      </c>
      <c r="C227" s="6" t="s">
        <v>8217</v>
      </c>
      <c r="D227" s="58" t="s">
        <v>8296</v>
      </c>
      <c r="E227" s="6" t="s">
        <v>8057</v>
      </c>
      <c r="F227" s="39">
        <v>2</v>
      </c>
      <c r="G227" s="5">
        <v>2</v>
      </c>
      <c r="H227" s="39">
        <v>2</v>
      </c>
      <c r="I227" s="6"/>
      <c r="J227" s="6"/>
      <c r="K227" s="6"/>
      <c r="L227" s="6"/>
      <c r="M227" s="6"/>
      <c r="N227" s="6"/>
      <c r="O227" s="6"/>
      <c r="P227" s="6"/>
      <c r="Q227" s="6"/>
      <c r="R227" s="6"/>
      <c r="S227" s="6"/>
      <c r="T227" s="6"/>
      <c r="U227" s="6"/>
      <c r="V227" s="6"/>
      <c r="W227" s="6"/>
      <c r="X227" s="6"/>
      <c r="Y227" s="6"/>
      <c r="Z227" s="6"/>
    </row>
    <row r="228" spans="1:26" ht="48" customHeight="1" x14ac:dyDescent="0.3">
      <c r="A228" s="5">
        <v>228</v>
      </c>
      <c r="B228" s="6" t="s">
        <v>8216</v>
      </c>
      <c r="C228" s="6" t="s">
        <v>8217</v>
      </c>
      <c r="D228" s="58" t="s">
        <v>8297</v>
      </c>
      <c r="E228" s="6" t="s">
        <v>8057</v>
      </c>
      <c r="F228" s="39">
        <v>2</v>
      </c>
      <c r="G228" s="5">
        <v>2</v>
      </c>
      <c r="H228" s="39">
        <v>2</v>
      </c>
      <c r="I228" s="6"/>
      <c r="J228" s="6"/>
      <c r="K228" s="6"/>
      <c r="L228" s="6"/>
      <c r="M228" s="6"/>
      <c r="N228" s="6"/>
      <c r="O228" s="6"/>
      <c r="P228" s="6"/>
      <c r="Q228" s="6"/>
      <c r="R228" s="6"/>
      <c r="S228" s="6"/>
      <c r="T228" s="6"/>
      <c r="U228" s="6"/>
      <c r="V228" s="6"/>
      <c r="W228" s="6"/>
      <c r="X228" s="6"/>
      <c r="Y228" s="6"/>
      <c r="Z228" s="6"/>
    </row>
    <row r="229" spans="1:26" ht="48" customHeight="1" x14ac:dyDescent="0.3">
      <c r="A229" s="5">
        <v>229</v>
      </c>
      <c r="B229" s="6" t="s">
        <v>8216</v>
      </c>
      <c r="C229" s="6" t="s">
        <v>8217</v>
      </c>
      <c r="D229" s="58" t="s">
        <v>8298</v>
      </c>
      <c r="E229" s="6" t="s">
        <v>8057</v>
      </c>
      <c r="F229" s="39">
        <v>2</v>
      </c>
      <c r="G229" s="5">
        <v>2</v>
      </c>
      <c r="H229" s="39">
        <v>2</v>
      </c>
      <c r="I229" s="6"/>
      <c r="J229" s="6"/>
      <c r="K229" s="6"/>
      <c r="L229" s="6"/>
      <c r="M229" s="6"/>
      <c r="N229" s="6"/>
      <c r="O229" s="6"/>
      <c r="P229" s="6"/>
      <c r="Q229" s="6"/>
      <c r="R229" s="6"/>
      <c r="S229" s="6"/>
      <c r="T229" s="6"/>
      <c r="U229" s="6"/>
      <c r="V229" s="6"/>
      <c r="W229" s="6"/>
      <c r="X229" s="6"/>
      <c r="Y229" s="6"/>
      <c r="Z229" s="6"/>
    </row>
    <row r="230" spans="1:26" ht="24" customHeight="1" x14ac:dyDescent="0.3">
      <c r="A230" s="5">
        <v>230</v>
      </c>
      <c r="B230" s="6" t="s">
        <v>8216</v>
      </c>
      <c r="C230" s="6" t="s">
        <v>8217</v>
      </c>
      <c r="D230" s="58" t="s">
        <v>8299</v>
      </c>
      <c r="E230" s="6" t="s">
        <v>8057</v>
      </c>
      <c r="F230" s="39">
        <v>0</v>
      </c>
      <c r="G230" s="5">
        <v>0</v>
      </c>
      <c r="H230" s="39">
        <v>0</v>
      </c>
      <c r="I230" s="6"/>
      <c r="J230" s="6"/>
      <c r="K230" s="6"/>
      <c r="L230" s="6"/>
      <c r="M230" s="6"/>
      <c r="N230" s="6"/>
      <c r="O230" s="6"/>
      <c r="P230" s="6"/>
      <c r="Q230" s="6"/>
      <c r="R230" s="6"/>
      <c r="S230" s="6"/>
      <c r="T230" s="6"/>
      <c r="U230" s="6"/>
      <c r="V230" s="6"/>
      <c r="W230" s="6"/>
      <c r="X230" s="6"/>
      <c r="Y230" s="6"/>
      <c r="Z230" s="6"/>
    </row>
    <row r="231" spans="1:26" ht="48" customHeight="1" x14ac:dyDescent="0.3">
      <c r="A231" s="5">
        <v>231</v>
      </c>
      <c r="B231" s="6" t="s">
        <v>8216</v>
      </c>
      <c r="C231" s="6" t="s">
        <v>8217</v>
      </c>
      <c r="D231" s="58" t="s">
        <v>8300</v>
      </c>
      <c r="E231" s="6" t="s">
        <v>8057</v>
      </c>
      <c r="F231" s="39">
        <v>0</v>
      </c>
      <c r="G231" s="5">
        <v>0</v>
      </c>
      <c r="H231" s="39">
        <v>0</v>
      </c>
      <c r="I231" s="6"/>
      <c r="J231" s="6"/>
      <c r="K231" s="6"/>
      <c r="L231" s="6"/>
      <c r="M231" s="6"/>
      <c r="N231" s="6"/>
      <c r="O231" s="6"/>
      <c r="P231" s="6"/>
      <c r="Q231" s="6"/>
      <c r="R231" s="6"/>
      <c r="S231" s="6"/>
      <c r="T231" s="6"/>
      <c r="U231" s="6"/>
      <c r="V231" s="6"/>
      <c r="W231" s="6"/>
      <c r="X231" s="6"/>
      <c r="Y231" s="6"/>
      <c r="Z231" s="6"/>
    </row>
    <row r="232" spans="1:26" ht="48" customHeight="1" x14ac:dyDescent="0.3">
      <c r="A232" s="5">
        <v>232</v>
      </c>
      <c r="B232" s="6" t="s">
        <v>8216</v>
      </c>
      <c r="C232" s="6" t="s">
        <v>8217</v>
      </c>
      <c r="D232" s="58" t="s">
        <v>8301</v>
      </c>
      <c r="E232" s="6" t="s">
        <v>8057</v>
      </c>
      <c r="F232" s="39">
        <v>2</v>
      </c>
      <c r="G232" s="5">
        <v>2</v>
      </c>
      <c r="H232" s="39">
        <v>2</v>
      </c>
      <c r="I232" s="6"/>
      <c r="J232" s="6"/>
      <c r="K232" s="6"/>
      <c r="L232" s="6"/>
      <c r="M232" s="6"/>
      <c r="N232" s="6"/>
      <c r="O232" s="6"/>
      <c r="P232" s="6"/>
      <c r="Q232" s="6"/>
      <c r="R232" s="6"/>
      <c r="S232" s="6"/>
      <c r="T232" s="6"/>
      <c r="U232" s="6"/>
      <c r="V232" s="6"/>
      <c r="W232" s="6"/>
      <c r="X232" s="6"/>
      <c r="Y232" s="6"/>
      <c r="Z232" s="6"/>
    </row>
    <row r="233" spans="1:26" ht="24" customHeight="1" x14ac:dyDescent="0.3">
      <c r="A233" s="5">
        <v>233</v>
      </c>
      <c r="B233" s="6" t="s">
        <v>8216</v>
      </c>
      <c r="C233" s="6" t="s">
        <v>8217</v>
      </c>
      <c r="D233" s="58" t="s">
        <v>8302</v>
      </c>
      <c r="E233" s="6" t="s">
        <v>8057</v>
      </c>
      <c r="F233" s="39">
        <v>1</v>
      </c>
      <c r="G233" s="5">
        <v>2</v>
      </c>
      <c r="H233" s="39">
        <v>1</v>
      </c>
      <c r="I233" s="6"/>
      <c r="J233" s="6"/>
      <c r="K233" s="6"/>
      <c r="L233" s="6"/>
      <c r="M233" s="6"/>
      <c r="N233" s="6"/>
      <c r="O233" s="6"/>
      <c r="P233" s="6"/>
      <c r="Q233" s="6"/>
      <c r="R233" s="6"/>
      <c r="S233" s="6"/>
      <c r="T233" s="6"/>
      <c r="U233" s="6"/>
      <c r="V233" s="6"/>
      <c r="W233" s="6"/>
      <c r="X233" s="6"/>
      <c r="Y233" s="6"/>
      <c r="Z233" s="6"/>
    </row>
    <row r="234" spans="1:26" ht="24" customHeight="1" x14ac:dyDescent="0.3">
      <c r="A234" s="5">
        <v>234</v>
      </c>
      <c r="B234" s="6" t="s">
        <v>8216</v>
      </c>
      <c r="C234" s="6" t="s">
        <v>8217</v>
      </c>
      <c r="D234" s="58" t="s">
        <v>8303</v>
      </c>
      <c r="E234" s="6" t="s">
        <v>8057</v>
      </c>
      <c r="F234" s="39">
        <v>2</v>
      </c>
      <c r="G234" s="5">
        <v>2</v>
      </c>
      <c r="H234" s="39">
        <v>2</v>
      </c>
      <c r="I234" s="6"/>
      <c r="J234" s="6"/>
      <c r="K234" s="6"/>
      <c r="L234" s="6"/>
      <c r="M234" s="6"/>
      <c r="N234" s="6"/>
      <c r="O234" s="6"/>
      <c r="P234" s="6"/>
      <c r="Q234" s="6"/>
      <c r="R234" s="6"/>
      <c r="S234" s="6"/>
      <c r="T234" s="6"/>
      <c r="U234" s="6"/>
      <c r="V234" s="6"/>
      <c r="W234" s="6"/>
      <c r="X234" s="6"/>
      <c r="Y234" s="6"/>
      <c r="Z234" s="6"/>
    </row>
    <row r="235" spans="1:26" ht="48" customHeight="1" x14ac:dyDescent="0.3">
      <c r="A235" s="5">
        <v>235</v>
      </c>
      <c r="B235" s="6" t="s">
        <v>8216</v>
      </c>
      <c r="C235" s="6" t="s">
        <v>8217</v>
      </c>
      <c r="D235" s="58" t="s">
        <v>8304</v>
      </c>
      <c r="E235" s="6" t="s">
        <v>8057</v>
      </c>
      <c r="F235" s="39">
        <v>2</v>
      </c>
      <c r="G235" s="5">
        <v>2</v>
      </c>
      <c r="H235" s="39">
        <v>2</v>
      </c>
      <c r="I235" s="6"/>
      <c r="J235" s="6"/>
      <c r="K235" s="6"/>
      <c r="L235" s="6"/>
      <c r="M235" s="6"/>
      <c r="N235" s="6"/>
      <c r="O235" s="6"/>
      <c r="P235" s="6"/>
      <c r="Q235" s="6"/>
      <c r="R235" s="6"/>
      <c r="S235" s="6"/>
      <c r="T235" s="6"/>
      <c r="U235" s="6"/>
      <c r="V235" s="6"/>
      <c r="W235" s="6"/>
      <c r="X235" s="6"/>
      <c r="Y235" s="6"/>
      <c r="Z235" s="6"/>
    </row>
    <row r="236" spans="1:26" ht="24" customHeight="1" x14ac:dyDescent="0.3">
      <c r="A236" s="5">
        <v>236</v>
      </c>
      <c r="B236" s="6" t="s">
        <v>8216</v>
      </c>
      <c r="C236" s="6" t="s">
        <v>8217</v>
      </c>
      <c r="D236" s="58" t="s">
        <v>8305</v>
      </c>
      <c r="E236" s="6" t="s">
        <v>8057</v>
      </c>
      <c r="F236" s="39">
        <v>2</v>
      </c>
      <c r="G236" s="39">
        <v>2</v>
      </c>
      <c r="H236" s="39">
        <v>2</v>
      </c>
      <c r="I236" s="6"/>
      <c r="J236" s="6"/>
      <c r="K236" s="6"/>
      <c r="L236" s="6"/>
      <c r="M236" s="6"/>
      <c r="N236" s="6"/>
      <c r="O236" s="6"/>
      <c r="P236" s="6"/>
      <c r="Q236" s="6"/>
      <c r="R236" s="6"/>
      <c r="S236" s="6"/>
      <c r="T236" s="6"/>
      <c r="U236" s="6"/>
      <c r="V236" s="6"/>
      <c r="W236" s="6"/>
      <c r="X236" s="6"/>
      <c r="Y236" s="6"/>
      <c r="Z236" s="6"/>
    </row>
    <row r="237" spans="1:26" ht="24" customHeight="1" x14ac:dyDescent="0.3">
      <c r="A237" s="5">
        <v>237</v>
      </c>
      <c r="B237" s="6" t="s">
        <v>8216</v>
      </c>
      <c r="C237" s="6" t="s">
        <v>8217</v>
      </c>
      <c r="D237" s="58" t="s">
        <v>8306</v>
      </c>
      <c r="E237" s="6" t="s">
        <v>8057</v>
      </c>
      <c r="F237" s="39">
        <v>1</v>
      </c>
      <c r="G237" s="39">
        <v>1</v>
      </c>
      <c r="H237" s="39">
        <v>1</v>
      </c>
      <c r="I237" s="6"/>
      <c r="J237" s="6"/>
      <c r="K237" s="6"/>
      <c r="L237" s="6"/>
      <c r="M237" s="6"/>
      <c r="N237" s="6"/>
      <c r="O237" s="6"/>
      <c r="P237" s="6"/>
      <c r="Q237" s="6"/>
      <c r="R237" s="6"/>
      <c r="S237" s="6"/>
      <c r="T237" s="6"/>
      <c r="U237" s="6"/>
      <c r="V237" s="6"/>
      <c r="W237" s="6"/>
      <c r="X237" s="6"/>
      <c r="Y237" s="6"/>
      <c r="Z237" s="6"/>
    </row>
    <row r="238" spans="1:26" ht="24" customHeight="1" x14ac:dyDescent="0.3">
      <c r="A238" s="5">
        <v>238</v>
      </c>
      <c r="B238" s="6" t="s">
        <v>8216</v>
      </c>
      <c r="C238" s="6" t="s">
        <v>8217</v>
      </c>
      <c r="D238" s="58" t="s">
        <v>8307</v>
      </c>
      <c r="E238" s="6" t="s">
        <v>8057</v>
      </c>
      <c r="F238" s="39">
        <v>2</v>
      </c>
      <c r="G238" s="39">
        <v>2</v>
      </c>
      <c r="H238" s="39">
        <v>2</v>
      </c>
      <c r="I238" s="6"/>
      <c r="J238" s="6"/>
      <c r="K238" s="6"/>
      <c r="L238" s="6"/>
      <c r="M238" s="6"/>
      <c r="N238" s="6"/>
      <c r="O238" s="6"/>
      <c r="P238" s="6"/>
      <c r="Q238" s="6"/>
      <c r="R238" s="6"/>
      <c r="S238" s="6"/>
      <c r="T238" s="6"/>
      <c r="U238" s="6"/>
      <c r="V238" s="6"/>
      <c r="W238" s="6"/>
      <c r="X238" s="6"/>
      <c r="Y238" s="6"/>
      <c r="Z238" s="6"/>
    </row>
    <row r="239" spans="1:26" ht="24" customHeight="1" x14ac:dyDescent="0.3">
      <c r="A239" s="5">
        <v>239</v>
      </c>
      <c r="B239" s="6" t="s">
        <v>8216</v>
      </c>
      <c r="C239" s="6" t="s">
        <v>8217</v>
      </c>
      <c r="D239" s="58" t="s">
        <v>8308</v>
      </c>
      <c r="E239" s="6" t="s">
        <v>8057</v>
      </c>
      <c r="F239" s="39">
        <v>0</v>
      </c>
      <c r="G239" s="39">
        <v>0</v>
      </c>
      <c r="H239" s="39">
        <v>0</v>
      </c>
      <c r="I239" s="6"/>
      <c r="J239" s="6"/>
      <c r="K239" s="6"/>
      <c r="L239" s="6"/>
      <c r="M239" s="6"/>
      <c r="N239" s="6"/>
      <c r="O239" s="6"/>
      <c r="P239" s="6"/>
      <c r="Q239" s="6"/>
      <c r="R239" s="6"/>
      <c r="S239" s="6"/>
      <c r="T239" s="6"/>
      <c r="U239" s="6"/>
      <c r="V239" s="6"/>
      <c r="W239" s="6"/>
      <c r="X239" s="6"/>
      <c r="Y239" s="6"/>
      <c r="Z239" s="6"/>
    </row>
    <row r="240" spans="1:26" ht="48" customHeight="1" x14ac:dyDescent="0.3">
      <c r="A240" s="5">
        <v>240</v>
      </c>
      <c r="B240" s="6" t="s">
        <v>8216</v>
      </c>
      <c r="C240" s="6" t="s">
        <v>8217</v>
      </c>
      <c r="D240" s="58" t="s">
        <v>8309</v>
      </c>
      <c r="E240" s="6" t="s">
        <v>8057</v>
      </c>
      <c r="F240" s="39">
        <v>0</v>
      </c>
      <c r="G240" s="39">
        <v>0</v>
      </c>
      <c r="H240" s="39">
        <v>0</v>
      </c>
      <c r="I240" s="6"/>
      <c r="J240" s="6"/>
      <c r="K240" s="6"/>
      <c r="L240" s="6"/>
      <c r="M240" s="6"/>
      <c r="N240" s="6"/>
      <c r="O240" s="6"/>
      <c r="P240" s="6"/>
      <c r="Q240" s="6"/>
      <c r="R240" s="6"/>
      <c r="S240" s="6"/>
      <c r="T240" s="6"/>
      <c r="U240" s="6"/>
      <c r="V240" s="6"/>
      <c r="W240" s="6"/>
      <c r="X240" s="6"/>
      <c r="Y240" s="6"/>
      <c r="Z240" s="6"/>
    </row>
    <row r="241" spans="1:26" ht="48" customHeight="1" x14ac:dyDescent="0.3">
      <c r="A241" s="5">
        <v>241</v>
      </c>
      <c r="B241" s="6" t="s">
        <v>8216</v>
      </c>
      <c r="C241" s="6" t="s">
        <v>8217</v>
      </c>
      <c r="D241" s="58" t="s">
        <v>8310</v>
      </c>
      <c r="E241" s="6" t="s">
        <v>8057</v>
      </c>
      <c r="F241" s="39">
        <v>1</v>
      </c>
      <c r="G241" s="39">
        <v>1</v>
      </c>
      <c r="H241" s="39">
        <v>1</v>
      </c>
      <c r="I241" s="6"/>
      <c r="J241" s="6"/>
      <c r="K241" s="6"/>
      <c r="L241" s="6"/>
      <c r="M241" s="6"/>
      <c r="N241" s="6"/>
      <c r="O241" s="6"/>
      <c r="P241" s="6"/>
      <c r="Q241" s="6"/>
      <c r="R241" s="6"/>
      <c r="S241" s="6"/>
      <c r="T241" s="6"/>
      <c r="U241" s="6"/>
      <c r="V241" s="6"/>
      <c r="W241" s="6"/>
      <c r="X241" s="6"/>
      <c r="Y241" s="6"/>
      <c r="Z241" s="6"/>
    </row>
    <row r="242" spans="1:26" ht="24" customHeight="1" x14ac:dyDescent="0.3">
      <c r="A242" s="5">
        <v>242</v>
      </c>
      <c r="B242" s="6" t="s">
        <v>8216</v>
      </c>
      <c r="C242" s="6" t="s">
        <v>8217</v>
      </c>
      <c r="D242" s="58" t="s">
        <v>8311</v>
      </c>
      <c r="E242" s="6" t="s">
        <v>8057</v>
      </c>
      <c r="F242" s="39">
        <v>0</v>
      </c>
      <c r="G242" s="39">
        <v>0</v>
      </c>
      <c r="H242" s="39">
        <v>0</v>
      </c>
      <c r="I242" s="6"/>
      <c r="J242" s="6"/>
      <c r="K242" s="6"/>
      <c r="L242" s="6"/>
      <c r="M242" s="6"/>
      <c r="N242" s="6"/>
      <c r="O242" s="6"/>
      <c r="P242" s="6"/>
      <c r="Q242" s="6"/>
      <c r="R242" s="6"/>
      <c r="S242" s="6"/>
      <c r="T242" s="6"/>
      <c r="U242" s="6"/>
      <c r="V242" s="6"/>
      <c r="W242" s="6"/>
      <c r="X242" s="6"/>
      <c r="Y242" s="6"/>
      <c r="Z242" s="6"/>
    </row>
    <row r="243" spans="1:26" ht="24" customHeight="1" x14ac:dyDescent="0.3">
      <c r="A243" s="5">
        <v>243</v>
      </c>
      <c r="B243" s="6" t="s">
        <v>8216</v>
      </c>
      <c r="C243" s="6" t="s">
        <v>8217</v>
      </c>
      <c r="D243" s="58" t="s">
        <v>8312</v>
      </c>
      <c r="E243" s="6" t="s">
        <v>8057</v>
      </c>
      <c r="F243" s="39">
        <v>2</v>
      </c>
      <c r="G243" s="39">
        <v>2</v>
      </c>
      <c r="H243" s="39">
        <v>2</v>
      </c>
      <c r="I243" s="6"/>
      <c r="J243" s="6"/>
      <c r="K243" s="6"/>
      <c r="L243" s="6"/>
      <c r="M243" s="6"/>
      <c r="N243" s="6"/>
      <c r="O243" s="6"/>
      <c r="P243" s="6"/>
      <c r="Q243" s="6"/>
      <c r="R243" s="6"/>
      <c r="S243" s="6"/>
      <c r="T243" s="6"/>
      <c r="U243" s="6"/>
      <c r="V243" s="6"/>
      <c r="W243" s="6"/>
      <c r="X243" s="6"/>
      <c r="Y243" s="6"/>
      <c r="Z243" s="6"/>
    </row>
    <row r="244" spans="1:26" ht="24" customHeight="1" x14ac:dyDescent="0.3">
      <c r="A244" s="5">
        <v>244</v>
      </c>
      <c r="B244" s="6" t="s">
        <v>8216</v>
      </c>
      <c r="C244" s="6" t="s">
        <v>8217</v>
      </c>
      <c r="D244" s="58" t="s">
        <v>8145</v>
      </c>
      <c r="E244" s="6" t="s">
        <v>8057</v>
      </c>
      <c r="F244" s="39">
        <v>1</v>
      </c>
      <c r="G244" s="5">
        <v>0</v>
      </c>
      <c r="H244" s="39">
        <v>1</v>
      </c>
      <c r="I244" s="6"/>
      <c r="J244" s="6"/>
      <c r="K244" s="6"/>
      <c r="L244" s="6"/>
      <c r="M244" s="6"/>
      <c r="N244" s="6"/>
      <c r="O244" s="6"/>
      <c r="P244" s="6"/>
      <c r="Q244" s="6"/>
      <c r="R244" s="6"/>
      <c r="S244" s="6"/>
      <c r="T244" s="6"/>
      <c r="U244" s="6"/>
      <c r="V244" s="6"/>
      <c r="W244" s="6"/>
      <c r="X244" s="6"/>
      <c r="Y244" s="6"/>
      <c r="Z244" s="6"/>
    </row>
    <row r="245" spans="1:26" ht="48" customHeight="1" x14ac:dyDescent="0.3">
      <c r="A245" s="5">
        <v>245</v>
      </c>
      <c r="B245" s="6" t="s">
        <v>8216</v>
      </c>
      <c r="C245" s="6" t="s">
        <v>8217</v>
      </c>
      <c r="D245" s="58" t="s">
        <v>8148</v>
      </c>
      <c r="E245" s="6" t="s">
        <v>8057</v>
      </c>
      <c r="F245" s="39">
        <v>2</v>
      </c>
      <c r="G245" s="5">
        <v>2</v>
      </c>
      <c r="H245" s="39">
        <v>2</v>
      </c>
      <c r="I245" s="6"/>
      <c r="J245" s="6"/>
      <c r="K245" s="6"/>
      <c r="L245" s="6"/>
      <c r="M245" s="6"/>
      <c r="N245" s="6"/>
      <c r="O245" s="6"/>
      <c r="P245" s="6"/>
      <c r="Q245" s="6"/>
      <c r="R245" s="6"/>
      <c r="S245" s="6"/>
      <c r="T245" s="6"/>
      <c r="U245" s="6"/>
      <c r="V245" s="6"/>
      <c r="W245" s="6"/>
      <c r="X245" s="6"/>
      <c r="Y245" s="6"/>
      <c r="Z245" s="6"/>
    </row>
    <row r="246" spans="1:26" ht="24" customHeight="1" x14ac:dyDescent="0.3">
      <c r="A246" s="5">
        <v>246</v>
      </c>
      <c r="B246" s="6" t="s">
        <v>8216</v>
      </c>
      <c r="C246" s="6" t="s">
        <v>8217</v>
      </c>
      <c r="D246" s="58" t="s">
        <v>8313</v>
      </c>
      <c r="E246" s="6" t="s">
        <v>8057</v>
      </c>
      <c r="F246" s="39">
        <v>2</v>
      </c>
      <c r="G246" s="5">
        <v>0</v>
      </c>
      <c r="H246" s="39">
        <v>2</v>
      </c>
      <c r="I246" s="6"/>
      <c r="J246" s="6"/>
      <c r="K246" s="6"/>
      <c r="L246" s="6"/>
      <c r="M246" s="6"/>
      <c r="N246" s="6"/>
      <c r="O246" s="6"/>
      <c r="P246" s="6"/>
      <c r="Q246" s="6"/>
      <c r="R246" s="6"/>
      <c r="S246" s="6"/>
      <c r="T246" s="6"/>
      <c r="U246" s="6"/>
      <c r="V246" s="6"/>
      <c r="W246" s="6"/>
      <c r="X246" s="6"/>
      <c r="Y246" s="6"/>
      <c r="Z246" s="6"/>
    </row>
    <row r="247" spans="1:26" ht="48" customHeight="1" x14ac:dyDescent="0.3">
      <c r="A247" s="5">
        <v>247</v>
      </c>
      <c r="B247" s="6" t="s">
        <v>8216</v>
      </c>
      <c r="C247" s="6" t="s">
        <v>8217</v>
      </c>
      <c r="D247" s="58" t="s">
        <v>8149</v>
      </c>
      <c r="E247" s="6" t="s">
        <v>8057</v>
      </c>
      <c r="F247" s="39">
        <v>2</v>
      </c>
      <c r="G247" s="5">
        <v>0</v>
      </c>
      <c r="H247" s="39">
        <v>2</v>
      </c>
      <c r="I247" s="6"/>
      <c r="J247" s="6"/>
      <c r="K247" s="6"/>
      <c r="L247" s="6"/>
      <c r="M247" s="6"/>
      <c r="N247" s="6"/>
      <c r="O247" s="6"/>
      <c r="P247" s="6"/>
      <c r="Q247" s="6"/>
      <c r="R247" s="6"/>
      <c r="S247" s="6"/>
      <c r="T247" s="6"/>
      <c r="U247" s="6"/>
      <c r="V247" s="6"/>
      <c r="W247" s="6"/>
      <c r="X247" s="6"/>
      <c r="Y247" s="6"/>
      <c r="Z247" s="6"/>
    </row>
    <row r="248" spans="1:26" ht="24" customHeight="1" x14ac:dyDescent="0.3">
      <c r="A248" s="5">
        <v>248</v>
      </c>
      <c r="B248" s="6" t="s">
        <v>8216</v>
      </c>
      <c r="C248" s="6" t="s">
        <v>8217</v>
      </c>
      <c r="D248" s="58" t="s">
        <v>8314</v>
      </c>
      <c r="E248" s="6" t="s">
        <v>8057</v>
      </c>
      <c r="F248" s="39">
        <v>1</v>
      </c>
      <c r="G248" s="5">
        <v>1</v>
      </c>
      <c r="H248" s="39">
        <v>1</v>
      </c>
      <c r="I248" s="6"/>
      <c r="J248" s="6"/>
      <c r="K248" s="6"/>
      <c r="L248" s="6"/>
      <c r="M248" s="6"/>
      <c r="N248" s="6"/>
      <c r="O248" s="6"/>
      <c r="P248" s="6"/>
      <c r="Q248" s="6"/>
      <c r="R248" s="6"/>
      <c r="S248" s="6"/>
      <c r="T248" s="6"/>
      <c r="U248" s="6"/>
      <c r="V248" s="6"/>
      <c r="W248" s="6"/>
      <c r="X248" s="6"/>
      <c r="Y248" s="6"/>
      <c r="Z248" s="6"/>
    </row>
    <row r="249" spans="1:26" ht="24" customHeight="1" x14ac:dyDescent="0.3">
      <c r="A249" s="5">
        <v>249</v>
      </c>
      <c r="B249" s="6" t="s">
        <v>8315</v>
      </c>
      <c r="C249" s="6" t="s">
        <v>8316</v>
      </c>
      <c r="D249" s="58" t="s">
        <v>8317</v>
      </c>
      <c r="E249" s="6" t="s">
        <v>8057</v>
      </c>
      <c r="F249" s="39">
        <v>0</v>
      </c>
      <c r="G249" s="5">
        <v>1</v>
      </c>
      <c r="H249" s="39">
        <v>0</v>
      </c>
      <c r="I249" s="6"/>
      <c r="J249" s="6"/>
      <c r="K249" s="6"/>
      <c r="L249" s="6"/>
      <c r="M249" s="6"/>
      <c r="N249" s="6"/>
      <c r="O249" s="6"/>
      <c r="P249" s="6"/>
      <c r="Q249" s="6"/>
      <c r="R249" s="6"/>
      <c r="S249" s="6"/>
      <c r="T249" s="6"/>
      <c r="U249" s="6"/>
      <c r="V249" s="6"/>
      <c r="W249" s="6"/>
      <c r="X249" s="6"/>
      <c r="Y249" s="6"/>
      <c r="Z249" s="6"/>
    </row>
    <row r="250" spans="1:26" ht="48" customHeight="1" x14ac:dyDescent="0.3">
      <c r="A250" s="5">
        <v>250</v>
      </c>
      <c r="B250" s="6" t="s">
        <v>8315</v>
      </c>
      <c r="C250" s="6" t="s">
        <v>8316</v>
      </c>
      <c r="D250" s="58" t="s">
        <v>8318</v>
      </c>
      <c r="E250" s="6" t="s">
        <v>8057</v>
      </c>
      <c r="F250" s="39">
        <v>2</v>
      </c>
      <c r="G250" s="5">
        <v>1</v>
      </c>
      <c r="H250" s="39">
        <v>2</v>
      </c>
      <c r="I250" s="6"/>
      <c r="J250" s="6"/>
      <c r="K250" s="6"/>
      <c r="L250" s="6"/>
      <c r="M250" s="6"/>
      <c r="N250" s="6"/>
      <c r="O250" s="6"/>
      <c r="P250" s="6"/>
      <c r="Q250" s="6"/>
      <c r="R250" s="6"/>
      <c r="S250" s="6"/>
      <c r="T250" s="6"/>
      <c r="U250" s="6"/>
      <c r="V250" s="6"/>
      <c r="W250" s="6"/>
      <c r="X250" s="6"/>
      <c r="Y250" s="6"/>
      <c r="Z250" s="6"/>
    </row>
    <row r="251" spans="1:26" ht="24" customHeight="1" x14ac:dyDescent="0.3">
      <c r="A251" s="5">
        <v>251</v>
      </c>
      <c r="B251" s="6" t="s">
        <v>8315</v>
      </c>
      <c r="C251" s="6" t="s">
        <v>8316</v>
      </c>
      <c r="D251" s="58" t="s">
        <v>8319</v>
      </c>
      <c r="E251" s="6" t="s">
        <v>8057</v>
      </c>
      <c r="F251" s="39">
        <v>1</v>
      </c>
      <c r="G251" s="5">
        <v>2</v>
      </c>
      <c r="H251" s="39">
        <v>1</v>
      </c>
      <c r="I251" s="6"/>
      <c r="J251" s="6"/>
      <c r="K251" s="6"/>
      <c r="L251" s="6"/>
      <c r="M251" s="6"/>
      <c r="N251" s="6"/>
      <c r="O251" s="6"/>
      <c r="P251" s="6"/>
      <c r="Q251" s="6"/>
      <c r="R251" s="6"/>
      <c r="S251" s="6"/>
      <c r="T251" s="6"/>
      <c r="U251" s="6"/>
      <c r="V251" s="6"/>
      <c r="W251" s="6"/>
      <c r="X251" s="6"/>
      <c r="Y251" s="6"/>
      <c r="Z251" s="6"/>
    </row>
    <row r="252" spans="1:26" ht="24" customHeight="1" x14ac:dyDescent="0.3">
      <c r="A252" s="5">
        <v>252</v>
      </c>
      <c r="B252" s="6" t="s">
        <v>8315</v>
      </c>
      <c r="C252" s="6" t="s">
        <v>8316</v>
      </c>
      <c r="D252" s="58" t="s">
        <v>8320</v>
      </c>
      <c r="E252" s="6" t="s">
        <v>8057</v>
      </c>
      <c r="F252" s="39">
        <v>2</v>
      </c>
      <c r="G252" s="5">
        <v>1</v>
      </c>
      <c r="H252" s="39">
        <v>2</v>
      </c>
      <c r="I252" s="6"/>
      <c r="J252" s="6"/>
      <c r="K252" s="6"/>
      <c r="L252" s="6"/>
      <c r="M252" s="6"/>
      <c r="N252" s="6"/>
      <c r="O252" s="6"/>
      <c r="P252" s="6"/>
      <c r="Q252" s="6"/>
      <c r="R252" s="6"/>
      <c r="S252" s="6"/>
      <c r="T252" s="6"/>
      <c r="U252" s="6"/>
      <c r="V252" s="6"/>
      <c r="W252" s="6"/>
      <c r="X252" s="6"/>
      <c r="Y252" s="6"/>
      <c r="Z252" s="6"/>
    </row>
    <row r="253" spans="1:26" ht="24" customHeight="1" x14ac:dyDescent="0.3">
      <c r="A253" s="5">
        <v>253</v>
      </c>
      <c r="B253" s="6" t="s">
        <v>8315</v>
      </c>
      <c r="C253" s="6" t="s">
        <v>8316</v>
      </c>
      <c r="D253" s="58" t="s">
        <v>8321</v>
      </c>
      <c r="E253" s="6" t="s">
        <v>8057</v>
      </c>
      <c r="F253" s="39">
        <v>1</v>
      </c>
      <c r="G253" s="5">
        <v>2</v>
      </c>
      <c r="H253" s="39">
        <v>1</v>
      </c>
      <c r="I253" s="6"/>
      <c r="J253" s="6"/>
      <c r="K253" s="6"/>
      <c r="L253" s="6"/>
      <c r="M253" s="6"/>
      <c r="N253" s="6"/>
      <c r="O253" s="6"/>
      <c r="P253" s="6"/>
      <c r="Q253" s="6"/>
      <c r="R253" s="6"/>
      <c r="S253" s="6"/>
      <c r="T253" s="6"/>
      <c r="U253" s="6"/>
      <c r="V253" s="6"/>
      <c r="W253" s="6"/>
      <c r="X253" s="6"/>
      <c r="Y253" s="6"/>
      <c r="Z253" s="6"/>
    </row>
    <row r="254" spans="1:26" ht="48" customHeight="1" x14ac:dyDescent="0.3">
      <c r="A254" s="5">
        <v>254</v>
      </c>
      <c r="B254" s="6" t="s">
        <v>8315</v>
      </c>
      <c r="C254" s="6" t="s">
        <v>8316</v>
      </c>
      <c r="D254" s="58" t="s">
        <v>8322</v>
      </c>
      <c r="E254" s="6" t="s">
        <v>8057</v>
      </c>
      <c r="F254" s="39">
        <v>1</v>
      </c>
      <c r="G254" s="5">
        <v>2</v>
      </c>
      <c r="H254" s="39">
        <v>1</v>
      </c>
      <c r="I254" s="6"/>
      <c r="J254" s="6"/>
      <c r="K254" s="6"/>
      <c r="L254" s="6"/>
      <c r="M254" s="6"/>
      <c r="N254" s="6"/>
      <c r="O254" s="6"/>
      <c r="P254" s="6"/>
      <c r="Q254" s="6"/>
      <c r="R254" s="6"/>
      <c r="S254" s="6"/>
      <c r="T254" s="6"/>
      <c r="U254" s="6"/>
      <c r="V254" s="6"/>
      <c r="W254" s="6"/>
      <c r="X254" s="6"/>
      <c r="Y254" s="6"/>
      <c r="Z254" s="6"/>
    </row>
    <row r="255" spans="1:26" ht="48" customHeight="1" x14ac:dyDescent="0.3">
      <c r="A255" s="5">
        <v>255</v>
      </c>
      <c r="B255" s="6" t="s">
        <v>8323</v>
      </c>
      <c r="C255" s="6" t="s">
        <v>8324</v>
      </c>
      <c r="D255" s="58" t="s">
        <v>8325</v>
      </c>
      <c r="E255" s="6" t="s">
        <v>8057</v>
      </c>
      <c r="F255" s="5">
        <v>2</v>
      </c>
      <c r="G255" s="5">
        <v>2</v>
      </c>
      <c r="H255" s="39">
        <v>2</v>
      </c>
      <c r="I255" s="6"/>
      <c r="J255" s="6"/>
      <c r="K255" s="6"/>
      <c r="L255" s="6"/>
      <c r="M255" s="6"/>
      <c r="N255" s="6"/>
      <c r="O255" s="6"/>
      <c r="P255" s="6"/>
      <c r="Q255" s="6"/>
      <c r="R255" s="6"/>
      <c r="S255" s="6"/>
      <c r="T255" s="6"/>
      <c r="U255" s="6"/>
      <c r="V255" s="6"/>
      <c r="W255" s="6"/>
      <c r="X255" s="6"/>
      <c r="Y255" s="6"/>
      <c r="Z255" s="6"/>
    </row>
    <row r="256" spans="1:26" ht="48" customHeight="1" x14ac:dyDescent="0.3">
      <c r="A256" s="5">
        <v>256</v>
      </c>
      <c r="B256" s="6" t="s">
        <v>8323</v>
      </c>
      <c r="C256" s="6" t="s">
        <v>8324</v>
      </c>
      <c r="D256" s="58" t="s">
        <v>8326</v>
      </c>
      <c r="E256" s="6" t="s">
        <v>8057</v>
      </c>
      <c r="F256" s="39">
        <v>2</v>
      </c>
      <c r="G256" s="39">
        <v>2</v>
      </c>
      <c r="H256" s="39">
        <v>2</v>
      </c>
      <c r="I256" s="6"/>
      <c r="J256" s="6"/>
      <c r="K256" s="6"/>
      <c r="L256" s="6"/>
      <c r="M256" s="6"/>
      <c r="N256" s="6"/>
      <c r="O256" s="6"/>
      <c r="P256" s="6"/>
      <c r="Q256" s="6"/>
      <c r="R256" s="6"/>
      <c r="S256" s="6"/>
      <c r="T256" s="6"/>
      <c r="U256" s="6"/>
      <c r="V256" s="6"/>
      <c r="W256" s="6"/>
      <c r="X256" s="6"/>
      <c r="Y256" s="6"/>
      <c r="Z256" s="6"/>
    </row>
    <row r="257" spans="1:26" ht="24" customHeight="1" x14ac:dyDescent="0.3">
      <c r="A257" s="5">
        <v>257</v>
      </c>
      <c r="B257" s="6" t="s">
        <v>8323</v>
      </c>
      <c r="C257" s="6" t="s">
        <v>8324</v>
      </c>
      <c r="D257" s="58" t="s">
        <v>8327</v>
      </c>
      <c r="E257" s="6" t="s">
        <v>8057</v>
      </c>
      <c r="F257" s="39">
        <v>0</v>
      </c>
      <c r="G257" s="39">
        <v>0</v>
      </c>
      <c r="H257" s="39">
        <v>0</v>
      </c>
      <c r="I257" s="6"/>
      <c r="J257" s="6"/>
      <c r="K257" s="6"/>
      <c r="L257" s="6"/>
      <c r="M257" s="6"/>
      <c r="N257" s="6"/>
      <c r="O257" s="6"/>
      <c r="P257" s="6"/>
      <c r="Q257" s="6"/>
      <c r="R257" s="6"/>
      <c r="S257" s="6"/>
      <c r="T257" s="6"/>
      <c r="U257" s="6"/>
      <c r="V257" s="6"/>
      <c r="W257" s="6"/>
      <c r="X257" s="6"/>
      <c r="Y257" s="6"/>
      <c r="Z257" s="6"/>
    </row>
    <row r="258" spans="1:26" ht="24" customHeight="1" x14ac:dyDescent="0.3">
      <c r="A258" s="5">
        <v>258</v>
      </c>
      <c r="B258" s="6" t="s">
        <v>8323</v>
      </c>
      <c r="C258" s="6" t="s">
        <v>8324</v>
      </c>
      <c r="D258" s="58" t="s">
        <v>8328</v>
      </c>
      <c r="E258" s="6" t="s">
        <v>8057</v>
      </c>
      <c r="F258" s="39">
        <v>1</v>
      </c>
      <c r="G258" s="39">
        <v>1</v>
      </c>
      <c r="H258" s="39">
        <v>1</v>
      </c>
      <c r="I258" s="6"/>
      <c r="J258" s="6"/>
      <c r="K258" s="6"/>
      <c r="L258" s="6"/>
      <c r="M258" s="6"/>
      <c r="N258" s="6"/>
      <c r="O258" s="6"/>
      <c r="P258" s="6"/>
      <c r="Q258" s="6"/>
      <c r="R258" s="6"/>
      <c r="S258" s="6"/>
      <c r="T258" s="6"/>
      <c r="U258" s="6"/>
      <c r="V258" s="6"/>
      <c r="W258" s="6"/>
      <c r="X258" s="6"/>
      <c r="Y258" s="6"/>
      <c r="Z258" s="6"/>
    </row>
    <row r="259" spans="1:26" ht="24" customHeight="1" x14ac:dyDescent="0.3">
      <c r="A259" s="5">
        <v>259</v>
      </c>
      <c r="B259" s="6" t="s">
        <v>8323</v>
      </c>
      <c r="C259" s="6" t="s">
        <v>8324</v>
      </c>
      <c r="D259" s="58" t="s">
        <v>8329</v>
      </c>
      <c r="E259" s="6" t="s">
        <v>8057</v>
      </c>
      <c r="F259" s="39">
        <v>2</v>
      </c>
      <c r="G259" s="39">
        <v>2</v>
      </c>
      <c r="H259" s="39">
        <v>2</v>
      </c>
      <c r="I259" s="6"/>
      <c r="J259" s="6"/>
      <c r="K259" s="6"/>
      <c r="L259" s="6"/>
      <c r="M259" s="6"/>
      <c r="N259" s="6"/>
      <c r="O259" s="6"/>
      <c r="P259" s="6"/>
      <c r="Q259" s="6"/>
      <c r="R259" s="6"/>
      <c r="S259" s="6"/>
      <c r="T259" s="6"/>
      <c r="U259" s="6"/>
      <c r="V259" s="6"/>
      <c r="W259" s="6"/>
      <c r="X259" s="6"/>
      <c r="Y259" s="6"/>
      <c r="Z259" s="6"/>
    </row>
    <row r="260" spans="1:26" ht="24" customHeight="1" x14ac:dyDescent="0.3">
      <c r="A260" s="5">
        <v>260</v>
      </c>
      <c r="B260" s="6" t="s">
        <v>8323</v>
      </c>
      <c r="C260" s="6" t="s">
        <v>8324</v>
      </c>
      <c r="D260" s="58" t="s">
        <v>8330</v>
      </c>
      <c r="E260" s="6" t="s">
        <v>8057</v>
      </c>
      <c r="F260" s="39">
        <v>2</v>
      </c>
      <c r="G260" s="39">
        <v>2</v>
      </c>
      <c r="H260" s="39">
        <v>2</v>
      </c>
      <c r="I260" s="6"/>
      <c r="J260" s="6"/>
      <c r="K260" s="6"/>
      <c r="L260" s="6"/>
      <c r="M260" s="6"/>
      <c r="N260" s="6"/>
      <c r="O260" s="6"/>
      <c r="P260" s="6"/>
      <c r="Q260" s="6"/>
      <c r="R260" s="6"/>
      <c r="S260" s="6"/>
      <c r="T260" s="6"/>
      <c r="U260" s="6"/>
      <c r="V260" s="6"/>
      <c r="W260" s="6"/>
      <c r="X260" s="6"/>
      <c r="Y260" s="6"/>
      <c r="Z260" s="6"/>
    </row>
    <row r="261" spans="1:26" ht="48" customHeight="1" x14ac:dyDescent="0.3">
      <c r="A261" s="5">
        <v>261</v>
      </c>
      <c r="B261" s="6" t="s">
        <v>8331</v>
      </c>
      <c r="C261" s="6" t="s">
        <v>8332</v>
      </c>
      <c r="D261" s="58" t="s">
        <v>8333</v>
      </c>
      <c r="E261" s="6" t="s">
        <v>8057</v>
      </c>
      <c r="F261" s="39">
        <v>2</v>
      </c>
      <c r="G261" s="39">
        <v>2</v>
      </c>
      <c r="H261" s="39">
        <v>2</v>
      </c>
      <c r="I261" s="6"/>
      <c r="J261" s="6"/>
      <c r="K261" s="6"/>
      <c r="L261" s="6"/>
      <c r="M261" s="6"/>
      <c r="N261" s="6"/>
      <c r="O261" s="6"/>
      <c r="P261" s="6"/>
      <c r="Q261" s="6"/>
      <c r="R261" s="6"/>
      <c r="S261" s="6"/>
      <c r="T261" s="6"/>
      <c r="U261" s="6"/>
      <c r="V261" s="6"/>
      <c r="W261" s="6"/>
      <c r="X261" s="6"/>
      <c r="Y261" s="6"/>
      <c r="Z261" s="6"/>
    </row>
    <row r="262" spans="1:26" ht="48" customHeight="1" x14ac:dyDescent="0.3">
      <c r="A262" s="5">
        <v>262</v>
      </c>
      <c r="B262" s="6" t="s">
        <v>8331</v>
      </c>
      <c r="C262" s="6" t="s">
        <v>8332</v>
      </c>
      <c r="D262" s="58" t="s">
        <v>8334</v>
      </c>
      <c r="E262" s="6" t="s">
        <v>8057</v>
      </c>
      <c r="F262" s="39">
        <v>0</v>
      </c>
      <c r="G262" s="39">
        <v>0</v>
      </c>
      <c r="H262" s="39">
        <v>0</v>
      </c>
      <c r="I262" s="6"/>
      <c r="J262" s="6"/>
      <c r="K262" s="6"/>
      <c r="L262" s="6"/>
      <c r="M262" s="6"/>
      <c r="N262" s="6"/>
      <c r="O262" s="6"/>
      <c r="P262" s="6"/>
      <c r="Q262" s="6"/>
      <c r="R262" s="6"/>
      <c r="S262" s="6"/>
      <c r="T262" s="6"/>
      <c r="U262" s="6"/>
      <c r="V262" s="6"/>
      <c r="W262" s="6"/>
      <c r="X262" s="6"/>
      <c r="Y262" s="6"/>
      <c r="Z262" s="6"/>
    </row>
    <row r="263" spans="1:26" ht="24" customHeight="1" x14ac:dyDescent="0.3">
      <c r="A263" s="5">
        <v>263</v>
      </c>
      <c r="B263" s="6" t="s">
        <v>8335</v>
      </c>
      <c r="C263" s="6" t="s">
        <v>8336</v>
      </c>
      <c r="D263" s="58" t="s">
        <v>8337</v>
      </c>
      <c r="E263" s="6" t="s">
        <v>8057</v>
      </c>
      <c r="F263" s="39">
        <v>1</v>
      </c>
      <c r="G263" s="39">
        <v>1</v>
      </c>
      <c r="H263" s="39">
        <v>1</v>
      </c>
      <c r="I263" s="6"/>
      <c r="J263" s="6"/>
      <c r="K263" s="6"/>
      <c r="L263" s="6"/>
      <c r="M263" s="6"/>
      <c r="N263" s="6"/>
      <c r="O263" s="6"/>
      <c r="P263" s="6"/>
      <c r="Q263" s="6"/>
      <c r="R263" s="6"/>
      <c r="S263" s="6"/>
      <c r="T263" s="6"/>
      <c r="U263" s="6"/>
      <c r="V263" s="6"/>
      <c r="W263" s="6"/>
      <c r="X263" s="6"/>
      <c r="Y263" s="6"/>
      <c r="Z263" s="6"/>
    </row>
    <row r="264" spans="1:26" ht="48" customHeight="1" x14ac:dyDescent="0.3">
      <c r="A264" s="5">
        <v>264</v>
      </c>
      <c r="B264" s="6" t="s">
        <v>8335</v>
      </c>
      <c r="C264" s="6" t="s">
        <v>8336</v>
      </c>
      <c r="D264" s="58" t="s">
        <v>8338</v>
      </c>
      <c r="E264" s="6" t="s">
        <v>8057</v>
      </c>
      <c r="F264" s="39">
        <v>0</v>
      </c>
      <c r="G264" s="39">
        <v>0</v>
      </c>
      <c r="H264" s="39">
        <v>0</v>
      </c>
      <c r="I264" s="6"/>
      <c r="J264" s="6"/>
      <c r="K264" s="6"/>
      <c r="L264" s="6"/>
      <c r="M264" s="6"/>
      <c r="N264" s="6"/>
      <c r="O264" s="6"/>
      <c r="P264" s="6"/>
      <c r="Q264" s="6"/>
      <c r="R264" s="6"/>
      <c r="S264" s="6"/>
      <c r="T264" s="6"/>
      <c r="U264" s="6"/>
      <c r="V264" s="6"/>
      <c r="W264" s="6"/>
      <c r="X264" s="6"/>
      <c r="Y264" s="6"/>
      <c r="Z264" s="6"/>
    </row>
    <row r="265" spans="1:26" ht="24" customHeight="1" x14ac:dyDescent="0.3">
      <c r="A265" s="5">
        <v>265</v>
      </c>
      <c r="B265" s="6" t="s">
        <v>8335</v>
      </c>
      <c r="C265" s="6" t="s">
        <v>8336</v>
      </c>
      <c r="D265" s="58" t="s">
        <v>8339</v>
      </c>
      <c r="E265" s="6" t="s">
        <v>8057</v>
      </c>
      <c r="F265" s="39">
        <v>0</v>
      </c>
      <c r="G265" s="39">
        <v>0</v>
      </c>
      <c r="H265" s="39">
        <v>0</v>
      </c>
      <c r="I265" s="6"/>
      <c r="J265" s="6"/>
      <c r="K265" s="6"/>
      <c r="L265" s="6"/>
      <c r="M265" s="6"/>
      <c r="N265" s="6"/>
      <c r="O265" s="6"/>
      <c r="P265" s="6"/>
      <c r="Q265" s="6"/>
      <c r="R265" s="6"/>
      <c r="S265" s="6"/>
      <c r="T265" s="6"/>
      <c r="U265" s="6"/>
      <c r="V265" s="6"/>
      <c r="W265" s="6"/>
      <c r="X265" s="6"/>
      <c r="Y265" s="6"/>
      <c r="Z265" s="6"/>
    </row>
    <row r="266" spans="1:26" ht="48" customHeight="1" x14ac:dyDescent="0.3">
      <c r="A266" s="5">
        <v>266</v>
      </c>
      <c r="B266" s="6" t="s">
        <v>8335</v>
      </c>
      <c r="C266" s="6" t="s">
        <v>8336</v>
      </c>
      <c r="D266" s="58" t="s">
        <v>8340</v>
      </c>
      <c r="E266" s="6" t="s">
        <v>8057</v>
      </c>
      <c r="F266" s="39">
        <v>0</v>
      </c>
      <c r="G266" s="39">
        <v>0</v>
      </c>
      <c r="H266" s="39">
        <v>0</v>
      </c>
      <c r="I266" s="6"/>
      <c r="J266" s="6"/>
      <c r="K266" s="6"/>
      <c r="L266" s="6"/>
      <c r="M266" s="6"/>
      <c r="N266" s="6"/>
      <c r="O266" s="6"/>
      <c r="P266" s="6"/>
      <c r="Q266" s="6"/>
      <c r="R266" s="6"/>
      <c r="S266" s="6"/>
      <c r="T266" s="6"/>
      <c r="U266" s="6"/>
      <c r="V266" s="6"/>
      <c r="W266" s="6"/>
      <c r="X266" s="6"/>
      <c r="Y266" s="6"/>
      <c r="Z266" s="6"/>
    </row>
    <row r="267" spans="1:26" ht="48" customHeight="1" x14ac:dyDescent="0.3">
      <c r="A267" s="5">
        <v>267</v>
      </c>
      <c r="B267" s="6" t="s">
        <v>8335</v>
      </c>
      <c r="C267" s="6" t="s">
        <v>8336</v>
      </c>
      <c r="D267" s="58" t="s">
        <v>8341</v>
      </c>
      <c r="E267" s="6" t="s">
        <v>8057</v>
      </c>
      <c r="F267" s="39">
        <v>1</v>
      </c>
      <c r="G267" s="39">
        <v>1</v>
      </c>
      <c r="H267" s="39">
        <v>1</v>
      </c>
      <c r="I267" s="6"/>
      <c r="J267" s="6"/>
      <c r="K267" s="6"/>
      <c r="L267" s="6"/>
      <c r="M267" s="6"/>
      <c r="N267" s="6"/>
      <c r="O267" s="6"/>
      <c r="P267" s="6"/>
      <c r="Q267" s="6"/>
      <c r="R267" s="6"/>
      <c r="S267" s="6"/>
      <c r="T267" s="6"/>
      <c r="U267" s="6"/>
      <c r="V267" s="6"/>
      <c r="W267" s="6"/>
      <c r="X267" s="6"/>
      <c r="Y267" s="6"/>
      <c r="Z267" s="6"/>
    </row>
    <row r="268" spans="1:26" ht="48" customHeight="1" x14ac:dyDescent="0.3">
      <c r="A268" s="5">
        <v>268</v>
      </c>
      <c r="B268" s="6" t="s">
        <v>8335</v>
      </c>
      <c r="C268" s="6" t="s">
        <v>8336</v>
      </c>
      <c r="D268" s="58" t="s">
        <v>8342</v>
      </c>
      <c r="E268" s="6" t="s">
        <v>8057</v>
      </c>
      <c r="F268" s="5">
        <v>1</v>
      </c>
      <c r="G268" s="5">
        <v>1</v>
      </c>
      <c r="H268" s="39">
        <v>0</v>
      </c>
      <c r="I268" s="6"/>
      <c r="J268" s="6"/>
      <c r="K268" s="6"/>
      <c r="L268" s="6"/>
      <c r="M268" s="6"/>
      <c r="N268" s="6"/>
      <c r="O268" s="6"/>
      <c r="P268" s="6"/>
      <c r="Q268" s="6"/>
      <c r="R268" s="6"/>
      <c r="S268" s="6"/>
      <c r="T268" s="6"/>
      <c r="U268" s="6"/>
      <c r="V268" s="6"/>
      <c r="W268" s="6"/>
      <c r="X268" s="6"/>
      <c r="Y268" s="6"/>
      <c r="Z268" s="6"/>
    </row>
    <row r="269" spans="1:26" ht="24" customHeight="1" x14ac:dyDescent="0.3">
      <c r="A269" s="5">
        <v>269</v>
      </c>
      <c r="B269" s="6" t="s">
        <v>8335</v>
      </c>
      <c r="C269" s="6" t="s">
        <v>8336</v>
      </c>
      <c r="D269" s="58" t="s">
        <v>8343</v>
      </c>
      <c r="E269" s="6" t="s">
        <v>8057</v>
      </c>
      <c r="F269" s="5">
        <v>1</v>
      </c>
      <c r="G269" s="5">
        <v>1</v>
      </c>
      <c r="H269" s="39">
        <v>1</v>
      </c>
      <c r="I269" s="6"/>
      <c r="J269" s="6"/>
      <c r="K269" s="6"/>
      <c r="L269" s="6"/>
      <c r="M269" s="6"/>
      <c r="N269" s="6"/>
      <c r="O269" s="6"/>
      <c r="P269" s="6"/>
      <c r="Q269" s="6"/>
      <c r="R269" s="6"/>
      <c r="S269" s="6"/>
      <c r="T269" s="6"/>
      <c r="U269" s="6"/>
      <c r="V269" s="6"/>
      <c r="W269" s="6"/>
      <c r="X269" s="6"/>
      <c r="Y269" s="6"/>
      <c r="Z269" s="6"/>
    </row>
    <row r="270" spans="1:26" ht="48" customHeight="1" x14ac:dyDescent="0.3">
      <c r="A270" s="5">
        <v>270</v>
      </c>
      <c r="B270" s="6" t="s">
        <v>8335</v>
      </c>
      <c r="C270" s="6" t="s">
        <v>8336</v>
      </c>
      <c r="D270" s="58" t="s">
        <v>8344</v>
      </c>
      <c r="E270" s="6" t="s">
        <v>8057</v>
      </c>
      <c r="F270" s="5">
        <v>1</v>
      </c>
      <c r="G270" s="5">
        <v>1</v>
      </c>
      <c r="H270" s="39">
        <v>1</v>
      </c>
      <c r="I270" s="6"/>
      <c r="J270" s="6"/>
      <c r="K270" s="6"/>
      <c r="L270" s="6"/>
      <c r="M270" s="6"/>
      <c r="N270" s="6"/>
      <c r="O270" s="6"/>
      <c r="P270" s="6"/>
      <c r="Q270" s="6"/>
      <c r="R270" s="6"/>
      <c r="S270" s="6"/>
      <c r="T270" s="6"/>
      <c r="U270" s="6"/>
      <c r="V270" s="6"/>
      <c r="W270" s="6"/>
      <c r="X270" s="6"/>
      <c r="Y270" s="6"/>
      <c r="Z270" s="6"/>
    </row>
    <row r="271" spans="1:26" ht="24" customHeight="1" x14ac:dyDescent="0.3">
      <c r="A271" s="5">
        <v>271</v>
      </c>
      <c r="B271" s="6" t="s">
        <v>8335</v>
      </c>
      <c r="C271" s="6" t="s">
        <v>8336</v>
      </c>
      <c r="D271" s="58" t="s">
        <v>8345</v>
      </c>
      <c r="E271" s="6" t="s">
        <v>8057</v>
      </c>
      <c r="F271" s="5">
        <v>1</v>
      </c>
      <c r="G271" s="5">
        <v>1</v>
      </c>
      <c r="H271" s="39">
        <v>1</v>
      </c>
      <c r="I271" s="6"/>
      <c r="J271" s="6"/>
      <c r="K271" s="6"/>
      <c r="L271" s="6"/>
      <c r="M271" s="6"/>
      <c r="N271" s="6"/>
      <c r="O271" s="6"/>
      <c r="P271" s="6"/>
      <c r="Q271" s="6"/>
      <c r="R271" s="6"/>
      <c r="S271" s="6"/>
      <c r="T271" s="6"/>
      <c r="U271" s="6"/>
      <c r="V271" s="6"/>
      <c r="W271" s="6"/>
      <c r="X271" s="6"/>
      <c r="Y271" s="6"/>
      <c r="Z271" s="6"/>
    </row>
    <row r="272" spans="1:26" ht="48" customHeight="1" x14ac:dyDescent="0.3">
      <c r="A272" s="5">
        <v>272</v>
      </c>
      <c r="B272" s="6" t="s">
        <v>8335</v>
      </c>
      <c r="C272" s="6" t="s">
        <v>8336</v>
      </c>
      <c r="D272" s="58" t="s">
        <v>8346</v>
      </c>
      <c r="E272" s="6" t="s">
        <v>8057</v>
      </c>
      <c r="F272" s="5">
        <v>1</v>
      </c>
      <c r="G272" s="5">
        <v>1</v>
      </c>
      <c r="H272" s="39">
        <v>1</v>
      </c>
      <c r="I272" s="6"/>
      <c r="J272" s="6"/>
      <c r="K272" s="6"/>
      <c r="L272" s="6"/>
      <c r="M272" s="6"/>
      <c r="N272" s="6"/>
      <c r="O272" s="6"/>
      <c r="P272" s="6"/>
      <c r="Q272" s="6"/>
      <c r="R272" s="6"/>
      <c r="S272" s="6"/>
      <c r="T272" s="6"/>
      <c r="U272" s="6"/>
      <c r="V272" s="6"/>
      <c r="W272" s="6"/>
      <c r="X272" s="6"/>
      <c r="Y272" s="6"/>
      <c r="Z272" s="6"/>
    </row>
    <row r="273" spans="1:26" ht="48" customHeight="1" x14ac:dyDescent="0.3">
      <c r="A273" s="5">
        <v>273</v>
      </c>
      <c r="B273" s="6" t="s">
        <v>8335</v>
      </c>
      <c r="C273" s="6" t="s">
        <v>8336</v>
      </c>
      <c r="D273" s="58" t="s">
        <v>8347</v>
      </c>
      <c r="E273" s="6" t="s">
        <v>8057</v>
      </c>
      <c r="F273" s="5">
        <v>1</v>
      </c>
      <c r="G273" s="5">
        <v>1</v>
      </c>
      <c r="H273" s="39">
        <v>1</v>
      </c>
      <c r="I273" s="6"/>
      <c r="J273" s="6"/>
      <c r="K273" s="6"/>
      <c r="L273" s="6"/>
      <c r="M273" s="6"/>
      <c r="N273" s="6"/>
      <c r="O273" s="6"/>
      <c r="P273" s="6"/>
      <c r="Q273" s="6"/>
      <c r="R273" s="6"/>
      <c r="S273" s="6"/>
      <c r="T273" s="6"/>
      <c r="U273" s="6"/>
      <c r="V273" s="6"/>
      <c r="W273" s="6"/>
      <c r="X273" s="6"/>
      <c r="Y273" s="6"/>
      <c r="Z273" s="6"/>
    </row>
    <row r="274" spans="1:26" ht="24" customHeight="1" x14ac:dyDescent="0.3">
      <c r="A274" s="5">
        <v>274</v>
      </c>
      <c r="B274" s="6" t="s">
        <v>8335</v>
      </c>
      <c r="C274" s="6" t="s">
        <v>8336</v>
      </c>
      <c r="D274" s="58" t="s">
        <v>8348</v>
      </c>
      <c r="E274" s="6" t="s">
        <v>8057</v>
      </c>
      <c r="F274" s="5">
        <v>2</v>
      </c>
      <c r="G274" s="5">
        <v>2</v>
      </c>
      <c r="H274" s="39">
        <v>0</v>
      </c>
      <c r="I274" s="6"/>
      <c r="J274" s="6"/>
      <c r="K274" s="6"/>
      <c r="L274" s="6"/>
      <c r="M274" s="6"/>
      <c r="N274" s="6"/>
      <c r="O274" s="6"/>
      <c r="P274" s="6"/>
      <c r="Q274" s="6"/>
      <c r="R274" s="6"/>
      <c r="S274" s="6"/>
      <c r="T274" s="6"/>
      <c r="U274" s="6"/>
      <c r="V274" s="6"/>
      <c r="W274" s="6"/>
      <c r="X274" s="6"/>
      <c r="Y274" s="6"/>
      <c r="Z274" s="6"/>
    </row>
    <row r="275" spans="1:26" ht="48" customHeight="1" x14ac:dyDescent="0.3">
      <c r="A275" s="5">
        <v>275</v>
      </c>
      <c r="B275" s="6" t="s">
        <v>8335</v>
      </c>
      <c r="C275" s="6" t="s">
        <v>8336</v>
      </c>
      <c r="D275" s="58" t="s">
        <v>8349</v>
      </c>
      <c r="E275" s="6" t="s">
        <v>8057</v>
      </c>
      <c r="F275" s="5">
        <v>2</v>
      </c>
      <c r="G275" s="5">
        <v>2</v>
      </c>
      <c r="H275" s="39">
        <v>2</v>
      </c>
      <c r="I275" s="6"/>
      <c r="J275" s="6"/>
      <c r="K275" s="6"/>
      <c r="L275" s="6"/>
      <c r="M275" s="6"/>
      <c r="N275" s="6"/>
      <c r="O275" s="6"/>
      <c r="P275" s="6"/>
      <c r="Q275" s="6"/>
      <c r="R275" s="6"/>
      <c r="S275" s="6"/>
      <c r="T275" s="6"/>
      <c r="U275" s="6"/>
      <c r="V275" s="6"/>
      <c r="W275" s="6"/>
      <c r="X275" s="6"/>
      <c r="Y275" s="6"/>
      <c r="Z275" s="6"/>
    </row>
    <row r="276" spans="1:26" ht="24" customHeight="1" x14ac:dyDescent="0.3">
      <c r="A276" s="5">
        <v>276</v>
      </c>
      <c r="B276" s="6" t="s">
        <v>8335</v>
      </c>
      <c r="C276" s="6" t="s">
        <v>8336</v>
      </c>
      <c r="D276" s="58" t="s">
        <v>8350</v>
      </c>
      <c r="E276" s="6" t="s">
        <v>8057</v>
      </c>
      <c r="F276" s="5">
        <v>1</v>
      </c>
      <c r="G276" s="5">
        <v>1</v>
      </c>
      <c r="H276" s="39">
        <v>1</v>
      </c>
      <c r="I276" s="6"/>
      <c r="J276" s="6"/>
      <c r="K276" s="6"/>
      <c r="L276" s="6"/>
      <c r="M276" s="6"/>
      <c r="N276" s="6"/>
      <c r="O276" s="6"/>
      <c r="P276" s="6"/>
      <c r="Q276" s="6"/>
      <c r="R276" s="6"/>
      <c r="S276" s="6"/>
      <c r="T276" s="6"/>
      <c r="U276" s="6"/>
      <c r="V276" s="6"/>
      <c r="W276" s="6"/>
      <c r="X276" s="6"/>
      <c r="Y276" s="6"/>
      <c r="Z276" s="6"/>
    </row>
    <row r="277" spans="1:26" ht="48" customHeight="1" x14ac:dyDescent="0.3">
      <c r="A277" s="5">
        <v>277</v>
      </c>
      <c r="B277" s="6" t="s">
        <v>8335</v>
      </c>
      <c r="C277" s="6" t="s">
        <v>8336</v>
      </c>
      <c r="D277" s="58" t="s">
        <v>8351</v>
      </c>
      <c r="E277" s="6" t="s">
        <v>8057</v>
      </c>
      <c r="F277" s="5">
        <v>1</v>
      </c>
      <c r="G277" s="5">
        <v>1</v>
      </c>
      <c r="H277" s="39">
        <v>1</v>
      </c>
      <c r="I277" s="6"/>
      <c r="J277" s="6"/>
      <c r="K277" s="6"/>
      <c r="L277" s="6"/>
      <c r="M277" s="6"/>
      <c r="N277" s="6"/>
      <c r="O277" s="6"/>
      <c r="P277" s="6"/>
      <c r="Q277" s="6"/>
      <c r="R277" s="6"/>
      <c r="S277" s="6"/>
      <c r="T277" s="6"/>
      <c r="U277" s="6"/>
      <c r="V277" s="6"/>
      <c r="W277" s="6"/>
      <c r="X277" s="6"/>
      <c r="Y277" s="6"/>
      <c r="Z277" s="6"/>
    </row>
    <row r="278" spans="1:26" ht="48" customHeight="1" x14ac:dyDescent="0.3">
      <c r="A278" s="5">
        <v>278</v>
      </c>
      <c r="B278" s="6" t="s">
        <v>8335</v>
      </c>
      <c r="C278" s="6" t="s">
        <v>8336</v>
      </c>
      <c r="D278" s="58" t="s">
        <v>8352</v>
      </c>
      <c r="E278" s="6" t="s">
        <v>8057</v>
      </c>
      <c r="F278" s="5">
        <v>1</v>
      </c>
      <c r="G278" s="5">
        <v>1</v>
      </c>
      <c r="H278" s="39">
        <v>1</v>
      </c>
      <c r="I278" s="6"/>
      <c r="J278" s="6"/>
      <c r="K278" s="6"/>
      <c r="L278" s="6"/>
      <c r="M278" s="6"/>
      <c r="N278" s="6"/>
      <c r="O278" s="6"/>
      <c r="P278" s="6"/>
      <c r="Q278" s="6"/>
      <c r="R278" s="6"/>
      <c r="S278" s="6"/>
      <c r="T278" s="6"/>
      <c r="U278" s="6"/>
      <c r="V278" s="6"/>
      <c r="W278" s="6"/>
      <c r="X278" s="6"/>
      <c r="Y278" s="6"/>
      <c r="Z278" s="6"/>
    </row>
    <row r="279" spans="1:26" ht="48" customHeight="1" x14ac:dyDescent="0.3">
      <c r="A279" s="5">
        <v>279</v>
      </c>
      <c r="B279" s="6" t="s">
        <v>8353</v>
      </c>
      <c r="C279" s="6" t="s">
        <v>8354</v>
      </c>
      <c r="D279" s="58" t="s">
        <v>8355</v>
      </c>
      <c r="E279" s="6" t="s">
        <v>8057</v>
      </c>
      <c r="F279" s="5">
        <v>0</v>
      </c>
      <c r="G279" s="5">
        <v>0</v>
      </c>
      <c r="H279" s="39">
        <v>1</v>
      </c>
      <c r="I279" s="6"/>
      <c r="J279" s="6"/>
      <c r="K279" s="6"/>
      <c r="L279" s="6"/>
      <c r="M279" s="6"/>
      <c r="N279" s="6"/>
      <c r="O279" s="6"/>
      <c r="P279" s="6"/>
      <c r="Q279" s="6"/>
      <c r="R279" s="6"/>
      <c r="S279" s="6"/>
      <c r="T279" s="6"/>
      <c r="U279" s="6"/>
      <c r="V279" s="6"/>
      <c r="W279" s="6"/>
      <c r="X279" s="6"/>
      <c r="Y279" s="6"/>
      <c r="Z279" s="6"/>
    </row>
    <row r="280" spans="1:26" ht="48" customHeight="1" x14ac:dyDescent="0.3">
      <c r="A280" s="5">
        <v>280</v>
      </c>
      <c r="B280" s="6" t="s">
        <v>8353</v>
      </c>
      <c r="C280" s="6" t="s">
        <v>8354</v>
      </c>
      <c r="D280" s="58" t="s">
        <v>8356</v>
      </c>
      <c r="E280" s="6" t="s">
        <v>8057</v>
      </c>
      <c r="F280" s="5">
        <v>2</v>
      </c>
      <c r="G280" s="5">
        <v>2</v>
      </c>
      <c r="H280" s="39">
        <v>0</v>
      </c>
      <c r="I280" s="6"/>
      <c r="J280" s="6"/>
      <c r="K280" s="6"/>
      <c r="L280" s="6"/>
      <c r="M280" s="6"/>
      <c r="N280" s="6"/>
      <c r="O280" s="6"/>
      <c r="P280" s="6"/>
      <c r="Q280" s="6"/>
      <c r="R280" s="6"/>
      <c r="S280" s="6"/>
      <c r="T280" s="6"/>
      <c r="U280" s="6"/>
      <c r="V280" s="6"/>
      <c r="W280" s="6"/>
      <c r="X280" s="6"/>
      <c r="Y280" s="6"/>
      <c r="Z280" s="6"/>
    </row>
    <row r="281" spans="1:26" ht="24" customHeight="1" x14ac:dyDescent="0.3">
      <c r="A281" s="5">
        <v>281</v>
      </c>
      <c r="B281" s="6" t="s">
        <v>8357</v>
      </c>
      <c r="C281" s="6" t="s">
        <v>8358</v>
      </c>
      <c r="D281" s="58" t="s">
        <v>8359</v>
      </c>
      <c r="E281" s="6" t="s">
        <v>8057</v>
      </c>
      <c r="F281" s="5">
        <v>1</v>
      </c>
      <c r="G281" s="5">
        <v>1</v>
      </c>
      <c r="H281" s="39">
        <v>0</v>
      </c>
      <c r="I281" s="6"/>
      <c r="J281" s="6"/>
      <c r="K281" s="6"/>
      <c r="L281" s="6"/>
      <c r="M281" s="6"/>
      <c r="N281" s="6"/>
      <c r="O281" s="6"/>
      <c r="P281" s="6"/>
      <c r="Q281" s="6"/>
      <c r="R281" s="6"/>
      <c r="S281" s="6"/>
      <c r="T281" s="6"/>
      <c r="U281" s="6"/>
      <c r="V281" s="6"/>
      <c r="W281" s="6"/>
      <c r="X281" s="6"/>
      <c r="Y281" s="6"/>
      <c r="Z281" s="6"/>
    </row>
    <row r="282" spans="1:26" ht="24" customHeight="1" x14ac:dyDescent="0.3">
      <c r="A282" s="5">
        <v>282</v>
      </c>
      <c r="B282" s="6" t="s">
        <v>8357</v>
      </c>
      <c r="C282" s="6" t="s">
        <v>8360</v>
      </c>
      <c r="D282" s="58" t="s">
        <v>8361</v>
      </c>
      <c r="E282" s="6" t="s">
        <v>8057</v>
      </c>
      <c r="F282" s="5">
        <v>0</v>
      </c>
      <c r="G282" s="5">
        <v>0</v>
      </c>
      <c r="H282" s="39">
        <v>2</v>
      </c>
      <c r="I282" s="6"/>
      <c r="J282" s="6"/>
      <c r="K282" s="6"/>
      <c r="L282" s="6"/>
      <c r="M282" s="6"/>
      <c r="N282" s="6"/>
      <c r="O282" s="6"/>
      <c r="P282" s="6"/>
      <c r="Q282" s="6"/>
      <c r="R282" s="6"/>
      <c r="S282" s="6"/>
      <c r="T282" s="6"/>
      <c r="U282" s="6"/>
      <c r="V282" s="6"/>
      <c r="W282" s="6"/>
      <c r="X282" s="6"/>
      <c r="Y282" s="6"/>
      <c r="Z282" s="6"/>
    </row>
    <row r="283" spans="1:26" ht="24" customHeight="1" x14ac:dyDescent="0.3">
      <c r="A283" s="5">
        <v>283</v>
      </c>
      <c r="B283" s="6" t="s">
        <v>8357</v>
      </c>
      <c r="C283" s="6" t="s">
        <v>8362</v>
      </c>
      <c r="D283" s="58" t="s">
        <v>8363</v>
      </c>
      <c r="E283" s="6" t="s">
        <v>8057</v>
      </c>
      <c r="F283" s="5">
        <v>2</v>
      </c>
      <c r="G283" s="5">
        <v>2</v>
      </c>
      <c r="H283" s="39">
        <v>0</v>
      </c>
      <c r="I283" s="6"/>
      <c r="J283" s="6"/>
      <c r="K283" s="6"/>
      <c r="L283" s="6"/>
      <c r="M283" s="6"/>
      <c r="N283" s="6"/>
      <c r="O283" s="6"/>
      <c r="P283" s="6"/>
      <c r="Q283" s="6"/>
      <c r="R283" s="6"/>
      <c r="S283" s="6"/>
      <c r="T283" s="6"/>
      <c r="U283" s="6"/>
      <c r="V283" s="6"/>
      <c r="W283" s="6"/>
      <c r="X283" s="6"/>
      <c r="Y283" s="6"/>
      <c r="Z283" s="6"/>
    </row>
    <row r="284" spans="1:26" ht="24" customHeight="1" x14ac:dyDescent="0.3">
      <c r="A284" s="5">
        <v>284</v>
      </c>
      <c r="B284" s="6" t="s">
        <v>8357</v>
      </c>
      <c r="C284" s="6" t="s">
        <v>8364</v>
      </c>
      <c r="D284" s="58" t="s">
        <v>8365</v>
      </c>
      <c r="E284" s="6" t="s">
        <v>8057</v>
      </c>
      <c r="F284" s="5">
        <v>2</v>
      </c>
      <c r="G284" s="5">
        <v>2</v>
      </c>
      <c r="H284" s="39">
        <v>2</v>
      </c>
      <c r="I284" s="6"/>
      <c r="J284" s="6"/>
      <c r="K284" s="6"/>
      <c r="L284" s="6"/>
      <c r="M284" s="6"/>
      <c r="N284" s="6"/>
      <c r="O284" s="6"/>
      <c r="P284" s="6"/>
      <c r="Q284" s="6"/>
      <c r="R284" s="6"/>
      <c r="S284" s="6"/>
      <c r="T284" s="6"/>
      <c r="U284" s="6"/>
      <c r="V284" s="6"/>
      <c r="W284" s="6"/>
      <c r="X284" s="6"/>
      <c r="Y284" s="6"/>
      <c r="Z284" s="6"/>
    </row>
    <row r="285" spans="1:26" ht="24" customHeight="1" x14ac:dyDescent="0.3">
      <c r="A285" s="5">
        <v>285</v>
      </c>
      <c r="B285" s="6" t="s">
        <v>8357</v>
      </c>
      <c r="C285" s="6" t="s">
        <v>8366</v>
      </c>
      <c r="D285" s="58" t="s">
        <v>8367</v>
      </c>
      <c r="E285" s="6" t="s">
        <v>8057</v>
      </c>
      <c r="F285" s="5">
        <v>2</v>
      </c>
      <c r="G285" s="5">
        <v>2</v>
      </c>
      <c r="H285" s="39">
        <v>2</v>
      </c>
      <c r="I285" s="6"/>
      <c r="J285" s="6"/>
      <c r="K285" s="6"/>
      <c r="L285" s="6"/>
      <c r="M285" s="6"/>
      <c r="N285" s="6"/>
      <c r="O285" s="6"/>
      <c r="P285" s="6"/>
      <c r="Q285" s="6"/>
      <c r="R285" s="6"/>
      <c r="S285" s="6"/>
      <c r="T285" s="6"/>
      <c r="U285" s="6"/>
      <c r="V285" s="6"/>
      <c r="W285" s="6"/>
      <c r="X285" s="6"/>
      <c r="Y285" s="6"/>
      <c r="Z285" s="6"/>
    </row>
    <row r="286" spans="1:26" ht="48" customHeight="1" x14ac:dyDescent="0.3">
      <c r="A286" s="5">
        <v>286</v>
      </c>
      <c r="B286" s="6" t="s">
        <v>8357</v>
      </c>
      <c r="C286" s="6" t="s">
        <v>8368</v>
      </c>
      <c r="D286" s="58" t="s">
        <v>8369</v>
      </c>
      <c r="E286" s="6" t="s">
        <v>8057</v>
      </c>
      <c r="F286" s="5">
        <v>0</v>
      </c>
      <c r="G286" s="5">
        <v>0</v>
      </c>
      <c r="H286" s="39">
        <v>1</v>
      </c>
      <c r="I286" s="6"/>
      <c r="J286" s="6"/>
      <c r="K286" s="6"/>
      <c r="L286" s="6"/>
      <c r="M286" s="6"/>
      <c r="N286" s="6"/>
      <c r="O286" s="6"/>
      <c r="P286" s="6"/>
      <c r="Q286" s="6"/>
      <c r="R286" s="6"/>
      <c r="S286" s="6"/>
      <c r="T286" s="6"/>
      <c r="U286" s="6"/>
      <c r="V286" s="6"/>
      <c r="W286" s="6"/>
      <c r="X286" s="6"/>
      <c r="Y286" s="6"/>
      <c r="Z286" s="6"/>
    </row>
    <row r="287" spans="1:26" ht="48" customHeight="1" x14ac:dyDescent="0.3">
      <c r="A287" s="5">
        <v>287</v>
      </c>
      <c r="B287" s="6" t="s">
        <v>8357</v>
      </c>
      <c r="C287" s="6" t="s">
        <v>8370</v>
      </c>
      <c r="D287" s="58" t="s">
        <v>8371</v>
      </c>
      <c r="E287" s="6" t="s">
        <v>8057</v>
      </c>
      <c r="F287" s="5">
        <v>1</v>
      </c>
      <c r="G287" s="5">
        <v>1</v>
      </c>
      <c r="H287" s="39">
        <v>1</v>
      </c>
      <c r="I287" s="6"/>
      <c r="J287" s="6"/>
      <c r="K287" s="6"/>
      <c r="L287" s="6"/>
      <c r="M287" s="6"/>
      <c r="N287" s="6"/>
      <c r="O287" s="6"/>
      <c r="P287" s="6"/>
      <c r="Q287" s="6"/>
      <c r="R287" s="6"/>
      <c r="S287" s="6"/>
      <c r="T287" s="6"/>
      <c r="U287" s="6"/>
      <c r="V287" s="6"/>
      <c r="W287" s="6"/>
      <c r="X287" s="6"/>
      <c r="Y287" s="6"/>
      <c r="Z287" s="6"/>
    </row>
    <row r="288" spans="1:26" ht="48" customHeight="1" x14ac:dyDescent="0.3">
      <c r="A288" s="5">
        <v>288</v>
      </c>
      <c r="B288" s="6" t="s">
        <v>8357</v>
      </c>
      <c r="C288" s="6" t="s">
        <v>8372</v>
      </c>
      <c r="D288" s="58" t="s">
        <v>8373</v>
      </c>
      <c r="E288" s="6" t="s">
        <v>8057</v>
      </c>
      <c r="F288" s="5">
        <v>2</v>
      </c>
      <c r="G288" s="5">
        <v>2</v>
      </c>
      <c r="H288" s="39">
        <v>2</v>
      </c>
      <c r="I288" s="6"/>
      <c r="J288" s="6"/>
      <c r="K288" s="6"/>
      <c r="L288" s="6"/>
      <c r="M288" s="6"/>
      <c r="N288" s="6"/>
      <c r="O288" s="6"/>
      <c r="P288" s="6"/>
      <c r="Q288" s="6"/>
      <c r="R288" s="6"/>
      <c r="S288" s="6"/>
      <c r="T288" s="6"/>
      <c r="U288" s="6"/>
      <c r="V288" s="6"/>
      <c r="W288" s="6"/>
      <c r="X288" s="6"/>
      <c r="Y288" s="6"/>
      <c r="Z288" s="6"/>
    </row>
    <row r="289" spans="1:26" ht="48" customHeight="1" x14ac:dyDescent="0.3">
      <c r="A289" s="5">
        <v>289</v>
      </c>
      <c r="B289" s="6" t="s">
        <v>8357</v>
      </c>
      <c r="C289" s="6" t="s">
        <v>8374</v>
      </c>
      <c r="D289" s="58" t="s">
        <v>8375</v>
      </c>
      <c r="E289" s="6" t="s">
        <v>8057</v>
      </c>
      <c r="F289" s="5">
        <v>2</v>
      </c>
      <c r="G289" s="5">
        <v>2</v>
      </c>
      <c r="H289" s="39">
        <v>0</v>
      </c>
      <c r="I289" s="6"/>
      <c r="J289" s="6"/>
      <c r="K289" s="6"/>
      <c r="L289" s="6"/>
      <c r="M289" s="6"/>
      <c r="N289" s="6"/>
      <c r="O289" s="6"/>
      <c r="P289" s="6"/>
      <c r="Q289" s="6"/>
      <c r="R289" s="6"/>
      <c r="S289" s="6"/>
      <c r="T289" s="6"/>
      <c r="U289" s="6"/>
      <c r="V289" s="6"/>
      <c r="W289" s="6"/>
      <c r="X289" s="6"/>
      <c r="Y289" s="6"/>
      <c r="Z289" s="6"/>
    </row>
    <row r="290" spans="1:26" ht="48" customHeight="1" x14ac:dyDescent="0.3">
      <c r="A290" s="5">
        <v>290</v>
      </c>
      <c r="B290" s="6" t="s">
        <v>8357</v>
      </c>
      <c r="C290" s="6" t="s">
        <v>8376</v>
      </c>
      <c r="D290" s="58" t="s">
        <v>8377</v>
      </c>
      <c r="E290" s="6" t="s">
        <v>8057</v>
      </c>
      <c r="F290" s="5">
        <v>1</v>
      </c>
      <c r="G290" s="5">
        <v>1</v>
      </c>
      <c r="H290" s="39">
        <v>1</v>
      </c>
      <c r="I290" s="6"/>
      <c r="J290" s="6"/>
      <c r="K290" s="6"/>
      <c r="L290" s="6"/>
      <c r="M290" s="6"/>
      <c r="N290" s="6"/>
      <c r="O290" s="6"/>
      <c r="P290" s="6"/>
      <c r="Q290" s="6"/>
      <c r="R290" s="6"/>
      <c r="S290" s="6"/>
      <c r="T290" s="6"/>
      <c r="U290" s="6"/>
      <c r="V290" s="6"/>
      <c r="W290" s="6"/>
      <c r="X290" s="6"/>
      <c r="Y290" s="6"/>
      <c r="Z290" s="6"/>
    </row>
    <row r="291" spans="1:26" ht="48" customHeight="1" x14ac:dyDescent="0.3">
      <c r="A291" s="5">
        <v>291</v>
      </c>
      <c r="B291" s="6" t="s">
        <v>8357</v>
      </c>
      <c r="C291" s="6" t="s">
        <v>8378</v>
      </c>
      <c r="D291" s="58" t="s">
        <v>8379</v>
      </c>
      <c r="E291" s="6" t="s">
        <v>8057</v>
      </c>
      <c r="F291" s="5">
        <v>2</v>
      </c>
      <c r="G291" s="5">
        <v>2</v>
      </c>
      <c r="H291" s="39">
        <v>2</v>
      </c>
      <c r="I291" s="6"/>
      <c r="J291" s="6"/>
      <c r="K291" s="6"/>
      <c r="L291" s="6"/>
      <c r="M291" s="6"/>
      <c r="N291" s="6"/>
      <c r="O291" s="6"/>
      <c r="P291" s="6"/>
      <c r="Q291" s="6"/>
      <c r="R291" s="6"/>
      <c r="S291" s="6"/>
      <c r="T291" s="6"/>
      <c r="U291" s="6"/>
      <c r="V291" s="6"/>
      <c r="W291" s="6"/>
      <c r="X291" s="6"/>
      <c r="Y291" s="6"/>
      <c r="Z291" s="6"/>
    </row>
    <row r="292" spans="1:26" ht="24" customHeight="1" x14ac:dyDescent="0.3">
      <c r="A292" s="5">
        <v>292</v>
      </c>
      <c r="B292" s="6" t="s">
        <v>8357</v>
      </c>
      <c r="C292" s="6" t="s">
        <v>8380</v>
      </c>
      <c r="D292" s="58" t="s">
        <v>8381</v>
      </c>
      <c r="E292" s="6" t="s">
        <v>8057</v>
      </c>
      <c r="F292" s="5">
        <v>1</v>
      </c>
      <c r="G292" s="5">
        <v>1</v>
      </c>
      <c r="H292" s="39">
        <v>1</v>
      </c>
      <c r="I292" s="6"/>
      <c r="J292" s="6"/>
      <c r="K292" s="6"/>
      <c r="L292" s="6"/>
      <c r="M292" s="6"/>
      <c r="N292" s="6"/>
      <c r="O292" s="6"/>
      <c r="P292" s="6"/>
      <c r="Q292" s="6"/>
      <c r="R292" s="6"/>
      <c r="S292" s="6"/>
      <c r="T292" s="6"/>
      <c r="U292" s="6"/>
      <c r="V292" s="6"/>
      <c r="W292" s="6"/>
      <c r="X292" s="6"/>
      <c r="Y292" s="6"/>
      <c r="Z292" s="6"/>
    </row>
    <row r="293" spans="1:26" ht="48" customHeight="1" x14ac:dyDescent="0.3">
      <c r="A293" s="5">
        <v>293</v>
      </c>
      <c r="B293" s="6" t="s">
        <v>8357</v>
      </c>
      <c r="C293" s="6" t="s">
        <v>8382</v>
      </c>
      <c r="D293" s="58" t="s">
        <v>8383</v>
      </c>
      <c r="E293" s="6" t="s">
        <v>8057</v>
      </c>
      <c r="F293" s="5">
        <v>2</v>
      </c>
      <c r="G293" s="5">
        <v>2</v>
      </c>
      <c r="H293" s="39">
        <v>1</v>
      </c>
      <c r="I293" s="6"/>
      <c r="J293" s="6"/>
      <c r="K293" s="6"/>
      <c r="L293" s="6"/>
      <c r="M293" s="6"/>
      <c r="N293" s="6"/>
      <c r="O293" s="6"/>
      <c r="P293" s="6"/>
      <c r="Q293" s="6"/>
      <c r="R293" s="6"/>
      <c r="S293" s="6"/>
      <c r="T293" s="6"/>
      <c r="U293" s="6"/>
      <c r="V293" s="6"/>
      <c r="W293" s="6"/>
      <c r="X293" s="6"/>
      <c r="Y293" s="6"/>
      <c r="Z293" s="6"/>
    </row>
    <row r="294" spans="1:26" ht="24" customHeight="1" x14ac:dyDescent="0.3">
      <c r="A294" s="5">
        <v>294</v>
      </c>
      <c r="B294" s="6" t="s">
        <v>8357</v>
      </c>
      <c r="C294" s="6" t="s">
        <v>8384</v>
      </c>
      <c r="D294" s="58" t="s">
        <v>8385</v>
      </c>
      <c r="E294" s="6" t="s">
        <v>8057</v>
      </c>
      <c r="F294" s="5">
        <v>2</v>
      </c>
      <c r="G294" s="5">
        <v>2</v>
      </c>
      <c r="H294" s="39">
        <v>2</v>
      </c>
      <c r="I294" s="6"/>
      <c r="J294" s="6"/>
      <c r="K294" s="6"/>
      <c r="L294" s="6"/>
      <c r="M294" s="6"/>
      <c r="N294" s="6"/>
      <c r="O294" s="6"/>
      <c r="P294" s="6"/>
      <c r="Q294" s="6"/>
      <c r="R294" s="6"/>
      <c r="S294" s="6"/>
      <c r="T294" s="6"/>
      <c r="U294" s="6"/>
      <c r="V294" s="6"/>
      <c r="W294" s="6"/>
      <c r="X294" s="6"/>
      <c r="Y294" s="6"/>
      <c r="Z294" s="6"/>
    </row>
    <row r="295" spans="1:26" ht="48" customHeight="1" x14ac:dyDescent="0.3">
      <c r="A295" s="5">
        <v>295</v>
      </c>
      <c r="B295" s="6" t="s">
        <v>8357</v>
      </c>
      <c r="C295" s="6" t="s">
        <v>8386</v>
      </c>
      <c r="D295" s="58" t="s">
        <v>8387</v>
      </c>
      <c r="E295" s="6" t="s">
        <v>8057</v>
      </c>
      <c r="F295" s="5">
        <v>0</v>
      </c>
      <c r="G295" s="5">
        <v>0</v>
      </c>
      <c r="H295" s="39">
        <v>0</v>
      </c>
      <c r="I295" s="6"/>
      <c r="J295" s="6"/>
      <c r="K295" s="6"/>
      <c r="L295" s="6"/>
      <c r="M295" s="6"/>
      <c r="N295" s="6"/>
      <c r="O295" s="6"/>
      <c r="P295" s="6"/>
      <c r="Q295" s="6"/>
      <c r="R295" s="6"/>
      <c r="S295" s="6"/>
      <c r="T295" s="6"/>
      <c r="U295" s="6"/>
      <c r="V295" s="6"/>
      <c r="W295" s="6"/>
      <c r="X295" s="6"/>
      <c r="Y295" s="6"/>
      <c r="Z295" s="6"/>
    </row>
    <row r="296" spans="1:26" ht="48" customHeight="1" x14ac:dyDescent="0.3">
      <c r="A296" s="5">
        <v>296</v>
      </c>
      <c r="B296" s="6" t="s">
        <v>8357</v>
      </c>
      <c r="C296" s="6" t="s">
        <v>8388</v>
      </c>
      <c r="D296" s="58" t="s">
        <v>8389</v>
      </c>
      <c r="E296" s="6" t="s">
        <v>8057</v>
      </c>
      <c r="F296" s="5">
        <v>1</v>
      </c>
      <c r="G296" s="5">
        <v>1</v>
      </c>
      <c r="H296" s="39">
        <v>1</v>
      </c>
      <c r="I296" s="6"/>
      <c r="J296" s="6"/>
      <c r="K296" s="6"/>
      <c r="L296" s="6"/>
      <c r="M296" s="6"/>
      <c r="N296" s="6"/>
      <c r="O296" s="6"/>
      <c r="P296" s="6"/>
      <c r="Q296" s="6"/>
      <c r="R296" s="6"/>
      <c r="S296" s="6"/>
      <c r="T296" s="6"/>
      <c r="U296" s="6"/>
      <c r="V296" s="6"/>
      <c r="W296" s="6"/>
      <c r="X296" s="6"/>
      <c r="Y296" s="6"/>
      <c r="Z296" s="6"/>
    </row>
    <row r="297" spans="1:26" ht="48" customHeight="1" x14ac:dyDescent="0.3">
      <c r="A297" s="5">
        <v>297</v>
      </c>
      <c r="B297" s="6" t="s">
        <v>8357</v>
      </c>
      <c r="C297" s="6" t="s">
        <v>8390</v>
      </c>
      <c r="D297" s="58" t="s">
        <v>8391</v>
      </c>
      <c r="E297" s="6" t="s">
        <v>8057</v>
      </c>
      <c r="F297" s="5">
        <v>0</v>
      </c>
      <c r="G297" s="5">
        <v>0</v>
      </c>
      <c r="H297" s="39">
        <v>1</v>
      </c>
      <c r="I297" s="6"/>
      <c r="J297" s="6"/>
      <c r="K297" s="6"/>
      <c r="L297" s="6"/>
      <c r="M297" s="6"/>
      <c r="N297" s="6"/>
      <c r="O297" s="6"/>
      <c r="P297" s="6"/>
      <c r="Q297" s="6"/>
      <c r="R297" s="6"/>
      <c r="S297" s="6"/>
      <c r="T297" s="6"/>
      <c r="U297" s="6"/>
      <c r="V297" s="6"/>
      <c r="W297" s="6"/>
      <c r="X297" s="6"/>
      <c r="Y297" s="6"/>
      <c r="Z297" s="6"/>
    </row>
    <row r="298" spans="1:26" ht="48" customHeight="1" x14ac:dyDescent="0.3">
      <c r="A298" s="5">
        <v>298</v>
      </c>
      <c r="B298" s="6" t="s">
        <v>8357</v>
      </c>
      <c r="C298" s="6" t="s">
        <v>8392</v>
      </c>
      <c r="D298" s="58" t="s">
        <v>8393</v>
      </c>
      <c r="E298" s="6" t="s">
        <v>8057</v>
      </c>
      <c r="F298" s="5">
        <v>2</v>
      </c>
      <c r="G298" s="5">
        <v>2</v>
      </c>
      <c r="H298" s="39">
        <v>2</v>
      </c>
      <c r="I298" s="6"/>
      <c r="J298" s="6"/>
      <c r="K298" s="6"/>
      <c r="L298" s="6"/>
      <c r="M298" s="6"/>
      <c r="N298" s="6"/>
      <c r="O298" s="6"/>
      <c r="P298" s="6"/>
      <c r="Q298" s="6"/>
      <c r="R298" s="6"/>
      <c r="S298" s="6"/>
      <c r="T298" s="6"/>
      <c r="U298" s="6"/>
      <c r="V298" s="6"/>
      <c r="W298" s="6"/>
      <c r="X298" s="6"/>
      <c r="Y298" s="6"/>
      <c r="Z298" s="6"/>
    </row>
    <row r="299" spans="1:26" ht="48" customHeight="1" x14ac:dyDescent="0.3">
      <c r="A299" s="5">
        <v>299</v>
      </c>
      <c r="B299" s="6" t="s">
        <v>8357</v>
      </c>
      <c r="C299" s="6" t="s">
        <v>8394</v>
      </c>
      <c r="D299" s="58" t="s">
        <v>8395</v>
      </c>
      <c r="E299" s="6" t="s">
        <v>8057</v>
      </c>
      <c r="F299" s="5">
        <v>1</v>
      </c>
      <c r="G299" s="5">
        <v>1</v>
      </c>
      <c r="H299" s="39">
        <v>0</v>
      </c>
      <c r="I299" s="6"/>
      <c r="J299" s="6"/>
      <c r="K299" s="6"/>
      <c r="L299" s="6"/>
      <c r="M299" s="6"/>
      <c r="N299" s="6"/>
      <c r="O299" s="6"/>
      <c r="P299" s="6"/>
      <c r="Q299" s="6"/>
      <c r="R299" s="6"/>
      <c r="S299" s="6"/>
      <c r="T299" s="6"/>
      <c r="U299" s="6"/>
      <c r="V299" s="6"/>
      <c r="W299" s="6"/>
      <c r="X299" s="6"/>
      <c r="Y299" s="6"/>
      <c r="Z299" s="6"/>
    </row>
    <row r="300" spans="1:26" ht="48" customHeight="1" x14ac:dyDescent="0.3">
      <c r="A300" s="5">
        <v>300</v>
      </c>
      <c r="B300" s="6" t="s">
        <v>8396</v>
      </c>
      <c r="C300" s="6" t="s">
        <v>8397</v>
      </c>
      <c r="D300" s="58" t="s">
        <v>8398</v>
      </c>
      <c r="E300" s="6" t="s">
        <v>8057</v>
      </c>
      <c r="F300" s="5">
        <v>1</v>
      </c>
      <c r="G300" s="5">
        <v>1</v>
      </c>
      <c r="H300" s="39">
        <v>0</v>
      </c>
      <c r="I300" s="6"/>
      <c r="J300" s="6"/>
      <c r="K300" s="6"/>
      <c r="L300" s="6"/>
      <c r="M300" s="6"/>
      <c r="N300" s="6"/>
      <c r="O300" s="6"/>
      <c r="P300" s="6"/>
      <c r="Q300" s="6"/>
      <c r="R300" s="6"/>
      <c r="S300" s="6"/>
      <c r="T300" s="6"/>
      <c r="U300" s="6"/>
      <c r="V300" s="6"/>
      <c r="W300" s="6"/>
      <c r="X300" s="6"/>
      <c r="Y300" s="6"/>
      <c r="Z300" s="6"/>
    </row>
    <row r="301" spans="1:26" ht="24" customHeight="1" x14ac:dyDescent="0.3">
      <c r="A301" s="5">
        <v>301</v>
      </c>
      <c r="B301" s="6" t="s">
        <v>8396</v>
      </c>
      <c r="C301" s="6" t="s">
        <v>8397</v>
      </c>
      <c r="D301" s="58" t="s">
        <v>8399</v>
      </c>
      <c r="E301" s="6" t="s">
        <v>8057</v>
      </c>
      <c r="F301" s="5">
        <v>2</v>
      </c>
      <c r="G301" s="5">
        <v>2</v>
      </c>
      <c r="H301" s="39">
        <v>2</v>
      </c>
      <c r="I301" s="6"/>
      <c r="J301" s="6"/>
      <c r="K301" s="6"/>
      <c r="L301" s="6"/>
      <c r="M301" s="6"/>
      <c r="N301" s="6"/>
      <c r="O301" s="6"/>
      <c r="P301" s="6"/>
      <c r="Q301" s="6"/>
      <c r="R301" s="6"/>
      <c r="S301" s="6"/>
      <c r="T301" s="6"/>
      <c r="U301" s="6"/>
      <c r="V301" s="6"/>
      <c r="W301" s="6"/>
      <c r="X301" s="6"/>
      <c r="Y301" s="6"/>
      <c r="Z301" s="6"/>
    </row>
    <row r="302" spans="1:26" ht="48" customHeight="1" x14ac:dyDescent="0.3">
      <c r="A302" s="5">
        <v>302</v>
      </c>
      <c r="B302" s="6" t="s">
        <v>8396</v>
      </c>
      <c r="C302" s="6" t="s">
        <v>8397</v>
      </c>
      <c r="D302" s="58" t="s">
        <v>8400</v>
      </c>
      <c r="E302" s="6" t="s">
        <v>8057</v>
      </c>
      <c r="F302" s="5">
        <v>0</v>
      </c>
      <c r="G302" s="5">
        <v>0</v>
      </c>
      <c r="H302" s="39">
        <v>2</v>
      </c>
      <c r="I302" s="6"/>
      <c r="J302" s="6"/>
      <c r="K302" s="6"/>
      <c r="L302" s="6"/>
      <c r="M302" s="6"/>
      <c r="N302" s="6"/>
      <c r="O302" s="6"/>
      <c r="P302" s="6"/>
      <c r="Q302" s="6"/>
      <c r="R302" s="6"/>
      <c r="S302" s="6"/>
      <c r="T302" s="6"/>
      <c r="U302" s="6"/>
      <c r="V302" s="6"/>
      <c r="W302" s="6"/>
      <c r="X302" s="6"/>
      <c r="Y302" s="6"/>
      <c r="Z302" s="6"/>
    </row>
    <row r="303" spans="1:26" ht="24" customHeight="1" x14ac:dyDescent="0.3">
      <c r="A303" s="5">
        <v>303</v>
      </c>
      <c r="B303" s="6" t="s">
        <v>8396</v>
      </c>
      <c r="C303" s="6" t="s">
        <v>8397</v>
      </c>
      <c r="D303" s="58" t="s">
        <v>8401</v>
      </c>
      <c r="E303" s="6" t="s">
        <v>8057</v>
      </c>
      <c r="F303" s="5">
        <v>2</v>
      </c>
      <c r="G303" s="5">
        <v>2</v>
      </c>
      <c r="H303" s="39">
        <v>0</v>
      </c>
      <c r="I303" s="6"/>
      <c r="J303" s="6"/>
      <c r="K303" s="6"/>
      <c r="L303" s="6"/>
      <c r="M303" s="6"/>
      <c r="N303" s="6"/>
      <c r="O303" s="6"/>
      <c r="P303" s="6"/>
      <c r="Q303" s="6"/>
      <c r="R303" s="6"/>
      <c r="S303" s="6"/>
      <c r="T303" s="6"/>
      <c r="U303" s="6"/>
      <c r="V303" s="6"/>
      <c r="W303" s="6"/>
      <c r="X303" s="6"/>
      <c r="Y303" s="6"/>
      <c r="Z303" s="6"/>
    </row>
    <row r="304" spans="1:26" ht="48" customHeight="1" x14ac:dyDescent="0.3">
      <c r="A304" s="5">
        <v>304</v>
      </c>
      <c r="B304" s="6" t="s">
        <v>8396</v>
      </c>
      <c r="C304" s="6" t="s">
        <v>8397</v>
      </c>
      <c r="D304" s="58" t="s">
        <v>8402</v>
      </c>
      <c r="E304" s="6" t="s">
        <v>8057</v>
      </c>
      <c r="F304" s="5">
        <v>2</v>
      </c>
      <c r="G304" s="5">
        <v>2</v>
      </c>
      <c r="H304" s="39">
        <v>2</v>
      </c>
      <c r="I304" s="6"/>
      <c r="J304" s="6"/>
      <c r="K304" s="6"/>
      <c r="L304" s="6"/>
      <c r="M304" s="6"/>
      <c r="N304" s="6"/>
      <c r="O304" s="6"/>
      <c r="P304" s="6"/>
      <c r="Q304" s="6"/>
      <c r="R304" s="6"/>
      <c r="S304" s="6"/>
      <c r="T304" s="6"/>
      <c r="U304" s="6"/>
      <c r="V304" s="6"/>
      <c r="W304" s="6"/>
      <c r="X304" s="6"/>
      <c r="Y304" s="6"/>
      <c r="Z304" s="6"/>
    </row>
    <row r="305" spans="1:26" ht="48" customHeight="1" x14ac:dyDescent="0.3">
      <c r="A305" s="5">
        <v>305</v>
      </c>
      <c r="B305" s="6" t="s">
        <v>8396</v>
      </c>
      <c r="C305" s="6" t="s">
        <v>8397</v>
      </c>
      <c r="D305" s="58" t="s">
        <v>8403</v>
      </c>
      <c r="E305" s="6" t="s">
        <v>8057</v>
      </c>
      <c r="F305" s="5">
        <v>2</v>
      </c>
      <c r="G305" s="5">
        <v>2</v>
      </c>
      <c r="H305" s="39">
        <v>2</v>
      </c>
      <c r="I305" s="6"/>
      <c r="J305" s="6"/>
      <c r="K305" s="6"/>
      <c r="L305" s="6"/>
      <c r="M305" s="6"/>
      <c r="N305" s="6"/>
      <c r="O305" s="6"/>
      <c r="P305" s="6"/>
      <c r="Q305" s="6"/>
      <c r="R305" s="6"/>
      <c r="S305" s="6"/>
      <c r="T305" s="6"/>
      <c r="U305" s="6"/>
      <c r="V305" s="6"/>
      <c r="W305" s="6"/>
      <c r="X305" s="6"/>
      <c r="Y305" s="6"/>
      <c r="Z305" s="6"/>
    </row>
    <row r="306" spans="1:26" ht="48" customHeight="1" x14ac:dyDescent="0.3">
      <c r="A306" s="5">
        <v>306</v>
      </c>
      <c r="B306" s="6" t="s">
        <v>8396</v>
      </c>
      <c r="C306" s="6" t="s">
        <v>8397</v>
      </c>
      <c r="D306" s="58" t="s">
        <v>8404</v>
      </c>
      <c r="E306" s="6" t="s">
        <v>8057</v>
      </c>
      <c r="F306" s="5">
        <v>2</v>
      </c>
      <c r="G306" s="5">
        <v>2</v>
      </c>
      <c r="H306" s="39">
        <v>2</v>
      </c>
      <c r="I306" s="6"/>
      <c r="J306" s="6"/>
      <c r="K306" s="6"/>
      <c r="L306" s="6"/>
      <c r="M306" s="6"/>
      <c r="N306" s="6"/>
      <c r="O306" s="6"/>
      <c r="P306" s="6"/>
      <c r="Q306" s="6"/>
      <c r="R306" s="6"/>
      <c r="S306" s="6"/>
      <c r="T306" s="6"/>
      <c r="U306" s="6"/>
      <c r="V306" s="6"/>
      <c r="W306" s="6"/>
      <c r="X306" s="6"/>
      <c r="Y306" s="6"/>
      <c r="Z306" s="6"/>
    </row>
    <row r="307" spans="1:26" ht="48" customHeight="1" x14ac:dyDescent="0.3">
      <c r="A307" s="5">
        <v>307</v>
      </c>
      <c r="B307" s="6" t="s">
        <v>8396</v>
      </c>
      <c r="C307" s="6" t="s">
        <v>8397</v>
      </c>
      <c r="D307" s="58" t="s">
        <v>8405</v>
      </c>
      <c r="E307" s="6" t="s">
        <v>8057</v>
      </c>
      <c r="F307" s="5">
        <v>2</v>
      </c>
      <c r="G307" s="5">
        <v>2</v>
      </c>
      <c r="H307" s="39">
        <v>1</v>
      </c>
      <c r="I307" s="6"/>
      <c r="J307" s="6"/>
      <c r="K307" s="6"/>
      <c r="L307" s="6"/>
      <c r="M307" s="6"/>
      <c r="N307" s="6"/>
      <c r="O307" s="6"/>
      <c r="P307" s="6"/>
      <c r="Q307" s="6"/>
      <c r="R307" s="6"/>
      <c r="S307" s="6"/>
      <c r="T307" s="6"/>
      <c r="U307" s="6"/>
      <c r="V307" s="6"/>
      <c r="W307" s="6"/>
      <c r="X307" s="6"/>
      <c r="Y307" s="6"/>
      <c r="Z307" s="6"/>
    </row>
    <row r="308" spans="1:26" ht="24" customHeight="1" x14ac:dyDescent="0.3">
      <c r="A308" s="5">
        <v>308</v>
      </c>
      <c r="B308" s="6" t="s">
        <v>8396</v>
      </c>
      <c r="C308" s="6" t="s">
        <v>8397</v>
      </c>
      <c r="D308" s="58" t="s">
        <v>8406</v>
      </c>
      <c r="E308" s="6" t="s">
        <v>8057</v>
      </c>
      <c r="F308" s="5">
        <v>1</v>
      </c>
      <c r="G308" s="5">
        <v>1</v>
      </c>
      <c r="H308" s="39">
        <v>1</v>
      </c>
      <c r="I308" s="6"/>
      <c r="J308" s="6"/>
      <c r="K308" s="6"/>
      <c r="L308" s="6"/>
      <c r="M308" s="6"/>
      <c r="N308" s="6"/>
      <c r="O308" s="6"/>
      <c r="P308" s="6"/>
      <c r="Q308" s="6"/>
      <c r="R308" s="6"/>
      <c r="S308" s="6"/>
      <c r="T308" s="6"/>
      <c r="U308" s="6"/>
      <c r="V308" s="6"/>
      <c r="W308" s="6"/>
      <c r="X308" s="6"/>
      <c r="Y308" s="6"/>
      <c r="Z308" s="6"/>
    </row>
    <row r="309" spans="1:26" ht="24" customHeight="1" x14ac:dyDescent="0.3">
      <c r="A309" s="5">
        <v>309</v>
      </c>
      <c r="B309" s="6" t="s">
        <v>8396</v>
      </c>
      <c r="C309" s="6" t="s">
        <v>8397</v>
      </c>
      <c r="D309" s="58" t="s">
        <v>8407</v>
      </c>
      <c r="E309" s="6" t="s">
        <v>8057</v>
      </c>
      <c r="F309" s="5">
        <v>2</v>
      </c>
      <c r="G309" s="5">
        <v>2</v>
      </c>
      <c r="H309" s="39">
        <v>2</v>
      </c>
      <c r="I309" s="6"/>
      <c r="J309" s="6"/>
      <c r="K309" s="6"/>
      <c r="L309" s="6"/>
      <c r="M309" s="6"/>
      <c r="N309" s="6"/>
      <c r="O309" s="6"/>
      <c r="P309" s="6"/>
      <c r="Q309" s="6"/>
      <c r="R309" s="6"/>
      <c r="S309" s="6"/>
      <c r="T309" s="6"/>
      <c r="U309" s="6"/>
      <c r="V309" s="6"/>
      <c r="W309" s="6"/>
      <c r="X309" s="6"/>
      <c r="Y309" s="6"/>
      <c r="Z309" s="6"/>
    </row>
    <row r="310" spans="1:26" ht="24" customHeight="1" x14ac:dyDescent="0.3">
      <c r="A310" s="5">
        <v>310</v>
      </c>
      <c r="B310" s="6" t="s">
        <v>8408</v>
      </c>
      <c r="C310" s="6" t="s">
        <v>8409</v>
      </c>
      <c r="D310" s="58" t="s">
        <v>8410</v>
      </c>
      <c r="E310" s="6" t="s">
        <v>8057</v>
      </c>
      <c r="F310" s="5">
        <v>1</v>
      </c>
      <c r="G310" s="5">
        <v>1</v>
      </c>
      <c r="H310" s="39">
        <v>1</v>
      </c>
      <c r="I310" s="6"/>
      <c r="J310" s="6"/>
      <c r="K310" s="6"/>
      <c r="L310" s="6"/>
      <c r="M310" s="6"/>
      <c r="N310" s="6"/>
      <c r="O310" s="6"/>
      <c r="P310" s="6"/>
      <c r="Q310" s="6"/>
      <c r="R310" s="6"/>
      <c r="S310" s="6"/>
      <c r="T310" s="6"/>
      <c r="U310" s="6"/>
      <c r="V310" s="6"/>
      <c r="W310" s="6"/>
      <c r="X310" s="6"/>
      <c r="Y310" s="6"/>
      <c r="Z310" s="6"/>
    </row>
    <row r="311" spans="1:26" ht="48" customHeight="1" x14ac:dyDescent="0.3">
      <c r="A311" s="5">
        <v>311</v>
      </c>
      <c r="B311" s="6" t="s">
        <v>8408</v>
      </c>
      <c r="C311" s="6" t="s">
        <v>8411</v>
      </c>
      <c r="D311" s="58" t="s">
        <v>8412</v>
      </c>
      <c r="E311" s="6" t="s">
        <v>8057</v>
      </c>
      <c r="F311" s="5">
        <v>2</v>
      </c>
      <c r="G311" s="5">
        <v>2</v>
      </c>
      <c r="H311" s="39">
        <v>2</v>
      </c>
      <c r="I311" s="6"/>
      <c r="J311" s="6"/>
      <c r="K311" s="6"/>
      <c r="L311" s="6"/>
      <c r="M311" s="6"/>
      <c r="N311" s="6"/>
      <c r="O311" s="6"/>
      <c r="P311" s="6"/>
      <c r="Q311" s="6"/>
      <c r="R311" s="6"/>
      <c r="S311" s="6"/>
      <c r="T311" s="6"/>
      <c r="U311" s="6"/>
      <c r="V311" s="6"/>
      <c r="W311" s="6"/>
      <c r="X311" s="6"/>
      <c r="Y311" s="6"/>
      <c r="Z311" s="6"/>
    </row>
    <row r="312" spans="1:26" ht="24" customHeight="1" x14ac:dyDescent="0.3">
      <c r="A312" s="5">
        <v>312</v>
      </c>
      <c r="B312" s="6" t="s">
        <v>8408</v>
      </c>
      <c r="C312" s="6" t="s">
        <v>8413</v>
      </c>
      <c r="D312" s="58" t="s">
        <v>8414</v>
      </c>
      <c r="E312" s="6" t="s">
        <v>8057</v>
      </c>
      <c r="F312" s="5">
        <v>1</v>
      </c>
      <c r="G312" s="5">
        <v>1</v>
      </c>
      <c r="H312" s="39">
        <v>0</v>
      </c>
      <c r="I312" s="6"/>
      <c r="J312" s="6"/>
      <c r="K312" s="6"/>
      <c r="L312" s="6"/>
      <c r="M312" s="6"/>
      <c r="N312" s="6"/>
      <c r="O312" s="6"/>
      <c r="P312" s="6"/>
      <c r="Q312" s="6"/>
      <c r="R312" s="6"/>
      <c r="S312" s="6"/>
      <c r="T312" s="6"/>
      <c r="U312" s="6"/>
      <c r="V312" s="6"/>
      <c r="W312" s="6"/>
      <c r="X312" s="6"/>
      <c r="Y312" s="6"/>
      <c r="Z312" s="6"/>
    </row>
    <row r="313" spans="1:26" ht="48" customHeight="1" x14ac:dyDescent="0.3">
      <c r="A313" s="5">
        <v>313</v>
      </c>
      <c r="B313" s="6" t="s">
        <v>8408</v>
      </c>
      <c r="C313" s="6" t="s">
        <v>8415</v>
      </c>
      <c r="D313" s="58" t="s">
        <v>8416</v>
      </c>
      <c r="E313" s="6" t="s">
        <v>8057</v>
      </c>
      <c r="F313" s="5">
        <v>2</v>
      </c>
      <c r="G313" s="5">
        <v>2</v>
      </c>
      <c r="H313" s="39">
        <v>2</v>
      </c>
      <c r="I313" s="6"/>
      <c r="J313" s="6"/>
      <c r="K313" s="6"/>
      <c r="L313" s="6"/>
      <c r="M313" s="6"/>
      <c r="N313" s="6"/>
      <c r="O313" s="6"/>
      <c r="P313" s="6"/>
      <c r="Q313" s="6"/>
      <c r="R313" s="6"/>
      <c r="S313" s="6"/>
      <c r="T313" s="6"/>
      <c r="U313" s="6"/>
      <c r="V313" s="6"/>
      <c r="W313" s="6"/>
      <c r="X313" s="6"/>
      <c r="Y313" s="6"/>
      <c r="Z313" s="6"/>
    </row>
    <row r="314" spans="1:26" ht="48" customHeight="1" x14ac:dyDescent="0.3">
      <c r="A314" s="5">
        <v>314</v>
      </c>
      <c r="B314" s="6" t="s">
        <v>8408</v>
      </c>
      <c r="C314" s="6" t="s">
        <v>8417</v>
      </c>
      <c r="D314" s="58" t="s">
        <v>8418</v>
      </c>
      <c r="E314" s="6" t="s">
        <v>8057</v>
      </c>
      <c r="F314" s="5">
        <v>2</v>
      </c>
      <c r="G314" s="5">
        <v>2</v>
      </c>
      <c r="H314" s="39">
        <v>0</v>
      </c>
      <c r="I314" s="6"/>
      <c r="J314" s="6"/>
      <c r="K314" s="6"/>
      <c r="L314" s="6"/>
      <c r="M314" s="6"/>
      <c r="N314" s="6"/>
      <c r="O314" s="6"/>
      <c r="P314" s="6"/>
      <c r="Q314" s="6"/>
      <c r="R314" s="6"/>
      <c r="S314" s="6"/>
      <c r="T314" s="6"/>
      <c r="U314" s="6"/>
      <c r="V314" s="6"/>
      <c r="W314" s="6"/>
      <c r="X314" s="6"/>
      <c r="Y314" s="6"/>
      <c r="Z314" s="6"/>
    </row>
    <row r="315" spans="1:26" ht="24" customHeight="1" x14ac:dyDescent="0.3">
      <c r="A315" s="5">
        <v>315</v>
      </c>
      <c r="B315" s="6" t="s">
        <v>8408</v>
      </c>
      <c r="C315" s="6" t="s">
        <v>8419</v>
      </c>
      <c r="D315" s="58" t="s">
        <v>8420</v>
      </c>
      <c r="E315" s="6" t="s">
        <v>8057</v>
      </c>
      <c r="F315" s="5">
        <v>2</v>
      </c>
      <c r="G315" s="5">
        <v>2</v>
      </c>
      <c r="H315" s="39">
        <v>2</v>
      </c>
      <c r="I315" s="6"/>
      <c r="J315" s="6"/>
      <c r="K315" s="6"/>
      <c r="L315" s="6"/>
      <c r="M315" s="6"/>
      <c r="N315" s="6"/>
      <c r="O315" s="6"/>
      <c r="P315" s="6"/>
      <c r="Q315" s="6"/>
      <c r="R315" s="6"/>
      <c r="S315" s="6"/>
      <c r="T315" s="6"/>
      <c r="U315" s="6"/>
      <c r="V315" s="6"/>
      <c r="W315" s="6"/>
      <c r="X315" s="6"/>
      <c r="Y315" s="6"/>
      <c r="Z315" s="6"/>
    </row>
    <row r="316" spans="1:26" ht="48" customHeight="1" x14ac:dyDescent="0.3">
      <c r="A316" s="5">
        <v>316</v>
      </c>
      <c r="B316" s="6" t="s">
        <v>8408</v>
      </c>
      <c r="C316" s="6" t="s">
        <v>8421</v>
      </c>
      <c r="D316" s="58" t="s">
        <v>8422</v>
      </c>
      <c r="E316" s="6" t="s">
        <v>8057</v>
      </c>
      <c r="F316" s="5">
        <v>0</v>
      </c>
      <c r="G316" s="5">
        <v>0</v>
      </c>
      <c r="H316" s="39">
        <v>0</v>
      </c>
      <c r="I316" s="6"/>
      <c r="J316" s="6"/>
      <c r="K316" s="6"/>
      <c r="L316" s="6"/>
      <c r="M316" s="6"/>
      <c r="N316" s="6"/>
      <c r="O316" s="6"/>
      <c r="P316" s="6"/>
      <c r="Q316" s="6"/>
      <c r="R316" s="6"/>
      <c r="S316" s="6"/>
      <c r="T316" s="6"/>
      <c r="U316" s="6"/>
      <c r="V316" s="6"/>
      <c r="W316" s="6"/>
      <c r="X316" s="6"/>
      <c r="Y316" s="6"/>
      <c r="Z316" s="6"/>
    </row>
    <row r="317" spans="1:26" ht="48" customHeight="1" x14ac:dyDescent="0.3">
      <c r="A317" s="5">
        <v>317</v>
      </c>
      <c r="B317" s="6" t="s">
        <v>8408</v>
      </c>
      <c r="C317" s="6" t="s">
        <v>8423</v>
      </c>
      <c r="D317" s="58" t="s">
        <v>8424</v>
      </c>
      <c r="E317" s="6" t="s">
        <v>8057</v>
      </c>
      <c r="F317" s="5">
        <v>2</v>
      </c>
      <c r="G317" s="5">
        <v>2</v>
      </c>
      <c r="H317" s="39">
        <v>2</v>
      </c>
      <c r="I317" s="6"/>
      <c r="J317" s="6"/>
      <c r="K317" s="6"/>
      <c r="L317" s="6"/>
      <c r="M317" s="6"/>
      <c r="N317" s="6"/>
      <c r="O317" s="6"/>
      <c r="P317" s="6"/>
      <c r="Q317" s="6"/>
      <c r="R317" s="6"/>
      <c r="S317" s="6"/>
      <c r="T317" s="6"/>
      <c r="U317" s="6"/>
      <c r="V317" s="6"/>
      <c r="W317" s="6"/>
      <c r="X317" s="6"/>
      <c r="Y317" s="6"/>
      <c r="Z317" s="6"/>
    </row>
    <row r="318" spans="1:26" ht="48" customHeight="1" x14ac:dyDescent="0.3">
      <c r="A318" s="5">
        <v>318</v>
      </c>
      <c r="B318" s="6" t="s">
        <v>8408</v>
      </c>
      <c r="C318" s="6" t="s">
        <v>8425</v>
      </c>
      <c r="D318" s="58" t="s">
        <v>8426</v>
      </c>
      <c r="E318" s="6" t="s">
        <v>8057</v>
      </c>
      <c r="F318" s="5">
        <v>2</v>
      </c>
      <c r="G318" s="5">
        <v>2</v>
      </c>
      <c r="H318" s="39">
        <v>2</v>
      </c>
      <c r="I318" s="6"/>
      <c r="J318" s="6"/>
      <c r="K318" s="6"/>
      <c r="L318" s="6"/>
      <c r="M318" s="6"/>
      <c r="N318" s="6"/>
      <c r="O318" s="6"/>
      <c r="P318" s="6"/>
      <c r="Q318" s="6"/>
      <c r="R318" s="6"/>
      <c r="S318" s="6"/>
      <c r="T318" s="6"/>
      <c r="U318" s="6"/>
      <c r="V318" s="6"/>
      <c r="W318" s="6"/>
      <c r="X318" s="6"/>
      <c r="Y318" s="6"/>
      <c r="Z318" s="6"/>
    </row>
    <row r="319" spans="1:26" ht="24" customHeight="1" x14ac:dyDescent="0.3">
      <c r="A319" s="5">
        <v>319</v>
      </c>
      <c r="B319" s="6" t="s">
        <v>8408</v>
      </c>
      <c r="C319" s="6" t="s">
        <v>8427</v>
      </c>
      <c r="D319" s="58" t="s">
        <v>8428</v>
      </c>
      <c r="E319" s="6" t="s">
        <v>8057</v>
      </c>
      <c r="F319" s="5">
        <v>1</v>
      </c>
      <c r="G319" s="5">
        <v>1</v>
      </c>
      <c r="H319" s="39">
        <v>1</v>
      </c>
      <c r="I319" s="6"/>
      <c r="J319" s="6"/>
      <c r="K319" s="6"/>
      <c r="L319" s="6"/>
      <c r="M319" s="6"/>
      <c r="N319" s="6"/>
      <c r="O319" s="6"/>
      <c r="P319" s="6"/>
      <c r="Q319" s="6"/>
      <c r="R319" s="6"/>
      <c r="S319" s="6"/>
      <c r="T319" s="6"/>
      <c r="U319" s="6"/>
      <c r="V319" s="6"/>
      <c r="W319" s="6"/>
      <c r="X319" s="6"/>
      <c r="Y319" s="6"/>
      <c r="Z319" s="6"/>
    </row>
    <row r="320" spans="1:26" ht="24" customHeight="1" x14ac:dyDescent="0.3">
      <c r="A320" s="5">
        <v>320</v>
      </c>
      <c r="B320" s="6" t="s">
        <v>8408</v>
      </c>
      <c r="C320" s="6" t="s">
        <v>8429</v>
      </c>
      <c r="D320" s="58" t="s">
        <v>8430</v>
      </c>
      <c r="E320" s="6" t="s">
        <v>8057</v>
      </c>
      <c r="F320" s="5">
        <v>2</v>
      </c>
      <c r="G320" s="5">
        <v>2</v>
      </c>
      <c r="H320" s="39">
        <v>2</v>
      </c>
      <c r="I320" s="6"/>
      <c r="J320" s="6"/>
      <c r="K320" s="6"/>
      <c r="L320" s="6"/>
      <c r="M320" s="6"/>
      <c r="N320" s="6"/>
      <c r="O320" s="6"/>
      <c r="P320" s="6"/>
      <c r="Q320" s="6"/>
      <c r="R320" s="6"/>
      <c r="S320" s="6"/>
      <c r="T320" s="6"/>
      <c r="U320" s="6"/>
      <c r="V320" s="6"/>
      <c r="W320" s="6"/>
      <c r="X320" s="6"/>
      <c r="Y320" s="6"/>
      <c r="Z320" s="6"/>
    </row>
    <row r="321" spans="1:26" ht="24" customHeight="1" x14ac:dyDescent="0.3">
      <c r="A321" s="5">
        <v>321</v>
      </c>
      <c r="B321" s="6" t="s">
        <v>8408</v>
      </c>
      <c r="C321" s="6" t="s">
        <v>8431</v>
      </c>
      <c r="D321" s="58" t="s">
        <v>8432</v>
      </c>
      <c r="E321" s="6" t="s">
        <v>8057</v>
      </c>
      <c r="F321" s="5">
        <v>2</v>
      </c>
      <c r="G321" s="5">
        <v>2</v>
      </c>
      <c r="H321" s="39">
        <v>2</v>
      </c>
      <c r="I321" s="6"/>
      <c r="J321" s="6"/>
      <c r="K321" s="6"/>
      <c r="L321" s="6"/>
      <c r="M321" s="6"/>
      <c r="N321" s="6"/>
      <c r="O321" s="6"/>
      <c r="P321" s="6"/>
      <c r="Q321" s="6"/>
      <c r="R321" s="6"/>
      <c r="S321" s="6"/>
      <c r="T321" s="6"/>
      <c r="U321" s="6"/>
      <c r="V321" s="6"/>
      <c r="W321" s="6"/>
      <c r="X321" s="6"/>
      <c r="Y321" s="6"/>
      <c r="Z321" s="6"/>
    </row>
    <row r="322" spans="1:26" ht="48" customHeight="1" x14ac:dyDescent="0.3">
      <c r="A322" s="5">
        <v>322</v>
      </c>
      <c r="B322" s="6" t="s">
        <v>8408</v>
      </c>
      <c r="C322" s="6" t="s">
        <v>8433</v>
      </c>
      <c r="D322" s="58" t="s">
        <v>8434</v>
      </c>
      <c r="E322" s="6" t="s">
        <v>8057</v>
      </c>
      <c r="F322" s="5">
        <v>2</v>
      </c>
      <c r="G322" s="5">
        <v>2</v>
      </c>
      <c r="H322" s="39">
        <v>2</v>
      </c>
      <c r="I322" s="6"/>
      <c r="J322" s="6"/>
      <c r="K322" s="6"/>
      <c r="L322" s="6"/>
      <c r="M322" s="6"/>
      <c r="N322" s="6"/>
      <c r="O322" s="6"/>
      <c r="P322" s="6"/>
      <c r="Q322" s="6"/>
      <c r="R322" s="6"/>
      <c r="S322" s="6"/>
      <c r="T322" s="6"/>
      <c r="U322" s="6"/>
      <c r="V322" s="6"/>
      <c r="W322" s="6"/>
      <c r="X322" s="6"/>
      <c r="Y322" s="6"/>
      <c r="Z322" s="6"/>
    </row>
    <row r="323" spans="1:26" ht="48" customHeight="1" x14ac:dyDescent="0.3">
      <c r="A323" s="5">
        <v>323</v>
      </c>
      <c r="B323" s="6" t="s">
        <v>8408</v>
      </c>
      <c r="C323" s="6" t="s">
        <v>8435</v>
      </c>
      <c r="D323" s="58" t="s">
        <v>8436</v>
      </c>
      <c r="E323" s="6" t="s">
        <v>8057</v>
      </c>
      <c r="F323" s="5">
        <v>2</v>
      </c>
      <c r="G323" s="5">
        <v>2</v>
      </c>
      <c r="H323" s="39">
        <v>2</v>
      </c>
      <c r="I323" s="6"/>
      <c r="J323" s="6"/>
      <c r="K323" s="6"/>
      <c r="L323" s="6"/>
      <c r="M323" s="6"/>
      <c r="N323" s="6"/>
      <c r="O323" s="6"/>
      <c r="P323" s="6"/>
      <c r="Q323" s="6"/>
      <c r="R323" s="6"/>
      <c r="S323" s="6"/>
      <c r="T323" s="6"/>
      <c r="U323" s="6"/>
      <c r="V323" s="6"/>
      <c r="W323" s="6"/>
      <c r="X323" s="6"/>
      <c r="Y323" s="6"/>
      <c r="Z323" s="6"/>
    </row>
    <row r="324" spans="1:26" ht="24" customHeight="1" x14ac:dyDescent="0.3">
      <c r="A324" s="5">
        <v>324</v>
      </c>
      <c r="B324" s="6" t="s">
        <v>8408</v>
      </c>
      <c r="C324" s="6" t="s">
        <v>8437</v>
      </c>
      <c r="D324" s="58" t="s">
        <v>8438</v>
      </c>
      <c r="E324" s="6" t="s">
        <v>8057</v>
      </c>
      <c r="F324" s="5">
        <v>2</v>
      </c>
      <c r="G324" s="5">
        <v>2</v>
      </c>
      <c r="H324" s="39">
        <v>2</v>
      </c>
      <c r="I324" s="6"/>
      <c r="J324" s="6"/>
      <c r="K324" s="6"/>
      <c r="L324" s="6"/>
      <c r="M324" s="6"/>
      <c r="N324" s="6"/>
      <c r="O324" s="6"/>
      <c r="P324" s="6"/>
      <c r="Q324" s="6"/>
      <c r="R324" s="6"/>
      <c r="S324" s="6"/>
      <c r="T324" s="6"/>
      <c r="U324" s="6"/>
      <c r="V324" s="6"/>
      <c r="W324" s="6"/>
      <c r="X324" s="6"/>
      <c r="Y324" s="6"/>
      <c r="Z324" s="6"/>
    </row>
    <row r="325" spans="1:26" ht="24" customHeight="1" x14ac:dyDescent="0.3">
      <c r="A325" s="5">
        <v>325</v>
      </c>
      <c r="B325" s="6" t="s">
        <v>8408</v>
      </c>
      <c r="C325" s="6" t="s">
        <v>8439</v>
      </c>
      <c r="D325" s="58" t="s">
        <v>8440</v>
      </c>
      <c r="E325" s="6" t="s">
        <v>8057</v>
      </c>
      <c r="F325" s="5">
        <v>1</v>
      </c>
      <c r="G325" s="5">
        <v>1</v>
      </c>
      <c r="H325" s="39">
        <v>0</v>
      </c>
      <c r="I325" s="6"/>
      <c r="J325" s="6"/>
      <c r="K325" s="6"/>
      <c r="L325" s="6"/>
      <c r="M325" s="6"/>
      <c r="N325" s="6"/>
      <c r="O325" s="6"/>
      <c r="P325" s="6"/>
      <c r="Q325" s="6"/>
      <c r="R325" s="6"/>
      <c r="S325" s="6"/>
      <c r="T325" s="6"/>
      <c r="U325" s="6"/>
      <c r="V325" s="6"/>
      <c r="W325" s="6"/>
      <c r="X325" s="6"/>
      <c r="Y325" s="6"/>
      <c r="Z325" s="6"/>
    </row>
    <row r="326" spans="1:26" ht="24" customHeight="1" x14ac:dyDescent="0.3">
      <c r="A326" s="5">
        <v>326</v>
      </c>
      <c r="B326" s="6" t="s">
        <v>8441</v>
      </c>
      <c r="C326" s="24" t="s">
        <v>8442</v>
      </c>
      <c r="D326" s="58" t="s">
        <v>8443</v>
      </c>
      <c r="E326" s="6" t="s">
        <v>8057</v>
      </c>
      <c r="F326" s="5">
        <v>2</v>
      </c>
      <c r="G326" s="5">
        <v>2</v>
      </c>
      <c r="H326" s="39">
        <v>2</v>
      </c>
      <c r="I326" s="6"/>
      <c r="J326" s="6"/>
      <c r="K326" s="6"/>
      <c r="L326" s="6"/>
      <c r="M326" s="6"/>
      <c r="N326" s="6"/>
      <c r="O326" s="6"/>
      <c r="P326" s="6"/>
      <c r="Q326" s="6"/>
      <c r="R326" s="6"/>
      <c r="S326" s="6"/>
      <c r="T326" s="6"/>
      <c r="U326" s="6"/>
      <c r="V326" s="6"/>
      <c r="W326" s="6"/>
      <c r="X326" s="6"/>
      <c r="Y326" s="6"/>
      <c r="Z326" s="6"/>
    </row>
    <row r="327" spans="1:26" ht="48" customHeight="1" x14ac:dyDescent="0.3">
      <c r="A327" s="5">
        <v>327</v>
      </c>
      <c r="B327" s="6" t="s">
        <v>8441</v>
      </c>
      <c r="C327" s="24" t="s">
        <v>8444</v>
      </c>
      <c r="D327" s="58" t="s">
        <v>8445</v>
      </c>
      <c r="E327" s="6" t="s">
        <v>8057</v>
      </c>
      <c r="F327" s="5">
        <v>2</v>
      </c>
      <c r="G327" s="5">
        <v>2</v>
      </c>
      <c r="H327" s="39">
        <v>2</v>
      </c>
      <c r="I327" s="6"/>
      <c r="J327" s="6"/>
      <c r="K327" s="6"/>
      <c r="L327" s="6"/>
      <c r="M327" s="6"/>
      <c r="N327" s="6"/>
      <c r="O327" s="6"/>
      <c r="P327" s="6"/>
      <c r="Q327" s="6"/>
      <c r="R327" s="6"/>
      <c r="S327" s="6"/>
      <c r="T327" s="6"/>
      <c r="U327" s="6"/>
      <c r="V327" s="6"/>
      <c r="W327" s="6"/>
      <c r="X327" s="6"/>
      <c r="Y327" s="6"/>
      <c r="Z327" s="6"/>
    </row>
    <row r="328" spans="1:26" ht="48" customHeight="1" x14ac:dyDescent="0.3">
      <c r="A328" s="5">
        <v>328</v>
      </c>
      <c r="B328" s="6" t="s">
        <v>8441</v>
      </c>
      <c r="C328" s="24" t="s">
        <v>8446</v>
      </c>
      <c r="D328" s="58" t="s">
        <v>8447</v>
      </c>
      <c r="E328" s="6" t="s">
        <v>8057</v>
      </c>
      <c r="F328" s="5">
        <v>2</v>
      </c>
      <c r="G328" s="5">
        <v>2</v>
      </c>
      <c r="H328" s="39">
        <v>2</v>
      </c>
      <c r="I328" s="6"/>
      <c r="J328" s="6"/>
      <c r="K328" s="6"/>
      <c r="L328" s="6"/>
      <c r="M328" s="6"/>
      <c r="N328" s="6"/>
      <c r="O328" s="6"/>
      <c r="P328" s="6"/>
      <c r="Q328" s="6"/>
      <c r="R328" s="6"/>
      <c r="S328" s="6"/>
      <c r="T328" s="6"/>
      <c r="U328" s="6"/>
      <c r="V328" s="6"/>
      <c r="W328" s="6"/>
      <c r="X328" s="6"/>
      <c r="Y328" s="6"/>
      <c r="Z328" s="6"/>
    </row>
    <row r="329" spans="1:26" ht="24" customHeight="1" x14ac:dyDescent="0.3">
      <c r="A329" s="5">
        <v>329</v>
      </c>
      <c r="B329" s="6" t="s">
        <v>8441</v>
      </c>
      <c r="C329" s="24" t="s">
        <v>8448</v>
      </c>
      <c r="D329" s="58" t="s">
        <v>8449</v>
      </c>
      <c r="E329" s="6" t="s">
        <v>8057</v>
      </c>
      <c r="F329" s="5">
        <v>2</v>
      </c>
      <c r="G329" s="5">
        <v>2</v>
      </c>
      <c r="H329" s="39">
        <v>1</v>
      </c>
      <c r="I329" s="6"/>
      <c r="J329" s="6"/>
      <c r="K329" s="6"/>
      <c r="L329" s="6"/>
      <c r="M329" s="6"/>
      <c r="N329" s="6"/>
      <c r="O329" s="6"/>
      <c r="P329" s="6"/>
      <c r="Q329" s="6"/>
      <c r="R329" s="6"/>
      <c r="S329" s="6"/>
      <c r="T329" s="6"/>
      <c r="U329" s="6"/>
      <c r="V329" s="6"/>
      <c r="W329" s="6"/>
      <c r="X329" s="6"/>
      <c r="Y329" s="6"/>
      <c r="Z329" s="6"/>
    </row>
    <row r="330" spans="1:26" ht="48" customHeight="1" x14ac:dyDescent="0.3">
      <c r="A330" s="5">
        <v>330</v>
      </c>
      <c r="B330" s="6" t="s">
        <v>8441</v>
      </c>
      <c r="C330" s="24" t="s">
        <v>8450</v>
      </c>
      <c r="D330" s="58" t="s">
        <v>8451</v>
      </c>
      <c r="E330" s="6" t="s">
        <v>8057</v>
      </c>
      <c r="F330" s="5">
        <v>1</v>
      </c>
      <c r="G330" s="5">
        <v>1</v>
      </c>
      <c r="H330" s="39">
        <v>0</v>
      </c>
      <c r="I330" s="6"/>
      <c r="J330" s="6"/>
      <c r="K330" s="6"/>
      <c r="L330" s="6"/>
      <c r="M330" s="6"/>
      <c r="N330" s="6"/>
      <c r="O330" s="6"/>
      <c r="P330" s="6"/>
      <c r="Q330" s="6"/>
      <c r="R330" s="6"/>
      <c r="S330" s="6"/>
      <c r="T330" s="6"/>
      <c r="U330" s="6"/>
      <c r="V330" s="6"/>
      <c r="W330" s="6"/>
      <c r="X330" s="6"/>
      <c r="Y330" s="6"/>
      <c r="Z330" s="6"/>
    </row>
    <row r="331" spans="1:26" ht="24" customHeight="1" x14ac:dyDescent="0.3">
      <c r="A331" s="5">
        <v>331</v>
      </c>
      <c r="B331" s="6" t="s">
        <v>8441</v>
      </c>
      <c r="C331" s="24" t="s">
        <v>8452</v>
      </c>
      <c r="D331" s="58" t="s">
        <v>8453</v>
      </c>
      <c r="E331" s="6" t="s">
        <v>8057</v>
      </c>
      <c r="F331" s="5">
        <v>2</v>
      </c>
      <c r="G331" s="5">
        <v>2</v>
      </c>
      <c r="H331" s="39">
        <v>2</v>
      </c>
      <c r="I331" s="6"/>
      <c r="J331" s="6"/>
      <c r="K331" s="6"/>
      <c r="L331" s="6"/>
      <c r="M331" s="6"/>
      <c r="N331" s="6"/>
      <c r="O331" s="6"/>
      <c r="P331" s="6"/>
      <c r="Q331" s="6"/>
      <c r="R331" s="6"/>
      <c r="S331" s="6"/>
      <c r="T331" s="6"/>
      <c r="U331" s="6"/>
      <c r="V331" s="6"/>
      <c r="W331" s="6"/>
      <c r="X331" s="6"/>
      <c r="Y331" s="6"/>
      <c r="Z331" s="6"/>
    </row>
    <row r="332" spans="1:26" ht="48" customHeight="1" x14ac:dyDescent="0.3">
      <c r="A332" s="5">
        <v>332</v>
      </c>
      <c r="B332" s="6" t="s">
        <v>8441</v>
      </c>
      <c r="C332" s="24" t="s">
        <v>8454</v>
      </c>
      <c r="D332" s="58" t="s">
        <v>8455</v>
      </c>
      <c r="E332" s="6" t="s">
        <v>8057</v>
      </c>
      <c r="F332" s="5">
        <v>1</v>
      </c>
      <c r="G332" s="5">
        <v>1</v>
      </c>
      <c r="H332" s="39">
        <v>0</v>
      </c>
      <c r="I332" s="6"/>
      <c r="J332" s="6"/>
      <c r="K332" s="6"/>
      <c r="L332" s="6"/>
      <c r="M332" s="6"/>
      <c r="N332" s="6"/>
      <c r="O332" s="6"/>
      <c r="P332" s="6"/>
      <c r="Q332" s="6"/>
      <c r="R332" s="6"/>
      <c r="S332" s="6"/>
      <c r="T332" s="6"/>
      <c r="U332" s="6"/>
      <c r="V332" s="6"/>
      <c r="W332" s="6"/>
      <c r="X332" s="6"/>
      <c r="Y332" s="6"/>
      <c r="Z332" s="6"/>
    </row>
    <row r="333" spans="1:26" ht="48" customHeight="1" x14ac:dyDescent="0.3">
      <c r="A333" s="5">
        <v>333</v>
      </c>
      <c r="B333" s="6" t="s">
        <v>8441</v>
      </c>
      <c r="C333" s="24" t="s">
        <v>8456</v>
      </c>
      <c r="D333" s="58" t="s">
        <v>8457</v>
      </c>
      <c r="E333" s="6" t="s">
        <v>8057</v>
      </c>
      <c r="F333" s="5">
        <v>2</v>
      </c>
      <c r="G333" s="5">
        <v>2</v>
      </c>
      <c r="H333" s="39">
        <v>0</v>
      </c>
      <c r="I333" s="6"/>
      <c r="J333" s="6"/>
      <c r="K333" s="6"/>
      <c r="L333" s="6"/>
      <c r="M333" s="6"/>
      <c r="N333" s="6"/>
      <c r="O333" s="6"/>
      <c r="P333" s="6"/>
      <c r="Q333" s="6"/>
      <c r="R333" s="6"/>
      <c r="S333" s="6"/>
      <c r="T333" s="6"/>
      <c r="U333" s="6"/>
      <c r="V333" s="6"/>
      <c r="W333" s="6"/>
      <c r="X333" s="6"/>
      <c r="Y333" s="6"/>
      <c r="Z333" s="6"/>
    </row>
    <row r="334" spans="1:26" ht="48" customHeight="1" x14ac:dyDescent="0.3">
      <c r="A334" s="5">
        <v>334</v>
      </c>
      <c r="B334" s="6" t="s">
        <v>8441</v>
      </c>
      <c r="C334" s="24" t="s">
        <v>8458</v>
      </c>
      <c r="D334" s="58" t="s">
        <v>8459</v>
      </c>
      <c r="E334" s="6" t="s">
        <v>8057</v>
      </c>
      <c r="F334" s="5">
        <v>2</v>
      </c>
      <c r="G334" s="5">
        <v>2</v>
      </c>
      <c r="H334" s="39">
        <v>0</v>
      </c>
      <c r="I334" s="6"/>
      <c r="J334" s="6"/>
      <c r="K334" s="6"/>
      <c r="L334" s="6"/>
      <c r="M334" s="6"/>
      <c r="N334" s="6"/>
      <c r="O334" s="6"/>
      <c r="P334" s="6"/>
      <c r="Q334" s="6"/>
      <c r="R334" s="6"/>
      <c r="S334" s="6"/>
      <c r="T334" s="6"/>
      <c r="U334" s="6"/>
      <c r="V334" s="6"/>
      <c r="W334" s="6"/>
      <c r="X334" s="6"/>
      <c r="Y334" s="6"/>
      <c r="Z334" s="6"/>
    </row>
    <row r="335" spans="1:26" ht="24" customHeight="1" x14ac:dyDescent="0.3">
      <c r="A335" s="5">
        <v>335</v>
      </c>
      <c r="B335" s="6" t="s">
        <v>8441</v>
      </c>
      <c r="C335" s="24" t="s">
        <v>8460</v>
      </c>
      <c r="D335" s="58" t="s">
        <v>8461</v>
      </c>
      <c r="E335" s="6" t="s">
        <v>8057</v>
      </c>
      <c r="F335" s="5">
        <v>1</v>
      </c>
      <c r="G335" s="5">
        <v>1</v>
      </c>
      <c r="H335" s="39">
        <v>0</v>
      </c>
      <c r="I335" s="6"/>
      <c r="J335" s="6"/>
      <c r="K335" s="6"/>
      <c r="L335" s="6"/>
      <c r="M335" s="6"/>
      <c r="N335" s="6"/>
      <c r="O335" s="6"/>
      <c r="P335" s="6"/>
      <c r="Q335" s="6"/>
      <c r="R335" s="6"/>
      <c r="S335" s="6"/>
      <c r="T335" s="6"/>
      <c r="U335" s="6"/>
      <c r="V335" s="6"/>
      <c r="W335" s="6"/>
      <c r="X335" s="6"/>
      <c r="Y335" s="6"/>
      <c r="Z335" s="6"/>
    </row>
    <row r="336" spans="1:26" ht="24" customHeight="1" x14ac:dyDescent="0.3">
      <c r="A336" s="5">
        <v>336</v>
      </c>
      <c r="B336" s="6" t="s">
        <v>8441</v>
      </c>
      <c r="C336" s="24" t="s">
        <v>8462</v>
      </c>
      <c r="D336" s="58" t="s">
        <v>8463</v>
      </c>
      <c r="E336" s="6" t="s">
        <v>8057</v>
      </c>
      <c r="F336" s="5">
        <v>2</v>
      </c>
      <c r="G336" s="5">
        <v>2</v>
      </c>
      <c r="H336" s="39">
        <v>2</v>
      </c>
      <c r="I336" s="6"/>
      <c r="J336" s="6"/>
      <c r="K336" s="6"/>
      <c r="L336" s="6"/>
      <c r="M336" s="6"/>
      <c r="N336" s="6"/>
      <c r="O336" s="6"/>
      <c r="P336" s="6"/>
      <c r="Q336" s="6"/>
      <c r="R336" s="6"/>
      <c r="S336" s="6"/>
      <c r="T336" s="6"/>
      <c r="U336" s="6"/>
      <c r="V336" s="6"/>
      <c r="W336" s="6"/>
      <c r="X336" s="6"/>
      <c r="Y336" s="6"/>
      <c r="Z336" s="6"/>
    </row>
    <row r="337" spans="1:26" ht="48" customHeight="1" x14ac:dyDescent="0.3">
      <c r="A337" s="5">
        <v>337</v>
      </c>
      <c r="B337" s="6" t="s">
        <v>8441</v>
      </c>
      <c r="C337" s="24" t="s">
        <v>8464</v>
      </c>
      <c r="D337" s="58" t="s">
        <v>8465</v>
      </c>
      <c r="E337" s="6" t="s">
        <v>8057</v>
      </c>
      <c r="F337" s="5">
        <v>2</v>
      </c>
      <c r="G337" s="5">
        <v>2</v>
      </c>
      <c r="H337" s="39">
        <v>2</v>
      </c>
      <c r="I337" s="6"/>
      <c r="J337" s="6"/>
      <c r="K337" s="6"/>
      <c r="L337" s="6"/>
      <c r="M337" s="6"/>
      <c r="N337" s="6"/>
      <c r="O337" s="6"/>
      <c r="P337" s="6"/>
      <c r="Q337" s="6"/>
      <c r="R337" s="6"/>
      <c r="S337" s="6"/>
      <c r="T337" s="6"/>
      <c r="U337" s="6"/>
      <c r="V337" s="6"/>
      <c r="W337" s="6"/>
      <c r="X337" s="6"/>
      <c r="Y337" s="6"/>
      <c r="Z337" s="6"/>
    </row>
    <row r="338" spans="1:26" ht="24" customHeight="1" x14ac:dyDescent="0.3">
      <c r="A338" s="5">
        <v>338</v>
      </c>
      <c r="B338" s="6" t="s">
        <v>8441</v>
      </c>
      <c r="C338" s="24" t="s">
        <v>8466</v>
      </c>
      <c r="D338" s="58" t="s">
        <v>8467</v>
      </c>
      <c r="E338" s="6" t="s">
        <v>8057</v>
      </c>
      <c r="F338" s="5">
        <v>1</v>
      </c>
      <c r="G338" s="5">
        <v>1</v>
      </c>
      <c r="H338" s="39">
        <v>1</v>
      </c>
      <c r="I338" s="6"/>
      <c r="J338" s="6"/>
      <c r="K338" s="6"/>
      <c r="L338" s="6"/>
      <c r="M338" s="6"/>
      <c r="N338" s="6"/>
      <c r="O338" s="6"/>
      <c r="P338" s="6"/>
      <c r="Q338" s="6"/>
      <c r="R338" s="6"/>
      <c r="S338" s="6"/>
      <c r="T338" s="6"/>
      <c r="U338" s="6"/>
      <c r="V338" s="6"/>
      <c r="W338" s="6"/>
      <c r="X338" s="6"/>
      <c r="Y338" s="6"/>
      <c r="Z338" s="6"/>
    </row>
    <row r="339" spans="1:26" ht="24" customHeight="1" x14ac:dyDescent="0.3">
      <c r="A339" s="5">
        <v>339</v>
      </c>
      <c r="B339" s="6" t="s">
        <v>8441</v>
      </c>
      <c r="C339" s="24" t="s">
        <v>8468</v>
      </c>
      <c r="D339" s="58" t="s">
        <v>8469</v>
      </c>
      <c r="E339" s="6" t="s">
        <v>8057</v>
      </c>
      <c r="F339" s="5">
        <v>1</v>
      </c>
      <c r="G339" s="5">
        <v>1</v>
      </c>
      <c r="H339" s="39">
        <v>0</v>
      </c>
      <c r="I339" s="6"/>
      <c r="J339" s="6"/>
      <c r="K339" s="6"/>
      <c r="L339" s="6"/>
      <c r="M339" s="6"/>
      <c r="N339" s="6"/>
      <c r="O339" s="6"/>
      <c r="P339" s="6"/>
      <c r="Q339" s="6"/>
      <c r="R339" s="6"/>
      <c r="S339" s="6"/>
      <c r="T339" s="6"/>
      <c r="U339" s="6"/>
      <c r="V339" s="6"/>
      <c r="W339" s="6"/>
      <c r="X339" s="6"/>
      <c r="Y339" s="6"/>
      <c r="Z339" s="6"/>
    </row>
    <row r="340" spans="1:26" ht="24" customHeight="1" x14ac:dyDescent="0.3">
      <c r="A340" s="5">
        <v>340</v>
      </c>
      <c r="B340" s="6" t="s">
        <v>8441</v>
      </c>
      <c r="C340" s="24" t="s">
        <v>8470</v>
      </c>
      <c r="D340" s="58" t="s">
        <v>8471</v>
      </c>
      <c r="E340" s="6" t="s">
        <v>8057</v>
      </c>
      <c r="F340" s="5">
        <v>2</v>
      </c>
      <c r="G340" s="5">
        <v>2</v>
      </c>
      <c r="H340" s="39">
        <v>2</v>
      </c>
      <c r="I340" s="6"/>
      <c r="J340" s="6"/>
      <c r="K340" s="6"/>
      <c r="L340" s="6"/>
      <c r="M340" s="6"/>
      <c r="N340" s="6"/>
      <c r="O340" s="6"/>
      <c r="P340" s="6"/>
      <c r="Q340" s="6"/>
      <c r="R340" s="6"/>
      <c r="S340" s="6"/>
      <c r="T340" s="6"/>
      <c r="U340" s="6"/>
      <c r="V340" s="6"/>
      <c r="W340" s="6"/>
      <c r="X340" s="6"/>
      <c r="Y340" s="6"/>
      <c r="Z340" s="6"/>
    </row>
    <row r="341" spans="1:26" ht="24" customHeight="1" x14ac:dyDescent="0.3">
      <c r="A341" s="5">
        <v>341</v>
      </c>
      <c r="B341" s="6" t="s">
        <v>8441</v>
      </c>
      <c r="C341" s="24" t="s">
        <v>8472</v>
      </c>
      <c r="D341" s="58" t="s">
        <v>8473</v>
      </c>
      <c r="E341" s="6" t="s">
        <v>8057</v>
      </c>
      <c r="F341" s="39">
        <v>2</v>
      </c>
      <c r="G341" s="5">
        <v>2</v>
      </c>
      <c r="H341" s="39">
        <v>2</v>
      </c>
      <c r="I341" s="6"/>
      <c r="J341" s="6"/>
      <c r="K341" s="6"/>
      <c r="L341" s="6"/>
      <c r="M341" s="6"/>
      <c r="N341" s="6"/>
      <c r="O341" s="6"/>
      <c r="P341" s="6"/>
      <c r="Q341" s="6"/>
      <c r="R341" s="6"/>
      <c r="S341" s="6"/>
      <c r="T341" s="6"/>
      <c r="U341" s="6"/>
      <c r="V341" s="6"/>
      <c r="W341" s="6"/>
      <c r="X341" s="6"/>
      <c r="Y341" s="6"/>
      <c r="Z341" s="6"/>
    </row>
    <row r="342" spans="1:26" ht="24" customHeight="1" x14ac:dyDescent="0.3">
      <c r="A342" s="5">
        <v>342</v>
      </c>
      <c r="B342" s="6" t="s">
        <v>8441</v>
      </c>
      <c r="C342" s="24" t="s">
        <v>8474</v>
      </c>
      <c r="D342" s="58" t="s">
        <v>8475</v>
      </c>
      <c r="E342" s="6" t="s">
        <v>8057</v>
      </c>
      <c r="F342" s="39">
        <v>1</v>
      </c>
      <c r="G342" s="5">
        <v>1</v>
      </c>
      <c r="H342" s="39">
        <v>1</v>
      </c>
      <c r="I342" s="6"/>
      <c r="J342" s="6"/>
      <c r="K342" s="6"/>
      <c r="L342" s="6"/>
      <c r="M342" s="6"/>
      <c r="N342" s="6"/>
      <c r="O342" s="6"/>
      <c r="P342" s="6"/>
      <c r="Q342" s="6"/>
      <c r="R342" s="6"/>
      <c r="S342" s="6"/>
      <c r="T342" s="6"/>
      <c r="U342" s="6"/>
      <c r="V342" s="6"/>
      <c r="W342" s="6"/>
      <c r="X342" s="6"/>
      <c r="Y342" s="6"/>
      <c r="Z342" s="6"/>
    </row>
    <row r="343" spans="1:26" ht="48" customHeight="1" x14ac:dyDescent="0.3">
      <c r="A343" s="5">
        <v>343</v>
      </c>
      <c r="B343" s="6" t="s">
        <v>8441</v>
      </c>
      <c r="C343" s="24" t="s">
        <v>8476</v>
      </c>
      <c r="D343" s="58" t="s">
        <v>8477</v>
      </c>
      <c r="E343" s="6" t="s">
        <v>8057</v>
      </c>
      <c r="F343" s="39">
        <v>1</v>
      </c>
      <c r="G343" s="5">
        <v>2</v>
      </c>
      <c r="H343" s="39">
        <v>1</v>
      </c>
      <c r="I343" s="6"/>
      <c r="J343" s="6"/>
      <c r="K343" s="6"/>
      <c r="L343" s="6"/>
      <c r="M343" s="6"/>
      <c r="N343" s="6"/>
      <c r="O343" s="6"/>
      <c r="P343" s="6"/>
      <c r="Q343" s="6"/>
      <c r="R343" s="6"/>
      <c r="S343" s="6"/>
      <c r="T343" s="6"/>
      <c r="U343" s="6"/>
      <c r="V343" s="6"/>
      <c r="W343" s="6"/>
      <c r="X343" s="6"/>
      <c r="Y343" s="6"/>
      <c r="Z343" s="6"/>
    </row>
    <row r="344" spans="1:26" ht="24" customHeight="1" x14ac:dyDescent="0.3">
      <c r="A344" s="5">
        <v>344</v>
      </c>
      <c r="B344" s="6" t="s">
        <v>8441</v>
      </c>
      <c r="C344" s="24" t="s">
        <v>8478</v>
      </c>
      <c r="D344" s="58" t="s">
        <v>8479</v>
      </c>
      <c r="E344" s="6" t="s">
        <v>8057</v>
      </c>
      <c r="F344" s="39">
        <v>1</v>
      </c>
      <c r="G344" s="5">
        <v>1</v>
      </c>
      <c r="H344" s="39">
        <v>1</v>
      </c>
      <c r="I344" s="6"/>
      <c r="J344" s="6"/>
      <c r="K344" s="6"/>
      <c r="L344" s="6"/>
      <c r="M344" s="6"/>
      <c r="N344" s="6"/>
      <c r="O344" s="6"/>
      <c r="P344" s="6"/>
      <c r="Q344" s="6"/>
      <c r="R344" s="6"/>
      <c r="S344" s="6"/>
      <c r="T344" s="6"/>
      <c r="U344" s="6"/>
      <c r="V344" s="6"/>
      <c r="W344" s="6"/>
      <c r="X344" s="6"/>
      <c r="Y344" s="6"/>
      <c r="Z344" s="6"/>
    </row>
    <row r="345" spans="1:26" ht="24" customHeight="1" x14ac:dyDescent="0.3">
      <c r="A345" s="5">
        <v>345</v>
      </c>
      <c r="B345" s="6" t="s">
        <v>8441</v>
      </c>
      <c r="C345" s="24" t="s">
        <v>8480</v>
      </c>
      <c r="D345" s="58" t="s">
        <v>8481</v>
      </c>
      <c r="E345" s="6" t="s">
        <v>8057</v>
      </c>
      <c r="F345" s="39">
        <v>1</v>
      </c>
      <c r="G345" s="5">
        <v>1</v>
      </c>
      <c r="H345" s="39">
        <v>1</v>
      </c>
      <c r="I345" s="6"/>
      <c r="J345" s="6"/>
      <c r="K345" s="6"/>
      <c r="L345" s="6"/>
      <c r="M345" s="6"/>
      <c r="N345" s="6"/>
      <c r="O345" s="6"/>
      <c r="P345" s="6"/>
      <c r="Q345" s="6"/>
      <c r="R345" s="6"/>
      <c r="S345" s="6"/>
      <c r="T345" s="6"/>
      <c r="U345" s="6"/>
      <c r="V345" s="6"/>
      <c r="W345" s="6"/>
      <c r="X345" s="6"/>
      <c r="Y345" s="6"/>
      <c r="Z345" s="6"/>
    </row>
    <row r="346" spans="1:26" ht="24" customHeight="1" x14ac:dyDescent="0.3">
      <c r="A346" s="5">
        <v>346</v>
      </c>
      <c r="B346" s="6" t="s">
        <v>8441</v>
      </c>
      <c r="C346" s="24" t="s">
        <v>8482</v>
      </c>
      <c r="D346" s="58" t="s">
        <v>8483</v>
      </c>
      <c r="E346" s="6" t="s">
        <v>8057</v>
      </c>
      <c r="F346" s="39">
        <v>0</v>
      </c>
      <c r="G346" s="5">
        <v>1</v>
      </c>
      <c r="H346" s="39">
        <v>0</v>
      </c>
      <c r="I346" s="6"/>
      <c r="J346" s="6"/>
      <c r="K346" s="6"/>
      <c r="L346" s="6"/>
      <c r="M346" s="6"/>
      <c r="N346" s="6"/>
      <c r="O346" s="6"/>
      <c r="P346" s="6"/>
      <c r="Q346" s="6"/>
      <c r="R346" s="6"/>
      <c r="S346" s="6"/>
      <c r="T346" s="6"/>
      <c r="U346" s="6"/>
      <c r="V346" s="6"/>
      <c r="W346" s="6"/>
      <c r="X346" s="6"/>
      <c r="Y346" s="6"/>
      <c r="Z346" s="6"/>
    </row>
    <row r="347" spans="1:26" ht="24" customHeight="1" x14ac:dyDescent="0.3">
      <c r="A347" s="5">
        <v>347</v>
      </c>
      <c r="B347" s="6" t="s">
        <v>8441</v>
      </c>
      <c r="C347" s="24" t="s">
        <v>8484</v>
      </c>
      <c r="D347" s="58" t="s">
        <v>8485</v>
      </c>
      <c r="E347" s="6" t="s">
        <v>8057</v>
      </c>
      <c r="F347" s="39">
        <v>0</v>
      </c>
      <c r="G347" s="5">
        <v>0</v>
      </c>
      <c r="H347" s="39">
        <v>0</v>
      </c>
      <c r="I347" s="6"/>
      <c r="J347" s="6"/>
      <c r="K347" s="6"/>
      <c r="L347" s="6"/>
      <c r="M347" s="6"/>
      <c r="N347" s="6"/>
      <c r="O347" s="6"/>
      <c r="P347" s="6"/>
      <c r="Q347" s="6"/>
      <c r="R347" s="6"/>
      <c r="S347" s="6"/>
      <c r="T347" s="6"/>
      <c r="U347" s="6"/>
      <c r="V347" s="6"/>
      <c r="W347" s="6"/>
      <c r="X347" s="6"/>
      <c r="Y347" s="6"/>
      <c r="Z347" s="6"/>
    </row>
    <row r="348" spans="1:26" ht="48" customHeight="1" x14ac:dyDescent="0.3">
      <c r="A348" s="5">
        <v>348</v>
      </c>
      <c r="B348" s="6" t="s">
        <v>8441</v>
      </c>
      <c r="C348" s="24" t="s">
        <v>8486</v>
      </c>
      <c r="D348" s="58" t="s">
        <v>8487</v>
      </c>
      <c r="E348" s="6" t="s">
        <v>8057</v>
      </c>
      <c r="F348" s="39">
        <v>1</v>
      </c>
      <c r="G348" s="5">
        <v>1</v>
      </c>
      <c r="H348" s="39">
        <v>1</v>
      </c>
      <c r="I348" s="6"/>
      <c r="J348" s="6"/>
      <c r="K348" s="6"/>
      <c r="L348" s="6"/>
      <c r="M348" s="6"/>
      <c r="N348" s="6"/>
      <c r="O348" s="6"/>
      <c r="P348" s="6"/>
      <c r="Q348" s="6"/>
      <c r="R348" s="6"/>
      <c r="S348" s="6"/>
      <c r="T348" s="6"/>
      <c r="U348" s="6"/>
      <c r="V348" s="6"/>
      <c r="W348" s="6"/>
      <c r="X348" s="6"/>
      <c r="Y348" s="6"/>
      <c r="Z348" s="6"/>
    </row>
    <row r="349" spans="1:26" ht="24" customHeight="1" x14ac:dyDescent="0.3">
      <c r="A349" s="5">
        <v>349</v>
      </c>
      <c r="B349" s="6" t="s">
        <v>8441</v>
      </c>
      <c r="C349" s="24" t="s">
        <v>8488</v>
      </c>
      <c r="D349" s="58" t="s">
        <v>8489</v>
      </c>
      <c r="E349" s="6" t="s">
        <v>8057</v>
      </c>
      <c r="F349" s="39">
        <v>1</v>
      </c>
      <c r="G349" s="5">
        <v>1</v>
      </c>
      <c r="H349" s="39">
        <v>1</v>
      </c>
      <c r="I349" s="6"/>
      <c r="J349" s="6"/>
      <c r="K349" s="6"/>
      <c r="L349" s="6"/>
      <c r="M349" s="6"/>
      <c r="N349" s="6"/>
      <c r="O349" s="6"/>
      <c r="P349" s="6"/>
      <c r="Q349" s="6"/>
      <c r="R349" s="6"/>
      <c r="S349" s="6"/>
      <c r="T349" s="6"/>
      <c r="U349" s="6"/>
      <c r="V349" s="6"/>
      <c r="W349" s="6"/>
      <c r="X349" s="6"/>
      <c r="Y349" s="6"/>
      <c r="Z349" s="6"/>
    </row>
    <row r="350" spans="1:26" ht="24" customHeight="1" x14ac:dyDescent="0.3">
      <c r="A350" s="5">
        <v>350</v>
      </c>
      <c r="B350" s="6" t="s">
        <v>8441</v>
      </c>
      <c r="C350" s="24" t="s">
        <v>8490</v>
      </c>
      <c r="D350" s="58" t="s">
        <v>8491</v>
      </c>
      <c r="E350" s="6" t="s">
        <v>8057</v>
      </c>
      <c r="F350" s="39">
        <v>1</v>
      </c>
      <c r="G350" s="5">
        <v>1</v>
      </c>
      <c r="H350" s="39">
        <v>1</v>
      </c>
      <c r="I350" s="6"/>
      <c r="J350" s="6"/>
      <c r="K350" s="6"/>
      <c r="L350" s="6"/>
      <c r="M350" s="6"/>
      <c r="N350" s="6"/>
      <c r="O350" s="6"/>
      <c r="P350" s="6"/>
      <c r="Q350" s="6"/>
      <c r="R350" s="6"/>
      <c r="S350" s="6"/>
      <c r="T350" s="6"/>
      <c r="U350" s="6"/>
      <c r="V350" s="6"/>
      <c r="W350" s="6"/>
      <c r="X350" s="6"/>
      <c r="Y350" s="6"/>
      <c r="Z350" s="6"/>
    </row>
    <row r="351" spans="1:26" ht="24" customHeight="1" x14ac:dyDescent="0.3">
      <c r="A351" s="5">
        <v>351</v>
      </c>
      <c r="B351" s="6" t="s">
        <v>8441</v>
      </c>
      <c r="C351" s="24" t="s">
        <v>8492</v>
      </c>
      <c r="D351" s="58" t="s">
        <v>8493</v>
      </c>
      <c r="E351" s="6" t="s">
        <v>8057</v>
      </c>
      <c r="F351" s="39">
        <v>1</v>
      </c>
      <c r="G351" s="5">
        <v>1</v>
      </c>
      <c r="H351" s="39">
        <v>1</v>
      </c>
      <c r="I351" s="6"/>
      <c r="J351" s="6"/>
      <c r="K351" s="6"/>
      <c r="L351" s="6"/>
      <c r="M351" s="6"/>
      <c r="N351" s="6"/>
      <c r="O351" s="6"/>
      <c r="P351" s="6"/>
      <c r="Q351" s="6"/>
      <c r="R351" s="6"/>
      <c r="S351" s="6"/>
      <c r="T351" s="6"/>
      <c r="U351" s="6"/>
      <c r="V351" s="6"/>
      <c r="W351" s="6"/>
      <c r="X351" s="6"/>
      <c r="Y351" s="6"/>
      <c r="Z351" s="6"/>
    </row>
    <row r="352" spans="1:26" ht="24" customHeight="1" x14ac:dyDescent="0.3">
      <c r="A352" s="5">
        <v>352</v>
      </c>
      <c r="B352" s="6" t="s">
        <v>8441</v>
      </c>
      <c r="C352" s="24" t="s">
        <v>8494</v>
      </c>
      <c r="D352" s="58" t="s">
        <v>8495</v>
      </c>
      <c r="E352" s="6" t="s">
        <v>8057</v>
      </c>
      <c r="F352" s="39">
        <v>1</v>
      </c>
      <c r="G352" s="5">
        <v>1</v>
      </c>
      <c r="H352" s="39">
        <v>1</v>
      </c>
      <c r="I352" s="6"/>
      <c r="J352" s="6"/>
      <c r="K352" s="6"/>
      <c r="L352" s="6"/>
      <c r="M352" s="6"/>
      <c r="N352" s="6"/>
      <c r="O352" s="6"/>
      <c r="P352" s="6"/>
      <c r="Q352" s="6"/>
      <c r="R352" s="6"/>
      <c r="S352" s="6"/>
      <c r="T352" s="6"/>
      <c r="U352" s="6"/>
      <c r="V352" s="6"/>
      <c r="W352" s="6"/>
      <c r="X352" s="6"/>
      <c r="Y352" s="6"/>
      <c r="Z352" s="6"/>
    </row>
    <row r="353" spans="1:26" ht="24" customHeight="1" x14ac:dyDescent="0.3">
      <c r="A353" s="5">
        <v>353</v>
      </c>
      <c r="B353" s="6" t="s">
        <v>8441</v>
      </c>
      <c r="C353" s="24" t="s">
        <v>8496</v>
      </c>
      <c r="D353" s="58" t="s">
        <v>8497</v>
      </c>
      <c r="E353" s="6" t="s">
        <v>8057</v>
      </c>
      <c r="F353" s="39">
        <v>2</v>
      </c>
      <c r="G353" s="5">
        <v>1</v>
      </c>
      <c r="H353" s="39">
        <v>2</v>
      </c>
      <c r="I353" s="6"/>
      <c r="J353" s="6"/>
      <c r="K353" s="6"/>
      <c r="L353" s="6"/>
      <c r="M353" s="6"/>
      <c r="N353" s="6"/>
      <c r="O353" s="6"/>
      <c r="P353" s="6"/>
      <c r="Q353" s="6"/>
      <c r="R353" s="6"/>
      <c r="S353" s="6"/>
      <c r="T353" s="6"/>
      <c r="U353" s="6"/>
      <c r="V353" s="6"/>
      <c r="W353" s="6"/>
      <c r="X353" s="6"/>
      <c r="Y353" s="6"/>
      <c r="Z353" s="6"/>
    </row>
    <row r="354" spans="1:26" ht="48" customHeight="1" x14ac:dyDescent="0.3">
      <c r="A354" s="5">
        <v>354</v>
      </c>
      <c r="B354" s="6" t="s">
        <v>8441</v>
      </c>
      <c r="C354" s="24" t="s">
        <v>8498</v>
      </c>
      <c r="D354" s="58" t="s">
        <v>8499</v>
      </c>
      <c r="E354" s="6" t="s">
        <v>8057</v>
      </c>
      <c r="F354" s="39">
        <v>0</v>
      </c>
      <c r="G354" s="5">
        <v>1</v>
      </c>
      <c r="H354" s="39">
        <v>0</v>
      </c>
      <c r="I354" s="6"/>
      <c r="J354" s="6"/>
      <c r="K354" s="6"/>
      <c r="L354" s="6"/>
      <c r="M354" s="6"/>
      <c r="N354" s="6"/>
      <c r="O354" s="6"/>
      <c r="P354" s="6"/>
      <c r="Q354" s="6"/>
      <c r="R354" s="6"/>
      <c r="S354" s="6"/>
      <c r="T354" s="6"/>
      <c r="U354" s="6"/>
      <c r="V354" s="6"/>
      <c r="W354" s="6"/>
      <c r="X354" s="6"/>
      <c r="Y354" s="6"/>
      <c r="Z354" s="6"/>
    </row>
    <row r="355" spans="1:26" ht="24" customHeight="1" x14ac:dyDescent="0.3">
      <c r="A355" s="5">
        <v>355</v>
      </c>
      <c r="B355" s="6" t="s">
        <v>8441</v>
      </c>
      <c r="C355" s="24" t="s">
        <v>8500</v>
      </c>
      <c r="D355" s="58" t="s">
        <v>8501</v>
      </c>
      <c r="E355" s="6" t="s">
        <v>8057</v>
      </c>
      <c r="F355" s="39">
        <v>2</v>
      </c>
      <c r="G355" s="5">
        <v>2</v>
      </c>
      <c r="H355" s="39">
        <v>2</v>
      </c>
      <c r="I355" s="6"/>
      <c r="J355" s="6"/>
      <c r="K355" s="6"/>
      <c r="L355" s="6"/>
      <c r="M355" s="6"/>
      <c r="N355" s="6"/>
      <c r="O355" s="6"/>
      <c r="P355" s="6"/>
      <c r="Q355" s="6"/>
      <c r="R355" s="6"/>
      <c r="S355" s="6"/>
      <c r="T355" s="6"/>
      <c r="U355" s="6"/>
      <c r="V355" s="6"/>
      <c r="W355" s="6"/>
      <c r="X355" s="6"/>
      <c r="Y355" s="6"/>
      <c r="Z355" s="6"/>
    </row>
    <row r="356" spans="1:26" ht="48" customHeight="1" x14ac:dyDescent="0.3">
      <c r="A356" s="5">
        <v>356</v>
      </c>
      <c r="B356" s="6" t="s">
        <v>8441</v>
      </c>
      <c r="C356" s="24" t="s">
        <v>8502</v>
      </c>
      <c r="D356" s="58" t="s">
        <v>8503</v>
      </c>
      <c r="E356" s="6" t="s">
        <v>8057</v>
      </c>
      <c r="F356" s="39">
        <v>1</v>
      </c>
      <c r="G356" s="5">
        <v>1</v>
      </c>
      <c r="H356" s="39">
        <v>1</v>
      </c>
      <c r="I356" s="6"/>
      <c r="J356" s="6"/>
      <c r="K356" s="6"/>
      <c r="L356" s="6"/>
      <c r="M356" s="6"/>
      <c r="N356" s="6"/>
      <c r="O356" s="6"/>
      <c r="P356" s="6"/>
      <c r="Q356" s="6"/>
      <c r="R356" s="6"/>
      <c r="S356" s="6"/>
      <c r="T356" s="6"/>
      <c r="U356" s="6"/>
      <c r="V356" s="6"/>
      <c r="W356" s="6"/>
      <c r="X356" s="6"/>
      <c r="Y356" s="6"/>
      <c r="Z356" s="6"/>
    </row>
    <row r="357" spans="1:26" ht="24" customHeight="1" x14ac:dyDescent="0.3">
      <c r="A357" s="5">
        <v>357</v>
      </c>
      <c r="B357" s="6" t="s">
        <v>8441</v>
      </c>
      <c r="C357" s="24" t="s">
        <v>8504</v>
      </c>
      <c r="D357" s="58" t="s">
        <v>8505</v>
      </c>
      <c r="E357" s="6" t="s">
        <v>8057</v>
      </c>
      <c r="F357" s="39">
        <v>1</v>
      </c>
      <c r="G357" s="5">
        <v>2</v>
      </c>
      <c r="H357" s="39">
        <v>1</v>
      </c>
      <c r="I357" s="6"/>
      <c r="J357" s="6"/>
      <c r="K357" s="6"/>
      <c r="L357" s="6"/>
      <c r="M357" s="6"/>
      <c r="N357" s="6"/>
      <c r="O357" s="6"/>
      <c r="P357" s="6"/>
      <c r="Q357" s="6"/>
      <c r="R357" s="6"/>
      <c r="S357" s="6"/>
      <c r="T357" s="6"/>
      <c r="U357" s="6"/>
      <c r="V357" s="6"/>
      <c r="W357" s="6"/>
      <c r="X357" s="6"/>
      <c r="Y357" s="6"/>
      <c r="Z357" s="6"/>
    </row>
    <row r="358" spans="1:26" ht="24" customHeight="1" x14ac:dyDescent="0.3">
      <c r="A358" s="5">
        <v>358</v>
      </c>
      <c r="B358" s="6" t="s">
        <v>8441</v>
      </c>
      <c r="C358" s="24" t="s">
        <v>8506</v>
      </c>
      <c r="D358" s="58" t="s">
        <v>8507</v>
      </c>
      <c r="E358" s="6" t="s">
        <v>8057</v>
      </c>
      <c r="F358" s="39">
        <v>1</v>
      </c>
      <c r="G358" s="5">
        <v>1</v>
      </c>
      <c r="H358" s="39">
        <v>1</v>
      </c>
      <c r="I358" s="6"/>
      <c r="J358" s="6"/>
      <c r="K358" s="6"/>
      <c r="L358" s="6"/>
      <c r="M358" s="6"/>
      <c r="N358" s="6"/>
      <c r="O358" s="6"/>
      <c r="P358" s="6"/>
      <c r="Q358" s="6"/>
      <c r="R358" s="6"/>
      <c r="S358" s="6"/>
      <c r="T358" s="6"/>
      <c r="U358" s="6"/>
      <c r="V358" s="6"/>
      <c r="W358" s="6"/>
      <c r="X358" s="6"/>
      <c r="Y358" s="6"/>
      <c r="Z358" s="6"/>
    </row>
    <row r="359" spans="1:26" ht="48" customHeight="1" x14ac:dyDescent="0.3">
      <c r="A359" s="5">
        <v>359</v>
      </c>
      <c r="B359" s="6" t="s">
        <v>8441</v>
      </c>
      <c r="C359" s="24" t="s">
        <v>8508</v>
      </c>
      <c r="D359" s="58" t="s">
        <v>8509</v>
      </c>
      <c r="E359" s="6" t="s">
        <v>8057</v>
      </c>
      <c r="F359" s="39">
        <v>0</v>
      </c>
      <c r="G359" s="39">
        <v>0</v>
      </c>
      <c r="H359" s="39">
        <v>0</v>
      </c>
      <c r="I359" s="6"/>
      <c r="J359" s="6"/>
      <c r="K359" s="6"/>
      <c r="L359" s="6"/>
      <c r="M359" s="6"/>
      <c r="N359" s="6"/>
      <c r="O359" s="6"/>
      <c r="P359" s="6"/>
      <c r="Q359" s="6"/>
      <c r="R359" s="6"/>
      <c r="S359" s="6"/>
      <c r="T359" s="6"/>
      <c r="U359" s="6"/>
      <c r="V359" s="6"/>
      <c r="W359" s="6"/>
      <c r="X359" s="6"/>
      <c r="Y359" s="6"/>
      <c r="Z359" s="6"/>
    </row>
    <row r="360" spans="1:26" ht="24" customHeight="1" x14ac:dyDescent="0.3">
      <c r="A360" s="5">
        <v>360</v>
      </c>
      <c r="B360" s="6" t="s">
        <v>8441</v>
      </c>
      <c r="C360" s="24" t="s">
        <v>8510</v>
      </c>
      <c r="D360" s="58" t="s">
        <v>8511</v>
      </c>
      <c r="E360" s="6" t="s">
        <v>8057</v>
      </c>
      <c r="F360" s="39">
        <v>1</v>
      </c>
      <c r="G360" s="39">
        <v>1</v>
      </c>
      <c r="H360" s="39">
        <v>1</v>
      </c>
      <c r="I360" s="6"/>
      <c r="J360" s="6"/>
      <c r="K360" s="6"/>
      <c r="L360" s="6"/>
      <c r="M360" s="6"/>
      <c r="N360" s="6"/>
      <c r="O360" s="6"/>
      <c r="P360" s="6"/>
      <c r="Q360" s="6"/>
      <c r="R360" s="6"/>
      <c r="S360" s="6"/>
      <c r="T360" s="6"/>
      <c r="U360" s="6"/>
      <c r="V360" s="6"/>
      <c r="W360" s="6"/>
      <c r="X360" s="6"/>
      <c r="Y360" s="6"/>
      <c r="Z360" s="6"/>
    </row>
    <row r="361" spans="1:26" ht="24" customHeight="1" x14ac:dyDescent="0.3">
      <c r="A361" s="5">
        <v>361</v>
      </c>
      <c r="B361" s="6" t="s">
        <v>8441</v>
      </c>
      <c r="C361" s="24" t="s">
        <v>8512</v>
      </c>
      <c r="D361" s="58" t="s">
        <v>8513</v>
      </c>
      <c r="E361" s="6" t="s">
        <v>8057</v>
      </c>
      <c r="F361" s="39">
        <v>0</v>
      </c>
      <c r="G361" s="39">
        <v>0</v>
      </c>
      <c r="H361" s="39">
        <v>0</v>
      </c>
      <c r="I361" s="6"/>
      <c r="J361" s="6"/>
      <c r="K361" s="6"/>
      <c r="L361" s="6"/>
      <c r="M361" s="6"/>
      <c r="N361" s="6"/>
      <c r="O361" s="6"/>
      <c r="P361" s="6"/>
      <c r="Q361" s="6"/>
      <c r="R361" s="6"/>
      <c r="S361" s="6"/>
      <c r="T361" s="6"/>
      <c r="U361" s="6"/>
      <c r="V361" s="6"/>
      <c r="W361" s="6"/>
      <c r="X361" s="6"/>
      <c r="Y361" s="6"/>
      <c r="Z361" s="6"/>
    </row>
    <row r="362" spans="1:26" ht="24" customHeight="1" x14ac:dyDescent="0.3">
      <c r="A362" s="5">
        <v>362</v>
      </c>
      <c r="B362" s="6" t="s">
        <v>8441</v>
      </c>
      <c r="C362" s="24" t="s">
        <v>8514</v>
      </c>
      <c r="D362" s="58" t="s">
        <v>8515</v>
      </c>
      <c r="E362" s="6" t="s">
        <v>8057</v>
      </c>
      <c r="F362" s="39">
        <v>1</v>
      </c>
      <c r="G362" s="39">
        <v>1</v>
      </c>
      <c r="H362" s="39">
        <v>1</v>
      </c>
      <c r="I362" s="6"/>
      <c r="J362" s="6"/>
      <c r="K362" s="6"/>
      <c r="L362" s="6"/>
      <c r="M362" s="6"/>
      <c r="N362" s="6"/>
      <c r="O362" s="6"/>
      <c r="P362" s="6"/>
      <c r="Q362" s="6"/>
      <c r="R362" s="6"/>
      <c r="S362" s="6"/>
      <c r="T362" s="6"/>
      <c r="U362" s="6"/>
      <c r="V362" s="6"/>
      <c r="W362" s="6"/>
      <c r="X362" s="6"/>
      <c r="Y362" s="6"/>
      <c r="Z362" s="6"/>
    </row>
    <row r="363" spans="1:26" ht="24" customHeight="1" x14ac:dyDescent="0.3">
      <c r="A363" s="5">
        <v>363</v>
      </c>
      <c r="B363" s="6" t="s">
        <v>8441</v>
      </c>
      <c r="C363" s="24" t="s">
        <v>8516</v>
      </c>
      <c r="D363" s="58" t="s">
        <v>8517</v>
      </c>
      <c r="E363" s="6" t="s">
        <v>8057</v>
      </c>
      <c r="F363" s="39">
        <v>1</v>
      </c>
      <c r="G363" s="39">
        <v>1</v>
      </c>
      <c r="H363" s="39">
        <v>1</v>
      </c>
      <c r="I363" s="6"/>
      <c r="J363" s="6"/>
      <c r="K363" s="6"/>
      <c r="L363" s="6"/>
      <c r="M363" s="6"/>
      <c r="N363" s="6"/>
      <c r="O363" s="6"/>
      <c r="P363" s="6"/>
      <c r="Q363" s="6"/>
      <c r="R363" s="6"/>
      <c r="S363" s="6"/>
      <c r="T363" s="6"/>
      <c r="U363" s="6"/>
      <c r="V363" s="6"/>
      <c r="W363" s="6"/>
      <c r="X363" s="6"/>
      <c r="Y363" s="6"/>
      <c r="Z363" s="6"/>
    </row>
    <row r="364" spans="1:26" ht="24" customHeight="1" x14ac:dyDescent="0.3">
      <c r="A364" s="5">
        <v>364</v>
      </c>
      <c r="B364" s="6" t="s">
        <v>8441</v>
      </c>
      <c r="C364" s="24" t="s">
        <v>8518</v>
      </c>
      <c r="D364" s="58" t="s">
        <v>8519</v>
      </c>
      <c r="E364" s="6" t="s">
        <v>8057</v>
      </c>
      <c r="F364" s="39">
        <v>1</v>
      </c>
      <c r="G364" s="39">
        <v>1</v>
      </c>
      <c r="H364" s="39">
        <v>1</v>
      </c>
      <c r="I364" s="6"/>
      <c r="J364" s="6"/>
      <c r="K364" s="6"/>
      <c r="L364" s="6"/>
      <c r="M364" s="6"/>
      <c r="N364" s="6"/>
      <c r="O364" s="6"/>
      <c r="P364" s="6"/>
      <c r="Q364" s="6"/>
      <c r="R364" s="6"/>
      <c r="S364" s="6"/>
      <c r="T364" s="6"/>
      <c r="U364" s="6"/>
      <c r="V364" s="6"/>
      <c r="W364" s="6"/>
      <c r="X364" s="6"/>
      <c r="Y364" s="6"/>
      <c r="Z364" s="6"/>
    </row>
    <row r="365" spans="1:26" ht="48" customHeight="1" x14ac:dyDescent="0.3">
      <c r="A365" s="5">
        <v>365</v>
      </c>
      <c r="B365" s="6" t="s">
        <v>8441</v>
      </c>
      <c r="C365" s="24" t="s">
        <v>8520</v>
      </c>
      <c r="D365" s="58" t="s">
        <v>8521</v>
      </c>
      <c r="E365" s="6" t="s">
        <v>8057</v>
      </c>
      <c r="F365" s="39">
        <v>1</v>
      </c>
      <c r="G365" s="39">
        <v>1</v>
      </c>
      <c r="H365" s="39">
        <v>1</v>
      </c>
      <c r="I365" s="6"/>
      <c r="J365" s="6"/>
      <c r="K365" s="6"/>
      <c r="L365" s="6"/>
      <c r="M365" s="6"/>
      <c r="N365" s="6"/>
      <c r="O365" s="6"/>
      <c r="P365" s="6"/>
      <c r="Q365" s="6"/>
      <c r="R365" s="6"/>
      <c r="S365" s="6"/>
      <c r="T365" s="6"/>
      <c r="U365" s="6"/>
      <c r="V365" s="6"/>
      <c r="W365" s="6"/>
      <c r="X365" s="6"/>
      <c r="Y365" s="6"/>
      <c r="Z365" s="6"/>
    </row>
    <row r="366" spans="1:26" ht="24" customHeight="1" x14ac:dyDescent="0.3">
      <c r="A366" s="5">
        <v>366</v>
      </c>
      <c r="B366" s="6" t="s">
        <v>8441</v>
      </c>
      <c r="C366" s="24" t="s">
        <v>8522</v>
      </c>
      <c r="D366" s="58" t="s">
        <v>8523</v>
      </c>
      <c r="E366" s="6" t="s">
        <v>8057</v>
      </c>
      <c r="F366" s="39">
        <v>2</v>
      </c>
      <c r="G366" s="39">
        <v>2</v>
      </c>
      <c r="H366" s="39">
        <v>2</v>
      </c>
      <c r="I366" s="6"/>
      <c r="J366" s="6"/>
      <c r="K366" s="6"/>
      <c r="L366" s="6"/>
      <c r="M366" s="6"/>
      <c r="N366" s="6"/>
      <c r="O366" s="6"/>
      <c r="P366" s="6"/>
      <c r="Q366" s="6"/>
      <c r="R366" s="6"/>
      <c r="S366" s="6"/>
      <c r="T366" s="6"/>
      <c r="U366" s="6"/>
      <c r="V366" s="6"/>
      <c r="W366" s="6"/>
      <c r="X366" s="6"/>
      <c r="Y366" s="6"/>
      <c r="Z366" s="6"/>
    </row>
    <row r="367" spans="1:26" ht="24" customHeight="1" x14ac:dyDescent="0.3">
      <c r="A367" s="5">
        <v>367</v>
      </c>
      <c r="B367" s="6" t="s">
        <v>8441</v>
      </c>
      <c r="C367" s="24" t="s">
        <v>8524</v>
      </c>
      <c r="D367" s="58" t="s">
        <v>8525</v>
      </c>
      <c r="E367" s="6" t="s">
        <v>8057</v>
      </c>
      <c r="F367" s="39">
        <v>2</v>
      </c>
      <c r="G367" s="39">
        <v>2</v>
      </c>
      <c r="H367" s="39">
        <v>2</v>
      </c>
      <c r="I367" s="6"/>
      <c r="J367" s="6"/>
      <c r="K367" s="6"/>
      <c r="L367" s="6"/>
      <c r="M367" s="6"/>
      <c r="N367" s="6"/>
      <c r="O367" s="6"/>
      <c r="P367" s="6"/>
      <c r="Q367" s="6"/>
      <c r="R367" s="6"/>
      <c r="S367" s="6"/>
      <c r="T367" s="6"/>
      <c r="U367" s="6"/>
      <c r="V367" s="6"/>
      <c r="W367" s="6"/>
      <c r="X367" s="6"/>
      <c r="Y367" s="6"/>
      <c r="Z367" s="6"/>
    </row>
    <row r="368" spans="1:26" ht="24" customHeight="1" x14ac:dyDescent="0.3">
      <c r="A368" s="5">
        <v>368</v>
      </c>
      <c r="B368" s="6" t="s">
        <v>8441</v>
      </c>
      <c r="C368" s="24" t="s">
        <v>8526</v>
      </c>
      <c r="D368" s="58" t="s">
        <v>8527</v>
      </c>
      <c r="E368" s="6" t="s">
        <v>8057</v>
      </c>
      <c r="F368" s="39">
        <v>1</v>
      </c>
      <c r="G368" s="39">
        <v>1</v>
      </c>
      <c r="H368" s="39">
        <v>1</v>
      </c>
      <c r="I368" s="6"/>
      <c r="J368" s="6"/>
      <c r="K368" s="6"/>
      <c r="L368" s="6"/>
      <c r="M368" s="6"/>
      <c r="N368" s="6"/>
      <c r="O368" s="6"/>
      <c r="P368" s="6"/>
      <c r="Q368" s="6"/>
      <c r="R368" s="6"/>
      <c r="S368" s="6"/>
      <c r="T368" s="6"/>
      <c r="U368" s="6"/>
      <c r="V368" s="6"/>
      <c r="W368" s="6"/>
      <c r="X368" s="6"/>
      <c r="Y368" s="6"/>
      <c r="Z368" s="6"/>
    </row>
    <row r="369" spans="1:26" ht="24" customHeight="1" x14ac:dyDescent="0.3">
      <c r="A369" s="5">
        <v>369</v>
      </c>
      <c r="B369" s="6" t="s">
        <v>8441</v>
      </c>
      <c r="C369" s="24" t="s">
        <v>8528</v>
      </c>
      <c r="D369" s="58" t="s">
        <v>8529</v>
      </c>
      <c r="E369" s="6" t="s">
        <v>8057</v>
      </c>
      <c r="F369" s="39">
        <v>0</v>
      </c>
      <c r="G369" s="39">
        <v>0</v>
      </c>
      <c r="H369" s="39">
        <v>0</v>
      </c>
      <c r="I369" s="6"/>
      <c r="J369" s="6"/>
      <c r="K369" s="6"/>
      <c r="L369" s="6"/>
      <c r="M369" s="6"/>
      <c r="N369" s="6"/>
      <c r="O369" s="6"/>
      <c r="P369" s="6"/>
      <c r="Q369" s="6"/>
      <c r="R369" s="6"/>
      <c r="S369" s="6"/>
      <c r="T369" s="6"/>
      <c r="U369" s="6"/>
      <c r="V369" s="6"/>
      <c r="W369" s="6"/>
      <c r="X369" s="6"/>
      <c r="Y369" s="6"/>
      <c r="Z369" s="6"/>
    </row>
    <row r="370" spans="1:26" ht="24" customHeight="1" x14ac:dyDescent="0.3">
      <c r="A370" s="5">
        <v>370</v>
      </c>
      <c r="B370" s="6" t="s">
        <v>8441</v>
      </c>
      <c r="C370" s="24" t="s">
        <v>8530</v>
      </c>
      <c r="D370" s="58" t="s">
        <v>8531</v>
      </c>
      <c r="E370" s="6" t="s">
        <v>8057</v>
      </c>
      <c r="F370" s="39">
        <v>1</v>
      </c>
      <c r="G370" s="39">
        <v>1</v>
      </c>
      <c r="H370" s="39">
        <v>1</v>
      </c>
      <c r="I370" s="6"/>
      <c r="J370" s="6"/>
      <c r="K370" s="6"/>
      <c r="L370" s="6"/>
      <c r="M370" s="6"/>
      <c r="N370" s="6"/>
      <c r="O370" s="6"/>
      <c r="P370" s="6"/>
      <c r="Q370" s="6"/>
      <c r="R370" s="6"/>
      <c r="S370" s="6"/>
      <c r="T370" s="6"/>
      <c r="U370" s="6"/>
      <c r="V370" s="6"/>
      <c r="W370" s="6"/>
      <c r="X370" s="6"/>
      <c r="Y370" s="6"/>
      <c r="Z370" s="6"/>
    </row>
    <row r="371" spans="1:26" ht="48" customHeight="1" x14ac:dyDescent="0.3">
      <c r="A371" s="5">
        <v>371</v>
      </c>
      <c r="B371" s="6" t="s">
        <v>8441</v>
      </c>
      <c r="C371" s="24" t="s">
        <v>8532</v>
      </c>
      <c r="D371" s="58" t="s">
        <v>8533</v>
      </c>
      <c r="E371" s="6" t="s">
        <v>8057</v>
      </c>
      <c r="F371" s="39">
        <v>0</v>
      </c>
      <c r="G371" s="39">
        <v>0</v>
      </c>
      <c r="H371" s="39">
        <v>0</v>
      </c>
      <c r="I371" s="6"/>
      <c r="J371" s="6"/>
      <c r="K371" s="6"/>
      <c r="L371" s="6"/>
      <c r="M371" s="6"/>
      <c r="N371" s="6"/>
      <c r="O371" s="6"/>
      <c r="P371" s="6"/>
      <c r="Q371" s="6"/>
      <c r="R371" s="6"/>
      <c r="S371" s="6"/>
      <c r="T371" s="6"/>
      <c r="U371" s="6"/>
      <c r="V371" s="6"/>
      <c r="W371" s="6"/>
      <c r="X371" s="6"/>
      <c r="Y371" s="6"/>
      <c r="Z371" s="6"/>
    </row>
    <row r="372" spans="1:26" ht="24" customHeight="1" x14ac:dyDescent="0.3">
      <c r="A372" s="5">
        <v>372</v>
      </c>
      <c r="B372" s="6" t="s">
        <v>8441</v>
      </c>
      <c r="C372" s="24" t="s">
        <v>8534</v>
      </c>
      <c r="D372" s="58" t="s">
        <v>8535</v>
      </c>
      <c r="E372" s="6" t="s">
        <v>8057</v>
      </c>
      <c r="F372" s="39">
        <v>2</v>
      </c>
      <c r="G372" s="39">
        <v>2</v>
      </c>
      <c r="H372" s="39">
        <v>2</v>
      </c>
      <c r="I372" s="6"/>
      <c r="J372" s="6"/>
      <c r="K372" s="6"/>
      <c r="L372" s="6"/>
      <c r="M372" s="6"/>
      <c r="N372" s="6"/>
      <c r="O372" s="6"/>
      <c r="P372" s="6"/>
      <c r="Q372" s="6"/>
      <c r="R372" s="6"/>
      <c r="S372" s="6"/>
      <c r="T372" s="6"/>
      <c r="U372" s="6"/>
      <c r="V372" s="6"/>
      <c r="W372" s="6"/>
      <c r="X372" s="6"/>
      <c r="Y372" s="6"/>
      <c r="Z372" s="6"/>
    </row>
    <row r="373" spans="1:26" ht="24" customHeight="1" x14ac:dyDescent="0.3">
      <c r="A373" s="5">
        <v>373</v>
      </c>
      <c r="B373" s="6" t="s">
        <v>8441</v>
      </c>
      <c r="C373" s="24" t="s">
        <v>8536</v>
      </c>
      <c r="D373" s="58" t="s">
        <v>8537</v>
      </c>
      <c r="E373" s="6" t="s">
        <v>8057</v>
      </c>
      <c r="F373" s="39">
        <v>1</v>
      </c>
      <c r="G373" s="39">
        <v>1</v>
      </c>
      <c r="H373" s="39">
        <v>1</v>
      </c>
      <c r="I373" s="6"/>
      <c r="J373" s="6"/>
      <c r="K373" s="6"/>
      <c r="L373" s="6"/>
      <c r="M373" s="6"/>
      <c r="N373" s="6"/>
      <c r="O373" s="6"/>
      <c r="P373" s="6"/>
      <c r="Q373" s="6"/>
      <c r="R373" s="6"/>
      <c r="S373" s="6"/>
      <c r="T373" s="6"/>
      <c r="U373" s="6"/>
      <c r="V373" s="6"/>
      <c r="W373" s="6"/>
      <c r="X373" s="6"/>
      <c r="Y373" s="6"/>
      <c r="Z373" s="6"/>
    </row>
    <row r="374" spans="1:26" ht="24" customHeight="1" x14ac:dyDescent="0.3">
      <c r="A374" s="5">
        <v>374</v>
      </c>
      <c r="B374" s="6" t="s">
        <v>8441</v>
      </c>
      <c r="C374" s="24" t="s">
        <v>8538</v>
      </c>
      <c r="D374" s="58" t="s">
        <v>8539</v>
      </c>
      <c r="E374" s="6" t="s">
        <v>8057</v>
      </c>
      <c r="F374" s="39">
        <v>2</v>
      </c>
      <c r="G374" s="39">
        <v>2</v>
      </c>
      <c r="H374" s="39">
        <v>2</v>
      </c>
      <c r="I374" s="6"/>
      <c r="J374" s="6"/>
      <c r="K374" s="6"/>
      <c r="L374" s="6"/>
      <c r="M374" s="6"/>
      <c r="N374" s="6"/>
      <c r="O374" s="6"/>
      <c r="P374" s="6"/>
      <c r="Q374" s="6"/>
      <c r="R374" s="6"/>
      <c r="S374" s="6"/>
      <c r="T374" s="6"/>
      <c r="U374" s="6"/>
      <c r="V374" s="6"/>
      <c r="W374" s="6"/>
      <c r="X374" s="6"/>
      <c r="Y374" s="6"/>
      <c r="Z374" s="6"/>
    </row>
    <row r="375" spans="1:26" ht="24" customHeight="1" x14ac:dyDescent="0.3">
      <c r="A375" s="5">
        <v>375</v>
      </c>
      <c r="B375" s="6" t="s">
        <v>8441</v>
      </c>
      <c r="C375" s="24" t="s">
        <v>8540</v>
      </c>
      <c r="D375" s="58" t="s">
        <v>8541</v>
      </c>
      <c r="E375" s="6" t="s">
        <v>8057</v>
      </c>
      <c r="F375" s="39">
        <v>2</v>
      </c>
      <c r="G375" s="39">
        <v>2</v>
      </c>
      <c r="H375" s="39">
        <v>2</v>
      </c>
      <c r="I375" s="6"/>
      <c r="J375" s="6"/>
      <c r="K375" s="6"/>
      <c r="L375" s="6"/>
      <c r="M375" s="6"/>
      <c r="N375" s="6"/>
      <c r="O375" s="6"/>
      <c r="P375" s="6"/>
      <c r="Q375" s="6"/>
      <c r="R375" s="6"/>
      <c r="S375" s="6"/>
      <c r="T375" s="6"/>
      <c r="U375" s="6"/>
      <c r="V375" s="6"/>
      <c r="W375" s="6"/>
      <c r="X375" s="6"/>
      <c r="Y375" s="6"/>
      <c r="Z375" s="6"/>
    </row>
    <row r="376" spans="1:26" ht="24" customHeight="1" x14ac:dyDescent="0.3">
      <c r="A376" s="5">
        <v>376</v>
      </c>
      <c r="B376" s="6" t="s">
        <v>8441</v>
      </c>
      <c r="C376" s="24" t="s">
        <v>8542</v>
      </c>
      <c r="D376" s="58" t="s">
        <v>8543</v>
      </c>
      <c r="E376" s="6" t="s">
        <v>8057</v>
      </c>
      <c r="F376" s="39">
        <v>0</v>
      </c>
      <c r="G376" s="39">
        <v>0</v>
      </c>
      <c r="H376" s="39">
        <v>0</v>
      </c>
      <c r="I376" s="6"/>
      <c r="J376" s="6"/>
      <c r="K376" s="6"/>
      <c r="L376" s="6"/>
      <c r="M376" s="6"/>
      <c r="N376" s="6"/>
      <c r="O376" s="6"/>
      <c r="P376" s="6"/>
      <c r="Q376" s="6"/>
      <c r="R376" s="6"/>
      <c r="S376" s="6"/>
      <c r="T376" s="6"/>
      <c r="U376" s="6"/>
      <c r="V376" s="6"/>
      <c r="W376" s="6"/>
      <c r="X376" s="6"/>
      <c r="Y376" s="6"/>
      <c r="Z376" s="6"/>
    </row>
    <row r="377" spans="1:26" ht="48" customHeight="1" x14ac:dyDescent="0.3">
      <c r="A377" s="5">
        <v>377</v>
      </c>
      <c r="B377" s="6" t="s">
        <v>8441</v>
      </c>
      <c r="C377" s="24" t="s">
        <v>8544</v>
      </c>
      <c r="D377" s="58" t="s">
        <v>8545</v>
      </c>
      <c r="E377" s="6" t="s">
        <v>8057</v>
      </c>
      <c r="F377" s="39">
        <v>0</v>
      </c>
      <c r="G377" s="39">
        <v>0</v>
      </c>
      <c r="H377" s="39">
        <v>0</v>
      </c>
      <c r="I377" s="6"/>
      <c r="J377" s="6"/>
      <c r="K377" s="6"/>
      <c r="L377" s="6"/>
      <c r="M377" s="6"/>
      <c r="N377" s="6"/>
      <c r="O377" s="6"/>
      <c r="P377" s="6"/>
      <c r="Q377" s="6"/>
      <c r="R377" s="6"/>
      <c r="S377" s="6"/>
      <c r="T377" s="6"/>
      <c r="U377" s="6"/>
      <c r="V377" s="6"/>
      <c r="W377" s="6"/>
      <c r="X377" s="6"/>
      <c r="Y377" s="6"/>
      <c r="Z377" s="6"/>
    </row>
    <row r="378" spans="1:26" ht="24" customHeight="1" x14ac:dyDescent="0.3">
      <c r="A378" s="5">
        <v>378</v>
      </c>
      <c r="B378" s="6" t="s">
        <v>8441</v>
      </c>
      <c r="C378" s="24" t="s">
        <v>8546</v>
      </c>
      <c r="D378" s="58" t="s">
        <v>8547</v>
      </c>
      <c r="E378" s="6" t="s">
        <v>8057</v>
      </c>
      <c r="F378" s="39">
        <v>2</v>
      </c>
      <c r="G378" s="39">
        <v>2</v>
      </c>
      <c r="H378" s="39">
        <v>2</v>
      </c>
      <c r="I378" s="6"/>
      <c r="J378" s="6"/>
      <c r="K378" s="6"/>
      <c r="L378" s="6"/>
      <c r="M378" s="6"/>
      <c r="N378" s="6"/>
      <c r="O378" s="6"/>
      <c r="P378" s="6"/>
      <c r="Q378" s="6"/>
      <c r="R378" s="6"/>
      <c r="S378" s="6"/>
      <c r="T378" s="6"/>
      <c r="U378" s="6"/>
      <c r="V378" s="6"/>
      <c r="W378" s="6"/>
      <c r="X378" s="6"/>
      <c r="Y378" s="6"/>
      <c r="Z378" s="6"/>
    </row>
    <row r="379" spans="1:26" ht="24" customHeight="1" x14ac:dyDescent="0.3">
      <c r="A379" s="5">
        <v>379</v>
      </c>
      <c r="B379" s="6" t="s">
        <v>8441</v>
      </c>
      <c r="C379" s="24" t="s">
        <v>8548</v>
      </c>
      <c r="D379" s="58" t="s">
        <v>8549</v>
      </c>
      <c r="E379" s="6" t="s">
        <v>8057</v>
      </c>
      <c r="F379" s="39">
        <v>2</v>
      </c>
      <c r="G379" s="39">
        <v>2</v>
      </c>
      <c r="H379" s="39">
        <v>2</v>
      </c>
      <c r="I379" s="6"/>
      <c r="J379" s="6"/>
      <c r="K379" s="6"/>
      <c r="L379" s="6"/>
      <c r="M379" s="6"/>
      <c r="N379" s="6"/>
      <c r="O379" s="6"/>
      <c r="P379" s="6"/>
      <c r="Q379" s="6"/>
      <c r="R379" s="6"/>
      <c r="S379" s="6"/>
      <c r="T379" s="6"/>
      <c r="U379" s="6"/>
      <c r="V379" s="6"/>
      <c r="W379" s="6"/>
      <c r="X379" s="6"/>
      <c r="Y379" s="6"/>
      <c r="Z379" s="6"/>
    </row>
    <row r="380" spans="1:26" ht="24" customHeight="1" x14ac:dyDescent="0.3">
      <c r="A380" s="5">
        <v>380</v>
      </c>
      <c r="B380" s="6" t="s">
        <v>8441</v>
      </c>
      <c r="C380" s="24" t="s">
        <v>8550</v>
      </c>
      <c r="D380" s="58" t="s">
        <v>8551</v>
      </c>
      <c r="E380" s="6" t="s">
        <v>8057</v>
      </c>
      <c r="F380" s="39">
        <v>0</v>
      </c>
      <c r="G380" s="39">
        <v>0</v>
      </c>
      <c r="H380" s="39">
        <v>0</v>
      </c>
      <c r="I380" s="6"/>
      <c r="J380" s="6"/>
      <c r="K380" s="6"/>
      <c r="L380" s="6"/>
      <c r="M380" s="6"/>
      <c r="N380" s="6"/>
      <c r="O380" s="6"/>
      <c r="P380" s="6"/>
      <c r="Q380" s="6"/>
      <c r="R380" s="6"/>
      <c r="S380" s="6"/>
      <c r="T380" s="6"/>
      <c r="U380" s="6"/>
      <c r="V380" s="6"/>
      <c r="W380" s="6"/>
      <c r="X380" s="6"/>
      <c r="Y380" s="6"/>
      <c r="Z380" s="6"/>
    </row>
    <row r="381" spans="1:26" ht="24" customHeight="1" x14ac:dyDescent="0.3">
      <c r="A381" s="5">
        <v>381</v>
      </c>
      <c r="B381" s="6" t="s">
        <v>8441</v>
      </c>
      <c r="C381" s="24" t="s">
        <v>8552</v>
      </c>
      <c r="D381" s="58" t="s">
        <v>8553</v>
      </c>
      <c r="E381" s="6" t="s">
        <v>8057</v>
      </c>
      <c r="F381" s="39">
        <v>2</v>
      </c>
      <c r="G381" s="39">
        <v>2</v>
      </c>
      <c r="H381" s="39">
        <v>2</v>
      </c>
      <c r="I381" s="6"/>
      <c r="J381" s="6"/>
      <c r="K381" s="6"/>
      <c r="L381" s="6"/>
      <c r="M381" s="6"/>
      <c r="N381" s="6"/>
      <c r="O381" s="6"/>
      <c r="P381" s="6"/>
      <c r="Q381" s="6"/>
      <c r="R381" s="6"/>
      <c r="S381" s="6"/>
      <c r="T381" s="6"/>
      <c r="U381" s="6"/>
      <c r="V381" s="6"/>
      <c r="W381" s="6"/>
      <c r="X381" s="6"/>
      <c r="Y381" s="6"/>
      <c r="Z381" s="6"/>
    </row>
    <row r="382" spans="1:26" ht="24" customHeight="1" x14ac:dyDescent="0.3">
      <c r="A382" s="5">
        <v>382</v>
      </c>
      <c r="B382" s="6" t="s">
        <v>8441</v>
      </c>
      <c r="C382" s="24" t="s">
        <v>8554</v>
      </c>
      <c r="D382" s="58" t="s">
        <v>8555</v>
      </c>
      <c r="E382" s="6" t="s">
        <v>8057</v>
      </c>
      <c r="F382" s="39">
        <v>0</v>
      </c>
      <c r="G382" s="39">
        <v>0</v>
      </c>
      <c r="H382" s="39">
        <v>0</v>
      </c>
      <c r="I382" s="6"/>
      <c r="J382" s="6"/>
      <c r="K382" s="6"/>
      <c r="L382" s="6"/>
      <c r="M382" s="6"/>
      <c r="N382" s="6"/>
      <c r="O382" s="6"/>
      <c r="P382" s="6"/>
      <c r="Q382" s="6"/>
      <c r="R382" s="6"/>
      <c r="S382" s="6"/>
      <c r="T382" s="6"/>
      <c r="U382" s="6"/>
      <c r="V382" s="6"/>
      <c r="W382" s="6"/>
      <c r="X382" s="6"/>
      <c r="Y382" s="6"/>
      <c r="Z382" s="6"/>
    </row>
    <row r="383" spans="1:26" ht="48" customHeight="1" x14ac:dyDescent="0.3">
      <c r="A383" s="5">
        <v>383</v>
      </c>
      <c r="B383" s="6" t="s">
        <v>8441</v>
      </c>
      <c r="C383" s="24" t="s">
        <v>8556</v>
      </c>
      <c r="D383" s="58" t="s">
        <v>8557</v>
      </c>
      <c r="E383" s="6" t="s">
        <v>8057</v>
      </c>
      <c r="F383" s="39">
        <v>0</v>
      </c>
      <c r="G383" s="39">
        <v>0</v>
      </c>
      <c r="H383" s="39">
        <v>0</v>
      </c>
      <c r="I383" s="6"/>
      <c r="J383" s="6"/>
      <c r="K383" s="6"/>
      <c r="L383" s="6"/>
      <c r="M383" s="6"/>
      <c r="N383" s="6"/>
      <c r="O383" s="6"/>
      <c r="P383" s="6"/>
      <c r="Q383" s="6"/>
      <c r="R383" s="6"/>
      <c r="S383" s="6"/>
      <c r="T383" s="6"/>
      <c r="U383" s="6"/>
      <c r="V383" s="6"/>
      <c r="W383" s="6"/>
      <c r="X383" s="6"/>
      <c r="Y383" s="6"/>
      <c r="Z383" s="6"/>
    </row>
    <row r="384" spans="1:26" ht="24" customHeight="1" x14ac:dyDescent="0.3">
      <c r="A384" s="5">
        <v>384</v>
      </c>
      <c r="B384" s="6" t="s">
        <v>8441</v>
      </c>
      <c r="C384" s="24" t="s">
        <v>8558</v>
      </c>
      <c r="D384" s="58" t="s">
        <v>8559</v>
      </c>
      <c r="E384" s="6" t="s">
        <v>8057</v>
      </c>
      <c r="F384" s="39">
        <v>2</v>
      </c>
      <c r="G384" s="39">
        <v>2</v>
      </c>
      <c r="H384" s="39">
        <v>2</v>
      </c>
      <c r="I384" s="6"/>
      <c r="J384" s="6"/>
      <c r="K384" s="6"/>
      <c r="L384" s="6"/>
      <c r="M384" s="6"/>
      <c r="N384" s="6"/>
      <c r="O384" s="6"/>
      <c r="P384" s="6"/>
      <c r="Q384" s="6"/>
      <c r="R384" s="6"/>
      <c r="S384" s="6"/>
      <c r="T384" s="6"/>
      <c r="U384" s="6"/>
      <c r="V384" s="6"/>
      <c r="W384" s="6"/>
      <c r="X384" s="6"/>
      <c r="Y384" s="6"/>
      <c r="Z384" s="6"/>
    </row>
    <row r="385" spans="1:26" ht="24" customHeight="1" x14ac:dyDescent="0.3">
      <c r="A385" s="5">
        <v>385</v>
      </c>
      <c r="B385" s="6" t="s">
        <v>8441</v>
      </c>
      <c r="C385" s="24" t="s">
        <v>8560</v>
      </c>
      <c r="D385" s="58" t="s">
        <v>8561</v>
      </c>
      <c r="E385" s="6" t="s">
        <v>8057</v>
      </c>
      <c r="F385" s="39">
        <v>1</v>
      </c>
      <c r="G385" s="39">
        <v>1</v>
      </c>
      <c r="H385" s="39">
        <v>1</v>
      </c>
      <c r="I385" s="6"/>
      <c r="J385" s="6"/>
      <c r="K385" s="6"/>
      <c r="L385" s="6"/>
      <c r="M385" s="6"/>
      <c r="N385" s="6"/>
      <c r="O385" s="6"/>
      <c r="P385" s="6"/>
      <c r="Q385" s="6"/>
      <c r="R385" s="6"/>
      <c r="S385" s="6"/>
      <c r="T385" s="6"/>
      <c r="U385" s="6"/>
      <c r="V385" s="6"/>
      <c r="W385" s="6"/>
      <c r="X385" s="6"/>
      <c r="Y385" s="6"/>
      <c r="Z385" s="6"/>
    </row>
    <row r="386" spans="1:26" ht="24" customHeight="1" x14ac:dyDescent="0.3">
      <c r="A386" s="5">
        <v>386</v>
      </c>
      <c r="B386" s="6" t="s">
        <v>8441</v>
      </c>
      <c r="C386" s="24" t="s">
        <v>8562</v>
      </c>
      <c r="D386" s="58" t="s">
        <v>8563</v>
      </c>
      <c r="E386" s="6" t="s">
        <v>8057</v>
      </c>
      <c r="F386" s="39">
        <v>1</v>
      </c>
      <c r="G386" s="5">
        <v>1</v>
      </c>
      <c r="H386" s="39">
        <v>1</v>
      </c>
      <c r="I386" s="6"/>
      <c r="J386" s="6"/>
      <c r="K386" s="6"/>
      <c r="L386" s="6"/>
      <c r="M386" s="6"/>
      <c r="N386" s="6"/>
      <c r="O386" s="6"/>
      <c r="P386" s="6"/>
      <c r="Q386" s="6"/>
      <c r="R386" s="6"/>
      <c r="S386" s="6"/>
      <c r="T386" s="6"/>
      <c r="U386" s="6"/>
      <c r="V386" s="6"/>
      <c r="W386" s="6"/>
      <c r="X386" s="6"/>
      <c r="Y386" s="6"/>
      <c r="Z386" s="6"/>
    </row>
    <row r="387" spans="1:26" ht="24" customHeight="1" x14ac:dyDescent="0.3">
      <c r="A387" s="5">
        <v>387</v>
      </c>
      <c r="B387" s="6" t="s">
        <v>8441</v>
      </c>
      <c r="C387" s="24" t="s">
        <v>8564</v>
      </c>
      <c r="D387" s="58" t="s">
        <v>8565</v>
      </c>
      <c r="E387" s="6" t="s">
        <v>8057</v>
      </c>
      <c r="F387" s="39">
        <v>1</v>
      </c>
      <c r="G387" s="5">
        <v>1</v>
      </c>
      <c r="H387" s="39">
        <v>1</v>
      </c>
      <c r="I387" s="6"/>
      <c r="J387" s="6"/>
      <c r="K387" s="6"/>
      <c r="L387" s="6"/>
      <c r="M387" s="6"/>
      <c r="N387" s="6"/>
      <c r="O387" s="6"/>
      <c r="P387" s="6"/>
      <c r="Q387" s="6"/>
      <c r="R387" s="6"/>
      <c r="S387" s="6"/>
      <c r="T387" s="6"/>
      <c r="U387" s="6"/>
      <c r="V387" s="6"/>
      <c r="W387" s="6"/>
      <c r="X387" s="6"/>
      <c r="Y387" s="6"/>
      <c r="Z387" s="6"/>
    </row>
    <row r="388" spans="1:26" ht="24" customHeight="1" x14ac:dyDescent="0.3">
      <c r="A388" s="5">
        <v>388</v>
      </c>
      <c r="B388" s="6" t="s">
        <v>8441</v>
      </c>
      <c r="C388" s="24" t="s">
        <v>8566</v>
      </c>
      <c r="D388" s="58" t="s">
        <v>8567</v>
      </c>
      <c r="E388" s="6" t="s">
        <v>8057</v>
      </c>
      <c r="F388" s="39">
        <v>1</v>
      </c>
      <c r="G388" s="5">
        <v>1</v>
      </c>
      <c r="H388" s="39">
        <v>1</v>
      </c>
      <c r="I388" s="6"/>
      <c r="J388" s="6"/>
      <c r="K388" s="6"/>
      <c r="L388" s="6"/>
      <c r="M388" s="6"/>
      <c r="N388" s="6"/>
      <c r="O388" s="6"/>
      <c r="P388" s="6"/>
      <c r="Q388" s="6"/>
      <c r="R388" s="6"/>
      <c r="S388" s="6"/>
      <c r="T388" s="6"/>
      <c r="U388" s="6"/>
      <c r="V388" s="6"/>
      <c r="W388" s="6"/>
      <c r="X388" s="6"/>
      <c r="Y388" s="6"/>
      <c r="Z388" s="6"/>
    </row>
    <row r="389" spans="1:26" ht="24" customHeight="1" x14ac:dyDescent="0.3">
      <c r="A389" s="5">
        <v>389</v>
      </c>
      <c r="B389" s="6" t="s">
        <v>8441</v>
      </c>
      <c r="C389" s="24" t="s">
        <v>8568</v>
      </c>
      <c r="D389" s="58" t="s">
        <v>8569</v>
      </c>
      <c r="E389" s="6" t="s">
        <v>8057</v>
      </c>
      <c r="F389" s="39">
        <v>1</v>
      </c>
      <c r="G389" s="5">
        <v>1</v>
      </c>
      <c r="H389" s="39">
        <v>1</v>
      </c>
      <c r="I389" s="6"/>
      <c r="J389" s="6"/>
      <c r="K389" s="6"/>
      <c r="L389" s="6"/>
      <c r="M389" s="6"/>
      <c r="N389" s="6"/>
      <c r="O389" s="6"/>
      <c r="P389" s="6"/>
      <c r="Q389" s="6"/>
      <c r="R389" s="6"/>
      <c r="S389" s="6"/>
      <c r="T389" s="6"/>
      <c r="U389" s="6"/>
      <c r="V389" s="6"/>
      <c r="W389" s="6"/>
      <c r="X389" s="6"/>
      <c r="Y389" s="6"/>
      <c r="Z389" s="6"/>
    </row>
    <row r="390" spans="1:26" ht="24" customHeight="1" x14ac:dyDescent="0.3">
      <c r="A390" s="5">
        <v>390</v>
      </c>
      <c r="B390" s="6" t="s">
        <v>8441</v>
      </c>
      <c r="C390" s="24" t="s">
        <v>8570</v>
      </c>
      <c r="D390" s="58" t="s">
        <v>8571</v>
      </c>
      <c r="E390" s="6" t="s">
        <v>8057</v>
      </c>
      <c r="F390" s="39">
        <v>1</v>
      </c>
      <c r="G390" s="5">
        <v>1</v>
      </c>
      <c r="H390" s="39">
        <v>1</v>
      </c>
      <c r="I390" s="6"/>
      <c r="J390" s="6"/>
      <c r="K390" s="6"/>
      <c r="L390" s="6"/>
      <c r="M390" s="6"/>
      <c r="N390" s="6"/>
      <c r="O390" s="6"/>
      <c r="P390" s="6"/>
      <c r="Q390" s="6"/>
      <c r="R390" s="6"/>
      <c r="S390" s="6"/>
      <c r="T390" s="6"/>
      <c r="U390" s="6"/>
      <c r="V390" s="6"/>
      <c r="W390" s="6"/>
      <c r="X390" s="6"/>
      <c r="Y390" s="6"/>
      <c r="Z390" s="6"/>
    </row>
    <row r="391" spans="1:26" ht="24" customHeight="1" x14ac:dyDescent="0.3">
      <c r="A391" s="5">
        <v>391</v>
      </c>
      <c r="B391" s="6" t="s">
        <v>8441</v>
      </c>
      <c r="C391" s="24" t="s">
        <v>8572</v>
      </c>
      <c r="D391" s="58" t="s">
        <v>8573</v>
      </c>
      <c r="E391" s="6" t="s">
        <v>8057</v>
      </c>
      <c r="F391" s="39">
        <v>1</v>
      </c>
      <c r="G391" s="5">
        <v>1</v>
      </c>
      <c r="H391" s="39">
        <v>1</v>
      </c>
      <c r="I391" s="6"/>
      <c r="J391" s="6"/>
      <c r="K391" s="6"/>
      <c r="L391" s="6"/>
      <c r="M391" s="6"/>
      <c r="N391" s="6"/>
      <c r="O391" s="6"/>
      <c r="P391" s="6"/>
      <c r="Q391" s="6"/>
      <c r="R391" s="6"/>
      <c r="S391" s="6"/>
      <c r="T391" s="6"/>
      <c r="U391" s="6"/>
      <c r="V391" s="6"/>
      <c r="W391" s="6"/>
      <c r="X391" s="6"/>
      <c r="Y391" s="6"/>
      <c r="Z391" s="6"/>
    </row>
    <row r="392" spans="1:26" ht="24" customHeight="1" x14ac:dyDescent="0.3">
      <c r="A392" s="5">
        <v>392</v>
      </c>
      <c r="B392" s="6" t="s">
        <v>8441</v>
      </c>
      <c r="C392" s="24" t="s">
        <v>8574</v>
      </c>
      <c r="D392" s="58" t="s">
        <v>8575</v>
      </c>
      <c r="E392" s="6" t="s">
        <v>8057</v>
      </c>
      <c r="F392" s="39">
        <v>2</v>
      </c>
      <c r="G392" s="5">
        <v>2</v>
      </c>
      <c r="H392" s="39">
        <v>2</v>
      </c>
      <c r="I392" s="6"/>
      <c r="J392" s="6"/>
      <c r="K392" s="6"/>
      <c r="L392" s="6"/>
      <c r="M392" s="6"/>
      <c r="N392" s="6"/>
      <c r="O392" s="6"/>
      <c r="P392" s="6"/>
      <c r="Q392" s="6"/>
      <c r="R392" s="6"/>
      <c r="S392" s="6"/>
      <c r="T392" s="6"/>
      <c r="U392" s="6"/>
      <c r="V392" s="6"/>
      <c r="W392" s="6"/>
      <c r="X392" s="6"/>
      <c r="Y392" s="6"/>
      <c r="Z392" s="6"/>
    </row>
    <row r="393" spans="1:26" ht="48" customHeight="1" x14ac:dyDescent="0.3">
      <c r="A393" s="5">
        <v>393</v>
      </c>
      <c r="B393" s="6" t="s">
        <v>8576</v>
      </c>
      <c r="C393" s="5" t="s">
        <v>8577</v>
      </c>
      <c r="D393" s="58" t="s">
        <v>8578</v>
      </c>
      <c r="E393" s="6" t="s">
        <v>8057</v>
      </c>
      <c r="F393" s="39">
        <v>0</v>
      </c>
      <c r="G393" s="5">
        <v>2</v>
      </c>
      <c r="H393" s="39">
        <v>0</v>
      </c>
      <c r="I393" s="6"/>
      <c r="J393" s="6"/>
      <c r="K393" s="6"/>
      <c r="L393" s="6"/>
      <c r="M393" s="6"/>
      <c r="N393" s="6"/>
      <c r="O393" s="6"/>
      <c r="P393" s="6"/>
      <c r="Q393" s="6"/>
      <c r="R393" s="6"/>
      <c r="S393" s="6"/>
      <c r="T393" s="6"/>
      <c r="U393" s="6"/>
      <c r="V393" s="6"/>
      <c r="W393" s="6"/>
      <c r="X393" s="6"/>
      <c r="Y393" s="6"/>
      <c r="Z393" s="6"/>
    </row>
    <row r="394" spans="1:26" ht="24" customHeight="1" x14ac:dyDescent="0.3">
      <c r="A394" s="5">
        <v>394</v>
      </c>
      <c r="B394" s="6" t="s">
        <v>8576</v>
      </c>
      <c r="C394" s="5" t="s">
        <v>8577</v>
      </c>
      <c r="D394" s="58" t="s">
        <v>8579</v>
      </c>
      <c r="E394" s="6" t="s">
        <v>8057</v>
      </c>
      <c r="F394" s="39">
        <v>0</v>
      </c>
      <c r="G394" s="5">
        <v>0</v>
      </c>
      <c r="H394" s="39">
        <v>0</v>
      </c>
      <c r="I394" s="6"/>
      <c r="J394" s="6"/>
      <c r="K394" s="6"/>
      <c r="L394" s="6"/>
      <c r="M394" s="6"/>
      <c r="N394" s="6"/>
      <c r="O394" s="6"/>
      <c r="P394" s="6"/>
      <c r="Q394" s="6"/>
      <c r="R394" s="6"/>
      <c r="S394" s="6"/>
      <c r="T394" s="6"/>
      <c r="U394" s="6"/>
      <c r="V394" s="6"/>
      <c r="W394" s="6"/>
      <c r="X394" s="6"/>
      <c r="Y394" s="6"/>
      <c r="Z394" s="6"/>
    </row>
    <row r="395" spans="1:26" ht="48" customHeight="1" x14ac:dyDescent="0.3">
      <c r="A395" s="5">
        <v>395</v>
      </c>
      <c r="B395" s="6" t="s">
        <v>8576</v>
      </c>
      <c r="C395" s="5" t="s">
        <v>8577</v>
      </c>
      <c r="D395" s="58" t="s">
        <v>8580</v>
      </c>
      <c r="E395" s="6" t="s">
        <v>8057</v>
      </c>
      <c r="F395" s="39">
        <v>0</v>
      </c>
      <c r="G395" s="5">
        <v>0</v>
      </c>
      <c r="H395" s="39">
        <v>0</v>
      </c>
      <c r="I395" s="6"/>
      <c r="J395" s="6"/>
      <c r="K395" s="6"/>
      <c r="L395" s="6"/>
      <c r="M395" s="6"/>
      <c r="N395" s="6"/>
      <c r="O395" s="6"/>
      <c r="P395" s="6"/>
      <c r="Q395" s="6"/>
      <c r="R395" s="6"/>
      <c r="S395" s="6"/>
      <c r="T395" s="6"/>
      <c r="U395" s="6"/>
      <c r="V395" s="6"/>
      <c r="W395" s="6"/>
      <c r="X395" s="6"/>
      <c r="Y395" s="6"/>
      <c r="Z395" s="6"/>
    </row>
    <row r="396" spans="1:26" ht="24" customHeight="1" x14ac:dyDescent="0.3">
      <c r="A396" s="5">
        <v>396</v>
      </c>
      <c r="B396" s="6" t="s">
        <v>8576</v>
      </c>
      <c r="C396" s="5" t="s">
        <v>8577</v>
      </c>
      <c r="D396" s="58" t="s">
        <v>8581</v>
      </c>
      <c r="E396" s="6" t="s">
        <v>8057</v>
      </c>
      <c r="F396" s="39">
        <v>2</v>
      </c>
      <c r="G396" s="5">
        <v>2</v>
      </c>
      <c r="H396" s="39">
        <v>2</v>
      </c>
      <c r="I396" s="6"/>
      <c r="J396" s="6"/>
      <c r="K396" s="6"/>
      <c r="L396" s="6"/>
      <c r="M396" s="6"/>
      <c r="N396" s="6"/>
      <c r="O396" s="6"/>
      <c r="P396" s="6"/>
      <c r="Q396" s="6"/>
      <c r="R396" s="6"/>
      <c r="S396" s="6"/>
      <c r="T396" s="6"/>
      <c r="U396" s="6"/>
      <c r="V396" s="6"/>
      <c r="W396" s="6"/>
      <c r="X396" s="6"/>
      <c r="Y396" s="6"/>
      <c r="Z396" s="6"/>
    </row>
    <row r="397" spans="1:26" ht="24" customHeight="1" x14ac:dyDescent="0.3">
      <c r="A397" s="5">
        <v>397</v>
      </c>
      <c r="B397" s="6" t="s">
        <v>8576</v>
      </c>
      <c r="C397" s="5" t="s">
        <v>8577</v>
      </c>
      <c r="D397" s="58" t="s">
        <v>8582</v>
      </c>
      <c r="E397" s="6" t="s">
        <v>8057</v>
      </c>
      <c r="F397" s="39">
        <v>2</v>
      </c>
      <c r="G397" s="5">
        <v>2</v>
      </c>
      <c r="H397" s="39">
        <v>2</v>
      </c>
      <c r="I397" s="6"/>
      <c r="J397" s="6"/>
      <c r="K397" s="6"/>
      <c r="L397" s="6"/>
      <c r="M397" s="6"/>
      <c r="N397" s="6"/>
      <c r="O397" s="6"/>
      <c r="P397" s="6"/>
      <c r="Q397" s="6"/>
      <c r="R397" s="6"/>
      <c r="S397" s="6"/>
      <c r="T397" s="6"/>
      <c r="U397" s="6"/>
      <c r="V397" s="6"/>
      <c r="W397" s="6"/>
      <c r="X397" s="6"/>
      <c r="Y397" s="6"/>
      <c r="Z397" s="6"/>
    </row>
    <row r="398" spans="1:26" ht="24" customHeight="1" x14ac:dyDescent="0.3">
      <c r="A398" s="5">
        <v>398</v>
      </c>
      <c r="B398" s="6" t="s">
        <v>8576</v>
      </c>
      <c r="C398" s="5" t="s">
        <v>8577</v>
      </c>
      <c r="D398" s="58" t="s">
        <v>8583</v>
      </c>
      <c r="E398" s="6" t="s">
        <v>8057</v>
      </c>
      <c r="F398" s="39">
        <v>0</v>
      </c>
      <c r="G398" s="5">
        <v>2</v>
      </c>
      <c r="H398" s="39">
        <v>0</v>
      </c>
      <c r="I398" s="6"/>
      <c r="J398" s="6"/>
      <c r="K398" s="6"/>
      <c r="L398" s="6"/>
      <c r="M398" s="6"/>
      <c r="N398" s="6"/>
      <c r="O398" s="6"/>
      <c r="P398" s="6"/>
      <c r="Q398" s="6"/>
      <c r="R398" s="6"/>
      <c r="S398" s="6"/>
      <c r="T398" s="6"/>
      <c r="U398" s="6"/>
      <c r="V398" s="6"/>
      <c r="W398" s="6"/>
      <c r="X398" s="6"/>
      <c r="Y398" s="6"/>
      <c r="Z398" s="6"/>
    </row>
    <row r="399" spans="1:26" ht="24" customHeight="1" x14ac:dyDescent="0.3">
      <c r="A399" s="5">
        <v>399</v>
      </c>
      <c r="B399" s="6" t="s">
        <v>8576</v>
      </c>
      <c r="C399" s="5" t="s">
        <v>8577</v>
      </c>
      <c r="D399" s="58" t="s">
        <v>8584</v>
      </c>
      <c r="E399" s="6" t="s">
        <v>8057</v>
      </c>
      <c r="F399" s="39">
        <v>2</v>
      </c>
      <c r="G399" s="5">
        <v>0</v>
      </c>
      <c r="H399" s="39">
        <v>2</v>
      </c>
      <c r="I399" s="6"/>
      <c r="J399" s="6"/>
      <c r="K399" s="6"/>
      <c r="L399" s="6"/>
      <c r="M399" s="6"/>
      <c r="N399" s="6"/>
      <c r="O399" s="6"/>
      <c r="P399" s="6"/>
      <c r="Q399" s="6"/>
      <c r="R399" s="6"/>
      <c r="S399" s="6"/>
      <c r="T399" s="6"/>
      <c r="U399" s="6"/>
      <c r="V399" s="6"/>
      <c r="W399" s="6"/>
      <c r="X399" s="6"/>
      <c r="Y399" s="6"/>
      <c r="Z399" s="6"/>
    </row>
    <row r="400" spans="1:26" ht="24" customHeight="1" x14ac:dyDescent="0.3">
      <c r="A400" s="5">
        <v>400</v>
      </c>
      <c r="B400" s="6" t="s">
        <v>8576</v>
      </c>
      <c r="C400" s="5" t="s">
        <v>8577</v>
      </c>
      <c r="D400" s="58" t="s">
        <v>8585</v>
      </c>
      <c r="E400" s="6" t="s">
        <v>8057</v>
      </c>
      <c r="F400" s="39">
        <v>0</v>
      </c>
      <c r="G400" s="5">
        <v>0</v>
      </c>
      <c r="H400" s="39">
        <v>0</v>
      </c>
      <c r="I400" s="6"/>
      <c r="J400" s="6"/>
      <c r="K400" s="6"/>
      <c r="L400" s="6"/>
      <c r="M400" s="6"/>
      <c r="N400" s="6"/>
      <c r="O400" s="6"/>
      <c r="P400" s="6"/>
      <c r="Q400" s="6"/>
      <c r="R400" s="6"/>
      <c r="S400" s="6"/>
      <c r="T400" s="6"/>
      <c r="U400" s="6"/>
      <c r="V400" s="6"/>
      <c r="W400" s="6"/>
      <c r="X400" s="6"/>
      <c r="Y400" s="6"/>
      <c r="Z400" s="6"/>
    </row>
    <row r="401" spans="1:26" ht="24" customHeight="1" x14ac:dyDescent="0.3">
      <c r="A401" s="5">
        <v>401</v>
      </c>
      <c r="B401" s="6" t="s">
        <v>8576</v>
      </c>
      <c r="C401" s="5" t="s">
        <v>8577</v>
      </c>
      <c r="D401" s="58" t="s">
        <v>8586</v>
      </c>
      <c r="E401" s="6" t="s">
        <v>8057</v>
      </c>
      <c r="F401" s="39">
        <v>2</v>
      </c>
      <c r="G401" s="5">
        <v>2</v>
      </c>
      <c r="H401" s="39">
        <v>2</v>
      </c>
      <c r="I401" s="6"/>
      <c r="J401" s="6"/>
      <c r="K401" s="6"/>
      <c r="L401" s="6"/>
      <c r="M401" s="6"/>
      <c r="N401" s="6"/>
      <c r="O401" s="6"/>
      <c r="P401" s="6"/>
      <c r="Q401" s="6"/>
      <c r="R401" s="6"/>
      <c r="S401" s="6"/>
      <c r="T401" s="6"/>
      <c r="U401" s="6"/>
      <c r="V401" s="6"/>
      <c r="W401" s="6"/>
      <c r="X401" s="6"/>
      <c r="Y401" s="6"/>
      <c r="Z401" s="6"/>
    </row>
    <row r="402" spans="1:26" ht="24" customHeight="1" x14ac:dyDescent="0.3">
      <c r="A402" s="5">
        <v>402</v>
      </c>
      <c r="B402" s="6" t="s">
        <v>8576</v>
      </c>
      <c r="C402" s="5" t="s">
        <v>8577</v>
      </c>
      <c r="D402" s="58" t="s">
        <v>8587</v>
      </c>
      <c r="E402" s="6" t="s">
        <v>8057</v>
      </c>
      <c r="F402" s="39">
        <v>1</v>
      </c>
      <c r="G402" s="5">
        <v>2</v>
      </c>
      <c r="H402" s="39">
        <v>1</v>
      </c>
      <c r="I402" s="6"/>
      <c r="J402" s="6"/>
      <c r="K402" s="6"/>
      <c r="L402" s="6"/>
      <c r="M402" s="6"/>
      <c r="N402" s="6"/>
      <c r="O402" s="6"/>
      <c r="P402" s="6"/>
      <c r="Q402" s="6"/>
      <c r="R402" s="6"/>
      <c r="S402" s="6"/>
      <c r="T402" s="6"/>
      <c r="U402" s="6"/>
      <c r="V402" s="6"/>
      <c r="W402" s="6"/>
      <c r="X402" s="6"/>
      <c r="Y402" s="6"/>
      <c r="Z402" s="6"/>
    </row>
    <row r="403" spans="1:26" ht="24" customHeight="1" x14ac:dyDescent="0.3">
      <c r="A403" s="5">
        <v>403</v>
      </c>
      <c r="B403" s="6" t="s">
        <v>8576</v>
      </c>
      <c r="C403" s="5" t="s">
        <v>8577</v>
      </c>
      <c r="D403" s="58" t="s">
        <v>8588</v>
      </c>
      <c r="E403" s="6" t="s">
        <v>8057</v>
      </c>
      <c r="F403" s="39">
        <v>2</v>
      </c>
      <c r="G403" s="5">
        <v>2</v>
      </c>
      <c r="H403" s="39">
        <v>2</v>
      </c>
      <c r="I403" s="6"/>
      <c r="J403" s="6"/>
      <c r="K403" s="6"/>
      <c r="L403" s="6"/>
      <c r="M403" s="6"/>
      <c r="N403" s="6"/>
      <c r="O403" s="6"/>
      <c r="P403" s="6"/>
      <c r="Q403" s="6"/>
      <c r="R403" s="6"/>
      <c r="S403" s="6"/>
      <c r="T403" s="6"/>
      <c r="U403" s="6"/>
      <c r="V403" s="6"/>
      <c r="W403" s="6"/>
      <c r="X403" s="6"/>
      <c r="Y403" s="6"/>
      <c r="Z403" s="6"/>
    </row>
    <row r="404" spans="1:26" ht="24" customHeight="1" x14ac:dyDescent="0.3">
      <c r="A404" s="5">
        <v>404</v>
      </c>
      <c r="B404" s="6" t="s">
        <v>8589</v>
      </c>
      <c r="C404" s="6" t="s">
        <v>8590</v>
      </c>
      <c r="D404" s="58" t="s">
        <v>8591</v>
      </c>
      <c r="E404" s="6" t="s">
        <v>8057</v>
      </c>
      <c r="F404" s="39">
        <v>0</v>
      </c>
      <c r="G404" s="5">
        <v>2</v>
      </c>
      <c r="H404" s="39">
        <v>0</v>
      </c>
      <c r="I404" s="6"/>
      <c r="J404" s="6"/>
      <c r="K404" s="6"/>
      <c r="L404" s="6"/>
      <c r="M404" s="6"/>
      <c r="N404" s="6"/>
      <c r="O404" s="6"/>
      <c r="P404" s="6"/>
      <c r="Q404" s="6"/>
      <c r="R404" s="6"/>
      <c r="S404" s="6"/>
      <c r="T404" s="6"/>
      <c r="U404" s="6"/>
      <c r="V404" s="6"/>
      <c r="W404" s="6"/>
      <c r="X404" s="6"/>
      <c r="Y404" s="6"/>
      <c r="Z404" s="6"/>
    </row>
    <row r="405" spans="1:26" ht="24" customHeight="1" x14ac:dyDescent="0.3">
      <c r="A405" s="5">
        <v>405</v>
      </c>
      <c r="B405" s="6" t="s">
        <v>8589</v>
      </c>
      <c r="C405" s="6" t="s">
        <v>8590</v>
      </c>
      <c r="D405" s="58" t="s">
        <v>8592</v>
      </c>
      <c r="E405" s="6" t="s">
        <v>8057</v>
      </c>
      <c r="F405" s="39">
        <v>1</v>
      </c>
      <c r="G405" s="5">
        <v>1</v>
      </c>
      <c r="H405" s="39">
        <v>1</v>
      </c>
      <c r="I405" s="6"/>
      <c r="J405" s="6"/>
      <c r="K405" s="6"/>
      <c r="L405" s="6"/>
      <c r="M405" s="6"/>
      <c r="N405" s="6"/>
      <c r="O405" s="6"/>
      <c r="P405" s="6"/>
      <c r="Q405" s="6"/>
      <c r="R405" s="6"/>
      <c r="S405" s="6"/>
      <c r="T405" s="6"/>
      <c r="U405" s="6"/>
      <c r="V405" s="6"/>
      <c r="W405" s="6"/>
      <c r="X405" s="6"/>
      <c r="Y405" s="6"/>
      <c r="Z405" s="6"/>
    </row>
    <row r="406" spans="1:26" ht="24" customHeight="1" x14ac:dyDescent="0.3">
      <c r="A406" s="5">
        <v>406</v>
      </c>
      <c r="B406" s="6" t="s">
        <v>8589</v>
      </c>
      <c r="C406" s="6" t="s">
        <v>8590</v>
      </c>
      <c r="D406" s="58" t="s">
        <v>8593</v>
      </c>
      <c r="E406" s="6" t="s">
        <v>8057</v>
      </c>
      <c r="F406" s="39">
        <v>2</v>
      </c>
      <c r="G406" s="5">
        <v>2</v>
      </c>
      <c r="H406" s="39">
        <v>2</v>
      </c>
      <c r="I406" s="6"/>
      <c r="J406" s="6"/>
      <c r="K406" s="6"/>
      <c r="L406" s="6"/>
      <c r="M406" s="6"/>
      <c r="N406" s="6"/>
      <c r="O406" s="6"/>
      <c r="P406" s="6"/>
      <c r="Q406" s="6"/>
      <c r="R406" s="6"/>
      <c r="S406" s="6"/>
      <c r="T406" s="6"/>
      <c r="U406" s="6"/>
      <c r="V406" s="6"/>
      <c r="W406" s="6"/>
      <c r="X406" s="6"/>
      <c r="Y406" s="6"/>
      <c r="Z406" s="6"/>
    </row>
    <row r="407" spans="1:26" ht="24" customHeight="1" x14ac:dyDescent="0.3">
      <c r="A407" s="5">
        <v>407</v>
      </c>
      <c r="B407" s="6" t="s">
        <v>8589</v>
      </c>
      <c r="C407" s="6" t="s">
        <v>8590</v>
      </c>
      <c r="D407" s="58" t="s">
        <v>8594</v>
      </c>
      <c r="E407" s="6" t="s">
        <v>8057</v>
      </c>
      <c r="F407" s="39">
        <v>1</v>
      </c>
      <c r="G407" s="5">
        <v>1</v>
      </c>
      <c r="H407" s="39">
        <v>1</v>
      </c>
      <c r="I407" s="6"/>
      <c r="J407" s="6"/>
      <c r="K407" s="6"/>
      <c r="L407" s="6"/>
      <c r="M407" s="6"/>
      <c r="N407" s="6"/>
      <c r="O407" s="6"/>
      <c r="P407" s="6"/>
      <c r="Q407" s="6"/>
      <c r="R407" s="6"/>
      <c r="S407" s="6"/>
      <c r="T407" s="6"/>
      <c r="U407" s="6"/>
      <c r="V407" s="6"/>
      <c r="W407" s="6"/>
      <c r="X407" s="6"/>
      <c r="Y407" s="6"/>
      <c r="Z407" s="6"/>
    </row>
    <row r="408" spans="1:26" ht="48" customHeight="1" x14ac:dyDescent="0.3">
      <c r="A408" s="5">
        <v>408</v>
      </c>
      <c r="B408" s="6" t="s">
        <v>8589</v>
      </c>
      <c r="C408" s="6" t="s">
        <v>8590</v>
      </c>
      <c r="D408" s="58" t="s">
        <v>8595</v>
      </c>
      <c r="E408" s="6" t="s">
        <v>8057</v>
      </c>
      <c r="F408" s="39">
        <v>0</v>
      </c>
      <c r="G408" s="5">
        <v>2</v>
      </c>
      <c r="H408" s="39">
        <v>0</v>
      </c>
      <c r="I408" s="6"/>
      <c r="J408" s="6"/>
      <c r="K408" s="6"/>
      <c r="L408" s="6"/>
      <c r="M408" s="6"/>
      <c r="N408" s="6"/>
      <c r="O408" s="6"/>
      <c r="P408" s="6"/>
      <c r="Q408" s="6"/>
      <c r="R408" s="6"/>
      <c r="S408" s="6"/>
      <c r="T408" s="6"/>
      <c r="U408" s="6"/>
      <c r="V408" s="6"/>
      <c r="W408" s="6"/>
      <c r="X408" s="6"/>
      <c r="Y408" s="6"/>
      <c r="Z408" s="6"/>
    </row>
    <row r="409" spans="1:26" ht="24" customHeight="1" x14ac:dyDescent="0.3">
      <c r="A409" s="5">
        <v>409</v>
      </c>
      <c r="B409" s="6" t="s">
        <v>8589</v>
      </c>
      <c r="C409" s="6" t="s">
        <v>8590</v>
      </c>
      <c r="D409" s="58" t="s">
        <v>8596</v>
      </c>
      <c r="E409" s="6" t="s">
        <v>8057</v>
      </c>
      <c r="F409" s="39">
        <v>0</v>
      </c>
      <c r="G409" s="5">
        <v>0</v>
      </c>
      <c r="H409" s="39">
        <v>0</v>
      </c>
      <c r="I409" s="6"/>
      <c r="J409" s="6"/>
      <c r="K409" s="6"/>
      <c r="L409" s="6"/>
      <c r="M409" s="6"/>
      <c r="N409" s="6"/>
      <c r="O409" s="6"/>
      <c r="P409" s="6"/>
      <c r="Q409" s="6"/>
      <c r="R409" s="6"/>
      <c r="S409" s="6"/>
      <c r="T409" s="6"/>
      <c r="U409" s="6"/>
      <c r="V409" s="6"/>
      <c r="W409" s="6"/>
      <c r="X409" s="6"/>
      <c r="Y409" s="6"/>
      <c r="Z409" s="6"/>
    </row>
    <row r="410" spans="1:26" ht="24" customHeight="1" x14ac:dyDescent="0.3">
      <c r="A410" s="5">
        <v>410</v>
      </c>
      <c r="B410" s="6" t="s">
        <v>8589</v>
      </c>
      <c r="C410" s="6" t="s">
        <v>8590</v>
      </c>
      <c r="D410" s="58" t="s">
        <v>8597</v>
      </c>
      <c r="E410" s="6" t="s">
        <v>8057</v>
      </c>
      <c r="F410" s="39">
        <v>0</v>
      </c>
      <c r="G410" s="5">
        <v>0</v>
      </c>
      <c r="H410" s="39">
        <v>0</v>
      </c>
      <c r="I410" s="6"/>
      <c r="J410" s="6"/>
      <c r="K410" s="6"/>
      <c r="L410" s="6"/>
      <c r="M410" s="6"/>
      <c r="N410" s="6"/>
      <c r="O410" s="6"/>
      <c r="P410" s="6"/>
      <c r="Q410" s="6"/>
      <c r="R410" s="6"/>
      <c r="S410" s="6"/>
      <c r="T410" s="6"/>
      <c r="U410" s="6"/>
      <c r="V410" s="6"/>
      <c r="W410" s="6"/>
      <c r="X410" s="6"/>
      <c r="Y410" s="6"/>
      <c r="Z410" s="6"/>
    </row>
    <row r="411" spans="1:26" ht="24" customHeight="1" x14ac:dyDescent="0.3">
      <c r="A411" s="5">
        <v>411</v>
      </c>
      <c r="B411" s="6" t="s">
        <v>8589</v>
      </c>
      <c r="C411" s="6" t="s">
        <v>8590</v>
      </c>
      <c r="D411" s="58" t="s">
        <v>8598</v>
      </c>
      <c r="E411" s="6" t="s">
        <v>8057</v>
      </c>
      <c r="F411" s="39">
        <v>2</v>
      </c>
      <c r="G411" s="5">
        <v>2</v>
      </c>
      <c r="H411" s="39">
        <v>2</v>
      </c>
      <c r="I411" s="6"/>
      <c r="J411" s="6"/>
      <c r="K411" s="6"/>
      <c r="L411" s="6"/>
      <c r="M411" s="6"/>
      <c r="N411" s="6"/>
      <c r="O411" s="6"/>
      <c r="P411" s="6"/>
      <c r="Q411" s="6"/>
      <c r="R411" s="6"/>
      <c r="S411" s="6"/>
      <c r="T411" s="6"/>
      <c r="U411" s="6"/>
      <c r="V411" s="6"/>
      <c r="W411" s="6"/>
      <c r="X411" s="6"/>
      <c r="Y411" s="6"/>
      <c r="Z411" s="6"/>
    </row>
    <row r="412" spans="1:26" ht="48" customHeight="1" x14ac:dyDescent="0.3">
      <c r="A412" s="5">
        <v>412</v>
      </c>
      <c r="B412" s="6" t="s">
        <v>8589</v>
      </c>
      <c r="C412" s="6" t="s">
        <v>8590</v>
      </c>
      <c r="D412" s="58" t="s">
        <v>8599</v>
      </c>
      <c r="E412" s="6" t="s">
        <v>8057</v>
      </c>
      <c r="F412" s="39">
        <v>1</v>
      </c>
      <c r="G412" s="5">
        <v>2</v>
      </c>
      <c r="H412" s="39">
        <v>1</v>
      </c>
      <c r="I412" s="6"/>
      <c r="J412" s="6"/>
      <c r="K412" s="6"/>
      <c r="L412" s="6"/>
      <c r="M412" s="6"/>
      <c r="N412" s="6"/>
      <c r="O412" s="6"/>
      <c r="P412" s="6"/>
      <c r="Q412" s="6"/>
      <c r="R412" s="6"/>
      <c r="S412" s="6"/>
      <c r="T412" s="6"/>
      <c r="U412" s="6"/>
      <c r="V412" s="6"/>
      <c r="W412" s="6"/>
      <c r="X412" s="6"/>
      <c r="Y412" s="6"/>
      <c r="Z412" s="6"/>
    </row>
    <row r="413" spans="1:26" ht="24" customHeight="1" x14ac:dyDescent="0.3">
      <c r="A413" s="5">
        <v>413</v>
      </c>
      <c r="B413" s="6" t="s">
        <v>8589</v>
      </c>
      <c r="C413" s="6" t="s">
        <v>8590</v>
      </c>
      <c r="D413" s="58" t="s">
        <v>8600</v>
      </c>
      <c r="E413" s="6" t="s">
        <v>8057</v>
      </c>
      <c r="F413" s="39">
        <v>1</v>
      </c>
      <c r="G413" s="5">
        <v>1</v>
      </c>
      <c r="H413" s="39">
        <v>1</v>
      </c>
      <c r="I413" s="6"/>
      <c r="J413" s="6"/>
      <c r="K413" s="6"/>
      <c r="L413" s="6"/>
      <c r="M413" s="6"/>
      <c r="N413" s="6"/>
      <c r="O413" s="6"/>
      <c r="P413" s="6"/>
      <c r="Q413" s="6"/>
      <c r="R413" s="6"/>
      <c r="S413" s="6"/>
      <c r="T413" s="6"/>
      <c r="U413" s="6"/>
      <c r="V413" s="6"/>
      <c r="W413" s="6"/>
      <c r="X413" s="6"/>
      <c r="Y413" s="6"/>
      <c r="Z413" s="6"/>
    </row>
    <row r="414" spans="1:26" ht="48" customHeight="1" x14ac:dyDescent="0.3">
      <c r="A414" s="5">
        <v>414</v>
      </c>
      <c r="B414" s="6" t="s">
        <v>8589</v>
      </c>
      <c r="C414" s="6" t="s">
        <v>8590</v>
      </c>
      <c r="D414" s="58" t="s">
        <v>8601</v>
      </c>
      <c r="E414" s="6" t="s">
        <v>8057</v>
      </c>
      <c r="F414" s="39">
        <v>2</v>
      </c>
      <c r="G414" s="5">
        <v>1</v>
      </c>
      <c r="H414" s="39">
        <v>2</v>
      </c>
      <c r="I414" s="6"/>
      <c r="J414" s="6"/>
      <c r="K414" s="6"/>
      <c r="L414" s="6"/>
      <c r="M414" s="6"/>
      <c r="N414" s="6"/>
      <c r="O414" s="6"/>
      <c r="P414" s="6"/>
      <c r="Q414" s="6"/>
      <c r="R414" s="6"/>
      <c r="S414" s="6"/>
      <c r="T414" s="6"/>
      <c r="U414" s="6"/>
      <c r="V414" s="6"/>
      <c r="W414" s="6"/>
      <c r="X414" s="6"/>
      <c r="Y414" s="6"/>
      <c r="Z414" s="6"/>
    </row>
    <row r="415" spans="1:26" ht="24" customHeight="1" x14ac:dyDescent="0.3">
      <c r="A415" s="5">
        <v>415</v>
      </c>
      <c r="B415" s="6" t="s">
        <v>8589</v>
      </c>
      <c r="C415" s="6" t="s">
        <v>8590</v>
      </c>
      <c r="D415" s="58" t="s">
        <v>8602</v>
      </c>
      <c r="E415" s="6" t="s">
        <v>8057</v>
      </c>
      <c r="F415" s="39">
        <v>1</v>
      </c>
      <c r="G415" s="5">
        <v>1</v>
      </c>
      <c r="H415" s="39">
        <v>1</v>
      </c>
      <c r="I415" s="6"/>
      <c r="J415" s="6"/>
      <c r="K415" s="6"/>
      <c r="L415" s="6"/>
      <c r="M415" s="6"/>
      <c r="N415" s="6"/>
      <c r="O415" s="6"/>
      <c r="P415" s="6"/>
      <c r="Q415" s="6"/>
      <c r="R415" s="6"/>
      <c r="S415" s="6"/>
      <c r="T415" s="6"/>
      <c r="U415" s="6"/>
      <c r="V415" s="6"/>
      <c r="W415" s="6"/>
      <c r="X415" s="6"/>
      <c r="Y415" s="6"/>
      <c r="Z415" s="6"/>
    </row>
    <row r="416" spans="1:26" ht="48" customHeight="1" x14ac:dyDescent="0.3">
      <c r="A416" s="5">
        <v>416</v>
      </c>
      <c r="B416" s="6" t="s">
        <v>8589</v>
      </c>
      <c r="C416" s="6" t="s">
        <v>8590</v>
      </c>
      <c r="D416" s="58" t="s">
        <v>8603</v>
      </c>
      <c r="E416" s="6" t="s">
        <v>8057</v>
      </c>
      <c r="F416" s="39">
        <v>2</v>
      </c>
      <c r="G416" s="5">
        <v>0</v>
      </c>
      <c r="H416" s="39">
        <v>2</v>
      </c>
      <c r="I416" s="6"/>
      <c r="J416" s="6"/>
      <c r="K416" s="6"/>
      <c r="L416" s="6"/>
      <c r="M416" s="6"/>
      <c r="N416" s="6"/>
      <c r="O416" s="6"/>
      <c r="P416" s="6"/>
      <c r="Q416" s="6"/>
      <c r="R416" s="6"/>
      <c r="S416" s="6"/>
      <c r="T416" s="6"/>
      <c r="U416" s="6"/>
      <c r="V416" s="6"/>
      <c r="W416" s="6"/>
      <c r="X416" s="6"/>
      <c r="Y416" s="6"/>
      <c r="Z416" s="6"/>
    </row>
    <row r="417" spans="1:26" ht="24" customHeight="1" x14ac:dyDescent="0.3">
      <c r="A417" s="5">
        <v>417</v>
      </c>
      <c r="B417" s="6" t="s">
        <v>8589</v>
      </c>
      <c r="C417" s="6" t="s">
        <v>8590</v>
      </c>
      <c r="D417" s="58" t="s">
        <v>8604</v>
      </c>
      <c r="E417" s="6" t="s">
        <v>8057</v>
      </c>
      <c r="F417" s="39">
        <v>1</v>
      </c>
      <c r="G417" s="5">
        <v>1</v>
      </c>
      <c r="H417" s="39">
        <v>1</v>
      </c>
      <c r="I417" s="6"/>
      <c r="J417" s="6"/>
      <c r="K417" s="6"/>
      <c r="L417" s="6"/>
      <c r="M417" s="6"/>
      <c r="N417" s="6"/>
      <c r="O417" s="6"/>
      <c r="P417" s="6"/>
      <c r="Q417" s="6"/>
      <c r="R417" s="6"/>
      <c r="S417" s="6"/>
      <c r="T417" s="6"/>
      <c r="U417" s="6"/>
      <c r="V417" s="6"/>
      <c r="W417" s="6"/>
      <c r="X417" s="6"/>
      <c r="Y417" s="6"/>
      <c r="Z417" s="6"/>
    </row>
    <row r="418" spans="1:26" ht="48" customHeight="1" x14ac:dyDescent="0.3">
      <c r="A418" s="5">
        <v>418</v>
      </c>
      <c r="B418" s="6" t="s">
        <v>8589</v>
      </c>
      <c r="C418" s="6" t="s">
        <v>8590</v>
      </c>
      <c r="D418" s="58" t="s">
        <v>8605</v>
      </c>
      <c r="E418" s="6" t="s">
        <v>8057</v>
      </c>
      <c r="F418" s="39">
        <v>2</v>
      </c>
      <c r="G418" s="5">
        <v>2</v>
      </c>
      <c r="H418" s="39">
        <v>2</v>
      </c>
      <c r="I418" s="6"/>
      <c r="J418" s="6"/>
      <c r="K418" s="6"/>
      <c r="L418" s="6"/>
      <c r="M418" s="6"/>
      <c r="N418" s="6"/>
      <c r="O418" s="6"/>
      <c r="P418" s="6"/>
      <c r="Q418" s="6"/>
      <c r="R418" s="6"/>
      <c r="S418" s="6"/>
      <c r="T418" s="6"/>
      <c r="U418" s="6"/>
      <c r="V418" s="6"/>
      <c r="W418" s="6"/>
      <c r="X418" s="6"/>
      <c r="Y418" s="6"/>
      <c r="Z418" s="6"/>
    </row>
    <row r="419" spans="1:26" ht="48" customHeight="1" x14ac:dyDescent="0.3">
      <c r="A419" s="5">
        <v>419</v>
      </c>
      <c r="B419" s="6" t="s">
        <v>8589</v>
      </c>
      <c r="C419" s="6" t="s">
        <v>8590</v>
      </c>
      <c r="D419" s="58" t="s">
        <v>8606</v>
      </c>
      <c r="E419" s="6" t="s">
        <v>8057</v>
      </c>
      <c r="F419" s="39">
        <v>2</v>
      </c>
      <c r="G419" s="5">
        <v>2</v>
      </c>
      <c r="H419" s="39">
        <v>2</v>
      </c>
      <c r="I419" s="6"/>
      <c r="J419" s="6"/>
      <c r="K419" s="6"/>
      <c r="L419" s="6"/>
      <c r="M419" s="6"/>
      <c r="N419" s="6"/>
      <c r="O419" s="6"/>
      <c r="P419" s="6"/>
      <c r="Q419" s="6"/>
      <c r="R419" s="6"/>
      <c r="S419" s="6"/>
      <c r="T419" s="6"/>
      <c r="U419" s="6"/>
      <c r="V419" s="6"/>
      <c r="W419" s="6"/>
      <c r="X419" s="6"/>
      <c r="Y419" s="6"/>
      <c r="Z419" s="6"/>
    </row>
    <row r="420" spans="1:26" ht="24" customHeight="1" x14ac:dyDescent="0.3">
      <c r="A420" s="5">
        <v>420</v>
      </c>
      <c r="B420" s="6" t="s">
        <v>8589</v>
      </c>
      <c r="C420" s="6" t="s">
        <v>8590</v>
      </c>
      <c r="D420" s="58" t="s">
        <v>8607</v>
      </c>
      <c r="E420" s="6" t="s">
        <v>8057</v>
      </c>
      <c r="F420" s="39">
        <v>1</v>
      </c>
      <c r="G420" s="5">
        <v>1</v>
      </c>
      <c r="H420" s="39">
        <v>1</v>
      </c>
      <c r="I420" s="6"/>
      <c r="J420" s="6"/>
      <c r="K420" s="6"/>
      <c r="L420" s="6"/>
      <c r="M420" s="6"/>
      <c r="N420" s="6"/>
      <c r="O420" s="6"/>
      <c r="P420" s="6"/>
      <c r="Q420" s="6"/>
      <c r="R420" s="6"/>
      <c r="S420" s="6"/>
      <c r="T420" s="6"/>
      <c r="U420" s="6"/>
      <c r="V420" s="6"/>
      <c r="W420" s="6"/>
      <c r="X420" s="6"/>
      <c r="Y420" s="6"/>
      <c r="Z420" s="6"/>
    </row>
    <row r="421" spans="1:26" ht="24" customHeight="1" x14ac:dyDescent="0.3">
      <c r="A421" s="5">
        <v>421</v>
      </c>
      <c r="B421" s="6" t="s">
        <v>8589</v>
      </c>
      <c r="C421" s="6" t="s">
        <v>8590</v>
      </c>
      <c r="D421" s="58" t="s">
        <v>8608</v>
      </c>
      <c r="E421" s="6" t="s">
        <v>8057</v>
      </c>
      <c r="F421" s="39">
        <v>1</v>
      </c>
      <c r="G421" s="5">
        <v>1</v>
      </c>
      <c r="H421" s="39">
        <v>1</v>
      </c>
      <c r="I421" s="6"/>
      <c r="J421" s="6"/>
      <c r="K421" s="6"/>
      <c r="L421" s="6"/>
      <c r="M421" s="6"/>
      <c r="N421" s="6"/>
      <c r="O421" s="6"/>
      <c r="P421" s="6"/>
      <c r="Q421" s="6"/>
      <c r="R421" s="6"/>
      <c r="S421" s="6"/>
      <c r="T421" s="6"/>
      <c r="U421" s="6"/>
      <c r="V421" s="6"/>
      <c r="W421" s="6"/>
      <c r="X421" s="6"/>
      <c r="Y421" s="6"/>
      <c r="Z421" s="6"/>
    </row>
    <row r="422" spans="1:26" ht="48" customHeight="1" x14ac:dyDescent="0.3">
      <c r="A422" s="5">
        <v>422</v>
      </c>
      <c r="B422" s="6" t="s">
        <v>8589</v>
      </c>
      <c r="C422" s="6" t="s">
        <v>8590</v>
      </c>
      <c r="D422" s="58" t="s">
        <v>8609</v>
      </c>
      <c r="E422" s="6" t="s">
        <v>8057</v>
      </c>
      <c r="F422" s="39">
        <v>2</v>
      </c>
      <c r="G422" s="5">
        <v>2</v>
      </c>
      <c r="H422" s="39">
        <v>2</v>
      </c>
      <c r="I422" s="6"/>
      <c r="J422" s="6"/>
      <c r="K422" s="6"/>
      <c r="L422" s="6"/>
      <c r="M422" s="6"/>
      <c r="N422" s="6"/>
      <c r="O422" s="6"/>
      <c r="P422" s="6"/>
      <c r="Q422" s="6"/>
      <c r="R422" s="6"/>
      <c r="S422" s="6"/>
      <c r="T422" s="6"/>
      <c r="U422" s="6"/>
      <c r="V422" s="6"/>
      <c r="W422" s="6"/>
      <c r="X422" s="6"/>
      <c r="Y422" s="6"/>
      <c r="Z422" s="6"/>
    </row>
    <row r="423" spans="1:26" ht="24" customHeight="1" x14ac:dyDescent="0.3">
      <c r="A423" s="5">
        <v>423</v>
      </c>
      <c r="B423" s="6" t="s">
        <v>8589</v>
      </c>
      <c r="C423" s="6" t="s">
        <v>8590</v>
      </c>
      <c r="D423" s="58" t="s">
        <v>8610</v>
      </c>
      <c r="E423" s="6" t="s">
        <v>8057</v>
      </c>
      <c r="F423" s="39">
        <v>1</v>
      </c>
      <c r="G423" s="5">
        <v>1</v>
      </c>
      <c r="H423" s="39">
        <v>1</v>
      </c>
      <c r="I423" s="6"/>
      <c r="J423" s="6"/>
      <c r="K423" s="6"/>
      <c r="L423" s="6"/>
      <c r="M423" s="6"/>
      <c r="N423" s="6"/>
      <c r="O423" s="6"/>
      <c r="P423" s="6"/>
      <c r="Q423" s="6"/>
      <c r="R423" s="6"/>
      <c r="S423" s="6"/>
      <c r="T423" s="6"/>
      <c r="U423" s="6"/>
      <c r="V423" s="6"/>
      <c r="W423" s="6"/>
      <c r="X423" s="6"/>
      <c r="Y423" s="6"/>
      <c r="Z423" s="6"/>
    </row>
    <row r="424" spans="1:26" ht="24" customHeight="1" x14ac:dyDescent="0.3">
      <c r="A424" s="5">
        <v>424</v>
      </c>
      <c r="B424" s="6" t="s">
        <v>8589</v>
      </c>
      <c r="C424" s="6" t="s">
        <v>8590</v>
      </c>
      <c r="D424" s="58" t="s">
        <v>8611</v>
      </c>
      <c r="E424" s="6" t="s">
        <v>8057</v>
      </c>
      <c r="F424" s="39">
        <v>0</v>
      </c>
      <c r="G424" s="5">
        <v>2</v>
      </c>
      <c r="H424" s="39">
        <v>0</v>
      </c>
      <c r="I424" s="6"/>
      <c r="J424" s="6"/>
      <c r="K424" s="6"/>
      <c r="L424" s="6"/>
      <c r="M424" s="6"/>
      <c r="N424" s="6"/>
      <c r="O424" s="6"/>
      <c r="P424" s="6"/>
      <c r="Q424" s="6"/>
      <c r="R424" s="6"/>
      <c r="S424" s="6"/>
      <c r="T424" s="6"/>
      <c r="U424" s="6"/>
      <c r="V424" s="6"/>
      <c r="W424" s="6"/>
      <c r="X424" s="6"/>
      <c r="Y424" s="6"/>
      <c r="Z424" s="6"/>
    </row>
    <row r="425" spans="1:26" ht="24" customHeight="1" x14ac:dyDescent="0.3">
      <c r="A425" s="5">
        <v>425</v>
      </c>
      <c r="B425" s="6" t="s">
        <v>8589</v>
      </c>
      <c r="C425" s="6" t="s">
        <v>8590</v>
      </c>
      <c r="D425" s="58" t="s">
        <v>8612</v>
      </c>
      <c r="E425" s="6" t="s">
        <v>8057</v>
      </c>
      <c r="F425" s="39">
        <v>1</v>
      </c>
      <c r="G425" s="5">
        <v>0</v>
      </c>
      <c r="H425" s="39">
        <v>1</v>
      </c>
      <c r="I425" s="6"/>
      <c r="J425" s="6"/>
      <c r="K425" s="6"/>
      <c r="L425" s="6"/>
      <c r="M425" s="6"/>
      <c r="N425" s="6"/>
      <c r="O425" s="6"/>
      <c r="P425" s="6"/>
      <c r="Q425" s="6"/>
      <c r="R425" s="6"/>
      <c r="S425" s="6"/>
      <c r="T425" s="6"/>
      <c r="U425" s="6"/>
      <c r="V425" s="6"/>
      <c r="W425" s="6"/>
      <c r="X425" s="6"/>
      <c r="Y425" s="6"/>
      <c r="Z425" s="6"/>
    </row>
    <row r="426" spans="1:26" ht="48" customHeight="1" x14ac:dyDescent="0.3">
      <c r="A426" s="5">
        <v>426</v>
      </c>
      <c r="B426" s="6" t="s">
        <v>8589</v>
      </c>
      <c r="C426" s="6" t="s">
        <v>8590</v>
      </c>
      <c r="D426" s="58" t="s">
        <v>8613</v>
      </c>
      <c r="E426" s="6" t="s">
        <v>8057</v>
      </c>
      <c r="F426" s="39">
        <v>2</v>
      </c>
      <c r="G426" s="5">
        <v>0</v>
      </c>
      <c r="H426" s="39">
        <v>2</v>
      </c>
      <c r="I426" s="6"/>
      <c r="J426" s="6"/>
      <c r="K426" s="6"/>
      <c r="L426" s="6"/>
      <c r="M426" s="6"/>
      <c r="N426" s="6"/>
      <c r="O426" s="6"/>
      <c r="P426" s="6"/>
      <c r="Q426" s="6"/>
      <c r="R426" s="6"/>
      <c r="S426" s="6"/>
      <c r="T426" s="6"/>
      <c r="U426" s="6"/>
      <c r="V426" s="6"/>
      <c r="W426" s="6"/>
      <c r="X426" s="6"/>
      <c r="Y426" s="6"/>
      <c r="Z426" s="6"/>
    </row>
    <row r="427" spans="1:26" ht="24" customHeight="1" x14ac:dyDescent="0.3">
      <c r="A427" s="5">
        <v>427</v>
      </c>
      <c r="B427" s="6" t="s">
        <v>8589</v>
      </c>
      <c r="C427" s="6" t="s">
        <v>8590</v>
      </c>
      <c r="D427" s="58" t="s">
        <v>8614</v>
      </c>
      <c r="E427" s="6" t="s">
        <v>8057</v>
      </c>
      <c r="F427" s="39">
        <v>1</v>
      </c>
      <c r="G427" s="5">
        <v>1</v>
      </c>
      <c r="H427" s="39">
        <v>1</v>
      </c>
      <c r="I427" s="6"/>
      <c r="J427" s="6"/>
      <c r="K427" s="6"/>
      <c r="L427" s="6"/>
      <c r="M427" s="6"/>
      <c r="N427" s="6"/>
      <c r="O427" s="6"/>
      <c r="P427" s="6"/>
      <c r="Q427" s="6"/>
      <c r="R427" s="6"/>
      <c r="S427" s="6"/>
      <c r="T427" s="6"/>
      <c r="U427" s="6"/>
      <c r="V427" s="6"/>
      <c r="W427" s="6"/>
      <c r="X427" s="6"/>
      <c r="Y427" s="6"/>
      <c r="Z427" s="6"/>
    </row>
    <row r="428" spans="1:26" ht="24" customHeight="1" x14ac:dyDescent="0.3">
      <c r="A428" s="5">
        <v>428</v>
      </c>
      <c r="B428" s="6" t="s">
        <v>8589</v>
      </c>
      <c r="C428" s="6" t="s">
        <v>8590</v>
      </c>
      <c r="D428" s="58" t="s">
        <v>8615</v>
      </c>
      <c r="E428" s="6" t="s">
        <v>8057</v>
      </c>
      <c r="F428" s="39">
        <v>2</v>
      </c>
      <c r="G428" s="5">
        <v>2</v>
      </c>
      <c r="H428" s="39">
        <v>2</v>
      </c>
      <c r="I428" s="6"/>
      <c r="J428" s="6"/>
      <c r="K428" s="6"/>
      <c r="L428" s="6"/>
      <c r="M428" s="6"/>
      <c r="N428" s="6"/>
      <c r="O428" s="6"/>
      <c r="P428" s="6"/>
      <c r="Q428" s="6"/>
      <c r="R428" s="6"/>
      <c r="S428" s="6"/>
      <c r="T428" s="6"/>
      <c r="U428" s="6"/>
      <c r="V428" s="6"/>
      <c r="W428" s="6"/>
      <c r="X428" s="6"/>
      <c r="Y428" s="6"/>
      <c r="Z428" s="6"/>
    </row>
    <row r="429" spans="1:26" ht="24" customHeight="1" x14ac:dyDescent="0.3">
      <c r="A429" s="5">
        <v>429</v>
      </c>
      <c r="B429" s="6" t="s">
        <v>8589</v>
      </c>
      <c r="C429" s="6" t="s">
        <v>8590</v>
      </c>
      <c r="D429" s="58" t="s">
        <v>8616</v>
      </c>
      <c r="E429" s="6" t="s">
        <v>8057</v>
      </c>
      <c r="F429" s="39">
        <v>2</v>
      </c>
      <c r="G429" s="5">
        <v>2</v>
      </c>
      <c r="H429" s="39">
        <v>2</v>
      </c>
      <c r="I429" s="6"/>
      <c r="J429" s="6"/>
      <c r="K429" s="6"/>
      <c r="L429" s="6"/>
      <c r="M429" s="6"/>
      <c r="N429" s="6"/>
      <c r="O429" s="6"/>
      <c r="P429" s="6"/>
      <c r="Q429" s="6"/>
      <c r="R429" s="6"/>
      <c r="S429" s="6"/>
      <c r="T429" s="6"/>
      <c r="U429" s="6"/>
      <c r="V429" s="6"/>
      <c r="W429" s="6"/>
      <c r="X429" s="6"/>
      <c r="Y429" s="6"/>
      <c r="Z429" s="6"/>
    </row>
    <row r="430" spans="1:26" ht="48" customHeight="1" x14ac:dyDescent="0.3">
      <c r="A430" s="5">
        <v>430</v>
      </c>
      <c r="B430" s="6" t="s">
        <v>8589</v>
      </c>
      <c r="C430" s="6" t="s">
        <v>8590</v>
      </c>
      <c r="D430" s="58" t="s">
        <v>8617</v>
      </c>
      <c r="E430" s="6" t="s">
        <v>8057</v>
      </c>
      <c r="F430" s="39">
        <v>0</v>
      </c>
      <c r="G430" s="5">
        <v>2</v>
      </c>
      <c r="H430" s="39">
        <v>0</v>
      </c>
      <c r="I430" s="6"/>
      <c r="J430" s="6"/>
      <c r="K430" s="6"/>
      <c r="L430" s="6"/>
      <c r="M430" s="6"/>
      <c r="N430" s="6"/>
      <c r="O430" s="6"/>
      <c r="P430" s="6"/>
      <c r="Q430" s="6"/>
      <c r="R430" s="6"/>
      <c r="S430" s="6"/>
      <c r="T430" s="6"/>
      <c r="U430" s="6"/>
      <c r="V430" s="6"/>
      <c r="W430" s="6"/>
      <c r="X430" s="6"/>
      <c r="Y430" s="6"/>
      <c r="Z430" s="6"/>
    </row>
    <row r="431" spans="1:26" ht="24" customHeight="1" x14ac:dyDescent="0.3">
      <c r="A431" s="5">
        <v>431</v>
      </c>
      <c r="B431" s="6" t="s">
        <v>8589</v>
      </c>
      <c r="C431" s="6" t="s">
        <v>8590</v>
      </c>
      <c r="D431" s="58" t="s">
        <v>8618</v>
      </c>
      <c r="E431" s="6" t="s">
        <v>8057</v>
      </c>
      <c r="F431" s="39">
        <v>1</v>
      </c>
      <c r="G431" s="5">
        <v>1</v>
      </c>
      <c r="H431" s="39">
        <v>1</v>
      </c>
      <c r="I431" s="6"/>
      <c r="J431" s="6"/>
      <c r="K431" s="6"/>
      <c r="L431" s="6"/>
      <c r="M431" s="6"/>
      <c r="N431" s="6"/>
      <c r="O431" s="6"/>
      <c r="P431" s="6"/>
      <c r="Q431" s="6"/>
      <c r="R431" s="6"/>
      <c r="S431" s="6"/>
      <c r="T431" s="6"/>
      <c r="U431" s="6"/>
      <c r="V431" s="6"/>
      <c r="W431" s="6"/>
      <c r="X431" s="6"/>
      <c r="Y431" s="6"/>
      <c r="Z431" s="6"/>
    </row>
    <row r="432" spans="1:26" ht="48" customHeight="1" x14ac:dyDescent="0.3">
      <c r="A432" s="5">
        <v>432</v>
      </c>
      <c r="B432" s="6" t="s">
        <v>8589</v>
      </c>
      <c r="C432" s="6" t="s">
        <v>8590</v>
      </c>
      <c r="D432" s="58" t="s">
        <v>8619</v>
      </c>
      <c r="E432" s="6" t="s">
        <v>8057</v>
      </c>
      <c r="F432" s="39">
        <v>1</v>
      </c>
      <c r="G432" s="5">
        <v>2</v>
      </c>
      <c r="H432" s="39">
        <v>1</v>
      </c>
      <c r="I432" s="6"/>
      <c r="J432" s="6"/>
      <c r="K432" s="6"/>
      <c r="L432" s="6"/>
      <c r="M432" s="6"/>
      <c r="N432" s="6"/>
      <c r="O432" s="6"/>
      <c r="P432" s="6"/>
      <c r="Q432" s="6"/>
      <c r="R432" s="6"/>
      <c r="S432" s="6"/>
      <c r="T432" s="6"/>
      <c r="U432" s="6"/>
      <c r="V432" s="6"/>
      <c r="W432" s="6"/>
      <c r="X432" s="6"/>
      <c r="Y432" s="6"/>
      <c r="Z432" s="6"/>
    </row>
    <row r="433" spans="1:26" ht="48" customHeight="1" x14ac:dyDescent="0.3">
      <c r="A433" s="5">
        <v>433</v>
      </c>
      <c r="B433" s="6" t="s">
        <v>8589</v>
      </c>
      <c r="C433" s="6" t="s">
        <v>8590</v>
      </c>
      <c r="D433" s="58" t="s">
        <v>8620</v>
      </c>
      <c r="E433" s="6" t="s">
        <v>8057</v>
      </c>
      <c r="F433" s="39">
        <v>2</v>
      </c>
      <c r="G433" s="5">
        <v>2</v>
      </c>
      <c r="H433" s="39">
        <v>2</v>
      </c>
      <c r="I433" s="6"/>
      <c r="J433" s="6"/>
      <c r="K433" s="6"/>
      <c r="L433" s="6"/>
      <c r="M433" s="6"/>
      <c r="N433" s="6"/>
      <c r="O433" s="6"/>
      <c r="P433" s="6"/>
      <c r="Q433" s="6"/>
      <c r="R433" s="6"/>
      <c r="S433" s="6"/>
      <c r="T433" s="6"/>
      <c r="U433" s="6"/>
      <c r="V433" s="6"/>
      <c r="W433" s="6"/>
      <c r="X433" s="6"/>
      <c r="Y433" s="6"/>
      <c r="Z433" s="6"/>
    </row>
    <row r="434" spans="1:26" ht="48" customHeight="1" x14ac:dyDescent="0.3">
      <c r="A434" s="5">
        <v>434</v>
      </c>
      <c r="B434" s="6" t="s">
        <v>8589</v>
      </c>
      <c r="C434" s="6" t="s">
        <v>8590</v>
      </c>
      <c r="D434" s="58" t="s">
        <v>8621</v>
      </c>
      <c r="E434" s="6" t="s">
        <v>8057</v>
      </c>
      <c r="F434" s="39">
        <v>1</v>
      </c>
      <c r="G434" s="5">
        <v>1</v>
      </c>
      <c r="H434" s="39">
        <v>1</v>
      </c>
      <c r="I434" s="6"/>
      <c r="J434" s="6"/>
      <c r="K434" s="6"/>
      <c r="L434" s="6"/>
      <c r="M434" s="6"/>
      <c r="N434" s="6"/>
      <c r="O434" s="6"/>
      <c r="P434" s="6"/>
      <c r="Q434" s="6"/>
      <c r="R434" s="6"/>
      <c r="S434" s="6"/>
      <c r="T434" s="6"/>
      <c r="U434" s="6"/>
      <c r="V434" s="6"/>
      <c r="W434" s="6"/>
      <c r="X434" s="6"/>
      <c r="Y434" s="6"/>
      <c r="Z434" s="6"/>
    </row>
    <row r="435" spans="1:26" ht="24" customHeight="1" x14ac:dyDescent="0.3">
      <c r="A435" s="5">
        <v>435</v>
      </c>
      <c r="B435" s="6" t="s">
        <v>8589</v>
      </c>
      <c r="C435" s="6" t="s">
        <v>8590</v>
      </c>
      <c r="D435" s="58" t="s">
        <v>8622</v>
      </c>
      <c r="E435" s="6" t="s">
        <v>8057</v>
      </c>
      <c r="F435" s="39">
        <v>1</v>
      </c>
      <c r="G435" s="5">
        <v>1</v>
      </c>
      <c r="H435" s="39">
        <v>1</v>
      </c>
      <c r="I435" s="6"/>
      <c r="J435" s="6"/>
      <c r="K435" s="6"/>
      <c r="L435" s="6"/>
      <c r="M435" s="6"/>
      <c r="N435" s="6"/>
      <c r="O435" s="6"/>
      <c r="P435" s="6"/>
      <c r="Q435" s="6"/>
      <c r="R435" s="6"/>
      <c r="S435" s="6"/>
      <c r="T435" s="6"/>
      <c r="U435" s="6"/>
      <c r="V435" s="6"/>
      <c r="W435" s="6"/>
      <c r="X435" s="6"/>
      <c r="Y435" s="6"/>
      <c r="Z435" s="6"/>
    </row>
    <row r="436" spans="1:26" ht="48" customHeight="1" x14ac:dyDescent="0.3">
      <c r="A436" s="5">
        <v>436</v>
      </c>
      <c r="B436" s="6" t="s">
        <v>8589</v>
      </c>
      <c r="C436" s="6" t="s">
        <v>8590</v>
      </c>
      <c r="D436" s="58" t="s">
        <v>8623</v>
      </c>
      <c r="E436" s="6" t="s">
        <v>8057</v>
      </c>
      <c r="F436" s="39">
        <v>0</v>
      </c>
      <c r="G436" s="5">
        <v>1</v>
      </c>
      <c r="H436" s="39">
        <v>0</v>
      </c>
      <c r="I436" s="6"/>
      <c r="J436" s="6"/>
      <c r="K436" s="6"/>
      <c r="L436" s="6"/>
      <c r="M436" s="6"/>
      <c r="N436" s="6"/>
      <c r="O436" s="6"/>
      <c r="P436" s="6"/>
      <c r="Q436" s="6"/>
      <c r="R436" s="6"/>
      <c r="S436" s="6"/>
      <c r="T436" s="6"/>
      <c r="U436" s="6"/>
      <c r="V436" s="6"/>
      <c r="W436" s="6"/>
      <c r="X436" s="6"/>
      <c r="Y436" s="6"/>
      <c r="Z436" s="6"/>
    </row>
    <row r="437" spans="1:26" ht="48" customHeight="1" x14ac:dyDescent="0.3">
      <c r="A437" s="5">
        <v>437</v>
      </c>
      <c r="B437" s="6" t="s">
        <v>8589</v>
      </c>
      <c r="C437" s="6" t="s">
        <v>8590</v>
      </c>
      <c r="D437" s="58" t="s">
        <v>8624</v>
      </c>
      <c r="E437" s="6" t="s">
        <v>8057</v>
      </c>
      <c r="F437" s="39">
        <v>0</v>
      </c>
      <c r="G437" s="5">
        <v>1</v>
      </c>
      <c r="H437" s="39">
        <v>0</v>
      </c>
      <c r="I437" s="6"/>
      <c r="J437" s="6"/>
      <c r="K437" s="6"/>
      <c r="L437" s="6"/>
      <c r="M437" s="6"/>
      <c r="N437" s="6"/>
      <c r="O437" s="6"/>
      <c r="P437" s="6"/>
      <c r="Q437" s="6"/>
      <c r="R437" s="6"/>
      <c r="S437" s="6"/>
      <c r="T437" s="6"/>
      <c r="U437" s="6"/>
      <c r="V437" s="6"/>
      <c r="W437" s="6"/>
      <c r="X437" s="6"/>
      <c r="Y437" s="6"/>
      <c r="Z437" s="6"/>
    </row>
    <row r="438" spans="1:26" ht="24" customHeight="1" x14ac:dyDescent="0.3">
      <c r="A438" s="5">
        <v>438</v>
      </c>
      <c r="B438" s="6" t="s">
        <v>8589</v>
      </c>
      <c r="C438" s="6" t="s">
        <v>8590</v>
      </c>
      <c r="D438" s="58" t="s">
        <v>8625</v>
      </c>
      <c r="E438" s="6" t="s">
        <v>8057</v>
      </c>
      <c r="F438" s="39">
        <v>0</v>
      </c>
      <c r="G438" s="5">
        <v>2</v>
      </c>
      <c r="H438" s="39">
        <v>0</v>
      </c>
      <c r="I438" s="6"/>
      <c r="J438" s="6"/>
      <c r="K438" s="6"/>
      <c r="L438" s="6"/>
      <c r="M438" s="6"/>
      <c r="N438" s="6"/>
      <c r="O438" s="6"/>
      <c r="P438" s="6"/>
      <c r="Q438" s="6"/>
      <c r="R438" s="6"/>
      <c r="S438" s="6"/>
      <c r="T438" s="6"/>
      <c r="U438" s="6"/>
      <c r="V438" s="6"/>
      <c r="W438" s="6"/>
      <c r="X438" s="6"/>
      <c r="Y438" s="6"/>
      <c r="Z438" s="6"/>
    </row>
    <row r="439" spans="1:26" ht="48" customHeight="1" x14ac:dyDescent="0.3">
      <c r="A439" s="5">
        <v>439</v>
      </c>
      <c r="B439" s="6" t="s">
        <v>8589</v>
      </c>
      <c r="C439" s="6" t="s">
        <v>8590</v>
      </c>
      <c r="D439" s="58" t="s">
        <v>8626</v>
      </c>
      <c r="E439" s="6" t="s">
        <v>8057</v>
      </c>
      <c r="F439" s="39">
        <v>1</v>
      </c>
      <c r="G439" s="5">
        <v>1</v>
      </c>
      <c r="H439" s="39">
        <v>1</v>
      </c>
      <c r="I439" s="6"/>
      <c r="J439" s="6"/>
      <c r="K439" s="6"/>
      <c r="L439" s="6"/>
      <c r="M439" s="6"/>
      <c r="N439" s="6"/>
      <c r="O439" s="6"/>
      <c r="P439" s="6"/>
      <c r="Q439" s="6"/>
      <c r="R439" s="6"/>
      <c r="S439" s="6"/>
      <c r="T439" s="6"/>
      <c r="U439" s="6"/>
      <c r="V439" s="6"/>
      <c r="W439" s="6"/>
      <c r="X439" s="6"/>
      <c r="Y439" s="6"/>
      <c r="Z439" s="6"/>
    </row>
    <row r="440" spans="1:26" ht="24" customHeight="1" x14ac:dyDescent="0.3">
      <c r="A440" s="5">
        <v>440</v>
      </c>
      <c r="B440" s="6" t="s">
        <v>8589</v>
      </c>
      <c r="C440" s="6" t="s">
        <v>8590</v>
      </c>
      <c r="D440" s="58" t="s">
        <v>8627</v>
      </c>
      <c r="E440" s="6" t="s">
        <v>8057</v>
      </c>
      <c r="F440" s="39">
        <v>1</v>
      </c>
      <c r="G440" s="5">
        <v>0</v>
      </c>
      <c r="H440" s="39">
        <v>1</v>
      </c>
      <c r="I440" s="6"/>
      <c r="J440" s="6"/>
      <c r="K440" s="6"/>
      <c r="L440" s="6"/>
      <c r="M440" s="6"/>
      <c r="N440" s="6"/>
      <c r="O440" s="6"/>
      <c r="P440" s="6"/>
      <c r="Q440" s="6"/>
      <c r="R440" s="6"/>
      <c r="S440" s="6"/>
      <c r="T440" s="6"/>
      <c r="U440" s="6"/>
      <c r="V440" s="6"/>
      <c r="W440" s="6"/>
      <c r="X440" s="6"/>
      <c r="Y440" s="6"/>
      <c r="Z440" s="6"/>
    </row>
    <row r="441" spans="1:26" ht="24" customHeight="1" x14ac:dyDescent="0.3">
      <c r="A441" s="5">
        <v>441</v>
      </c>
      <c r="B441" s="6" t="s">
        <v>8628</v>
      </c>
      <c r="C441" s="6" t="s">
        <v>8629</v>
      </c>
      <c r="D441" s="58" t="s">
        <v>8630</v>
      </c>
      <c r="E441" s="6" t="s">
        <v>8057</v>
      </c>
      <c r="F441" s="39">
        <v>2</v>
      </c>
      <c r="G441" s="39">
        <v>2</v>
      </c>
      <c r="H441" s="39">
        <v>2</v>
      </c>
      <c r="I441" s="6"/>
      <c r="J441" s="6"/>
      <c r="K441" s="6"/>
      <c r="L441" s="6"/>
      <c r="M441" s="6"/>
      <c r="N441" s="6"/>
      <c r="O441" s="6"/>
      <c r="P441" s="6"/>
      <c r="Q441" s="6"/>
      <c r="R441" s="6"/>
      <c r="S441" s="6"/>
      <c r="T441" s="6"/>
      <c r="U441" s="6"/>
      <c r="V441" s="6"/>
      <c r="W441" s="6"/>
      <c r="X441" s="6"/>
      <c r="Y441" s="6"/>
      <c r="Z441" s="6"/>
    </row>
    <row r="442" spans="1:26" ht="24" customHeight="1" x14ac:dyDescent="0.3">
      <c r="A442" s="5">
        <v>442</v>
      </c>
      <c r="B442" s="6" t="s">
        <v>8628</v>
      </c>
      <c r="C442" s="6" t="s">
        <v>8629</v>
      </c>
      <c r="D442" s="58" t="s">
        <v>8631</v>
      </c>
      <c r="E442" s="6" t="s">
        <v>8057</v>
      </c>
      <c r="F442" s="39">
        <v>1</v>
      </c>
      <c r="G442" s="39">
        <v>1</v>
      </c>
      <c r="H442" s="39">
        <v>1</v>
      </c>
      <c r="I442" s="6"/>
      <c r="J442" s="6"/>
      <c r="K442" s="6"/>
      <c r="L442" s="6"/>
      <c r="M442" s="6"/>
      <c r="N442" s="6"/>
      <c r="O442" s="6"/>
      <c r="P442" s="6"/>
      <c r="Q442" s="6"/>
      <c r="R442" s="6"/>
      <c r="S442" s="6"/>
      <c r="T442" s="6"/>
      <c r="U442" s="6"/>
      <c r="V442" s="6"/>
      <c r="W442" s="6"/>
      <c r="X442" s="6"/>
      <c r="Y442" s="6"/>
      <c r="Z442" s="6"/>
    </row>
    <row r="443" spans="1:26" ht="24" customHeight="1" x14ac:dyDescent="0.3">
      <c r="A443" s="5">
        <v>443</v>
      </c>
      <c r="B443" s="6" t="s">
        <v>8628</v>
      </c>
      <c r="C443" s="6" t="s">
        <v>8629</v>
      </c>
      <c r="D443" s="58" t="s">
        <v>8632</v>
      </c>
      <c r="E443" s="6" t="s">
        <v>8057</v>
      </c>
      <c r="F443" s="39">
        <v>1</v>
      </c>
      <c r="G443" s="39">
        <v>1</v>
      </c>
      <c r="H443" s="39">
        <v>1</v>
      </c>
      <c r="I443" s="6"/>
      <c r="J443" s="6"/>
      <c r="K443" s="6"/>
      <c r="L443" s="6"/>
      <c r="M443" s="6"/>
      <c r="N443" s="6"/>
      <c r="O443" s="6"/>
      <c r="P443" s="6"/>
      <c r="Q443" s="6"/>
      <c r="R443" s="6"/>
      <c r="S443" s="6"/>
      <c r="T443" s="6"/>
      <c r="U443" s="6"/>
      <c r="V443" s="6"/>
      <c r="W443" s="6"/>
      <c r="X443" s="6"/>
      <c r="Y443" s="6"/>
      <c r="Z443" s="6"/>
    </row>
    <row r="444" spans="1:26" ht="48" customHeight="1" x14ac:dyDescent="0.3">
      <c r="A444" s="5">
        <v>444</v>
      </c>
      <c r="B444" s="6" t="s">
        <v>8628</v>
      </c>
      <c r="C444" s="6" t="s">
        <v>8629</v>
      </c>
      <c r="D444" s="58" t="s">
        <v>8633</v>
      </c>
      <c r="E444" s="6" t="s">
        <v>8057</v>
      </c>
      <c r="F444" s="39">
        <v>0</v>
      </c>
      <c r="G444" s="39">
        <v>0</v>
      </c>
      <c r="H444" s="39">
        <v>0</v>
      </c>
      <c r="I444" s="6"/>
      <c r="J444" s="6"/>
      <c r="K444" s="6"/>
      <c r="L444" s="6"/>
      <c r="M444" s="6"/>
      <c r="N444" s="6"/>
      <c r="O444" s="6"/>
      <c r="P444" s="6"/>
      <c r="Q444" s="6"/>
      <c r="R444" s="6"/>
      <c r="S444" s="6"/>
      <c r="T444" s="6"/>
      <c r="U444" s="6"/>
      <c r="V444" s="6"/>
      <c r="W444" s="6"/>
      <c r="X444" s="6"/>
      <c r="Y444" s="6"/>
      <c r="Z444" s="6"/>
    </row>
    <row r="445" spans="1:26" ht="24" customHeight="1" x14ac:dyDescent="0.3">
      <c r="A445" s="5">
        <v>445</v>
      </c>
      <c r="B445" s="6" t="s">
        <v>8628</v>
      </c>
      <c r="C445" s="6" t="s">
        <v>8629</v>
      </c>
      <c r="D445" s="58" t="s">
        <v>8634</v>
      </c>
      <c r="E445" s="6" t="s">
        <v>8057</v>
      </c>
      <c r="F445" s="39">
        <v>2</v>
      </c>
      <c r="G445" s="39">
        <v>2</v>
      </c>
      <c r="H445" s="39">
        <v>2</v>
      </c>
      <c r="I445" s="6"/>
      <c r="J445" s="6"/>
      <c r="K445" s="6"/>
      <c r="L445" s="6"/>
      <c r="M445" s="6"/>
      <c r="N445" s="6"/>
      <c r="O445" s="6"/>
      <c r="P445" s="6"/>
      <c r="Q445" s="6"/>
      <c r="R445" s="6"/>
      <c r="S445" s="6"/>
      <c r="T445" s="6"/>
      <c r="U445" s="6"/>
      <c r="V445" s="6"/>
      <c r="W445" s="6"/>
      <c r="X445" s="6"/>
      <c r="Y445" s="6"/>
      <c r="Z445" s="6"/>
    </row>
    <row r="446" spans="1:26" ht="48" customHeight="1" x14ac:dyDescent="0.3">
      <c r="A446" s="5">
        <v>446</v>
      </c>
      <c r="B446" s="6" t="s">
        <v>8628</v>
      </c>
      <c r="C446" s="6" t="s">
        <v>8629</v>
      </c>
      <c r="D446" s="58" t="s">
        <v>8635</v>
      </c>
      <c r="E446" s="6" t="s">
        <v>8057</v>
      </c>
      <c r="F446" s="39">
        <v>2</v>
      </c>
      <c r="G446" s="39">
        <v>2</v>
      </c>
      <c r="H446" s="39">
        <v>2</v>
      </c>
      <c r="I446" s="6"/>
      <c r="J446" s="6"/>
      <c r="K446" s="6"/>
      <c r="L446" s="6"/>
      <c r="M446" s="6"/>
      <c r="N446" s="6"/>
      <c r="O446" s="6"/>
      <c r="P446" s="6"/>
      <c r="Q446" s="6"/>
      <c r="R446" s="6"/>
      <c r="S446" s="6"/>
      <c r="T446" s="6"/>
      <c r="U446" s="6"/>
      <c r="V446" s="6"/>
      <c r="W446" s="6"/>
      <c r="X446" s="6"/>
      <c r="Y446" s="6"/>
      <c r="Z446" s="6"/>
    </row>
    <row r="447" spans="1:26" ht="24" customHeight="1" x14ac:dyDescent="0.3">
      <c r="A447" s="5">
        <v>447</v>
      </c>
      <c r="B447" s="6" t="s">
        <v>8628</v>
      </c>
      <c r="C447" s="6" t="s">
        <v>8629</v>
      </c>
      <c r="D447" s="58" t="s">
        <v>8636</v>
      </c>
      <c r="E447" s="6" t="s">
        <v>8057</v>
      </c>
      <c r="F447" s="39">
        <v>2</v>
      </c>
      <c r="G447" s="39">
        <v>2</v>
      </c>
      <c r="H447" s="39">
        <v>2</v>
      </c>
      <c r="I447" s="6"/>
      <c r="J447" s="6"/>
      <c r="K447" s="6"/>
      <c r="L447" s="6"/>
      <c r="M447" s="6"/>
      <c r="N447" s="6"/>
      <c r="O447" s="6"/>
      <c r="P447" s="6"/>
      <c r="Q447" s="6"/>
      <c r="R447" s="6"/>
      <c r="S447" s="6"/>
      <c r="T447" s="6"/>
      <c r="U447" s="6"/>
      <c r="V447" s="6"/>
      <c r="W447" s="6"/>
      <c r="X447" s="6"/>
      <c r="Y447" s="6"/>
      <c r="Z447" s="6"/>
    </row>
    <row r="448" spans="1:26" ht="48" customHeight="1" x14ac:dyDescent="0.3">
      <c r="A448" s="5">
        <v>448</v>
      </c>
      <c r="B448" s="6" t="s">
        <v>8628</v>
      </c>
      <c r="C448" s="6" t="s">
        <v>8629</v>
      </c>
      <c r="D448" s="58" t="s">
        <v>8637</v>
      </c>
      <c r="E448" s="6" t="s">
        <v>8057</v>
      </c>
      <c r="F448" s="39">
        <v>0</v>
      </c>
      <c r="G448" s="39">
        <v>0</v>
      </c>
      <c r="H448" s="39">
        <v>0</v>
      </c>
      <c r="I448" s="6"/>
      <c r="J448" s="6"/>
      <c r="K448" s="6"/>
      <c r="L448" s="6"/>
      <c r="M448" s="6"/>
      <c r="N448" s="6"/>
      <c r="O448" s="6"/>
      <c r="P448" s="6"/>
      <c r="Q448" s="6"/>
      <c r="R448" s="6"/>
      <c r="S448" s="6"/>
      <c r="T448" s="6"/>
      <c r="U448" s="6"/>
      <c r="V448" s="6"/>
      <c r="W448" s="6"/>
      <c r="X448" s="6"/>
      <c r="Y448" s="6"/>
      <c r="Z448" s="6"/>
    </row>
    <row r="449" spans="1:26" ht="48" customHeight="1" x14ac:dyDescent="0.3">
      <c r="A449" s="5">
        <v>449</v>
      </c>
      <c r="B449" s="6" t="s">
        <v>8628</v>
      </c>
      <c r="C449" s="6" t="s">
        <v>8629</v>
      </c>
      <c r="D449" s="58" t="s">
        <v>8638</v>
      </c>
      <c r="E449" s="6" t="s">
        <v>8057</v>
      </c>
      <c r="F449" s="39">
        <v>2</v>
      </c>
      <c r="G449" s="39">
        <v>2</v>
      </c>
      <c r="H449" s="39">
        <v>2</v>
      </c>
      <c r="I449" s="6"/>
      <c r="J449" s="6"/>
      <c r="K449" s="6"/>
      <c r="L449" s="6"/>
      <c r="M449" s="6"/>
      <c r="N449" s="6"/>
      <c r="O449" s="6"/>
      <c r="P449" s="6"/>
      <c r="Q449" s="6"/>
      <c r="R449" s="6"/>
      <c r="S449" s="6"/>
      <c r="T449" s="6"/>
      <c r="U449" s="6"/>
      <c r="V449" s="6"/>
      <c r="W449" s="6"/>
      <c r="X449" s="6"/>
      <c r="Y449" s="6"/>
      <c r="Z449" s="6"/>
    </row>
    <row r="450" spans="1:26" ht="24" customHeight="1" x14ac:dyDescent="0.3">
      <c r="A450" s="5">
        <v>450</v>
      </c>
      <c r="B450" s="6" t="s">
        <v>8628</v>
      </c>
      <c r="C450" s="6" t="s">
        <v>8629</v>
      </c>
      <c r="D450" s="58" t="s">
        <v>8639</v>
      </c>
      <c r="E450" s="6" t="s">
        <v>8057</v>
      </c>
      <c r="F450" s="39">
        <v>1</v>
      </c>
      <c r="G450" s="39">
        <v>1</v>
      </c>
      <c r="H450" s="39">
        <v>1</v>
      </c>
      <c r="I450" s="6"/>
      <c r="J450" s="6"/>
      <c r="K450" s="6"/>
      <c r="L450" s="6"/>
      <c r="M450" s="6"/>
      <c r="N450" s="6"/>
      <c r="O450" s="6"/>
      <c r="P450" s="6"/>
      <c r="Q450" s="6"/>
      <c r="R450" s="6"/>
      <c r="S450" s="6"/>
      <c r="T450" s="6"/>
      <c r="U450" s="6"/>
      <c r="V450" s="6"/>
      <c r="W450" s="6"/>
      <c r="X450" s="6"/>
      <c r="Y450" s="6"/>
      <c r="Z450" s="6"/>
    </row>
    <row r="451" spans="1:26" ht="24" customHeight="1" x14ac:dyDescent="0.3">
      <c r="A451" s="5">
        <v>451</v>
      </c>
      <c r="B451" s="6" t="s">
        <v>8628</v>
      </c>
      <c r="C451" s="6" t="s">
        <v>8629</v>
      </c>
      <c r="D451" s="58" t="s">
        <v>8640</v>
      </c>
      <c r="E451" s="6" t="s">
        <v>8057</v>
      </c>
      <c r="F451" s="39">
        <v>1</v>
      </c>
      <c r="G451" s="39">
        <v>1</v>
      </c>
      <c r="H451" s="39">
        <v>1</v>
      </c>
      <c r="I451" s="6"/>
      <c r="J451" s="6"/>
      <c r="K451" s="6"/>
      <c r="L451" s="6"/>
      <c r="M451" s="6"/>
      <c r="N451" s="6"/>
      <c r="O451" s="6"/>
      <c r="P451" s="6"/>
      <c r="Q451" s="6"/>
      <c r="R451" s="6"/>
      <c r="S451" s="6"/>
      <c r="T451" s="6"/>
      <c r="U451" s="6"/>
      <c r="V451" s="6"/>
      <c r="W451" s="6"/>
      <c r="X451" s="6"/>
      <c r="Y451" s="6"/>
      <c r="Z451" s="6"/>
    </row>
    <row r="452" spans="1:26" ht="24" customHeight="1" x14ac:dyDescent="0.3">
      <c r="A452" s="5">
        <v>452</v>
      </c>
      <c r="B452" s="6" t="s">
        <v>8628</v>
      </c>
      <c r="C452" s="6" t="s">
        <v>8629</v>
      </c>
      <c r="D452" s="58" t="s">
        <v>8641</v>
      </c>
      <c r="E452" s="6" t="s">
        <v>8057</v>
      </c>
      <c r="F452" s="39">
        <v>2</v>
      </c>
      <c r="G452" s="39">
        <v>2</v>
      </c>
      <c r="H452" s="39">
        <v>2</v>
      </c>
      <c r="I452" s="6"/>
      <c r="J452" s="6"/>
      <c r="K452" s="6"/>
      <c r="L452" s="6"/>
      <c r="M452" s="6"/>
      <c r="N452" s="6"/>
      <c r="O452" s="6"/>
      <c r="P452" s="6"/>
      <c r="Q452" s="6"/>
      <c r="R452" s="6"/>
      <c r="S452" s="6"/>
      <c r="T452" s="6"/>
      <c r="U452" s="6"/>
      <c r="V452" s="6"/>
      <c r="W452" s="6"/>
      <c r="X452" s="6"/>
      <c r="Y452" s="6"/>
      <c r="Z452" s="6"/>
    </row>
    <row r="453" spans="1:26" ht="48" customHeight="1" x14ac:dyDescent="0.3">
      <c r="A453" s="5">
        <v>453</v>
      </c>
      <c r="B453" s="6" t="s">
        <v>8628</v>
      </c>
      <c r="C453" s="6" t="s">
        <v>8629</v>
      </c>
      <c r="D453" s="58" t="s">
        <v>8642</v>
      </c>
      <c r="E453" s="6" t="s">
        <v>8057</v>
      </c>
      <c r="F453" s="39">
        <v>2</v>
      </c>
      <c r="G453" s="39">
        <v>2</v>
      </c>
      <c r="H453" s="39">
        <v>2</v>
      </c>
      <c r="I453" s="6"/>
      <c r="J453" s="6"/>
      <c r="K453" s="6"/>
      <c r="L453" s="6"/>
      <c r="M453" s="6"/>
      <c r="N453" s="6"/>
      <c r="O453" s="6"/>
      <c r="P453" s="6"/>
      <c r="Q453" s="6"/>
      <c r="R453" s="6"/>
      <c r="S453" s="6"/>
      <c r="T453" s="6"/>
      <c r="U453" s="6"/>
      <c r="V453" s="6"/>
      <c r="W453" s="6"/>
      <c r="X453" s="6"/>
      <c r="Y453" s="6"/>
      <c r="Z453" s="6"/>
    </row>
    <row r="454" spans="1:26" ht="24" customHeight="1" x14ac:dyDescent="0.3">
      <c r="A454" s="5">
        <v>454</v>
      </c>
      <c r="B454" s="6" t="s">
        <v>8643</v>
      </c>
      <c r="C454" s="24" t="s">
        <v>8644</v>
      </c>
      <c r="D454" s="58" t="s">
        <v>8645</v>
      </c>
      <c r="E454" s="6" t="s">
        <v>8057</v>
      </c>
      <c r="F454" s="39">
        <v>1</v>
      </c>
      <c r="G454" s="39">
        <v>1</v>
      </c>
      <c r="H454" s="39">
        <v>1</v>
      </c>
      <c r="I454" s="6"/>
      <c r="J454" s="6"/>
      <c r="K454" s="6"/>
      <c r="L454" s="6"/>
      <c r="M454" s="6"/>
      <c r="N454" s="6"/>
      <c r="O454" s="6"/>
      <c r="P454" s="6"/>
      <c r="Q454" s="6"/>
      <c r="R454" s="6"/>
      <c r="S454" s="6"/>
      <c r="T454" s="6"/>
      <c r="U454" s="6"/>
      <c r="V454" s="6"/>
      <c r="W454" s="6"/>
      <c r="X454" s="6"/>
      <c r="Y454" s="6"/>
      <c r="Z454" s="6"/>
    </row>
    <row r="455" spans="1:26" ht="48" customHeight="1" x14ac:dyDescent="0.3">
      <c r="A455" s="5">
        <v>455</v>
      </c>
      <c r="B455" s="6" t="s">
        <v>8643</v>
      </c>
      <c r="C455" s="24" t="s">
        <v>8644</v>
      </c>
      <c r="D455" s="58" t="s">
        <v>8646</v>
      </c>
      <c r="E455" s="6" t="s">
        <v>8057</v>
      </c>
      <c r="F455" s="39">
        <v>0</v>
      </c>
      <c r="G455" s="39">
        <v>0</v>
      </c>
      <c r="H455" s="39">
        <v>0</v>
      </c>
      <c r="I455" s="6"/>
      <c r="J455" s="6"/>
      <c r="K455" s="6"/>
      <c r="L455" s="6"/>
      <c r="M455" s="6"/>
      <c r="N455" s="6"/>
      <c r="O455" s="6"/>
      <c r="P455" s="6"/>
      <c r="Q455" s="6"/>
      <c r="R455" s="6"/>
      <c r="S455" s="6"/>
      <c r="T455" s="6"/>
      <c r="U455" s="6"/>
      <c r="V455" s="6"/>
      <c r="W455" s="6"/>
      <c r="X455" s="6"/>
      <c r="Y455" s="6"/>
      <c r="Z455" s="6"/>
    </row>
    <row r="456" spans="1:26" ht="24" customHeight="1" x14ac:dyDescent="0.3">
      <c r="A456" s="5">
        <v>456</v>
      </c>
      <c r="B456" s="6" t="s">
        <v>8643</v>
      </c>
      <c r="C456" s="24" t="s">
        <v>8644</v>
      </c>
      <c r="D456" s="58" t="s">
        <v>8647</v>
      </c>
      <c r="E456" s="6" t="s">
        <v>8057</v>
      </c>
      <c r="F456" s="39">
        <v>0</v>
      </c>
      <c r="G456" s="39">
        <v>0</v>
      </c>
      <c r="H456" s="39">
        <v>0</v>
      </c>
      <c r="I456" s="6"/>
      <c r="J456" s="6"/>
      <c r="K456" s="6"/>
      <c r="L456" s="6"/>
      <c r="M456" s="6"/>
      <c r="N456" s="6"/>
      <c r="O456" s="6"/>
      <c r="P456" s="6"/>
      <c r="Q456" s="6"/>
      <c r="R456" s="6"/>
      <c r="S456" s="6"/>
      <c r="T456" s="6"/>
      <c r="U456" s="6"/>
      <c r="V456" s="6"/>
      <c r="W456" s="6"/>
      <c r="X456" s="6"/>
      <c r="Y456" s="6"/>
      <c r="Z456" s="6"/>
    </row>
    <row r="457" spans="1:26" ht="48" customHeight="1" x14ac:dyDescent="0.3">
      <c r="A457" s="5">
        <v>457</v>
      </c>
      <c r="B457" s="6" t="s">
        <v>8643</v>
      </c>
      <c r="C457" s="24" t="s">
        <v>8644</v>
      </c>
      <c r="D457" s="58" t="s">
        <v>8648</v>
      </c>
      <c r="E457" s="6" t="s">
        <v>8057</v>
      </c>
      <c r="F457" s="39">
        <v>2</v>
      </c>
      <c r="G457" s="39">
        <v>2</v>
      </c>
      <c r="H457" s="39">
        <v>2</v>
      </c>
      <c r="I457" s="6"/>
      <c r="J457" s="6"/>
      <c r="K457" s="6"/>
      <c r="L457" s="6"/>
      <c r="M457" s="6"/>
      <c r="N457" s="6"/>
      <c r="O457" s="6"/>
      <c r="P457" s="6"/>
      <c r="Q457" s="6"/>
      <c r="R457" s="6"/>
      <c r="S457" s="6"/>
      <c r="T457" s="6"/>
      <c r="U457" s="6"/>
      <c r="V457" s="6"/>
      <c r="W457" s="6"/>
      <c r="X457" s="6"/>
      <c r="Y457" s="6"/>
      <c r="Z457" s="6"/>
    </row>
    <row r="458" spans="1:26" ht="24" customHeight="1" x14ac:dyDescent="0.3">
      <c r="A458" s="5">
        <v>458</v>
      </c>
      <c r="B458" s="6" t="s">
        <v>8643</v>
      </c>
      <c r="C458" s="24" t="s">
        <v>8644</v>
      </c>
      <c r="D458" s="58" t="s">
        <v>8649</v>
      </c>
      <c r="E458" s="6" t="s">
        <v>8057</v>
      </c>
      <c r="F458" s="39">
        <v>1</v>
      </c>
      <c r="G458" s="39">
        <v>1</v>
      </c>
      <c r="H458" s="39">
        <v>1</v>
      </c>
      <c r="I458" s="6"/>
      <c r="J458" s="6"/>
      <c r="K458" s="6"/>
      <c r="L458" s="6"/>
      <c r="M458" s="6"/>
      <c r="N458" s="6"/>
      <c r="O458" s="6"/>
      <c r="P458" s="6"/>
      <c r="Q458" s="6"/>
      <c r="R458" s="6"/>
      <c r="S458" s="6"/>
      <c r="T458" s="6"/>
      <c r="U458" s="6"/>
      <c r="V458" s="6"/>
      <c r="W458" s="6"/>
      <c r="X458" s="6"/>
      <c r="Y458" s="6"/>
      <c r="Z458" s="6"/>
    </row>
    <row r="459" spans="1:26" ht="24" customHeight="1" x14ac:dyDescent="0.3">
      <c r="A459" s="5">
        <v>459</v>
      </c>
      <c r="B459" s="6" t="s">
        <v>8643</v>
      </c>
      <c r="C459" s="24" t="s">
        <v>8644</v>
      </c>
      <c r="D459" s="58" t="s">
        <v>8650</v>
      </c>
      <c r="E459" s="6" t="s">
        <v>8057</v>
      </c>
      <c r="F459" s="39">
        <v>2</v>
      </c>
      <c r="G459" s="5">
        <v>2</v>
      </c>
      <c r="H459" s="39">
        <v>2</v>
      </c>
      <c r="I459" s="6"/>
      <c r="J459" s="6"/>
      <c r="K459" s="6"/>
      <c r="L459" s="6"/>
      <c r="M459" s="6"/>
      <c r="N459" s="6"/>
      <c r="O459" s="6"/>
      <c r="P459" s="6"/>
      <c r="Q459" s="6"/>
      <c r="R459" s="6"/>
      <c r="S459" s="6"/>
      <c r="T459" s="6"/>
      <c r="U459" s="6"/>
      <c r="V459" s="6"/>
      <c r="W459" s="6"/>
      <c r="X459" s="6"/>
      <c r="Y459" s="6"/>
      <c r="Z459" s="6"/>
    </row>
    <row r="460" spans="1:26" ht="24" customHeight="1" x14ac:dyDescent="0.3">
      <c r="A460" s="5">
        <v>460</v>
      </c>
      <c r="B460" s="6" t="s">
        <v>8643</v>
      </c>
      <c r="C460" s="24" t="s">
        <v>8644</v>
      </c>
      <c r="D460" s="58" t="s">
        <v>8651</v>
      </c>
      <c r="E460" s="6" t="s">
        <v>8057</v>
      </c>
      <c r="F460" s="39">
        <v>1</v>
      </c>
      <c r="G460" s="5">
        <v>2</v>
      </c>
      <c r="H460" s="39">
        <v>1</v>
      </c>
      <c r="I460" s="6"/>
      <c r="J460" s="6"/>
      <c r="K460" s="6"/>
      <c r="L460" s="6"/>
      <c r="M460" s="6"/>
      <c r="N460" s="6"/>
      <c r="O460" s="6"/>
      <c r="P460" s="6"/>
      <c r="Q460" s="6"/>
      <c r="R460" s="6"/>
      <c r="S460" s="6"/>
      <c r="T460" s="6"/>
      <c r="U460" s="6"/>
      <c r="V460" s="6"/>
      <c r="W460" s="6"/>
      <c r="X460" s="6"/>
      <c r="Y460" s="6"/>
      <c r="Z460" s="6"/>
    </row>
    <row r="461" spans="1:26" ht="48" customHeight="1" x14ac:dyDescent="0.3">
      <c r="A461" s="5">
        <v>461</v>
      </c>
      <c r="B461" s="6" t="s">
        <v>8643</v>
      </c>
      <c r="C461" s="24" t="s">
        <v>8644</v>
      </c>
      <c r="D461" s="58" t="s">
        <v>8652</v>
      </c>
      <c r="E461" s="6" t="s">
        <v>8057</v>
      </c>
      <c r="F461" s="39">
        <v>2</v>
      </c>
      <c r="G461" s="5">
        <v>2</v>
      </c>
      <c r="H461" s="39">
        <v>2</v>
      </c>
      <c r="I461" s="6"/>
      <c r="J461" s="6"/>
      <c r="K461" s="6"/>
      <c r="L461" s="6"/>
      <c r="M461" s="6"/>
      <c r="N461" s="6"/>
      <c r="O461" s="6"/>
      <c r="P461" s="6"/>
      <c r="Q461" s="6"/>
      <c r="R461" s="6"/>
      <c r="S461" s="6"/>
      <c r="T461" s="6"/>
      <c r="U461" s="6"/>
      <c r="V461" s="6"/>
      <c r="W461" s="6"/>
      <c r="X461" s="6"/>
      <c r="Y461" s="6"/>
      <c r="Z461" s="6"/>
    </row>
    <row r="462" spans="1:26" ht="24" customHeight="1" x14ac:dyDescent="0.3">
      <c r="A462" s="5">
        <v>462</v>
      </c>
      <c r="B462" s="6" t="s">
        <v>8643</v>
      </c>
      <c r="C462" s="24" t="s">
        <v>8644</v>
      </c>
      <c r="D462" s="58" t="s">
        <v>8653</v>
      </c>
      <c r="E462" s="6" t="s">
        <v>8057</v>
      </c>
      <c r="F462" s="39">
        <v>1</v>
      </c>
      <c r="G462" s="5">
        <v>1</v>
      </c>
      <c r="H462" s="39">
        <v>1</v>
      </c>
      <c r="I462" s="6"/>
      <c r="J462" s="6"/>
      <c r="K462" s="6"/>
      <c r="L462" s="6"/>
      <c r="M462" s="6"/>
      <c r="N462" s="6"/>
      <c r="O462" s="6"/>
      <c r="P462" s="6"/>
      <c r="Q462" s="6"/>
      <c r="R462" s="6"/>
      <c r="S462" s="6"/>
      <c r="T462" s="6"/>
      <c r="U462" s="6"/>
      <c r="V462" s="6"/>
      <c r="W462" s="6"/>
      <c r="X462" s="6"/>
      <c r="Y462" s="6"/>
      <c r="Z462" s="6"/>
    </row>
    <row r="463" spans="1:26" ht="24" customHeight="1" x14ac:dyDescent="0.3">
      <c r="A463" s="5">
        <v>463</v>
      </c>
      <c r="B463" s="6" t="s">
        <v>8643</v>
      </c>
      <c r="C463" s="24" t="s">
        <v>8644</v>
      </c>
      <c r="D463" s="58" t="s">
        <v>8654</v>
      </c>
      <c r="E463" s="6" t="s">
        <v>8057</v>
      </c>
      <c r="F463" s="39">
        <v>2</v>
      </c>
      <c r="G463" s="5">
        <v>2</v>
      </c>
      <c r="H463" s="39">
        <v>2</v>
      </c>
      <c r="I463" s="6"/>
      <c r="J463" s="6"/>
      <c r="K463" s="6"/>
      <c r="L463" s="6"/>
      <c r="M463" s="6"/>
      <c r="N463" s="6"/>
      <c r="O463" s="6"/>
      <c r="P463" s="6"/>
      <c r="Q463" s="6"/>
      <c r="R463" s="6"/>
      <c r="S463" s="6"/>
      <c r="T463" s="6"/>
      <c r="U463" s="6"/>
      <c r="V463" s="6"/>
      <c r="W463" s="6"/>
      <c r="X463" s="6"/>
      <c r="Y463" s="6"/>
      <c r="Z463" s="6"/>
    </row>
    <row r="464" spans="1:26" ht="48" customHeight="1" x14ac:dyDescent="0.3">
      <c r="A464" s="5">
        <v>464</v>
      </c>
      <c r="B464" s="6" t="s">
        <v>8643</v>
      </c>
      <c r="C464" s="24" t="s">
        <v>8644</v>
      </c>
      <c r="D464" s="58" t="s">
        <v>8655</v>
      </c>
      <c r="E464" s="6" t="s">
        <v>8057</v>
      </c>
      <c r="F464" s="39">
        <v>2</v>
      </c>
      <c r="G464" s="5">
        <v>2</v>
      </c>
      <c r="H464" s="39">
        <v>2</v>
      </c>
      <c r="I464" s="6"/>
      <c r="J464" s="6"/>
      <c r="K464" s="6"/>
      <c r="L464" s="6"/>
      <c r="M464" s="6"/>
      <c r="N464" s="6"/>
      <c r="O464" s="6"/>
      <c r="P464" s="6"/>
      <c r="Q464" s="6"/>
      <c r="R464" s="6"/>
      <c r="S464" s="6"/>
      <c r="T464" s="6"/>
      <c r="U464" s="6"/>
      <c r="V464" s="6"/>
      <c r="W464" s="6"/>
      <c r="X464" s="6"/>
      <c r="Y464" s="6"/>
      <c r="Z464" s="6"/>
    </row>
    <row r="465" spans="1:26" ht="48" customHeight="1" x14ac:dyDescent="0.3">
      <c r="A465" s="5">
        <v>465</v>
      </c>
      <c r="B465" s="6" t="s">
        <v>8643</v>
      </c>
      <c r="C465" s="24" t="s">
        <v>8644</v>
      </c>
      <c r="D465" s="58" t="s">
        <v>8656</v>
      </c>
      <c r="E465" s="6" t="s">
        <v>8057</v>
      </c>
      <c r="F465" s="39">
        <v>2</v>
      </c>
      <c r="G465" s="5">
        <v>2</v>
      </c>
      <c r="H465" s="39">
        <v>2</v>
      </c>
      <c r="I465" s="6"/>
      <c r="J465" s="6"/>
      <c r="K465" s="6"/>
      <c r="L465" s="6"/>
      <c r="M465" s="6"/>
      <c r="N465" s="6"/>
      <c r="O465" s="6"/>
      <c r="P465" s="6"/>
      <c r="Q465" s="6"/>
      <c r="R465" s="6"/>
      <c r="S465" s="6"/>
      <c r="T465" s="6"/>
      <c r="U465" s="6"/>
      <c r="V465" s="6"/>
      <c r="W465" s="6"/>
      <c r="X465" s="6"/>
      <c r="Y465" s="6"/>
      <c r="Z465" s="6"/>
    </row>
    <row r="466" spans="1:26" ht="48" customHeight="1" x14ac:dyDescent="0.3">
      <c r="A466" s="5">
        <v>466</v>
      </c>
      <c r="B466" s="6" t="s">
        <v>8643</v>
      </c>
      <c r="C466" s="24" t="s">
        <v>8644</v>
      </c>
      <c r="D466" s="58" t="s">
        <v>8657</v>
      </c>
      <c r="E466" s="6" t="s">
        <v>8057</v>
      </c>
      <c r="F466" s="39">
        <v>2</v>
      </c>
      <c r="G466" s="5">
        <v>2</v>
      </c>
      <c r="H466" s="39">
        <v>2</v>
      </c>
      <c r="I466" s="6"/>
      <c r="J466" s="6"/>
      <c r="K466" s="6"/>
      <c r="L466" s="6"/>
      <c r="M466" s="6"/>
      <c r="N466" s="6"/>
      <c r="O466" s="6"/>
      <c r="P466" s="6"/>
      <c r="Q466" s="6"/>
      <c r="R466" s="6"/>
      <c r="S466" s="6"/>
      <c r="T466" s="6"/>
      <c r="U466" s="6"/>
      <c r="V466" s="6"/>
      <c r="W466" s="6"/>
      <c r="X466" s="6"/>
      <c r="Y466" s="6"/>
      <c r="Z466" s="6"/>
    </row>
    <row r="467" spans="1:26" ht="24" customHeight="1" x14ac:dyDescent="0.3">
      <c r="A467" s="5">
        <v>467</v>
      </c>
      <c r="B467" s="6" t="s">
        <v>8643</v>
      </c>
      <c r="C467" s="24" t="s">
        <v>8644</v>
      </c>
      <c r="D467" s="58" t="s">
        <v>8658</v>
      </c>
      <c r="E467" s="6" t="s">
        <v>8057</v>
      </c>
      <c r="F467" s="39">
        <v>2</v>
      </c>
      <c r="G467" s="5">
        <v>2</v>
      </c>
      <c r="H467" s="39">
        <v>2</v>
      </c>
      <c r="I467" s="6"/>
      <c r="J467" s="6"/>
      <c r="K467" s="6"/>
      <c r="L467" s="6"/>
      <c r="M467" s="6"/>
      <c r="N467" s="6"/>
      <c r="O467" s="6"/>
      <c r="P467" s="6"/>
      <c r="Q467" s="6"/>
      <c r="R467" s="6"/>
      <c r="S467" s="6"/>
      <c r="T467" s="6"/>
      <c r="U467" s="6"/>
      <c r="V467" s="6"/>
      <c r="W467" s="6"/>
      <c r="X467" s="6"/>
      <c r="Y467" s="6"/>
      <c r="Z467" s="6"/>
    </row>
    <row r="468" spans="1:26" ht="24" customHeight="1" x14ac:dyDescent="0.3">
      <c r="A468" s="5">
        <v>468</v>
      </c>
      <c r="B468" s="6" t="s">
        <v>8643</v>
      </c>
      <c r="C468" s="24" t="s">
        <v>8644</v>
      </c>
      <c r="D468" s="58" t="s">
        <v>8659</v>
      </c>
      <c r="E468" s="6" t="s">
        <v>8057</v>
      </c>
      <c r="F468" s="39">
        <v>2</v>
      </c>
      <c r="G468" s="5">
        <v>2</v>
      </c>
      <c r="H468" s="39">
        <v>2</v>
      </c>
      <c r="I468" s="6"/>
      <c r="J468" s="6"/>
      <c r="K468" s="6"/>
      <c r="L468" s="6"/>
      <c r="M468" s="6"/>
      <c r="N468" s="6"/>
      <c r="O468" s="6"/>
      <c r="P468" s="6"/>
      <c r="Q468" s="6"/>
      <c r="R468" s="6"/>
      <c r="S468" s="6"/>
      <c r="T468" s="6"/>
      <c r="U468" s="6"/>
      <c r="V468" s="6"/>
      <c r="W468" s="6"/>
      <c r="X468" s="6"/>
      <c r="Y468" s="6"/>
      <c r="Z468" s="6"/>
    </row>
    <row r="469" spans="1:26" ht="24" customHeight="1" x14ac:dyDescent="0.3">
      <c r="A469" s="5">
        <v>469</v>
      </c>
      <c r="B469" s="6" t="s">
        <v>8643</v>
      </c>
      <c r="C469" s="24" t="s">
        <v>8644</v>
      </c>
      <c r="D469" s="58" t="s">
        <v>8660</v>
      </c>
      <c r="E469" s="6" t="s">
        <v>8057</v>
      </c>
      <c r="F469" s="39">
        <v>0</v>
      </c>
      <c r="G469" s="5">
        <v>0</v>
      </c>
      <c r="H469" s="39">
        <v>0</v>
      </c>
      <c r="I469" s="6"/>
      <c r="J469" s="6"/>
      <c r="K469" s="6"/>
      <c r="L469" s="6"/>
      <c r="M469" s="6"/>
      <c r="N469" s="6"/>
      <c r="O469" s="6"/>
      <c r="P469" s="6"/>
      <c r="Q469" s="6"/>
      <c r="R469" s="6"/>
      <c r="S469" s="6"/>
      <c r="T469" s="6"/>
      <c r="U469" s="6"/>
      <c r="V469" s="6"/>
      <c r="W469" s="6"/>
      <c r="X469" s="6"/>
      <c r="Y469" s="6"/>
      <c r="Z469" s="6"/>
    </row>
    <row r="470" spans="1:26" ht="24" customHeight="1" x14ac:dyDescent="0.3">
      <c r="A470" s="5">
        <v>470</v>
      </c>
      <c r="B470" s="6" t="s">
        <v>8643</v>
      </c>
      <c r="C470" s="24" t="s">
        <v>8644</v>
      </c>
      <c r="D470" s="58" t="s">
        <v>8661</v>
      </c>
      <c r="E470" s="6" t="s">
        <v>8057</v>
      </c>
      <c r="F470" s="39">
        <v>2</v>
      </c>
      <c r="G470" s="5">
        <v>2</v>
      </c>
      <c r="H470" s="39">
        <v>2</v>
      </c>
      <c r="I470" s="6"/>
      <c r="J470" s="6"/>
      <c r="K470" s="6"/>
      <c r="L470" s="6"/>
      <c r="M470" s="6"/>
      <c r="N470" s="6"/>
      <c r="O470" s="6"/>
      <c r="P470" s="6"/>
      <c r="Q470" s="6"/>
      <c r="R470" s="6"/>
      <c r="S470" s="6"/>
      <c r="T470" s="6"/>
      <c r="U470" s="6"/>
      <c r="V470" s="6"/>
      <c r="W470" s="6"/>
      <c r="X470" s="6"/>
      <c r="Y470" s="6"/>
      <c r="Z470" s="6"/>
    </row>
    <row r="471" spans="1:26" ht="24" customHeight="1" x14ac:dyDescent="0.3">
      <c r="A471" s="5">
        <v>471</v>
      </c>
      <c r="B471" s="6" t="s">
        <v>8643</v>
      </c>
      <c r="C471" s="24" t="s">
        <v>8644</v>
      </c>
      <c r="D471" s="58" t="s">
        <v>8662</v>
      </c>
      <c r="E471" s="6" t="s">
        <v>8057</v>
      </c>
      <c r="F471" s="39">
        <v>0</v>
      </c>
      <c r="G471" s="5">
        <v>2</v>
      </c>
      <c r="H471" s="39">
        <v>0</v>
      </c>
      <c r="I471" s="6"/>
      <c r="J471" s="6"/>
      <c r="K471" s="6"/>
      <c r="L471" s="6"/>
      <c r="M471" s="6"/>
      <c r="N471" s="6"/>
      <c r="O471" s="6"/>
      <c r="P471" s="6"/>
      <c r="Q471" s="6"/>
      <c r="R471" s="6"/>
      <c r="S471" s="6"/>
      <c r="T471" s="6"/>
      <c r="U471" s="6"/>
      <c r="V471" s="6"/>
      <c r="W471" s="6"/>
      <c r="X471" s="6"/>
      <c r="Y471" s="6"/>
      <c r="Z471" s="6"/>
    </row>
    <row r="472" spans="1:26" ht="24" customHeight="1" x14ac:dyDescent="0.3">
      <c r="A472" s="5">
        <v>472</v>
      </c>
      <c r="B472" s="6" t="s">
        <v>8643</v>
      </c>
      <c r="C472" s="24" t="s">
        <v>8644</v>
      </c>
      <c r="D472" s="58" t="s">
        <v>8663</v>
      </c>
      <c r="E472" s="6" t="s">
        <v>8057</v>
      </c>
      <c r="F472" s="39">
        <v>2</v>
      </c>
      <c r="G472" s="5">
        <v>2</v>
      </c>
      <c r="H472" s="39">
        <v>2</v>
      </c>
      <c r="I472" s="6"/>
      <c r="J472" s="6"/>
      <c r="K472" s="6"/>
      <c r="L472" s="6"/>
      <c r="M472" s="6"/>
      <c r="N472" s="6"/>
      <c r="O472" s="6"/>
      <c r="P472" s="6"/>
      <c r="Q472" s="6"/>
      <c r="R472" s="6"/>
      <c r="S472" s="6"/>
      <c r="T472" s="6"/>
      <c r="U472" s="6"/>
      <c r="V472" s="6"/>
      <c r="W472" s="6"/>
      <c r="X472" s="6"/>
      <c r="Y472" s="6"/>
      <c r="Z472" s="6"/>
    </row>
    <row r="473" spans="1:26" ht="48" customHeight="1" x14ac:dyDescent="0.3">
      <c r="A473" s="5">
        <v>473</v>
      </c>
      <c r="B473" s="6" t="s">
        <v>8643</v>
      </c>
      <c r="C473" s="24" t="s">
        <v>8644</v>
      </c>
      <c r="D473" s="58" t="s">
        <v>8664</v>
      </c>
      <c r="E473" s="6" t="s">
        <v>8057</v>
      </c>
      <c r="F473" s="39">
        <v>2</v>
      </c>
      <c r="G473" s="5">
        <v>2</v>
      </c>
      <c r="H473" s="39">
        <v>2</v>
      </c>
      <c r="I473" s="6"/>
      <c r="J473" s="6"/>
      <c r="K473" s="6"/>
      <c r="L473" s="6"/>
      <c r="M473" s="6"/>
      <c r="N473" s="6"/>
      <c r="O473" s="6"/>
      <c r="P473" s="6"/>
      <c r="Q473" s="6"/>
      <c r="R473" s="6"/>
      <c r="S473" s="6"/>
      <c r="T473" s="6"/>
      <c r="U473" s="6"/>
      <c r="V473" s="6"/>
      <c r="W473" s="6"/>
      <c r="X473" s="6"/>
      <c r="Y473" s="6"/>
      <c r="Z473" s="6"/>
    </row>
    <row r="474" spans="1:26" ht="48" customHeight="1" x14ac:dyDescent="0.3">
      <c r="A474" s="5">
        <v>474</v>
      </c>
      <c r="B474" s="6" t="s">
        <v>8643</v>
      </c>
      <c r="C474" s="24" t="s">
        <v>8644</v>
      </c>
      <c r="D474" s="58" t="s">
        <v>8665</v>
      </c>
      <c r="E474" s="6" t="s">
        <v>8057</v>
      </c>
      <c r="F474" s="39">
        <v>1</v>
      </c>
      <c r="G474" s="5">
        <v>2</v>
      </c>
      <c r="H474" s="39">
        <v>1</v>
      </c>
      <c r="I474" s="6"/>
      <c r="J474" s="6"/>
      <c r="K474" s="6"/>
      <c r="L474" s="6"/>
      <c r="M474" s="6"/>
      <c r="N474" s="6"/>
      <c r="O474" s="6"/>
      <c r="P474" s="6"/>
      <c r="Q474" s="6"/>
      <c r="R474" s="6"/>
      <c r="S474" s="6"/>
      <c r="T474" s="6"/>
      <c r="U474" s="6"/>
      <c r="V474" s="6"/>
      <c r="W474" s="6"/>
      <c r="X474" s="6"/>
      <c r="Y474" s="6"/>
      <c r="Z474" s="6"/>
    </row>
    <row r="475" spans="1:26" ht="24" customHeight="1" x14ac:dyDescent="0.3">
      <c r="A475" s="5">
        <v>475</v>
      </c>
      <c r="B475" s="6" t="s">
        <v>8643</v>
      </c>
      <c r="C475" s="24" t="s">
        <v>8644</v>
      </c>
      <c r="D475" s="58" t="s">
        <v>8666</v>
      </c>
      <c r="E475" s="6" t="s">
        <v>8057</v>
      </c>
      <c r="F475" s="39">
        <v>2</v>
      </c>
      <c r="G475" s="5">
        <v>2</v>
      </c>
      <c r="H475" s="39">
        <v>2</v>
      </c>
      <c r="I475" s="6"/>
      <c r="J475" s="6"/>
      <c r="K475" s="6"/>
      <c r="L475" s="6"/>
      <c r="M475" s="6"/>
      <c r="N475" s="6"/>
      <c r="O475" s="6"/>
      <c r="P475" s="6"/>
      <c r="Q475" s="6"/>
      <c r="R475" s="6"/>
      <c r="S475" s="6"/>
      <c r="T475" s="6"/>
      <c r="U475" s="6"/>
      <c r="V475" s="6"/>
      <c r="W475" s="6"/>
      <c r="X475" s="6"/>
      <c r="Y475" s="6"/>
      <c r="Z475" s="6"/>
    </row>
    <row r="476" spans="1:26" ht="24" customHeight="1" x14ac:dyDescent="0.3">
      <c r="A476" s="5">
        <v>476</v>
      </c>
      <c r="B476" s="6" t="s">
        <v>8643</v>
      </c>
      <c r="C476" s="24" t="s">
        <v>8644</v>
      </c>
      <c r="D476" s="58" t="s">
        <v>8667</v>
      </c>
      <c r="E476" s="6" t="s">
        <v>8057</v>
      </c>
      <c r="F476" s="39">
        <v>0</v>
      </c>
      <c r="G476" s="5">
        <v>0</v>
      </c>
      <c r="H476" s="39">
        <v>0</v>
      </c>
      <c r="I476" s="6"/>
      <c r="J476" s="6"/>
      <c r="K476" s="6"/>
      <c r="L476" s="6"/>
      <c r="M476" s="6"/>
      <c r="N476" s="6"/>
      <c r="O476" s="6"/>
      <c r="P476" s="6"/>
      <c r="Q476" s="6"/>
      <c r="R476" s="6"/>
      <c r="S476" s="6"/>
      <c r="T476" s="6"/>
      <c r="U476" s="6"/>
      <c r="V476" s="6"/>
      <c r="W476" s="6"/>
      <c r="X476" s="6"/>
      <c r="Y476" s="6"/>
      <c r="Z476" s="6"/>
    </row>
    <row r="477" spans="1:26" ht="24" customHeight="1" x14ac:dyDescent="0.3">
      <c r="A477" s="5">
        <v>477</v>
      </c>
      <c r="B477" s="6" t="s">
        <v>8643</v>
      </c>
      <c r="C477" s="24" t="s">
        <v>8644</v>
      </c>
      <c r="D477" s="58" t="s">
        <v>8668</v>
      </c>
      <c r="E477" s="6" t="s">
        <v>8057</v>
      </c>
      <c r="F477" s="39">
        <v>2</v>
      </c>
      <c r="G477" s="5">
        <v>2</v>
      </c>
      <c r="H477" s="39">
        <v>2</v>
      </c>
      <c r="I477" s="6"/>
      <c r="J477" s="6"/>
      <c r="K477" s="6"/>
      <c r="L477" s="6"/>
      <c r="M477" s="6"/>
      <c r="N477" s="6"/>
      <c r="O477" s="6"/>
      <c r="P477" s="6"/>
      <c r="Q477" s="6"/>
      <c r="R477" s="6"/>
      <c r="S477" s="6"/>
      <c r="T477" s="6"/>
      <c r="U477" s="6"/>
      <c r="V477" s="6"/>
      <c r="W477" s="6"/>
      <c r="X477" s="6"/>
      <c r="Y477" s="6"/>
      <c r="Z477" s="6"/>
    </row>
    <row r="478" spans="1:26" ht="24" customHeight="1" x14ac:dyDescent="0.3">
      <c r="A478" s="5">
        <v>478</v>
      </c>
      <c r="B478" s="6" t="s">
        <v>8643</v>
      </c>
      <c r="C478" s="24" t="s">
        <v>8644</v>
      </c>
      <c r="D478" s="58" t="s">
        <v>8669</v>
      </c>
      <c r="E478" s="6" t="s">
        <v>8057</v>
      </c>
      <c r="F478" s="39">
        <v>2</v>
      </c>
      <c r="G478" s="5">
        <v>2</v>
      </c>
      <c r="H478" s="39">
        <v>2</v>
      </c>
      <c r="I478" s="6"/>
      <c r="J478" s="6"/>
      <c r="K478" s="6"/>
      <c r="L478" s="6"/>
      <c r="M478" s="6"/>
      <c r="N478" s="6"/>
      <c r="O478" s="6"/>
      <c r="P478" s="6"/>
      <c r="Q478" s="6"/>
      <c r="R478" s="6"/>
      <c r="S478" s="6"/>
      <c r="T478" s="6"/>
      <c r="U478" s="6"/>
      <c r="V478" s="6"/>
      <c r="W478" s="6"/>
      <c r="X478" s="6"/>
      <c r="Y478" s="6"/>
      <c r="Z478" s="6"/>
    </row>
    <row r="479" spans="1:26" ht="24" customHeight="1" x14ac:dyDescent="0.3">
      <c r="A479" s="5">
        <v>479</v>
      </c>
      <c r="B479" s="6" t="s">
        <v>8643</v>
      </c>
      <c r="C479" s="24" t="s">
        <v>8644</v>
      </c>
      <c r="D479" s="58" t="s">
        <v>8670</v>
      </c>
      <c r="E479" s="6" t="s">
        <v>8057</v>
      </c>
      <c r="F479" s="39">
        <v>2</v>
      </c>
      <c r="G479" s="5">
        <v>2</v>
      </c>
      <c r="H479" s="39">
        <v>2</v>
      </c>
      <c r="I479" s="6"/>
      <c r="J479" s="6"/>
      <c r="K479" s="6"/>
      <c r="L479" s="6"/>
      <c r="M479" s="6"/>
      <c r="N479" s="6"/>
      <c r="O479" s="6"/>
      <c r="P479" s="6"/>
      <c r="Q479" s="6"/>
      <c r="R479" s="6"/>
      <c r="S479" s="6"/>
      <c r="T479" s="6"/>
      <c r="U479" s="6"/>
      <c r="V479" s="6"/>
      <c r="W479" s="6"/>
      <c r="X479" s="6"/>
      <c r="Y479" s="6"/>
      <c r="Z479" s="6"/>
    </row>
    <row r="480" spans="1:26" ht="24" customHeight="1" x14ac:dyDescent="0.3">
      <c r="A480" s="5">
        <v>480</v>
      </c>
      <c r="B480" s="6" t="s">
        <v>8643</v>
      </c>
      <c r="C480" s="24" t="s">
        <v>8644</v>
      </c>
      <c r="D480" s="58" t="s">
        <v>8671</v>
      </c>
      <c r="E480" s="6" t="s">
        <v>8057</v>
      </c>
      <c r="F480" s="39">
        <v>0</v>
      </c>
      <c r="G480" s="39">
        <v>0</v>
      </c>
      <c r="H480" s="39">
        <v>0</v>
      </c>
      <c r="I480" s="6"/>
      <c r="J480" s="6"/>
      <c r="K480" s="6"/>
      <c r="L480" s="6"/>
      <c r="M480" s="6"/>
      <c r="N480" s="6"/>
      <c r="O480" s="6"/>
      <c r="P480" s="6"/>
      <c r="Q480" s="6"/>
      <c r="R480" s="6"/>
      <c r="S480" s="6"/>
      <c r="T480" s="6"/>
      <c r="U480" s="6"/>
      <c r="V480" s="6"/>
      <c r="W480" s="6"/>
      <c r="X480" s="6"/>
      <c r="Y480" s="6"/>
      <c r="Z480" s="6"/>
    </row>
    <row r="481" spans="1:26" ht="24" customHeight="1" x14ac:dyDescent="0.3">
      <c r="A481" s="5">
        <v>481</v>
      </c>
      <c r="B481" s="6" t="s">
        <v>8643</v>
      </c>
      <c r="C481" s="24" t="s">
        <v>8644</v>
      </c>
      <c r="D481" s="58" t="s">
        <v>8672</v>
      </c>
      <c r="E481" s="6" t="s">
        <v>8057</v>
      </c>
      <c r="F481" s="39">
        <v>2</v>
      </c>
      <c r="G481" s="39">
        <v>2</v>
      </c>
      <c r="H481" s="39">
        <v>2</v>
      </c>
      <c r="I481" s="6"/>
      <c r="J481" s="6"/>
      <c r="K481" s="6"/>
      <c r="L481" s="6"/>
      <c r="M481" s="6"/>
      <c r="N481" s="6"/>
      <c r="O481" s="6"/>
      <c r="P481" s="6"/>
      <c r="Q481" s="6"/>
      <c r="R481" s="6"/>
      <c r="S481" s="6"/>
      <c r="T481" s="6"/>
      <c r="U481" s="6"/>
      <c r="V481" s="6"/>
      <c r="W481" s="6"/>
      <c r="X481" s="6"/>
      <c r="Y481" s="6"/>
      <c r="Z481" s="6"/>
    </row>
    <row r="482" spans="1:26" ht="24" customHeight="1" x14ac:dyDescent="0.3">
      <c r="A482" s="5">
        <v>482</v>
      </c>
      <c r="B482" s="6" t="s">
        <v>8643</v>
      </c>
      <c r="C482" s="24" t="s">
        <v>8644</v>
      </c>
      <c r="D482" s="58" t="s">
        <v>8673</v>
      </c>
      <c r="E482" s="6" t="s">
        <v>8057</v>
      </c>
      <c r="F482" s="39">
        <v>2</v>
      </c>
      <c r="G482" s="39">
        <v>2</v>
      </c>
      <c r="H482" s="39">
        <v>2</v>
      </c>
      <c r="I482" s="6"/>
      <c r="J482" s="6"/>
      <c r="K482" s="6"/>
      <c r="L482" s="6"/>
      <c r="M482" s="6"/>
      <c r="N482" s="6"/>
      <c r="O482" s="6"/>
      <c r="P482" s="6"/>
      <c r="Q482" s="6"/>
      <c r="R482" s="6"/>
      <c r="S482" s="6"/>
      <c r="T482" s="6"/>
      <c r="U482" s="6"/>
      <c r="V482" s="6"/>
      <c r="W482" s="6"/>
      <c r="X482" s="6"/>
      <c r="Y482" s="6"/>
      <c r="Z482" s="6"/>
    </row>
    <row r="483" spans="1:26" ht="24" customHeight="1" x14ac:dyDescent="0.3">
      <c r="A483" s="5">
        <v>483</v>
      </c>
      <c r="B483" s="6" t="s">
        <v>8643</v>
      </c>
      <c r="C483" s="24" t="s">
        <v>8644</v>
      </c>
      <c r="D483" s="58" t="s">
        <v>8674</v>
      </c>
      <c r="E483" s="6" t="s">
        <v>8057</v>
      </c>
      <c r="F483" s="39">
        <v>2</v>
      </c>
      <c r="G483" s="39">
        <v>2</v>
      </c>
      <c r="H483" s="39">
        <v>2</v>
      </c>
      <c r="I483" s="6"/>
      <c r="J483" s="6"/>
      <c r="K483" s="6"/>
      <c r="L483" s="6"/>
      <c r="M483" s="6"/>
      <c r="N483" s="6"/>
      <c r="O483" s="6"/>
      <c r="P483" s="6"/>
      <c r="Q483" s="6"/>
      <c r="R483" s="6"/>
      <c r="S483" s="6"/>
      <c r="T483" s="6"/>
      <c r="U483" s="6"/>
      <c r="V483" s="6"/>
      <c r="W483" s="6"/>
      <c r="X483" s="6"/>
      <c r="Y483" s="6"/>
      <c r="Z483" s="6"/>
    </row>
    <row r="484" spans="1:26" ht="24" customHeight="1" x14ac:dyDescent="0.3">
      <c r="A484" s="5">
        <v>484</v>
      </c>
      <c r="B484" s="6" t="s">
        <v>8643</v>
      </c>
      <c r="C484" s="24" t="s">
        <v>8644</v>
      </c>
      <c r="D484" s="58" t="s">
        <v>8675</v>
      </c>
      <c r="E484" s="6" t="s">
        <v>8057</v>
      </c>
      <c r="F484" s="39">
        <v>0</v>
      </c>
      <c r="G484" s="39">
        <v>0</v>
      </c>
      <c r="H484" s="39">
        <v>0</v>
      </c>
      <c r="I484" s="6"/>
      <c r="J484" s="6"/>
      <c r="K484" s="6"/>
      <c r="L484" s="6"/>
      <c r="M484" s="6"/>
      <c r="N484" s="6"/>
      <c r="O484" s="6"/>
      <c r="P484" s="6"/>
      <c r="Q484" s="6"/>
      <c r="R484" s="6"/>
      <c r="S484" s="6"/>
      <c r="T484" s="6"/>
      <c r="U484" s="6"/>
      <c r="V484" s="6"/>
      <c r="W484" s="6"/>
      <c r="X484" s="6"/>
      <c r="Y484" s="6"/>
      <c r="Z484" s="6"/>
    </row>
    <row r="485" spans="1:26" ht="48" customHeight="1" x14ac:dyDescent="0.3">
      <c r="A485" s="5">
        <v>485</v>
      </c>
      <c r="B485" s="6" t="s">
        <v>8643</v>
      </c>
      <c r="C485" s="24" t="s">
        <v>8644</v>
      </c>
      <c r="D485" s="58" t="s">
        <v>8676</v>
      </c>
      <c r="E485" s="6" t="s">
        <v>8057</v>
      </c>
      <c r="F485" s="39">
        <v>2</v>
      </c>
      <c r="G485" s="39">
        <v>2</v>
      </c>
      <c r="H485" s="39">
        <v>2</v>
      </c>
      <c r="I485" s="6"/>
      <c r="J485" s="6"/>
      <c r="K485" s="6"/>
      <c r="L485" s="6"/>
      <c r="M485" s="6"/>
      <c r="N485" s="6"/>
      <c r="O485" s="6"/>
      <c r="P485" s="6"/>
      <c r="Q485" s="6"/>
      <c r="R485" s="6"/>
      <c r="S485" s="6"/>
      <c r="T485" s="6"/>
      <c r="U485" s="6"/>
      <c r="V485" s="6"/>
      <c r="W485" s="6"/>
      <c r="X485" s="6"/>
      <c r="Y485" s="6"/>
      <c r="Z485" s="6"/>
    </row>
    <row r="486" spans="1:26" ht="24" customHeight="1" x14ac:dyDescent="0.3">
      <c r="A486" s="5">
        <v>486</v>
      </c>
      <c r="B486" s="6" t="s">
        <v>8643</v>
      </c>
      <c r="C486" s="24" t="s">
        <v>8644</v>
      </c>
      <c r="D486" s="58" t="s">
        <v>8677</v>
      </c>
      <c r="E486" s="6" t="s">
        <v>8057</v>
      </c>
      <c r="F486" s="39">
        <v>2</v>
      </c>
      <c r="G486" s="39">
        <v>2</v>
      </c>
      <c r="H486" s="39">
        <v>2</v>
      </c>
      <c r="I486" s="6"/>
      <c r="J486" s="6"/>
      <c r="K486" s="6"/>
      <c r="L486" s="6"/>
      <c r="M486" s="6"/>
      <c r="N486" s="6"/>
      <c r="O486" s="6"/>
      <c r="P486" s="6"/>
      <c r="Q486" s="6"/>
      <c r="R486" s="6"/>
      <c r="S486" s="6"/>
      <c r="T486" s="6"/>
      <c r="U486" s="6"/>
      <c r="V486" s="6"/>
      <c r="W486" s="6"/>
      <c r="X486" s="6"/>
      <c r="Y486" s="6"/>
      <c r="Z486" s="6"/>
    </row>
    <row r="487" spans="1:26" ht="48" customHeight="1" x14ac:dyDescent="0.3">
      <c r="A487" s="5">
        <v>487</v>
      </c>
      <c r="B487" s="6" t="s">
        <v>8643</v>
      </c>
      <c r="C487" s="24" t="s">
        <v>8644</v>
      </c>
      <c r="D487" s="58" t="s">
        <v>8678</v>
      </c>
      <c r="E487" s="6" t="s">
        <v>8057</v>
      </c>
      <c r="F487" s="39">
        <v>2</v>
      </c>
      <c r="G487" s="39">
        <v>2</v>
      </c>
      <c r="H487" s="39">
        <v>2</v>
      </c>
      <c r="I487" s="6"/>
      <c r="J487" s="6"/>
      <c r="K487" s="6"/>
      <c r="L487" s="6"/>
      <c r="M487" s="6"/>
      <c r="N487" s="6"/>
      <c r="O487" s="6"/>
      <c r="P487" s="6"/>
      <c r="Q487" s="6"/>
      <c r="R487" s="6"/>
      <c r="S487" s="6"/>
      <c r="T487" s="6"/>
      <c r="U487" s="6"/>
      <c r="V487" s="6"/>
      <c r="W487" s="6"/>
      <c r="X487" s="6"/>
      <c r="Y487" s="6"/>
      <c r="Z487" s="6"/>
    </row>
    <row r="488" spans="1:26" ht="24" customHeight="1" x14ac:dyDescent="0.3">
      <c r="A488" s="5">
        <v>488</v>
      </c>
      <c r="B488" s="6" t="s">
        <v>8643</v>
      </c>
      <c r="C488" s="24" t="s">
        <v>8644</v>
      </c>
      <c r="D488" s="58" t="s">
        <v>8679</v>
      </c>
      <c r="E488" s="6" t="s">
        <v>8057</v>
      </c>
      <c r="F488" s="39">
        <v>0</v>
      </c>
      <c r="G488" s="39">
        <v>0</v>
      </c>
      <c r="H488" s="39">
        <v>0</v>
      </c>
      <c r="I488" s="6"/>
      <c r="J488" s="6"/>
      <c r="K488" s="6"/>
      <c r="L488" s="6"/>
      <c r="M488" s="6"/>
      <c r="N488" s="6"/>
      <c r="O488" s="6"/>
      <c r="P488" s="6"/>
      <c r="Q488" s="6"/>
      <c r="R488" s="6"/>
      <c r="S488" s="6"/>
      <c r="T488" s="6"/>
      <c r="U488" s="6"/>
      <c r="V488" s="6"/>
      <c r="W488" s="6"/>
      <c r="X488" s="6"/>
      <c r="Y488" s="6"/>
      <c r="Z488" s="6"/>
    </row>
    <row r="489" spans="1:26" ht="24" customHeight="1" x14ac:dyDescent="0.3">
      <c r="A489" s="5">
        <v>489</v>
      </c>
      <c r="B489" s="6" t="s">
        <v>8643</v>
      </c>
      <c r="C489" s="24" t="s">
        <v>8644</v>
      </c>
      <c r="D489" s="58" t="s">
        <v>8680</v>
      </c>
      <c r="E489" s="6" t="s">
        <v>8057</v>
      </c>
      <c r="F489" s="39">
        <v>2</v>
      </c>
      <c r="G489" s="39">
        <v>2</v>
      </c>
      <c r="H489" s="39">
        <v>2</v>
      </c>
      <c r="I489" s="6"/>
      <c r="J489" s="6"/>
      <c r="K489" s="6"/>
      <c r="L489" s="6"/>
      <c r="M489" s="6"/>
      <c r="N489" s="6"/>
      <c r="O489" s="6"/>
      <c r="P489" s="6"/>
      <c r="Q489" s="6"/>
      <c r="R489" s="6"/>
      <c r="S489" s="6"/>
      <c r="T489" s="6"/>
      <c r="U489" s="6"/>
      <c r="V489" s="6"/>
      <c r="W489" s="6"/>
      <c r="X489" s="6"/>
      <c r="Y489" s="6"/>
      <c r="Z489" s="6"/>
    </row>
    <row r="490" spans="1:26" ht="24" customHeight="1" x14ac:dyDescent="0.3">
      <c r="A490" s="5">
        <v>490</v>
      </c>
      <c r="B490" s="6" t="s">
        <v>8643</v>
      </c>
      <c r="C490" s="24" t="s">
        <v>8644</v>
      </c>
      <c r="D490" s="58" t="s">
        <v>8681</v>
      </c>
      <c r="E490" s="6" t="s">
        <v>8057</v>
      </c>
      <c r="F490" s="39">
        <v>1</v>
      </c>
      <c r="G490" s="39">
        <v>1</v>
      </c>
      <c r="H490" s="39">
        <v>1</v>
      </c>
      <c r="I490" s="6"/>
      <c r="J490" s="6"/>
      <c r="K490" s="6"/>
      <c r="L490" s="6"/>
      <c r="M490" s="6"/>
      <c r="N490" s="6"/>
      <c r="O490" s="6"/>
      <c r="P490" s="6"/>
      <c r="Q490" s="6"/>
      <c r="R490" s="6"/>
      <c r="S490" s="6"/>
      <c r="T490" s="6"/>
      <c r="U490" s="6"/>
      <c r="V490" s="6"/>
      <c r="W490" s="6"/>
      <c r="X490" s="6"/>
      <c r="Y490" s="6"/>
      <c r="Z490" s="6"/>
    </row>
    <row r="491" spans="1:26" ht="24" customHeight="1" x14ac:dyDescent="0.3">
      <c r="A491" s="5">
        <v>491</v>
      </c>
      <c r="B491" s="6" t="s">
        <v>8643</v>
      </c>
      <c r="C491" s="24" t="s">
        <v>8644</v>
      </c>
      <c r="D491" s="58" t="s">
        <v>8682</v>
      </c>
      <c r="E491" s="6" t="s">
        <v>8057</v>
      </c>
      <c r="F491" s="39">
        <v>2</v>
      </c>
      <c r="G491" s="39">
        <v>2</v>
      </c>
      <c r="H491" s="39">
        <v>2</v>
      </c>
      <c r="I491" s="6"/>
      <c r="J491" s="6"/>
      <c r="K491" s="6"/>
      <c r="L491" s="6"/>
      <c r="M491" s="6"/>
      <c r="N491" s="6"/>
      <c r="O491" s="6"/>
      <c r="P491" s="6"/>
      <c r="Q491" s="6"/>
      <c r="R491" s="6"/>
      <c r="S491" s="6"/>
      <c r="T491" s="6"/>
      <c r="U491" s="6"/>
      <c r="V491" s="6"/>
      <c r="W491" s="6"/>
      <c r="X491" s="6"/>
      <c r="Y491" s="6"/>
      <c r="Z491" s="6"/>
    </row>
    <row r="492" spans="1:26" ht="24" customHeight="1" x14ac:dyDescent="0.3">
      <c r="A492" s="5">
        <v>492</v>
      </c>
      <c r="B492" s="6" t="s">
        <v>8643</v>
      </c>
      <c r="C492" s="24" t="s">
        <v>8644</v>
      </c>
      <c r="D492" s="58" t="s">
        <v>8683</v>
      </c>
      <c r="E492" s="6" t="s">
        <v>8057</v>
      </c>
      <c r="F492" s="39">
        <v>0</v>
      </c>
      <c r="G492" s="5">
        <v>0</v>
      </c>
      <c r="H492" s="39">
        <v>0</v>
      </c>
      <c r="I492" s="6"/>
      <c r="J492" s="6"/>
      <c r="K492" s="6"/>
      <c r="L492" s="6"/>
      <c r="M492" s="6"/>
      <c r="N492" s="6"/>
      <c r="O492" s="6"/>
      <c r="P492" s="6"/>
      <c r="Q492" s="6"/>
      <c r="R492" s="6"/>
      <c r="S492" s="6"/>
      <c r="T492" s="6"/>
      <c r="U492" s="6"/>
      <c r="V492" s="6"/>
      <c r="W492" s="6"/>
      <c r="X492" s="6"/>
      <c r="Y492" s="6"/>
      <c r="Z492" s="6"/>
    </row>
    <row r="493" spans="1:26" ht="24" customHeight="1" x14ac:dyDescent="0.3">
      <c r="A493" s="5">
        <v>493</v>
      </c>
      <c r="B493" s="6" t="s">
        <v>8643</v>
      </c>
      <c r="C493" s="24" t="s">
        <v>8644</v>
      </c>
      <c r="D493" s="58" t="s">
        <v>8684</v>
      </c>
      <c r="E493" s="6" t="s">
        <v>8057</v>
      </c>
      <c r="F493" s="39">
        <v>0</v>
      </c>
      <c r="G493" s="5">
        <v>1</v>
      </c>
      <c r="H493" s="39">
        <v>0</v>
      </c>
      <c r="I493" s="6"/>
      <c r="J493" s="6"/>
      <c r="K493" s="6"/>
      <c r="L493" s="6"/>
      <c r="M493" s="6"/>
      <c r="N493" s="6"/>
      <c r="O493" s="6"/>
      <c r="P493" s="6"/>
      <c r="Q493" s="6"/>
      <c r="R493" s="6"/>
      <c r="S493" s="6"/>
      <c r="T493" s="6"/>
      <c r="U493" s="6"/>
      <c r="V493" s="6"/>
      <c r="W493" s="6"/>
      <c r="X493" s="6"/>
      <c r="Y493" s="6"/>
      <c r="Z493" s="6"/>
    </row>
    <row r="494" spans="1:26" ht="48" customHeight="1" x14ac:dyDescent="0.3">
      <c r="A494" s="5">
        <v>494</v>
      </c>
      <c r="B494" s="6" t="s">
        <v>8643</v>
      </c>
      <c r="C494" s="24" t="s">
        <v>8644</v>
      </c>
      <c r="D494" s="58" t="s">
        <v>8685</v>
      </c>
      <c r="E494" s="6" t="s">
        <v>8057</v>
      </c>
      <c r="F494" s="39">
        <v>2</v>
      </c>
      <c r="G494" s="5">
        <v>2</v>
      </c>
      <c r="H494" s="39">
        <v>2</v>
      </c>
      <c r="I494" s="6"/>
      <c r="J494" s="6"/>
      <c r="K494" s="6"/>
      <c r="L494" s="6"/>
      <c r="M494" s="6"/>
      <c r="N494" s="6"/>
      <c r="O494" s="6"/>
      <c r="P494" s="6"/>
      <c r="Q494" s="6"/>
      <c r="R494" s="6"/>
      <c r="S494" s="6"/>
      <c r="T494" s="6"/>
      <c r="U494" s="6"/>
      <c r="V494" s="6"/>
      <c r="W494" s="6"/>
      <c r="X494" s="6"/>
      <c r="Y494" s="6"/>
      <c r="Z494" s="6"/>
    </row>
    <row r="495" spans="1:26" ht="24" customHeight="1" x14ac:dyDescent="0.3">
      <c r="A495" s="5">
        <v>495</v>
      </c>
      <c r="B495" s="6" t="s">
        <v>8643</v>
      </c>
      <c r="C495" s="24" t="s">
        <v>8644</v>
      </c>
      <c r="D495" s="58" t="s">
        <v>8686</v>
      </c>
      <c r="E495" s="6" t="s">
        <v>8057</v>
      </c>
      <c r="F495" s="39">
        <v>1</v>
      </c>
      <c r="G495" s="5">
        <v>2</v>
      </c>
      <c r="H495" s="39">
        <v>1</v>
      </c>
      <c r="I495" s="6"/>
      <c r="J495" s="6"/>
      <c r="K495" s="6"/>
      <c r="L495" s="6"/>
      <c r="M495" s="6"/>
      <c r="N495" s="6"/>
      <c r="O495" s="6"/>
      <c r="P495" s="6"/>
      <c r="Q495" s="6"/>
      <c r="R495" s="6"/>
      <c r="S495" s="6"/>
      <c r="T495" s="6"/>
      <c r="U495" s="6"/>
      <c r="V495" s="6"/>
      <c r="W495" s="6"/>
      <c r="X495" s="6"/>
      <c r="Y495" s="6"/>
      <c r="Z495" s="6"/>
    </row>
    <row r="496" spans="1:26" ht="24" customHeight="1" x14ac:dyDescent="0.3">
      <c r="A496" s="5">
        <v>496</v>
      </c>
      <c r="B496" s="6" t="s">
        <v>8643</v>
      </c>
      <c r="C496" s="24" t="s">
        <v>8644</v>
      </c>
      <c r="D496" s="58" t="s">
        <v>8687</v>
      </c>
      <c r="E496" s="6" t="s">
        <v>8057</v>
      </c>
      <c r="F496" s="39">
        <v>2</v>
      </c>
      <c r="G496" s="5">
        <v>2</v>
      </c>
      <c r="H496" s="39">
        <v>2</v>
      </c>
      <c r="I496" s="6"/>
      <c r="J496" s="6"/>
      <c r="K496" s="6"/>
      <c r="L496" s="6"/>
      <c r="M496" s="6"/>
      <c r="N496" s="6"/>
      <c r="O496" s="6"/>
      <c r="P496" s="6"/>
      <c r="Q496" s="6"/>
      <c r="R496" s="6"/>
      <c r="S496" s="6"/>
      <c r="T496" s="6"/>
      <c r="U496" s="6"/>
      <c r="V496" s="6"/>
      <c r="W496" s="6"/>
      <c r="X496" s="6"/>
      <c r="Y496" s="6"/>
      <c r="Z496" s="6"/>
    </row>
    <row r="497" spans="1:26" ht="24" customHeight="1" x14ac:dyDescent="0.3">
      <c r="A497" s="5">
        <v>497</v>
      </c>
      <c r="B497" s="6" t="s">
        <v>8643</v>
      </c>
      <c r="C497" s="24" t="s">
        <v>8644</v>
      </c>
      <c r="D497" s="58" t="s">
        <v>8688</v>
      </c>
      <c r="E497" s="6" t="s">
        <v>8057</v>
      </c>
      <c r="F497" s="39">
        <v>2</v>
      </c>
      <c r="G497" s="5">
        <v>2</v>
      </c>
      <c r="H497" s="39">
        <v>2</v>
      </c>
      <c r="I497" s="6"/>
      <c r="J497" s="6"/>
      <c r="K497" s="6"/>
      <c r="L497" s="6"/>
      <c r="M497" s="6"/>
      <c r="N497" s="6"/>
      <c r="O497" s="6"/>
      <c r="P497" s="6"/>
      <c r="Q497" s="6"/>
      <c r="R497" s="6"/>
      <c r="S497" s="6"/>
      <c r="T497" s="6"/>
      <c r="U497" s="6"/>
      <c r="V497" s="6"/>
      <c r="W497" s="6"/>
      <c r="X497" s="6"/>
      <c r="Y497" s="6"/>
      <c r="Z497" s="6"/>
    </row>
    <row r="498" spans="1:26" ht="24" customHeight="1" x14ac:dyDescent="0.3">
      <c r="A498" s="5">
        <v>498</v>
      </c>
      <c r="B498" s="6" t="s">
        <v>8643</v>
      </c>
      <c r="C498" s="24" t="s">
        <v>8644</v>
      </c>
      <c r="D498" s="58" t="s">
        <v>8689</v>
      </c>
      <c r="E498" s="6" t="s">
        <v>8057</v>
      </c>
      <c r="F498" s="39">
        <v>1</v>
      </c>
      <c r="G498" s="5">
        <v>0</v>
      </c>
      <c r="H498" s="39">
        <v>1</v>
      </c>
      <c r="I498" s="6"/>
      <c r="J498" s="6"/>
      <c r="K498" s="6"/>
      <c r="L498" s="6"/>
      <c r="M498" s="6"/>
      <c r="N498" s="6"/>
      <c r="O498" s="6"/>
      <c r="P498" s="6"/>
      <c r="Q498" s="6"/>
      <c r="R498" s="6"/>
      <c r="S498" s="6"/>
      <c r="T498" s="6"/>
      <c r="U498" s="6"/>
      <c r="V498" s="6"/>
      <c r="W498" s="6"/>
      <c r="X498" s="6"/>
      <c r="Y498" s="6"/>
      <c r="Z498" s="6"/>
    </row>
    <row r="499" spans="1:26" ht="24" customHeight="1" x14ac:dyDescent="0.3">
      <c r="A499" s="5">
        <v>499</v>
      </c>
      <c r="B499" s="6" t="s">
        <v>8643</v>
      </c>
      <c r="C499" s="24" t="s">
        <v>8644</v>
      </c>
      <c r="D499" s="58" t="s">
        <v>8690</v>
      </c>
      <c r="E499" s="6" t="s">
        <v>8057</v>
      </c>
      <c r="F499" s="39">
        <v>2</v>
      </c>
      <c r="G499" s="5">
        <v>2</v>
      </c>
      <c r="H499" s="39">
        <v>2</v>
      </c>
      <c r="I499" s="6"/>
      <c r="J499" s="6"/>
      <c r="K499" s="6"/>
      <c r="L499" s="6"/>
      <c r="M499" s="6"/>
      <c r="N499" s="6"/>
      <c r="O499" s="6"/>
      <c r="P499" s="6"/>
      <c r="Q499" s="6"/>
      <c r="R499" s="6"/>
      <c r="S499" s="6"/>
      <c r="T499" s="6"/>
      <c r="U499" s="6"/>
      <c r="V499" s="6"/>
      <c r="W499" s="6"/>
      <c r="X499" s="6"/>
      <c r="Y499" s="6"/>
      <c r="Z499" s="6"/>
    </row>
    <row r="500" spans="1:26" ht="24" customHeight="1" x14ac:dyDescent="0.3">
      <c r="A500" s="5">
        <v>500</v>
      </c>
      <c r="B500" s="6" t="s">
        <v>8643</v>
      </c>
      <c r="C500" s="24" t="s">
        <v>8644</v>
      </c>
      <c r="D500" s="58" t="s">
        <v>8691</v>
      </c>
      <c r="E500" s="6" t="s">
        <v>8057</v>
      </c>
      <c r="F500" s="39">
        <v>0</v>
      </c>
      <c r="G500" s="5">
        <v>2</v>
      </c>
      <c r="H500" s="39">
        <v>0</v>
      </c>
      <c r="I500" s="6"/>
      <c r="J500" s="6"/>
      <c r="K500" s="6"/>
      <c r="L500" s="6"/>
      <c r="M500" s="6"/>
      <c r="N500" s="6"/>
      <c r="O500" s="6"/>
      <c r="P500" s="6"/>
      <c r="Q500" s="6"/>
      <c r="R500" s="6"/>
      <c r="S500" s="6"/>
      <c r="T500" s="6"/>
      <c r="U500" s="6"/>
      <c r="V500" s="6"/>
      <c r="W500" s="6"/>
      <c r="X500" s="6"/>
      <c r="Y500" s="6"/>
      <c r="Z500" s="6"/>
    </row>
    <row r="501" spans="1:26" ht="24" customHeight="1" x14ac:dyDescent="0.3">
      <c r="A501" s="5">
        <v>501</v>
      </c>
      <c r="B501" s="6" t="s">
        <v>8643</v>
      </c>
      <c r="C501" s="24" t="s">
        <v>8644</v>
      </c>
      <c r="D501" s="58" t="s">
        <v>8692</v>
      </c>
      <c r="E501" s="6" t="s">
        <v>8057</v>
      </c>
      <c r="F501" s="39">
        <v>2</v>
      </c>
      <c r="G501" s="5">
        <v>2</v>
      </c>
      <c r="H501" s="39">
        <v>2</v>
      </c>
      <c r="I501" s="6"/>
      <c r="J501" s="6"/>
      <c r="K501" s="6"/>
      <c r="L501" s="6"/>
      <c r="M501" s="6"/>
      <c r="N501" s="6"/>
      <c r="O501" s="6"/>
      <c r="P501" s="6"/>
      <c r="Q501" s="6"/>
      <c r="R501" s="6"/>
      <c r="S501" s="6"/>
      <c r="T501" s="6"/>
      <c r="U501" s="6"/>
      <c r="V501" s="6"/>
      <c r="W501" s="6"/>
      <c r="X501" s="6"/>
      <c r="Y501" s="6"/>
      <c r="Z501" s="6"/>
    </row>
    <row r="502" spans="1:26" ht="48" customHeight="1" x14ac:dyDescent="0.3">
      <c r="A502" s="5">
        <v>502</v>
      </c>
      <c r="B502" s="6" t="s">
        <v>8643</v>
      </c>
      <c r="C502" s="24" t="s">
        <v>8644</v>
      </c>
      <c r="D502" s="58" t="s">
        <v>8693</v>
      </c>
      <c r="E502" s="6" t="s">
        <v>8057</v>
      </c>
      <c r="F502" s="39">
        <v>2</v>
      </c>
      <c r="G502" s="5">
        <v>0</v>
      </c>
      <c r="H502" s="39">
        <v>2</v>
      </c>
      <c r="I502" s="6"/>
      <c r="J502" s="6"/>
      <c r="K502" s="6"/>
      <c r="L502" s="6"/>
      <c r="M502" s="6"/>
      <c r="N502" s="6"/>
      <c r="O502" s="6"/>
      <c r="P502" s="6"/>
      <c r="Q502" s="6"/>
      <c r="R502" s="6"/>
      <c r="S502" s="6"/>
      <c r="T502" s="6"/>
      <c r="U502" s="6"/>
      <c r="V502" s="6"/>
      <c r="W502" s="6"/>
      <c r="X502" s="6"/>
      <c r="Y502" s="6"/>
      <c r="Z502" s="6"/>
    </row>
    <row r="503" spans="1:26" ht="24" customHeight="1" x14ac:dyDescent="0.3">
      <c r="A503" s="5">
        <v>503</v>
      </c>
      <c r="B503" s="6" t="s">
        <v>8643</v>
      </c>
      <c r="C503" s="24" t="s">
        <v>8644</v>
      </c>
      <c r="D503" s="58" t="s">
        <v>8694</v>
      </c>
      <c r="E503" s="6" t="s">
        <v>8057</v>
      </c>
      <c r="F503" s="39">
        <v>0</v>
      </c>
      <c r="G503" s="5">
        <v>0</v>
      </c>
      <c r="H503" s="39">
        <v>0</v>
      </c>
      <c r="I503" s="6"/>
      <c r="J503" s="6"/>
      <c r="K503" s="6"/>
      <c r="L503" s="6"/>
      <c r="M503" s="6"/>
      <c r="N503" s="6"/>
      <c r="O503" s="6"/>
      <c r="P503" s="6"/>
      <c r="Q503" s="6"/>
      <c r="R503" s="6"/>
      <c r="S503" s="6"/>
      <c r="T503" s="6"/>
      <c r="U503" s="6"/>
      <c r="V503" s="6"/>
      <c r="W503" s="6"/>
      <c r="X503" s="6"/>
      <c r="Y503" s="6"/>
      <c r="Z503" s="6"/>
    </row>
    <row r="504" spans="1:26" ht="24" customHeight="1" x14ac:dyDescent="0.3">
      <c r="A504" s="5">
        <v>504</v>
      </c>
      <c r="B504" s="6" t="s">
        <v>8643</v>
      </c>
      <c r="C504" s="24" t="s">
        <v>8644</v>
      </c>
      <c r="D504" s="58" t="s">
        <v>8695</v>
      </c>
      <c r="E504" s="6" t="s">
        <v>8057</v>
      </c>
      <c r="F504" s="39">
        <v>2</v>
      </c>
      <c r="G504" s="5">
        <v>2</v>
      </c>
      <c r="H504" s="39">
        <v>2</v>
      </c>
      <c r="I504" s="6"/>
      <c r="J504" s="6"/>
      <c r="K504" s="6"/>
      <c r="L504" s="6"/>
      <c r="M504" s="6"/>
      <c r="N504" s="6"/>
      <c r="O504" s="6"/>
      <c r="P504" s="6"/>
      <c r="Q504" s="6"/>
      <c r="R504" s="6"/>
      <c r="S504" s="6"/>
      <c r="T504" s="6"/>
      <c r="U504" s="6"/>
      <c r="V504" s="6"/>
      <c r="W504" s="6"/>
      <c r="X504" s="6"/>
      <c r="Y504" s="6"/>
      <c r="Z504" s="6"/>
    </row>
    <row r="505" spans="1:26" ht="24" customHeight="1" x14ac:dyDescent="0.3">
      <c r="A505" s="5">
        <v>505</v>
      </c>
      <c r="B505" s="6" t="s">
        <v>8643</v>
      </c>
      <c r="C505" s="24" t="s">
        <v>8644</v>
      </c>
      <c r="D505" s="58" t="s">
        <v>8696</v>
      </c>
      <c r="E505" s="6" t="s">
        <v>8057</v>
      </c>
      <c r="F505" s="39">
        <v>2</v>
      </c>
      <c r="G505" s="5">
        <v>2</v>
      </c>
      <c r="H505" s="39">
        <v>2</v>
      </c>
      <c r="I505" s="6"/>
      <c r="J505" s="6"/>
      <c r="K505" s="6"/>
      <c r="L505" s="6"/>
      <c r="M505" s="6"/>
      <c r="N505" s="6"/>
      <c r="O505" s="6"/>
      <c r="P505" s="6"/>
      <c r="Q505" s="6"/>
      <c r="R505" s="6"/>
      <c r="S505" s="6"/>
      <c r="T505" s="6"/>
      <c r="U505" s="6"/>
      <c r="V505" s="6"/>
      <c r="W505" s="6"/>
      <c r="X505" s="6"/>
      <c r="Y505" s="6"/>
      <c r="Z505" s="6"/>
    </row>
    <row r="506" spans="1:26" ht="24" customHeight="1" x14ac:dyDescent="0.3">
      <c r="A506" s="5">
        <v>506</v>
      </c>
      <c r="B506" s="6" t="s">
        <v>8643</v>
      </c>
      <c r="C506" s="24" t="s">
        <v>8644</v>
      </c>
      <c r="D506" s="58" t="s">
        <v>8697</v>
      </c>
      <c r="E506" s="6" t="s">
        <v>8057</v>
      </c>
      <c r="F506" s="39">
        <v>2</v>
      </c>
      <c r="G506" s="5">
        <v>2</v>
      </c>
      <c r="H506" s="39">
        <v>2</v>
      </c>
      <c r="I506" s="6"/>
      <c r="J506" s="6"/>
      <c r="K506" s="6"/>
      <c r="L506" s="6"/>
      <c r="M506" s="6"/>
      <c r="N506" s="6"/>
      <c r="O506" s="6"/>
      <c r="P506" s="6"/>
      <c r="Q506" s="6"/>
      <c r="R506" s="6"/>
      <c r="S506" s="6"/>
      <c r="T506" s="6"/>
      <c r="U506" s="6"/>
      <c r="V506" s="6"/>
      <c r="W506" s="6"/>
      <c r="X506" s="6"/>
      <c r="Y506" s="6"/>
      <c r="Z506" s="6"/>
    </row>
    <row r="507" spans="1:26" ht="24" customHeight="1" x14ac:dyDescent="0.3">
      <c r="A507" s="5">
        <v>507</v>
      </c>
      <c r="B507" s="6" t="s">
        <v>8643</v>
      </c>
      <c r="C507" s="24" t="s">
        <v>8644</v>
      </c>
      <c r="D507" s="58" t="s">
        <v>8698</v>
      </c>
      <c r="E507" s="6" t="s">
        <v>8057</v>
      </c>
      <c r="F507" s="39">
        <v>2</v>
      </c>
      <c r="G507" s="5">
        <v>2</v>
      </c>
      <c r="H507" s="39">
        <v>2</v>
      </c>
      <c r="I507" s="6"/>
      <c r="J507" s="6"/>
      <c r="K507" s="6"/>
      <c r="L507" s="6"/>
      <c r="M507" s="6"/>
      <c r="N507" s="6"/>
      <c r="O507" s="6"/>
      <c r="P507" s="6"/>
      <c r="Q507" s="6"/>
      <c r="R507" s="6"/>
      <c r="S507" s="6"/>
      <c r="T507" s="6"/>
      <c r="U507" s="6"/>
      <c r="V507" s="6"/>
      <c r="W507" s="6"/>
      <c r="X507" s="6"/>
      <c r="Y507" s="6"/>
      <c r="Z507" s="6"/>
    </row>
    <row r="508" spans="1:26" ht="24" customHeight="1" x14ac:dyDescent="0.3">
      <c r="A508" s="5">
        <v>508</v>
      </c>
      <c r="B508" s="6" t="s">
        <v>8643</v>
      </c>
      <c r="C508" s="24" t="s">
        <v>8644</v>
      </c>
      <c r="D508" s="58" t="s">
        <v>8699</v>
      </c>
      <c r="E508" s="6" t="s">
        <v>8057</v>
      </c>
      <c r="F508" s="39">
        <v>1</v>
      </c>
      <c r="G508" s="5">
        <v>1</v>
      </c>
      <c r="H508" s="39">
        <v>1</v>
      </c>
      <c r="I508" s="6"/>
      <c r="J508" s="6"/>
      <c r="K508" s="6"/>
      <c r="L508" s="6"/>
      <c r="M508" s="6"/>
      <c r="N508" s="6"/>
      <c r="O508" s="6"/>
      <c r="P508" s="6"/>
      <c r="Q508" s="6"/>
      <c r="R508" s="6"/>
      <c r="S508" s="6"/>
      <c r="T508" s="6"/>
      <c r="U508" s="6"/>
      <c r="V508" s="6"/>
      <c r="W508" s="6"/>
      <c r="X508" s="6"/>
      <c r="Y508" s="6"/>
      <c r="Z508" s="6"/>
    </row>
    <row r="509" spans="1:26" ht="24" customHeight="1" x14ac:dyDescent="0.3">
      <c r="A509" s="5">
        <v>509</v>
      </c>
      <c r="B509" s="6" t="s">
        <v>8700</v>
      </c>
      <c r="C509" s="6" t="s">
        <v>8701</v>
      </c>
      <c r="D509" s="58" t="s">
        <v>8702</v>
      </c>
      <c r="E509" s="6" t="s">
        <v>8057</v>
      </c>
      <c r="F509" s="39">
        <v>2</v>
      </c>
      <c r="G509" s="5">
        <v>0</v>
      </c>
      <c r="H509" s="39">
        <v>2</v>
      </c>
      <c r="I509" s="6"/>
      <c r="J509" s="6"/>
      <c r="K509" s="6"/>
      <c r="L509" s="6"/>
      <c r="M509" s="6"/>
      <c r="N509" s="6"/>
      <c r="O509" s="6"/>
      <c r="P509" s="6"/>
      <c r="Q509" s="6"/>
      <c r="R509" s="6"/>
      <c r="S509" s="6"/>
      <c r="T509" s="6"/>
      <c r="U509" s="6"/>
      <c r="V509" s="6"/>
      <c r="W509" s="6"/>
      <c r="X509" s="6"/>
      <c r="Y509" s="6"/>
      <c r="Z509" s="6"/>
    </row>
    <row r="510" spans="1:26" ht="24" customHeight="1" x14ac:dyDescent="0.3">
      <c r="A510" s="5">
        <v>510</v>
      </c>
      <c r="B510" s="6" t="s">
        <v>8700</v>
      </c>
      <c r="C510" s="6" t="s">
        <v>8701</v>
      </c>
      <c r="D510" s="58" t="s">
        <v>8703</v>
      </c>
      <c r="E510" s="6" t="s">
        <v>8057</v>
      </c>
      <c r="F510" s="39">
        <v>2</v>
      </c>
      <c r="G510" s="5">
        <v>0</v>
      </c>
      <c r="H510" s="39">
        <v>2</v>
      </c>
      <c r="I510" s="6"/>
      <c r="J510" s="6"/>
      <c r="K510" s="6"/>
      <c r="L510" s="6"/>
      <c r="M510" s="6"/>
      <c r="N510" s="6"/>
      <c r="O510" s="6"/>
      <c r="P510" s="6"/>
      <c r="Q510" s="6"/>
      <c r="R510" s="6"/>
      <c r="S510" s="6"/>
      <c r="T510" s="6"/>
      <c r="U510" s="6"/>
      <c r="V510" s="6"/>
      <c r="W510" s="6"/>
      <c r="X510" s="6"/>
      <c r="Y510" s="6"/>
      <c r="Z510" s="6"/>
    </row>
    <row r="511" spans="1:26" ht="48" customHeight="1" x14ac:dyDescent="0.3">
      <c r="A511" s="5">
        <v>511</v>
      </c>
      <c r="B511" s="6" t="s">
        <v>8700</v>
      </c>
      <c r="C511" s="6" t="s">
        <v>8701</v>
      </c>
      <c r="D511" s="58" t="s">
        <v>8704</v>
      </c>
      <c r="E511" s="6" t="s">
        <v>8057</v>
      </c>
      <c r="F511" s="39">
        <v>0</v>
      </c>
      <c r="G511" s="5">
        <v>2</v>
      </c>
      <c r="H511" s="39">
        <v>0</v>
      </c>
      <c r="I511" s="6"/>
      <c r="J511" s="6"/>
      <c r="K511" s="6"/>
      <c r="L511" s="6"/>
      <c r="M511" s="6"/>
      <c r="N511" s="6"/>
      <c r="O511" s="6"/>
      <c r="P511" s="6"/>
      <c r="Q511" s="6"/>
      <c r="R511" s="6"/>
      <c r="S511" s="6"/>
      <c r="T511" s="6"/>
      <c r="U511" s="6"/>
      <c r="V511" s="6"/>
      <c r="W511" s="6"/>
      <c r="X511" s="6"/>
      <c r="Y511" s="6"/>
      <c r="Z511" s="6"/>
    </row>
    <row r="512" spans="1:26" ht="48" customHeight="1" x14ac:dyDescent="0.3">
      <c r="A512" s="5">
        <v>512</v>
      </c>
      <c r="B512" s="6" t="s">
        <v>8700</v>
      </c>
      <c r="C512" s="6" t="s">
        <v>8701</v>
      </c>
      <c r="D512" s="58" t="s">
        <v>8705</v>
      </c>
      <c r="E512" s="6" t="s">
        <v>8057</v>
      </c>
      <c r="F512" s="39">
        <v>1</v>
      </c>
      <c r="G512" s="5">
        <v>1</v>
      </c>
      <c r="H512" s="39">
        <v>1</v>
      </c>
      <c r="I512" s="6"/>
      <c r="J512" s="6"/>
      <c r="K512" s="6"/>
      <c r="L512" s="6"/>
      <c r="M512" s="6"/>
      <c r="N512" s="6"/>
      <c r="O512" s="6"/>
      <c r="P512" s="6"/>
      <c r="Q512" s="6"/>
      <c r="R512" s="6"/>
      <c r="S512" s="6"/>
      <c r="T512" s="6"/>
      <c r="U512" s="6"/>
      <c r="V512" s="6"/>
      <c r="W512" s="6"/>
      <c r="X512" s="6"/>
      <c r="Y512" s="6"/>
      <c r="Z512" s="6"/>
    </row>
    <row r="513" spans="1:26" ht="24" customHeight="1" x14ac:dyDescent="0.3">
      <c r="A513" s="5">
        <v>513</v>
      </c>
      <c r="B513" s="6" t="s">
        <v>8700</v>
      </c>
      <c r="C513" s="6" t="s">
        <v>8701</v>
      </c>
      <c r="D513" s="58" t="s">
        <v>8706</v>
      </c>
      <c r="E513" s="6" t="s">
        <v>8057</v>
      </c>
      <c r="F513" s="39">
        <v>2</v>
      </c>
      <c r="G513" s="5">
        <v>1</v>
      </c>
      <c r="H513" s="39">
        <v>2</v>
      </c>
      <c r="I513" s="6"/>
      <c r="J513" s="6"/>
      <c r="K513" s="6"/>
      <c r="L513" s="6"/>
      <c r="M513" s="6"/>
      <c r="N513" s="6"/>
      <c r="O513" s="6"/>
      <c r="P513" s="6"/>
      <c r="Q513" s="6"/>
      <c r="R513" s="6"/>
      <c r="S513" s="6"/>
      <c r="T513" s="6"/>
      <c r="U513" s="6"/>
      <c r="V513" s="6"/>
      <c r="W513" s="6"/>
      <c r="X513" s="6"/>
      <c r="Y513" s="6"/>
      <c r="Z513" s="6"/>
    </row>
    <row r="514" spans="1:26" ht="24" customHeight="1" x14ac:dyDescent="0.3">
      <c r="A514" s="5">
        <v>514</v>
      </c>
      <c r="B514" s="6" t="s">
        <v>8700</v>
      </c>
      <c r="C514" s="6" t="s">
        <v>8701</v>
      </c>
      <c r="D514" s="58" t="s">
        <v>8707</v>
      </c>
      <c r="E514" s="6" t="s">
        <v>8057</v>
      </c>
      <c r="F514" s="39">
        <v>1</v>
      </c>
      <c r="G514" s="5">
        <v>1</v>
      </c>
      <c r="H514" s="39">
        <v>1</v>
      </c>
      <c r="I514" s="6"/>
      <c r="J514" s="6"/>
      <c r="K514" s="6"/>
      <c r="L514" s="6"/>
      <c r="M514" s="6"/>
      <c r="N514" s="6"/>
      <c r="O514" s="6"/>
      <c r="P514" s="6"/>
      <c r="Q514" s="6"/>
      <c r="R514" s="6"/>
      <c r="S514" s="6"/>
      <c r="T514" s="6"/>
      <c r="U514" s="6"/>
      <c r="V514" s="6"/>
      <c r="W514" s="6"/>
      <c r="X514" s="6"/>
      <c r="Y514" s="6"/>
      <c r="Z514" s="6"/>
    </row>
    <row r="515" spans="1:26" ht="24" customHeight="1" x14ac:dyDescent="0.3">
      <c r="A515" s="5">
        <v>515</v>
      </c>
      <c r="B515" s="6" t="s">
        <v>8700</v>
      </c>
      <c r="C515" s="6" t="s">
        <v>8701</v>
      </c>
      <c r="D515" s="58" t="s">
        <v>8708</v>
      </c>
      <c r="E515" s="6" t="s">
        <v>8057</v>
      </c>
      <c r="F515" s="39">
        <v>1</v>
      </c>
      <c r="G515" s="5">
        <v>1</v>
      </c>
      <c r="H515" s="39">
        <v>1</v>
      </c>
      <c r="I515" s="6"/>
      <c r="J515" s="6"/>
      <c r="K515" s="6"/>
      <c r="L515" s="6"/>
      <c r="M515" s="6"/>
      <c r="N515" s="6"/>
      <c r="O515" s="6"/>
      <c r="P515" s="6"/>
      <c r="Q515" s="6"/>
      <c r="R515" s="6"/>
      <c r="S515" s="6"/>
      <c r="T515" s="6"/>
      <c r="U515" s="6"/>
      <c r="V515" s="6"/>
      <c r="W515" s="6"/>
      <c r="X515" s="6"/>
      <c r="Y515" s="6"/>
      <c r="Z515" s="6"/>
    </row>
    <row r="516" spans="1:26" ht="24" customHeight="1" x14ac:dyDescent="0.3">
      <c r="A516" s="5">
        <v>516</v>
      </c>
      <c r="B516" s="6" t="s">
        <v>8700</v>
      </c>
      <c r="C516" s="6" t="s">
        <v>8701</v>
      </c>
      <c r="D516" s="58" t="s">
        <v>8709</v>
      </c>
      <c r="E516" s="6" t="s">
        <v>8057</v>
      </c>
      <c r="F516" s="39">
        <v>1</v>
      </c>
      <c r="G516" s="5">
        <v>1</v>
      </c>
      <c r="H516" s="39">
        <v>1</v>
      </c>
      <c r="I516" s="6"/>
      <c r="J516" s="6"/>
      <c r="K516" s="6"/>
      <c r="L516" s="6"/>
      <c r="M516" s="6"/>
      <c r="N516" s="6"/>
      <c r="O516" s="6"/>
      <c r="P516" s="6"/>
      <c r="Q516" s="6"/>
      <c r="R516" s="6"/>
      <c r="S516" s="6"/>
      <c r="T516" s="6"/>
      <c r="U516" s="6"/>
      <c r="V516" s="6"/>
      <c r="W516" s="6"/>
      <c r="X516" s="6"/>
      <c r="Y516" s="6"/>
      <c r="Z516" s="6"/>
    </row>
    <row r="517" spans="1:26" ht="24" customHeight="1" x14ac:dyDescent="0.3">
      <c r="A517" s="5">
        <v>517</v>
      </c>
      <c r="B517" s="6" t="s">
        <v>8700</v>
      </c>
      <c r="C517" s="6" t="s">
        <v>8701</v>
      </c>
      <c r="D517" s="58" t="s">
        <v>8710</v>
      </c>
      <c r="E517" s="6" t="s">
        <v>8057</v>
      </c>
      <c r="F517" s="39">
        <v>1</v>
      </c>
      <c r="G517" s="5">
        <v>0</v>
      </c>
      <c r="H517" s="39">
        <v>1</v>
      </c>
      <c r="I517" s="6"/>
      <c r="J517" s="6"/>
      <c r="K517" s="6"/>
      <c r="L517" s="6"/>
      <c r="M517" s="6"/>
      <c r="N517" s="6"/>
      <c r="O517" s="6"/>
      <c r="P517" s="6"/>
      <c r="Q517" s="6"/>
      <c r="R517" s="6"/>
      <c r="S517" s="6"/>
      <c r="T517" s="6"/>
      <c r="U517" s="6"/>
      <c r="V517" s="6"/>
      <c r="W517" s="6"/>
      <c r="X517" s="6"/>
      <c r="Y517" s="6"/>
      <c r="Z517" s="6"/>
    </row>
    <row r="518" spans="1:26" ht="24" customHeight="1" x14ac:dyDescent="0.3">
      <c r="A518" s="5">
        <v>518</v>
      </c>
      <c r="B518" s="6" t="s">
        <v>8700</v>
      </c>
      <c r="C518" s="6" t="s">
        <v>8701</v>
      </c>
      <c r="D518" s="58" t="s">
        <v>8711</v>
      </c>
      <c r="E518" s="6" t="s">
        <v>8057</v>
      </c>
      <c r="F518" s="39">
        <v>0</v>
      </c>
      <c r="G518" s="5">
        <v>2</v>
      </c>
      <c r="H518" s="39">
        <v>0</v>
      </c>
      <c r="I518" s="6"/>
      <c r="J518" s="6"/>
      <c r="K518" s="6"/>
      <c r="L518" s="6"/>
      <c r="M518" s="6"/>
      <c r="N518" s="6"/>
      <c r="O518" s="6"/>
      <c r="P518" s="6"/>
      <c r="Q518" s="6"/>
      <c r="R518" s="6"/>
      <c r="S518" s="6"/>
      <c r="T518" s="6"/>
      <c r="U518" s="6"/>
      <c r="V518" s="6"/>
      <c r="W518" s="6"/>
      <c r="X518" s="6"/>
      <c r="Y518" s="6"/>
      <c r="Z518" s="6"/>
    </row>
    <row r="519" spans="1:26" ht="24" customHeight="1" x14ac:dyDescent="0.3">
      <c r="A519" s="5">
        <v>519</v>
      </c>
      <c r="B519" s="6" t="s">
        <v>8700</v>
      </c>
      <c r="C519" s="6" t="s">
        <v>8701</v>
      </c>
      <c r="D519" s="58" t="s">
        <v>8712</v>
      </c>
      <c r="E519" s="6" t="s">
        <v>8057</v>
      </c>
      <c r="F519" s="39">
        <v>2</v>
      </c>
      <c r="G519" s="5">
        <v>2</v>
      </c>
      <c r="H519" s="39">
        <v>2</v>
      </c>
      <c r="I519" s="6"/>
      <c r="J519" s="6"/>
      <c r="K519" s="6"/>
      <c r="L519" s="6"/>
      <c r="M519" s="6"/>
      <c r="N519" s="6"/>
      <c r="O519" s="6"/>
      <c r="P519" s="6"/>
      <c r="Q519" s="6"/>
      <c r="R519" s="6"/>
      <c r="S519" s="6"/>
      <c r="T519" s="6"/>
      <c r="U519" s="6"/>
      <c r="V519" s="6"/>
      <c r="W519" s="6"/>
      <c r="X519" s="6"/>
      <c r="Y519" s="6"/>
      <c r="Z519" s="6"/>
    </row>
    <row r="520" spans="1:26" ht="24" customHeight="1" x14ac:dyDescent="0.3">
      <c r="A520" s="5">
        <v>520</v>
      </c>
      <c r="B520" s="6" t="s">
        <v>8700</v>
      </c>
      <c r="C520" s="6" t="s">
        <v>8701</v>
      </c>
      <c r="D520" s="58" t="s">
        <v>8713</v>
      </c>
      <c r="E520" s="6" t="s">
        <v>8057</v>
      </c>
      <c r="F520" s="39">
        <v>0</v>
      </c>
      <c r="G520" s="5">
        <v>0</v>
      </c>
      <c r="H520" s="39">
        <v>0</v>
      </c>
      <c r="I520" s="6"/>
      <c r="J520" s="6"/>
      <c r="K520" s="6"/>
      <c r="L520" s="6"/>
      <c r="M520" s="6"/>
      <c r="N520" s="6"/>
      <c r="O520" s="6"/>
      <c r="P520" s="6"/>
      <c r="Q520" s="6"/>
      <c r="R520" s="6"/>
      <c r="S520" s="6"/>
      <c r="T520" s="6"/>
      <c r="U520" s="6"/>
      <c r="V520" s="6"/>
      <c r="W520" s="6"/>
      <c r="X520" s="6"/>
      <c r="Y520" s="6"/>
      <c r="Z520" s="6"/>
    </row>
    <row r="521" spans="1:26" ht="24" customHeight="1" x14ac:dyDescent="0.3">
      <c r="A521" s="5">
        <v>521</v>
      </c>
      <c r="B521" s="6" t="s">
        <v>8700</v>
      </c>
      <c r="C521" s="6" t="s">
        <v>8701</v>
      </c>
      <c r="D521" s="58" t="s">
        <v>8714</v>
      </c>
      <c r="E521" s="6" t="s">
        <v>8057</v>
      </c>
      <c r="F521" s="39">
        <v>2</v>
      </c>
      <c r="G521" s="39">
        <v>2</v>
      </c>
      <c r="H521" s="39">
        <v>2</v>
      </c>
      <c r="I521" s="6"/>
      <c r="J521" s="6"/>
      <c r="K521" s="6"/>
      <c r="L521" s="6"/>
      <c r="M521" s="6"/>
      <c r="N521" s="6"/>
      <c r="O521" s="6"/>
      <c r="P521" s="6"/>
      <c r="Q521" s="6"/>
      <c r="R521" s="6"/>
      <c r="S521" s="6"/>
      <c r="T521" s="6"/>
      <c r="U521" s="6"/>
      <c r="V521" s="6"/>
      <c r="W521" s="6"/>
      <c r="X521" s="6"/>
      <c r="Y521" s="6"/>
      <c r="Z521" s="6"/>
    </row>
    <row r="522" spans="1:26" ht="48" customHeight="1" x14ac:dyDescent="0.3">
      <c r="A522" s="5">
        <v>522</v>
      </c>
      <c r="B522" s="6" t="s">
        <v>8715</v>
      </c>
      <c r="C522" s="6" t="s">
        <v>8716</v>
      </c>
      <c r="D522" s="58" t="s">
        <v>8717</v>
      </c>
      <c r="E522" s="6" t="s">
        <v>8057</v>
      </c>
      <c r="F522" s="39">
        <v>2</v>
      </c>
      <c r="G522" s="39">
        <v>2</v>
      </c>
      <c r="H522" s="39">
        <v>2</v>
      </c>
      <c r="I522" s="6"/>
      <c r="J522" s="6"/>
      <c r="K522" s="6"/>
      <c r="L522" s="6"/>
      <c r="M522" s="6"/>
      <c r="N522" s="6"/>
      <c r="O522" s="6"/>
      <c r="P522" s="6"/>
      <c r="Q522" s="6"/>
      <c r="R522" s="6"/>
      <c r="S522" s="6"/>
      <c r="T522" s="6"/>
      <c r="U522" s="6"/>
      <c r="V522" s="6"/>
      <c r="W522" s="6"/>
      <c r="X522" s="6"/>
      <c r="Y522" s="6"/>
      <c r="Z522" s="6"/>
    </row>
    <row r="523" spans="1:26" ht="24" customHeight="1" x14ac:dyDescent="0.3">
      <c r="A523" s="5">
        <v>523</v>
      </c>
      <c r="B523" s="6" t="s">
        <v>8715</v>
      </c>
      <c r="C523" s="6" t="s">
        <v>8716</v>
      </c>
      <c r="D523" s="58" t="s">
        <v>8718</v>
      </c>
      <c r="E523" s="6" t="s">
        <v>8057</v>
      </c>
      <c r="F523" s="39">
        <v>2</v>
      </c>
      <c r="G523" s="39">
        <v>2</v>
      </c>
      <c r="H523" s="39">
        <v>2</v>
      </c>
      <c r="I523" s="6"/>
      <c r="J523" s="6"/>
      <c r="K523" s="6"/>
      <c r="L523" s="6"/>
      <c r="M523" s="6"/>
      <c r="N523" s="6"/>
      <c r="O523" s="6"/>
      <c r="P523" s="6"/>
      <c r="Q523" s="6"/>
      <c r="R523" s="6"/>
      <c r="S523" s="6"/>
      <c r="T523" s="6"/>
      <c r="U523" s="6"/>
      <c r="V523" s="6"/>
      <c r="W523" s="6"/>
      <c r="X523" s="6"/>
      <c r="Y523" s="6"/>
      <c r="Z523" s="6"/>
    </row>
    <row r="524" spans="1:26" ht="48" customHeight="1" x14ac:dyDescent="0.3">
      <c r="A524" s="5">
        <v>524</v>
      </c>
      <c r="B524" s="6" t="s">
        <v>8715</v>
      </c>
      <c r="C524" s="6" t="s">
        <v>8716</v>
      </c>
      <c r="D524" s="58" t="s">
        <v>8719</v>
      </c>
      <c r="E524" s="6" t="s">
        <v>8057</v>
      </c>
      <c r="F524" s="39">
        <v>1</v>
      </c>
      <c r="G524" s="39">
        <v>1</v>
      </c>
      <c r="H524" s="39">
        <v>1</v>
      </c>
      <c r="I524" s="6"/>
      <c r="J524" s="6"/>
      <c r="K524" s="6"/>
      <c r="L524" s="6"/>
      <c r="M524" s="6"/>
      <c r="N524" s="6"/>
      <c r="O524" s="6"/>
      <c r="P524" s="6"/>
      <c r="Q524" s="6"/>
      <c r="R524" s="6"/>
      <c r="S524" s="6"/>
      <c r="T524" s="6"/>
      <c r="U524" s="6"/>
      <c r="V524" s="6"/>
      <c r="W524" s="6"/>
      <c r="X524" s="6"/>
      <c r="Y524" s="6"/>
      <c r="Z524" s="6"/>
    </row>
    <row r="525" spans="1:26" ht="48" customHeight="1" x14ac:dyDescent="0.3">
      <c r="A525" s="5">
        <v>525</v>
      </c>
      <c r="B525" s="6" t="s">
        <v>8715</v>
      </c>
      <c r="C525" s="6" t="s">
        <v>8716</v>
      </c>
      <c r="D525" s="58" t="s">
        <v>8720</v>
      </c>
      <c r="E525" s="6" t="s">
        <v>8057</v>
      </c>
      <c r="F525" s="39">
        <v>1</v>
      </c>
      <c r="G525" s="39">
        <v>1</v>
      </c>
      <c r="H525" s="39">
        <v>1</v>
      </c>
      <c r="I525" s="6"/>
      <c r="J525" s="6"/>
      <c r="K525" s="6"/>
      <c r="L525" s="6"/>
      <c r="M525" s="6"/>
      <c r="N525" s="6"/>
      <c r="O525" s="6"/>
      <c r="P525" s="6"/>
      <c r="Q525" s="6"/>
      <c r="R525" s="6"/>
      <c r="S525" s="6"/>
      <c r="T525" s="6"/>
      <c r="U525" s="6"/>
      <c r="V525" s="6"/>
      <c r="W525" s="6"/>
      <c r="X525" s="6"/>
      <c r="Y525" s="6"/>
      <c r="Z525" s="6"/>
    </row>
    <row r="526" spans="1:26" ht="24" customHeight="1" x14ac:dyDescent="0.3">
      <c r="A526" s="5">
        <v>526</v>
      </c>
      <c r="B526" s="6" t="s">
        <v>8715</v>
      </c>
      <c r="C526" s="6" t="s">
        <v>8716</v>
      </c>
      <c r="D526" s="58" t="s">
        <v>8721</v>
      </c>
      <c r="E526" s="6" t="s">
        <v>8057</v>
      </c>
      <c r="F526" s="39">
        <v>1</v>
      </c>
      <c r="G526" s="39">
        <v>1</v>
      </c>
      <c r="H526" s="39">
        <v>1</v>
      </c>
      <c r="I526" s="6"/>
      <c r="J526" s="6"/>
      <c r="K526" s="6"/>
      <c r="L526" s="6"/>
      <c r="M526" s="6"/>
      <c r="N526" s="6"/>
      <c r="O526" s="6"/>
      <c r="P526" s="6"/>
      <c r="Q526" s="6"/>
      <c r="R526" s="6"/>
      <c r="S526" s="6"/>
      <c r="T526" s="6"/>
      <c r="U526" s="6"/>
      <c r="V526" s="6"/>
      <c r="W526" s="6"/>
      <c r="X526" s="6"/>
      <c r="Y526" s="6"/>
      <c r="Z526" s="6"/>
    </row>
    <row r="527" spans="1:26" ht="48" customHeight="1" x14ac:dyDescent="0.3">
      <c r="A527" s="5">
        <v>527</v>
      </c>
      <c r="B527" s="6" t="s">
        <v>8715</v>
      </c>
      <c r="C527" s="6" t="s">
        <v>8716</v>
      </c>
      <c r="D527" s="58" t="s">
        <v>8722</v>
      </c>
      <c r="E527" s="6" t="s">
        <v>8057</v>
      </c>
      <c r="F527" s="39">
        <v>2</v>
      </c>
      <c r="G527" s="39">
        <v>2</v>
      </c>
      <c r="H527" s="39">
        <v>2</v>
      </c>
      <c r="I527" s="6"/>
      <c r="J527" s="6"/>
      <c r="K527" s="6"/>
      <c r="L527" s="6"/>
      <c r="M527" s="6"/>
      <c r="N527" s="6"/>
      <c r="O527" s="6"/>
      <c r="P527" s="6"/>
      <c r="Q527" s="6"/>
      <c r="R527" s="6"/>
      <c r="S527" s="6"/>
      <c r="T527" s="6"/>
      <c r="U527" s="6"/>
      <c r="V527" s="6"/>
      <c r="W527" s="6"/>
      <c r="X527" s="6"/>
      <c r="Y527" s="6"/>
      <c r="Z527" s="6"/>
    </row>
    <row r="528" spans="1:26" ht="48" customHeight="1" x14ac:dyDescent="0.3">
      <c r="A528" s="5">
        <v>528</v>
      </c>
      <c r="B528" s="6" t="s">
        <v>8715</v>
      </c>
      <c r="C528" s="6" t="s">
        <v>8716</v>
      </c>
      <c r="D528" s="58" t="s">
        <v>8723</v>
      </c>
      <c r="E528" s="6" t="s">
        <v>8057</v>
      </c>
      <c r="F528" s="39">
        <v>1</v>
      </c>
      <c r="G528" s="39">
        <v>1</v>
      </c>
      <c r="H528" s="39">
        <v>1</v>
      </c>
      <c r="I528" s="6"/>
      <c r="J528" s="6"/>
      <c r="K528" s="6"/>
      <c r="L528" s="6"/>
      <c r="M528" s="6"/>
      <c r="N528" s="6"/>
      <c r="O528" s="6"/>
      <c r="P528" s="6"/>
      <c r="Q528" s="6"/>
      <c r="R528" s="6"/>
      <c r="S528" s="6"/>
      <c r="T528" s="6"/>
      <c r="U528" s="6"/>
      <c r="V528" s="6"/>
      <c r="W528" s="6"/>
      <c r="X528" s="6"/>
      <c r="Y528" s="6"/>
      <c r="Z528" s="6"/>
    </row>
    <row r="529" spans="1:26" ht="24" customHeight="1" x14ac:dyDescent="0.3">
      <c r="A529" s="5">
        <v>529</v>
      </c>
      <c r="B529" s="6" t="s">
        <v>8715</v>
      </c>
      <c r="C529" s="6" t="s">
        <v>8716</v>
      </c>
      <c r="D529" s="58" t="s">
        <v>8724</v>
      </c>
      <c r="E529" s="6" t="s">
        <v>8057</v>
      </c>
      <c r="F529" s="39">
        <v>2</v>
      </c>
      <c r="G529" s="39">
        <v>2</v>
      </c>
      <c r="H529" s="39">
        <v>2</v>
      </c>
      <c r="I529" s="6"/>
      <c r="J529" s="6"/>
      <c r="K529" s="6"/>
      <c r="L529" s="6"/>
      <c r="M529" s="6"/>
      <c r="N529" s="6"/>
      <c r="O529" s="6"/>
      <c r="P529" s="6"/>
      <c r="Q529" s="6"/>
      <c r="R529" s="6"/>
      <c r="S529" s="6"/>
      <c r="T529" s="6"/>
      <c r="U529" s="6"/>
      <c r="V529" s="6"/>
      <c r="W529" s="6"/>
      <c r="X529" s="6"/>
      <c r="Y529" s="6"/>
      <c r="Z529" s="6"/>
    </row>
    <row r="530" spans="1:26" ht="24" customHeight="1" x14ac:dyDescent="0.3">
      <c r="A530" s="5">
        <v>530</v>
      </c>
      <c r="B530" s="6" t="s">
        <v>8715</v>
      </c>
      <c r="C530" s="6" t="s">
        <v>8716</v>
      </c>
      <c r="D530" s="58" t="s">
        <v>8725</v>
      </c>
      <c r="E530" s="6" t="s">
        <v>8057</v>
      </c>
      <c r="F530" s="39">
        <v>0</v>
      </c>
      <c r="G530" s="5">
        <v>1</v>
      </c>
      <c r="H530" s="39">
        <v>0</v>
      </c>
      <c r="I530" s="6"/>
      <c r="J530" s="6"/>
      <c r="K530" s="6"/>
      <c r="L530" s="6"/>
      <c r="M530" s="6"/>
      <c r="N530" s="6"/>
      <c r="O530" s="6"/>
      <c r="P530" s="6"/>
      <c r="Q530" s="6"/>
      <c r="R530" s="6"/>
      <c r="S530" s="6"/>
      <c r="T530" s="6"/>
      <c r="U530" s="6"/>
      <c r="V530" s="6"/>
      <c r="W530" s="6"/>
      <c r="X530" s="6"/>
      <c r="Y530" s="6"/>
      <c r="Z530" s="6"/>
    </row>
    <row r="531" spans="1:26" ht="24" customHeight="1" x14ac:dyDescent="0.3">
      <c r="A531" s="5">
        <v>531</v>
      </c>
      <c r="B531" s="6" t="s">
        <v>8726</v>
      </c>
      <c r="C531" s="6" t="s">
        <v>8727</v>
      </c>
      <c r="D531" s="58" t="s">
        <v>8728</v>
      </c>
      <c r="E531" s="6" t="s">
        <v>8057</v>
      </c>
      <c r="F531" s="39">
        <v>0</v>
      </c>
      <c r="G531" s="5">
        <v>0</v>
      </c>
      <c r="H531" s="39">
        <v>0</v>
      </c>
      <c r="I531" s="6"/>
      <c r="J531" s="6"/>
      <c r="K531" s="6"/>
      <c r="L531" s="6"/>
      <c r="M531" s="6"/>
      <c r="N531" s="6"/>
      <c r="O531" s="6"/>
      <c r="P531" s="6"/>
      <c r="Q531" s="6"/>
      <c r="R531" s="6"/>
      <c r="S531" s="6"/>
      <c r="T531" s="6"/>
      <c r="U531" s="6"/>
      <c r="V531" s="6"/>
      <c r="W531" s="6"/>
      <c r="X531" s="6"/>
      <c r="Y531" s="6"/>
      <c r="Z531" s="6"/>
    </row>
    <row r="532" spans="1:26" ht="24" customHeight="1" x14ac:dyDescent="0.3">
      <c r="A532" s="5">
        <v>532</v>
      </c>
      <c r="B532" s="6" t="s">
        <v>8726</v>
      </c>
      <c r="C532" s="6" t="s">
        <v>8727</v>
      </c>
      <c r="D532" s="58" t="s">
        <v>8729</v>
      </c>
      <c r="E532" s="6" t="s">
        <v>8057</v>
      </c>
      <c r="F532" s="39">
        <v>0</v>
      </c>
      <c r="G532" s="5">
        <v>2</v>
      </c>
      <c r="H532" s="39">
        <v>0</v>
      </c>
      <c r="I532" s="6"/>
      <c r="J532" s="6"/>
      <c r="K532" s="6"/>
      <c r="L532" s="6"/>
      <c r="M532" s="6"/>
      <c r="N532" s="6"/>
      <c r="O532" s="6"/>
      <c r="P532" s="6"/>
      <c r="Q532" s="6"/>
      <c r="R532" s="6"/>
      <c r="S532" s="6"/>
      <c r="T532" s="6"/>
      <c r="U532" s="6"/>
      <c r="V532" s="6"/>
      <c r="W532" s="6"/>
      <c r="X532" s="6"/>
      <c r="Y532" s="6"/>
      <c r="Z532" s="6"/>
    </row>
    <row r="533" spans="1:26" ht="24" customHeight="1" x14ac:dyDescent="0.3">
      <c r="A533" s="5">
        <v>533</v>
      </c>
      <c r="B533" s="6" t="s">
        <v>8726</v>
      </c>
      <c r="C533" s="6" t="s">
        <v>8727</v>
      </c>
      <c r="D533" s="58" t="s">
        <v>8730</v>
      </c>
      <c r="E533" s="6" t="s">
        <v>8057</v>
      </c>
      <c r="F533" s="39">
        <v>0</v>
      </c>
      <c r="G533" s="5">
        <v>1</v>
      </c>
      <c r="H533" s="39">
        <v>0</v>
      </c>
      <c r="I533" s="6"/>
      <c r="J533" s="6"/>
      <c r="K533" s="6"/>
      <c r="L533" s="6"/>
      <c r="M533" s="6"/>
      <c r="N533" s="6"/>
      <c r="O533" s="6"/>
      <c r="P533" s="6"/>
      <c r="Q533" s="6"/>
      <c r="R533" s="6"/>
      <c r="S533" s="6"/>
      <c r="T533" s="6"/>
      <c r="U533" s="6"/>
      <c r="V533" s="6"/>
      <c r="W533" s="6"/>
      <c r="X533" s="6"/>
      <c r="Y533" s="6"/>
      <c r="Z533" s="6"/>
    </row>
    <row r="534" spans="1:26" ht="24" customHeight="1" x14ac:dyDescent="0.3">
      <c r="A534" s="5">
        <v>534</v>
      </c>
      <c r="B534" s="6" t="s">
        <v>8726</v>
      </c>
      <c r="C534" s="6" t="s">
        <v>8727</v>
      </c>
      <c r="D534" s="58" t="s">
        <v>8731</v>
      </c>
      <c r="E534" s="6" t="s">
        <v>8057</v>
      </c>
      <c r="F534" s="39">
        <v>0</v>
      </c>
      <c r="G534" s="5">
        <v>2</v>
      </c>
      <c r="H534" s="39">
        <v>0</v>
      </c>
      <c r="I534" s="6"/>
      <c r="J534" s="6"/>
      <c r="K534" s="6"/>
      <c r="L534" s="6"/>
      <c r="M534" s="6"/>
      <c r="N534" s="6"/>
      <c r="O534" s="6"/>
      <c r="P534" s="6"/>
      <c r="Q534" s="6"/>
      <c r="R534" s="6"/>
      <c r="S534" s="6"/>
      <c r="T534" s="6"/>
      <c r="U534" s="6"/>
      <c r="V534" s="6"/>
      <c r="W534" s="6"/>
      <c r="X534" s="6"/>
      <c r="Y534" s="6"/>
      <c r="Z534" s="6"/>
    </row>
    <row r="535" spans="1:26" ht="24" customHeight="1" x14ac:dyDescent="0.3">
      <c r="A535" s="5">
        <v>535</v>
      </c>
      <c r="B535" s="6" t="s">
        <v>8726</v>
      </c>
      <c r="C535" s="6" t="s">
        <v>8727</v>
      </c>
      <c r="D535" s="58" t="s">
        <v>8732</v>
      </c>
      <c r="E535" s="6" t="s">
        <v>8057</v>
      </c>
      <c r="F535" s="39">
        <v>0</v>
      </c>
      <c r="G535" s="5">
        <v>2</v>
      </c>
      <c r="H535" s="39">
        <v>0</v>
      </c>
      <c r="I535" s="6"/>
      <c r="J535" s="6"/>
      <c r="K535" s="6"/>
      <c r="L535" s="6"/>
      <c r="M535" s="6"/>
      <c r="N535" s="6"/>
      <c r="O535" s="6"/>
      <c r="P535" s="6"/>
      <c r="Q535" s="6"/>
      <c r="R535" s="6"/>
      <c r="S535" s="6"/>
      <c r="T535" s="6"/>
      <c r="U535" s="6"/>
      <c r="V535" s="6"/>
      <c r="W535" s="6"/>
      <c r="X535" s="6"/>
      <c r="Y535" s="6"/>
      <c r="Z535" s="6"/>
    </row>
    <row r="536" spans="1:26" ht="24" customHeight="1" x14ac:dyDescent="0.3">
      <c r="A536" s="5">
        <v>536</v>
      </c>
      <c r="B536" s="6" t="s">
        <v>8726</v>
      </c>
      <c r="C536" s="6" t="s">
        <v>8727</v>
      </c>
      <c r="D536" s="58" t="s">
        <v>8733</v>
      </c>
      <c r="E536" s="6" t="s">
        <v>8057</v>
      </c>
      <c r="F536" s="39">
        <v>0</v>
      </c>
      <c r="G536" s="5">
        <v>0</v>
      </c>
      <c r="H536" s="39">
        <v>0</v>
      </c>
      <c r="I536" s="6"/>
      <c r="J536" s="6"/>
      <c r="K536" s="6"/>
      <c r="L536" s="6"/>
      <c r="M536" s="6"/>
      <c r="N536" s="6"/>
      <c r="O536" s="6"/>
      <c r="P536" s="6"/>
      <c r="Q536" s="6"/>
      <c r="R536" s="6"/>
      <c r="S536" s="6"/>
      <c r="T536" s="6"/>
      <c r="U536" s="6"/>
      <c r="V536" s="6"/>
      <c r="W536" s="6"/>
      <c r="X536" s="6"/>
      <c r="Y536" s="6"/>
      <c r="Z536" s="6"/>
    </row>
    <row r="537" spans="1:26" ht="24" customHeight="1" x14ac:dyDescent="0.3">
      <c r="A537" s="5">
        <v>537</v>
      </c>
      <c r="B537" s="6" t="s">
        <v>8726</v>
      </c>
      <c r="C537" s="6" t="s">
        <v>8727</v>
      </c>
      <c r="D537" s="58" t="s">
        <v>8734</v>
      </c>
      <c r="E537" s="6" t="s">
        <v>8057</v>
      </c>
      <c r="F537" s="39">
        <v>2</v>
      </c>
      <c r="G537" s="5">
        <v>2</v>
      </c>
      <c r="H537" s="39">
        <v>2</v>
      </c>
      <c r="I537" s="6"/>
      <c r="J537" s="6"/>
      <c r="K537" s="6"/>
      <c r="L537" s="6"/>
      <c r="M537" s="6"/>
      <c r="N537" s="6"/>
      <c r="O537" s="6"/>
      <c r="P537" s="6"/>
      <c r="Q537" s="6"/>
      <c r="R537" s="6"/>
      <c r="S537" s="6"/>
      <c r="T537" s="6"/>
      <c r="U537" s="6"/>
      <c r="V537" s="6"/>
      <c r="W537" s="6"/>
      <c r="X537" s="6"/>
      <c r="Y537" s="6"/>
      <c r="Z537" s="6"/>
    </row>
    <row r="538" spans="1:26" ht="24" customHeight="1" x14ac:dyDescent="0.3">
      <c r="A538" s="5">
        <v>538</v>
      </c>
      <c r="B538" s="6" t="s">
        <v>8726</v>
      </c>
      <c r="C538" s="6" t="s">
        <v>8727</v>
      </c>
      <c r="D538" s="58" t="s">
        <v>8735</v>
      </c>
      <c r="E538" s="6" t="s">
        <v>8057</v>
      </c>
      <c r="F538" s="39">
        <v>2</v>
      </c>
      <c r="G538" s="5">
        <v>2</v>
      </c>
      <c r="H538" s="39">
        <v>2</v>
      </c>
      <c r="I538" s="6"/>
      <c r="J538" s="6"/>
      <c r="K538" s="6"/>
      <c r="L538" s="6"/>
      <c r="M538" s="6"/>
      <c r="N538" s="6"/>
      <c r="O538" s="6"/>
      <c r="P538" s="6"/>
      <c r="Q538" s="6"/>
      <c r="R538" s="6"/>
      <c r="S538" s="6"/>
      <c r="T538" s="6"/>
      <c r="U538" s="6"/>
      <c r="V538" s="6"/>
      <c r="W538" s="6"/>
      <c r="X538" s="6"/>
      <c r="Y538" s="6"/>
      <c r="Z538" s="6"/>
    </row>
    <row r="539" spans="1:26" ht="24" customHeight="1" x14ac:dyDescent="0.3">
      <c r="A539" s="5">
        <v>539</v>
      </c>
      <c r="B539" s="6" t="s">
        <v>8726</v>
      </c>
      <c r="C539" s="6" t="s">
        <v>8727</v>
      </c>
      <c r="D539" s="58" t="s">
        <v>8736</v>
      </c>
      <c r="E539" s="6" t="s">
        <v>8057</v>
      </c>
      <c r="F539" s="39">
        <v>0</v>
      </c>
      <c r="G539" s="5">
        <v>1</v>
      </c>
      <c r="H539" s="39">
        <v>0</v>
      </c>
      <c r="I539" s="6"/>
      <c r="J539" s="6"/>
      <c r="K539" s="6"/>
      <c r="L539" s="6"/>
      <c r="M539" s="6"/>
      <c r="N539" s="6"/>
      <c r="O539" s="6"/>
      <c r="P539" s="6"/>
      <c r="Q539" s="6"/>
      <c r="R539" s="6"/>
      <c r="S539" s="6"/>
      <c r="T539" s="6"/>
      <c r="U539" s="6"/>
      <c r="V539" s="6"/>
      <c r="W539" s="6"/>
      <c r="X539" s="6"/>
      <c r="Y539" s="6"/>
      <c r="Z539" s="6"/>
    </row>
    <row r="540" spans="1:26" ht="48" customHeight="1" x14ac:dyDescent="0.3">
      <c r="A540" s="5">
        <v>540</v>
      </c>
      <c r="B540" s="6" t="s">
        <v>8737</v>
      </c>
      <c r="C540" s="24" t="s">
        <v>8738</v>
      </c>
      <c r="D540" s="58" t="s">
        <v>8739</v>
      </c>
      <c r="E540" s="6" t="s">
        <v>8057</v>
      </c>
      <c r="F540" s="39">
        <v>2</v>
      </c>
      <c r="G540" s="5">
        <v>2</v>
      </c>
      <c r="H540" s="39">
        <v>2</v>
      </c>
      <c r="I540" s="6"/>
      <c r="J540" s="6"/>
      <c r="K540" s="6"/>
      <c r="L540" s="6"/>
      <c r="M540" s="6"/>
      <c r="N540" s="6"/>
      <c r="O540" s="6"/>
      <c r="P540" s="6"/>
      <c r="Q540" s="6"/>
      <c r="R540" s="6"/>
      <c r="S540" s="6"/>
      <c r="T540" s="6"/>
      <c r="U540" s="6"/>
      <c r="V540" s="6"/>
      <c r="W540" s="6"/>
      <c r="X540" s="6"/>
      <c r="Y540" s="6"/>
      <c r="Z540" s="6"/>
    </row>
    <row r="541" spans="1:26" ht="48" customHeight="1" x14ac:dyDescent="0.3">
      <c r="A541" s="5">
        <v>541</v>
      </c>
      <c r="B541" s="6" t="s">
        <v>8737</v>
      </c>
      <c r="C541" s="24" t="s">
        <v>8738</v>
      </c>
      <c r="D541" s="58" t="s">
        <v>8740</v>
      </c>
      <c r="E541" s="6" t="s">
        <v>8057</v>
      </c>
      <c r="F541" s="39">
        <v>1</v>
      </c>
      <c r="G541" s="5">
        <v>1</v>
      </c>
      <c r="H541" s="39">
        <v>1</v>
      </c>
      <c r="I541" s="6"/>
      <c r="J541" s="6"/>
      <c r="K541" s="6"/>
      <c r="L541" s="6"/>
      <c r="M541" s="6"/>
      <c r="N541" s="6"/>
      <c r="O541" s="6"/>
      <c r="P541" s="6"/>
      <c r="Q541" s="6"/>
      <c r="R541" s="6"/>
      <c r="S541" s="6"/>
      <c r="T541" s="6"/>
      <c r="U541" s="6"/>
      <c r="V541" s="6"/>
      <c r="W541" s="6"/>
      <c r="X541" s="6"/>
      <c r="Y541" s="6"/>
      <c r="Z541" s="6"/>
    </row>
    <row r="542" spans="1:26" ht="24" customHeight="1" x14ac:dyDescent="0.3">
      <c r="A542" s="5">
        <v>542</v>
      </c>
      <c r="B542" s="6" t="s">
        <v>8737</v>
      </c>
      <c r="C542" s="24" t="s">
        <v>8738</v>
      </c>
      <c r="D542" s="58" t="s">
        <v>8741</v>
      </c>
      <c r="E542" s="6" t="s">
        <v>8057</v>
      </c>
      <c r="F542" s="39">
        <v>0</v>
      </c>
      <c r="G542" s="5">
        <v>1</v>
      </c>
      <c r="H542" s="39">
        <v>0</v>
      </c>
      <c r="I542" s="6"/>
      <c r="J542" s="6"/>
      <c r="K542" s="6"/>
      <c r="L542" s="6"/>
      <c r="M542" s="6"/>
      <c r="N542" s="6"/>
      <c r="O542" s="6"/>
      <c r="P542" s="6"/>
      <c r="Q542" s="6"/>
      <c r="R542" s="6"/>
      <c r="S542" s="6"/>
      <c r="T542" s="6"/>
      <c r="U542" s="6"/>
      <c r="V542" s="6"/>
      <c r="W542" s="6"/>
      <c r="X542" s="6"/>
      <c r="Y542" s="6"/>
      <c r="Z542" s="6"/>
    </row>
    <row r="543" spans="1:26" ht="72" customHeight="1" x14ac:dyDescent="0.3">
      <c r="A543" s="5">
        <v>543</v>
      </c>
      <c r="B543" s="6" t="s">
        <v>8737</v>
      </c>
      <c r="C543" s="24" t="s">
        <v>8738</v>
      </c>
      <c r="D543" s="58" t="s">
        <v>8742</v>
      </c>
      <c r="E543" s="6" t="s">
        <v>8057</v>
      </c>
      <c r="F543" s="39">
        <v>0</v>
      </c>
      <c r="G543" s="5">
        <v>1</v>
      </c>
      <c r="H543" s="39">
        <v>0</v>
      </c>
      <c r="I543" s="6"/>
      <c r="J543" s="6"/>
      <c r="K543" s="6"/>
      <c r="L543" s="6"/>
      <c r="M543" s="6"/>
      <c r="N543" s="6"/>
      <c r="O543" s="6"/>
      <c r="P543" s="6"/>
      <c r="Q543" s="6"/>
      <c r="R543" s="6"/>
      <c r="S543" s="6"/>
      <c r="T543" s="6"/>
      <c r="U543" s="6"/>
      <c r="V543" s="6"/>
      <c r="W543" s="6"/>
      <c r="X543" s="6"/>
      <c r="Y543" s="6"/>
      <c r="Z543" s="6"/>
    </row>
    <row r="544" spans="1:26" ht="24" customHeight="1" x14ac:dyDescent="0.3">
      <c r="A544" s="5">
        <v>544</v>
      </c>
      <c r="B544" s="6" t="s">
        <v>8737</v>
      </c>
      <c r="C544" s="24" t="s">
        <v>8738</v>
      </c>
      <c r="D544" s="58" t="s">
        <v>8743</v>
      </c>
      <c r="E544" s="6" t="s">
        <v>8057</v>
      </c>
      <c r="F544" s="39">
        <v>2</v>
      </c>
      <c r="G544" s="5">
        <v>2</v>
      </c>
      <c r="H544" s="39">
        <v>2</v>
      </c>
      <c r="I544" s="6"/>
      <c r="J544" s="6"/>
      <c r="K544" s="6"/>
      <c r="L544" s="6"/>
      <c r="M544" s="6"/>
      <c r="N544" s="6"/>
      <c r="O544" s="6"/>
      <c r="P544" s="6"/>
      <c r="Q544" s="6"/>
      <c r="R544" s="6"/>
      <c r="S544" s="6"/>
      <c r="T544" s="6"/>
      <c r="U544" s="6"/>
      <c r="V544" s="6"/>
      <c r="W544" s="6"/>
      <c r="X544" s="6"/>
      <c r="Y544" s="6"/>
      <c r="Z544" s="6"/>
    </row>
    <row r="545" spans="1:26" ht="24" customHeight="1" x14ac:dyDescent="0.3">
      <c r="A545" s="5">
        <v>545</v>
      </c>
      <c r="B545" s="6" t="s">
        <v>8737</v>
      </c>
      <c r="C545" s="24" t="s">
        <v>8738</v>
      </c>
      <c r="D545" s="58" t="s">
        <v>8744</v>
      </c>
      <c r="E545" s="6" t="s">
        <v>8057</v>
      </c>
      <c r="F545" s="39">
        <v>2</v>
      </c>
      <c r="G545" s="5">
        <v>2</v>
      </c>
      <c r="H545" s="39">
        <v>2</v>
      </c>
      <c r="I545" s="6"/>
      <c r="J545" s="6"/>
      <c r="K545" s="6"/>
      <c r="L545" s="6"/>
      <c r="M545" s="6"/>
      <c r="N545" s="6"/>
      <c r="O545" s="6"/>
      <c r="P545" s="6"/>
      <c r="Q545" s="6"/>
      <c r="R545" s="6"/>
      <c r="S545" s="6"/>
      <c r="T545" s="6"/>
      <c r="U545" s="6"/>
      <c r="V545" s="6"/>
      <c r="W545" s="6"/>
      <c r="X545" s="6"/>
      <c r="Y545" s="6"/>
      <c r="Z545" s="6"/>
    </row>
    <row r="546" spans="1:26" ht="24" customHeight="1" x14ac:dyDescent="0.3">
      <c r="A546" s="5">
        <v>546</v>
      </c>
      <c r="B546" s="6" t="s">
        <v>8737</v>
      </c>
      <c r="C546" s="24" t="s">
        <v>8738</v>
      </c>
      <c r="D546" s="58" t="s">
        <v>8745</v>
      </c>
      <c r="E546" s="6" t="s">
        <v>8057</v>
      </c>
      <c r="F546" s="39">
        <v>2</v>
      </c>
      <c r="G546" s="5">
        <v>2</v>
      </c>
      <c r="H546" s="39">
        <v>2</v>
      </c>
      <c r="I546" s="6"/>
      <c r="J546" s="6"/>
      <c r="K546" s="6"/>
      <c r="L546" s="6"/>
      <c r="M546" s="6"/>
      <c r="N546" s="6"/>
      <c r="O546" s="6"/>
      <c r="P546" s="6"/>
      <c r="Q546" s="6"/>
      <c r="R546" s="6"/>
      <c r="S546" s="6"/>
      <c r="T546" s="6"/>
      <c r="U546" s="6"/>
      <c r="V546" s="6"/>
      <c r="W546" s="6"/>
      <c r="X546" s="6"/>
      <c r="Y546" s="6"/>
      <c r="Z546" s="6"/>
    </row>
    <row r="547" spans="1:26" ht="24" customHeight="1" x14ac:dyDescent="0.3">
      <c r="A547" s="5">
        <v>547</v>
      </c>
      <c r="B547" s="6" t="s">
        <v>8737</v>
      </c>
      <c r="C547" s="24" t="s">
        <v>8738</v>
      </c>
      <c r="D547" s="58" t="s">
        <v>8746</v>
      </c>
      <c r="E547" s="6" t="s">
        <v>8057</v>
      </c>
      <c r="F547" s="39">
        <v>2</v>
      </c>
      <c r="G547" s="5">
        <v>2</v>
      </c>
      <c r="H547" s="39">
        <v>2</v>
      </c>
      <c r="I547" s="6"/>
      <c r="J547" s="6"/>
      <c r="K547" s="6"/>
      <c r="L547" s="6"/>
      <c r="M547" s="6"/>
      <c r="N547" s="6"/>
      <c r="O547" s="6"/>
      <c r="P547" s="6"/>
      <c r="Q547" s="6"/>
      <c r="R547" s="6"/>
      <c r="S547" s="6"/>
      <c r="T547" s="6"/>
      <c r="U547" s="6"/>
      <c r="V547" s="6"/>
      <c r="W547" s="6"/>
      <c r="X547" s="6"/>
      <c r="Y547" s="6"/>
      <c r="Z547" s="6"/>
    </row>
    <row r="548" spans="1:26" ht="48" customHeight="1" x14ac:dyDescent="0.3">
      <c r="A548" s="5">
        <v>548</v>
      </c>
      <c r="B548" s="6" t="s">
        <v>8737</v>
      </c>
      <c r="C548" s="24" t="s">
        <v>8738</v>
      </c>
      <c r="D548" s="58" t="s">
        <v>8747</v>
      </c>
      <c r="E548" s="6" t="s">
        <v>8057</v>
      </c>
      <c r="F548" s="39">
        <v>0</v>
      </c>
      <c r="G548" s="5">
        <v>0</v>
      </c>
      <c r="H548" s="39">
        <v>0</v>
      </c>
      <c r="I548" s="6"/>
      <c r="J548" s="6"/>
      <c r="K548" s="6"/>
      <c r="L548" s="6"/>
      <c r="M548" s="6"/>
      <c r="N548" s="6"/>
      <c r="O548" s="6"/>
      <c r="P548" s="6"/>
      <c r="Q548" s="6"/>
      <c r="R548" s="6"/>
      <c r="S548" s="6"/>
      <c r="T548" s="6"/>
      <c r="U548" s="6"/>
      <c r="V548" s="6"/>
      <c r="W548" s="6"/>
      <c r="X548" s="6"/>
      <c r="Y548" s="6"/>
      <c r="Z548" s="6"/>
    </row>
    <row r="549" spans="1:26" ht="24" customHeight="1" x14ac:dyDescent="0.3">
      <c r="A549" s="5">
        <v>549</v>
      </c>
      <c r="B549" s="6" t="s">
        <v>8737</v>
      </c>
      <c r="C549" s="24" t="s">
        <v>8738</v>
      </c>
      <c r="D549" s="58" t="s">
        <v>8748</v>
      </c>
      <c r="E549" s="6" t="s">
        <v>8057</v>
      </c>
      <c r="F549" s="39">
        <v>1</v>
      </c>
      <c r="G549" s="5">
        <v>2</v>
      </c>
      <c r="H549" s="39">
        <v>1</v>
      </c>
      <c r="I549" s="6"/>
      <c r="J549" s="6"/>
      <c r="K549" s="6"/>
      <c r="L549" s="6"/>
      <c r="M549" s="6"/>
      <c r="N549" s="6"/>
      <c r="O549" s="6"/>
      <c r="P549" s="6"/>
      <c r="Q549" s="6"/>
      <c r="R549" s="6"/>
      <c r="S549" s="6"/>
      <c r="T549" s="6"/>
      <c r="U549" s="6"/>
      <c r="V549" s="6"/>
      <c r="W549" s="6"/>
      <c r="X549" s="6"/>
      <c r="Y549" s="6"/>
      <c r="Z549" s="6"/>
    </row>
    <row r="550" spans="1:26" ht="24" customHeight="1" x14ac:dyDescent="0.3">
      <c r="A550" s="5">
        <v>550</v>
      </c>
      <c r="B550" s="6" t="s">
        <v>8737</v>
      </c>
      <c r="C550" s="24" t="s">
        <v>8738</v>
      </c>
      <c r="D550" s="58" t="s">
        <v>8749</v>
      </c>
      <c r="E550" s="6" t="s">
        <v>8057</v>
      </c>
      <c r="F550" s="39">
        <v>0</v>
      </c>
      <c r="G550" s="5">
        <v>0</v>
      </c>
      <c r="H550" s="39">
        <v>0</v>
      </c>
      <c r="I550" s="6"/>
      <c r="J550" s="6"/>
      <c r="K550" s="6"/>
      <c r="L550" s="6"/>
      <c r="M550" s="6"/>
      <c r="N550" s="6"/>
      <c r="O550" s="6"/>
      <c r="P550" s="6"/>
      <c r="Q550" s="6"/>
      <c r="R550" s="6"/>
      <c r="S550" s="6"/>
      <c r="T550" s="6"/>
      <c r="U550" s="6"/>
      <c r="V550" s="6"/>
      <c r="W550" s="6"/>
      <c r="X550" s="6"/>
      <c r="Y550" s="6"/>
      <c r="Z550" s="6"/>
    </row>
    <row r="551" spans="1:26" ht="24" customHeight="1" x14ac:dyDescent="0.3">
      <c r="A551" s="5">
        <v>551</v>
      </c>
      <c r="B551" s="6" t="s">
        <v>8737</v>
      </c>
      <c r="C551" s="24" t="s">
        <v>8738</v>
      </c>
      <c r="D551" s="58" t="s">
        <v>8750</v>
      </c>
      <c r="E551" s="6" t="s">
        <v>8057</v>
      </c>
      <c r="F551" s="39">
        <v>0</v>
      </c>
      <c r="G551" s="5">
        <v>0</v>
      </c>
      <c r="H551" s="39">
        <v>0</v>
      </c>
      <c r="I551" s="6"/>
      <c r="J551" s="6"/>
      <c r="K551" s="6"/>
      <c r="L551" s="6"/>
      <c r="M551" s="6"/>
      <c r="N551" s="6"/>
      <c r="O551" s="6"/>
      <c r="P551" s="6"/>
      <c r="Q551" s="6"/>
      <c r="R551" s="6"/>
      <c r="S551" s="6"/>
      <c r="T551" s="6"/>
      <c r="U551" s="6"/>
      <c r="V551" s="6"/>
      <c r="W551" s="6"/>
      <c r="X551" s="6"/>
      <c r="Y551" s="6"/>
      <c r="Z551" s="6"/>
    </row>
    <row r="552" spans="1:26" ht="48" customHeight="1" x14ac:dyDescent="0.3">
      <c r="A552" s="5">
        <v>552</v>
      </c>
      <c r="B552" s="6" t="s">
        <v>8737</v>
      </c>
      <c r="C552" s="24" t="s">
        <v>8738</v>
      </c>
      <c r="D552" s="58" t="s">
        <v>8751</v>
      </c>
      <c r="E552" s="6" t="s">
        <v>8057</v>
      </c>
      <c r="F552" s="39">
        <v>2</v>
      </c>
      <c r="G552" s="5">
        <v>1</v>
      </c>
      <c r="H552" s="39">
        <v>2</v>
      </c>
      <c r="I552" s="6"/>
      <c r="J552" s="6"/>
      <c r="K552" s="6"/>
      <c r="L552" s="6"/>
      <c r="M552" s="6"/>
      <c r="N552" s="6"/>
      <c r="O552" s="6"/>
      <c r="P552" s="6"/>
      <c r="Q552" s="6"/>
      <c r="R552" s="6"/>
      <c r="S552" s="6"/>
      <c r="T552" s="6"/>
      <c r="U552" s="6"/>
      <c r="V552" s="6"/>
      <c r="W552" s="6"/>
      <c r="X552" s="6"/>
      <c r="Y552" s="6"/>
      <c r="Z552" s="6"/>
    </row>
    <row r="553" spans="1:26" ht="24" customHeight="1" x14ac:dyDescent="0.3">
      <c r="A553" s="5">
        <v>553</v>
      </c>
      <c r="B553" s="6" t="s">
        <v>8737</v>
      </c>
      <c r="C553" s="24" t="s">
        <v>8738</v>
      </c>
      <c r="D553" s="58" t="s">
        <v>8752</v>
      </c>
      <c r="E553" s="6" t="s">
        <v>8057</v>
      </c>
      <c r="F553" s="39">
        <v>2</v>
      </c>
      <c r="G553" s="5">
        <v>2</v>
      </c>
      <c r="H553" s="39">
        <v>2</v>
      </c>
      <c r="I553" s="6"/>
      <c r="J553" s="6"/>
      <c r="K553" s="6"/>
      <c r="L553" s="6"/>
      <c r="M553" s="6"/>
      <c r="N553" s="6"/>
      <c r="O553" s="6"/>
      <c r="P553" s="6"/>
      <c r="Q553" s="6"/>
      <c r="R553" s="6"/>
      <c r="S553" s="6"/>
      <c r="T553" s="6"/>
      <c r="U553" s="6"/>
      <c r="V553" s="6"/>
      <c r="W553" s="6"/>
      <c r="X553" s="6"/>
      <c r="Y553" s="6"/>
      <c r="Z553" s="6"/>
    </row>
    <row r="554" spans="1:26" ht="24" customHeight="1" x14ac:dyDescent="0.3">
      <c r="A554" s="5">
        <v>554</v>
      </c>
      <c r="B554" s="6" t="s">
        <v>8737</v>
      </c>
      <c r="C554" s="24" t="s">
        <v>8738</v>
      </c>
      <c r="D554" s="58" t="s">
        <v>8753</v>
      </c>
      <c r="E554" s="6" t="s">
        <v>8057</v>
      </c>
      <c r="F554" s="39">
        <v>1</v>
      </c>
      <c r="G554" s="5">
        <v>1</v>
      </c>
      <c r="H554" s="39">
        <v>1</v>
      </c>
      <c r="I554" s="6"/>
      <c r="J554" s="6"/>
      <c r="K554" s="6"/>
      <c r="L554" s="6"/>
      <c r="M554" s="6"/>
      <c r="N554" s="6"/>
      <c r="O554" s="6"/>
      <c r="P554" s="6"/>
      <c r="Q554" s="6"/>
      <c r="R554" s="6"/>
      <c r="S554" s="6"/>
      <c r="T554" s="6"/>
      <c r="U554" s="6"/>
      <c r="V554" s="6"/>
      <c r="W554" s="6"/>
      <c r="X554" s="6"/>
      <c r="Y554" s="6"/>
      <c r="Z554" s="6"/>
    </row>
    <row r="555" spans="1:26" ht="24" customHeight="1" x14ac:dyDescent="0.3">
      <c r="A555" s="5">
        <v>555</v>
      </c>
      <c r="B555" s="6" t="s">
        <v>8737</v>
      </c>
      <c r="C555" s="24" t="s">
        <v>8738</v>
      </c>
      <c r="D555" s="58" t="s">
        <v>8754</v>
      </c>
      <c r="E555" s="6" t="s">
        <v>8057</v>
      </c>
      <c r="F555" s="39">
        <v>0</v>
      </c>
      <c r="G555" s="5">
        <v>1</v>
      </c>
      <c r="H555" s="39">
        <v>0</v>
      </c>
      <c r="I555" s="6"/>
      <c r="J555" s="6"/>
      <c r="K555" s="6"/>
      <c r="L555" s="6"/>
      <c r="M555" s="6"/>
      <c r="N555" s="6"/>
      <c r="O555" s="6"/>
      <c r="P555" s="6"/>
      <c r="Q555" s="6"/>
      <c r="R555" s="6"/>
      <c r="S555" s="6"/>
      <c r="T555" s="6"/>
      <c r="U555" s="6"/>
      <c r="V555" s="6"/>
      <c r="W555" s="6"/>
      <c r="X555" s="6"/>
      <c r="Y555" s="6"/>
      <c r="Z555" s="6"/>
    </row>
    <row r="556" spans="1:26" ht="24" customHeight="1" x14ac:dyDescent="0.3">
      <c r="A556" s="5">
        <v>556</v>
      </c>
      <c r="B556" s="6" t="s">
        <v>8737</v>
      </c>
      <c r="C556" s="24" t="s">
        <v>8738</v>
      </c>
      <c r="D556" s="58" t="s">
        <v>8755</v>
      </c>
      <c r="E556" s="6" t="s">
        <v>8057</v>
      </c>
      <c r="F556" s="39">
        <v>1</v>
      </c>
      <c r="G556" s="5">
        <v>1</v>
      </c>
      <c r="H556" s="39">
        <v>1</v>
      </c>
      <c r="I556" s="6"/>
      <c r="J556" s="6"/>
      <c r="K556" s="6"/>
      <c r="L556" s="6"/>
      <c r="M556" s="6"/>
      <c r="N556" s="6"/>
      <c r="O556" s="6"/>
      <c r="P556" s="6"/>
      <c r="Q556" s="6"/>
      <c r="R556" s="6"/>
      <c r="S556" s="6"/>
      <c r="T556" s="6"/>
      <c r="U556" s="6"/>
      <c r="V556" s="6"/>
      <c r="W556" s="6"/>
      <c r="X556" s="6"/>
      <c r="Y556" s="6"/>
      <c r="Z556" s="6"/>
    </row>
    <row r="557" spans="1:26" ht="24" customHeight="1" x14ac:dyDescent="0.3">
      <c r="A557" s="5">
        <v>557</v>
      </c>
      <c r="B557" s="6" t="s">
        <v>8737</v>
      </c>
      <c r="C557" s="24" t="s">
        <v>8738</v>
      </c>
      <c r="D557" s="58" t="s">
        <v>8756</v>
      </c>
      <c r="E557" s="6" t="s">
        <v>8057</v>
      </c>
      <c r="F557" s="39">
        <v>0</v>
      </c>
      <c r="G557" s="5">
        <v>1</v>
      </c>
      <c r="H557" s="39">
        <v>0</v>
      </c>
      <c r="I557" s="6"/>
      <c r="J557" s="6"/>
      <c r="K557" s="6"/>
      <c r="L557" s="6"/>
      <c r="M557" s="6"/>
      <c r="N557" s="6"/>
      <c r="O557" s="6"/>
      <c r="P557" s="6"/>
      <c r="Q557" s="6"/>
      <c r="R557" s="6"/>
      <c r="S557" s="6"/>
      <c r="T557" s="6"/>
      <c r="U557" s="6"/>
      <c r="V557" s="6"/>
      <c r="W557" s="6"/>
      <c r="X557" s="6"/>
      <c r="Y557" s="6"/>
      <c r="Z557" s="6"/>
    </row>
    <row r="558" spans="1:26" ht="48" customHeight="1" x14ac:dyDescent="0.3">
      <c r="A558" s="5">
        <v>558</v>
      </c>
      <c r="B558" s="6" t="s">
        <v>8737</v>
      </c>
      <c r="C558" s="24" t="s">
        <v>8738</v>
      </c>
      <c r="D558" s="58" t="s">
        <v>8757</v>
      </c>
      <c r="E558" s="6" t="s">
        <v>8057</v>
      </c>
      <c r="F558" s="39">
        <v>2</v>
      </c>
      <c r="G558" s="39">
        <v>2</v>
      </c>
      <c r="H558" s="39">
        <v>2</v>
      </c>
      <c r="I558" s="6"/>
      <c r="J558" s="6"/>
      <c r="K558" s="6"/>
      <c r="L558" s="6"/>
      <c r="M558" s="6"/>
      <c r="N558" s="6"/>
      <c r="O558" s="6"/>
      <c r="P558" s="6"/>
      <c r="Q558" s="6"/>
      <c r="R558" s="6"/>
      <c r="S558" s="6"/>
      <c r="T558" s="6"/>
      <c r="U558" s="6"/>
      <c r="V558" s="6"/>
      <c r="W558" s="6"/>
      <c r="X558" s="6"/>
      <c r="Y558" s="6"/>
      <c r="Z558" s="6"/>
    </row>
    <row r="559" spans="1:26" ht="24" customHeight="1" x14ac:dyDescent="0.3">
      <c r="A559" s="5">
        <v>559</v>
      </c>
      <c r="B559" s="6" t="s">
        <v>8737</v>
      </c>
      <c r="C559" s="24" t="s">
        <v>8738</v>
      </c>
      <c r="D559" s="58" t="s">
        <v>8758</v>
      </c>
      <c r="E559" s="6" t="s">
        <v>8057</v>
      </c>
      <c r="F559" s="39">
        <v>1</v>
      </c>
      <c r="G559" s="39">
        <v>1</v>
      </c>
      <c r="H559" s="39">
        <v>1</v>
      </c>
      <c r="I559" s="6"/>
      <c r="J559" s="6"/>
      <c r="K559" s="6"/>
      <c r="L559" s="6"/>
      <c r="M559" s="6"/>
      <c r="N559" s="6"/>
      <c r="O559" s="6"/>
      <c r="P559" s="6"/>
      <c r="Q559" s="6"/>
      <c r="R559" s="6"/>
      <c r="S559" s="6"/>
      <c r="T559" s="6"/>
      <c r="U559" s="6"/>
      <c r="V559" s="6"/>
      <c r="W559" s="6"/>
      <c r="X559" s="6"/>
      <c r="Y559" s="6"/>
      <c r="Z559" s="6"/>
    </row>
    <row r="560" spans="1:26" ht="48" customHeight="1" x14ac:dyDescent="0.3">
      <c r="A560" s="5">
        <v>560</v>
      </c>
      <c r="B560" s="6" t="s">
        <v>8737</v>
      </c>
      <c r="C560" s="24" t="s">
        <v>8738</v>
      </c>
      <c r="D560" s="58" t="s">
        <v>8759</v>
      </c>
      <c r="E560" s="6" t="s">
        <v>8057</v>
      </c>
      <c r="F560" s="39">
        <v>1</v>
      </c>
      <c r="G560" s="39">
        <v>1</v>
      </c>
      <c r="H560" s="39">
        <v>1</v>
      </c>
      <c r="I560" s="6"/>
      <c r="J560" s="6"/>
      <c r="K560" s="6"/>
      <c r="L560" s="6"/>
      <c r="M560" s="6"/>
      <c r="N560" s="6"/>
      <c r="O560" s="6"/>
      <c r="P560" s="6"/>
      <c r="Q560" s="6"/>
      <c r="R560" s="6"/>
      <c r="S560" s="6"/>
      <c r="T560" s="6"/>
      <c r="U560" s="6"/>
      <c r="V560" s="6"/>
      <c r="W560" s="6"/>
      <c r="X560" s="6"/>
      <c r="Y560" s="6"/>
      <c r="Z560" s="6"/>
    </row>
    <row r="561" spans="1:26" ht="24" customHeight="1" x14ac:dyDescent="0.3">
      <c r="A561" s="5">
        <v>561</v>
      </c>
      <c r="B561" s="6" t="s">
        <v>8737</v>
      </c>
      <c r="C561" s="24" t="s">
        <v>8738</v>
      </c>
      <c r="D561" s="58" t="s">
        <v>8760</v>
      </c>
      <c r="E561" s="6" t="s">
        <v>8057</v>
      </c>
      <c r="F561" s="39">
        <v>1</v>
      </c>
      <c r="G561" s="39">
        <v>1</v>
      </c>
      <c r="H561" s="39">
        <v>1</v>
      </c>
      <c r="I561" s="6"/>
      <c r="J561" s="6"/>
      <c r="K561" s="6"/>
      <c r="L561" s="6"/>
      <c r="M561" s="6"/>
      <c r="N561" s="6"/>
      <c r="O561" s="6"/>
      <c r="P561" s="6"/>
      <c r="Q561" s="6"/>
      <c r="R561" s="6"/>
      <c r="S561" s="6"/>
      <c r="T561" s="6"/>
      <c r="U561" s="6"/>
      <c r="V561" s="6"/>
      <c r="W561" s="6"/>
      <c r="X561" s="6"/>
      <c r="Y561" s="6"/>
      <c r="Z561" s="6"/>
    </row>
    <row r="562" spans="1:26" ht="48" customHeight="1" x14ac:dyDescent="0.3">
      <c r="A562" s="5">
        <v>562</v>
      </c>
      <c r="B562" s="6" t="s">
        <v>8737</v>
      </c>
      <c r="C562" s="24" t="s">
        <v>8738</v>
      </c>
      <c r="D562" s="58" t="s">
        <v>8761</v>
      </c>
      <c r="E562" s="6" t="s">
        <v>8057</v>
      </c>
      <c r="F562" s="39">
        <v>1</v>
      </c>
      <c r="G562" s="39">
        <v>1</v>
      </c>
      <c r="H562" s="39">
        <v>1</v>
      </c>
      <c r="I562" s="6"/>
      <c r="J562" s="6"/>
      <c r="K562" s="6"/>
      <c r="L562" s="6"/>
      <c r="M562" s="6"/>
      <c r="N562" s="6"/>
      <c r="O562" s="6"/>
      <c r="P562" s="6"/>
      <c r="Q562" s="6"/>
      <c r="R562" s="6"/>
      <c r="S562" s="6"/>
      <c r="T562" s="6"/>
      <c r="U562" s="6"/>
      <c r="V562" s="6"/>
      <c r="W562" s="6"/>
      <c r="X562" s="6"/>
      <c r="Y562" s="6"/>
      <c r="Z562" s="6"/>
    </row>
    <row r="563" spans="1:26" ht="24" customHeight="1" x14ac:dyDescent="0.3">
      <c r="A563" s="5">
        <v>563</v>
      </c>
      <c r="B563" s="6" t="s">
        <v>8737</v>
      </c>
      <c r="C563" s="24" t="s">
        <v>8738</v>
      </c>
      <c r="D563" s="58" t="s">
        <v>8762</v>
      </c>
      <c r="E563" s="6" t="s">
        <v>8057</v>
      </c>
      <c r="F563" s="39">
        <v>0</v>
      </c>
      <c r="G563" s="39">
        <v>0</v>
      </c>
      <c r="H563" s="39">
        <v>0</v>
      </c>
      <c r="I563" s="6"/>
      <c r="J563" s="6"/>
      <c r="K563" s="6"/>
      <c r="L563" s="6"/>
      <c r="M563" s="6"/>
      <c r="N563" s="6"/>
      <c r="O563" s="6"/>
      <c r="P563" s="6"/>
      <c r="Q563" s="6"/>
      <c r="R563" s="6"/>
      <c r="S563" s="6"/>
      <c r="T563" s="6"/>
      <c r="U563" s="6"/>
      <c r="V563" s="6"/>
      <c r="W563" s="6"/>
      <c r="X563" s="6"/>
      <c r="Y563" s="6"/>
      <c r="Z563" s="6"/>
    </row>
    <row r="564" spans="1:26" ht="24" customHeight="1" x14ac:dyDescent="0.3">
      <c r="A564" s="5">
        <v>564</v>
      </c>
      <c r="B564" s="6" t="s">
        <v>8737</v>
      </c>
      <c r="C564" s="24" t="s">
        <v>8738</v>
      </c>
      <c r="D564" s="58" t="s">
        <v>8763</v>
      </c>
      <c r="E564" s="6" t="s">
        <v>8057</v>
      </c>
      <c r="F564" s="39">
        <v>0</v>
      </c>
      <c r="G564" s="39">
        <v>0</v>
      </c>
      <c r="H564" s="39">
        <v>0</v>
      </c>
      <c r="I564" s="6"/>
      <c r="J564" s="6"/>
      <c r="K564" s="6"/>
      <c r="L564" s="6"/>
      <c r="M564" s="6"/>
      <c r="N564" s="6"/>
      <c r="O564" s="6"/>
      <c r="P564" s="6"/>
      <c r="Q564" s="6"/>
      <c r="R564" s="6"/>
      <c r="S564" s="6"/>
      <c r="T564" s="6"/>
      <c r="U564" s="6"/>
      <c r="V564" s="6"/>
      <c r="W564" s="6"/>
      <c r="X564" s="6"/>
      <c r="Y564" s="6"/>
      <c r="Z564" s="6"/>
    </row>
    <row r="565" spans="1:26" ht="48" customHeight="1" x14ac:dyDescent="0.3">
      <c r="A565" s="5">
        <v>565</v>
      </c>
      <c r="B565" s="6" t="s">
        <v>8737</v>
      </c>
      <c r="C565" s="24" t="s">
        <v>8738</v>
      </c>
      <c r="D565" s="58" t="s">
        <v>8764</v>
      </c>
      <c r="E565" s="6" t="s">
        <v>8057</v>
      </c>
      <c r="F565" s="39">
        <v>0</v>
      </c>
      <c r="G565" s="5">
        <v>1</v>
      </c>
      <c r="H565" s="39">
        <v>0</v>
      </c>
      <c r="I565" s="6"/>
      <c r="J565" s="6"/>
      <c r="K565" s="6"/>
      <c r="L565" s="6"/>
      <c r="M565" s="6"/>
      <c r="N565" s="6"/>
      <c r="O565" s="6"/>
      <c r="P565" s="6"/>
      <c r="Q565" s="6"/>
      <c r="R565" s="6"/>
      <c r="S565" s="6"/>
      <c r="T565" s="6"/>
      <c r="U565" s="6"/>
      <c r="V565" s="6"/>
      <c r="W565" s="6"/>
      <c r="X565" s="6"/>
      <c r="Y565" s="6"/>
      <c r="Z565" s="6"/>
    </row>
    <row r="566" spans="1:26" ht="24" customHeight="1" x14ac:dyDescent="0.3">
      <c r="A566" s="5">
        <v>566</v>
      </c>
      <c r="B566" s="6" t="s">
        <v>8737</v>
      </c>
      <c r="C566" s="24" t="s">
        <v>8738</v>
      </c>
      <c r="D566" s="58" t="s">
        <v>8765</v>
      </c>
      <c r="E566" s="6" t="s">
        <v>8057</v>
      </c>
      <c r="F566" s="39">
        <v>2</v>
      </c>
      <c r="G566" s="5">
        <v>2</v>
      </c>
      <c r="H566" s="39">
        <v>2</v>
      </c>
      <c r="I566" s="6"/>
      <c r="J566" s="6"/>
      <c r="K566" s="6"/>
      <c r="L566" s="6"/>
      <c r="M566" s="6"/>
      <c r="N566" s="6"/>
      <c r="O566" s="6"/>
      <c r="P566" s="6"/>
      <c r="Q566" s="6"/>
      <c r="R566" s="6"/>
      <c r="S566" s="6"/>
      <c r="T566" s="6"/>
      <c r="U566" s="6"/>
      <c r="V566" s="6"/>
      <c r="W566" s="6"/>
      <c r="X566" s="6"/>
      <c r="Y566" s="6"/>
      <c r="Z566" s="6"/>
    </row>
    <row r="567" spans="1:26" ht="48" customHeight="1" x14ac:dyDescent="0.3">
      <c r="A567" s="5">
        <v>567</v>
      </c>
      <c r="B567" s="6" t="s">
        <v>8737</v>
      </c>
      <c r="C567" s="24" t="s">
        <v>8738</v>
      </c>
      <c r="D567" s="58" t="s">
        <v>8766</v>
      </c>
      <c r="E567" s="6" t="s">
        <v>8057</v>
      </c>
      <c r="F567" s="39">
        <v>1</v>
      </c>
      <c r="G567" s="5">
        <v>1</v>
      </c>
      <c r="H567" s="39">
        <v>1</v>
      </c>
      <c r="I567" s="6"/>
      <c r="J567" s="6"/>
      <c r="K567" s="6"/>
      <c r="L567" s="6"/>
      <c r="M567" s="6"/>
      <c r="N567" s="6"/>
      <c r="O567" s="6"/>
      <c r="P567" s="6"/>
      <c r="Q567" s="6"/>
      <c r="R567" s="6"/>
      <c r="S567" s="6"/>
      <c r="T567" s="6"/>
      <c r="U567" s="6"/>
      <c r="V567" s="6"/>
      <c r="W567" s="6"/>
      <c r="X567" s="6"/>
      <c r="Y567" s="6"/>
      <c r="Z567" s="6"/>
    </row>
    <row r="568" spans="1:26" ht="48" customHeight="1" x14ac:dyDescent="0.3">
      <c r="A568" s="5">
        <v>568</v>
      </c>
      <c r="B568" s="6" t="s">
        <v>8737</v>
      </c>
      <c r="C568" s="24" t="s">
        <v>8738</v>
      </c>
      <c r="D568" s="58" t="s">
        <v>8767</v>
      </c>
      <c r="E568" s="6" t="s">
        <v>8057</v>
      </c>
      <c r="F568" s="39">
        <v>1</v>
      </c>
      <c r="G568" s="5">
        <v>2</v>
      </c>
      <c r="H568" s="39">
        <v>1</v>
      </c>
      <c r="I568" s="6"/>
      <c r="J568" s="6"/>
      <c r="K568" s="6"/>
      <c r="L568" s="6"/>
      <c r="M568" s="6"/>
      <c r="N568" s="6"/>
      <c r="O568" s="6"/>
      <c r="P568" s="6"/>
      <c r="Q568" s="6"/>
      <c r="R568" s="6"/>
      <c r="S568" s="6"/>
      <c r="T568" s="6"/>
      <c r="U568" s="6"/>
      <c r="V568" s="6"/>
      <c r="W568" s="6"/>
      <c r="X568" s="6"/>
      <c r="Y568" s="6"/>
      <c r="Z568" s="6"/>
    </row>
    <row r="569" spans="1:26" ht="24" customHeight="1" x14ac:dyDescent="0.3">
      <c r="A569" s="5">
        <v>569</v>
      </c>
      <c r="B569" s="6" t="s">
        <v>8737</v>
      </c>
      <c r="C569" s="24" t="s">
        <v>8738</v>
      </c>
      <c r="D569" s="58" t="s">
        <v>8768</v>
      </c>
      <c r="E569" s="6" t="s">
        <v>8057</v>
      </c>
      <c r="F569" s="39">
        <v>0</v>
      </c>
      <c r="G569" s="5">
        <v>2</v>
      </c>
      <c r="H569" s="39">
        <v>0</v>
      </c>
      <c r="I569" s="6"/>
      <c r="J569" s="6"/>
      <c r="K569" s="6"/>
      <c r="L569" s="6"/>
      <c r="M569" s="6"/>
      <c r="N569" s="6"/>
      <c r="O569" s="6"/>
      <c r="P569" s="6"/>
      <c r="Q569" s="6"/>
      <c r="R569" s="6"/>
      <c r="S569" s="6"/>
      <c r="T569" s="6"/>
      <c r="U569" s="6"/>
      <c r="V569" s="6"/>
      <c r="W569" s="6"/>
      <c r="X569" s="6"/>
      <c r="Y569" s="6"/>
      <c r="Z569" s="6"/>
    </row>
    <row r="570" spans="1:26" ht="48" customHeight="1" x14ac:dyDescent="0.3">
      <c r="A570" s="5">
        <v>570</v>
      </c>
      <c r="B570" s="6" t="s">
        <v>8737</v>
      </c>
      <c r="C570" s="24" t="s">
        <v>8738</v>
      </c>
      <c r="D570" s="58" t="s">
        <v>8769</v>
      </c>
      <c r="E570" s="6" t="s">
        <v>8057</v>
      </c>
      <c r="F570" s="39">
        <v>1</v>
      </c>
      <c r="G570" s="5">
        <v>1</v>
      </c>
      <c r="H570" s="39">
        <v>1</v>
      </c>
      <c r="I570" s="6"/>
      <c r="J570" s="6"/>
      <c r="K570" s="6"/>
      <c r="L570" s="6"/>
      <c r="M570" s="6"/>
      <c r="N570" s="6"/>
      <c r="O570" s="6"/>
      <c r="P570" s="6"/>
      <c r="Q570" s="6"/>
      <c r="R570" s="6"/>
      <c r="S570" s="6"/>
      <c r="T570" s="6"/>
      <c r="U570" s="6"/>
      <c r="V570" s="6"/>
      <c r="W570" s="6"/>
      <c r="X570" s="6"/>
      <c r="Y570" s="6"/>
      <c r="Z570" s="6"/>
    </row>
    <row r="571" spans="1:26" ht="24" customHeight="1" x14ac:dyDescent="0.3">
      <c r="A571" s="5">
        <v>571</v>
      </c>
      <c r="B571" s="6" t="s">
        <v>8737</v>
      </c>
      <c r="C571" s="24" t="s">
        <v>8738</v>
      </c>
      <c r="D571" s="58" t="s">
        <v>8770</v>
      </c>
      <c r="E571" s="6" t="s">
        <v>8057</v>
      </c>
      <c r="F571" s="39">
        <v>0</v>
      </c>
      <c r="G571" s="5">
        <v>1</v>
      </c>
      <c r="H571" s="39">
        <v>0</v>
      </c>
      <c r="I571" s="6"/>
      <c r="J571" s="6"/>
      <c r="K571" s="6"/>
      <c r="L571" s="6"/>
      <c r="M571" s="6"/>
      <c r="N571" s="6"/>
      <c r="O571" s="6"/>
      <c r="P571" s="6"/>
      <c r="Q571" s="6"/>
      <c r="R571" s="6"/>
      <c r="S571" s="6"/>
      <c r="T571" s="6"/>
      <c r="U571" s="6"/>
      <c r="V571" s="6"/>
      <c r="W571" s="6"/>
      <c r="X571" s="6"/>
      <c r="Y571" s="6"/>
      <c r="Z571" s="6"/>
    </row>
    <row r="572" spans="1:26" ht="48" customHeight="1" x14ac:dyDescent="0.3">
      <c r="A572" s="5">
        <v>572</v>
      </c>
      <c r="B572" s="6" t="s">
        <v>8737</v>
      </c>
      <c r="C572" s="24" t="s">
        <v>8738</v>
      </c>
      <c r="D572" s="58" t="s">
        <v>8771</v>
      </c>
      <c r="E572" s="6" t="s">
        <v>8057</v>
      </c>
      <c r="F572" s="39">
        <v>1</v>
      </c>
      <c r="G572" s="39">
        <v>1</v>
      </c>
      <c r="H572" s="39">
        <v>1</v>
      </c>
      <c r="I572" s="6"/>
      <c r="J572" s="6"/>
      <c r="K572" s="6"/>
      <c r="L572" s="6"/>
      <c r="M572" s="6"/>
      <c r="N572" s="6"/>
      <c r="O572" s="6"/>
      <c r="P572" s="6"/>
      <c r="Q572" s="6"/>
      <c r="R572" s="6"/>
      <c r="S572" s="6"/>
      <c r="T572" s="6"/>
      <c r="U572" s="6"/>
      <c r="V572" s="6"/>
      <c r="W572" s="6"/>
      <c r="X572" s="6"/>
      <c r="Y572" s="6"/>
      <c r="Z572" s="6"/>
    </row>
    <row r="573" spans="1:26" ht="24" customHeight="1" x14ac:dyDescent="0.3">
      <c r="A573" s="5">
        <v>573</v>
      </c>
      <c r="B573" s="6" t="s">
        <v>8737</v>
      </c>
      <c r="C573" s="24" t="s">
        <v>8738</v>
      </c>
      <c r="D573" s="58" t="s">
        <v>8772</v>
      </c>
      <c r="E573" s="6" t="s">
        <v>8057</v>
      </c>
      <c r="F573" s="39">
        <v>1</v>
      </c>
      <c r="G573" s="39">
        <v>1</v>
      </c>
      <c r="H573" s="39">
        <v>1</v>
      </c>
      <c r="I573" s="6"/>
      <c r="J573" s="6"/>
      <c r="K573" s="6"/>
      <c r="L573" s="6"/>
      <c r="M573" s="6"/>
      <c r="N573" s="6"/>
      <c r="O573" s="6"/>
      <c r="P573" s="6"/>
      <c r="Q573" s="6"/>
      <c r="R573" s="6"/>
      <c r="S573" s="6"/>
      <c r="T573" s="6"/>
      <c r="U573" s="6"/>
      <c r="V573" s="6"/>
      <c r="W573" s="6"/>
      <c r="X573" s="6"/>
      <c r="Y573" s="6"/>
      <c r="Z573" s="6"/>
    </row>
    <row r="574" spans="1:26" ht="24" customHeight="1" x14ac:dyDescent="0.3">
      <c r="A574" s="5">
        <v>574</v>
      </c>
      <c r="B574" s="6" t="s">
        <v>8737</v>
      </c>
      <c r="C574" s="24" t="s">
        <v>8738</v>
      </c>
      <c r="D574" s="58" t="s">
        <v>8773</v>
      </c>
      <c r="E574" s="6" t="s">
        <v>8057</v>
      </c>
      <c r="F574" s="39">
        <v>1</v>
      </c>
      <c r="G574" s="39">
        <v>1</v>
      </c>
      <c r="H574" s="39">
        <v>1</v>
      </c>
      <c r="I574" s="6"/>
      <c r="J574" s="6"/>
      <c r="K574" s="6"/>
      <c r="L574" s="6"/>
      <c r="M574" s="6"/>
      <c r="N574" s="6"/>
      <c r="O574" s="6"/>
      <c r="P574" s="6"/>
      <c r="Q574" s="6"/>
      <c r="R574" s="6"/>
      <c r="S574" s="6"/>
      <c r="T574" s="6"/>
      <c r="U574" s="6"/>
      <c r="V574" s="6"/>
      <c r="W574" s="6"/>
      <c r="X574" s="6"/>
      <c r="Y574" s="6"/>
      <c r="Z574" s="6"/>
    </row>
    <row r="575" spans="1:26" ht="24" customHeight="1" x14ac:dyDescent="0.3">
      <c r="A575" s="5">
        <v>575</v>
      </c>
      <c r="B575" s="6" t="s">
        <v>8737</v>
      </c>
      <c r="C575" s="24" t="s">
        <v>8738</v>
      </c>
      <c r="D575" s="58" t="s">
        <v>8774</v>
      </c>
      <c r="E575" s="6" t="s">
        <v>8057</v>
      </c>
      <c r="F575" s="39">
        <v>2</v>
      </c>
      <c r="G575" s="39">
        <v>2</v>
      </c>
      <c r="H575" s="39">
        <v>2</v>
      </c>
      <c r="I575" s="6"/>
      <c r="J575" s="6"/>
      <c r="K575" s="6"/>
      <c r="L575" s="6"/>
      <c r="M575" s="6"/>
      <c r="N575" s="6"/>
      <c r="O575" s="6"/>
      <c r="P575" s="6"/>
      <c r="Q575" s="6"/>
      <c r="R575" s="6"/>
      <c r="S575" s="6"/>
      <c r="T575" s="6"/>
      <c r="U575" s="6"/>
      <c r="V575" s="6"/>
      <c r="W575" s="6"/>
      <c r="X575" s="6"/>
      <c r="Y575" s="6"/>
      <c r="Z575" s="6"/>
    </row>
    <row r="576" spans="1:26" ht="24" customHeight="1" x14ac:dyDescent="0.3">
      <c r="A576" s="5">
        <v>576</v>
      </c>
      <c r="B576" s="6" t="s">
        <v>8737</v>
      </c>
      <c r="C576" s="24" t="s">
        <v>8738</v>
      </c>
      <c r="D576" s="58" t="s">
        <v>8775</v>
      </c>
      <c r="E576" s="6" t="s">
        <v>8057</v>
      </c>
      <c r="F576" s="39">
        <v>1</v>
      </c>
      <c r="G576" s="39">
        <v>1</v>
      </c>
      <c r="H576" s="39">
        <v>1</v>
      </c>
      <c r="I576" s="6"/>
      <c r="J576" s="6"/>
      <c r="K576" s="6"/>
      <c r="L576" s="6"/>
      <c r="M576" s="6"/>
      <c r="N576" s="6"/>
      <c r="O576" s="6"/>
      <c r="P576" s="6"/>
      <c r="Q576" s="6"/>
      <c r="R576" s="6"/>
      <c r="S576" s="6"/>
      <c r="T576" s="6"/>
      <c r="U576" s="6"/>
      <c r="V576" s="6"/>
      <c r="W576" s="6"/>
      <c r="X576" s="6"/>
      <c r="Y576" s="6"/>
      <c r="Z576" s="6"/>
    </row>
    <row r="577" spans="1:26" ht="48" customHeight="1" x14ac:dyDescent="0.3">
      <c r="A577" s="5">
        <v>577</v>
      </c>
      <c r="B577" s="6" t="s">
        <v>8737</v>
      </c>
      <c r="C577" s="24" t="s">
        <v>8738</v>
      </c>
      <c r="D577" s="58" t="s">
        <v>8776</v>
      </c>
      <c r="E577" s="6" t="s">
        <v>8057</v>
      </c>
      <c r="F577" s="39">
        <v>2</v>
      </c>
      <c r="G577" s="39">
        <v>2</v>
      </c>
      <c r="H577" s="39">
        <v>2</v>
      </c>
      <c r="I577" s="6"/>
      <c r="J577" s="6"/>
      <c r="K577" s="6"/>
      <c r="L577" s="6"/>
      <c r="M577" s="6"/>
      <c r="N577" s="6"/>
      <c r="O577" s="6"/>
      <c r="P577" s="6"/>
      <c r="Q577" s="6"/>
      <c r="R577" s="6"/>
      <c r="S577" s="6"/>
      <c r="T577" s="6"/>
      <c r="U577" s="6"/>
      <c r="V577" s="6"/>
      <c r="W577" s="6"/>
      <c r="X577" s="6"/>
      <c r="Y577" s="6"/>
      <c r="Z577" s="6"/>
    </row>
    <row r="578" spans="1:26" ht="48" customHeight="1" x14ac:dyDescent="0.3">
      <c r="A578" s="5">
        <v>578</v>
      </c>
      <c r="B578" s="6" t="s">
        <v>8737</v>
      </c>
      <c r="C578" s="24" t="s">
        <v>8738</v>
      </c>
      <c r="D578" s="58" t="s">
        <v>8777</v>
      </c>
      <c r="E578" s="6" t="s">
        <v>8057</v>
      </c>
      <c r="F578" s="39">
        <v>2</v>
      </c>
      <c r="G578" s="5">
        <v>2</v>
      </c>
      <c r="H578" s="39">
        <v>2</v>
      </c>
      <c r="I578" s="6"/>
      <c r="J578" s="6"/>
      <c r="K578" s="6"/>
      <c r="L578" s="6"/>
      <c r="M578" s="6"/>
      <c r="N578" s="6"/>
      <c r="O578" s="6"/>
      <c r="P578" s="6"/>
      <c r="Q578" s="6"/>
      <c r="R578" s="6"/>
      <c r="S578" s="6"/>
      <c r="T578" s="6"/>
      <c r="U578" s="6"/>
      <c r="V578" s="6"/>
      <c r="W578" s="6"/>
      <c r="X578" s="6"/>
      <c r="Y578" s="6"/>
      <c r="Z578" s="6"/>
    </row>
    <row r="579" spans="1:26" ht="24" customHeight="1" x14ac:dyDescent="0.3">
      <c r="A579" s="5">
        <v>579</v>
      </c>
      <c r="B579" s="6" t="s">
        <v>8737</v>
      </c>
      <c r="C579" s="24" t="s">
        <v>8738</v>
      </c>
      <c r="D579" s="58" t="s">
        <v>8778</v>
      </c>
      <c r="E579" s="6" t="s">
        <v>8057</v>
      </c>
      <c r="F579" s="39">
        <v>2</v>
      </c>
      <c r="G579" s="5">
        <v>0</v>
      </c>
      <c r="H579" s="39">
        <v>2</v>
      </c>
      <c r="I579" s="6"/>
      <c r="J579" s="6"/>
      <c r="K579" s="6"/>
      <c r="L579" s="6"/>
      <c r="M579" s="6"/>
      <c r="N579" s="6"/>
      <c r="O579" s="6"/>
      <c r="P579" s="6"/>
      <c r="Q579" s="6"/>
      <c r="R579" s="6"/>
      <c r="S579" s="6"/>
      <c r="T579" s="6"/>
      <c r="U579" s="6"/>
      <c r="V579" s="6"/>
      <c r="W579" s="6"/>
      <c r="X579" s="6"/>
      <c r="Y579" s="6"/>
      <c r="Z579" s="6"/>
    </row>
    <row r="580" spans="1:26" ht="24" customHeight="1" x14ac:dyDescent="0.3">
      <c r="A580" s="5">
        <v>580</v>
      </c>
      <c r="B580" s="6" t="s">
        <v>8737</v>
      </c>
      <c r="C580" s="24" t="s">
        <v>8738</v>
      </c>
      <c r="D580" s="58" t="s">
        <v>8779</v>
      </c>
      <c r="E580" s="6" t="s">
        <v>8057</v>
      </c>
      <c r="F580" s="39">
        <v>0</v>
      </c>
      <c r="G580" s="5">
        <v>1</v>
      </c>
      <c r="H580" s="39">
        <v>0</v>
      </c>
      <c r="I580" s="6"/>
      <c r="J580" s="6"/>
      <c r="K580" s="6"/>
      <c r="L580" s="6"/>
      <c r="M580" s="6"/>
      <c r="N580" s="6"/>
      <c r="O580" s="6"/>
      <c r="P580" s="6"/>
      <c r="Q580" s="6"/>
      <c r="R580" s="6"/>
      <c r="S580" s="6"/>
      <c r="T580" s="6"/>
      <c r="U580" s="6"/>
      <c r="V580" s="6"/>
      <c r="W580" s="6"/>
      <c r="X580" s="6"/>
      <c r="Y580" s="6"/>
      <c r="Z580" s="6"/>
    </row>
    <row r="581" spans="1:26" ht="24" customHeight="1" x14ac:dyDescent="0.3">
      <c r="A581" s="5">
        <v>581</v>
      </c>
      <c r="B581" s="6" t="s">
        <v>8737</v>
      </c>
      <c r="C581" s="24" t="s">
        <v>8738</v>
      </c>
      <c r="D581" s="58" t="s">
        <v>8780</v>
      </c>
      <c r="E581" s="6" t="s">
        <v>8057</v>
      </c>
      <c r="F581" s="39">
        <v>0</v>
      </c>
      <c r="G581" s="5">
        <v>1</v>
      </c>
      <c r="H581" s="39">
        <v>0</v>
      </c>
      <c r="I581" s="6"/>
      <c r="J581" s="6"/>
      <c r="K581" s="6"/>
      <c r="L581" s="6"/>
      <c r="M581" s="6"/>
      <c r="N581" s="6"/>
      <c r="O581" s="6"/>
      <c r="P581" s="6"/>
      <c r="Q581" s="6"/>
      <c r="R581" s="6"/>
      <c r="S581" s="6"/>
      <c r="T581" s="6"/>
      <c r="U581" s="6"/>
      <c r="V581" s="6"/>
      <c r="W581" s="6"/>
      <c r="X581" s="6"/>
      <c r="Y581" s="6"/>
      <c r="Z581" s="6"/>
    </row>
    <row r="582" spans="1:26" ht="24" customHeight="1" x14ac:dyDescent="0.3">
      <c r="A582" s="5">
        <v>582</v>
      </c>
      <c r="B582" s="6" t="s">
        <v>8737</v>
      </c>
      <c r="C582" s="24" t="s">
        <v>8738</v>
      </c>
      <c r="D582" s="58" t="s">
        <v>8781</v>
      </c>
      <c r="E582" s="6" t="s">
        <v>8057</v>
      </c>
      <c r="F582" s="39">
        <v>0</v>
      </c>
      <c r="G582" s="5">
        <v>0</v>
      </c>
      <c r="H582" s="39">
        <v>0</v>
      </c>
      <c r="I582" s="6"/>
      <c r="J582" s="6"/>
      <c r="K582" s="6"/>
      <c r="L582" s="6"/>
      <c r="M582" s="6"/>
      <c r="N582" s="6"/>
      <c r="O582" s="6"/>
      <c r="P582" s="6"/>
      <c r="Q582" s="6"/>
      <c r="R582" s="6"/>
      <c r="S582" s="6"/>
      <c r="T582" s="6"/>
      <c r="U582" s="6"/>
      <c r="V582" s="6"/>
      <c r="W582" s="6"/>
      <c r="X582" s="6"/>
      <c r="Y582" s="6"/>
      <c r="Z582" s="6"/>
    </row>
    <row r="583" spans="1:26" ht="24" customHeight="1" x14ac:dyDescent="0.3">
      <c r="A583" s="5">
        <v>583</v>
      </c>
      <c r="B583" s="6" t="s">
        <v>8737</v>
      </c>
      <c r="C583" s="24" t="s">
        <v>8738</v>
      </c>
      <c r="D583" s="58" t="s">
        <v>8782</v>
      </c>
      <c r="E583" s="6" t="s">
        <v>8057</v>
      </c>
      <c r="F583" s="39">
        <v>0</v>
      </c>
      <c r="G583" s="5">
        <v>1</v>
      </c>
      <c r="H583" s="39">
        <v>0</v>
      </c>
      <c r="I583" s="6"/>
      <c r="J583" s="6"/>
      <c r="K583" s="6"/>
      <c r="L583" s="6"/>
      <c r="M583" s="6"/>
      <c r="N583" s="6"/>
      <c r="O583" s="6"/>
      <c r="P583" s="6"/>
      <c r="Q583" s="6"/>
      <c r="R583" s="6"/>
      <c r="S583" s="6"/>
      <c r="T583" s="6"/>
      <c r="U583" s="6"/>
      <c r="V583" s="6"/>
      <c r="W583" s="6"/>
      <c r="X583" s="6"/>
      <c r="Y583" s="6"/>
      <c r="Z583" s="6"/>
    </row>
    <row r="584" spans="1:26" ht="48" customHeight="1" x14ac:dyDescent="0.3">
      <c r="A584" s="5">
        <v>584</v>
      </c>
      <c r="B584" s="6" t="s">
        <v>8737</v>
      </c>
      <c r="C584" s="24" t="s">
        <v>8738</v>
      </c>
      <c r="D584" s="58" t="s">
        <v>8783</v>
      </c>
      <c r="E584" s="6" t="s">
        <v>8057</v>
      </c>
      <c r="F584" s="39">
        <v>1</v>
      </c>
      <c r="G584" s="5">
        <v>1</v>
      </c>
      <c r="H584" s="39">
        <v>1</v>
      </c>
      <c r="I584" s="6"/>
      <c r="J584" s="6"/>
      <c r="K584" s="6"/>
      <c r="L584" s="6"/>
      <c r="M584" s="6"/>
      <c r="N584" s="6"/>
      <c r="O584" s="6"/>
      <c r="P584" s="6"/>
      <c r="Q584" s="6"/>
      <c r="R584" s="6"/>
      <c r="S584" s="6"/>
      <c r="T584" s="6"/>
      <c r="U584" s="6"/>
      <c r="V584" s="6"/>
      <c r="W584" s="6"/>
      <c r="X584" s="6"/>
      <c r="Y584" s="6"/>
      <c r="Z584" s="6"/>
    </row>
    <row r="585" spans="1:26" ht="24" customHeight="1" x14ac:dyDescent="0.3">
      <c r="A585" s="5">
        <v>585</v>
      </c>
      <c r="B585" s="6" t="s">
        <v>8737</v>
      </c>
      <c r="C585" s="24" t="s">
        <v>8738</v>
      </c>
      <c r="D585" s="58" t="s">
        <v>8784</v>
      </c>
      <c r="E585" s="6" t="s">
        <v>8057</v>
      </c>
      <c r="F585" s="39">
        <v>2</v>
      </c>
      <c r="G585" s="5">
        <v>1</v>
      </c>
      <c r="H585" s="39">
        <v>2</v>
      </c>
      <c r="I585" s="6"/>
      <c r="J585" s="6"/>
      <c r="K585" s="6"/>
      <c r="L585" s="6"/>
      <c r="M585" s="6"/>
      <c r="N585" s="6"/>
      <c r="O585" s="6"/>
      <c r="P585" s="6"/>
      <c r="Q585" s="6"/>
      <c r="R585" s="6"/>
      <c r="S585" s="6"/>
      <c r="T585" s="6"/>
      <c r="U585" s="6"/>
      <c r="V585" s="6"/>
      <c r="W585" s="6"/>
      <c r="X585" s="6"/>
      <c r="Y585" s="6"/>
      <c r="Z585" s="6"/>
    </row>
    <row r="586" spans="1:26" ht="24" customHeight="1" x14ac:dyDescent="0.3">
      <c r="A586" s="5">
        <v>586</v>
      </c>
      <c r="B586" s="6" t="s">
        <v>8737</v>
      </c>
      <c r="C586" s="24" t="s">
        <v>8738</v>
      </c>
      <c r="D586" s="58" t="s">
        <v>8785</v>
      </c>
      <c r="E586" s="6" t="s">
        <v>8057</v>
      </c>
      <c r="F586" s="39">
        <v>0</v>
      </c>
      <c r="G586" s="5">
        <v>1</v>
      </c>
      <c r="H586" s="39">
        <v>0</v>
      </c>
      <c r="I586" s="6"/>
      <c r="J586" s="6"/>
      <c r="K586" s="6"/>
      <c r="L586" s="6"/>
      <c r="M586" s="6"/>
      <c r="N586" s="6"/>
      <c r="O586" s="6"/>
      <c r="P586" s="6"/>
      <c r="Q586" s="6"/>
      <c r="R586" s="6"/>
      <c r="S586" s="6"/>
      <c r="T586" s="6"/>
      <c r="U586" s="6"/>
      <c r="V586" s="6"/>
      <c r="W586" s="6"/>
      <c r="X586" s="6"/>
      <c r="Y586" s="6"/>
      <c r="Z586" s="6"/>
    </row>
    <row r="587" spans="1:26" ht="24" customHeight="1" x14ac:dyDescent="0.3">
      <c r="A587" s="5">
        <v>587</v>
      </c>
      <c r="B587" s="6" t="s">
        <v>8786</v>
      </c>
      <c r="C587" s="6" t="s">
        <v>8787</v>
      </c>
      <c r="D587" s="58" t="s">
        <v>8788</v>
      </c>
      <c r="E587" s="6" t="s">
        <v>8057</v>
      </c>
      <c r="F587" s="39">
        <v>2</v>
      </c>
      <c r="G587" s="5">
        <v>2</v>
      </c>
      <c r="H587" s="39">
        <v>2</v>
      </c>
      <c r="I587" s="6"/>
      <c r="J587" s="6"/>
      <c r="K587" s="6"/>
      <c r="L587" s="6"/>
      <c r="M587" s="6"/>
      <c r="N587" s="6"/>
      <c r="O587" s="6"/>
      <c r="P587" s="6"/>
      <c r="Q587" s="6"/>
      <c r="R587" s="6"/>
      <c r="S587" s="6"/>
      <c r="T587" s="6"/>
      <c r="U587" s="6"/>
      <c r="V587" s="6"/>
      <c r="W587" s="6"/>
      <c r="X587" s="6"/>
      <c r="Y587" s="6"/>
      <c r="Z587" s="6"/>
    </row>
    <row r="588" spans="1:26" ht="48" customHeight="1" x14ac:dyDescent="0.3">
      <c r="A588" s="5">
        <v>588</v>
      </c>
      <c r="B588" s="6" t="s">
        <v>8786</v>
      </c>
      <c r="C588" s="6" t="s">
        <v>8787</v>
      </c>
      <c r="D588" s="58" t="s">
        <v>8789</v>
      </c>
      <c r="E588" s="6" t="s">
        <v>8057</v>
      </c>
      <c r="F588" s="39">
        <v>2</v>
      </c>
      <c r="G588" s="5">
        <v>2</v>
      </c>
      <c r="H588" s="39">
        <v>2</v>
      </c>
      <c r="I588" s="6"/>
      <c r="J588" s="6"/>
      <c r="K588" s="6"/>
      <c r="L588" s="6"/>
      <c r="M588" s="6"/>
      <c r="N588" s="6"/>
      <c r="O588" s="6"/>
      <c r="P588" s="6"/>
      <c r="Q588" s="6"/>
      <c r="R588" s="6"/>
      <c r="S588" s="6"/>
      <c r="T588" s="6"/>
      <c r="U588" s="6"/>
      <c r="V588" s="6"/>
      <c r="W588" s="6"/>
      <c r="X588" s="6"/>
      <c r="Y588" s="6"/>
      <c r="Z588" s="6"/>
    </row>
    <row r="589" spans="1:26" ht="24" customHeight="1" x14ac:dyDescent="0.3">
      <c r="A589" s="5">
        <v>589</v>
      </c>
      <c r="B589" s="6" t="s">
        <v>8786</v>
      </c>
      <c r="C589" s="6" t="s">
        <v>8787</v>
      </c>
      <c r="D589" s="58" t="s">
        <v>8790</v>
      </c>
      <c r="E589" s="6" t="s">
        <v>8057</v>
      </c>
      <c r="F589" s="39">
        <v>0</v>
      </c>
      <c r="G589" s="5">
        <v>0</v>
      </c>
      <c r="H589" s="39">
        <v>0</v>
      </c>
      <c r="I589" s="6"/>
      <c r="J589" s="6"/>
      <c r="K589" s="6"/>
      <c r="L589" s="6"/>
      <c r="M589" s="6"/>
      <c r="N589" s="6"/>
      <c r="O589" s="6"/>
      <c r="P589" s="6"/>
      <c r="Q589" s="6"/>
      <c r="R589" s="6"/>
      <c r="S589" s="6"/>
      <c r="T589" s="6"/>
      <c r="U589" s="6"/>
      <c r="V589" s="6"/>
      <c r="W589" s="6"/>
      <c r="X589" s="6"/>
      <c r="Y589" s="6"/>
      <c r="Z589" s="6"/>
    </row>
    <row r="590" spans="1:26" ht="48" customHeight="1" x14ac:dyDescent="0.3">
      <c r="A590" s="5">
        <v>590</v>
      </c>
      <c r="B590" s="6" t="s">
        <v>8786</v>
      </c>
      <c r="C590" s="6" t="s">
        <v>8787</v>
      </c>
      <c r="D590" s="58" t="s">
        <v>8791</v>
      </c>
      <c r="E590" s="6" t="s">
        <v>8057</v>
      </c>
      <c r="F590" s="39">
        <v>0</v>
      </c>
      <c r="G590" s="5">
        <v>0</v>
      </c>
      <c r="H590" s="39">
        <v>0</v>
      </c>
      <c r="I590" s="6"/>
      <c r="J590" s="6"/>
      <c r="K590" s="6"/>
      <c r="L590" s="6"/>
      <c r="M590" s="6"/>
      <c r="N590" s="6"/>
      <c r="O590" s="6"/>
      <c r="P590" s="6"/>
      <c r="Q590" s="6"/>
      <c r="R590" s="6"/>
      <c r="S590" s="6"/>
      <c r="T590" s="6"/>
      <c r="U590" s="6"/>
      <c r="V590" s="6"/>
      <c r="W590" s="6"/>
      <c r="X590" s="6"/>
      <c r="Y590" s="6"/>
      <c r="Z590" s="6"/>
    </row>
    <row r="591" spans="1:26" ht="48" customHeight="1" x14ac:dyDescent="0.3">
      <c r="A591" s="5">
        <v>591</v>
      </c>
      <c r="B591" s="6" t="s">
        <v>8786</v>
      </c>
      <c r="C591" s="6" t="s">
        <v>8787</v>
      </c>
      <c r="D591" s="58" t="s">
        <v>8792</v>
      </c>
      <c r="E591" s="6" t="s">
        <v>8057</v>
      </c>
      <c r="F591" s="39">
        <v>0</v>
      </c>
      <c r="G591" s="5">
        <v>0</v>
      </c>
      <c r="H591" s="39">
        <v>0</v>
      </c>
      <c r="I591" s="6"/>
      <c r="J591" s="6"/>
      <c r="K591" s="6"/>
      <c r="L591" s="6"/>
      <c r="M591" s="6"/>
      <c r="N591" s="6"/>
      <c r="O591" s="6"/>
      <c r="P591" s="6"/>
      <c r="Q591" s="6"/>
      <c r="R591" s="6"/>
      <c r="S591" s="6"/>
      <c r="T591" s="6"/>
      <c r="U591" s="6"/>
      <c r="V591" s="6"/>
      <c r="W591" s="6"/>
      <c r="X591" s="6"/>
      <c r="Y591" s="6"/>
      <c r="Z591" s="6"/>
    </row>
    <row r="592" spans="1:26" ht="24" customHeight="1" x14ac:dyDescent="0.3">
      <c r="A592" s="5">
        <v>592</v>
      </c>
      <c r="B592" s="6" t="s">
        <v>8786</v>
      </c>
      <c r="C592" s="6" t="s">
        <v>8787</v>
      </c>
      <c r="D592" s="58" t="s">
        <v>8793</v>
      </c>
      <c r="E592" s="6" t="s">
        <v>8057</v>
      </c>
      <c r="F592" s="39">
        <v>0</v>
      </c>
      <c r="G592" s="5">
        <v>0</v>
      </c>
      <c r="H592" s="39">
        <v>0</v>
      </c>
      <c r="I592" s="6"/>
      <c r="J592" s="6"/>
      <c r="K592" s="6"/>
      <c r="L592" s="6"/>
      <c r="M592" s="6"/>
      <c r="N592" s="6"/>
      <c r="O592" s="6"/>
      <c r="P592" s="6"/>
      <c r="Q592" s="6"/>
      <c r="R592" s="6"/>
      <c r="S592" s="6"/>
      <c r="T592" s="6"/>
      <c r="U592" s="6"/>
      <c r="V592" s="6"/>
      <c r="W592" s="6"/>
      <c r="X592" s="6"/>
      <c r="Y592" s="6"/>
      <c r="Z592" s="6"/>
    </row>
    <row r="593" spans="1:26" ht="48" customHeight="1" x14ac:dyDescent="0.3">
      <c r="A593" s="5">
        <v>593</v>
      </c>
      <c r="B593" s="6" t="s">
        <v>8786</v>
      </c>
      <c r="C593" s="6" t="s">
        <v>8787</v>
      </c>
      <c r="D593" s="58" t="s">
        <v>8794</v>
      </c>
      <c r="E593" s="6" t="s">
        <v>8057</v>
      </c>
      <c r="F593" s="39">
        <v>0</v>
      </c>
      <c r="G593" s="5">
        <v>0</v>
      </c>
      <c r="H593" s="39">
        <v>0</v>
      </c>
      <c r="I593" s="6"/>
      <c r="J593" s="6"/>
      <c r="K593" s="6"/>
      <c r="L593" s="6"/>
      <c r="M593" s="6"/>
      <c r="N593" s="6"/>
      <c r="O593" s="6"/>
      <c r="P593" s="6"/>
      <c r="Q593" s="6"/>
      <c r="R593" s="6"/>
      <c r="S593" s="6"/>
      <c r="T593" s="6"/>
      <c r="U593" s="6"/>
      <c r="V593" s="6"/>
      <c r="W593" s="6"/>
      <c r="X593" s="6"/>
      <c r="Y593" s="6"/>
      <c r="Z593" s="6"/>
    </row>
    <row r="594" spans="1:26" ht="48" customHeight="1" x14ac:dyDescent="0.3">
      <c r="A594" s="5">
        <v>594</v>
      </c>
      <c r="B594" s="6" t="s">
        <v>8786</v>
      </c>
      <c r="C594" s="6" t="s">
        <v>8787</v>
      </c>
      <c r="D594" s="58" t="s">
        <v>8795</v>
      </c>
      <c r="E594" s="6" t="s">
        <v>8057</v>
      </c>
      <c r="F594" s="39">
        <v>0</v>
      </c>
      <c r="G594" s="5">
        <v>0</v>
      </c>
      <c r="H594" s="39">
        <v>0</v>
      </c>
      <c r="I594" s="6"/>
      <c r="J594" s="6"/>
      <c r="K594" s="6"/>
      <c r="L594" s="6"/>
      <c r="M594" s="6"/>
      <c r="N594" s="6"/>
      <c r="O594" s="6"/>
      <c r="P594" s="6"/>
      <c r="Q594" s="6"/>
      <c r="R594" s="6"/>
      <c r="S594" s="6"/>
      <c r="T594" s="6"/>
      <c r="U594" s="6"/>
      <c r="V594" s="6"/>
      <c r="W594" s="6"/>
      <c r="X594" s="6"/>
      <c r="Y594" s="6"/>
      <c r="Z594" s="6"/>
    </row>
    <row r="595" spans="1:26" ht="24" customHeight="1" x14ac:dyDescent="0.3">
      <c r="A595" s="5">
        <v>595</v>
      </c>
      <c r="B595" s="6" t="s">
        <v>8786</v>
      </c>
      <c r="C595" s="6" t="s">
        <v>8787</v>
      </c>
      <c r="D595" s="58" t="s">
        <v>8796</v>
      </c>
      <c r="E595" s="6" t="s">
        <v>8057</v>
      </c>
      <c r="F595" s="39">
        <v>2</v>
      </c>
      <c r="G595" s="5">
        <v>2</v>
      </c>
      <c r="H595" s="39">
        <v>2</v>
      </c>
      <c r="I595" s="6"/>
      <c r="J595" s="6"/>
      <c r="K595" s="6"/>
      <c r="L595" s="6"/>
      <c r="M595" s="6"/>
      <c r="N595" s="6"/>
      <c r="O595" s="6"/>
      <c r="P595" s="6"/>
      <c r="Q595" s="6"/>
      <c r="R595" s="6"/>
      <c r="S595" s="6"/>
      <c r="T595" s="6"/>
      <c r="U595" s="6"/>
      <c r="V595" s="6"/>
      <c r="W595" s="6"/>
      <c r="X595" s="6"/>
      <c r="Y595" s="6"/>
      <c r="Z595" s="6"/>
    </row>
    <row r="596" spans="1:26" ht="24" customHeight="1" x14ac:dyDescent="0.3">
      <c r="A596" s="5">
        <v>596</v>
      </c>
      <c r="B596" s="6" t="s">
        <v>8786</v>
      </c>
      <c r="C596" s="6" t="s">
        <v>8787</v>
      </c>
      <c r="D596" s="58" t="s">
        <v>8797</v>
      </c>
      <c r="E596" s="6" t="s">
        <v>8057</v>
      </c>
      <c r="F596" s="39">
        <v>2</v>
      </c>
      <c r="G596" s="5">
        <v>2</v>
      </c>
      <c r="H596" s="39">
        <v>2</v>
      </c>
      <c r="I596" s="6"/>
      <c r="J596" s="6"/>
      <c r="K596" s="6"/>
      <c r="L596" s="6"/>
      <c r="M596" s="6"/>
      <c r="N596" s="6"/>
      <c r="O596" s="6"/>
      <c r="P596" s="6"/>
      <c r="Q596" s="6"/>
      <c r="R596" s="6"/>
      <c r="S596" s="6"/>
      <c r="T596" s="6"/>
      <c r="U596" s="6"/>
      <c r="V596" s="6"/>
      <c r="W596" s="6"/>
      <c r="X596" s="6"/>
      <c r="Y596" s="6"/>
      <c r="Z596" s="6"/>
    </row>
    <row r="597" spans="1:26" ht="24" customHeight="1" x14ac:dyDescent="0.3">
      <c r="A597" s="5">
        <v>597</v>
      </c>
      <c r="B597" s="6" t="s">
        <v>8786</v>
      </c>
      <c r="C597" s="6" t="s">
        <v>8787</v>
      </c>
      <c r="D597" s="58" t="s">
        <v>8798</v>
      </c>
      <c r="E597" s="6" t="s">
        <v>8057</v>
      </c>
      <c r="F597" s="39">
        <v>2</v>
      </c>
      <c r="G597" s="5">
        <v>2</v>
      </c>
      <c r="H597" s="39">
        <v>2</v>
      </c>
      <c r="I597" s="6"/>
      <c r="J597" s="6"/>
      <c r="K597" s="6"/>
      <c r="L597" s="6"/>
      <c r="M597" s="6"/>
      <c r="N597" s="6"/>
      <c r="O597" s="6"/>
      <c r="P597" s="6"/>
      <c r="Q597" s="6"/>
      <c r="R597" s="6"/>
      <c r="S597" s="6"/>
      <c r="T597" s="6"/>
      <c r="U597" s="6"/>
      <c r="V597" s="6"/>
      <c r="W597" s="6"/>
      <c r="X597" s="6"/>
      <c r="Y597" s="6"/>
      <c r="Z597" s="6"/>
    </row>
    <row r="598" spans="1:26" ht="24" customHeight="1" x14ac:dyDescent="0.3">
      <c r="A598" s="5">
        <v>598</v>
      </c>
      <c r="B598" s="6" t="s">
        <v>8786</v>
      </c>
      <c r="C598" s="6" t="s">
        <v>8787</v>
      </c>
      <c r="D598" s="58" t="s">
        <v>8799</v>
      </c>
      <c r="E598" s="6" t="s">
        <v>8057</v>
      </c>
      <c r="F598" s="39">
        <v>1</v>
      </c>
      <c r="G598" s="5">
        <v>1</v>
      </c>
      <c r="H598" s="39">
        <v>1</v>
      </c>
      <c r="I598" s="6"/>
      <c r="J598" s="6"/>
      <c r="K598" s="6"/>
      <c r="L598" s="6"/>
      <c r="M598" s="6"/>
      <c r="N598" s="6"/>
      <c r="O598" s="6"/>
      <c r="P598" s="6"/>
      <c r="Q598" s="6"/>
      <c r="R598" s="6"/>
      <c r="S598" s="6"/>
      <c r="T598" s="6"/>
      <c r="U598" s="6"/>
      <c r="V598" s="6"/>
      <c r="W598" s="6"/>
      <c r="X598" s="6"/>
      <c r="Y598" s="6"/>
      <c r="Z598" s="6"/>
    </row>
    <row r="599" spans="1:26" ht="48" customHeight="1" x14ac:dyDescent="0.3">
      <c r="A599" s="5">
        <v>599</v>
      </c>
      <c r="B599" s="6" t="s">
        <v>8786</v>
      </c>
      <c r="C599" s="6" t="s">
        <v>8787</v>
      </c>
      <c r="D599" s="58" t="s">
        <v>8800</v>
      </c>
      <c r="E599" s="6" t="s">
        <v>8057</v>
      </c>
      <c r="F599" s="39">
        <v>0</v>
      </c>
      <c r="G599" s="39">
        <v>0</v>
      </c>
      <c r="H599" s="39">
        <v>0</v>
      </c>
      <c r="I599" s="6"/>
      <c r="J599" s="6"/>
      <c r="K599" s="6"/>
      <c r="L599" s="6"/>
      <c r="M599" s="6"/>
      <c r="N599" s="6"/>
      <c r="O599" s="6"/>
      <c r="P599" s="6"/>
      <c r="Q599" s="6"/>
      <c r="R599" s="6"/>
      <c r="S599" s="6"/>
      <c r="T599" s="6"/>
      <c r="U599" s="6"/>
      <c r="V599" s="6"/>
      <c r="W599" s="6"/>
      <c r="X599" s="6"/>
      <c r="Y599" s="6"/>
      <c r="Z599" s="6"/>
    </row>
    <row r="600" spans="1:26" ht="24" customHeight="1" x14ac:dyDescent="0.3">
      <c r="A600" s="5">
        <v>600</v>
      </c>
      <c r="B600" s="6" t="s">
        <v>8786</v>
      </c>
      <c r="C600" s="6" t="s">
        <v>8787</v>
      </c>
      <c r="D600" s="58" t="s">
        <v>8801</v>
      </c>
      <c r="E600" s="6" t="s">
        <v>8057</v>
      </c>
      <c r="F600" s="39">
        <v>0</v>
      </c>
      <c r="G600" s="39">
        <v>0</v>
      </c>
      <c r="H600" s="39">
        <v>0</v>
      </c>
      <c r="I600" s="6"/>
      <c r="J600" s="6"/>
      <c r="K600" s="6"/>
      <c r="L600" s="6"/>
      <c r="M600" s="6"/>
      <c r="N600" s="6"/>
      <c r="O600" s="6"/>
      <c r="P600" s="6"/>
      <c r="Q600" s="6"/>
      <c r="R600" s="6"/>
      <c r="S600" s="6"/>
      <c r="T600" s="6"/>
      <c r="U600" s="6"/>
      <c r="V600" s="6"/>
      <c r="W600" s="6"/>
      <c r="X600" s="6"/>
      <c r="Y600" s="6"/>
      <c r="Z600" s="6"/>
    </row>
    <row r="601" spans="1:26" ht="24" customHeight="1" x14ac:dyDescent="0.3">
      <c r="A601" s="5">
        <v>601</v>
      </c>
      <c r="B601" s="6" t="s">
        <v>8786</v>
      </c>
      <c r="C601" s="6" t="s">
        <v>8787</v>
      </c>
      <c r="D601" s="58" t="s">
        <v>8802</v>
      </c>
      <c r="E601" s="6" t="s">
        <v>8057</v>
      </c>
      <c r="F601" s="39">
        <v>0</v>
      </c>
      <c r="G601" s="39">
        <v>0</v>
      </c>
      <c r="H601" s="39">
        <v>0</v>
      </c>
      <c r="I601" s="6"/>
      <c r="J601" s="6"/>
      <c r="K601" s="6"/>
      <c r="L601" s="6"/>
      <c r="M601" s="6"/>
      <c r="N601" s="6"/>
      <c r="O601" s="6"/>
      <c r="P601" s="6"/>
      <c r="Q601" s="6"/>
      <c r="R601" s="6"/>
      <c r="S601" s="6"/>
      <c r="T601" s="6"/>
      <c r="U601" s="6"/>
      <c r="V601" s="6"/>
      <c r="W601" s="6"/>
      <c r="X601" s="6"/>
      <c r="Y601" s="6"/>
      <c r="Z601" s="6"/>
    </row>
    <row r="602" spans="1:26" ht="24" customHeight="1" x14ac:dyDescent="0.3">
      <c r="A602" s="5">
        <v>602</v>
      </c>
      <c r="B602" s="6" t="s">
        <v>8786</v>
      </c>
      <c r="C602" s="6" t="s">
        <v>8787</v>
      </c>
      <c r="D602" s="58" t="s">
        <v>8803</v>
      </c>
      <c r="E602" s="6" t="s">
        <v>8057</v>
      </c>
      <c r="F602" s="39">
        <v>0</v>
      </c>
      <c r="G602" s="39">
        <v>0</v>
      </c>
      <c r="H602" s="39">
        <v>0</v>
      </c>
      <c r="I602" s="6"/>
      <c r="J602" s="6"/>
      <c r="K602" s="6"/>
      <c r="L602" s="6"/>
      <c r="M602" s="6"/>
      <c r="N602" s="6"/>
      <c r="O602" s="6"/>
      <c r="P602" s="6"/>
      <c r="Q602" s="6"/>
      <c r="R602" s="6"/>
      <c r="S602" s="6"/>
      <c r="T602" s="6"/>
      <c r="U602" s="6"/>
      <c r="V602" s="6"/>
      <c r="W602" s="6"/>
      <c r="X602" s="6"/>
      <c r="Y602" s="6"/>
      <c r="Z602" s="6"/>
    </row>
    <row r="603" spans="1:26" ht="24" customHeight="1" x14ac:dyDescent="0.3">
      <c r="A603" s="5">
        <v>603</v>
      </c>
      <c r="B603" s="6" t="s">
        <v>8786</v>
      </c>
      <c r="C603" s="6" t="s">
        <v>8787</v>
      </c>
      <c r="D603" s="58" t="s">
        <v>8804</v>
      </c>
      <c r="E603" s="6" t="s">
        <v>8057</v>
      </c>
      <c r="F603" s="39">
        <v>0</v>
      </c>
      <c r="G603" s="39">
        <v>0</v>
      </c>
      <c r="H603" s="39">
        <v>0</v>
      </c>
      <c r="I603" s="6"/>
      <c r="J603" s="6"/>
      <c r="K603" s="6"/>
      <c r="L603" s="6"/>
      <c r="M603" s="6"/>
      <c r="N603" s="6"/>
      <c r="O603" s="6"/>
      <c r="P603" s="6"/>
      <c r="Q603" s="6"/>
      <c r="R603" s="6"/>
      <c r="S603" s="6"/>
      <c r="T603" s="6"/>
      <c r="U603" s="6"/>
      <c r="V603" s="6"/>
      <c r="W603" s="6"/>
      <c r="X603" s="6"/>
      <c r="Y603" s="6"/>
      <c r="Z603" s="6"/>
    </row>
    <row r="604" spans="1:26" ht="24" customHeight="1" x14ac:dyDescent="0.3">
      <c r="A604" s="5">
        <v>604</v>
      </c>
      <c r="B604" s="6" t="s">
        <v>8805</v>
      </c>
      <c r="C604" s="6" t="s">
        <v>8806</v>
      </c>
      <c r="D604" s="58" t="s">
        <v>8807</v>
      </c>
      <c r="E604" s="6" t="s">
        <v>8057</v>
      </c>
      <c r="F604" s="39">
        <v>1</v>
      </c>
      <c r="G604" s="39">
        <v>1</v>
      </c>
      <c r="H604" s="39">
        <v>1</v>
      </c>
      <c r="I604" s="6"/>
      <c r="J604" s="6"/>
      <c r="K604" s="6"/>
      <c r="L604" s="6"/>
      <c r="M604" s="6"/>
      <c r="N604" s="6"/>
      <c r="O604" s="6"/>
      <c r="P604" s="6"/>
      <c r="Q604" s="6"/>
      <c r="R604" s="6"/>
      <c r="S604" s="6"/>
      <c r="T604" s="6"/>
      <c r="U604" s="6"/>
      <c r="V604" s="6"/>
      <c r="W604" s="6"/>
      <c r="X604" s="6"/>
      <c r="Y604" s="6"/>
      <c r="Z604" s="6"/>
    </row>
    <row r="605" spans="1:26" ht="24" customHeight="1" x14ac:dyDescent="0.3">
      <c r="A605" s="5">
        <v>605</v>
      </c>
      <c r="B605" s="6" t="s">
        <v>8805</v>
      </c>
      <c r="C605" s="6" t="s">
        <v>8806</v>
      </c>
      <c r="D605" s="58" t="s">
        <v>8808</v>
      </c>
      <c r="E605" s="6" t="s">
        <v>8057</v>
      </c>
      <c r="F605" s="39">
        <v>0</v>
      </c>
      <c r="G605" s="39">
        <v>0</v>
      </c>
      <c r="H605" s="39">
        <v>0</v>
      </c>
      <c r="I605" s="6"/>
      <c r="J605" s="6"/>
      <c r="K605" s="6"/>
      <c r="L605" s="6"/>
      <c r="M605" s="6"/>
      <c r="N605" s="6"/>
      <c r="O605" s="6"/>
      <c r="P605" s="6"/>
      <c r="Q605" s="6"/>
      <c r="R605" s="6"/>
      <c r="S605" s="6"/>
      <c r="T605" s="6"/>
      <c r="U605" s="6"/>
      <c r="V605" s="6"/>
      <c r="W605" s="6"/>
      <c r="X605" s="6"/>
      <c r="Y605" s="6"/>
      <c r="Z605" s="6"/>
    </row>
    <row r="606" spans="1:26" ht="24" customHeight="1" x14ac:dyDescent="0.3">
      <c r="A606" s="5">
        <v>606</v>
      </c>
      <c r="B606" s="6" t="s">
        <v>8805</v>
      </c>
      <c r="C606" s="6" t="s">
        <v>8806</v>
      </c>
      <c r="D606" s="58" t="s">
        <v>8809</v>
      </c>
      <c r="E606" s="6" t="s">
        <v>8057</v>
      </c>
      <c r="F606" s="39">
        <v>0</v>
      </c>
      <c r="G606" s="39">
        <v>0</v>
      </c>
      <c r="H606" s="39">
        <v>0</v>
      </c>
      <c r="I606" s="6"/>
      <c r="J606" s="6"/>
      <c r="K606" s="6"/>
      <c r="L606" s="6"/>
      <c r="M606" s="6"/>
      <c r="N606" s="6"/>
      <c r="O606" s="6"/>
      <c r="P606" s="6"/>
      <c r="Q606" s="6"/>
      <c r="R606" s="6"/>
      <c r="S606" s="6"/>
      <c r="T606" s="6"/>
      <c r="U606" s="6"/>
      <c r="V606" s="6"/>
      <c r="W606" s="6"/>
      <c r="X606" s="6"/>
      <c r="Y606" s="6"/>
      <c r="Z606" s="6"/>
    </row>
    <row r="607" spans="1:26" ht="48" customHeight="1" x14ac:dyDescent="0.3">
      <c r="A607" s="5">
        <v>607</v>
      </c>
      <c r="B607" s="6" t="s">
        <v>8805</v>
      </c>
      <c r="C607" s="6" t="s">
        <v>8806</v>
      </c>
      <c r="D607" s="58" t="s">
        <v>8810</v>
      </c>
      <c r="E607" s="6" t="s">
        <v>8057</v>
      </c>
      <c r="F607" s="39">
        <v>1</v>
      </c>
      <c r="G607" s="39">
        <v>1</v>
      </c>
      <c r="H607" s="39">
        <v>1</v>
      </c>
      <c r="I607" s="6"/>
      <c r="J607" s="6"/>
      <c r="K607" s="6"/>
      <c r="L607" s="6"/>
      <c r="M607" s="6"/>
      <c r="N607" s="6"/>
      <c r="O607" s="6"/>
      <c r="P607" s="6"/>
      <c r="Q607" s="6"/>
      <c r="R607" s="6"/>
      <c r="S607" s="6"/>
      <c r="T607" s="6"/>
      <c r="U607" s="6"/>
      <c r="V607" s="6"/>
      <c r="W607" s="6"/>
      <c r="X607" s="6"/>
      <c r="Y607" s="6"/>
      <c r="Z607" s="6"/>
    </row>
    <row r="608" spans="1:26" ht="24" customHeight="1" x14ac:dyDescent="0.3">
      <c r="A608" s="5">
        <v>608</v>
      </c>
      <c r="B608" s="6" t="s">
        <v>8805</v>
      </c>
      <c r="C608" s="6" t="s">
        <v>8806</v>
      </c>
      <c r="D608" s="58" t="s">
        <v>8811</v>
      </c>
      <c r="E608" s="6" t="s">
        <v>8057</v>
      </c>
      <c r="F608" s="39">
        <v>2</v>
      </c>
      <c r="G608" s="39">
        <v>2</v>
      </c>
      <c r="H608" s="39">
        <v>2</v>
      </c>
      <c r="I608" s="6"/>
      <c r="J608" s="6"/>
      <c r="K608" s="6"/>
      <c r="L608" s="6"/>
      <c r="M608" s="6"/>
      <c r="N608" s="6"/>
      <c r="O608" s="6"/>
      <c r="P608" s="6"/>
      <c r="Q608" s="6"/>
      <c r="R608" s="6"/>
      <c r="S608" s="6"/>
      <c r="T608" s="6"/>
      <c r="U608" s="6"/>
      <c r="V608" s="6"/>
      <c r="W608" s="6"/>
      <c r="X608" s="6"/>
      <c r="Y608" s="6"/>
      <c r="Z608" s="6"/>
    </row>
    <row r="609" spans="1:26" ht="48" customHeight="1" x14ac:dyDescent="0.3">
      <c r="A609" s="5">
        <v>609</v>
      </c>
      <c r="B609" s="6" t="s">
        <v>8812</v>
      </c>
      <c r="C609" s="24" t="s">
        <v>8813</v>
      </c>
      <c r="D609" s="58" t="s">
        <v>8814</v>
      </c>
      <c r="E609" s="6" t="s">
        <v>8057</v>
      </c>
      <c r="F609" s="39">
        <v>2</v>
      </c>
      <c r="G609" s="39">
        <v>2</v>
      </c>
      <c r="H609" s="39">
        <v>2</v>
      </c>
      <c r="I609" s="6"/>
      <c r="J609" s="6"/>
      <c r="K609" s="6"/>
      <c r="L609" s="6"/>
      <c r="M609" s="6"/>
      <c r="N609" s="6"/>
      <c r="O609" s="6"/>
      <c r="P609" s="6"/>
      <c r="Q609" s="6"/>
      <c r="R609" s="6"/>
      <c r="S609" s="6"/>
      <c r="T609" s="6"/>
      <c r="U609" s="6"/>
      <c r="V609" s="6"/>
      <c r="W609" s="6"/>
      <c r="X609" s="6"/>
      <c r="Y609" s="6"/>
      <c r="Z609" s="6"/>
    </row>
    <row r="610" spans="1:26" ht="48" customHeight="1" x14ac:dyDescent="0.3">
      <c r="A610" s="5">
        <v>610</v>
      </c>
      <c r="B610" s="6" t="s">
        <v>8812</v>
      </c>
      <c r="C610" s="24" t="s">
        <v>8813</v>
      </c>
      <c r="D610" s="58" t="s">
        <v>8815</v>
      </c>
      <c r="E610" s="6" t="s">
        <v>8057</v>
      </c>
      <c r="F610" s="39">
        <v>1</v>
      </c>
      <c r="G610" s="39">
        <v>1</v>
      </c>
      <c r="H610" s="39">
        <v>1</v>
      </c>
      <c r="I610" s="6"/>
      <c r="J610" s="6"/>
      <c r="K610" s="6"/>
      <c r="L610" s="6"/>
      <c r="M610" s="6"/>
      <c r="N610" s="6"/>
      <c r="O610" s="6"/>
      <c r="P610" s="6"/>
      <c r="Q610" s="6"/>
      <c r="R610" s="6"/>
      <c r="S610" s="6"/>
      <c r="T610" s="6"/>
      <c r="U610" s="6"/>
      <c r="V610" s="6"/>
      <c r="W610" s="6"/>
      <c r="X610" s="6"/>
      <c r="Y610" s="6"/>
      <c r="Z610" s="6"/>
    </row>
    <row r="611" spans="1:26" ht="24" customHeight="1" x14ac:dyDescent="0.3">
      <c r="A611" s="5">
        <v>611</v>
      </c>
      <c r="B611" s="6" t="s">
        <v>8812</v>
      </c>
      <c r="C611" s="24" t="s">
        <v>8813</v>
      </c>
      <c r="D611" s="58" t="s">
        <v>8816</v>
      </c>
      <c r="E611" s="6" t="s">
        <v>8057</v>
      </c>
      <c r="F611" s="39">
        <v>2</v>
      </c>
      <c r="G611" s="39">
        <v>2</v>
      </c>
      <c r="H611" s="39">
        <v>2</v>
      </c>
      <c r="I611" s="6"/>
      <c r="J611" s="6"/>
      <c r="K611" s="6"/>
      <c r="L611" s="6"/>
      <c r="M611" s="6"/>
      <c r="N611" s="6"/>
      <c r="O611" s="6"/>
      <c r="P611" s="6"/>
      <c r="Q611" s="6"/>
      <c r="R611" s="6"/>
      <c r="S611" s="6"/>
      <c r="T611" s="6"/>
      <c r="U611" s="6"/>
      <c r="V611" s="6"/>
      <c r="W611" s="6"/>
      <c r="X611" s="6"/>
      <c r="Y611" s="6"/>
      <c r="Z611" s="6"/>
    </row>
    <row r="612" spans="1:26" ht="24" customHeight="1" x14ac:dyDescent="0.3">
      <c r="A612" s="5">
        <v>612</v>
      </c>
      <c r="B612" s="6" t="s">
        <v>8812</v>
      </c>
      <c r="C612" s="24" t="s">
        <v>8813</v>
      </c>
      <c r="D612" s="58" t="s">
        <v>8817</v>
      </c>
      <c r="E612" s="6" t="s">
        <v>8057</v>
      </c>
      <c r="F612" s="39">
        <v>2</v>
      </c>
      <c r="G612" s="39">
        <v>2</v>
      </c>
      <c r="H612" s="39">
        <v>2</v>
      </c>
      <c r="I612" s="6"/>
      <c r="J612" s="6"/>
      <c r="K612" s="6"/>
      <c r="L612" s="6"/>
      <c r="M612" s="6"/>
      <c r="N612" s="6"/>
      <c r="O612" s="6"/>
      <c r="P612" s="6"/>
      <c r="Q612" s="6"/>
      <c r="R612" s="6"/>
      <c r="S612" s="6"/>
      <c r="T612" s="6"/>
      <c r="U612" s="6"/>
      <c r="V612" s="6"/>
      <c r="W612" s="6"/>
      <c r="X612" s="6"/>
      <c r="Y612" s="6"/>
      <c r="Z612" s="6"/>
    </row>
    <row r="613" spans="1:26" ht="24" customHeight="1" x14ac:dyDescent="0.3">
      <c r="A613" s="5">
        <v>613</v>
      </c>
      <c r="B613" s="6" t="s">
        <v>8812</v>
      </c>
      <c r="C613" s="24" t="s">
        <v>8813</v>
      </c>
      <c r="D613" s="58" t="s">
        <v>8818</v>
      </c>
      <c r="E613" s="6" t="s">
        <v>8057</v>
      </c>
      <c r="F613" s="39">
        <v>0</v>
      </c>
      <c r="G613" s="39">
        <v>0</v>
      </c>
      <c r="H613" s="39">
        <v>0</v>
      </c>
      <c r="I613" s="6"/>
      <c r="J613" s="6"/>
      <c r="K613" s="6"/>
      <c r="L613" s="6"/>
      <c r="M613" s="6"/>
      <c r="N613" s="6"/>
      <c r="O613" s="6"/>
      <c r="P613" s="6"/>
      <c r="Q613" s="6"/>
      <c r="R613" s="6"/>
      <c r="S613" s="6"/>
      <c r="T613" s="6"/>
      <c r="U613" s="6"/>
      <c r="V613" s="6"/>
      <c r="W613" s="6"/>
      <c r="X613" s="6"/>
      <c r="Y613" s="6"/>
      <c r="Z613" s="6"/>
    </row>
    <row r="614" spans="1:26" ht="24" customHeight="1" x14ac:dyDescent="0.3">
      <c r="A614" s="5">
        <v>614</v>
      </c>
      <c r="B614" s="6" t="s">
        <v>8812</v>
      </c>
      <c r="C614" s="24" t="s">
        <v>8813</v>
      </c>
      <c r="D614" s="58" t="s">
        <v>8819</v>
      </c>
      <c r="E614" s="6" t="s">
        <v>8057</v>
      </c>
      <c r="F614" s="39">
        <v>0</v>
      </c>
      <c r="G614" s="39">
        <v>0</v>
      </c>
      <c r="H614" s="39">
        <v>0</v>
      </c>
      <c r="I614" s="6"/>
      <c r="J614" s="6"/>
      <c r="K614" s="6"/>
      <c r="L614" s="6"/>
      <c r="M614" s="6"/>
      <c r="N614" s="6"/>
      <c r="O614" s="6"/>
      <c r="P614" s="6"/>
      <c r="Q614" s="6"/>
      <c r="R614" s="6"/>
      <c r="S614" s="6"/>
      <c r="T614" s="6"/>
      <c r="U614" s="6"/>
      <c r="V614" s="6"/>
      <c r="W614" s="6"/>
      <c r="X614" s="6"/>
      <c r="Y614" s="6"/>
      <c r="Z614" s="6"/>
    </row>
    <row r="615" spans="1:26" ht="48" customHeight="1" x14ac:dyDescent="0.3">
      <c r="A615" s="5">
        <v>615</v>
      </c>
      <c r="B615" s="6" t="s">
        <v>8812</v>
      </c>
      <c r="C615" s="24" t="s">
        <v>8813</v>
      </c>
      <c r="D615" s="58" t="s">
        <v>8820</v>
      </c>
      <c r="E615" s="6" t="s">
        <v>8057</v>
      </c>
      <c r="F615" s="39">
        <v>2</v>
      </c>
      <c r="G615" s="39">
        <v>2</v>
      </c>
      <c r="H615" s="39">
        <v>2</v>
      </c>
      <c r="I615" s="6"/>
      <c r="J615" s="6"/>
      <c r="K615" s="6"/>
      <c r="L615" s="6"/>
      <c r="M615" s="6"/>
      <c r="N615" s="6"/>
      <c r="O615" s="6"/>
      <c r="P615" s="6"/>
      <c r="Q615" s="6"/>
      <c r="R615" s="6"/>
      <c r="S615" s="6"/>
      <c r="T615" s="6"/>
      <c r="U615" s="6"/>
      <c r="V615" s="6"/>
      <c r="W615" s="6"/>
      <c r="X615" s="6"/>
      <c r="Y615" s="6"/>
      <c r="Z615" s="6"/>
    </row>
    <row r="616" spans="1:26" ht="48" customHeight="1" x14ac:dyDescent="0.3">
      <c r="A616" s="5">
        <v>616</v>
      </c>
      <c r="B616" s="6" t="s">
        <v>8821</v>
      </c>
      <c r="C616" s="6" t="s">
        <v>8822</v>
      </c>
      <c r="D616" s="58" t="s">
        <v>8823</v>
      </c>
      <c r="E616" s="6" t="s">
        <v>8057</v>
      </c>
      <c r="F616" s="39">
        <v>0</v>
      </c>
      <c r="G616" s="39">
        <v>0</v>
      </c>
      <c r="H616" s="39">
        <v>0</v>
      </c>
      <c r="I616" s="6"/>
      <c r="J616" s="6"/>
      <c r="K616" s="6"/>
      <c r="L616" s="6"/>
      <c r="M616" s="6"/>
      <c r="N616" s="6"/>
      <c r="O616" s="6"/>
      <c r="P616" s="6"/>
      <c r="Q616" s="6"/>
      <c r="R616" s="6"/>
      <c r="S616" s="6"/>
      <c r="T616" s="6"/>
      <c r="U616" s="6"/>
      <c r="V616" s="6"/>
      <c r="W616" s="6"/>
      <c r="X616" s="6"/>
      <c r="Y616" s="6"/>
      <c r="Z616" s="6"/>
    </row>
    <row r="617" spans="1:26" ht="24" customHeight="1" x14ac:dyDescent="0.3">
      <c r="A617" s="5">
        <v>617</v>
      </c>
      <c r="B617" s="6" t="s">
        <v>8821</v>
      </c>
      <c r="C617" s="6" t="s">
        <v>8822</v>
      </c>
      <c r="D617" s="58" t="s">
        <v>8824</v>
      </c>
      <c r="E617" s="6" t="s">
        <v>8057</v>
      </c>
      <c r="F617" s="39">
        <v>0</v>
      </c>
      <c r="G617" s="39">
        <v>0</v>
      </c>
      <c r="H617" s="39">
        <v>0</v>
      </c>
      <c r="I617" s="6"/>
      <c r="J617" s="6"/>
      <c r="K617" s="6"/>
      <c r="L617" s="6"/>
      <c r="M617" s="6"/>
      <c r="N617" s="6"/>
      <c r="O617" s="6"/>
      <c r="P617" s="6"/>
      <c r="Q617" s="6"/>
      <c r="R617" s="6"/>
      <c r="S617" s="6"/>
      <c r="T617" s="6"/>
      <c r="U617" s="6"/>
      <c r="V617" s="6"/>
      <c r="W617" s="6"/>
      <c r="X617" s="6"/>
      <c r="Y617" s="6"/>
      <c r="Z617" s="6"/>
    </row>
    <row r="618" spans="1:26" ht="24" customHeight="1" x14ac:dyDescent="0.3">
      <c r="A618" s="5">
        <v>618</v>
      </c>
      <c r="B618" s="6" t="s">
        <v>8825</v>
      </c>
      <c r="C618" s="6" t="s">
        <v>8826</v>
      </c>
      <c r="D618" s="58" t="s">
        <v>8827</v>
      </c>
      <c r="E618" s="6" t="s">
        <v>8057</v>
      </c>
      <c r="F618" s="39">
        <v>2</v>
      </c>
      <c r="G618" s="39">
        <v>2</v>
      </c>
      <c r="H618" s="39">
        <v>2</v>
      </c>
      <c r="I618" s="6"/>
      <c r="J618" s="6"/>
      <c r="K618" s="6"/>
      <c r="L618" s="6"/>
      <c r="M618" s="6"/>
      <c r="N618" s="6"/>
      <c r="O618" s="6"/>
      <c r="P618" s="6"/>
      <c r="Q618" s="6"/>
      <c r="R618" s="6"/>
      <c r="S618" s="6"/>
      <c r="T618" s="6"/>
      <c r="U618" s="6"/>
      <c r="V618" s="6"/>
      <c r="W618" s="6"/>
      <c r="X618" s="6"/>
      <c r="Y618" s="6"/>
      <c r="Z618" s="6"/>
    </row>
    <row r="619" spans="1:26" ht="24" customHeight="1" x14ac:dyDescent="0.3">
      <c r="A619" s="5">
        <v>619</v>
      </c>
      <c r="B619" s="6" t="s">
        <v>8825</v>
      </c>
      <c r="C619" s="6" t="s">
        <v>8826</v>
      </c>
      <c r="D619" s="58" t="s">
        <v>8828</v>
      </c>
      <c r="E619" s="6" t="s">
        <v>8057</v>
      </c>
      <c r="F619" s="39">
        <v>1</v>
      </c>
      <c r="G619" s="39">
        <v>1</v>
      </c>
      <c r="H619" s="39">
        <v>1</v>
      </c>
      <c r="I619" s="6"/>
      <c r="J619" s="6"/>
      <c r="K619" s="6"/>
      <c r="L619" s="6"/>
      <c r="M619" s="6"/>
      <c r="N619" s="6"/>
      <c r="O619" s="6"/>
      <c r="P619" s="6"/>
      <c r="Q619" s="6"/>
      <c r="R619" s="6"/>
      <c r="S619" s="6"/>
      <c r="T619" s="6"/>
      <c r="U619" s="6"/>
      <c r="V619" s="6"/>
      <c r="W619" s="6"/>
      <c r="X619" s="6"/>
      <c r="Y619" s="6"/>
      <c r="Z619" s="6"/>
    </row>
    <row r="620" spans="1:26" ht="24" customHeight="1" x14ac:dyDescent="0.3">
      <c r="A620" s="5">
        <v>620</v>
      </c>
      <c r="B620" s="6" t="s">
        <v>8825</v>
      </c>
      <c r="C620" s="6" t="s">
        <v>8826</v>
      </c>
      <c r="D620" s="58" t="s">
        <v>8829</v>
      </c>
      <c r="E620" s="6" t="s">
        <v>8057</v>
      </c>
      <c r="F620" s="39">
        <v>2</v>
      </c>
      <c r="G620" s="39">
        <v>2</v>
      </c>
      <c r="H620" s="39">
        <v>2</v>
      </c>
      <c r="I620" s="6"/>
      <c r="J620" s="6"/>
      <c r="K620" s="6"/>
      <c r="L620" s="6"/>
      <c r="M620" s="6"/>
      <c r="N620" s="6"/>
      <c r="O620" s="6"/>
      <c r="P620" s="6"/>
      <c r="Q620" s="6"/>
      <c r="R620" s="6"/>
      <c r="S620" s="6"/>
      <c r="T620" s="6"/>
      <c r="U620" s="6"/>
      <c r="V620" s="6"/>
      <c r="W620" s="6"/>
      <c r="X620" s="6"/>
      <c r="Y620" s="6"/>
      <c r="Z620" s="6"/>
    </row>
    <row r="621" spans="1:26" ht="48" customHeight="1" x14ac:dyDescent="0.3">
      <c r="A621" s="5">
        <v>621</v>
      </c>
      <c r="B621" s="6" t="s">
        <v>8825</v>
      </c>
      <c r="C621" s="6" t="s">
        <v>8826</v>
      </c>
      <c r="D621" s="58" t="s">
        <v>8830</v>
      </c>
      <c r="E621" s="6" t="s">
        <v>8057</v>
      </c>
      <c r="F621" s="39">
        <v>1</v>
      </c>
      <c r="G621" s="39">
        <v>1</v>
      </c>
      <c r="H621" s="39">
        <v>1</v>
      </c>
      <c r="I621" s="6"/>
      <c r="J621" s="6"/>
      <c r="K621" s="6"/>
      <c r="L621" s="6"/>
      <c r="M621" s="6"/>
      <c r="N621" s="6"/>
      <c r="O621" s="6"/>
      <c r="P621" s="6"/>
      <c r="Q621" s="6"/>
      <c r="R621" s="6"/>
      <c r="S621" s="6"/>
      <c r="T621" s="6"/>
      <c r="U621" s="6"/>
      <c r="V621" s="6"/>
      <c r="W621" s="6"/>
      <c r="X621" s="6"/>
      <c r="Y621" s="6"/>
      <c r="Z621" s="6"/>
    </row>
    <row r="622" spans="1:26" ht="24" customHeight="1" x14ac:dyDescent="0.3">
      <c r="A622" s="5">
        <v>622</v>
      </c>
      <c r="B622" s="6" t="s">
        <v>8825</v>
      </c>
      <c r="C622" s="6" t="s">
        <v>8826</v>
      </c>
      <c r="D622" s="58" t="s">
        <v>8831</v>
      </c>
      <c r="E622" s="6" t="s">
        <v>8057</v>
      </c>
      <c r="F622" s="39">
        <v>1</v>
      </c>
      <c r="G622" s="39">
        <v>1</v>
      </c>
      <c r="H622" s="39">
        <v>1</v>
      </c>
      <c r="I622" s="6"/>
      <c r="J622" s="6"/>
      <c r="K622" s="6"/>
      <c r="L622" s="6"/>
      <c r="M622" s="6"/>
      <c r="N622" s="6"/>
      <c r="O622" s="6"/>
      <c r="P622" s="6"/>
      <c r="Q622" s="6"/>
      <c r="R622" s="6"/>
      <c r="S622" s="6"/>
      <c r="T622" s="6"/>
      <c r="U622" s="6"/>
      <c r="V622" s="6"/>
      <c r="W622" s="6"/>
      <c r="X622" s="6"/>
      <c r="Y622" s="6"/>
      <c r="Z622" s="6"/>
    </row>
    <row r="623" spans="1:26" ht="24" customHeight="1" x14ac:dyDescent="0.3">
      <c r="A623" s="5">
        <v>623</v>
      </c>
      <c r="B623" s="6" t="s">
        <v>8825</v>
      </c>
      <c r="C623" s="6" t="s">
        <v>8826</v>
      </c>
      <c r="D623" s="58" t="s">
        <v>8832</v>
      </c>
      <c r="E623" s="6" t="s">
        <v>8057</v>
      </c>
      <c r="F623" s="39">
        <v>0</v>
      </c>
      <c r="G623" s="39">
        <v>0</v>
      </c>
      <c r="H623" s="39">
        <v>0</v>
      </c>
      <c r="I623" s="6"/>
      <c r="J623" s="6"/>
      <c r="K623" s="6"/>
      <c r="L623" s="6"/>
      <c r="M623" s="6"/>
      <c r="N623" s="6"/>
      <c r="O623" s="6"/>
      <c r="P623" s="6"/>
      <c r="Q623" s="6"/>
      <c r="R623" s="6"/>
      <c r="S623" s="6"/>
      <c r="T623" s="6"/>
      <c r="U623" s="6"/>
      <c r="V623" s="6"/>
      <c r="W623" s="6"/>
      <c r="X623" s="6"/>
      <c r="Y623" s="6"/>
      <c r="Z623" s="6"/>
    </row>
    <row r="624" spans="1:26" ht="24" customHeight="1" x14ac:dyDescent="0.3">
      <c r="A624" s="5">
        <v>624</v>
      </c>
      <c r="B624" s="6" t="s">
        <v>8825</v>
      </c>
      <c r="C624" s="6" t="s">
        <v>8826</v>
      </c>
      <c r="D624" s="58" t="s">
        <v>8833</v>
      </c>
      <c r="E624" s="6" t="s">
        <v>8057</v>
      </c>
      <c r="F624" s="39">
        <v>2</v>
      </c>
      <c r="G624" s="39">
        <v>2</v>
      </c>
      <c r="H624" s="39">
        <v>2</v>
      </c>
      <c r="I624" s="6"/>
      <c r="J624" s="6"/>
      <c r="K624" s="6"/>
      <c r="L624" s="6"/>
      <c r="M624" s="6"/>
      <c r="N624" s="6"/>
      <c r="O624" s="6"/>
      <c r="P624" s="6"/>
      <c r="Q624" s="6"/>
      <c r="R624" s="6"/>
      <c r="S624" s="6"/>
      <c r="T624" s="6"/>
      <c r="U624" s="6"/>
      <c r="V624" s="6"/>
      <c r="W624" s="6"/>
      <c r="X624" s="6"/>
      <c r="Y624" s="6"/>
      <c r="Z624" s="6"/>
    </row>
    <row r="625" spans="1:26" ht="24" customHeight="1" x14ac:dyDescent="0.3">
      <c r="A625" s="5">
        <v>625</v>
      </c>
      <c r="B625" s="6" t="s">
        <v>8825</v>
      </c>
      <c r="C625" s="6" t="s">
        <v>8826</v>
      </c>
      <c r="D625" s="58" t="s">
        <v>8834</v>
      </c>
      <c r="E625" s="6" t="s">
        <v>8057</v>
      </c>
      <c r="F625" s="39">
        <v>0</v>
      </c>
      <c r="G625" s="5">
        <v>0</v>
      </c>
      <c r="H625" s="39">
        <v>0</v>
      </c>
      <c r="I625" s="6"/>
      <c r="J625" s="6"/>
      <c r="K625" s="6"/>
      <c r="L625" s="6"/>
      <c r="M625" s="6"/>
      <c r="N625" s="6"/>
      <c r="O625" s="6"/>
      <c r="P625" s="6"/>
      <c r="Q625" s="6"/>
      <c r="R625" s="6"/>
      <c r="S625" s="6"/>
      <c r="T625" s="6"/>
      <c r="U625" s="6"/>
      <c r="V625" s="6"/>
      <c r="W625" s="6"/>
      <c r="X625" s="6"/>
      <c r="Y625" s="6"/>
      <c r="Z625" s="6"/>
    </row>
    <row r="626" spans="1:26" ht="24" customHeight="1" x14ac:dyDescent="0.3">
      <c r="A626" s="5">
        <v>626</v>
      </c>
      <c r="B626" s="6" t="s">
        <v>8825</v>
      </c>
      <c r="C626" s="6" t="s">
        <v>8826</v>
      </c>
      <c r="D626" s="58" t="s">
        <v>8835</v>
      </c>
      <c r="E626" s="6" t="s">
        <v>8057</v>
      </c>
      <c r="F626" s="39">
        <v>1</v>
      </c>
      <c r="G626" s="5">
        <v>1</v>
      </c>
      <c r="H626" s="39">
        <v>1</v>
      </c>
      <c r="I626" s="6"/>
      <c r="J626" s="6"/>
      <c r="K626" s="6"/>
      <c r="L626" s="6"/>
      <c r="M626" s="6"/>
      <c r="N626" s="6"/>
      <c r="O626" s="6"/>
      <c r="P626" s="6"/>
      <c r="Q626" s="6"/>
      <c r="R626" s="6"/>
      <c r="S626" s="6"/>
      <c r="T626" s="6"/>
      <c r="U626" s="6"/>
      <c r="V626" s="6"/>
      <c r="W626" s="6"/>
      <c r="X626" s="6"/>
      <c r="Y626" s="6"/>
      <c r="Z626" s="6"/>
    </row>
    <row r="627" spans="1:26" ht="24" customHeight="1" x14ac:dyDescent="0.3">
      <c r="A627" s="5">
        <v>627</v>
      </c>
      <c r="B627" s="6" t="s">
        <v>8825</v>
      </c>
      <c r="C627" s="6" t="s">
        <v>8826</v>
      </c>
      <c r="D627" s="58" t="s">
        <v>8836</v>
      </c>
      <c r="E627" s="6" t="s">
        <v>8057</v>
      </c>
      <c r="F627" s="39">
        <v>2</v>
      </c>
      <c r="G627" s="5">
        <v>2</v>
      </c>
      <c r="H627" s="39">
        <v>2</v>
      </c>
      <c r="I627" s="6"/>
      <c r="J627" s="6"/>
      <c r="K627" s="6"/>
      <c r="L627" s="6"/>
      <c r="M627" s="6"/>
      <c r="N627" s="6"/>
      <c r="O627" s="6"/>
      <c r="P627" s="6"/>
      <c r="Q627" s="6"/>
      <c r="R627" s="6"/>
      <c r="S627" s="6"/>
      <c r="T627" s="6"/>
      <c r="U627" s="6"/>
      <c r="V627" s="6"/>
      <c r="W627" s="6"/>
      <c r="X627" s="6"/>
      <c r="Y627" s="6"/>
      <c r="Z627" s="6"/>
    </row>
    <row r="628" spans="1:26" ht="24" customHeight="1" x14ac:dyDescent="0.3">
      <c r="A628" s="5">
        <v>628</v>
      </c>
      <c r="B628" s="6" t="s">
        <v>8825</v>
      </c>
      <c r="C628" s="6" t="s">
        <v>8826</v>
      </c>
      <c r="D628" s="58" t="s">
        <v>8837</v>
      </c>
      <c r="E628" s="6" t="s">
        <v>8057</v>
      </c>
      <c r="F628" s="39">
        <v>2</v>
      </c>
      <c r="G628" s="5">
        <v>2</v>
      </c>
      <c r="H628" s="39">
        <v>2</v>
      </c>
      <c r="I628" s="6"/>
      <c r="J628" s="6"/>
      <c r="K628" s="6"/>
      <c r="L628" s="6"/>
      <c r="M628" s="6"/>
      <c r="N628" s="6"/>
      <c r="O628" s="6"/>
      <c r="P628" s="6"/>
      <c r="Q628" s="6"/>
      <c r="R628" s="6"/>
      <c r="S628" s="6"/>
      <c r="T628" s="6"/>
      <c r="U628" s="6"/>
      <c r="V628" s="6"/>
      <c r="W628" s="6"/>
      <c r="X628" s="6"/>
      <c r="Y628" s="6"/>
      <c r="Z628" s="6"/>
    </row>
    <row r="629" spans="1:26" ht="24" customHeight="1" x14ac:dyDescent="0.3">
      <c r="A629" s="5">
        <v>629</v>
      </c>
      <c r="B629" s="6" t="s">
        <v>8825</v>
      </c>
      <c r="C629" s="6" t="s">
        <v>8826</v>
      </c>
      <c r="D629" s="58" t="s">
        <v>8838</v>
      </c>
      <c r="E629" s="6" t="s">
        <v>8057</v>
      </c>
      <c r="F629" s="39">
        <v>2</v>
      </c>
      <c r="G629" s="5">
        <v>2</v>
      </c>
      <c r="H629" s="39">
        <v>2</v>
      </c>
      <c r="I629" s="6"/>
      <c r="J629" s="6"/>
      <c r="K629" s="6"/>
      <c r="L629" s="6"/>
      <c r="M629" s="6"/>
      <c r="N629" s="6"/>
      <c r="O629" s="6"/>
      <c r="P629" s="6"/>
      <c r="Q629" s="6"/>
      <c r="R629" s="6"/>
      <c r="S629" s="6"/>
      <c r="T629" s="6"/>
      <c r="U629" s="6"/>
      <c r="V629" s="6"/>
      <c r="W629" s="6"/>
      <c r="X629" s="6"/>
      <c r="Y629" s="6"/>
      <c r="Z629" s="6"/>
    </row>
    <row r="630" spans="1:26" ht="24" customHeight="1" x14ac:dyDescent="0.3">
      <c r="A630" s="5">
        <v>630</v>
      </c>
      <c r="B630" s="6" t="s">
        <v>8825</v>
      </c>
      <c r="C630" s="6" t="s">
        <v>8826</v>
      </c>
      <c r="D630" s="58" t="s">
        <v>8839</v>
      </c>
      <c r="E630" s="6" t="s">
        <v>8057</v>
      </c>
      <c r="F630" s="39">
        <v>1</v>
      </c>
      <c r="G630" s="5">
        <v>1</v>
      </c>
      <c r="H630" s="39">
        <v>1</v>
      </c>
      <c r="I630" s="6"/>
      <c r="J630" s="6"/>
      <c r="K630" s="6"/>
      <c r="L630" s="6"/>
      <c r="M630" s="6"/>
      <c r="N630" s="6"/>
      <c r="O630" s="6"/>
      <c r="P630" s="6"/>
      <c r="Q630" s="6"/>
      <c r="R630" s="6"/>
      <c r="S630" s="6"/>
      <c r="T630" s="6"/>
      <c r="U630" s="6"/>
      <c r="V630" s="6"/>
      <c r="W630" s="6"/>
      <c r="X630" s="6"/>
      <c r="Y630" s="6"/>
      <c r="Z630" s="6"/>
    </row>
    <row r="631" spans="1:26" ht="24" customHeight="1" x14ac:dyDescent="0.3">
      <c r="A631" s="5">
        <v>631</v>
      </c>
      <c r="B631" s="6" t="s">
        <v>8825</v>
      </c>
      <c r="C631" s="6" t="s">
        <v>8826</v>
      </c>
      <c r="D631" s="58" t="s">
        <v>8840</v>
      </c>
      <c r="E631" s="6" t="s">
        <v>8057</v>
      </c>
      <c r="F631" s="39">
        <v>2</v>
      </c>
      <c r="G631" s="5">
        <v>2</v>
      </c>
      <c r="H631" s="39">
        <v>2</v>
      </c>
      <c r="I631" s="6"/>
      <c r="J631" s="6"/>
      <c r="K631" s="6"/>
      <c r="L631" s="6"/>
      <c r="M631" s="6"/>
      <c r="N631" s="6"/>
      <c r="O631" s="6"/>
      <c r="P631" s="6"/>
      <c r="Q631" s="6"/>
      <c r="R631" s="6"/>
      <c r="S631" s="6"/>
      <c r="T631" s="6"/>
      <c r="U631" s="6"/>
      <c r="V631" s="6"/>
      <c r="W631" s="6"/>
      <c r="X631" s="6"/>
      <c r="Y631" s="6"/>
      <c r="Z631" s="6"/>
    </row>
    <row r="632" spans="1:26" ht="24" customHeight="1" x14ac:dyDescent="0.3">
      <c r="A632" s="5">
        <v>632</v>
      </c>
      <c r="B632" s="6" t="s">
        <v>8825</v>
      </c>
      <c r="C632" s="6" t="s">
        <v>8826</v>
      </c>
      <c r="D632" s="58" t="s">
        <v>8841</v>
      </c>
      <c r="E632" s="6" t="s">
        <v>8057</v>
      </c>
      <c r="F632" s="39">
        <v>0</v>
      </c>
      <c r="G632" s="5">
        <v>2</v>
      </c>
      <c r="H632" s="39">
        <v>0</v>
      </c>
      <c r="I632" s="6"/>
      <c r="J632" s="6"/>
      <c r="K632" s="6"/>
      <c r="L632" s="6"/>
      <c r="M632" s="6"/>
      <c r="N632" s="6"/>
      <c r="O632" s="6"/>
      <c r="P632" s="6"/>
      <c r="Q632" s="6"/>
      <c r="R632" s="6"/>
      <c r="S632" s="6"/>
      <c r="T632" s="6"/>
      <c r="U632" s="6"/>
      <c r="V632" s="6"/>
      <c r="W632" s="6"/>
      <c r="X632" s="6"/>
      <c r="Y632" s="6"/>
      <c r="Z632" s="6"/>
    </row>
    <row r="633" spans="1:26" ht="48" customHeight="1" x14ac:dyDescent="0.3">
      <c r="A633" s="5">
        <v>633</v>
      </c>
      <c r="B633" s="6" t="s">
        <v>8825</v>
      </c>
      <c r="C633" s="6" t="s">
        <v>8826</v>
      </c>
      <c r="D633" s="58" t="s">
        <v>8842</v>
      </c>
      <c r="E633" s="6" t="s">
        <v>8057</v>
      </c>
      <c r="F633" s="39">
        <v>0</v>
      </c>
      <c r="G633" s="5">
        <v>0</v>
      </c>
      <c r="H633" s="39">
        <v>0</v>
      </c>
      <c r="I633" s="6"/>
      <c r="J633" s="6"/>
      <c r="K633" s="6"/>
      <c r="L633" s="6"/>
      <c r="M633" s="6"/>
      <c r="N633" s="6"/>
      <c r="O633" s="6"/>
      <c r="P633" s="6"/>
      <c r="Q633" s="6"/>
      <c r="R633" s="6"/>
      <c r="S633" s="6"/>
      <c r="T633" s="6"/>
      <c r="U633" s="6"/>
      <c r="V633" s="6"/>
      <c r="W633" s="6"/>
      <c r="X633" s="6"/>
      <c r="Y633" s="6"/>
      <c r="Z633" s="6"/>
    </row>
    <row r="634" spans="1:26" ht="48" customHeight="1" x14ac:dyDescent="0.3">
      <c r="A634" s="5">
        <v>634</v>
      </c>
      <c r="B634" s="6" t="s">
        <v>8825</v>
      </c>
      <c r="C634" s="6" t="s">
        <v>8826</v>
      </c>
      <c r="D634" s="58" t="s">
        <v>8843</v>
      </c>
      <c r="E634" s="6" t="s">
        <v>8057</v>
      </c>
      <c r="F634" s="39">
        <v>2</v>
      </c>
      <c r="G634" s="5">
        <v>2</v>
      </c>
      <c r="H634" s="39">
        <v>2</v>
      </c>
      <c r="I634" s="6"/>
      <c r="J634" s="6"/>
      <c r="K634" s="6"/>
      <c r="L634" s="6"/>
      <c r="M634" s="6"/>
      <c r="N634" s="6"/>
      <c r="O634" s="6"/>
      <c r="P634" s="6"/>
      <c r="Q634" s="6"/>
      <c r="R634" s="6"/>
      <c r="S634" s="6"/>
      <c r="T634" s="6"/>
      <c r="U634" s="6"/>
      <c r="V634" s="6"/>
      <c r="W634" s="6"/>
      <c r="X634" s="6"/>
      <c r="Y634" s="6"/>
      <c r="Z634" s="6"/>
    </row>
    <row r="635" spans="1:26" ht="48" customHeight="1" x14ac:dyDescent="0.3">
      <c r="A635" s="5">
        <v>635</v>
      </c>
      <c r="B635" s="6" t="s">
        <v>8825</v>
      </c>
      <c r="C635" s="6" t="s">
        <v>8826</v>
      </c>
      <c r="D635" s="58" t="s">
        <v>8844</v>
      </c>
      <c r="E635" s="6" t="s">
        <v>8057</v>
      </c>
      <c r="F635" s="39">
        <v>2</v>
      </c>
      <c r="G635" s="5">
        <v>2</v>
      </c>
      <c r="H635" s="39">
        <v>2</v>
      </c>
      <c r="I635" s="6"/>
      <c r="J635" s="6"/>
      <c r="K635" s="6"/>
      <c r="L635" s="6"/>
      <c r="M635" s="6"/>
      <c r="N635" s="6"/>
      <c r="O635" s="6"/>
      <c r="P635" s="6"/>
      <c r="Q635" s="6"/>
      <c r="R635" s="6"/>
      <c r="S635" s="6"/>
      <c r="T635" s="6"/>
      <c r="U635" s="6"/>
      <c r="V635" s="6"/>
      <c r="W635" s="6"/>
      <c r="X635" s="6"/>
      <c r="Y635" s="6"/>
      <c r="Z635" s="6"/>
    </row>
    <row r="636" spans="1:26" ht="48" customHeight="1" x14ac:dyDescent="0.3">
      <c r="A636" s="5">
        <v>636</v>
      </c>
      <c r="B636" s="6" t="s">
        <v>8825</v>
      </c>
      <c r="C636" s="6" t="s">
        <v>8826</v>
      </c>
      <c r="D636" s="58" t="s">
        <v>8845</v>
      </c>
      <c r="E636" s="6" t="s">
        <v>8057</v>
      </c>
      <c r="F636" s="39">
        <v>0</v>
      </c>
      <c r="G636" s="5">
        <v>2</v>
      </c>
      <c r="H636" s="39">
        <v>0</v>
      </c>
      <c r="I636" s="6"/>
      <c r="J636" s="6"/>
      <c r="K636" s="6"/>
      <c r="L636" s="6"/>
      <c r="M636" s="6"/>
      <c r="N636" s="6"/>
      <c r="O636" s="6"/>
      <c r="P636" s="6"/>
      <c r="Q636" s="6"/>
      <c r="R636" s="6"/>
      <c r="S636" s="6"/>
      <c r="T636" s="6"/>
      <c r="U636" s="6"/>
      <c r="V636" s="6"/>
      <c r="W636" s="6"/>
      <c r="X636" s="6"/>
      <c r="Y636" s="6"/>
      <c r="Z636" s="6"/>
    </row>
    <row r="637" spans="1:26" ht="24" customHeight="1" x14ac:dyDescent="0.3">
      <c r="A637" s="5">
        <v>637</v>
      </c>
      <c r="B637" s="6" t="s">
        <v>8825</v>
      </c>
      <c r="C637" s="6" t="s">
        <v>8826</v>
      </c>
      <c r="D637" s="58" t="s">
        <v>8846</v>
      </c>
      <c r="E637" s="6" t="s">
        <v>8057</v>
      </c>
      <c r="F637" s="39">
        <v>0</v>
      </c>
      <c r="G637" s="5">
        <v>0</v>
      </c>
      <c r="H637" s="39">
        <v>0</v>
      </c>
      <c r="I637" s="6"/>
      <c r="J637" s="6"/>
      <c r="K637" s="6"/>
      <c r="L637" s="6"/>
      <c r="M637" s="6"/>
      <c r="N637" s="6"/>
      <c r="O637" s="6"/>
      <c r="P637" s="6"/>
      <c r="Q637" s="6"/>
      <c r="R637" s="6"/>
      <c r="S637" s="6"/>
      <c r="T637" s="6"/>
      <c r="U637" s="6"/>
      <c r="V637" s="6"/>
      <c r="W637" s="6"/>
      <c r="X637" s="6"/>
      <c r="Y637" s="6"/>
      <c r="Z637" s="6"/>
    </row>
    <row r="638" spans="1:26" ht="24" customHeight="1" x14ac:dyDescent="0.3">
      <c r="A638" s="5">
        <v>638</v>
      </c>
      <c r="B638" s="6" t="s">
        <v>8825</v>
      </c>
      <c r="C638" s="6" t="s">
        <v>8826</v>
      </c>
      <c r="D638" s="58" t="s">
        <v>8847</v>
      </c>
      <c r="E638" s="6" t="s">
        <v>8057</v>
      </c>
      <c r="F638" s="39">
        <v>0</v>
      </c>
      <c r="G638" s="5">
        <v>0</v>
      </c>
      <c r="H638" s="39">
        <v>0</v>
      </c>
      <c r="I638" s="6"/>
      <c r="J638" s="6"/>
      <c r="K638" s="6"/>
      <c r="L638" s="6"/>
      <c r="M638" s="6"/>
      <c r="N638" s="6"/>
      <c r="O638" s="6"/>
      <c r="P638" s="6"/>
      <c r="Q638" s="6"/>
      <c r="R638" s="6"/>
      <c r="S638" s="6"/>
      <c r="T638" s="6"/>
      <c r="U638" s="6"/>
      <c r="V638" s="6"/>
      <c r="W638" s="6"/>
      <c r="X638" s="6"/>
      <c r="Y638" s="6"/>
      <c r="Z638" s="6"/>
    </row>
    <row r="639" spans="1:26" ht="24" customHeight="1" x14ac:dyDescent="0.3">
      <c r="A639" s="5">
        <v>639</v>
      </c>
      <c r="B639" s="6" t="s">
        <v>8825</v>
      </c>
      <c r="C639" s="6" t="s">
        <v>8826</v>
      </c>
      <c r="D639" s="58" t="s">
        <v>8848</v>
      </c>
      <c r="E639" s="6" t="s">
        <v>8057</v>
      </c>
      <c r="F639" s="39">
        <v>0</v>
      </c>
      <c r="G639" s="5">
        <v>1</v>
      </c>
      <c r="H639" s="39">
        <v>0</v>
      </c>
      <c r="I639" s="6"/>
      <c r="J639" s="6"/>
      <c r="K639" s="6"/>
      <c r="L639" s="6"/>
      <c r="M639" s="6"/>
      <c r="N639" s="6"/>
      <c r="O639" s="6"/>
      <c r="P639" s="6"/>
      <c r="Q639" s="6"/>
      <c r="R639" s="6"/>
      <c r="S639" s="6"/>
      <c r="T639" s="6"/>
      <c r="U639" s="6"/>
      <c r="V639" s="6"/>
      <c r="W639" s="6"/>
      <c r="X639" s="6"/>
      <c r="Y639" s="6"/>
      <c r="Z639" s="6"/>
    </row>
    <row r="640" spans="1:26" ht="48" customHeight="1" x14ac:dyDescent="0.3">
      <c r="A640" s="5">
        <v>640</v>
      </c>
      <c r="B640" s="6" t="s">
        <v>8825</v>
      </c>
      <c r="C640" s="6" t="s">
        <v>8826</v>
      </c>
      <c r="D640" s="58" t="s">
        <v>8849</v>
      </c>
      <c r="E640" s="6" t="s">
        <v>8057</v>
      </c>
      <c r="F640" s="39">
        <v>2</v>
      </c>
      <c r="G640" s="5">
        <v>1</v>
      </c>
      <c r="H640" s="39">
        <v>2</v>
      </c>
      <c r="I640" s="6"/>
      <c r="J640" s="6"/>
      <c r="K640" s="6"/>
      <c r="L640" s="6"/>
      <c r="M640" s="6"/>
      <c r="N640" s="6"/>
      <c r="O640" s="6"/>
      <c r="P640" s="6"/>
      <c r="Q640" s="6"/>
      <c r="R640" s="6"/>
      <c r="S640" s="6"/>
      <c r="T640" s="6"/>
      <c r="U640" s="6"/>
      <c r="V640" s="6"/>
      <c r="W640" s="6"/>
      <c r="X640" s="6"/>
      <c r="Y640" s="6"/>
      <c r="Z640" s="6"/>
    </row>
    <row r="641" spans="1:26" ht="24" customHeight="1" x14ac:dyDescent="0.3">
      <c r="A641" s="5">
        <v>641</v>
      </c>
      <c r="B641" s="6" t="s">
        <v>8825</v>
      </c>
      <c r="C641" s="6" t="s">
        <v>8826</v>
      </c>
      <c r="D641" s="58" t="s">
        <v>8850</v>
      </c>
      <c r="E641" s="6" t="s">
        <v>8057</v>
      </c>
      <c r="F641" s="39">
        <v>1</v>
      </c>
      <c r="G641" s="5">
        <v>1</v>
      </c>
      <c r="H641" s="39">
        <v>1</v>
      </c>
      <c r="I641" s="6"/>
      <c r="J641" s="6"/>
      <c r="K641" s="6"/>
      <c r="L641" s="6"/>
      <c r="M641" s="6"/>
      <c r="N641" s="6"/>
      <c r="O641" s="6"/>
      <c r="P641" s="6"/>
      <c r="Q641" s="6"/>
      <c r="R641" s="6"/>
      <c r="S641" s="6"/>
      <c r="T641" s="6"/>
      <c r="U641" s="6"/>
      <c r="V641" s="6"/>
      <c r="W641" s="6"/>
      <c r="X641" s="6"/>
      <c r="Y641" s="6"/>
      <c r="Z641" s="6"/>
    </row>
    <row r="642" spans="1:26" ht="24" customHeight="1" x14ac:dyDescent="0.3">
      <c r="A642" s="5">
        <v>642</v>
      </c>
      <c r="B642" s="6" t="s">
        <v>8825</v>
      </c>
      <c r="C642" s="6" t="s">
        <v>8826</v>
      </c>
      <c r="D642" s="58" t="s">
        <v>8851</v>
      </c>
      <c r="E642" s="6" t="s">
        <v>8057</v>
      </c>
      <c r="F642" s="39">
        <v>1</v>
      </c>
      <c r="G642" s="5">
        <v>1</v>
      </c>
      <c r="H642" s="39">
        <v>1</v>
      </c>
      <c r="I642" s="6"/>
      <c r="J642" s="6"/>
      <c r="K642" s="6"/>
      <c r="L642" s="6"/>
      <c r="M642" s="6"/>
      <c r="N642" s="6"/>
      <c r="O642" s="6"/>
      <c r="P642" s="6"/>
      <c r="Q642" s="6"/>
      <c r="R642" s="6"/>
      <c r="S642" s="6"/>
      <c r="T642" s="6"/>
      <c r="U642" s="6"/>
      <c r="V642" s="6"/>
      <c r="W642" s="6"/>
      <c r="X642" s="6"/>
      <c r="Y642" s="6"/>
      <c r="Z642" s="6"/>
    </row>
    <row r="643" spans="1:26" ht="48" customHeight="1" x14ac:dyDescent="0.3">
      <c r="A643" s="5">
        <v>643</v>
      </c>
      <c r="B643" s="6" t="s">
        <v>8825</v>
      </c>
      <c r="C643" s="6" t="s">
        <v>8826</v>
      </c>
      <c r="D643" s="58" t="s">
        <v>8852</v>
      </c>
      <c r="E643" s="6" t="s">
        <v>8057</v>
      </c>
      <c r="F643" s="39">
        <v>1</v>
      </c>
      <c r="G643" s="5">
        <v>1</v>
      </c>
      <c r="H643" s="39">
        <v>1</v>
      </c>
      <c r="I643" s="6"/>
      <c r="J643" s="6"/>
      <c r="K643" s="6"/>
      <c r="L643" s="6"/>
      <c r="M643" s="6"/>
      <c r="N643" s="6"/>
      <c r="O643" s="6"/>
      <c r="P643" s="6"/>
      <c r="Q643" s="6"/>
      <c r="R643" s="6"/>
      <c r="S643" s="6"/>
      <c r="T643" s="6"/>
      <c r="U643" s="6"/>
      <c r="V643" s="6"/>
      <c r="W643" s="6"/>
      <c r="X643" s="6"/>
      <c r="Y643" s="6"/>
      <c r="Z643" s="6"/>
    </row>
    <row r="644" spans="1:26" ht="48" customHeight="1" x14ac:dyDescent="0.3">
      <c r="A644" s="5">
        <v>644</v>
      </c>
      <c r="B644" s="6" t="s">
        <v>8825</v>
      </c>
      <c r="C644" s="6" t="s">
        <v>8826</v>
      </c>
      <c r="D644" s="58" t="s">
        <v>8853</v>
      </c>
      <c r="E644" s="6" t="s">
        <v>8057</v>
      </c>
      <c r="F644" s="39">
        <v>1</v>
      </c>
      <c r="G644" s="5">
        <v>1</v>
      </c>
      <c r="H644" s="39">
        <v>1</v>
      </c>
      <c r="I644" s="6"/>
      <c r="J644" s="6"/>
      <c r="K644" s="6"/>
      <c r="L644" s="6"/>
      <c r="M644" s="6"/>
      <c r="N644" s="6"/>
      <c r="O644" s="6"/>
      <c r="P644" s="6"/>
      <c r="Q644" s="6"/>
      <c r="R644" s="6"/>
      <c r="S644" s="6"/>
      <c r="T644" s="6"/>
      <c r="U644" s="6"/>
      <c r="V644" s="6"/>
      <c r="W644" s="6"/>
      <c r="X644" s="6"/>
      <c r="Y644" s="6"/>
      <c r="Z644" s="6"/>
    </row>
    <row r="645" spans="1:26" ht="48" customHeight="1" x14ac:dyDescent="0.3">
      <c r="A645" s="5">
        <v>645</v>
      </c>
      <c r="B645" s="6" t="s">
        <v>8825</v>
      </c>
      <c r="C645" s="6" t="s">
        <v>8826</v>
      </c>
      <c r="D645" s="58" t="s">
        <v>8854</v>
      </c>
      <c r="E645" s="6" t="s">
        <v>8057</v>
      </c>
      <c r="F645" s="39">
        <v>1</v>
      </c>
      <c r="G645" s="5">
        <v>2</v>
      </c>
      <c r="H645" s="39">
        <v>1</v>
      </c>
      <c r="I645" s="6"/>
      <c r="J645" s="6"/>
      <c r="K645" s="6"/>
      <c r="L645" s="6"/>
      <c r="M645" s="6"/>
      <c r="N645" s="6"/>
      <c r="O645" s="6"/>
      <c r="P645" s="6"/>
      <c r="Q645" s="6"/>
      <c r="R645" s="6"/>
      <c r="S645" s="6"/>
      <c r="T645" s="6"/>
      <c r="U645" s="6"/>
      <c r="V645" s="6"/>
      <c r="W645" s="6"/>
      <c r="X645" s="6"/>
      <c r="Y645" s="6"/>
      <c r="Z645" s="6"/>
    </row>
    <row r="646" spans="1:26" ht="24" customHeight="1" x14ac:dyDescent="0.3">
      <c r="A646" s="5">
        <v>646</v>
      </c>
      <c r="B646" s="6" t="s">
        <v>8825</v>
      </c>
      <c r="C646" s="6" t="s">
        <v>8826</v>
      </c>
      <c r="D646" s="58" t="s">
        <v>8855</v>
      </c>
      <c r="E646" s="6" t="s">
        <v>8057</v>
      </c>
      <c r="F646" s="39">
        <v>0</v>
      </c>
      <c r="G646" s="5">
        <v>1</v>
      </c>
      <c r="H646" s="39">
        <v>0</v>
      </c>
      <c r="I646" s="6"/>
      <c r="J646" s="6"/>
      <c r="K646" s="6"/>
      <c r="L646" s="6"/>
      <c r="M646" s="6"/>
      <c r="N646" s="6"/>
      <c r="O646" s="6"/>
      <c r="P646" s="6"/>
      <c r="Q646" s="6"/>
      <c r="R646" s="6"/>
      <c r="S646" s="6"/>
      <c r="T646" s="6"/>
      <c r="U646" s="6"/>
      <c r="V646" s="6"/>
      <c r="W646" s="6"/>
      <c r="X646" s="6"/>
      <c r="Y646" s="6"/>
      <c r="Z646" s="6"/>
    </row>
    <row r="647" spans="1:26" ht="24" customHeight="1" x14ac:dyDescent="0.3">
      <c r="A647" s="5">
        <v>647</v>
      </c>
      <c r="B647" s="6" t="s">
        <v>8825</v>
      </c>
      <c r="C647" s="6" t="s">
        <v>8826</v>
      </c>
      <c r="D647" s="58" t="s">
        <v>8856</v>
      </c>
      <c r="E647" s="6" t="s">
        <v>8057</v>
      </c>
      <c r="F647" s="39">
        <v>0</v>
      </c>
      <c r="G647" s="5">
        <v>1</v>
      </c>
      <c r="H647" s="39">
        <v>0</v>
      </c>
      <c r="I647" s="6"/>
      <c r="J647" s="6"/>
      <c r="K647" s="6"/>
      <c r="L647" s="6"/>
      <c r="M647" s="6"/>
      <c r="N647" s="6"/>
      <c r="O647" s="6"/>
      <c r="P647" s="6"/>
      <c r="Q647" s="6"/>
      <c r="R647" s="6"/>
      <c r="S647" s="6"/>
      <c r="T647" s="6"/>
      <c r="U647" s="6"/>
      <c r="V647" s="6"/>
      <c r="W647" s="6"/>
      <c r="X647" s="6"/>
      <c r="Y647" s="6"/>
      <c r="Z647" s="6"/>
    </row>
    <row r="648" spans="1:26" ht="24" customHeight="1" x14ac:dyDescent="0.3">
      <c r="A648" s="5">
        <v>648</v>
      </c>
      <c r="B648" s="6" t="s">
        <v>8825</v>
      </c>
      <c r="C648" s="6" t="s">
        <v>8826</v>
      </c>
      <c r="D648" s="58" t="s">
        <v>8857</v>
      </c>
      <c r="E648" s="6" t="s">
        <v>8057</v>
      </c>
      <c r="F648" s="39">
        <v>1</v>
      </c>
      <c r="G648" s="5">
        <v>1</v>
      </c>
      <c r="H648" s="39">
        <v>1</v>
      </c>
      <c r="I648" s="6"/>
      <c r="J648" s="6"/>
      <c r="K648" s="6"/>
      <c r="L648" s="6"/>
      <c r="M648" s="6"/>
      <c r="N648" s="6"/>
      <c r="O648" s="6"/>
      <c r="P648" s="6"/>
      <c r="Q648" s="6"/>
      <c r="R648" s="6"/>
      <c r="S648" s="6"/>
      <c r="T648" s="6"/>
      <c r="U648" s="6"/>
      <c r="V648" s="6"/>
      <c r="W648" s="6"/>
      <c r="X648" s="6"/>
      <c r="Y648" s="6"/>
      <c r="Z648" s="6"/>
    </row>
    <row r="649" spans="1:26" ht="48" customHeight="1" x14ac:dyDescent="0.3">
      <c r="A649" s="5">
        <v>649</v>
      </c>
      <c r="B649" s="6" t="s">
        <v>8825</v>
      </c>
      <c r="C649" s="6" t="s">
        <v>8826</v>
      </c>
      <c r="D649" s="58" t="s">
        <v>8858</v>
      </c>
      <c r="E649" s="6" t="s">
        <v>8057</v>
      </c>
      <c r="F649" s="39">
        <v>2</v>
      </c>
      <c r="G649" s="5">
        <v>2</v>
      </c>
      <c r="H649" s="39">
        <v>2</v>
      </c>
      <c r="I649" s="6"/>
      <c r="J649" s="6"/>
      <c r="K649" s="6"/>
      <c r="L649" s="6"/>
      <c r="M649" s="6"/>
      <c r="N649" s="6"/>
      <c r="O649" s="6"/>
      <c r="P649" s="6"/>
      <c r="Q649" s="6"/>
      <c r="R649" s="6"/>
      <c r="S649" s="6"/>
      <c r="T649" s="6"/>
      <c r="U649" s="6"/>
      <c r="V649" s="6"/>
      <c r="W649" s="6"/>
      <c r="X649" s="6"/>
      <c r="Y649" s="6"/>
      <c r="Z649" s="6"/>
    </row>
    <row r="650" spans="1:26" ht="24" customHeight="1" x14ac:dyDescent="0.3">
      <c r="A650" s="5">
        <v>650</v>
      </c>
      <c r="B650" s="6" t="s">
        <v>8825</v>
      </c>
      <c r="C650" s="6" t="s">
        <v>8826</v>
      </c>
      <c r="D650" s="58" t="s">
        <v>8859</v>
      </c>
      <c r="E650" s="6" t="s">
        <v>8057</v>
      </c>
      <c r="F650" s="39">
        <v>2</v>
      </c>
      <c r="G650" s="5">
        <v>2</v>
      </c>
      <c r="H650" s="39">
        <v>2</v>
      </c>
      <c r="I650" s="6"/>
      <c r="J650" s="6"/>
      <c r="K650" s="6"/>
      <c r="L650" s="6"/>
      <c r="M650" s="6"/>
      <c r="N650" s="6"/>
      <c r="O650" s="6"/>
      <c r="P650" s="6"/>
      <c r="Q650" s="6"/>
      <c r="R650" s="6"/>
      <c r="S650" s="6"/>
      <c r="T650" s="6"/>
      <c r="U650" s="6"/>
      <c r="V650" s="6"/>
      <c r="W650" s="6"/>
      <c r="X650" s="6"/>
      <c r="Y650" s="6"/>
      <c r="Z650" s="6"/>
    </row>
    <row r="651" spans="1:26" ht="24" customHeight="1" x14ac:dyDescent="0.3">
      <c r="A651" s="5">
        <v>651</v>
      </c>
      <c r="B651" s="6" t="s">
        <v>8825</v>
      </c>
      <c r="C651" s="6" t="s">
        <v>8826</v>
      </c>
      <c r="D651" s="58" t="s">
        <v>8860</v>
      </c>
      <c r="E651" s="6" t="s">
        <v>8057</v>
      </c>
      <c r="F651" s="39">
        <v>1</v>
      </c>
      <c r="G651" s="5">
        <v>1</v>
      </c>
      <c r="H651" s="39">
        <v>1</v>
      </c>
      <c r="I651" s="6"/>
      <c r="J651" s="6"/>
      <c r="K651" s="6"/>
      <c r="L651" s="6"/>
      <c r="M651" s="6"/>
      <c r="N651" s="6"/>
      <c r="O651" s="6"/>
      <c r="P651" s="6"/>
      <c r="Q651" s="6"/>
      <c r="R651" s="6"/>
      <c r="S651" s="6"/>
      <c r="T651" s="6"/>
      <c r="U651" s="6"/>
      <c r="V651" s="6"/>
      <c r="W651" s="6"/>
      <c r="X651" s="6"/>
      <c r="Y651" s="6"/>
      <c r="Z651" s="6"/>
    </row>
    <row r="652" spans="1:26" ht="24" customHeight="1" x14ac:dyDescent="0.3">
      <c r="A652" s="5">
        <v>652</v>
      </c>
      <c r="B652" s="6" t="s">
        <v>8825</v>
      </c>
      <c r="C652" s="6" t="s">
        <v>8826</v>
      </c>
      <c r="D652" s="58" t="s">
        <v>8861</v>
      </c>
      <c r="E652" s="6" t="s">
        <v>8057</v>
      </c>
      <c r="F652" s="39">
        <v>0</v>
      </c>
      <c r="G652" s="5">
        <v>2</v>
      </c>
      <c r="H652" s="39">
        <v>0</v>
      </c>
      <c r="I652" s="6"/>
      <c r="J652" s="6"/>
      <c r="K652" s="6"/>
      <c r="L652" s="6"/>
      <c r="M652" s="6"/>
      <c r="N652" s="6"/>
      <c r="O652" s="6"/>
      <c r="P652" s="6"/>
      <c r="Q652" s="6"/>
      <c r="R652" s="6"/>
      <c r="S652" s="6"/>
      <c r="T652" s="6"/>
      <c r="U652" s="6"/>
      <c r="V652" s="6"/>
      <c r="W652" s="6"/>
      <c r="X652" s="6"/>
      <c r="Y652" s="6"/>
      <c r="Z652" s="6"/>
    </row>
    <row r="653" spans="1:26" ht="24" customHeight="1" x14ac:dyDescent="0.3">
      <c r="A653" s="5">
        <v>653</v>
      </c>
      <c r="B653" s="6" t="s">
        <v>8825</v>
      </c>
      <c r="C653" s="6" t="s">
        <v>8826</v>
      </c>
      <c r="D653" s="58" t="s">
        <v>8862</v>
      </c>
      <c r="E653" s="6" t="s">
        <v>8057</v>
      </c>
      <c r="F653" s="39">
        <v>0</v>
      </c>
      <c r="G653" s="5">
        <v>2</v>
      </c>
      <c r="H653" s="39">
        <v>0</v>
      </c>
      <c r="I653" s="6"/>
      <c r="J653" s="6"/>
      <c r="K653" s="6"/>
      <c r="L653" s="6"/>
      <c r="M653" s="6"/>
      <c r="N653" s="6"/>
      <c r="O653" s="6"/>
      <c r="P653" s="6"/>
      <c r="Q653" s="6"/>
      <c r="R653" s="6"/>
      <c r="S653" s="6"/>
      <c r="T653" s="6"/>
      <c r="U653" s="6"/>
      <c r="V653" s="6"/>
      <c r="W653" s="6"/>
      <c r="X653" s="6"/>
      <c r="Y653" s="6"/>
      <c r="Z653" s="6"/>
    </row>
    <row r="654" spans="1:26" ht="24" customHeight="1" x14ac:dyDescent="0.3">
      <c r="A654" s="5">
        <v>654</v>
      </c>
      <c r="B654" s="6" t="s">
        <v>8825</v>
      </c>
      <c r="C654" s="6" t="s">
        <v>8826</v>
      </c>
      <c r="D654" s="58" t="s">
        <v>8863</v>
      </c>
      <c r="E654" s="6" t="s">
        <v>8057</v>
      </c>
      <c r="F654" s="39">
        <v>0</v>
      </c>
      <c r="G654" s="5">
        <v>1</v>
      </c>
      <c r="H654" s="39">
        <v>0</v>
      </c>
      <c r="I654" s="6"/>
      <c r="J654" s="6"/>
      <c r="K654" s="6"/>
      <c r="L654" s="6"/>
      <c r="M654" s="6"/>
      <c r="N654" s="6"/>
      <c r="O654" s="6"/>
      <c r="P654" s="6"/>
      <c r="Q654" s="6"/>
      <c r="R654" s="6"/>
      <c r="S654" s="6"/>
      <c r="T654" s="6"/>
      <c r="U654" s="6"/>
      <c r="V654" s="6"/>
      <c r="W654" s="6"/>
      <c r="X654" s="6"/>
      <c r="Y654" s="6"/>
      <c r="Z654" s="6"/>
    </row>
    <row r="655" spans="1:26" ht="48" customHeight="1" x14ac:dyDescent="0.3">
      <c r="A655" s="5">
        <v>655</v>
      </c>
      <c r="B655" s="6" t="s">
        <v>8825</v>
      </c>
      <c r="C655" s="6" t="s">
        <v>8826</v>
      </c>
      <c r="D655" s="58" t="s">
        <v>8864</v>
      </c>
      <c r="E655" s="6" t="s">
        <v>8057</v>
      </c>
      <c r="F655" s="39">
        <v>2</v>
      </c>
      <c r="G655" s="5">
        <v>2</v>
      </c>
      <c r="H655" s="39">
        <v>2</v>
      </c>
      <c r="I655" s="6"/>
      <c r="J655" s="6"/>
      <c r="K655" s="6"/>
      <c r="L655" s="6"/>
      <c r="M655" s="6"/>
      <c r="N655" s="6"/>
      <c r="O655" s="6"/>
      <c r="P655" s="6"/>
      <c r="Q655" s="6"/>
      <c r="R655" s="6"/>
      <c r="S655" s="6"/>
      <c r="T655" s="6"/>
      <c r="U655" s="6"/>
      <c r="V655" s="6"/>
      <c r="W655" s="6"/>
      <c r="X655" s="6"/>
      <c r="Y655" s="6"/>
      <c r="Z655" s="6"/>
    </row>
    <row r="656" spans="1:26" ht="24" customHeight="1" x14ac:dyDescent="0.3">
      <c r="A656" s="5">
        <v>656</v>
      </c>
      <c r="B656" s="6" t="s">
        <v>8865</v>
      </c>
      <c r="C656" s="5" t="s">
        <v>8866</v>
      </c>
      <c r="D656" s="58" t="s">
        <v>8867</v>
      </c>
      <c r="E656" s="6" t="s">
        <v>8057</v>
      </c>
      <c r="F656" s="39">
        <v>0</v>
      </c>
      <c r="G656" s="5">
        <v>2</v>
      </c>
      <c r="H656" s="39">
        <v>0</v>
      </c>
      <c r="I656" s="6"/>
      <c r="J656" s="6"/>
      <c r="K656" s="6"/>
      <c r="L656" s="6"/>
      <c r="M656" s="6"/>
      <c r="N656" s="6"/>
      <c r="O656" s="6"/>
      <c r="P656" s="6"/>
      <c r="Q656" s="6"/>
      <c r="R656" s="6"/>
      <c r="S656" s="6"/>
      <c r="T656" s="6"/>
      <c r="U656" s="6"/>
      <c r="V656" s="6"/>
      <c r="W656" s="6"/>
      <c r="X656" s="6"/>
      <c r="Y656" s="6"/>
      <c r="Z656" s="6"/>
    </row>
    <row r="657" spans="1:26" ht="24" customHeight="1" x14ac:dyDescent="0.3">
      <c r="A657" s="5">
        <v>657</v>
      </c>
      <c r="B657" s="6" t="s">
        <v>8868</v>
      </c>
      <c r="C657" s="6" t="s">
        <v>8869</v>
      </c>
      <c r="D657" s="58" t="s">
        <v>8870</v>
      </c>
      <c r="E657" s="6" t="s">
        <v>8057</v>
      </c>
      <c r="F657" s="39">
        <v>2</v>
      </c>
      <c r="G657" s="5">
        <v>2</v>
      </c>
      <c r="H657" s="39">
        <v>2</v>
      </c>
      <c r="I657" s="6"/>
      <c r="J657" s="6"/>
      <c r="K657" s="6"/>
      <c r="L657" s="6"/>
      <c r="M657" s="6"/>
      <c r="N657" s="6"/>
      <c r="O657" s="6"/>
      <c r="P657" s="6"/>
      <c r="Q657" s="6"/>
      <c r="R657" s="6"/>
      <c r="S657" s="6"/>
      <c r="T657" s="6"/>
      <c r="U657" s="6"/>
      <c r="V657" s="6"/>
      <c r="W657" s="6"/>
      <c r="X657" s="6"/>
      <c r="Y657" s="6"/>
      <c r="Z657" s="6"/>
    </row>
    <row r="658" spans="1:26" ht="24" customHeight="1" x14ac:dyDescent="0.3">
      <c r="A658" s="5">
        <v>658</v>
      </c>
      <c r="B658" s="6" t="s">
        <v>8871</v>
      </c>
      <c r="C658" s="6" t="s">
        <v>8397</v>
      </c>
      <c r="D658" s="58" t="s">
        <v>8872</v>
      </c>
      <c r="E658" s="6" t="s">
        <v>8057</v>
      </c>
      <c r="F658" s="39">
        <v>0</v>
      </c>
      <c r="G658" s="5">
        <v>2</v>
      </c>
      <c r="H658" s="39">
        <v>0</v>
      </c>
      <c r="I658" s="6"/>
      <c r="J658" s="6"/>
      <c r="K658" s="6"/>
      <c r="L658" s="6"/>
      <c r="M658" s="6"/>
      <c r="N658" s="6"/>
      <c r="O658" s="6"/>
      <c r="P658" s="6"/>
      <c r="Q658" s="6"/>
      <c r="R658" s="6"/>
      <c r="S658" s="6"/>
      <c r="T658" s="6"/>
      <c r="U658" s="6"/>
      <c r="V658" s="6"/>
      <c r="W658" s="6"/>
      <c r="X658" s="6"/>
      <c r="Y658" s="6"/>
      <c r="Z658" s="6"/>
    </row>
    <row r="659" spans="1:26" ht="24" customHeight="1" x14ac:dyDescent="0.3">
      <c r="A659" s="5">
        <v>659</v>
      </c>
      <c r="B659" s="6" t="s">
        <v>8871</v>
      </c>
      <c r="C659" s="6" t="s">
        <v>8397</v>
      </c>
      <c r="D659" s="58" t="s">
        <v>8873</v>
      </c>
      <c r="E659" s="6" t="s">
        <v>8057</v>
      </c>
      <c r="F659" s="39">
        <v>2</v>
      </c>
      <c r="G659" s="5">
        <v>2</v>
      </c>
      <c r="H659" s="39">
        <v>2</v>
      </c>
      <c r="I659" s="6"/>
      <c r="J659" s="6"/>
      <c r="K659" s="6"/>
      <c r="L659" s="6"/>
      <c r="M659" s="6"/>
      <c r="N659" s="6"/>
      <c r="O659" s="6"/>
      <c r="P659" s="6"/>
      <c r="Q659" s="6"/>
      <c r="R659" s="6"/>
      <c r="S659" s="6"/>
      <c r="T659" s="6"/>
      <c r="U659" s="6"/>
      <c r="V659" s="6"/>
      <c r="W659" s="6"/>
      <c r="X659" s="6"/>
      <c r="Y659" s="6"/>
      <c r="Z659" s="6"/>
    </row>
    <row r="660" spans="1:26" ht="24" customHeight="1" x14ac:dyDescent="0.3">
      <c r="A660" s="5">
        <v>660</v>
      </c>
      <c r="B660" s="6" t="s">
        <v>8871</v>
      </c>
      <c r="C660" s="6" t="s">
        <v>8397</v>
      </c>
      <c r="D660" s="58" t="s">
        <v>8874</v>
      </c>
      <c r="E660" s="6" t="s">
        <v>8057</v>
      </c>
      <c r="F660" s="39">
        <v>0</v>
      </c>
      <c r="G660" s="5">
        <v>1</v>
      </c>
      <c r="H660" s="39">
        <v>0</v>
      </c>
      <c r="I660" s="6"/>
      <c r="J660" s="6"/>
      <c r="K660" s="6"/>
      <c r="L660" s="6"/>
      <c r="M660" s="6"/>
      <c r="N660" s="6"/>
      <c r="O660" s="6"/>
      <c r="P660" s="6"/>
      <c r="Q660" s="6"/>
      <c r="R660" s="6"/>
      <c r="S660" s="6"/>
      <c r="T660" s="6"/>
      <c r="U660" s="6"/>
      <c r="V660" s="6"/>
      <c r="W660" s="6"/>
      <c r="X660" s="6"/>
      <c r="Y660" s="6"/>
      <c r="Z660" s="6"/>
    </row>
    <row r="661" spans="1:26" ht="24" customHeight="1" x14ac:dyDescent="0.3">
      <c r="A661" s="5">
        <v>661</v>
      </c>
      <c r="B661" s="6" t="s">
        <v>8871</v>
      </c>
      <c r="C661" s="6" t="s">
        <v>8397</v>
      </c>
      <c r="D661" s="58" t="s">
        <v>8875</v>
      </c>
      <c r="E661" s="6" t="s">
        <v>8057</v>
      </c>
      <c r="F661" s="39">
        <v>0</v>
      </c>
      <c r="G661" s="5">
        <v>2</v>
      </c>
      <c r="H661" s="39">
        <v>0</v>
      </c>
      <c r="I661" s="6"/>
      <c r="J661" s="6"/>
      <c r="K661" s="6"/>
      <c r="L661" s="6"/>
      <c r="M661" s="6"/>
      <c r="N661" s="6"/>
      <c r="O661" s="6"/>
      <c r="P661" s="6"/>
      <c r="Q661" s="6"/>
      <c r="R661" s="6"/>
      <c r="S661" s="6"/>
      <c r="T661" s="6"/>
      <c r="U661" s="6"/>
      <c r="V661" s="6"/>
      <c r="W661" s="6"/>
      <c r="X661" s="6"/>
      <c r="Y661" s="6"/>
      <c r="Z661" s="6"/>
    </row>
    <row r="662" spans="1:26" ht="24" customHeight="1" x14ac:dyDescent="0.3">
      <c r="A662" s="5">
        <v>662</v>
      </c>
      <c r="B662" s="6" t="s">
        <v>8871</v>
      </c>
      <c r="C662" s="6" t="s">
        <v>8397</v>
      </c>
      <c r="D662" s="58" t="s">
        <v>8876</v>
      </c>
      <c r="E662" s="6" t="s">
        <v>8057</v>
      </c>
      <c r="F662" s="39">
        <v>1</v>
      </c>
      <c r="G662" s="5">
        <v>1</v>
      </c>
      <c r="H662" s="39">
        <v>1</v>
      </c>
      <c r="I662" s="6"/>
      <c r="J662" s="6"/>
      <c r="K662" s="6"/>
      <c r="L662" s="6"/>
      <c r="M662" s="6"/>
      <c r="N662" s="6"/>
      <c r="O662" s="6"/>
      <c r="P662" s="6"/>
      <c r="Q662" s="6"/>
      <c r="R662" s="6"/>
      <c r="S662" s="6"/>
      <c r="T662" s="6"/>
      <c r="U662" s="6"/>
      <c r="V662" s="6"/>
      <c r="W662" s="6"/>
      <c r="X662" s="6"/>
      <c r="Y662" s="6"/>
      <c r="Z662" s="6"/>
    </row>
    <row r="663" spans="1:26" ht="24" customHeight="1" x14ac:dyDescent="0.3">
      <c r="A663" s="5">
        <v>663</v>
      </c>
      <c r="B663" s="6" t="s">
        <v>8871</v>
      </c>
      <c r="C663" s="6" t="s">
        <v>8397</v>
      </c>
      <c r="D663" s="58" t="s">
        <v>8877</v>
      </c>
      <c r="E663" s="6" t="s">
        <v>8057</v>
      </c>
      <c r="F663" s="39">
        <v>0</v>
      </c>
      <c r="G663" s="5">
        <v>2</v>
      </c>
      <c r="H663" s="39">
        <v>0</v>
      </c>
      <c r="I663" s="6"/>
      <c r="J663" s="6"/>
      <c r="K663" s="6"/>
      <c r="L663" s="6"/>
      <c r="M663" s="6"/>
      <c r="N663" s="6"/>
      <c r="O663" s="6"/>
      <c r="P663" s="6"/>
      <c r="Q663" s="6"/>
      <c r="R663" s="6"/>
      <c r="S663" s="6"/>
      <c r="T663" s="6"/>
      <c r="U663" s="6"/>
      <c r="V663" s="6"/>
      <c r="W663" s="6"/>
      <c r="X663" s="6"/>
      <c r="Y663" s="6"/>
      <c r="Z663" s="6"/>
    </row>
    <row r="664" spans="1:26" ht="24" customHeight="1" x14ac:dyDescent="0.3">
      <c r="A664" s="5">
        <v>664</v>
      </c>
      <c r="B664" s="6" t="s">
        <v>8871</v>
      </c>
      <c r="C664" s="6" t="s">
        <v>8397</v>
      </c>
      <c r="D664" s="58" t="s">
        <v>8878</v>
      </c>
      <c r="E664" s="6" t="s">
        <v>8057</v>
      </c>
      <c r="F664" s="39">
        <v>2</v>
      </c>
      <c r="G664" s="5">
        <v>2</v>
      </c>
      <c r="H664" s="39">
        <v>2</v>
      </c>
      <c r="I664" s="6"/>
      <c r="J664" s="6"/>
      <c r="K664" s="6"/>
      <c r="L664" s="6"/>
      <c r="M664" s="6"/>
      <c r="N664" s="6"/>
      <c r="O664" s="6"/>
      <c r="P664" s="6"/>
      <c r="Q664" s="6"/>
      <c r="R664" s="6"/>
      <c r="S664" s="6"/>
      <c r="T664" s="6"/>
      <c r="U664" s="6"/>
      <c r="V664" s="6"/>
      <c r="W664" s="6"/>
      <c r="X664" s="6"/>
      <c r="Y664" s="6"/>
      <c r="Z664" s="6"/>
    </row>
    <row r="665" spans="1:26" ht="24" customHeight="1" x14ac:dyDescent="0.3">
      <c r="A665" s="5">
        <v>665</v>
      </c>
      <c r="B665" s="6" t="s">
        <v>8871</v>
      </c>
      <c r="C665" s="6" t="s">
        <v>8397</v>
      </c>
      <c r="D665" s="58" t="s">
        <v>8879</v>
      </c>
      <c r="E665" s="6" t="s">
        <v>8057</v>
      </c>
      <c r="F665" s="39">
        <v>2</v>
      </c>
      <c r="G665" s="5">
        <v>2</v>
      </c>
      <c r="H665" s="39">
        <v>2</v>
      </c>
      <c r="I665" s="6"/>
      <c r="J665" s="6"/>
      <c r="K665" s="6"/>
      <c r="L665" s="6"/>
      <c r="M665" s="6"/>
      <c r="N665" s="6"/>
      <c r="O665" s="6"/>
      <c r="P665" s="6"/>
      <c r="Q665" s="6"/>
      <c r="R665" s="6"/>
      <c r="S665" s="6"/>
      <c r="T665" s="6"/>
      <c r="U665" s="6"/>
      <c r="V665" s="6"/>
      <c r="W665" s="6"/>
      <c r="X665" s="6"/>
      <c r="Y665" s="6"/>
      <c r="Z665" s="6"/>
    </row>
    <row r="666" spans="1:26" ht="24" customHeight="1" x14ac:dyDescent="0.3">
      <c r="A666" s="5">
        <v>666</v>
      </c>
      <c r="B666" s="6" t="s">
        <v>8871</v>
      </c>
      <c r="C666" s="6" t="s">
        <v>8397</v>
      </c>
      <c r="D666" s="58" t="s">
        <v>8880</v>
      </c>
      <c r="E666" s="6" t="s">
        <v>8057</v>
      </c>
      <c r="F666" s="39">
        <v>0</v>
      </c>
      <c r="G666" s="5">
        <v>1</v>
      </c>
      <c r="H666" s="39">
        <v>0</v>
      </c>
      <c r="I666" s="6"/>
      <c r="J666" s="6"/>
      <c r="K666" s="6"/>
      <c r="L666" s="6"/>
      <c r="M666" s="6"/>
      <c r="N666" s="6"/>
      <c r="O666" s="6"/>
      <c r="P666" s="6"/>
      <c r="Q666" s="6"/>
      <c r="R666" s="6"/>
      <c r="S666" s="6"/>
      <c r="T666" s="6"/>
      <c r="U666" s="6"/>
      <c r="V666" s="6"/>
      <c r="W666" s="6"/>
      <c r="X666" s="6"/>
      <c r="Y666" s="6"/>
      <c r="Z666" s="6"/>
    </row>
    <row r="667" spans="1:26" ht="24" customHeight="1" x14ac:dyDescent="0.3">
      <c r="A667" s="5">
        <v>667</v>
      </c>
      <c r="B667" s="6" t="s">
        <v>8871</v>
      </c>
      <c r="C667" s="6" t="s">
        <v>8397</v>
      </c>
      <c r="D667" s="58" t="s">
        <v>8881</v>
      </c>
      <c r="E667" s="6" t="s">
        <v>8057</v>
      </c>
      <c r="F667" s="39">
        <v>1</v>
      </c>
      <c r="G667" s="5">
        <v>1</v>
      </c>
      <c r="H667" s="39">
        <v>1</v>
      </c>
      <c r="I667" s="6"/>
      <c r="J667" s="6"/>
      <c r="K667" s="6"/>
      <c r="L667" s="6"/>
      <c r="M667" s="6"/>
      <c r="N667" s="6"/>
      <c r="O667" s="6"/>
      <c r="P667" s="6"/>
      <c r="Q667" s="6"/>
      <c r="R667" s="6"/>
      <c r="S667" s="6"/>
      <c r="T667" s="6"/>
      <c r="U667" s="6"/>
      <c r="V667" s="6"/>
      <c r="W667" s="6"/>
      <c r="X667" s="6"/>
      <c r="Y667" s="6"/>
      <c r="Z667" s="6"/>
    </row>
    <row r="668" spans="1:26" ht="24" customHeight="1" x14ac:dyDescent="0.3">
      <c r="A668" s="5">
        <v>668</v>
      </c>
      <c r="B668" s="6" t="s">
        <v>8871</v>
      </c>
      <c r="C668" s="6" t="s">
        <v>8397</v>
      </c>
      <c r="D668" s="58" t="s">
        <v>8882</v>
      </c>
      <c r="E668" s="6" t="s">
        <v>8057</v>
      </c>
      <c r="F668" s="39">
        <v>2</v>
      </c>
      <c r="G668" s="5">
        <v>2</v>
      </c>
      <c r="H668" s="39">
        <v>2</v>
      </c>
      <c r="I668" s="6"/>
      <c r="J668" s="6"/>
      <c r="K668" s="6"/>
      <c r="L668" s="6"/>
      <c r="M668" s="6"/>
      <c r="N668" s="6"/>
      <c r="O668" s="6"/>
      <c r="P668" s="6"/>
      <c r="Q668" s="6"/>
      <c r="R668" s="6"/>
      <c r="S668" s="6"/>
      <c r="T668" s="6"/>
      <c r="U668" s="6"/>
      <c r="V668" s="6"/>
      <c r="W668" s="6"/>
      <c r="X668" s="6"/>
      <c r="Y668" s="6"/>
      <c r="Z668" s="6"/>
    </row>
    <row r="669" spans="1:26" ht="48" customHeight="1" x14ac:dyDescent="0.3">
      <c r="A669" s="5">
        <v>669</v>
      </c>
      <c r="B669" s="6" t="s">
        <v>8871</v>
      </c>
      <c r="C669" s="6" t="s">
        <v>8397</v>
      </c>
      <c r="D669" s="58" t="s">
        <v>8883</v>
      </c>
      <c r="E669" s="6" t="s">
        <v>8057</v>
      </c>
      <c r="F669" s="39">
        <v>2</v>
      </c>
      <c r="G669" s="5">
        <v>2</v>
      </c>
      <c r="H669" s="39">
        <v>2</v>
      </c>
      <c r="I669" s="6"/>
      <c r="J669" s="6"/>
      <c r="K669" s="6"/>
      <c r="L669" s="6"/>
      <c r="M669" s="6"/>
      <c r="N669" s="6"/>
      <c r="O669" s="6"/>
      <c r="P669" s="6"/>
      <c r="Q669" s="6"/>
      <c r="R669" s="6"/>
      <c r="S669" s="6"/>
      <c r="T669" s="6"/>
      <c r="U669" s="6"/>
      <c r="V669" s="6"/>
      <c r="W669" s="6"/>
      <c r="X669" s="6"/>
      <c r="Y669" s="6"/>
      <c r="Z669" s="6"/>
    </row>
    <row r="670" spans="1:26" ht="24" customHeight="1" x14ac:dyDescent="0.3">
      <c r="A670" s="5">
        <v>670</v>
      </c>
      <c r="B670" s="6" t="s">
        <v>8871</v>
      </c>
      <c r="C670" s="6" t="s">
        <v>8397</v>
      </c>
      <c r="D670" s="58" t="s">
        <v>8884</v>
      </c>
      <c r="E670" s="6" t="s">
        <v>8057</v>
      </c>
      <c r="F670" s="39">
        <v>0</v>
      </c>
      <c r="G670" s="5">
        <v>1</v>
      </c>
      <c r="H670" s="39">
        <v>0</v>
      </c>
      <c r="I670" s="6"/>
      <c r="J670" s="6"/>
      <c r="K670" s="6"/>
      <c r="L670" s="6"/>
      <c r="M670" s="6"/>
      <c r="N670" s="6"/>
      <c r="O670" s="6"/>
      <c r="P670" s="6"/>
      <c r="Q670" s="6"/>
      <c r="R670" s="6"/>
      <c r="S670" s="6"/>
      <c r="T670" s="6"/>
      <c r="U670" s="6"/>
      <c r="V670" s="6"/>
      <c r="W670" s="6"/>
      <c r="X670" s="6"/>
      <c r="Y670" s="6"/>
      <c r="Z670" s="6"/>
    </row>
    <row r="671" spans="1:26" ht="24" customHeight="1" x14ac:dyDescent="0.3">
      <c r="A671" s="5">
        <v>671</v>
      </c>
      <c r="B671" s="6" t="s">
        <v>8871</v>
      </c>
      <c r="C671" s="6" t="s">
        <v>8397</v>
      </c>
      <c r="D671" s="58" t="s">
        <v>8885</v>
      </c>
      <c r="E671" s="6" t="s">
        <v>8057</v>
      </c>
      <c r="F671" s="39">
        <v>2</v>
      </c>
      <c r="G671" s="5">
        <v>0</v>
      </c>
      <c r="H671" s="39">
        <v>2</v>
      </c>
      <c r="I671" s="6"/>
      <c r="J671" s="6"/>
      <c r="K671" s="6"/>
      <c r="L671" s="6"/>
      <c r="M671" s="6"/>
      <c r="N671" s="6"/>
      <c r="O671" s="6"/>
      <c r="P671" s="6"/>
      <c r="Q671" s="6"/>
      <c r="R671" s="6"/>
      <c r="S671" s="6"/>
      <c r="T671" s="6"/>
      <c r="U671" s="6"/>
      <c r="V671" s="6"/>
      <c r="W671" s="6"/>
      <c r="X671" s="6"/>
      <c r="Y671" s="6"/>
      <c r="Z671" s="6"/>
    </row>
    <row r="672" spans="1:26" ht="48" customHeight="1" x14ac:dyDescent="0.3">
      <c r="A672" s="5">
        <v>672</v>
      </c>
      <c r="B672" s="6" t="s">
        <v>8871</v>
      </c>
      <c r="C672" s="6" t="s">
        <v>8397</v>
      </c>
      <c r="D672" s="58" t="s">
        <v>8886</v>
      </c>
      <c r="E672" s="6" t="s">
        <v>8057</v>
      </c>
      <c r="F672" s="39">
        <v>0</v>
      </c>
      <c r="G672" s="5">
        <v>2</v>
      </c>
      <c r="H672" s="39">
        <v>0</v>
      </c>
      <c r="I672" s="6"/>
      <c r="J672" s="6"/>
      <c r="K672" s="6"/>
      <c r="L672" s="6"/>
      <c r="M672" s="6"/>
      <c r="N672" s="6"/>
      <c r="O672" s="6"/>
      <c r="P672" s="6"/>
      <c r="Q672" s="6"/>
      <c r="R672" s="6"/>
      <c r="S672" s="6"/>
      <c r="T672" s="6"/>
      <c r="U672" s="6"/>
      <c r="V672" s="6"/>
      <c r="W672" s="6"/>
      <c r="X672" s="6"/>
      <c r="Y672" s="6"/>
      <c r="Z672" s="6"/>
    </row>
    <row r="673" spans="1:26" ht="24" customHeight="1" x14ac:dyDescent="0.3">
      <c r="A673" s="5">
        <v>673</v>
      </c>
      <c r="B673" s="6" t="s">
        <v>8871</v>
      </c>
      <c r="C673" s="6" t="s">
        <v>8397</v>
      </c>
      <c r="D673" s="58" t="s">
        <v>8887</v>
      </c>
      <c r="E673" s="6" t="s">
        <v>8057</v>
      </c>
      <c r="F673" s="39">
        <v>2</v>
      </c>
      <c r="G673" s="5">
        <v>2</v>
      </c>
      <c r="H673" s="39">
        <v>2</v>
      </c>
      <c r="I673" s="6"/>
      <c r="J673" s="6"/>
      <c r="K673" s="6"/>
      <c r="L673" s="6"/>
      <c r="M673" s="6"/>
      <c r="N673" s="6"/>
      <c r="O673" s="6"/>
      <c r="P673" s="6"/>
      <c r="Q673" s="6"/>
      <c r="R673" s="6"/>
      <c r="S673" s="6"/>
      <c r="T673" s="6"/>
      <c r="U673" s="6"/>
      <c r="V673" s="6"/>
      <c r="W673" s="6"/>
      <c r="X673" s="6"/>
      <c r="Y673" s="6"/>
      <c r="Z673" s="6"/>
    </row>
    <row r="674" spans="1:26" ht="24" customHeight="1" x14ac:dyDescent="0.3">
      <c r="A674" s="5">
        <v>674</v>
      </c>
      <c r="B674" s="6" t="s">
        <v>8871</v>
      </c>
      <c r="C674" s="6" t="s">
        <v>8397</v>
      </c>
      <c r="D674" s="58" t="s">
        <v>8888</v>
      </c>
      <c r="E674" s="6" t="s">
        <v>8057</v>
      </c>
      <c r="F674" s="39">
        <v>0</v>
      </c>
      <c r="G674" s="5">
        <v>2</v>
      </c>
      <c r="H674" s="39">
        <v>0</v>
      </c>
      <c r="I674" s="6"/>
      <c r="J674" s="6"/>
      <c r="K674" s="6"/>
      <c r="L674" s="6"/>
      <c r="M674" s="6"/>
      <c r="N674" s="6"/>
      <c r="O674" s="6"/>
      <c r="P674" s="6"/>
      <c r="Q674" s="6"/>
      <c r="R674" s="6"/>
      <c r="S674" s="6"/>
      <c r="T674" s="6"/>
      <c r="U674" s="6"/>
      <c r="V674" s="6"/>
      <c r="W674" s="6"/>
      <c r="X674" s="6"/>
      <c r="Y674" s="6"/>
      <c r="Z674" s="6"/>
    </row>
    <row r="675" spans="1:26" ht="24" customHeight="1" x14ac:dyDescent="0.3">
      <c r="A675" s="5">
        <v>675</v>
      </c>
      <c r="B675" s="6" t="s">
        <v>8871</v>
      </c>
      <c r="C675" s="6" t="s">
        <v>8397</v>
      </c>
      <c r="D675" s="58" t="s">
        <v>8889</v>
      </c>
      <c r="E675" s="6" t="s">
        <v>8057</v>
      </c>
      <c r="F675" s="39">
        <v>0</v>
      </c>
      <c r="G675" s="5">
        <v>2</v>
      </c>
      <c r="H675" s="39">
        <v>0</v>
      </c>
      <c r="I675" s="6"/>
      <c r="J675" s="6"/>
      <c r="K675" s="6"/>
      <c r="L675" s="6"/>
      <c r="M675" s="6"/>
      <c r="N675" s="6"/>
      <c r="O675" s="6"/>
      <c r="P675" s="6"/>
      <c r="Q675" s="6"/>
      <c r="R675" s="6"/>
      <c r="S675" s="6"/>
      <c r="T675" s="6"/>
      <c r="U675" s="6"/>
      <c r="V675" s="6"/>
      <c r="W675" s="6"/>
      <c r="X675" s="6"/>
      <c r="Y675" s="6"/>
      <c r="Z675" s="6"/>
    </row>
    <row r="676" spans="1:26" ht="24" customHeight="1" x14ac:dyDescent="0.3">
      <c r="A676" s="5">
        <v>676</v>
      </c>
      <c r="B676" s="6" t="s">
        <v>8871</v>
      </c>
      <c r="C676" s="6" t="s">
        <v>8397</v>
      </c>
      <c r="D676" s="58" t="s">
        <v>8890</v>
      </c>
      <c r="E676" s="6" t="s">
        <v>8057</v>
      </c>
      <c r="F676" s="39">
        <v>2</v>
      </c>
      <c r="G676" s="5">
        <v>2</v>
      </c>
      <c r="H676" s="39">
        <v>2</v>
      </c>
      <c r="I676" s="6"/>
      <c r="J676" s="6"/>
      <c r="K676" s="6"/>
      <c r="L676" s="6"/>
      <c r="M676" s="6"/>
      <c r="N676" s="6"/>
      <c r="O676" s="6"/>
      <c r="P676" s="6"/>
      <c r="Q676" s="6"/>
      <c r="R676" s="6"/>
      <c r="S676" s="6"/>
      <c r="T676" s="6"/>
      <c r="U676" s="6"/>
      <c r="V676" s="6"/>
      <c r="W676" s="6"/>
      <c r="X676" s="6"/>
      <c r="Y676" s="6"/>
      <c r="Z676" s="6"/>
    </row>
    <row r="677" spans="1:26" ht="48" customHeight="1" x14ac:dyDescent="0.3">
      <c r="A677" s="5">
        <v>677</v>
      </c>
      <c r="B677" s="6" t="s">
        <v>8871</v>
      </c>
      <c r="C677" s="6" t="s">
        <v>8397</v>
      </c>
      <c r="D677" s="58" t="s">
        <v>8891</v>
      </c>
      <c r="E677" s="6" t="s">
        <v>8057</v>
      </c>
      <c r="F677" s="39">
        <v>2</v>
      </c>
      <c r="G677" s="5">
        <v>2</v>
      </c>
      <c r="H677" s="39">
        <v>2</v>
      </c>
      <c r="I677" s="6"/>
      <c r="J677" s="6"/>
      <c r="K677" s="6"/>
      <c r="L677" s="6"/>
      <c r="M677" s="6"/>
      <c r="N677" s="6"/>
      <c r="O677" s="6"/>
      <c r="P677" s="6"/>
      <c r="Q677" s="6"/>
      <c r="R677" s="6"/>
      <c r="S677" s="6"/>
      <c r="T677" s="6"/>
      <c r="U677" s="6"/>
      <c r="V677" s="6"/>
      <c r="W677" s="6"/>
      <c r="X677" s="6"/>
      <c r="Y677" s="6"/>
      <c r="Z677" s="6"/>
    </row>
    <row r="678" spans="1:26" ht="24" customHeight="1" x14ac:dyDescent="0.3">
      <c r="A678" s="5">
        <v>678</v>
      </c>
      <c r="B678" s="6" t="s">
        <v>8871</v>
      </c>
      <c r="C678" s="6" t="s">
        <v>8397</v>
      </c>
      <c r="D678" s="58" t="s">
        <v>8892</v>
      </c>
      <c r="E678" s="6" t="s">
        <v>8057</v>
      </c>
      <c r="F678" s="39">
        <v>0</v>
      </c>
      <c r="G678" s="5">
        <v>1</v>
      </c>
      <c r="H678" s="39">
        <v>0</v>
      </c>
      <c r="I678" s="6"/>
      <c r="J678" s="6"/>
      <c r="K678" s="6"/>
      <c r="L678" s="6"/>
      <c r="M678" s="6"/>
      <c r="N678" s="6"/>
      <c r="O678" s="6"/>
      <c r="P678" s="6"/>
      <c r="Q678" s="6"/>
      <c r="R678" s="6"/>
      <c r="S678" s="6"/>
      <c r="T678" s="6"/>
      <c r="U678" s="6"/>
      <c r="V678" s="6"/>
      <c r="W678" s="6"/>
      <c r="X678" s="6"/>
      <c r="Y678" s="6"/>
      <c r="Z678" s="6"/>
    </row>
    <row r="679" spans="1:26" ht="48" customHeight="1" x14ac:dyDescent="0.3">
      <c r="A679" s="5">
        <v>679</v>
      </c>
      <c r="B679" s="6" t="s">
        <v>8871</v>
      </c>
      <c r="C679" s="6" t="s">
        <v>8397</v>
      </c>
      <c r="D679" s="58" t="s">
        <v>8893</v>
      </c>
      <c r="E679" s="6" t="s">
        <v>8057</v>
      </c>
      <c r="F679" s="39">
        <v>1</v>
      </c>
      <c r="G679" s="5">
        <v>1</v>
      </c>
      <c r="H679" s="39">
        <v>1</v>
      </c>
      <c r="I679" s="6"/>
      <c r="J679" s="6"/>
      <c r="K679" s="6"/>
      <c r="L679" s="6"/>
      <c r="M679" s="6"/>
      <c r="N679" s="6"/>
      <c r="O679" s="6"/>
      <c r="P679" s="6"/>
      <c r="Q679" s="6"/>
      <c r="R679" s="6"/>
      <c r="S679" s="6"/>
      <c r="T679" s="6"/>
      <c r="U679" s="6"/>
      <c r="V679" s="6"/>
      <c r="W679" s="6"/>
      <c r="X679" s="6"/>
      <c r="Y679" s="6"/>
      <c r="Z679" s="6"/>
    </row>
    <row r="680" spans="1:26" ht="24" customHeight="1" x14ac:dyDescent="0.3">
      <c r="A680" s="5">
        <v>680</v>
      </c>
      <c r="B680" s="6" t="s">
        <v>8871</v>
      </c>
      <c r="C680" s="6" t="s">
        <v>8397</v>
      </c>
      <c r="D680" s="58" t="s">
        <v>8894</v>
      </c>
      <c r="E680" s="6" t="s">
        <v>8057</v>
      </c>
      <c r="F680" s="39">
        <v>0</v>
      </c>
      <c r="G680" s="5">
        <v>2</v>
      </c>
      <c r="H680" s="39">
        <v>0</v>
      </c>
      <c r="I680" s="6"/>
      <c r="J680" s="6"/>
      <c r="K680" s="6"/>
      <c r="L680" s="6"/>
      <c r="M680" s="6"/>
      <c r="N680" s="6"/>
      <c r="O680" s="6"/>
      <c r="P680" s="6"/>
      <c r="Q680" s="6"/>
      <c r="R680" s="6"/>
      <c r="S680" s="6"/>
      <c r="T680" s="6"/>
      <c r="U680" s="6"/>
      <c r="V680" s="6"/>
      <c r="W680" s="6"/>
      <c r="X680" s="6"/>
      <c r="Y680" s="6"/>
      <c r="Z680" s="6"/>
    </row>
    <row r="681" spans="1:26" ht="24" customHeight="1" x14ac:dyDescent="0.3">
      <c r="A681" s="5">
        <v>681</v>
      </c>
      <c r="B681" s="6" t="s">
        <v>8871</v>
      </c>
      <c r="C681" s="6" t="s">
        <v>8397</v>
      </c>
      <c r="D681" s="58" t="s">
        <v>8895</v>
      </c>
      <c r="E681" s="6" t="s">
        <v>8057</v>
      </c>
      <c r="F681" s="39">
        <v>2</v>
      </c>
      <c r="G681" s="5">
        <v>2</v>
      </c>
      <c r="H681" s="39">
        <v>2</v>
      </c>
      <c r="I681" s="6"/>
      <c r="J681" s="6"/>
      <c r="K681" s="6"/>
      <c r="L681" s="6"/>
      <c r="M681" s="6"/>
      <c r="N681" s="6"/>
      <c r="O681" s="6"/>
      <c r="P681" s="6"/>
      <c r="Q681" s="6"/>
      <c r="R681" s="6"/>
      <c r="S681" s="6"/>
      <c r="T681" s="6"/>
      <c r="U681" s="6"/>
      <c r="V681" s="6"/>
      <c r="W681" s="6"/>
      <c r="X681" s="6"/>
      <c r="Y681" s="6"/>
      <c r="Z681" s="6"/>
    </row>
    <row r="682" spans="1:26" ht="24" customHeight="1" x14ac:dyDescent="0.3">
      <c r="A682" s="5">
        <v>682</v>
      </c>
      <c r="B682" s="6" t="s">
        <v>8871</v>
      </c>
      <c r="C682" s="6" t="s">
        <v>8397</v>
      </c>
      <c r="D682" s="58" t="s">
        <v>8896</v>
      </c>
      <c r="E682" s="6" t="s">
        <v>8057</v>
      </c>
      <c r="F682" s="39">
        <v>0</v>
      </c>
      <c r="G682" s="5">
        <v>1</v>
      </c>
      <c r="H682" s="39">
        <v>0</v>
      </c>
      <c r="I682" s="6"/>
      <c r="J682" s="6"/>
      <c r="K682" s="6"/>
      <c r="L682" s="6"/>
      <c r="M682" s="6"/>
      <c r="N682" s="6"/>
      <c r="O682" s="6"/>
      <c r="P682" s="6"/>
      <c r="Q682" s="6"/>
      <c r="R682" s="6"/>
      <c r="S682" s="6"/>
      <c r="T682" s="6"/>
      <c r="U682" s="6"/>
      <c r="V682" s="6"/>
      <c r="W682" s="6"/>
      <c r="X682" s="6"/>
      <c r="Y682" s="6"/>
      <c r="Z682" s="6"/>
    </row>
    <row r="683" spans="1:26" ht="24" customHeight="1" x14ac:dyDescent="0.3">
      <c r="A683" s="5">
        <v>683</v>
      </c>
      <c r="B683" s="6" t="s">
        <v>8871</v>
      </c>
      <c r="C683" s="6" t="s">
        <v>8397</v>
      </c>
      <c r="D683" s="58" t="s">
        <v>8897</v>
      </c>
      <c r="E683" s="6" t="s">
        <v>8057</v>
      </c>
      <c r="F683" s="39">
        <v>1</v>
      </c>
      <c r="G683" s="5">
        <v>1</v>
      </c>
      <c r="H683" s="39">
        <v>1</v>
      </c>
      <c r="I683" s="6"/>
      <c r="J683" s="6"/>
      <c r="K683" s="6"/>
      <c r="L683" s="6"/>
      <c r="M683" s="6"/>
      <c r="N683" s="6"/>
      <c r="O683" s="6"/>
      <c r="P683" s="6"/>
      <c r="Q683" s="6"/>
      <c r="R683" s="6"/>
      <c r="S683" s="6"/>
      <c r="T683" s="6"/>
      <c r="U683" s="6"/>
      <c r="V683" s="6"/>
      <c r="W683" s="6"/>
      <c r="X683" s="6"/>
      <c r="Y683" s="6"/>
      <c r="Z683" s="6"/>
    </row>
    <row r="684" spans="1:26" ht="24" customHeight="1" x14ac:dyDescent="0.3">
      <c r="A684" s="5">
        <v>684</v>
      </c>
      <c r="B684" s="6" t="s">
        <v>8871</v>
      </c>
      <c r="C684" s="6" t="s">
        <v>8397</v>
      </c>
      <c r="D684" s="58" t="s">
        <v>8898</v>
      </c>
      <c r="E684" s="6" t="s">
        <v>8057</v>
      </c>
      <c r="F684" s="39">
        <v>1</v>
      </c>
      <c r="G684" s="5">
        <v>1</v>
      </c>
      <c r="H684" s="39">
        <v>1</v>
      </c>
      <c r="I684" s="6"/>
      <c r="J684" s="6"/>
      <c r="K684" s="6"/>
      <c r="L684" s="6"/>
      <c r="M684" s="6"/>
      <c r="N684" s="6"/>
      <c r="O684" s="6"/>
      <c r="P684" s="6"/>
      <c r="Q684" s="6"/>
      <c r="R684" s="6"/>
      <c r="S684" s="6"/>
      <c r="T684" s="6"/>
      <c r="U684" s="6"/>
      <c r="V684" s="6"/>
      <c r="W684" s="6"/>
      <c r="X684" s="6"/>
      <c r="Y684" s="6"/>
      <c r="Z684" s="6"/>
    </row>
    <row r="685" spans="1:26" ht="24" customHeight="1" x14ac:dyDescent="0.3">
      <c r="A685" s="5">
        <v>685</v>
      </c>
      <c r="B685" s="6" t="s">
        <v>8871</v>
      </c>
      <c r="C685" s="6" t="s">
        <v>8397</v>
      </c>
      <c r="D685" s="58" t="s">
        <v>8899</v>
      </c>
      <c r="E685" s="6" t="s">
        <v>8057</v>
      </c>
      <c r="F685" s="39">
        <v>2</v>
      </c>
      <c r="G685" s="5">
        <v>2</v>
      </c>
      <c r="H685" s="39">
        <v>2</v>
      </c>
      <c r="I685" s="6"/>
      <c r="J685" s="6"/>
      <c r="K685" s="6"/>
      <c r="L685" s="6"/>
      <c r="M685" s="6"/>
      <c r="N685" s="6"/>
      <c r="O685" s="6"/>
      <c r="P685" s="6"/>
      <c r="Q685" s="6"/>
      <c r="R685" s="6"/>
      <c r="S685" s="6"/>
      <c r="T685" s="6"/>
      <c r="U685" s="6"/>
      <c r="V685" s="6"/>
      <c r="W685" s="6"/>
      <c r="X685" s="6"/>
      <c r="Y685" s="6"/>
      <c r="Z685" s="6"/>
    </row>
    <row r="686" spans="1:26" ht="24" customHeight="1" x14ac:dyDescent="0.3">
      <c r="A686" s="5">
        <v>686</v>
      </c>
      <c r="B686" s="6" t="s">
        <v>8871</v>
      </c>
      <c r="C686" s="6" t="s">
        <v>8397</v>
      </c>
      <c r="D686" s="58" t="s">
        <v>8900</v>
      </c>
      <c r="E686" s="6" t="s">
        <v>8057</v>
      </c>
      <c r="F686" s="39">
        <v>2</v>
      </c>
      <c r="G686" s="5">
        <v>2</v>
      </c>
      <c r="H686" s="39">
        <v>2</v>
      </c>
      <c r="I686" s="6"/>
      <c r="J686" s="6"/>
      <c r="K686" s="6"/>
      <c r="L686" s="6"/>
      <c r="M686" s="6"/>
      <c r="N686" s="6"/>
      <c r="O686" s="6"/>
      <c r="P686" s="6"/>
      <c r="Q686" s="6"/>
      <c r="R686" s="6"/>
      <c r="S686" s="6"/>
      <c r="T686" s="6"/>
      <c r="U686" s="6"/>
      <c r="V686" s="6"/>
      <c r="W686" s="6"/>
      <c r="X686" s="6"/>
      <c r="Y686" s="6"/>
      <c r="Z686" s="6"/>
    </row>
    <row r="687" spans="1:26" ht="24" customHeight="1" x14ac:dyDescent="0.3">
      <c r="A687" s="5">
        <v>687</v>
      </c>
      <c r="B687" s="6" t="s">
        <v>8871</v>
      </c>
      <c r="C687" s="6" t="s">
        <v>8397</v>
      </c>
      <c r="D687" s="58" t="s">
        <v>8901</v>
      </c>
      <c r="E687" s="6" t="s">
        <v>8057</v>
      </c>
      <c r="F687" s="39">
        <v>0</v>
      </c>
      <c r="G687" s="5">
        <v>2</v>
      </c>
      <c r="H687" s="39">
        <v>0</v>
      </c>
      <c r="I687" s="6"/>
      <c r="J687" s="6"/>
      <c r="K687" s="6"/>
      <c r="L687" s="6"/>
      <c r="M687" s="6"/>
      <c r="N687" s="6"/>
      <c r="O687" s="6"/>
      <c r="P687" s="6"/>
      <c r="Q687" s="6"/>
      <c r="R687" s="6"/>
      <c r="S687" s="6"/>
      <c r="T687" s="6"/>
      <c r="U687" s="6"/>
      <c r="V687" s="6"/>
      <c r="W687" s="6"/>
      <c r="X687" s="6"/>
      <c r="Y687" s="6"/>
      <c r="Z687" s="6"/>
    </row>
    <row r="688" spans="1:26" ht="48" customHeight="1" x14ac:dyDescent="0.3">
      <c r="A688" s="5">
        <v>688</v>
      </c>
      <c r="B688" s="6" t="s">
        <v>8871</v>
      </c>
      <c r="C688" s="6" t="s">
        <v>8397</v>
      </c>
      <c r="D688" s="58" t="s">
        <v>8902</v>
      </c>
      <c r="E688" s="6" t="s">
        <v>8057</v>
      </c>
      <c r="F688" s="39">
        <v>2</v>
      </c>
      <c r="G688" s="5">
        <v>2</v>
      </c>
      <c r="H688" s="39">
        <v>2</v>
      </c>
      <c r="I688" s="6"/>
      <c r="J688" s="6"/>
      <c r="K688" s="6"/>
      <c r="L688" s="6"/>
      <c r="M688" s="6"/>
      <c r="N688" s="6"/>
      <c r="O688" s="6"/>
      <c r="P688" s="6"/>
      <c r="Q688" s="6"/>
      <c r="R688" s="6"/>
      <c r="S688" s="6"/>
      <c r="T688" s="6"/>
      <c r="U688" s="6"/>
      <c r="V688" s="6"/>
      <c r="W688" s="6"/>
      <c r="X688" s="6"/>
      <c r="Y688" s="6"/>
      <c r="Z688" s="6"/>
    </row>
    <row r="689" spans="1:26" ht="24" customHeight="1" x14ac:dyDescent="0.3">
      <c r="A689" s="5">
        <v>689</v>
      </c>
      <c r="B689" s="6" t="s">
        <v>8871</v>
      </c>
      <c r="C689" s="6" t="s">
        <v>8397</v>
      </c>
      <c r="D689" s="58" t="s">
        <v>8903</v>
      </c>
      <c r="E689" s="6" t="s">
        <v>8057</v>
      </c>
      <c r="F689" s="39">
        <v>1</v>
      </c>
      <c r="G689" s="5">
        <v>1</v>
      </c>
      <c r="H689" s="39">
        <v>1</v>
      </c>
      <c r="I689" s="6"/>
      <c r="J689" s="6"/>
      <c r="K689" s="6"/>
      <c r="L689" s="6"/>
      <c r="M689" s="6"/>
      <c r="N689" s="6"/>
      <c r="O689" s="6"/>
      <c r="P689" s="6"/>
      <c r="Q689" s="6"/>
      <c r="R689" s="6"/>
      <c r="S689" s="6"/>
      <c r="T689" s="6"/>
      <c r="U689" s="6"/>
      <c r="V689" s="6"/>
      <c r="W689" s="6"/>
      <c r="X689" s="6"/>
      <c r="Y689" s="6"/>
      <c r="Z689" s="6"/>
    </row>
    <row r="690" spans="1:26" ht="48" customHeight="1" x14ac:dyDescent="0.3">
      <c r="A690" s="5">
        <v>690</v>
      </c>
      <c r="B690" s="6" t="s">
        <v>8871</v>
      </c>
      <c r="C690" s="6" t="s">
        <v>8397</v>
      </c>
      <c r="D690" s="58" t="s">
        <v>8904</v>
      </c>
      <c r="E690" s="6" t="s">
        <v>8057</v>
      </c>
      <c r="F690" s="39">
        <v>0</v>
      </c>
      <c r="G690" s="5">
        <v>2</v>
      </c>
      <c r="H690" s="39">
        <v>0</v>
      </c>
      <c r="I690" s="6"/>
      <c r="J690" s="6"/>
      <c r="K690" s="6"/>
      <c r="L690" s="6"/>
      <c r="M690" s="6"/>
      <c r="N690" s="6"/>
      <c r="O690" s="6"/>
      <c r="P690" s="6"/>
      <c r="Q690" s="6"/>
      <c r="R690" s="6"/>
      <c r="S690" s="6"/>
      <c r="T690" s="6"/>
      <c r="U690" s="6"/>
      <c r="V690" s="6"/>
      <c r="W690" s="6"/>
      <c r="X690" s="6"/>
      <c r="Y690" s="6"/>
      <c r="Z690" s="6"/>
    </row>
    <row r="691" spans="1:26" ht="24" customHeight="1" x14ac:dyDescent="0.3">
      <c r="A691" s="5">
        <v>691</v>
      </c>
      <c r="B691" s="6" t="s">
        <v>8871</v>
      </c>
      <c r="C691" s="6" t="s">
        <v>8397</v>
      </c>
      <c r="D691" s="58" t="s">
        <v>8905</v>
      </c>
      <c r="E691" s="6" t="s">
        <v>8057</v>
      </c>
      <c r="F691" s="39">
        <v>0</v>
      </c>
      <c r="G691" s="5">
        <v>2</v>
      </c>
      <c r="H691" s="39">
        <v>0</v>
      </c>
      <c r="I691" s="6"/>
      <c r="J691" s="6"/>
      <c r="K691" s="6"/>
      <c r="L691" s="6"/>
      <c r="M691" s="6"/>
      <c r="N691" s="6"/>
      <c r="O691" s="6"/>
      <c r="P691" s="6"/>
      <c r="Q691" s="6"/>
      <c r="R691" s="6"/>
      <c r="S691" s="6"/>
      <c r="T691" s="6"/>
      <c r="U691" s="6"/>
      <c r="V691" s="6"/>
      <c r="W691" s="6"/>
      <c r="X691" s="6"/>
      <c r="Y691" s="6"/>
      <c r="Z691" s="6"/>
    </row>
    <row r="692" spans="1:26" ht="24" customHeight="1" x14ac:dyDescent="0.3">
      <c r="A692" s="5">
        <v>692</v>
      </c>
      <c r="B692" s="6" t="s">
        <v>8871</v>
      </c>
      <c r="C692" s="6" t="s">
        <v>8397</v>
      </c>
      <c r="D692" s="58" t="s">
        <v>8906</v>
      </c>
      <c r="E692" s="6" t="s">
        <v>8057</v>
      </c>
      <c r="F692" s="39">
        <v>2</v>
      </c>
      <c r="G692" s="5">
        <v>0</v>
      </c>
      <c r="H692" s="39">
        <v>2</v>
      </c>
      <c r="I692" s="6"/>
      <c r="J692" s="6"/>
      <c r="K692" s="6"/>
      <c r="L692" s="6"/>
      <c r="M692" s="6"/>
      <c r="N692" s="6"/>
      <c r="O692" s="6"/>
      <c r="P692" s="6"/>
      <c r="Q692" s="6"/>
      <c r="R692" s="6"/>
      <c r="S692" s="6"/>
      <c r="T692" s="6"/>
      <c r="U692" s="6"/>
      <c r="V692" s="6"/>
      <c r="W692" s="6"/>
      <c r="X692" s="6"/>
      <c r="Y692" s="6"/>
      <c r="Z692" s="6"/>
    </row>
    <row r="693" spans="1:26" ht="24" customHeight="1" x14ac:dyDescent="0.3">
      <c r="A693" s="5">
        <v>693</v>
      </c>
      <c r="B693" s="6" t="s">
        <v>8871</v>
      </c>
      <c r="C693" s="6" t="s">
        <v>8397</v>
      </c>
      <c r="D693" s="58" t="s">
        <v>8907</v>
      </c>
      <c r="E693" s="6" t="s">
        <v>8057</v>
      </c>
      <c r="F693" s="39">
        <v>0</v>
      </c>
      <c r="G693" s="5">
        <v>1</v>
      </c>
      <c r="H693" s="39">
        <v>0</v>
      </c>
      <c r="I693" s="6"/>
      <c r="J693" s="6"/>
      <c r="K693" s="6"/>
      <c r="L693" s="6"/>
      <c r="M693" s="6"/>
      <c r="N693" s="6"/>
      <c r="O693" s="6"/>
      <c r="P693" s="6"/>
      <c r="Q693" s="6"/>
      <c r="R693" s="6"/>
      <c r="S693" s="6"/>
      <c r="T693" s="6"/>
      <c r="U693" s="6"/>
      <c r="V693" s="6"/>
      <c r="W693" s="6"/>
      <c r="X693" s="6"/>
      <c r="Y693" s="6"/>
      <c r="Z693" s="6"/>
    </row>
    <row r="694" spans="1:26" ht="24" customHeight="1" x14ac:dyDescent="0.3">
      <c r="A694" s="5">
        <v>694</v>
      </c>
      <c r="B694" s="6" t="s">
        <v>8908</v>
      </c>
      <c r="C694" s="6" t="s">
        <v>8909</v>
      </c>
      <c r="D694" s="58" t="s">
        <v>8910</v>
      </c>
      <c r="E694" s="6" t="s">
        <v>8057</v>
      </c>
      <c r="F694" s="39">
        <v>1</v>
      </c>
      <c r="G694" s="5">
        <v>2</v>
      </c>
      <c r="H694" s="39">
        <v>1</v>
      </c>
      <c r="I694" s="6"/>
      <c r="J694" s="6"/>
      <c r="K694" s="6"/>
      <c r="L694" s="6"/>
      <c r="M694" s="6"/>
      <c r="N694" s="6"/>
      <c r="O694" s="6"/>
      <c r="P694" s="6"/>
      <c r="Q694" s="6"/>
      <c r="R694" s="6"/>
      <c r="S694" s="6"/>
      <c r="T694" s="6"/>
      <c r="U694" s="6"/>
      <c r="V694" s="6"/>
      <c r="W694" s="6"/>
      <c r="X694" s="6"/>
      <c r="Y694" s="6"/>
      <c r="Z694" s="6"/>
    </row>
    <row r="695" spans="1:26" ht="24" customHeight="1" x14ac:dyDescent="0.3">
      <c r="A695" s="5">
        <v>695</v>
      </c>
      <c r="B695" s="6" t="s">
        <v>8908</v>
      </c>
      <c r="C695" s="6" t="s">
        <v>8909</v>
      </c>
      <c r="D695" s="58" t="s">
        <v>8911</v>
      </c>
      <c r="E695" s="6" t="s">
        <v>8057</v>
      </c>
      <c r="F695" s="39">
        <v>0</v>
      </c>
      <c r="G695" s="5">
        <v>1</v>
      </c>
      <c r="H695" s="39">
        <v>0</v>
      </c>
      <c r="I695" s="6"/>
      <c r="J695" s="6"/>
      <c r="K695" s="6"/>
      <c r="L695" s="6"/>
      <c r="M695" s="6"/>
      <c r="N695" s="6"/>
      <c r="O695" s="6"/>
      <c r="P695" s="6"/>
      <c r="Q695" s="6"/>
      <c r="R695" s="6"/>
      <c r="S695" s="6"/>
      <c r="T695" s="6"/>
      <c r="U695" s="6"/>
      <c r="V695" s="6"/>
      <c r="W695" s="6"/>
      <c r="X695" s="6"/>
      <c r="Y695" s="6"/>
      <c r="Z695" s="6"/>
    </row>
    <row r="696" spans="1:26" ht="24" customHeight="1" x14ac:dyDescent="0.3">
      <c r="A696" s="5">
        <v>696</v>
      </c>
      <c r="B696" s="6" t="s">
        <v>8908</v>
      </c>
      <c r="C696" s="6" t="s">
        <v>8909</v>
      </c>
      <c r="D696" s="58" t="s">
        <v>8912</v>
      </c>
      <c r="E696" s="6" t="s">
        <v>8057</v>
      </c>
      <c r="F696" s="39">
        <v>0</v>
      </c>
      <c r="G696" s="5">
        <v>2</v>
      </c>
      <c r="H696" s="39">
        <v>0</v>
      </c>
      <c r="I696" s="6"/>
      <c r="J696" s="6"/>
      <c r="K696" s="6"/>
      <c r="L696" s="6"/>
      <c r="M696" s="6"/>
      <c r="N696" s="6"/>
      <c r="O696" s="6"/>
      <c r="P696" s="6"/>
      <c r="Q696" s="6"/>
      <c r="R696" s="6"/>
      <c r="S696" s="6"/>
      <c r="T696" s="6"/>
      <c r="U696" s="6"/>
      <c r="V696" s="6"/>
      <c r="W696" s="6"/>
      <c r="X696" s="6"/>
      <c r="Y696" s="6"/>
      <c r="Z696" s="6"/>
    </row>
    <row r="697" spans="1:26" ht="24" customHeight="1" x14ac:dyDescent="0.3">
      <c r="A697" s="5">
        <v>697</v>
      </c>
      <c r="B697" s="6" t="s">
        <v>8908</v>
      </c>
      <c r="C697" s="6" t="s">
        <v>8909</v>
      </c>
      <c r="D697" s="58" t="s">
        <v>8913</v>
      </c>
      <c r="E697" s="6" t="s">
        <v>8057</v>
      </c>
      <c r="F697" s="39">
        <v>2</v>
      </c>
      <c r="G697" s="5">
        <v>2</v>
      </c>
      <c r="H697" s="39">
        <v>2</v>
      </c>
      <c r="I697" s="6"/>
      <c r="J697" s="6"/>
      <c r="K697" s="6"/>
      <c r="L697" s="6"/>
      <c r="M697" s="6"/>
      <c r="N697" s="6"/>
      <c r="O697" s="6"/>
      <c r="P697" s="6"/>
      <c r="Q697" s="6"/>
      <c r="R697" s="6"/>
      <c r="S697" s="6"/>
      <c r="T697" s="6"/>
      <c r="U697" s="6"/>
      <c r="V697" s="6"/>
      <c r="W697" s="6"/>
      <c r="X697" s="6"/>
      <c r="Y697" s="6"/>
      <c r="Z697" s="6"/>
    </row>
    <row r="698" spans="1:26" ht="24" customHeight="1" x14ac:dyDescent="0.3">
      <c r="A698" s="5">
        <v>698</v>
      </c>
      <c r="B698" s="6" t="s">
        <v>8908</v>
      </c>
      <c r="C698" s="6" t="s">
        <v>8909</v>
      </c>
      <c r="D698" s="58" t="s">
        <v>8914</v>
      </c>
      <c r="E698" s="6" t="s">
        <v>8057</v>
      </c>
      <c r="F698" s="39">
        <v>0</v>
      </c>
      <c r="G698" s="5">
        <v>1</v>
      </c>
      <c r="H698" s="39">
        <v>0</v>
      </c>
      <c r="I698" s="6"/>
      <c r="J698" s="6"/>
      <c r="K698" s="6"/>
      <c r="L698" s="6"/>
      <c r="M698" s="6"/>
      <c r="N698" s="6"/>
      <c r="O698" s="6"/>
      <c r="P698" s="6"/>
      <c r="Q698" s="6"/>
      <c r="R698" s="6"/>
      <c r="S698" s="6"/>
      <c r="T698" s="6"/>
      <c r="U698" s="6"/>
      <c r="V698" s="6"/>
      <c r="W698" s="6"/>
      <c r="X698" s="6"/>
      <c r="Y698" s="6"/>
      <c r="Z698" s="6"/>
    </row>
    <row r="699" spans="1:26" ht="48" customHeight="1" x14ac:dyDescent="0.3">
      <c r="A699" s="5">
        <v>699</v>
      </c>
      <c r="B699" s="6" t="s">
        <v>8908</v>
      </c>
      <c r="C699" s="6" t="s">
        <v>8909</v>
      </c>
      <c r="D699" s="58" t="s">
        <v>8915</v>
      </c>
      <c r="E699" s="6" t="s">
        <v>8057</v>
      </c>
      <c r="F699" s="39">
        <v>2</v>
      </c>
      <c r="G699" s="5">
        <v>2</v>
      </c>
      <c r="H699" s="39">
        <v>2</v>
      </c>
      <c r="I699" s="6"/>
      <c r="J699" s="6"/>
      <c r="K699" s="6"/>
      <c r="L699" s="6"/>
      <c r="M699" s="6"/>
      <c r="N699" s="6"/>
      <c r="O699" s="6"/>
      <c r="P699" s="6"/>
      <c r="Q699" s="6"/>
      <c r="R699" s="6"/>
      <c r="S699" s="6"/>
      <c r="T699" s="6"/>
      <c r="U699" s="6"/>
      <c r="V699" s="6"/>
      <c r="W699" s="6"/>
      <c r="X699" s="6"/>
      <c r="Y699" s="6"/>
      <c r="Z699" s="6"/>
    </row>
    <row r="700" spans="1:26" ht="48" customHeight="1" x14ac:dyDescent="0.3">
      <c r="A700" s="5">
        <v>700</v>
      </c>
      <c r="B700" s="6" t="s">
        <v>8908</v>
      </c>
      <c r="C700" s="6" t="s">
        <v>8909</v>
      </c>
      <c r="D700" s="58" t="s">
        <v>8916</v>
      </c>
      <c r="E700" s="6" t="s">
        <v>8057</v>
      </c>
      <c r="F700" s="39">
        <v>1</v>
      </c>
      <c r="G700" s="5">
        <v>1</v>
      </c>
      <c r="H700" s="39">
        <v>1</v>
      </c>
      <c r="I700" s="6"/>
      <c r="J700" s="6"/>
      <c r="K700" s="6"/>
      <c r="L700" s="6"/>
      <c r="M700" s="6"/>
      <c r="N700" s="6"/>
      <c r="O700" s="6"/>
      <c r="P700" s="6"/>
      <c r="Q700" s="6"/>
      <c r="R700" s="6"/>
      <c r="S700" s="6"/>
      <c r="T700" s="6"/>
      <c r="U700" s="6"/>
      <c r="V700" s="6"/>
      <c r="W700" s="6"/>
      <c r="X700" s="6"/>
      <c r="Y700" s="6"/>
      <c r="Z700" s="6"/>
    </row>
    <row r="701" spans="1:26" ht="24" customHeight="1" x14ac:dyDescent="0.3">
      <c r="A701" s="5">
        <v>701</v>
      </c>
      <c r="B701" s="6" t="s">
        <v>8908</v>
      </c>
      <c r="C701" s="6" t="s">
        <v>8909</v>
      </c>
      <c r="D701" s="58" t="s">
        <v>8917</v>
      </c>
      <c r="E701" s="6" t="s">
        <v>8057</v>
      </c>
      <c r="F701" s="39">
        <v>2</v>
      </c>
      <c r="G701" s="5">
        <v>2</v>
      </c>
      <c r="H701" s="39">
        <v>2</v>
      </c>
      <c r="I701" s="6"/>
      <c r="J701" s="6"/>
      <c r="K701" s="6"/>
      <c r="L701" s="6"/>
      <c r="M701" s="6"/>
      <c r="N701" s="6"/>
      <c r="O701" s="6"/>
      <c r="P701" s="6"/>
      <c r="Q701" s="6"/>
      <c r="R701" s="6"/>
      <c r="S701" s="6"/>
      <c r="T701" s="6"/>
      <c r="U701" s="6"/>
      <c r="V701" s="6"/>
      <c r="W701" s="6"/>
      <c r="X701" s="6"/>
      <c r="Y701" s="6"/>
      <c r="Z701" s="6"/>
    </row>
    <row r="702" spans="1:26" ht="48" customHeight="1" x14ac:dyDescent="0.3">
      <c r="A702" s="5">
        <v>702</v>
      </c>
      <c r="B702" s="6" t="s">
        <v>8908</v>
      </c>
      <c r="C702" s="6" t="s">
        <v>8909</v>
      </c>
      <c r="D702" s="58" t="s">
        <v>8918</v>
      </c>
      <c r="E702" s="6" t="s">
        <v>8057</v>
      </c>
      <c r="F702" s="39">
        <v>2</v>
      </c>
      <c r="G702" s="5">
        <v>2</v>
      </c>
      <c r="H702" s="39">
        <v>2</v>
      </c>
      <c r="I702" s="6"/>
      <c r="J702" s="6"/>
      <c r="K702" s="6"/>
      <c r="L702" s="6"/>
      <c r="M702" s="6"/>
      <c r="N702" s="6"/>
      <c r="O702" s="6"/>
      <c r="P702" s="6"/>
      <c r="Q702" s="6"/>
      <c r="R702" s="6"/>
      <c r="S702" s="6"/>
      <c r="T702" s="6"/>
      <c r="U702" s="6"/>
      <c r="V702" s="6"/>
      <c r="W702" s="6"/>
      <c r="X702" s="6"/>
      <c r="Y702" s="6"/>
      <c r="Z702" s="6"/>
    </row>
    <row r="703" spans="1:26" ht="24" customHeight="1" x14ac:dyDescent="0.3">
      <c r="A703" s="5">
        <v>703</v>
      </c>
      <c r="B703" s="6" t="s">
        <v>8908</v>
      </c>
      <c r="C703" s="6" t="s">
        <v>8909</v>
      </c>
      <c r="D703" s="58" t="s">
        <v>8919</v>
      </c>
      <c r="E703" s="6" t="s">
        <v>8057</v>
      </c>
      <c r="F703" s="39">
        <v>2</v>
      </c>
      <c r="G703" s="5">
        <v>2</v>
      </c>
      <c r="H703" s="39">
        <v>2</v>
      </c>
      <c r="I703" s="6"/>
      <c r="J703" s="6"/>
      <c r="K703" s="6"/>
      <c r="L703" s="6"/>
      <c r="M703" s="6"/>
      <c r="N703" s="6"/>
      <c r="O703" s="6"/>
      <c r="P703" s="6"/>
      <c r="Q703" s="6"/>
      <c r="R703" s="6"/>
      <c r="S703" s="6"/>
      <c r="T703" s="6"/>
      <c r="U703" s="6"/>
      <c r="V703" s="6"/>
      <c r="W703" s="6"/>
      <c r="X703" s="6"/>
      <c r="Y703" s="6"/>
      <c r="Z703" s="6"/>
    </row>
    <row r="704" spans="1:26" ht="24" customHeight="1" x14ac:dyDescent="0.3">
      <c r="A704" s="5">
        <v>704</v>
      </c>
      <c r="B704" s="6" t="s">
        <v>8908</v>
      </c>
      <c r="C704" s="6" t="s">
        <v>8909</v>
      </c>
      <c r="D704" s="58" t="s">
        <v>8920</v>
      </c>
      <c r="E704" s="6" t="s">
        <v>8057</v>
      </c>
      <c r="F704" s="39">
        <v>2</v>
      </c>
      <c r="G704" s="5">
        <v>2</v>
      </c>
      <c r="H704" s="39">
        <v>2</v>
      </c>
      <c r="I704" s="6"/>
      <c r="J704" s="6"/>
      <c r="K704" s="6"/>
      <c r="L704" s="6"/>
      <c r="M704" s="6"/>
      <c r="N704" s="6"/>
      <c r="O704" s="6"/>
      <c r="P704" s="6"/>
      <c r="Q704" s="6"/>
      <c r="R704" s="6"/>
      <c r="S704" s="6"/>
      <c r="T704" s="6"/>
      <c r="U704" s="6"/>
      <c r="V704" s="6"/>
      <c r="W704" s="6"/>
      <c r="X704" s="6"/>
      <c r="Y704" s="6"/>
      <c r="Z704" s="6"/>
    </row>
    <row r="705" spans="1:26" ht="24" customHeight="1" x14ac:dyDescent="0.3">
      <c r="A705" s="5">
        <v>705</v>
      </c>
      <c r="B705" s="6" t="s">
        <v>8908</v>
      </c>
      <c r="C705" s="6" t="s">
        <v>8909</v>
      </c>
      <c r="D705" s="58" t="s">
        <v>8921</v>
      </c>
      <c r="E705" s="6" t="s">
        <v>8057</v>
      </c>
      <c r="F705" s="39">
        <v>0</v>
      </c>
      <c r="G705" s="5">
        <v>2</v>
      </c>
      <c r="H705" s="39">
        <v>0</v>
      </c>
      <c r="I705" s="6"/>
      <c r="J705" s="6"/>
      <c r="K705" s="6"/>
      <c r="L705" s="6"/>
      <c r="M705" s="6"/>
      <c r="N705" s="6"/>
      <c r="O705" s="6"/>
      <c r="P705" s="6"/>
      <c r="Q705" s="6"/>
      <c r="R705" s="6"/>
      <c r="S705" s="6"/>
      <c r="T705" s="6"/>
      <c r="U705" s="6"/>
      <c r="V705" s="6"/>
      <c r="W705" s="6"/>
      <c r="X705" s="6"/>
      <c r="Y705" s="6"/>
      <c r="Z705" s="6"/>
    </row>
    <row r="706" spans="1:26" ht="48" customHeight="1" x14ac:dyDescent="0.3">
      <c r="A706" s="5">
        <v>706</v>
      </c>
      <c r="B706" s="6" t="s">
        <v>8908</v>
      </c>
      <c r="C706" s="6" t="s">
        <v>8909</v>
      </c>
      <c r="D706" s="58" t="s">
        <v>8922</v>
      </c>
      <c r="E706" s="6" t="s">
        <v>8057</v>
      </c>
      <c r="F706" s="39">
        <v>0</v>
      </c>
      <c r="G706" s="5">
        <v>2</v>
      </c>
      <c r="H706" s="39">
        <v>0</v>
      </c>
      <c r="I706" s="6"/>
      <c r="J706" s="6"/>
      <c r="K706" s="6"/>
      <c r="L706" s="6"/>
      <c r="M706" s="6"/>
      <c r="N706" s="6"/>
      <c r="O706" s="6"/>
      <c r="P706" s="6"/>
      <c r="Q706" s="6"/>
      <c r="R706" s="6"/>
      <c r="S706" s="6"/>
      <c r="T706" s="6"/>
      <c r="U706" s="6"/>
      <c r="V706" s="6"/>
      <c r="W706" s="6"/>
      <c r="X706" s="6"/>
      <c r="Y706" s="6"/>
      <c r="Z706" s="6"/>
    </row>
    <row r="707" spans="1:26" ht="24" customHeight="1" x14ac:dyDescent="0.3">
      <c r="A707" s="5">
        <v>707</v>
      </c>
      <c r="B707" s="6" t="s">
        <v>8908</v>
      </c>
      <c r="C707" s="6" t="s">
        <v>8909</v>
      </c>
      <c r="D707" s="58" t="s">
        <v>8923</v>
      </c>
      <c r="E707" s="6" t="s">
        <v>8057</v>
      </c>
      <c r="F707" s="39">
        <v>2</v>
      </c>
      <c r="G707" s="5">
        <v>2</v>
      </c>
      <c r="H707" s="39">
        <v>2</v>
      </c>
      <c r="I707" s="6"/>
      <c r="J707" s="6"/>
      <c r="K707" s="6"/>
      <c r="L707" s="6"/>
      <c r="M707" s="6"/>
      <c r="N707" s="6"/>
      <c r="O707" s="6"/>
      <c r="P707" s="6"/>
      <c r="Q707" s="6"/>
      <c r="R707" s="6"/>
      <c r="S707" s="6"/>
      <c r="T707" s="6"/>
      <c r="U707" s="6"/>
      <c r="V707" s="6"/>
      <c r="W707" s="6"/>
      <c r="X707" s="6"/>
      <c r="Y707" s="6"/>
      <c r="Z707" s="6"/>
    </row>
    <row r="708" spans="1:26" ht="24" customHeight="1" x14ac:dyDescent="0.3">
      <c r="A708" s="5">
        <v>708</v>
      </c>
      <c r="B708" s="6" t="s">
        <v>8908</v>
      </c>
      <c r="C708" s="6" t="s">
        <v>8909</v>
      </c>
      <c r="D708" s="58" t="s">
        <v>8924</v>
      </c>
      <c r="E708" s="6" t="s">
        <v>8057</v>
      </c>
      <c r="F708" s="39">
        <v>0</v>
      </c>
      <c r="G708" s="5">
        <v>2</v>
      </c>
      <c r="H708" s="39">
        <v>0</v>
      </c>
      <c r="I708" s="6"/>
      <c r="J708" s="6"/>
      <c r="K708" s="6"/>
      <c r="L708" s="6"/>
      <c r="M708" s="6"/>
      <c r="N708" s="6"/>
      <c r="O708" s="6"/>
      <c r="P708" s="6"/>
      <c r="Q708" s="6"/>
      <c r="R708" s="6"/>
      <c r="S708" s="6"/>
      <c r="T708" s="6"/>
      <c r="U708" s="6"/>
      <c r="V708" s="6"/>
      <c r="W708" s="6"/>
      <c r="X708" s="6"/>
      <c r="Y708" s="6"/>
      <c r="Z708" s="6"/>
    </row>
    <row r="709" spans="1:26" ht="24" customHeight="1" x14ac:dyDescent="0.3">
      <c r="A709" s="5">
        <v>709</v>
      </c>
      <c r="B709" s="6" t="s">
        <v>8908</v>
      </c>
      <c r="C709" s="6" t="s">
        <v>8909</v>
      </c>
      <c r="D709" s="58" t="s">
        <v>8925</v>
      </c>
      <c r="E709" s="6" t="s">
        <v>8057</v>
      </c>
      <c r="F709" s="39">
        <v>0</v>
      </c>
      <c r="G709" s="5">
        <v>2</v>
      </c>
      <c r="H709" s="39">
        <v>0</v>
      </c>
      <c r="I709" s="6"/>
      <c r="J709" s="6"/>
      <c r="K709" s="6"/>
      <c r="L709" s="6"/>
      <c r="M709" s="6"/>
      <c r="N709" s="6"/>
      <c r="O709" s="6"/>
      <c r="P709" s="6"/>
      <c r="Q709" s="6"/>
      <c r="R709" s="6"/>
      <c r="S709" s="6"/>
      <c r="T709" s="6"/>
      <c r="U709" s="6"/>
      <c r="V709" s="6"/>
      <c r="W709" s="6"/>
      <c r="X709" s="6"/>
      <c r="Y709" s="6"/>
      <c r="Z709" s="6"/>
    </row>
    <row r="710" spans="1:26" ht="24" customHeight="1" x14ac:dyDescent="0.3">
      <c r="A710" s="5">
        <v>710</v>
      </c>
      <c r="B710" s="6" t="s">
        <v>8908</v>
      </c>
      <c r="C710" s="6" t="s">
        <v>8909</v>
      </c>
      <c r="D710" s="58" t="s">
        <v>8926</v>
      </c>
      <c r="E710" s="6" t="s">
        <v>8057</v>
      </c>
      <c r="F710" s="39">
        <v>0</v>
      </c>
      <c r="G710" s="5">
        <v>2</v>
      </c>
      <c r="H710" s="39">
        <v>0</v>
      </c>
      <c r="I710" s="6"/>
      <c r="J710" s="6"/>
      <c r="K710" s="6"/>
      <c r="L710" s="6"/>
      <c r="M710" s="6"/>
      <c r="N710" s="6"/>
      <c r="O710" s="6"/>
      <c r="P710" s="6"/>
      <c r="Q710" s="6"/>
      <c r="R710" s="6"/>
      <c r="S710" s="6"/>
      <c r="T710" s="6"/>
      <c r="U710" s="6"/>
      <c r="V710" s="6"/>
      <c r="W710" s="6"/>
      <c r="X710" s="6"/>
      <c r="Y710" s="6"/>
      <c r="Z710" s="6"/>
    </row>
    <row r="711" spans="1:26" ht="24" customHeight="1" x14ac:dyDescent="0.3">
      <c r="A711" s="5">
        <v>711</v>
      </c>
      <c r="B711" s="6" t="s">
        <v>8908</v>
      </c>
      <c r="C711" s="6" t="s">
        <v>8909</v>
      </c>
      <c r="D711" s="58" t="s">
        <v>8927</v>
      </c>
      <c r="E711" s="6" t="s">
        <v>8057</v>
      </c>
      <c r="F711" s="39">
        <v>2</v>
      </c>
      <c r="G711" s="5">
        <v>0</v>
      </c>
      <c r="H711" s="39">
        <v>2</v>
      </c>
      <c r="I711" s="6"/>
      <c r="J711" s="6"/>
      <c r="K711" s="6"/>
      <c r="L711" s="6"/>
      <c r="M711" s="6"/>
      <c r="N711" s="6"/>
      <c r="O711" s="6"/>
      <c r="P711" s="6"/>
      <c r="Q711" s="6"/>
      <c r="R711" s="6"/>
      <c r="S711" s="6"/>
      <c r="T711" s="6"/>
      <c r="U711" s="6"/>
      <c r="V711" s="6"/>
      <c r="W711" s="6"/>
      <c r="X711" s="6"/>
      <c r="Y711" s="6"/>
      <c r="Z711" s="6"/>
    </row>
    <row r="712" spans="1:26" ht="48" customHeight="1" x14ac:dyDescent="0.3">
      <c r="A712" s="5">
        <v>712</v>
      </c>
      <c r="B712" s="6" t="s">
        <v>8908</v>
      </c>
      <c r="C712" s="6" t="s">
        <v>8909</v>
      </c>
      <c r="D712" s="58" t="s">
        <v>8928</v>
      </c>
      <c r="E712" s="6" t="s">
        <v>8057</v>
      </c>
      <c r="F712" s="39">
        <v>2</v>
      </c>
      <c r="G712" s="5">
        <v>1</v>
      </c>
      <c r="H712" s="39">
        <v>2</v>
      </c>
      <c r="I712" s="6"/>
      <c r="J712" s="6"/>
      <c r="K712" s="6"/>
      <c r="L712" s="6"/>
      <c r="M712" s="6"/>
      <c r="N712" s="6"/>
      <c r="O712" s="6"/>
      <c r="P712" s="6"/>
      <c r="Q712" s="6"/>
      <c r="R712" s="6"/>
      <c r="S712" s="6"/>
      <c r="T712" s="6"/>
      <c r="U712" s="6"/>
      <c r="V712" s="6"/>
      <c r="W712" s="6"/>
      <c r="X712" s="6"/>
      <c r="Y712" s="6"/>
      <c r="Z712" s="6"/>
    </row>
    <row r="713" spans="1:26" ht="24" customHeight="1" x14ac:dyDescent="0.3">
      <c r="A713" s="5">
        <v>713</v>
      </c>
      <c r="B713" s="6" t="s">
        <v>8908</v>
      </c>
      <c r="C713" s="6" t="s">
        <v>8909</v>
      </c>
      <c r="D713" s="58" t="s">
        <v>8929</v>
      </c>
      <c r="E713" s="6" t="s">
        <v>8057</v>
      </c>
      <c r="F713" s="39">
        <v>2</v>
      </c>
      <c r="G713" s="5">
        <v>2</v>
      </c>
      <c r="H713" s="39">
        <v>2</v>
      </c>
      <c r="I713" s="6"/>
      <c r="J713" s="6"/>
      <c r="K713" s="6"/>
      <c r="L713" s="6"/>
      <c r="M713" s="6"/>
      <c r="N713" s="6"/>
      <c r="O713" s="6"/>
      <c r="P713" s="6"/>
      <c r="Q713" s="6"/>
      <c r="R713" s="6"/>
      <c r="S713" s="6"/>
      <c r="T713" s="6"/>
      <c r="U713" s="6"/>
      <c r="V713" s="6"/>
      <c r="W713" s="6"/>
      <c r="X713" s="6"/>
      <c r="Y713" s="6"/>
      <c r="Z713" s="6"/>
    </row>
    <row r="714" spans="1:26" ht="48" customHeight="1" x14ac:dyDescent="0.3">
      <c r="A714" s="5">
        <v>714</v>
      </c>
      <c r="B714" s="6" t="s">
        <v>8908</v>
      </c>
      <c r="C714" s="6" t="s">
        <v>8909</v>
      </c>
      <c r="D714" s="58" t="s">
        <v>8930</v>
      </c>
      <c r="E714" s="6" t="s">
        <v>8057</v>
      </c>
      <c r="F714" s="39">
        <v>0</v>
      </c>
      <c r="G714" s="5">
        <v>2</v>
      </c>
      <c r="H714" s="39">
        <v>0</v>
      </c>
      <c r="I714" s="6"/>
      <c r="J714" s="6"/>
      <c r="K714" s="6"/>
      <c r="L714" s="6"/>
      <c r="M714" s="6"/>
      <c r="N714" s="6"/>
      <c r="O714" s="6"/>
      <c r="P714" s="6"/>
      <c r="Q714" s="6"/>
      <c r="R714" s="6"/>
      <c r="S714" s="6"/>
      <c r="T714" s="6"/>
      <c r="U714" s="6"/>
      <c r="V714" s="6"/>
      <c r="W714" s="6"/>
      <c r="X714" s="6"/>
      <c r="Y714" s="6"/>
      <c r="Z714" s="6"/>
    </row>
    <row r="715" spans="1:26" ht="24" customHeight="1" x14ac:dyDescent="0.3">
      <c r="A715" s="5">
        <v>715</v>
      </c>
      <c r="B715" s="6" t="s">
        <v>8908</v>
      </c>
      <c r="C715" s="6" t="s">
        <v>8909</v>
      </c>
      <c r="D715" s="58" t="s">
        <v>8931</v>
      </c>
      <c r="E715" s="6" t="s">
        <v>8057</v>
      </c>
      <c r="F715" s="39">
        <v>0</v>
      </c>
      <c r="G715" s="5">
        <v>2</v>
      </c>
      <c r="H715" s="39">
        <v>0</v>
      </c>
      <c r="I715" s="6"/>
      <c r="J715" s="6"/>
      <c r="K715" s="6"/>
      <c r="L715" s="6"/>
      <c r="M715" s="6"/>
      <c r="N715" s="6"/>
      <c r="O715" s="6"/>
      <c r="P715" s="6"/>
      <c r="Q715" s="6"/>
      <c r="R715" s="6"/>
      <c r="S715" s="6"/>
      <c r="T715" s="6"/>
      <c r="U715" s="6"/>
      <c r="V715" s="6"/>
      <c r="W715" s="6"/>
      <c r="X715" s="6"/>
      <c r="Y715" s="6"/>
      <c r="Z715" s="6"/>
    </row>
    <row r="716" spans="1:26" ht="48" customHeight="1" x14ac:dyDescent="0.3">
      <c r="A716" s="5">
        <v>716</v>
      </c>
      <c r="B716" s="6" t="s">
        <v>8908</v>
      </c>
      <c r="C716" s="6" t="s">
        <v>8909</v>
      </c>
      <c r="D716" s="58" t="s">
        <v>8932</v>
      </c>
      <c r="E716" s="6" t="s">
        <v>8057</v>
      </c>
      <c r="F716" s="39">
        <v>0</v>
      </c>
      <c r="G716" s="5">
        <v>2</v>
      </c>
      <c r="H716" s="39">
        <v>0</v>
      </c>
      <c r="I716" s="6"/>
      <c r="J716" s="6"/>
      <c r="K716" s="6"/>
      <c r="L716" s="6"/>
      <c r="M716" s="6"/>
      <c r="N716" s="6"/>
      <c r="O716" s="6"/>
      <c r="P716" s="6"/>
      <c r="Q716" s="6"/>
      <c r="R716" s="6"/>
      <c r="S716" s="6"/>
      <c r="T716" s="6"/>
      <c r="U716" s="6"/>
      <c r="V716" s="6"/>
      <c r="W716" s="6"/>
      <c r="X716" s="6"/>
      <c r="Y716" s="6"/>
      <c r="Z716" s="6"/>
    </row>
    <row r="717" spans="1:26" ht="24" customHeight="1" x14ac:dyDescent="0.3">
      <c r="A717" s="5">
        <v>717</v>
      </c>
      <c r="B717" s="6" t="s">
        <v>8908</v>
      </c>
      <c r="C717" s="6" t="s">
        <v>8909</v>
      </c>
      <c r="D717" s="58" t="s">
        <v>8933</v>
      </c>
      <c r="E717" s="6" t="s">
        <v>8057</v>
      </c>
      <c r="F717" s="39">
        <v>0</v>
      </c>
      <c r="G717" s="5">
        <v>2</v>
      </c>
      <c r="H717" s="39">
        <v>0</v>
      </c>
      <c r="I717" s="6"/>
      <c r="J717" s="6"/>
      <c r="K717" s="6"/>
      <c r="L717" s="6"/>
      <c r="M717" s="6"/>
      <c r="N717" s="6"/>
      <c r="O717" s="6"/>
      <c r="P717" s="6"/>
      <c r="Q717" s="6"/>
      <c r="R717" s="6"/>
      <c r="S717" s="6"/>
      <c r="T717" s="6"/>
      <c r="U717" s="6"/>
      <c r="V717" s="6"/>
      <c r="W717" s="6"/>
      <c r="X717" s="6"/>
      <c r="Y717" s="6"/>
      <c r="Z717" s="6"/>
    </row>
    <row r="718" spans="1:26" ht="48" customHeight="1" x14ac:dyDescent="0.3">
      <c r="A718" s="5">
        <v>718</v>
      </c>
      <c r="B718" s="6" t="s">
        <v>8908</v>
      </c>
      <c r="C718" s="6" t="s">
        <v>8909</v>
      </c>
      <c r="D718" s="58" t="s">
        <v>8934</v>
      </c>
      <c r="E718" s="6" t="s">
        <v>8057</v>
      </c>
      <c r="F718" s="39">
        <v>0</v>
      </c>
      <c r="G718" s="5">
        <v>2</v>
      </c>
      <c r="H718" s="39">
        <v>0</v>
      </c>
      <c r="I718" s="6"/>
      <c r="J718" s="6"/>
      <c r="K718" s="6"/>
      <c r="L718" s="6"/>
      <c r="M718" s="6"/>
      <c r="N718" s="6"/>
      <c r="O718" s="6"/>
      <c r="P718" s="6"/>
      <c r="Q718" s="6"/>
      <c r="R718" s="6"/>
      <c r="S718" s="6"/>
      <c r="T718" s="6"/>
      <c r="U718" s="6"/>
      <c r="V718" s="6"/>
      <c r="W718" s="6"/>
      <c r="X718" s="6"/>
      <c r="Y718" s="6"/>
      <c r="Z718" s="6"/>
    </row>
    <row r="719" spans="1:26" ht="24" customHeight="1" x14ac:dyDescent="0.3">
      <c r="A719" s="5">
        <v>719</v>
      </c>
      <c r="B719" s="6" t="s">
        <v>8908</v>
      </c>
      <c r="C719" s="6" t="s">
        <v>8909</v>
      </c>
      <c r="D719" s="58" t="s">
        <v>8935</v>
      </c>
      <c r="E719" s="6" t="s">
        <v>8057</v>
      </c>
      <c r="F719" s="39">
        <v>0</v>
      </c>
      <c r="G719" s="5">
        <v>2</v>
      </c>
      <c r="H719" s="39">
        <v>0</v>
      </c>
      <c r="I719" s="6"/>
      <c r="J719" s="6"/>
      <c r="K719" s="6"/>
      <c r="L719" s="6"/>
      <c r="M719" s="6"/>
      <c r="N719" s="6"/>
      <c r="O719" s="6"/>
      <c r="P719" s="6"/>
      <c r="Q719" s="6"/>
      <c r="R719" s="6"/>
      <c r="S719" s="6"/>
      <c r="T719" s="6"/>
      <c r="U719" s="6"/>
      <c r="V719" s="6"/>
      <c r="W719" s="6"/>
      <c r="X719" s="6"/>
      <c r="Y719" s="6"/>
      <c r="Z719" s="6"/>
    </row>
    <row r="720" spans="1:26" ht="48" customHeight="1" x14ac:dyDescent="0.3">
      <c r="A720" s="5">
        <v>720</v>
      </c>
      <c r="B720" s="6" t="s">
        <v>8908</v>
      </c>
      <c r="C720" s="6" t="s">
        <v>8909</v>
      </c>
      <c r="D720" s="58" t="s">
        <v>8936</v>
      </c>
      <c r="E720" s="6" t="s">
        <v>8057</v>
      </c>
      <c r="F720" s="39">
        <v>2</v>
      </c>
      <c r="G720" s="5">
        <v>2</v>
      </c>
      <c r="H720" s="39">
        <v>2</v>
      </c>
      <c r="I720" s="6"/>
      <c r="J720" s="6"/>
      <c r="K720" s="6"/>
      <c r="L720" s="6"/>
      <c r="M720" s="6"/>
      <c r="N720" s="6"/>
      <c r="O720" s="6"/>
      <c r="P720" s="6"/>
      <c r="Q720" s="6"/>
      <c r="R720" s="6"/>
      <c r="S720" s="6"/>
      <c r="T720" s="6"/>
      <c r="U720" s="6"/>
      <c r="V720" s="6"/>
      <c r="W720" s="6"/>
      <c r="X720" s="6"/>
      <c r="Y720" s="6"/>
      <c r="Z720" s="6"/>
    </row>
    <row r="721" spans="1:26" ht="24" customHeight="1" x14ac:dyDescent="0.3">
      <c r="A721" s="5">
        <v>721</v>
      </c>
      <c r="B721" s="6" t="s">
        <v>8908</v>
      </c>
      <c r="C721" s="6" t="s">
        <v>8909</v>
      </c>
      <c r="D721" s="58" t="s">
        <v>8937</v>
      </c>
      <c r="E721" s="6" t="s">
        <v>8057</v>
      </c>
      <c r="F721" s="39">
        <v>1</v>
      </c>
      <c r="G721" s="5">
        <v>1</v>
      </c>
      <c r="H721" s="39">
        <v>1</v>
      </c>
      <c r="I721" s="6"/>
      <c r="J721" s="6"/>
      <c r="K721" s="6"/>
      <c r="L721" s="6"/>
      <c r="M721" s="6"/>
      <c r="N721" s="6"/>
      <c r="O721" s="6"/>
      <c r="P721" s="6"/>
      <c r="Q721" s="6"/>
      <c r="R721" s="6"/>
      <c r="S721" s="6"/>
      <c r="T721" s="6"/>
      <c r="U721" s="6"/>
      <c r="V721" s="6"/>
      <c r="W721" s="6"/>
      <c r="X721" s="6"/>
      <c r="Y721" s="6"/>
      <c r="Z721" s="6"/>
    </row>
    <row r="722" spans="1:26" ht="24" customHeight="1" x14ac:dyDescent="0.3">
      <c r="A722" s="5">
        <v>722</v>
      </c>
      <c r="B722" s="6" t="s">
        <v>8908</v>
      </c>
      <c r="C722" s="6" t="s">
        <v>8909</v>
      </c>
      <c r="D722" s="58" t="s">
        <v>8938</v>
      </c>
      <c r="E722" s="6" t="s">
        <v>8057</v>
      </c>
      <c r="F722" s="39">
        <v>2</v>
      </c>
      <c r="G722" s="5">
        <v>2</v>
      </c>
      <c r="H722" s="39">
        <v>2</v>
      </c>
      <c r="I722" s="6"/>
      <c r="J722" s="6"/>
      <c r="K722" s="6"/>
      <c r="L722" s="6"/>
      <c r="M722" s="6"/>
      <c r="N722" s="6"/>
      <c r="O722" s="6"/>
      <c r="P722" s="6"/>
      <c r="Q722" s="6"/>
      <c r="R722" s="6"/>
      <c r="S722" s="6"/>
      <c r="T722" s="6"/>
      <c r="U722" s="6"/>
      <c r="V722" s="6"/>
      <c r="W722" s="6"/>
      <c r="X722" s="6"/>
      <c r="Y722" s="6"/>
      <c r="Z722" s="6"/>
    </row>
    <row r="723" spans="1:26" ht="24" customHeight="1" x14ac:dyDescent="0.3">
      <c r="A723" s="5">
        <v>723</v>
      </c>
      <c r="B723" s="6" t="s">
        <v>8908</v>
      </c>
      <c r="C723" s="6" t="s">
        <v>8909</v>
      </c>
      <c r="D723" s="58" t="s">
        <v>8939</v>
      </c>
      <c r="E723" s="6" t="s">
        <v>8057</v>
      </c>
      <c r="F723" s="39">
        <v>0</v>
      </c>
      <c r="G723" s="5">
        <v>2</v>
      </c>
      <c r="H723" s="39">
        <v>0</v>
      </c>
      <c r="I723" s="6"/>
      <c r="J723" s="6"/>
      <c r="K723" s="6"/>
      <c r="L723" s="6"/>
      <c r="M723" s="6"/>
      <c r="N723" s="6"/>
      <c r="O723" s="6"/>
      <c r="P723" s="6"/>
      <c r="Q723" s="6"/>
      <c r="R723" s="6"/>
      <c r="S723" s="6"/>
      <c r="T723" s="6"/>
      <c r="U723" s="6"/>
      <c r="V723" s="6"/>
      <c r="W723" s="6"/>
      <c r="X723" s="6"/>
      <c r="Y723" s="6"/>
      <c r="Z723" s="6"/>
    </row>
    <row r="724" spans="1:26" ht="24" customHeight="1" x14ac:dyDescent="0.3">
      <c r="A724" s="5">
        <v>724</v>
      </c>
      <c r="B724" s="6" t="s">
        <v>8908</v>
      </c>
      <c r="C724" s="6" t="s">
        <v>8909</v>
      </c>
      <c r="D724" s="58" t="s">
        <v>8940</v>
      </c>
      <c r="E724" s="6" t="s">
        <v>8057</v>
      </c>
      <c r="F724" s="39">
        <v>2</v>
      </c>
      <c r="G724" s="5">
        <v>2</v>
      </c>
      <c r="H724" s="39">
        <v>2</v>
      </c>
      <c r="I724" s="6"/>
      <c r="J724" s="6"/>
      <c r="K724" s="6"/>
      <c r="L724" s="6"/>
      <c r="M724" s="6"/>
      <c r="N724" s="6"/>
      <c r="O724" s="6"/>
      <c r="P724" s="6"/>
      <c r="Q724" s="6"/>
      <c r="R724" s="6"/>
      <c r="S724" s="6"/>
      <c r="T724" s="6"/>
      <c r="U724" s="6"/>
      <c r="V724" s="6"/>
      <c r="W724" s="6"/>
      <c r="X724" s="6"/>
      <c r="Y724" s="6"/>
      <c r="Z724" s="6"/>
    </row>
    <row r="725" spans="1:26" ht="24" customHeight="1" x14ac:dyDescent="0.3">
      <c r="A725" s="5">
        <v>725</v>
      </c>
      <c r="B725" s="6" t="s">
        <v>8908</v>
      </c>
      <c r="C725" s="6" t="s">
        <v>8909</v>
      </c>
      <c r="D725" s="58" t="s">
        <v>8941</v>
      </c>
      <c r="E725" s="6" t="s">
        <v>8057</v>
      </c>
      <c r="F725" s="39">
        <v>0</v>
      </c>
      <c r="G725" s="5">
        <v>2</v>
      </c>
      <c r="H725" s="39">
        <v>0</v>
      </c>
      <c r="I725" s="6"/>
      <c r="J725" s="6"/>
      <c r="K725" s="6"/>
      <c r="L725" s="6"/>
      <c r="M725" s="6"/>
      <c r="N725" s="6"/>
      <c r="O725" s="6"/>
      <c r="P725" s="6"/>
      <c r="Q725" s="6"/>
      <c r="R725" s="6"/>
      <c r="S725" s="6"/>
      <c r="T725" s="6"/>
      <c r="U725" s="6"/>
      <c r="V725" s="6"/>
      <c r="W725" s="6"/>
      <c r="X725" s="6"/>
      <c r="Y725" s="6"/>
      <c r="Z725" s="6"/>
    </row>
    <row r="726" spans="1:26" ht="48" customHeight="1" x14ac:dyDescent="0.3">
      <c r="A726" s="5">
        <v>726</v>
      </c>
      <c r="B726" s="6" t="s">
        <v>8908</v>
      </c>
      <c r="C726" s="6" t="s">
        <v>8909</v>
      </c>
      <c r="D726" s="58" t="s">
        <v>8942</v>
      </c>
      <c r="E726" s="6" t="s">
        <v>8057</v>
      </c>
      <c r="F726" s="39">
        <v>2</v>
      </c>
      <c r="G726" s="5">
        <v>2</v>
      </c>
      <c r="H726" s="39">
        <v>2</v>
      </c>
      <c r="I726" s="6"/>
      <c r="J726" s="6"/>
      <c r="K726" s="6"/>
      <c r="L726" s="6"/>
      <c r="M726" s="6"/>
      <c r="N726" s="6"/>
      <c r="O726" s="6"/>
      <c r="P726" s="6"/>
      <c r="Q726" s="6"/>
      <c r="R726" s="6"/>
      <c r="S726" s="6"/>
      <c r="T726" s="6"/>
      <c r="U726" s="6"/>
      <c r="V726" s="6"/>
      <c r="W726" s="6"/>
      <c r="X726" s="6"/>
      <c r="Y726" s="6"/>
      <c r="Z726" s="6"/>
    </row>
    <row r="727" spans="1:26" ht="24" customHeight="1" x14ac:dyDescent="0.3">
      <c r="A727" s="5">
        <v>727</v>
      </c>
      <c r="B727" s="6" t="s">
        <v>8908</v>
      </c>
      <c r="C727" s="6" t="s">
        <v>8909</v>
      </c>
      <c r="D727" s="58" t="s">
        <v>8943</v>
      </c>
      <c r="E727" s="6" t="s">
        <v>8057</v>
      </c>
      <c r="F727" s="39">
        <v>1</v>
      </c>
      <c r="G727" s="5">
        <v>1</v>
      </c>
      <c r="H727" s="39">
        <v>1</v>
      </c>
      <c r="I727" s="6"/>
      <c r="J727" s="6"/>
      <c r="K727" s="6"/>
      <c r="L727" s="6"/>
      <c r="M727" s="6"/>
      <c r="N727" s="6"/>
      <c r="O727" s="6"/>
      <c r="P727" s="6"/>
      <c r="Q727" s="6"/>
      <c r="R727" s="6"/>
      <c r="S727" s="6"/>
      <c r="T727" s="6"/>
      <c r="U727" s="6"/>
      <c r="V727" s="6"/>
      <c r="W727" s="6"/>
      <c r="X727" s="6"/>
      <c r="Y727" s="6"/>
      <c r="Z727" s="6"/>
    </row>
    <row r="728" spans="1:26" ht="48" customHeight="1" x14ac:dyDescent="0.3">
      <c r="A728" s="5">
        <v>728</v>
      </c>
      <c r="B728" s="6" t="s">
        <v>8908</v>
      </c>
      <c r="C728" s="6" t="s">
        <v>8909</v>
      </c>
      <c r="D728" s="58" t="s">
        <v>8944</v>
      </c>
      <c r="E728" s="6" t="s">
        <v>8057</v>
      </c>
      <c r="F728" s="39">
        <v>1</v>
      </c>
      <c r="G728" s="5">
        <v>1</v>
      </c>
      <c r="H728" s="39">
        <v>1</v>
      </c>
      <c r="I728" s="6"/>
      <c r="J728" s="6"/>
      <c r="K728" s="6"/>
      <c r="L728" s="6"/>
      <c r="M728" s="6"/>
      <c r="N728" s="6"/>
      <c r="O728" s="6"/>
      <c r="P728" s="6"/>
      <c r="Q728" s="6"/>
      <c r="R728" s="6"/>
      <c r="S728" s="6"/>
      <c r="T728" s="6"/>
      <c r="U728" s="6"/>
      <c r="V728" s="6"/>
      <c r="W728" s="6"/>
      <c r="X728" s="6"/>
      <c r="Y728" s="6"/>
      <c r="Z728" s="6"/>
    </row>
    <row r="729" spans="1:26" ht="24" customHeight="1" x14ac:dyDescent="0.3">
      <c r="A729" s="5">
        <v>729</v>
      </c>
      <c r="B729" s="6" t="s">
        <v>8908</v>
      </c>
      <c r="C729" s="6" t="s">
        <v>8909</v>
      </c>
      <c r="D729" s="58" t="s">
        <v>8945</v>
      </c>
      <c r="E729" s="6" t="s">
        <v>8057</v>
      </c>
      <c r="F729" s="39">
        <v>1</v>
      </c>
      <c r="G729" s="5">
        <v>2</v>
      </c>
      <c r="H729" s="39">
        <v>1</v>
      </c>
      <c r="I729" s="6"/>
      <c r="J729" s="6"/>
      <c r="K729" s="6"/>
      <c r="L729" s="6"/>
      <c r="M729" s="6"/>
      <c r="N729" s="6"/>
      <c r="O729" s="6"/>
      <c r="P729" s="6"/>
      <c r="Q729" s="6"/>
      <c r="R729" s="6"/>
      <c r="S729" s="6"/>
      <c r="T729" s="6"/>
      <c r="U729" s="6"/>
      <c r="V729" s="6"/>
      <c r="W729" s="6"/>
      <c r="X729" s="6"/>
      <c r="Y729" s="6"/>
      <c r="Z729" s="6"/>
    </row>
    <row r="730" spans="1:26" ht="24" customHeight="1" x14ac:dyDescent="0.3">
      <c r="A730" s="5">
        <v>730</v>
      </c>
      <c r="B730" s="6" t="s">
        <v>8908</v>
      </c>
      <c r="C730" s="6" t="s">
        <v>8909</v>
      </c>
      <c r="D730" s="58" t="s">
        <v>8946</v>
      </c>
      <c r="E730" s="6" t="s">
        <v>8057</v>
      </c>
      <c r="F730" s="39">
        <v>0</v>
      </c>
      <c r="G730" s="5">
        <v>1</v>
      </c>
      <c r="H730" s="39">
        <v>0</v>
      </c>
      <c r="I730" s="6"/>
      <c r="J730" s="6"/>
      <c r="K730" s="6"/>
      <c r="L730" s="6"/>
      <c r="M730" s="6"/>
      <c r="N730" s="6"/>
      <c r="O730" s="6"/>
      <c r="P730" s="6"/>
      <c r="Q730" s="6"/>
      <c r="R730" s="6"/>
      <c r="S730" s="6"/>
      <c r="T730" s="6"/>
      <c r="U730" s="6"/>
      <c r="V730" s="6"/>
      <c r="W730" s="6"/>
      <c r="X730" s="6"/>
      <c r="Y730" s="6"/>
      <c r="Z730" s="6"/>
    </row>
    <row r="731" spans="1:26" ht="24" customHeight="1" x14ac:dyDescent="0.3">
      <c r="A731" s="5">
        <v>731</v>
      </c>
      <c r="B731" s="6" t="s">
        <v>8908</v>
      </c>
      <c r="C731" s="6" t="s">
        <v>8909</v>
      </c>
      <c r="D731" s="58" t="s">
        <v>8947</v>
      </c>
      <c r="E731" s="6" t="s">
        <v>8057</v>
      </c>
      <c r="F731" s="39">
        <v>2</v>
      </c>
      <c r="G731" s="5">
        <v>2</v>
      </c>
      <c r="H731" s="39">
        <v>2</v>
      </c>
      <c r="I731" s="6"/>
      <c r="J731" s="6"/>
      <c r="K731" s="6"/>
      <c r="L731" s="6"/>
      <c r="M731" s="6"/>
      <c r="N731" s="6"/>
      <c r="O731" s="6"/>
      <c r="P731" s="6"/>
      <c r="Q731" s="6"/>
      <c r="R731" s="6"/>
      <c r="S731" s="6"/>
      <c r="T731" s="6"/>
      <c r="U731" s="6"/>
      <c r="V731" s="6"/>
      <c r="W731" s="6"/>
      <c r="X731" s="6"/>
      <c r="Y731" s="6"/>
      <c r="Z731" s="6"/>
    </row>
    <row r="732" spans="1:26" ht="24" customHeight="1" x14ac:dyDescent="0.3">
      <c r="A732" s="5">
        <v>732</v>
      </c>
      <c r="B732" s="6" t="s">
        <v>8908</v>
      </c>
      <c r="C732" s="6" t="s">
        <v>8909</v>
      </c>
      <c r="D732" s="58" t="s">
        <v>8948</v>
      </c>
      <c r="E732" s="6" t="s">
        <v>8057</v>
      </c>
      <c r="F732" s="39">
        <v>0</v>
      </c>
      <c r="G732" s="5">
        <v>0</v>
      </c>
      <c r="H732" s="39">
        <v>0</v>
      </c>
      <c r="I732" s="6"/>
      <c r="J732" s="6"/>
      <c r="K732" s="6"/>
      <c r="L732" s="6"/>
      <c r="M732" s="6"/>
      <c r="N732" s="6"/>
      <c r="O732" s="6"/>
      <c r="P732" s="6"/>
      <c r="Q732" s="6"/>
      <c r="R732" s="6"/>
      <c r="S732" s="6"/>
      <c r="T732" s="6"/>
      <c r="U732" s="6"/>
      <c r="V732" s="6"/>
      <c r="W732" s="6"/>
      <c r="X732" s="6"/>
      <c r="Y732" s="6"/>
      <c r="Z732" s="6"/>
    </row>
    <row r="733" spans="1:26" ht="24" customHeight="1" x14ac:dyDescent="0.3">
      <c r="A733" s="5">
        <v>733</v>
      </c>
      <c r="B733" s="6" t="s">
        <v>8908</v>
      </c>
      <c r="C733" s="6" t="s">
        <v>8909</v>
      </c>
      <c r="D733" s="58" t="s">
        <v>8949</v>
      </c>
      <c r="E733" s="6" t="s">
        <v>8057</v>
      </c>
      <c r="F733" s="39">
        <v>0</v>
      </c>
      <c r="G733" s="5">
        <v>0</v>
      </c>
      <c r="H733" s="39">
        <v>0</v>
      </c>
      <c r="I733" s="6"/>
      <c r="J733" s="6"/>
      <c r="K733" s="6"/>
      <c r="L733" s="6"/>
      <c r="M733" s="6"/>
      <c r="N733" s="6"/>
      <c r="O733" s="6"/>
      <c r="P733" s="6"/>
      <c r="Q733" s="6"/>
      <c r="R733" s="6"/>
      <c r="S733" s="6"/>
      <c r="T733" s="6"/>
      <c r="U733" s="6"/>
      <c r="V733" s="6"/>
      <c r="W733" s="6"/>
      <c r="X733" s="6"/>
      <c r="Y733" s="6"/>
      <c r="Z733" s="6"/>
    </row>
    <row r="734" spans="1:26" ht="24" customHeight="1" x14ac:dyDescent="0.3">
      <c r="A734" s="5">
        <v>734</v>
      </c>
      <c r="B734" s="6" t="s">
        <v>8950</v>
      </c>
      <c r="C734" s="24" t="s">
        <v>8951</v>
      </c>
      <c r="D734" s="58" t="s">
        <v>8952</v>
      </c>
      <c r="E734" s="6" t="s">
        <v>8057</v>
      </c>
      <c r="F734" s="39">
        <v>1</v>
      </c>
      <c r="G734" s="5">
        <v>1</v>
      </c>
      <c r="H734" s="39">
        <v>1</v>
      </c>
      <c r="I734" s="6"/>
      <c r="J734" s="6"/>
      <c r="K734" s="6"/>
      <c r="L734" s="6"/>
      <c r="M734" s="6"/>
      <c r="N734" s="6"/>
      <c r="O734" s="6"/>
      <c r="P734" s="6"/>
      <c r="Q734" s="6"/>
      <c r="R734" s="6"/>
      <c r="S734" s="6"/>
      <c r="T734" s="6"/>
      <c r="U734" s="6"/>
      <c r="V734" s="6"/>
      <c r="W734" s="6"/>
      <c r="X734" s="6"/>
      <c r="Y734" s="6"/>
      <c r="Z734" s="6"/>
    </row>
    <row r="735" spans="1:26" ht="48" customHeight="1" x14ac:dyDescent="0.3">
      <c r="A735" s="5">
        <v>735</v>
      </c>
      <c r="B735" s="6" t="s">
        <v>8950</v>
      </c>
      <c r="C735" s="24" t="s">
        <v>8951</v>
      </c>
      <c r="D735" s="58" t="s">
        <v>8953</v>
      </c>
      <c r="E735" s="6" t="s">
        <v>8057</v>
      </c>
      <c r="F735" s="39">
        <v>2</v>
      </c>
      <c r="G735" s="5">
        <v>2</v>
      </c>
      <c r="H735" s="39">
        <v>2</v>
      </c>
      <c r="I735" s="6"/>
      <c r="J735" s="6"/>
      <c r="K735" s="6"/>
      <c r="L735" s="6"/>
      <c r="M735" s="6"/>
      <c r="N735" s="6"/>
      <c r="O735" s="6"/>
      <c r="P735" s="6"/>
      <c r="Q735" s="6"/>
      <c r="R735" s="6"/>
      <c r="S735" s="6"/>
      <c r="T735" s="6"/>
      <c r="U735" s="6"/>
      <c r="V735" s="6"/>
      <c r="W735" s="6"/>
      <c r="X735" s="6"/>
      <c r="Y735" s="6"/>
      <c r="Z735" s="6"/>
    </row>
    <row r="736" spans="1:26" ht="24" customHeight="1" x14ac:dyDescent="0.3">
      <c r="A736" s="5">
        <v>736</v>
      </c>
      <c r="B736" s="6" t="s">
        <v>8950</v>
      </c>
      <c r="C736" s="24" t="s">
        <v>8951</v>
      </c>
      <c r="D736" s="58" t="s">
        <v>8954</v>
      </c>
      <c r="E736" s="6" t="s">
        <v>8057</v>
      </c>
      <c r="F736" s="39">
        <v>2</v>
      </c>
      <c r="G736" s="5">
        <v>2</v>
      </c>
      <c r="H736" s="39">
        <v>2</v>
      </c>
      <c r="I736" s="6"/>
      <c r="J736" s="6"/>
      <c r="K736" s="6"/>
      <c r="L736" s="6"/>
      <c r="M736" s="6"/>
      <c r="N736" s="6"/>
      <c r="O736" s="6"/>
      <c r="P736" s="6"/>
      <c r="Q736" s="6"/>
      <c r="R736" s="6"/>
      <c r="S736" s="6"/>
      <c r="T736" s="6"/>
      <c r="U736" s="6"/>
      <c r="V736" s="6"/>
      <c r="W736" s="6"/>
      <c r="X736" s="6"/>
      <c r="Y736" s="6"/>
      <c r="Z736" s="6"/>
    </row>
    <row r="737" spans="1:26" ht="48" customHeight="1" x14ac:dyDescent="0.3">
      <c r="A737" s="5">
        <v>737</v>
      </c>
      <c r="B737" s="6" t="s">
        <v>8950</v>
      </c>
      <c r="C737" s="24" t="s">
        <v>8951</v>
      </c>
      <c r="D737" s="58" t="s">
        <v>8955</v>
      </c>
      <c r="E737" s="6" t="s">
        <v>8057</v>
      </c>
      <c r="F737" s="39">
        <v>2</v>
      </c>
      <c r="G737" s="5">
        <v>2</v>
      </c>
      <c r="H737" s="39">
        <v>2</v>
      </c>
      <c r="I737" s="6"/>
      <c r="J737" s="6"/>
      <c r="K737" s="6"/>
      <c r="L737" s="6"/>
      <c r="M737" s="6"/>
      <c r="N737" s="6"/>
      <c r="O737" s="6"/>
      <c r="P737" s="6"/>
      <c r="Q737" s="6"/>
      <c r="R737" s="6"/>
      <c r="S737" s="6"/>
      <c r="T737" s="6"/>
      <c r="U737" s="6"/>
      <c r="V737" s="6"/>
      <c r="W737" s="6"/>
      <c r="X737" s="6"/>
      <c r="Y737" s="6"/>
      <c r="Z737" s="6"/>
    </row>
    <row r="738" spans="1:26" ht="72" customHeight="1" x14ac:dyDescent="0.3">
      <c r="A738" s="5">
        <v>738</v>
      </c>
      <c r="B738" s="6" t="s">
        <v>8950</v>
      </c>
      <c r="C738" s="24" t="s">
        <v>8951</v>
      </c>
      <c r="D738" s="58" t="s">
        <v>8956</v>
      </c>
      <c r="E738" s="6" t="s">
        <v>8057</v>
      </c>
      <c r="F738" s="5">
        <v>2</v>
      </c>
      <c r="G738" s="5">
        <v>2</v>
      </c>
      <c r="H738" s="39">
        <v>2</v>
      </c>
      <c r="I738" s="6"/>
      <c r="J738" s="6"/>
      <c r="K738" s="6"/>
      <c r="L738" s="6"/>
      <c r="M738" s="6"/>
      <c r="N738" s="6"/>
      <c r="O738" s="6"/>
      <c r="P738" s="6"/>
      <c r="Q738" s="6"/>
      <c r="R738" s="6"/>
      <c r="S738" s="6"/>
      <c r="T738" s="6"/>
      <c r="U738" s="6"/>
      <c r="V738" s="6"/>
      <c r="W738" s="6"/>
      <c r="X738" s="6"/>
      <c r="Y738" s="6"/>
      <c r="Z738" s="6"/>
    </row>
    <row r="739" spans="1:26" ht="24" customHeight="1" x14ac:dyDescent="0.3">
      <c r="A739" s="5">
        <v>739</v>
      </c>
      <c r="B739" s="6" t="s">
        <v>8950</v>
      </c>
      <c r="C739" s="24" t="s">
        <v>8951</v>
      </c>
      <c r="D739" s="58" t="s">
        <v>8957</v>
      </c>
      <c r="E739" s="6" t="s">
        <v>8057</v>
      </c>
      <c r="F739" s="5">
        <v>2</v>
      </c>
      <c r="G739" s="5">
        <v>2</v>
      </c>
      <c r="H739" s="39">
        <v>0</v>
      </c>
      <c r="I739" s="6"/>
      <c r="J739" s="6"/>
      <c r="K739" s="6"/>
      <c r="L739" s="6"/>
      <c r="M739" s="6"/>
      <c r="N739" s="6"/>
      <c r="O739" s="6"/>
      <c r="P739" s="6"/>
      <c r="Q739" s="6"/>
      <c r="R739" s="6"/>
      <c r="S739" s="6"/>
      <c r="T739" s="6"/>
      <c r="U739" s="6"/>
      <c r="V739" s="6"/>
      <c r="W739" s="6"/>
      <c r="X739" s="6"/>
      <c r="Y739" s="6"/>
      <c r="Z739" s="6"/>
    </row>
    <row r="740" spans="1:26" ht="48" customHeight="1" x14ac:dyDescent="0.3">
      <c r="A740" s="5">
        <v>740</v>
      </c>
      <c r="B740" s="6" t="s">
        <v>8950</v>
      </c>
      <c r="C740" s="24" t="s">
        <v>8951</v>
      </c>
      <c r="D740" s="58" t="s">
        <v>8958</v>
      </c>
      <c r="E740" s="6" t="s">
        <v>8057</v>
      </c>
      <c r="F740" s="5">
        <v>1</v>
      </c>
      <c r="G740" s="5">
        <v>1</v>
      </c>
      <c r="H740" s="39">
        <v>1</v>
      </c>
      <c r="I740" s="6"/>
      <c r="J740" s="6"/>
      <c r="K740" s="6"/>
      <c r="L740" s="6"/>
      <c r="M740" s="6"/>
      <c r="N740" s="6"/>
      <c r="O740" s="6"/>
      <c r="P740" s="6"/>
      <c r="Q740" s="6"/>
      <c r="R740" s="6"/>
      <c r="S740" s="6"/>
      <c r="T740" s="6"/>
      <c r="U740" s="6"/>
      <c r="V740" s="6"/>
      <c r="W740" s="6"/>
      <c r="X740" s="6"/>
      <c r="Y740" s="6"/>
      <c r="Z740" s="6"/>
    </row>
    <row r="741" spans="1:26" ht="24" customHeight="1" x14ac:dyDescent="0.3">
      <c r="A741" s="5">
        <v>741</v>
      </c>
      <c r="B741" s="6" t="s">
        <v>8950</v>
      </c>
      <c r="C741" s="24" t="s">
        <v>8951</v>
      </c>
      <c r="D741" s="58" t="s">
        <v>8959</v>
      </c>
      <c r="E741" s="6" t="s">
        <v>8057</v>
      </c>
      <c r="F741" s="5">
        <v>1</v>
      </c>
      <c r="G741" s="5">
        <v>1</v>
      </c>
      <c r="H741" s="39">
        <v>1</v>
      </c>
      <c r="I741" s="6"/>
      <c r="J741" s="6"/>
      <c r="K741" s="6"/>
      <c r="L741" s="6"/>
      <c r="M741" s="6"/>
      <c r="N741" s="6"/>
      <c r="O741" s="6"/>
      <c r="P741" s="6"/>
      <c r="Q741" s="6"/>
      <c r="R741" s="6"/>
      <c r="S741" s="6"/>
      <c r="T741" s="6"/>
      <c r="U741" s="6"/>
      <c r="V741" s="6"/>
      <c r="W741" s="6"/>
      <c r="X741" s="6"/>
      <c r="Y741" s="6"/>
      <c r="Z741" s="6"/>
    </row>
    <row r="742" spans="1:26" ht="24" customHeight="1" x14ac:dyDescent="0.3">
      <c r="A742" s="5">
        <v>742</v>
      </c>
      <c r="B742" s="6" t="s">
        <v>8950</v>
      </c>
      <c r="C742" s="24" t="s">
        <v>8951</v>
      </c>
      <c r="D742" s="58" t="s">
        <v>8960</v>
      </c>
      <c r="E742" s="6" t="s">
        <v>8057</v>
      </c>
      <c r="F742" s="5">
        <v>1</v>
      </c>
      <c r="G742" s="5">
        <v>1</v>
      </c>
      <c r="H742" s="39">
        <v>0</v>
      </c>
      <c r="I742" s="6"/>
      <c r="J742" s="6"/>
      <c r="K742" s="6"/>
      <c r="L742" s="6"/>
      <c r="M742" s="6"/>
      <c r="N742" s="6"/>
      <c r="O742" s="6"/>
      <c r="P742" s="6"/>
      <c r="Q742" s="6"/>
      <c r="R742" s="6"/>
      <c r="S742" s="6"/>
      <c r="T742" s="6"/>
      <c r="U742" s="6"/>
      <c r="V742" s="6"/>
      <c r="W742" s="6"/>
      <c r="X742" s="6"/>
      <c r="Y742" s="6"/>
      <c r="Z742" s="6"/>
    </row>
    <row r="743" spans="1:26" ht="48" customHeight="1" x14ac:dyDescent="0.3">
      <c r="A743" s="5">
        <v>743</v>
      </c>
      <c r="B743" s="6" t="s">
        <v>8950</v>
      </c>
      <c r="C743" s="24" t="s">
        <v>8951</v>
      </c>
      <c r="D743" s="58" t="s">
        <v>8961</v>
      </c>
      <c r="E743" s="6" t="s">
        <v>8057</v>
      </c>
      <c r="F743" s="5">
        <v>2</v>
      </c>
      <c r="G743" s="5">
        <v>2</v>
      </c>
      <c r="H743" s="39">
        <v>0</v>
      </c>
      <c r="I743" s="6"/>
      <c r="J743" s="6"/>
      <c r="K743" s="6"/>
      <c r="L743" s="6"/>
      <c r="M743" s="6"/>
      <c r="N743" s="6"/>
      <c r="O743" s="6"/>
      <c r="P743" s="6"/>
      <c r="Q743" s="6"/>
      <c r="R743" s="6"/>
      <c r="S743" s="6"/>
      <c r="T743" s="6"/>
      <c r="U743" s="6"/>
      <c r="V743" s="6"/>
      <c r="W743" s="6"/>
      <c r="X743" s="6"/>
      <c r="Y743" s="6"/>
      <c r="Z743" s="6"/>
    </row>
    <row r="744" spans="1:26" ht="24" customHeight="1" x14ac:dyDescent="0.3">
      <c r="A744" s="5">
        <v>744</v>
      </c>
      <c r="B744" s="6" t="s">
        <v>8950</v>
      </c>
      <c r="C744" s="24" t="s">
        <v>8951</v>
      </c>
      <c r="D744" s="58" t="s">
        <v>8962</v>
      </c>
      <c r="E744" s="6" t="s">
        <v>8057</v>
      </c>
      <c r="F744" s="5">
        <v>2</v>
      </c>
      <c r="G744" s="5">
        <v>2</v>
      </c>
      <c r="H744" s="39">
        <v>2</v>
      </c>
      <c r="I744" s="6"/>
      <c r="J744" s="6"/>
      <c r="K744" s="6"/>
      <c r="L744" s="6"/>
      <c r="M744" s="6"/>
      <c r="N744" s="6"/>
      <c r="O744" s="6"/>
      <c r="P744" s="6"/>
      <c r="Q744" s="6"/>
      <c r="R744" s="6"/>
      <c r="S744" s="6"/>
      <c r="T744" s="6"/>
      <c r="U744" s="6"/>
      <c r="V744" s="6"/>
      <c r="W744" s="6"/>
      <c r="X744" s="6"/>
      <c r="Y744" s="6"/>
      <c r="Z744" s="6"/>
    </row>
    <row r="745" spans="1:26" ht="24" customHeight="1" x14ac:dyDescent="0.3">
      <c r="A745" s="5">
        <v>745</v>
      </c>
      <c r="B745" s="6" t="s">
        <v>8950</v>
      </c>
      <c r="C745" s="24" t="s">
        <v>8951</v>
      </c>
      <c r="D745" s="58" t="s">
        <v>8963</v>
      </c>
      <c r="E745" s="6" t="s">
        <v>8057</v>
      </c>
      <c r="F745" s="5">
        <v>0</v>
      </c>
      <c r="G745" s="5">
        <v>0</v>
      </c>
      <c r="H745" s="39">
        <v>2</v>
      </c>
      <c r="I745" s="6"/>
      <c r="J745" s="6"/>
      <c r="K745" s="6"/>
      <c r="L745" s="6"/>
      <c r="M745" s="6"/>
      <c r="N745" s="6"/>
      <c r="O745" s="6"/>
      <c r="P745" s="6"/>
      <c r="Q745" s="6"/>
      <c r="R745" s="6"/>
      <c r="S745" s="6"/>
      <c r="T745" s="6"/>
      <c r="U745" s="6"/>
      <c r="V745" s="6"/>
      <c r="W745" s="6"/>
      <c r="X745" s="6"/>
      <c r="Y745" s="6"/>
      <c r="Z745" s="6"/>
    </row>
    <row r="746" spans="1:26" ht="48" customHeight="1" x14ac:dyDescent="0.3">
      <c r="A746" s="5">
        <v>746</v>
      </c>
      <c r="B746" s="6" t="s">
        <v>8950</v>
      </c>
      <c r="C746" s="24" t="s">
        <v>8951</v>
      </c>
      <c r="D746" s="58" t="s">
        <v>8964</v>
      </c>
      <c r="E746" s="6" t="s">
        <v>8057</v>
      </c>
      <c r="F746" s="5">
        <v>2</v>
      </c>
      <c r="G746" s="5">
        <v>2</v>
      </c>
      <c r="H746" s="39">
        <v>2</v>
      </c>
      <c r="I746" s="6"/>
      <c r="J746" s="6"/>
      <c r="K746" s="6"/>
      <c r="L746" s="6"/>
      <c r="M746" s="6"/>
      <c r="N746" s="6"/>
      <c r="O746" s="6"/>
      <c r="P746" s="6"/>
      <c r="Q746" s="6"/>
      <c r="R746" s="6"/>
      <c r="S746" s="6"/>
      <c r="T746" s="6"/>
      <c r="U746" s="6"/>
      <c r="V746" s="6"/>
      <c r="W746" s="6"/>
      <c r="X746" s="6"/>
      <c r="Y746" s="6"/>
      <c r="Z746" s="6"/>
    </row>
    <row r="747" spans="1:26" ht="48" customHeight="1" x14ac:dyDescent="0.3">
      <c r="A747" s="5">
        <v>747</v>
      </c>
      <c r="B747" s="6" t="s">
        <v>8950</v>
      </c>
      <c r="C747" s="24" t="s">
        <v>8951</v>
      </c>
      <c r="D747" s="58" t="s">
        <v>8965</v>
      </c>
      <c r="E747" s="6" t="s">
        <v>8057</v>
      </c>
      <c r="F747" s="5">
        <v>2</v>
      </c>
      <c r="G747" s="5">
        <v>2</v>
      </c>
      <c r="H747" s="39">
        <v>2</v>
      </c>
      <c r="I747" s="6"/>
      <c r="J747" s="6"/>
      <c r="K747" s="6"/>
      <c r="L747" s="6"/>
      <c r="M747" s="6"/>
      <c r="N747" s="6"/>
      <c r="O747" s="6"/>
      <c r="P747" s="6"/>
      <c r="Q747" s="6"/>
      <c r="R747" s="6"/>
      <c r="S747" s="6"/>
      <c r="T747" s="6"/>
      <c r="U747" s="6"/>
      <c r="V747" s="6"/>
      <c r="W747" s="6"/>
      <c r="X747" s="6"/>
      <c r="Y747" s="6"/>
      <c r="Z747" s="6"/>
    </row>
    <row r="748" spans="1:26" ht="24" customHeight="1" x14ac:dyDescent="0.3">
      <c r="A748" s="5">
        <v>748</v>
      </c>
      <c r="B748" s="6" t="s">
        <v>8950</v>
      </c>
      <c r="C748" s="24" t="s">
        <v>8951</v>
      </c>
      <c r="D748" s="58" t="s">
        <v>8966</v>
      </c>
      <c r="E748" s="6" t="s">
        <v>8057</v>
      </c>
      <c r="F748" s="5">
        <v>2</v>
      </c>
      <c r="G748" s="5">
        <v>2</v>
      </c>
      <c r="H748" s="39">
        <v>2</v>
      </c>
      <c r="I748" s="6"/>
      <c r="J748" s="6"/>
      <c r="K748" s="6"/>
      <c r="L748" s="6"/>
      <c r="M748" s="6"/>
      <c r="N748" s="6"/>
      <c r="O748" s="6"/>
      <c r="P748" s="6"/>
      <c r="Q748" s="6"/>
      <c r="R748" s="6"/>
      <c r="S748" s="6"/>
      <c r="T748" s="6"/>
      <c r="U748" s="6"/>
      <c r="V748" s="6"/>
      <c r="W748" s="6"/>
      <c r="X748" s="6"/>
      <c r="Y748" s="6"/>
      <c r="Z748" s="6"/>
    </row>
    <row r="749" spans="1:26" ht="24" customHeight="1" x14ac:dyDescent="0.3">
      <c r="A749" s="5">
        <v>749</v>
      </c>
      <c r="B749" s="6" t="s">
        <v>8950</v>
      </c>
      <c r="C749" s="24" t="s">
        <v>8951</v>
      </c>
      <c r="D749" s="58" t="s">
        <v>8967</v>
      </c>
      <c r="E749" s="6" t="s">
        <v>8057</v>
      </c>
      <c r="F749" s="5">
        <v>2</v>
      </c>
      <c r="G749" s="5">
        <v>2</v>
      </c>
      <c r="H749" s="39">
        <v>2</v>
      </c>
      <c r="I749" s="6"/>
      <c r="J749" s="6"/>
      <c r="K749" s="6"/>
      <c r="L749" s="6"/>
      <c r="M749" s="6"/>
      <c r="N749" s="6"/>
      <c r="O749" s="6"/>
      <c r="P749" s="6"/>
      <c r="Q749" s="6"/>
      <c r="R749" s="6"/>
      <c r="S749" s="6"/>
      <c r="T749" s="6"/>
      <c r="U749" s="6"/>
      <c r="V749" s="6"/>
      <c r="W749" s="6"/>
      <c r="X749" s="6"/>
      <c r="Y749" s="6"/>
      <c r="Z749" s="6"/>
    </row>
    <row r="750" spans="1:26" ht="48" customHeight="1" x14ac:dyDescent="0.3">
      <c r="A750" s="5">
        <v>750</v>
      </c>
      <c r="B750" s="6" t="s">
        <v>8950</v>
      </c>
      <c r="C750" s="24" t="s">
        <v>8951</v>
      </c>
      <c r="D750" s="58" t="s">
        <v>8968</v>
      </c>
      <c r="E750" s="6" t="s">
        <v>8057</v>
      </c>
      <c r="F750" s="5">
        <v>2</v>
      </c>
      <c r="G750" s="5">
        <v>2</v>
      </c>
      <c r="H750" s="39">
        <v>2</v>
      </c>
      <c r="I750" s="6"/>
      <c r="J750" s="6"/>
      <c r="K750" s="6"/>
      <c r="L750" s="6"/>
      <c r="M750" s="6"/>
      <c r="N750" s="6"/>
      <c r="O750" s="6"/>
      <c r="P750" s="6"/>
      <c r="Q750" s="6"/>
      <c r="R750" s="6"/>
      <c r="S750" s="6"/>
      <c r="T750" s="6"/>
      <c r="U750" s="6"/>
      <c r="V750" s="6"/>
      <c r="W750" s="6"/>
      <c r="X750" s="6"/>
      <c r="Y750" s="6"/>
      <c r="Z750" s="6"/>
    </row>
    <row r="751" spans="1:26" ht="48" customHeight="1" x14ac:dyDescent="0.3">
      <c r="A751" s="5">
        <v>751</v>
      </c>
      <c r="B751" s="6" t="s">
        <v>8950</v>
      </c>
      <c r="C751" s="24" t="s">
        <v>8951</v>
      </c>
      <c r="D751" s="58" t="s">
        <v>8969</v>
      </c>
      <c r="E751" s="6" t="s">
        <v>8057</v>
      </c>
      <c r="F751" s="5">
        <v>1</v>
      </c>
      <c r="G751" s="5">
        <v>1</v>
      </c>
      <c r="H751" s="39">
        <v>1</v>
      </c>
      <c r="I751" s="6"/>
      <c r="J751" s="6"/>
      <c r="K751" s="6"/>
      <c r="L751" s="6"/>
      <c r="M751" s="6"/>
      <c r="N751" s="6"/>
      <c r="O751" s="6"/>
      <c r="P751" s="6"/>
      <c r="Q751" s="6"/>
      <c r="R751" s="6"/>
      <c r="S751" s="6"/>
      <c r="T751" s="6"/>
      <c r="U751" s="6"/>
      <c r="V751" s="6"/>
      <c r="W751" s="6"/>
      <c r="X751" s="6"/>
      <c r="Y751" s="6"/>
      <c r="Z751" s="6"/>
    </row>
    <row r="752" spans="1:26" ht="24" customHeight="1" x14ac:dyDescent="0.3">
      <c r="A752" s="5">
        <v>752</v>
      </c>
      <c r="B752" s="6" t="s">
        <v>8950</v>
      </c>
      <c r="C752" s="24" t="s">
        <v>8951</v>
      </c>
      <c r="D752" s="58" t="s">
        <v>8970</v>
      </c>
      <c r="E752" s="6" t="s">
        <v>8057</v>
      </c>
      <c r="F752" s="5">
        <v>1</v>
      </c>
      <c r="G752" s="5">
        <v>1</v>
      </c>
      <c r="H752" s="39">
        <v>1</v>
      </c>
      <c r="I752" s="6"/>
      <c r="J752" s="6"/>
      <c r="K752" s="6"/>
      <c r="L752" s="6"/>
      <c r="M752" s="6"/>
      <c r="N752" s="6"/>
      <c r="O752" s="6"/>
      <c r="P752" s="6"/>
      <c r="Q752" s="6"/>
      <c r="R752" s="6"/>
      <c r="S752" s="6"/>
      <c r="T752" s="6"/>
      <c r="U752" s="6"/>
      <c r="V752" s="6"/>
      <c r="W752" s="6"/>
      <c r="X752" s="6"/>
      <c r="Y752" s="6"/>
      <c r="Z752" s="6"/>
    </row>
    <row r="753" spans="1:26" ht="24" customHeight="1" x14ac:dyDescent="0.3">
      <c r="A753" s="5">
        <v>753</v>
      </c>
      <c r="B753" s="6" t="s">
        <v>8950</v>
      </c>
      <c r="C753" s="24" t="s">
        <v>8951</v>
      </c>
      <c r="D753" s="58" t="s">
        <v>8971</v>
      </c>
      <c r="E753" s="6" t="s">
        <v>8057</v>
      </c>
      <c r="F753" s="5">
        <v>1</v>
      </c>
      <c r="G753" s="5">
        <v>1</v>
      </c>
      <c r="H753" s="39">
        <v>0</v>
      </c>
      <c r="I753" s="6"/>
      <c r="J753" s="6"/>
      <c r="K753" s="6"/>
      <c r="L753" s="6"/>
      <c r="M753" s="6"/>
      <c r="N753" s="6"/>
      <c r="O753" s="6"/>
      <c r="P753" s="6"/>
      <c r="Q753" s="6"/>
      <c r="R753" s="6"/>
      <c r="S753" s="6"/>
      <c r="T753" s="6"/>
      <c r="U753" s="6"/>
      <c r="V753" s="6"/>
      <c r="W753" s="6"/>
      <c r="X753" s="6"/>
      <c r="Y753" s="6"/>
      <c r="Z753" s="6"/>
    </row>
    <row r="754" spans="1:26" ht="48" customHeight="1" x14ac:dyDescent="0.3">
      <c r="A754" s="5">
        <v>754</v>
      </c>
      <c r="B754" s="6" t="s">
        <v>8950</v>
      </c>
      <c r="C754" s="24" t="s">
        <v>8951</v>
      </c>
      <c r="D754" s="58" t="s">
        <v>8972</v>
      </c>
      <c r="E754" s="6" t="s">
        <v>8057</v>
      </c>
      <c r="F754" s="5">
        <v>2</v>
      </c>
      <c r="G754" s="5">
        <v>2</v>
      </c>
      <c r="H754" s="39">
        <v>0</v>
      </c>
      <c r="I754" s="6"/>
      <c r="J754" s="6"/>
      <c r="K754" s="6"/>
      <c r="L754" s="6"/>
      <c r="M754" s="6"/>
      <c r="N754" s="6"/>
      <c r="O754" s="6"/>
      <c r="P754" s="6"/>
      <c r="Q754" s="6"/>
      <c r="R754" s="6"/>
      <c r="S754" s="6"/>
      <c r="T754" s="6"/>
      <c r="U754" s="6"/>
      <c r="V754" s="6"/>
      <c r="W754" s="6"/>
      <c r="X754" s="6"/>
      <c r="Y754" s="6"/>
      <c r="Z754" s="6"/>
    </row>
    <row r="755" spans="1:26" ht="24" customHeight="1" x14ac:dyDescent="0.3">
      <c r="A755" s="5">
        <v>755</v>
      </c>
      <c r="B755" s="6" t="s">
        <v>8950</v>
      </c>
      <c r="C755" s="24" t="s">
        <v>8951</v>
      </c>
      <c r="D755" s="58" t="s">
        <v>8973</v>
      </c>
      <c r="E755" s="6" t="s">
        <v>8057</v>
      </c>
      <c r="F755" s="5">
        <v>1</v>
      </c>
      <c r="G755" s="5">
        <v>1</v>
      </c>
      <c r="H755" s="39">
        <v>0</v>
      </c>
      <c r="I755" s="6"/>
      <c r="J755" s="6"/>
      <c r="K755" s="6"/>
      <c r="L755" s="6"/>
      <c r="M755" s="6"/>
      <c r="N755" s="6"/>
      <c r="O755" s="6"/>
      <c r="P755" s="6"/>
      <c r="Q755" s="6"/>
      <c r="R755" s="6"/>
      <c r="S755" s="6"/>
      <c r="T755" s="6"/>
      <c r="U755" s="6"/>
      <c r="V755" s="6"/>
      <c r="W755" s="6"/>
      <c r="X755" s="6"/>
      <c r="Y755" s="6"/>
      <c r="Z755" s="6"/>
    </row>
    <row r="756" spans="1:26" ht="24" customHeight="1" x14ac:dyDescent="0.3">
      <c r="A756" s="5">
        <v>756</v>
      </c>
      <c r="B756" s="6" t="s">
        <v>8950</v>
      </c>
      <c r="C756" s="24" t="s">
        <v>8951</v>
      </c>
      <c r="D756" s="58" t="s">
        <v>8974</v>
      </c>
      <c r="E756" s="6" t="s">
        <v>8057</v>
      </c>
      <c r="F756" s="5">
        <v>1</v>
      </c>
      <c r="G756" s="5">
        <v>1</v>
      </c>
      <c r="H756" s="39">
        <v>0</v>
      </c>
      <c r="I756" s="6"/>
      <c r="J756" s="6"/>
      <c r="K756" s="6"/>
      <c r="L756" s="6"/>
      <c r="M756" s="6"/>
      <c r="N756" s="6"/>
      <c r="O756" s="6"/>
      <c r="P756" s="6"/>
      <c r="Q756" s="6"/>
      <c r="R756" s="6"/>
      <c r="S756" s="6"/>
      <c r="T756" s="6"/>
      <c r="U756" s="6"/>
      <c r="V756" s="6"/>
      <c r="W756" s="6"/>
      <c r="X756" s="6"/>
      <c r="Y756" s="6"/>
      <c r="Z756" s="6"/>
    </row>
    <row r="757" spans="1:26" ht="24" customHeight="1" x14ac:dyDescent="0.3">
      <c r="A757" s="5">
        <v>757</v>
      </c>
      <c r="B757" s="6" t="s">
        <v>8950</v>
      </c>
      <c r="C757" s="24" t="s">
        <v>8951</v>
      </c>
      <c r="D757" s="58" t="s">
        <v>8975</v>
      </c>
      <c r="E757" s="6" t="s">
        <v>8057</v>
      </c>
      <c r="F757" s="5">
        <v>1</v>
      </c>
      <c r="G757" s="5">
        <v>1</v>
      </c>
      <c r="H757" s="39">
        <v>1</v>
      </c>
      <c r="I757" s="6"/>
      <c r="J757" s="6"/>
      <c r="K757" s="6"/>
      <c r="L757" s="6"/>
      <c r="M757" s="6"/>
      <c r="N757" s="6"/>
      <c r="O757" s="6"/>
      <c r="P757" s="6"/>
      <c r="Q757" s="6"/>
      <c r="R757" s="6"/>
      <c r="S757" s="6"/>
      <c r="T757" s="6"/>
      <c r="U757" s="6"/>
      <c r="V757" s="6"/>
      <c r="W757" s="6"/>
      <c r="X757" s="6"/>
      <c r="Y757" s="6"/>
      <c r="Z757" s="6"/>
    </row>
    <row r="758" spans="1:26" ht="24" customHeight="1" x14ac:dyDescent="0.3">
      <c r="A758" s="5">
        <v>758</v>
      </c>
      <c r="B758" s="6" t="s">
        <v>8950</v>
      </c>
      <c r="C758" s="24" t="s">
        <v>8951</v>
      </c>
      <c r="D758" s="58" t="s">
        <v>8976</v>
      </c>
      <c r="E758" s="6" t="s">
        <v>8057</v>
      </c>
      <c r="F758" s="5">
        <v>1</v>
      </c>
      <c r="G758" s="5">
        <v>1</v>
      </c>
      <c r="H758" s="39">
        <v>1</v>
      </c>
      <c r="I758" s="6"/>
      <c r="J758" s="6"/>
      <c r="K758" s="6"/>
      <c r="L758" s="6"/>
      <c r="M758" s="6"/>
      <c r="N758" s="6"/>
      <c r="O758" s="6"/>
      <c r="P758" s="6"/>
      <c r="Q758" s="6"/>
      <c r="R758" s="6"/>
      <c r="S758" s="6"/>
      <c r="T758" s="6"/>
      <c r="U758" s="6"/>
      <c r="V758" s="6"/>
      <c r="W758" s="6"/>
      <c r="X758" s="6"/>
      <c r="Y758" s="6"/>
      <c r="Z758" s="6"/>
    </row>
    <row r="759" spans="1:26" ht="48" customHeight="1" x14ac:dyDescent="0.3">
      <c r="A759" s="5">
        <v>759</v>
      </c>
      <c r="B759" s="6" t="s">
        <v>8950</v>
      </c>
      <c r="C759" s="24" t="s">
        <v>8951</v>
      </c>
      <c r="D759" s="58" t="s">
        <v>8977</v>
      </c>
      <c r="E759" s="6" t="s">
        <v>8057</v>
      </c>
      <c r="F759" s="5">
        <v>1</v>
      </c>
      <c r="G759" s="5">
        <v>1</v>
      </c>
      <c r="H759" s="39">
        <v>1</v>
      </c>
      <c r="I759" s="6"/>
      <c r="J759" s="6"/>
      <c r="K759" s="6"/>
      <c r="L759" s="6"/>
      <c r="M759" s="6"/>
      <c r="N759" s="6"/>
      <c r="O759" s="6"/>
      <c r="P759" s="6"/>
      <c r="Q759" s="6"/>
      <c r="R759" s="6"/>
      <c r="S759" s="6"/>
      <c r="T759" s="6"/>
      <c r="U759" s="6"/>
      <c r="V759" s="6"/>
      <c r="W759" s="6"/>
      <c r="X759" s="6"/>
      <c r="Y759" s="6"/>
      <c r="Z759" s="6"/>
    </row>
    <row r="760" spans="1:26" ht="24" customHeight="1" x14ac:dyDescent="0.3">
      <c r="A760" s="5">
        <v>760</v>
      </c>
      <c r="B760" s="6" t="s">
        <v>8950</v>
      </c>
      <c r="C760" s="24" t="s">
        <v>8951</v>
      </c>
      <c r="D760" s="58" t="s">
        <v>8978</v>
      </c>
      <c r="E760" s="6" t="s">
        <v>8057</v>
      </c>
      <c r="F760" s="5">
        <v>1</v>
      </c>
      <c r="G760" s="5">
        <v>1</v>
      </c>
      <c r="H760" s="39">
        <v>1</v>
      </c>
      <c r="I760" s="6"/>
      <c r="J760" s="6"/>
      <c r="K760" s="6"/>
      <c r="L760" s="6"/>
      <c r="M760" s="6"/>
      <c r="N760" s="6"/>
      <c r="O760" s="6"/>
      <c r="P760" s="6"/>
      <c r="Q760" s="6"/>
      <c r="R760" s="6"/>
      <c r="S760" s="6"/>
      <c r="T760" s="6"/>
      <c r="U760" s="6"/>
      <c r="V760" s="6"/>
      <c r="W760" s="6"/>
      <c r="X760" s="6"/>
      <c r="Y760" s="6"/>
      <c r="Z760" s="6"/>
    </row>
    <row r="761" spans="1:26" ht="24" customHeight="1" x14ac:dyDescent="0.3">
      <c r="A761" s="5">
        <v>761</v>
      </c>
      <c r="B761" s="6" t="s">
        <v>8950</v>
      </c>
      <c r="C761" s="24" t="s">
        <v>8951</v>
      </c>
      <c r="D761" s="58" t="s">
        <v>8979</v>
      </c>
      <c r="E761" s="6" t="s">
        <v>8057</v>
      </c>
      <c r="F761" s="5">
        <v>1</v>
      </c>
      <c r="G761" s="5">
        <v>1</v>
      </c>
      <c r="H761" s="39">
        <v>1</v>
      </c>
      <c r="I761" s="6"/>
      <c r="J761" s="6"/>
      <c r="K761" s="6"/>
      <c r="L761" s="6"/>
      <c r="M761" s="6"/>
      <c r="N761" s="6"/>
      <c r="O761" s="6"/>
      <c r="P761" s="6"/>
      <c r="Q761" s="6"/>
      <c r="R761" s="6"/>
      <c r="S761" s="6"/>
      <c r="T761" s="6"/>
      <c r="U761" s="6"/>
      <c r="V761" s="6"/>
      <c r="W761" s="6"/>
      <c r="X761" s="6"/>
      <c r="Y761" s="6"/>
      <c r="Z761" s="6"/>
    </row>
    <row r="762" spans="1:26" ht="24" customHeight="1" x14ac:dyDescent="0.3">
      <c r="A762" s="5">
        <v>762</v>
      </c>
      <c r="B762" s="6" t="s">
        <v>8950</v>
      </c>
      <c r="C762" s="24" t="s">
        <v>8951</v>
      </c>
      <c r="D762" s="58" t="s">
        <v>8980</v>
      </c>
      <c r="E762" s="6" t="s">
        <v>8057</v>
      </c>
      <c r="F762" s="5">
        <v>0</v>
      </c>
      <c r="G762" s="5">
        <v>0</v>
      </c>
      <c r="H762" s="39">
        <v>0</v>
      </c>
      <c r="I762" s="6"/>
      <c r="J762" s="6"/>
      <c r="K762" s="6"/>
      <c r="L762" s="6"/>
      <c r="M762" s="6"/>
      <c r="N762" s="6"/>
      <c r="O762" s="6"/>
      <c r="P762" s="6"/>
      <c r="Q762" s="6"/>
      <c r="R762" s="6"/>
      <c r="S762" s="6"/>
      <c r="T762" s="6"/>
      <c r="U762" s="6"/>
      <c r="V762" s="6"/>
      <c r="W762" s="6"/>
      <c r="X762" s="6"/>
      <c r="Y762" s="6"/>
      <c r="Z762" s="6"/>
    </row>
    <row r="763" spans="1:26" ht="48" customHeight="1" x14ac:dyDescent="0.3">
      <c r="A763" s="5">
        <v>763</v>
      </c>
      <c r="B763" s="6" t="s">
        <v>8950</v>
      </c>
      <c r="C763" s="24" t="s">
        <v>8951</v>
      </c>
      <c r="D763" s="58" t="s">
        <v>8981</v>
      </c>
      <c r="E763" s="6" t="s">
        <v>8057</v>
      </c>
      <c r="F763" s="39">
        <v>2</v>
      </c>
      <c r="G763" s="39">
        <v>2</v>
      </c>
      <c r="H763" s="39">
        <v>2</v>
      </c>
      <c r="I763" s="6"/>
      <c r="J763" s="6"/>
      <c r="K763" s="6"/>
      <c r="L763" s="6"/>
      <c r="M763" s="6"/>
      <c r="N763" s="6"/>
      <c r="O763" s="6"/>
      <c r="P763" s="6"/>
      <c r="Q763" s="6"/>
      <c r="R763" s="6"/>
      <c r="S763" s="6"/>
      <c r="T763" s="6"/>
      <c r="U763" s="6"/>
      <c r="V763" s="6"/>
      <c r="W763" s="6"/>
      <c r="X763" s="6"/>
      <c r="Y763" s="6"/>
      <c r="Z763" s="6"/>
    </row>
    <row r="764" spans="1:26" ht="48" customHeight="1" x14ac:dyDescent="0.3">
      <c r="A764" s="5">
        <v>764</v>
      </c>
      <c r="B764" s="6" t="s">
        <v>8950</v>
      </c>
      <c r="C764" s="24" t="s">
        <v>8951</v>
      </c>
      <c r="D764" s="58" t="s">
        <v>8982</v>
      </c>
      <c r="E764" s="6" t="s">
        <v>8057</v>
      </c>
      <c r="F764" s="39">
        <v>1</v>
      </c>
      <c r="G764" s="39">
        <v>1</v>
      </c>
      <c r="H764" s="39">
        <v>1</v>
      </c>
      <c r="I764" s="6"/>
      <c r="J764" s="6"/>
      <c r="K764" s="6"/>
      <c r="L764" s="6"/>
      <c r="M764" s="6"/>
      <c r="N764" s="6"/>
      <c r="O764" s="6"/>
      <c r="P764" s="6"/>
      <c r="Q764" s="6"/>
      <c r="R764" s="6"/>
      <c r="S764" s="6"/>
      <c r="T764" s="6"/>
      <c r="U764" s="6"/>
      <c r="V764" s="6"/>
      <c r="W764" s="6"/>
      <c r="X764" s="6"/>
      <c r="Y764" s="6"/>
      <c r="Z764" s="6"/>
    </row>
    <row r="765" spans="1:26" ht="48" customHeight="1" x14ac:dyDescent="0.3">
      <c r="A765" s="5">
        <v>765</v>
      </c>
      <c r="B765" s="6" t="s">
        <v>8950</v>
      </c>
      <c r="C765" s="24" t="s">
        <v>8951</v>
      </c>
      <c r="D765" s="58" t="s">
        <v>8983</v>
      </c>
      <c r="E765" s="6" t="s">
        <v>8057</v>
      </c>
      <c r="F765" s="39">
        <v>1</v>
      </c>
      <c r="G765" s="39">
        <v>1</v>
      </c>
      <c r="H765" s="39">
        <v>1</v>
      </c>
      <c r="I765" s="6"/>
      <c r="J765" s="6"/>
      <c r="K765" s="6"/>
      <c r="L765" s="6"/>
      <c r="M765" s="6"/>
      <c r="N765" s="6"/>
      <c r="O765" s="6"/>
      <c r="P765" s="6"/>
      <c r="Q765" s="6"/>
      <c r="R765" s="6"/>
      <c r="S765" s="6"/>
      <c r="T765" s="6"/>
      <c r="U765" s="6"/>
      <c r="V765" s="6"/>
      <c r="W765" s="6"/>
      <c r="X765" s="6"/>
      <c r="Y765" s="6"/>
      <c r="Z765" s="6"/>
    </row>
    <row r="766" spans="1:26" ht="48" customHeight="1" x14ac:dyDescent="0.3">
      <c r="A766" s="5">
        <v>766</v>
      </c>
      <c r="B766" s="6" t="s">
        <v>8950</v>
      </c>
      <c r="C766" s="24" t="s">
        <v>8951</v>
      </c>
      <c r="D766" s="58" t="s">
        <v>8984</v>
      </c>
      <c r="E766" s="6" t="s">
        <v>8057</v>
      </c>
      <c r="F766" s="39">
        <v>1</v>
      </c>
      <c r="G766" s="39">
        <v>1</v>
      </c>
      <c r="H766" s="39">
        <v>1</v>
      </c>
      <c r="I766" s="6"/>
      <c r="J766" s="6"/>
      <c r="K766" s="6"/>
      <c r="L766" s="6"/>
      <c r="M766" s="6"/>
      <c r="N766" s="6"/>
      <c r="O766" s="6"/>
      <c r="P766" s="6"/>
      <c r="Q766" s="6"/>
      <c r="R766" s="6"/>
      <c r="S766" s="6"/>
      <c r="T766" s="6"/>
      <c r="U766" s="6"/>
      <c r="V766" s="6"/>
      <c r="W766" s="6"/>
      <c r="X766" s="6"/>
      <c r="Y766" s="6"/>
      <c r="Z766" s="6"/>
    </row>
    <row r="767" spans="1:26" ht="48" customHeight="1" x14ac:dyDescent="0.3">
      <c r="A767" s="5">
        <v>767</v>
      </c>
      <c r="B767" s="6" t="s">
        <v>8950</v>
      </c>
      <c r="C767" s="24" t="s">
        <v>8951</v>
      </c>
      <c r="D767" s="58" t="s">
        <v>8985</v>
      </c>
      <c r="E767" s="6" t="s">
        <v>8057</v>
      </c>
      <c r="F767" s="39">
        <v>0</v>
      </c>
      <c r="G767" s="39">
        <v>0</v>
      </c>
      <c r="H767" s="39">
        <v>0</v>
      </c>
      <c r="I767" s="6"/>
      <c r="J767" s="6"/>
      <c r="K767" s="6"/>
      <c r="L767" s="6"/>
      <c r="M767" s="6"/>
      <c r="N767" s="6"/>
      <c r="O767" s="6"/>
      <c r="P767" s="6"/>
      <c r="Q767" s="6"/>
      <c r="R767" s="6"/>
      <c r="S767" s="6"/>
      <c r="T767" s="6"/>
      <c r="U767" s="6"/>
      <c r="V767" s="6"/>
      <c r="W767" s="6"/>
      <c r="X767" s="6"/>
      <c r="Y767" s="6"/>
      <c r="Z767" s="6"/>
    </row>
    <row r="768" spans="1:26" ht="48" customHeight="1" x14ac:dyDescent="0.3">
      <c r="A768" s="5">
        <v>768</v>
      </c>
      <c r="B768" s="6" t="s">
        <v>8950</v>
      </c>
      <c r="C768" s="24" t="s">
        <v>8951</v>
      </c>
      <c r="D768" s="58" t="s">
        <v>8986</v>
      </c>
      <c r="E768" s="6" t="s">
        <v>8057</v>
      </c>
      <c r="F768" s="39">
        <v>1</v>
      </c>
      <c r="G768" s="39">
        <v>1</v>
      </c>
      <c r="H768" s="39">
        <v>1</v>
      </c>
      <c r="I768" s="6"/>
      <c r="J768" s="6"/>
      <c r="K768" s="6"/>
      <c r="L768" s="6"/>
      <c r="M768" s="6"/>
      <c r="N768" s="6"/>
      <c r="O768" s="6"/>
      <c r="P768" s="6"/>
      <c r="Q768" s="6"/>
      <c r="R768" s="6"/>
      <c r="S768" s="6"/>
      <c r="T768" s="6"/>
      <c r="U768" s="6"/>
      <c r="V768" s="6"/>
      <c r="W768" s="6"/>
      <c r="X768" s="6"/>
      <c r="Y768" s="6"/>
      <c r="Z768" s="6"/>
    </row>
    <row r="769" spans="1:26" ht="24" customHeight="1" x14ac:dyDescent="0.3">
      <c r="A769" s="5">
        <v>769</v>
      </c>
      <c r="B769" s="6" t="s">
        <v>8950</v>
      </c>
      <c r="C769" s="24" t="s">
        <v>8951</v>
      </c>
      <c r="D769" s="58" t="s">
        <v>8987</v>
      </c>
      <c r="E769" s="6" t="s">
        <v>8057</v>
      </c>
      <c r="F769" s="39">
        <v>1</v>
      </c>
      <c r="G769" s="39">
        <v>1</v>
      </c>
      <c r="H769" s="39">
        <v>1</v>
      </c>
      <c r="I769" s="6"/>
      <c r="J769" s="6"/>
      <c r="K769" s="6"/>
      <c r="L769" s="6"/>
      <c r="M769" s="6"/>
      <c r="N769" s="6"/>
      <c r="O769" s="6"/>
      <c r="P769" s="6"/>
      <c r="Q769" s="6"/>
      <c r="R769" s="6"/>
      <c r="S769" s="6"/>
      <c r="T769" s="6"/>
      <c r="U769" s="6"/>
      <c r="V769" s="6"/>
      <c r="W769" s="6"/>
      <c r="X769" s="6"/>
      <c r="Y769" s="6"/>
      <c r="Z769" s="6"/>
    </row>
    <row r="770" spans="1:26" ht="48" customHeight="1" x14ac:dyDescent="0.3">
      <c r="A770" s="5">
        <v>770</v>
      </c>
      <c r="B770" s="6" t="s">
        <v>8950</v>
      </c>
      <c r="C770" s="24" t="s">
        <v>8951</v>
      </c>
      <c r="D770" s="58" t="s">
        <v>8988</v>
      </c>
      <c r="E770" s="6" t="s">
        <v>8057</v>
      </c>
      <c r="F770" s="39">
        <v>0</v>
      </c>
      <c r="G770" s="39">
        <v>0</v>
      </c>
      <c r="H770" s="39">
        <v>0</v>
      </c>
      <c r="I770" s="6"/>
      <c r="J770" s="6"/>
      <c r="K770" s="6"/>
      <c r="L770" s="6"/>
      <c r="M770" s="6"/>
      <c r="N770" s="6"/>
      <c r="O770" s="6"/>
      <c r="P770" s="6"/>
      <c r="Q770" s="6"/>
      <c r="R770" s="6"/>
      <c r="S770" s="6"/>
      <c r="T770" s="6"/>
      <c r="U770" s="6"/>
      <c r="V770" s="6"/>
      <c r="W770" s="6"/>
      <c r="X770" s="6"/>
      <c r="Y770" s="6"/>
      <c r="Z770" s="6"/>
    </row>
    <row r="771" spans="1:26" ht="48" customHeight="1" x14ac:dyDescent="0.3">
      <c r="A771" s="5">
        <v>771</v>
      </c>
      <c r="B771" s="6" t="s">
        <v>8950</v>
      </c>
      <c r="C771" s="24" t="s">
        <v>8951</v>
      </c>
      <c r="D771" s="58" t="s">
        <v>8989</v>
      </c>
      <c r="E771" s="6" t="s">
        <v>8057</v>
      </c>
      <c r="F771" s="39">
        <v>0</v>
      </c>
      <c r="G771" s="39">
        <v>0</v>
      </c>
      <c r="H771" s="39">
        <v>0</v>
      </c>
      <c r="I771" s="6"/>
      <c r="J771" s="6"/>
      <c r="K771" s="6"/>
      <c r="L771" s="6"/>
      <c r="M771" s="6"/>
      <c r="N771" s="6"/>
      <c r="O771" s="6"/>
      <c r="P771" s="6"/>
      <c r="Q771" s="6"/>
      <c r="R771" s="6"/>
      <c r="S771" s="6"/>
      <c r="T771" s="6"/>
      <c r="U771" s="6"/>
      <c r="V771" s="6"/>
      <c r="W771" s="6"/>
      <c r="X771" s="6"/>
      <c r="Y771" s="6"/>
      <c r="Z771" s="6"/>
    </row>
    <row r="772" spans="1:26" ht="24" customHeight="1" x14ac:dyDescent="0.3">
      <c r="A772" s="5">
        <v>772</v>
      </c>
      <c r="B772" s="6" t="s">
        <v>8950</v>
      </c>
      <c r="C772" s="24" t="s">
        <v>8951</v>
      </c>
      <c r="D772" s="58" t="s">
        <v>8990</v>
      </c>
      <c r="E772" s="6" t="s">
        <v>8057</v>
      </c>
      <c r="F772" s="39">
        <v>1</v>
      </c>
      <c r="G772" s="39">
        <v>1</v>
      </c>
      <c r="H772" s="39">
        <v>1</v>
      </c>
      <c r="I772" s="6"/>
      <c r="J772" s="6"/>
      <c r="K772" s="6"/>
      <c r="L772" s="6"/>
      <c r="M772" s="6"/>
      <c r="N772" s="6"/>
      <c r="O772" s="6"/>
      <c r="P772" s="6"/>
      <c r="Q772" s="6"/>
      <c r="R772" s="6"/>
      <c r="S772" s="6"/>
      <c r="T772" s="6"/>
      <c r="U772" s="6"/>
      <c r="V772" s="6"/>
      <c r="W772" s="6"/>
      <c r="X772" s="6"/>
      <c r="Y772" s="6"/>
      <c r="Z772" s="6"/>
    </row>
    <row r="773" spans="1:26" ht="24" customHeight="1" x14ac:dyDescent="0.3">
      <c r="A773" s="5">
        <v>773</v>
      </c>
      <c r="B773" s="6" t="s">
        <v>8991</v>
      </c>
      <c r="C773" s="6" t="s">
        <v>8992</v>
      </c>
      <c r="D773" s="58" t="s">
        <v>8993</v>
      </c>
      <c r="E773" s="6" t="s">
        <v>8057</v>
      </c>
      <c r="F773" s="39">
        <v>0</v>
      </c>
      <c r="G773" s="39">
        <v>0</v>
      </c>
      <c r="H773" s="39">
        <v>0</v>
      </c>
      <c r="I773" s="6"/>
      <c r="J773" s="6"/>
      <c r="K773" s="6"/>
      <c r="L773" s="6"/>
      <c r="M773" s="6"/>
      <c r="N773" s="6"/>
      <c r="O773" s="6"/>
      <c r="P773" s="6"/>
      <c r="Q773" s="6"/>
      <c r="R773" s="6"/>
      <c r="S773" s="6"/>
      <c r="T773" s="6"/>
      <c r="U773" s="6"/>
      <c r="V773" s="6"/>
      <c r="W773" s="6"/>
      <c r="X773" s="6"/>
      <c r="Y773" s="6"/>
      <c r="Z773" s="6"/>
    </row>
    <row r="774" spans="1:26" ht="24" customHeight="1" x14ac:dyDescent="0.3">
      <c r="A774" s="5">
        <v>774</v>
      </c>
      <c r="B774" s="6" t="s">
        <v>8991</v>
      </c>
      <c r="C774" s="6" t="s">
        <v>8992</v>
      </c>
      <c r="D774" s="58" t="s">
        <v>8994</v>
      </c>
      <c r="E774" s="6" t="s">
        <v>8057</v>
      </c>
      <c r="F774" s="39">
        <v>2</v>
      </c>
      <c r="G774" s="39">
        <v>2</v>
      </c>
      <c r="H774" s="39">
        <v>2</v>
      </c>
      <c r="I774" s="6"/>
      <c r="J774" s="6"/>
      <c r="K774" s="6"/>
      <c r="L774" s="6"/>
      <c r="M774" s="6"/>
      <c r="N774" s="6"/>
      <c r="O774" s="6"/>
      <c r="P774" s="6"/>
      <c r="Q774" s="6"/>
      <c r="R774" s="6"/>
      <c r="S774" s="6"/>
      <c r="T774" s="6"/>
      <c r="U774" s="6"/>
      <c r="V774" s="6"/>
      <c r="W774" s="6"/>
      <c r="X774" s="6"/>
      <c r="Y774" s="6"/>
      <c r="Z774" s="6"/>
    </row>
    <row r="775" spans="1:26" ht="48" customHeight="1" x14ac:dyDescent="0.3">
      <c r="A775" s="5">
        <v>775</v>
      </c>
      <c r="B775" s="6" t="s">
        <v>8991</v>
      </c>
      <c r="C775" s="6" t="s">
        <v>8992</v>
      </c>
      <c r="D775" s="58" t="s">
        <v>8995</v>
      </c>
      <c r="E775" s="6" t="s">
        <v>8057</v>
      </c>
      <c r="F775" s="39">
        <v>0</v>
      </c>
      <c r="G775" s="39">
        <v>0</v>
      </c>
      <c r="H775" s="39">
        <v>0</v>
      </c>
      <c r="I775" s="6"/>
      <c r="J775" s="6"/>
      <c r="K775" s="6"/>
      <c r="L775" s="6"/>
      <c r="M775" s="6"/>
      <c r="N775" s="6"/>
      <c r="O775" s="6"/>
      <c r="P775" s="6"/>
      <c r="Q775" s="6"/>
      <c r="R775" s="6"/>
      <c r="S775" s="6"/>
      <c r="T775" s="6"/>
      <c r="U775" s="6"/>
      <c r="V775" s="6"/>
      <c r="W775" s="6"/>
      <c r="X775" s="6"/>
      <c r="Y775" s="6"/>
      <c r="Z775" s="6"/>
    </row>
    <row r="776" spans="1:26" ht="48" customHeight="1" x14ac:dyDescent="0.3">
      <c r="A776" s="5">
        <v>776</v>
      </c>
      <c r="B776" s="6" t="s">
        <v>8991</v>
      </c>
      <c r="C776" s="6" t="s">
        <v>8992</v>
      </c>
      <c r="D776" s="58" t="s">
        <v>8996</v>
      </c>
      <c r="E776" s="6" t="s">
        <v>8057</v>
      </c>
      <c r="F776" s="39">
        <v>2</v>
      </c>
      <c r="G776" s="39">
        <v>2</v>
      </c>
      <c r="H776" s="39">
        <v>2</v>
      </c>
      <c r="I776" s="6"/>
      <c r="J776" s="6"/>
      <c r="K776" s="6"/>
      <c r="L776" s="6"/>
      <c r="M776" s="6"/>
      <c r="N776" s="6"/>
      <c r="O776" s="6"/>
      <c r="P776" s="6"/>
      <c r="Q776" s="6"/>
      <c r="R776" s="6"/>
      <c r="S776" s="6"/>
      <c r="T776" s="6"/>
      <c r="U776" s="6"/>
      <c r="V776" s="6"/>
      <c r="W776" s="6"/>
      <c r="X776" s="6"/>
      <c r="Y776" s="6"/>
      <c r="Z776" s="6"/>
    </row>
    <row r="777" spans="1:26" ht="48" customHeight="1" x14ac:dyDescent="0.3">
      <c r="A777" s="5">
        <v>777</v>
      </c>
      <c r="B777" s="6" t="s">
        <v>8991</v>
      </c>
      <c r="C777" s="6" t="s">
        <v>8992</v>
      </c>
      <c r="D777" s="58" t="s">
        <v>8997</v>
      </c>
      <c r="E777" s="6" t="s">
        <v>8057</v>
      </c>
      <c r="F777" s="39">
        <v>2</v>
      </c>
      <c r="G777" s="39">
        <v>2</v>
      </c>
      <c r="H777" s="39">
        <v>2</v>
      </c>
      <c r="I777" s="6"/>
      <c r="J777" s="6"/>
      <c r="K777" s="6"/>
      <c r="L777" s="6"/>
      <c r="M777" s="6"/>
      <c r="N777" s="6"/>
      <c r="O777" s="6"/>
      <c r="P777" s="6"/>
      <c r="Q777" s="6"/>
      <c r="R777" s="6"/>
      <c r="S777" s="6"/>
      <c r="T777" s="6"/>
      <c r="U777" s="6"/>
      <c r="V777" s="6"/>
      <c r="W777" s="6"/>
      <c r="X777" s="6"/>
      <c r="Y777" s="6"/>
      <c r="Z777" s="6"/>
    </row>
    <row r="778" spans="1:26" ht="24" customHeight="1" x14ac:dyDescent="0.3">
      <c r="A778" s="5">
        <v>778</v>
      </c>
      <c r="B778" s="6" t="s">
        <v>8991</v>
      </c>
      <c r="C778" s="6" t="s">
        <v>8992</v>
      </c>
      <c r="D778" s="58" t="s">
        <v>8999</v>
      </c>
      <c r="E778" s="6" t="s">
        <v>8057</v>
      </c>
      <c r="F778" s="39">
        <v>0</v>
      </c>
      <c r="G778" s="39">
        <v>0</v>
      </c>
      <c r="H778" s="39">
        <v>0</v>
      </c>
      <c r="I778" s="6"/>
      <c r="J778" s="6"/>
      <c r="K778" s="6"/>
      <c r="L778" s="6"/>
      <c r="M778" s="6"/>
      <c r="N778" s="6"/>
      <c r="O778" s="6"/>
      <c r="P778" s="6"/>
      <c r="Q778" s="6"/>
      <c r="R778" s="6"/>
      <c r="S778" s="6"/>
      <c r="T778" s="6"/>
      <c r="U778" s="6"/>
      <c r="V778" s="6"/>
      <c r="W778" s="6"/>
      <c r="X778" s="6"/>
      <c r="Y778" s="6"/>
      <c r="Z778" s="6"/>
    </row>
    <row r="779" spans="1:26" ht="24" customHeight="1" x14ac:dyDescent="0.3">
      <c r="A779" s="5">
        <v>779</v>
      </c>
      <c r="B779" s="6" t="s">
        <v>8991</v>
      </c>
      <c r="C779" s="6" t="s">
        <v>8992</v>
      </c>
      <c r="D779" s="58" t="s">
        <v>9000</v>
      </c>
      <c r="E779" s="6" t="s">
        <v>8057</v>
      </c>
      <c r="F779" s="39">
        <v>1</v>
      </c>
      <c r="G779" s="39">
        <v>1</v>
      </c>
      <c r="H779" s="39">
        <v>1</v>
      </c>
      <c r="I779" s="6"/>
      <c r="J779" s="6"/>
      <c r="K779" s="6"/>
      <c r="L779" s="6"/>
      <c r="M779" s="6"/>
      <c r="N779" s="6"/>
      <c r="O779" s="6"/>
      <c r="P779" s="6"/>
      <c r="Q779" s="6"/>
      <c r="R779" s="6"/>
      <c r="S779" s="6"/>
      <c r="T779" s="6"/>
      <c r="U779" s="6"/>
      <c r="V779" s="6"/>
      <c r="W779" s="6"/>
      <c r="X779" s="6"/>
      <c r="Y779" s="6"/>
      <c r="Z779" s="6"/>
    </row>
    <row r="780" spans="1:26" ht="24" customHeight="1" x14ac:dyDescent="0.3">
      <c r="A780" s="5">
        <v>780</v>
      </c>
      <c r="B780" s="6" t="s">
        <v>8991</v>
      </c>
      <c r="C780" s="6" t="s">
        <v>8992</v>
      </c>
      <c r="D780" s="58" t="s">
        <v>9001</v>
      </c>
      <c r="E780" s="6" t="s">
        <v>8057</v>
      </c>
      <c r="F780" s="39">
        <v>0</v>
      </c>
      <c r="G780" s="39">
        <v>0</v>
      </c>
      <c r="H780" s="39">
        <v>0</v>
      </c>
      <c r="I780" s="6"/>
      <c r="J780" s="6"/>
      <c r="K780" s="6"/>
      <c r="L780" s="6"/>
      <c r="M780" s="6"/>
      <c r="N780" s="6"/>
      <c r="O780" s="6"/>
      <c r="P780" s="6"/>
      <c r="Q780" s="6"/>
      <c r="R780" s="6"/>
      <c r="S780" s="6"/>
      <c r="T780" s="6"/>
      <c r="U780" s="6"/>
      <c r="V780" s="6"/>
      <c r="W780" s="6"/>
      <c r="X780" s="6"/>
      <c r="Y780" s="6"/>
      <c r="Z780" s="6"/>
    </row>
    <row r="781" spans="1:26" ht="24" customHeight="1" x14ac:dyDescent="0.3">
      <c r="A781" s="5">
        <v>781</v>
      </c>
      <c r="B781" s="6" t="s">
        <v>8991</v>
      </c>
      <c r="C781" s="6" t="s">
        <v>8992</v>
      </c>
      <c r="D781" s="58" t="s">
        <v>9002</v>
      </c>
      <c r="E781" s="6" t="s">
        <v>8057</v>
      </c>
      <c r="F781" s="5">
        <v>2</v>
      </c>
      <c r="G781" s="5">
        <v>2</v>
      </c>
      <c r="H781" s="39">
        <v>0</v>
      </c>
      <c r="I781" s="6"/>
      <c r="J781" s="6"/>
      <c r="K781" s="6"/>
      <c r="L781" s="6"/>
      <c r="M781" s="6"/>
      <c r="N781" s="6"/>
      <c r="O781" s="6"/>
      <c r="P781" s="6"/>
      <c r="Q781" s="6"/>
      <c r="R781" s="6"/>
      <c r="S781" s="6"/>
      <c r="T781" s="6"/>
      <c r="U781" s="6"/>
      <c r="V781" s="6"/>
      <c r="W781" s="6"/>
      <c r="X781" s="6"/>
      <c r="Y781" s="6"/>
      <c r="Z781" s="6"/>
    </row>
    <row r="782" spans="1:26" ht="48" customHeight="1" x14ac:dyDescent="0.3">
      <c r="A782" s="5">
        <v>782</v>
      </c>
      <c r="B782" s="6" t="s">
        <v>8991</v>
      </c>
      <c r="C782" s="6" t="s">
        <v>8992</v>
      </c>
      <c r="D782" s="58" t="s">
        <v>9003</v>
      </c>
      <c r="E782" s="6" t="s">
        <v>8057</v>
      </c>
      <c r="F782" s="5">
        <v>2</v>
      </c>
      <c r="G782" s="5">
        <v>2</v>
      </c>
      <c r="H782" s="39">
        <v>0</v>
      </c>
      <c r="I782" s="6"/>
      <c r="J782" s="6"/>
      <c r="K782" s="6"/>
      <c r="L782" s="6"/>
      <c r="M782" s="6"/>
      <c r="N782" s="6"/>
      <c r="O782" s="6"/>
      <c r="P782" s="6"/>
      <c r="Q782" s="6"/>
      <c r="R782" s="6"/>
      <c r="S782" s="6"/>
      <c r="T782" s="6"/>
      <c r="U782" s="6"/>
      <c r="V782" s="6"/>
      <c r="W782" s="6"/>
      <c r="X782" s="6"/>
      <c r="Y782" s="6"/>
      <c r="Z782" s="6"/>
    </row>
    <row r="783" spans="1:26" ht="24" customHeight="1" x14ac:dyDescent="0.3">
      <c r="A783" s="5">
        <v>783</v>
      </c>
      <c r="B783" s="6" t="s">
        <v>8991</v>
      </c>
      <c r="C783" s="6" t="s">
        <v>8992</v>
      </c>
      <c r="D783" s="58" t="s">
        <v>9004</v>
      </c>
      <c r="E783" s="6" t="s">
        <v>8057</v>
      </c>
      <c r="F783" s="5">
        <v>0</v>
      </c>
      <c r="G783" s="5">
        <v>0</v>
      </c>
      <c r="H783" s="39">
        <v>2</v>
      </c>
      <c r="I783" s="6"/>
      <c r="J783" s="6"/>
      <c r="K783" s="6"/>
      <c r="L783" s="6"/>
      <c r="M783" s="6"/>
      <c r="N783" s="6"/>
      <c r="O783" s="6"/>
      <c r="P783" s="6"/>
      <c r="Q783" s="6"/>
      <c r="R783" s="6"/>
      <c r="S783" s="6"/>
      <c r="T783" s="6"/>
      <c r="U783" s="6"/>
      <c r="V783" s="6"/>
      <c r="W783" s="6"/>
      <c r="X783" s="6"/>
      <c r="Y783" s="6"/>
      <c r="Z783" s="6"/>
    </row>
    <row r="784" spans="1:26" ht="48" customHeight="1" x14ac:dyDescent="0.3">
      <c r="A784" s="5">
        <v>784</v>
      </c>
      <c r="B784" s="6" t="s">
        <v>8991</v>
      </c>
      <c r="C784" s="6" t="s">
        <v>8992</v>
      </c>
      <c r="D784" s="58" t="s">
        <v>9005</v>
      </c>
      <c r="E784" s="6" t="s">
        <v>8057</v>
      </c>
      <c r="F784" s="5">
        <v>2</v>
      </c>
      <c r="G784" s="5">
        <v>2</v>
      </c>
      <c r="H784" s="39">
        <v>2</v>
      </c>
      <c r="I784" s="6"/>
      <c r="J784" s="6"/>
      <c r="K784" s="6"/>
      <c r="L784" s="6"/>
      <c r="M784" s="6"/>
      <c r="N784" s="6"/>
      <c r="O784" s="6"/>
      <c r="P784" s="6"/>
      <c r="Q784" s="6"/>
      <c r="R784" s="6"/>
      <c r="S784" s="6"/>
      <c r="T784" s="6"/>
      <c r="U784" s="6"/>
      <c r="V784" s="6"/>
      <c r="W784" s="6"/>
      <c r="X784" s="6"/>
      <c r="Y784" s="6"/>
      <c r="Z784" s="6"/>
    </row>
    <row r="785" spans="1:26" ht="48" customHeight="1" x14ac:dyDescent="0.3">
      <c r="A785" s="5">
        <v>785</v>
      </c>
      <c r="B785" s="6" t="s">
        <v>8991</v>
      </c>
      <c r="C785" s="6" t="s">
        <v>8992</v>
      </c>
      <c r="D785" s="58" t="s">
        <v>9006</v>
      </c>
      <c r="E785" s="6" t="s">
        <v>8057</v>
      </c>
      <c r="F785" s="5">
        <v>2</v>
      </c>
      <c r="G785" s="5">
        <v>2</v>
      </c>
      <c r="H785" s="39">
        <v>2</v>
      </c>
      <c r="I785" s="6"/>
      <c r="J785" s="6"/>
      <c r="K785" s="6"/>
      <c r="L785" s="6"/>
      <c r="M785" s="6"/>
      <c r="N785" s="6"/>
      <c r="O785" s="6"/>
      <c r="P785" s="6"/>
      <c r="Q785" s="6"/>
      <c r="R785" s="6"/>
      <c r="S785" s="6"/>
      <c r="T785" s="6"/>
      <c r="U785" s="6"/>
      <c r="V785" s="6"/>
      <c r="W785" s="6"/>
      <c r="X785" s="6"/>
      <c r="Y785" s="6"/>
      <c r="Z785" s="6"/>
    </row>
    <row r="786" spans="1:26" ht="48" customHeight="1" x14ac:dyDescent="0.3">
      <c r="A786" s="5">
        <v>786</v>
      </c>
      <c r="B786" s="6" t="s">
        <v>8991</v>
      </c>
      <c r="C786" s="6" t="s">
        <v>8992</v>
      </c>
      <c r="D786" s="58" t="s">
        <v>9007</v>
      </c>
      <c r="E786" s="6" t="s">
        <v>8057</v>
      </c>
      <c r="F786" s="5">
        <v>2</v>
      </c>
      <c r="G786" s="5">
        <v>2</v>
      </c>
      <c r="H786" s="39">
        <v>2</v>
      </c>
      <c r="I786" s="6"/>
      <c r="J786" s="6"/>
      <c r="K786" s="6"/>
      <c r="L786" s="6"/>
      <c r="M786" s="6"/>
      <c r="N786" s="6"/>
      <c r="O786" s="6"/>
      <c r="P786" s="6"/>
      <c r="Q786" s="6"/>
      <c r="R786" s="6"/>
      <c r="S786" s="6"/>
      <c r="T786" s="6"/>
      <c r="U786" s="6"/>
      <c r="V786" s="6"/>
      <c r="W786" s="6"/>
      <c r="X786" s="6"/>
      <c r="Y786" s="6"/>
      <c r="Z786" s="6"/>
    </row>
    <row r="787" spans="1:26" ht="24" customHeight="1" x14ac:dyDescent="0.3">
      <c r="A787" s="5">
        <v>787</v>
      </c>
      <c r="B787" s="6" t="s">
        <v>8991</v>
      </c>
      <c r="C787" s="6" t="s">
        <v>8992</v>
      </c>
      <c r="D787" s="58" t="s">
        <v>9008</v>
      </c>
      <c r="E787" s="6" t="s">
        <v>8057</v>
      </c>
      <c r="F787" s="5">
        <v>1</v>
      </c>
      <c r="G787" s="5">
        <v>1</v>
      </c>
      <c r="H787" s="39">
        <v>0</v>
      </c>
      <c r="I787" s="6"/>
      <c r="J787" s="6"/>
      <c r="K787" s="6"/>
      <c r="L787" s="6"/>
      <c r="M787" s="6"/>
      <c r="N787" s="6"/>
      <c r="O787" s="6"/>
      <c r="P787" s="6"/>
      <c r="Q787" s="6"/>
      <c r="R787" s="6"/>
      <c r="S787" s="6"/>
      <c r="T787" s="6"/>
      <c r="U787" s="6"/>
      <c r="V787" s="6"/>
      <c r="W787" s="6"/>
      <c r="X787" s="6"/>
      <c r="Y787" s="6"/>
      <c r="Z787" s="6"/>
    </row>
    <row r="788" spans="1:26" ht="48" customHeight="1" x14ac:dyDescent="0.3">
      <c r="A788" s="5">
        <v>788</v>
      </c>
      <c r="B788" s="6" t="s">
        <v>8991</v>
      </c>
      <c r="C788" s="6" t="s">
        <v>8992</v>
      </c>
      <c r="D788" s="58" t="s">
        <v>9009</v>
      </c>
      <c r="E788" s="6" t="s">
        <v>8057</v>
      </c>
      <c r="F788" s="5">
        <v>2</v>
      </c>
      <c r="G788" s="5">
        <v>2</v>
      </c>
      <c r="H788" s="39">
        <v>2</v>
      </c>
      <c r="I788" s="6"/>
      <c r="J788" s="6"/>
      <c r="K788" s="6"/>
      <c r="L788" s="6"/>
      <c r="M788" s="6"/>
      <c r="N788" s="6"/>
      <c r="O788" s="6"/>
      <c r="P788" s="6"/>
      <c r="Q788" s="6"/>
      <c r="R788" s="6"/>
      <c r="S788" s="6"/>
      <c r="T788" s="6"/>
      <c r="U788" s="6"/>
      <c r="V788" s="6"/>
      <c r="W788" s="6"/>
      <c r="X788" s="6"/>
      <c r="Y788" s="6"/>
      <c r="Z788" s="6"/>
    </row>
    <row r="789" spans="1:26" ht="24" customHeight="1" x14ac:dyDescent="0.3">
      <c r="A789" s="5">
        <v>789</v>
      </c>
      <c r="B789" s="6" t="s">
        <v>8991</v>
      </c>
      <c r="C789" s="6" t="s">
        <v>8992</v>
      </c>
      <c r="D789" s="58" t="s">
        <v>9010</v>
      </c>
      <c r="E789" s="6" t="s">
        <v>8057</v>
      </c>
      <c r="F789" s="5">
        <v>2</v>
      </c>
      <c r="G789" s="5">
        <v>2</v>
      </c>
      <c r="H789" s="39">
        <v>0</v>
      </c>
      <c r="I789" s="6"/>
      <c r="J789" s="6"/>
      <c r="K789" s="6"/>
      <c r="L789" s="6"/>
      <c r="M789" s="6"/>
      <c r="N789" s="6"/>
      <c r="O789" s="6"/>
      <c r="P789" s="6"/>
      <c r="Q789" s="6"/>
      <c r="R789" s="6"/>
      <c r="S789" s="6"/>
      <c r="T789" s="6"/>
      <c r="U789" s="6"/>
      <c r="V789" s="6"/>
      <c r="W789" s="6"/>
      <c r="X789" s="6"/>
      <c r="Y789" s="6"/>
      <c r="Z789" s="6"/>
    </row>
    <row r="790" spans="1:26" ht="48" customHeight="1" x14ac:dyDescent="0.3">
      <c r="A790" s="5">
        <v>790</v>
      </c>
      <c r="B790" s="6" t="s">
        <v>8991</v>
      </c>
      <c r="C790" s="6" t="s">
        <v>8992</v>
      </c>
      <c r="D790" s="58" t="s">
        <v>9011</v>
      </c>
      <c r="E790" s="6" t="s">
        <v>8057</v>
      </c>
      <c r="F790" s="5">
        <v>2</v>
      </c>
      <c r="G790" s="5">
        <v>2</v>
      </c>
      <c r="H790" s="39">
        <v>2</v>
      </c>
      <c r="I790" s="6"/>
      <c r="J790" s="6"/>
      <c r="K790" s="6"/>
      <c r="L790" s="6"/>
      <c r="M790" s="6"/>
      <c r="N790" s="6"/>
      <c r="O790" s="6"/>
      <c r="P790" s="6"/>
      <c r="Q790" s="6"/>
      <c r="R790" s="6"/>
      <c r="S790" s="6"/>
      <c r="T790" s="6"/>
      <c r="U790" s="6"/>
      <c r="V790" s="6"/>
      <c r="W790" s="6"/>
      <c r="X790" s="6"/>
      <c r="Y790" s="6"/>
      <c r="Z790" s="6"/>
    </row>
    <row r="791" spans="1:26" ht="24" customHeight="1" x14ac:dyDescent="0.3">
      <c r="A791" s="5">
        <v>791</v>
      </c>
      <c r="B791" s="6" t="s">
        <v>8991</v>
      </c>
      <c r="C791" s="6" t="s">
        <v>8992</v>
      </c>
      <c r="D791" s="58" t="s">
        <v>9012</v>
      </c>
      <c r="E791" s="6" t="s">
        <v>8057</v>
      </c>
      <c r="F791" s="5">
        <v>0</v>
      </c>
      <c r="G791" s="5">
        <v>0</v>
      </c>
      <c r="H791" s="39">
        <v>0</v>
      </c>
      <c r="I791" s="6"/>
      <c r="J791" s="6"/>
      <c r="K791" s="6"/>
      <c r="L791" s="6"/>
      <c r="M791" s="6"/>
      <c r="N791" s="6"/>
      <c r="O791" s="6"/>
      <c r="P791" s="6"/>
      <c r="Q791" s="6"/>
      <c r="R791" s="6"/>
      <c r="S791" s="6"/>
      <c r="T791" s="6"/>
      <c r="U791" s="6"/>
      <c r="V791" s="6"/>
      <c r="W791" s="6"/>
      <c r="X791" s="6"/>
      <c r="Y791" s="6"/>
      <c r="Z791" s="6"/>
    </row>
    <row r="792" spans="1:26" ht="24" customHeight="1" x14ac:dyDescent="0.3">
      <c r="A792" s="5">
        <v>792</v>
      </c>
      <c r="B792" s="6" t="s">
        <v>8991</v>
      </c>
      <c r="C792" s="6" t="s">
        <v>8992</v>
      </c>
      <c r="D792" s="58" t="s">
        <v>9013</v>
      </c>
      <c r="E792" s="6" t="s">
        <v>8057</v>
      </c>
      <c r="F792" s="5">
        <v>0</v>
      </c>
      <c r="G792" s="5">
        <v>0</v>
      </c>
      <c r="H792" s="39">
        <v>0</v>
      </c>
      <c r="I792" s="6"/>
      <c r="J792" s="6"/>
      <c r="K792" s="6"/>
      <c r="L792" s="6"/>
      <c r="M792" s="6"/>
      <c r="N792" s="6"/>
      <c r="O792" s="6"/>
      <c r="P792" s="6"/>
      <c r="Q792" s="6"/>
      <c r="R792" s="6"/>
      <c r="S792" s="6"/>
      <c r="T792" s="6"/>
      <c r="U792" s="6"/>
      <c r="V792" s="6"/>
      <c r="W792" s="6"/>
      <c r="X792" s="6"/>
      <c r="Y792" s="6"/>
      <c r="Z792" s="6"/>
    </row>
    <row r="793" spans="1:26" ht="48" customHeight="1" x14ac:dyDescent="0.3">
      <c r="A793" s="5">
        <v>793</v>
      </c>
      <c r="B793" s="6" t="s">
        <v>8991</v>
      </c>
      <c r="C793" s="6" t="s">
        <v>8992</v>
      </c>
      <c r="D793" s="58" t="s">
        <v>9014</v>
      </c>
      <c r="E793" s="6" t="s">
        <v>8057</v>
      </c>
      <c r="F793" s="5">
        <v>1</v>
      </c>
      <c r="G793" s="5">
        <v>1</v>
      </c>
      <c r="H793" s="39">
        <v>1</v>
      </c>
      <c r="I793" s="6"/>
      <c r="J793" s="6"/>
      <c r="K793" s="6"/>
      <c r="L793" s="6"/>
      <c r="M793" s="6"/>
      <c r="N793" s="6"/>
      <c r="O793" s="6"/>
      <c r="P793" s="6"/>
      <c r="Q793" s="6"/>
      <c r="R793" s="6"/>
      <c r="S793" s="6"/>
      <c r="T793" s="6"/>
      <c r="U793" s="6"/>
      <c r="V793" s="6"/>
      <c r="W793" s="6"/>
      <c r="X793" s="6"/>
      <c r="Y793" s="6"/>
      <c r="Z793" s="6"/>
    </row>
    <row r="794" spans="1:26" ht="48" customHeight="1" x14ac:dyDescent="0.3">
      <c r="A794" s="5">
        <v>794</v>
      </c>
      <c r="B794" s="6" t="s">
        <v>8991</v>
      </c>
      <c r="C794" s="6" t="s">
        <v>8992</v>
      </c>
      <c r="D794" s="58" t="s">
        <v>9015</v>
      </c>
      <c r="E794" s="6" t="s">
        <v>8057</v>
      </c>
      <c r="F794" s="5">
        <v>2</v>
      </c>
      <c r="G794" s="5">
        <v>2</v>
      </c>
      <c r="H794" s="39">
        <v>2</v>
      </c>
      <c r="I794" s="6"/>
      <c r="J794" s="6"/>
      <c r="K794" s="6"/>
      <c r="L794" s="6"/>
      <c r="M794" s="6"/>
      <c r="N794" s="6"/>
      <c r="O794" s="6"/>
      <c r="P794" s="6"/>
      <c r="Q794" s="6"/>
      <c r="R794" s="6"/>
      <c r="S794" s="6"/>
      <c r="T794" s="6"/>
      <c r="U794" s="6"/>
      <c r="V794" s="6"/>
      <c r="W794" s="6"/>
      <c r="X794" s="6"/>
      <c r="Y794" s="6"/>
      <c r="Z794" s="6"/>
    </row>
    <row r="795" spans="1:26" ht="24" customHeight="1" x14ac:dyDescent="0.3">
      <c r="A795" s="5">
        <v>795</v>
      </c>
      <c r="B795" s="6" t="s">
        <v>8991</v>
      </c>
      <c r="C795" s="6" t="s">
        <v>8992</v>
      </c>
      <c r="D795" s="58" t="s">
        <v>9016</v>
      </c>
      <c r="E795" s="6" t="s">
        <v>8057</v>
      </c>
      <c r="F795" s="5">
        <v>2</v>
      </c>
      <c r="G795" s="5">
        <v>2</v>
      </c>
      <c r="H795" s="39">
        <v>2</v>
      </c>
      <c r="I795" s="6"/>
      <c r="J795" s="6"/>
      <c r="K795" s="6"/>
      <c r="L795" s="6"/>
      <c r="M795" s="6"/>
      <c r="N795" s="6"/>
      <c r="O795" s="6"/>
      <c r="P795" s="6"/>
      <c r="Q795" s="6"/>
      <c r="R795" s="6"/>
      <c r="S795" s="6"/>
      <c r="T795" s="6"/>
      <c r="U795" s="6"/>
      <c r="V795" s="6"/>
      <c r="W795" s="6"/>
      <c r="X795" s="6"/>
      <c r="Y795" s="6"/>
      <c r="Z795" s="6"/>
    </row>
    <row r="796" spans="1:26" ht="48" customHeight="1" x14ac:dyDescent="0.3">
      <c r="A796" s="5">
        <v>796</v>
      </c>
      <c r="B796" s="6" t="s">
        <v>8991</v>
      </c>
      <c r="C796" s="6" t="s">
        <v>8992</v>
      </c>
      <c r="D796" s="58" t="s">
        <v>9017</v>
      </c>
      <c r="E796" s="6" t="s">
        <v>8057</v>
      </c>
      <c r="F796" s="39">
        <v>2</v>
      </c>
      <c r="G796" s="39">
        <v>2</v>
      </c>
      <c r="H796" s="39">
        <v>2</v>
      </c>
      <c r="I796" s="6"/>
      <c r="J796" s="6"/>
      <c r="K796" s="6"/>
      <c r="L796" s="6"/>
      <c r="M796" s="6"/>
      <c r="N796" s="6"/>
      <c r="O796" s="6"/>
      <c r="P796" s="6"/>
      <c r="Q796" s="6"/>
      <c r="R796" s="6"/>
      <c r="S796" s="6"/>
      <c r="T796" s="6"/>
      <c r="U796" s="6"/>
      <c r="V796" s="6"/>
      <c r="W796" s="6"/>
      <c r="X796" s="6"/>
      <c r="Y796" s="6"/>
      <c r="Z796" s="6"/>
    </row>
    <row r="797" spans="1:26" ht="48" customHeight="1" x14ac:dyDescent="0.3">
      <c r="A797" s="5">
        <v>797</v>
      </c>
      <c r="B797" s="6" t="s">
        <v>8991</v>
      </c>
      <c r="C797" s="6" t="s">
        <v>8992</v>
      </c>
      <c r="D797" s="58" t="s">
        <v>9018</v>
      </c>
      <c r="E797" s="6" t="s">
        <v>8057</v>
      </c>
      <c r="F797" s="39">
        <v>0</v>
      </c>
      <c r="G797" s="39">
        <v>0</v>
      </c>
      <c r="H797" s="39">
        <v>0</v>
      </c>
      <c r="I797" s="6"/>
      <c r="J797" s="6"/>
      <c r="K797" s="6"/>
      <c r="L797" s="6"/>
      <c r="M797" s="6"/>
      <c r="N797" s="6"/>
      <c r="O797" s="6"/>
      <c r="P797" s="6"/>
      <c r="Q797" s="6"/>
      <c r="R797" s="6"/>
      <c r="S797" s="6"/>
      <c r="T797" s="6"/>
      <c r="U797" s="6"/>
      <c r="V797" s="6"/>
      <c r="W797" s="6"/>
      <c r="X797" s="6"/>
      <c r="Y797" s="6"/>
      <c r="Z797" s="6"/>
    </row>
    <row r="798" spans="1:26" ht="24" customHeight="1" x14ac:dyDescent="0.3">
      <c r="A798" s="5">
        <v>798</v>
      </c>
      <c r="B798" s="6" t="s">
        <v>8991</v>
      </c>
      <c r="C798" s="6" t="s">
        <v>8992</v>
      </c>
      <c r="D798" s="58" t="s">
        <v>9019</v>
      </c>
      <c r="E798" s="6" t="s">
        <v>8057</v>
      </c>
      <c r="F798" s="39">
        <v>0</v>
      </c>
      <c r="G798" s="39">
        <v>0</v>
      </c>
      <c r="H798" s="39">
        <v>0</v>
      </c>
      <c r="I798" s="6"/>
      <c r="J798" s="6"/>
      <c r="K798" s="6"/>
      <c r="L798" s="6"/>
      <c r="M798" s="6"/>
      <c r="N798" s="6"/>
      <c r="O798" s="6"/>
      <c r="P798" s="6"/>
      <c r="Q798" s="6"/>
      <c r="R798" s="6"/>
      <c r="S798" s="6"/>
      <c r="T798" s="6"/>
      <c r="U798" s="6"/>
      <c r="V798" s="6"/>
      <c r="W798" s="6"/>
      <c r="X798" s="6"/>
      <c r="Y798" s="6"/>
      <c r="Z798" s="6"/>
    </row>
    <row r="799" spans="1:26" ht="24" customHeight="1" x14ac:dyDescent="0.3">
      <c r="A799" s="5">
        <v>799</v>
      </c>
      <c r="B799" s="6" t="s">
        <v>8991</v>
      </c>
      <c r="C799" s="6" t="s">
        <v>8992</v>
      </c>
      <c r="D799" s="58" t="s">
        <v>9020</v>
      </c>
      <c r="E799" s="6" t="s">
        <v>8057</v>
      </c>
      <c r="F799" s="39">
        <v>0</v>
      </c>
      <c r="G799" s="39">
        <v>0</v>
      </c>
      <c r="H799" s="39">
        <v>0</v>
      </c>
      <c r="I799" s="6"/>
      <c r="J799" s="6"/>
      <c r="K799" s="6"/>
      <c r="L799" s="6"/>
      <c r="M799" s="6"/>
      <c r="N799" s="6"/>
      <c r="O799" s="6"/>
      <c r="P799" s="6"/>
      <c r="Q799" s="6"/>
      <c r="R799" s="6"/>
      <c r="S799" s="6"/>
      <c r="T799" s="6"/>
      <c r="U799" s="6"/>
      <c r="V799" s="6"/>
      <c r="W799" s="6"/>
      <c r="X799" s="6"/>
      <c r="Y799" s="6"/>
      <c r="Z799" s="6"/>
    </row>
    <row r="800" spans="1:26" ht="24" customHeight="1" x14ac:dyDescent="0.3">
      <c r="A800" s="5">
        <v>800</v>
      </c>
      <c r="B800" s="6" t="s">
        <v>8991</v>
      </c>
      <c r="C800" s="6" t="s">
        <v>8992</v>
      </c>
      <c r="D800" s="58" t="s">
        <v>9021</v>
      </c>
      <c r="E800" s="6" t="s">
        <v>8057</v>
      </c>
      <c r="F800" s="39">
        <v>2</v>
      </c>
      <c r="G800" s="39">
        <v>2</v>
      </c>
      <c r="H800" s="39">
        <v>2</v>
      </c>
      <c r="I800" s="6"/>
      <c r="J800" s="6"/>
      <c r="K800" s="6"/>
      <c r="L800" s="6"/>
      <c r="M800" s="6"/>
      <c r="N800" s="6"/>
      <c r="O800" s="6"/>
      <c r="P800" s="6"/>
      <c r="Q800" s="6"/>
      <c r="R800" s="6"/>
      <c r="S800" s="6"/>
      <c r="T800" s="6"/>
      <c r="U800" s="6"/>
      <c r="V800" s="6"/>
      <c r="W800" s="6"/>
      <c r="X800" s="6"/>
      <c r="Y800" s="6"/>
      <c r="Z800" s="6"/>
    </row>
    <row r="801" spans="1:26" ht="24" customHeight="1" x14ac:dyDescent="0.3">
      <c r="A801" s="5">
        <v>801</v>
      </c>
      <c r="B801" s="6" t="s">
        <v>8991</v>
      </c>
      <c r="C801" s="6" t="s">
        <v>8992</v>
      </c>
      <c r="D801" s="58" t="s">
        <v>9022</v>
      </c>
      <c r="E801" s="6" t="s">
        <v>8057</v>
      </c>
      <c r="F801" s="39">
        <v>2</v>
      </c>
      <c r="G801" s="39">
        <v>2</v>
      </c>
      <c r="H801" s="39">
        <v>2</v>
      </c>
      <c r="I801" s="6"/>
      <c r="J801" s="6"/>
      <c r="K801" s="6"/>
      <c r="L801" s="6"/>
      <c r="M801" s="6"/>
      <c r="N801" s="6"/>
      <c r="O801" s="6"/>
      <c r="P801" s="6"/>
      <c r="Q801" s="6"/>
      <c r="R801" s="6"/>
      <c r="S801" s="6"/>
      <c r="T801" s="6"/>
      <c r="U801" s="6"/>
      <c r="V801" s="6"/>
      <c r="W801" s="6"/>
      <c r="X801" s="6"/>
      <c r="Y801" s="6"/>
      <c r="Z801" s="6"/>
    </row>
    <row r="802" spans="1:26" ht="48" customHeight="1" x14ac:dyDescent="0.3">
      <c r="A802" s="5">
        <v>802</v>
      </c>
      <c r="B802" s="6" t="s">
        <v>8991</v>
      </c>
      <c r="C802" s="6" t="s">
        <v>8992</v>
      </c>
      <c r="D802" s="58" t="s">
        <v>9014</v>
      </c>
      <c r="E802" s="6" t="s">
        <v>8057</v>
      </c>
      <c r="F802" s="39">
        <v>1</v>
      </c>
      <c r="G802" s="39">
        <v>1</v>
      </c>
      <c r="H802" s="39">
        <v>1</v>
      </c>
      <c r="I802" s="6"/>
      <c r="J802" s="6"/>
      <c r="K802" s="6"/>
      <c r="L802" s="6"/>
      <c r="M802" s="6"/>
      <c r="N802" s="6"/>
      <c r="O802" s="6"/>
      <c r="P802" s="6"/>
      <c r="Q802" s="6"/>
      <c r="R802" s="6"/>
      <c r="S802" s="6"/>
      <c r="T802" s="6"/>
      <c r="U802" s="6"/>
      <c r="V802" s="6"/>
      <c r="W802" s="6"/>
      <c r="X802" s="6"/>
      <c r="Y802" s="6"/>
      <c r="Z802" s="6"/>
    </row>
    <row r="803" spans="1:26" ht="24" customHeight="1" x14ac:dyDescent="0.3">
      <c r="A803" s="5">
        <v>803</v>
      </c>
      <c r="B803" s="6" t="s">
        <v>8991</v>
      </c>
      <c r="C803" s="6" t="s">
        <v>8992</v>
      </c>
      <c r="D803" s="58" t="s">
        <v>9023</v>
      </c>
      <c r="E803" s="6" t="s">
        <v>8057</v>
      </c>
      <c r="F803" s="39">
        <v>2</v>
      </c>
      <c r="G803" s="39">
        <v>2</v>
      </c>
      <c r="H803" s="39">
        <v>2</v>
      </c>
      <c r="I803" s="6"/>
      <c r="J803" s="6"/>
      <c r="K803" s="6"/>
      <c r="L803" s="6"/>
      <c r="M803" s="6"/>
      <c r="N803" s="6"/>
      <c r="O803" s="6"/>
      <c r="P803" s="6"/>
      <c r="Q803" s="6"/>
      <c r="R803" s="6"/>
      <c r="S803" s="6"/>
      <c r="T803" s="6"/>
      <c r="U803" s="6"/>
      <c r="V803" s="6"/>
      <c r="W803" s="6"/>
      <c r="X803" s="6"/>
      <c r="Y803" s="6"/>
      <c r="Z803" s="6"/>
    </row>
    <row r="804" spans="1:26" ht="24" customHeight="1" x14ac:dyDescent="0.3">
      <c r="A804" s="5">
        <v>804</v>
      </c>
      <c r="B804" s="6" t="s">
        <v>8991</v>
      </c>
      <c r="C804" s="6" t="s">
        <v>8992</v>
      </c>
      <c r="D804" s="58" t="s">
        <v>9024</v>
      </c>
      <c r="E804" s="6" t="s">
        <v>8057</v>
      </c>
      <c r="F804" s="39">
        <v>0</v>
      </c>
      <c r="G804" s="39">
        <v>0</v>
      </c>
      <c r="H804" s="39">
        <v>0</v>
      </c>
      <c r="I804" s="6"/>
      <c r="J804" s="6"/>
      <c r="K804" s="6"/>
      <c r="L804" s="6"/>
      <c r="M804" s="6"/>
      <c r="N804" s="6"/>
      <c r="O804" s="6"/>
      <c r="P804" s="6"/>
      <c r="Q804" s="6"/>
      <c r="R804" s="6"/>
      <c r="S804" s="6"/>
      <c r="T804" s="6"/>
      <c r="U804" s="6"/>
      <c r="V804" s="6"/>
      <c r="W804" s="6"/>
      <c r="X804" s="6"/>
      <c r="Y804" s="6"/>
      <c r="Z804" s="6"/>
    </row>
    <row r="805" spans="1:26" ht="24" customHeight="1" x14ac:dyDescent="0.3">
      <c r="A805" s="5">
        <v>805</v>
      </c>
      <c r="B805" s="6" t="s">
        <v>8991</v>
      </c>
      <c r="C805" s="6" t="s">
        <v>8992</v>
      </c>
      <c r="D805" s="58" t="s">
        <v>9025</v>
      </c>
      <c r="E805" s="6" t="s">
        <v>8057</v>
      </c>
      <c r="F805" s="39">
        <v>1</v>
      </c>
      <c r="G805" s="39">
        <v>1</v>
      </c>
      <c r="H805" s="39">
        <v>1</v>
      </c>
      <c r="I805" s="6"/>
      <c r="J805" s="6"/>
      <c r="K805" s="6"/>
      <c r="L805" s="6"/>
      <c r="M805" s="6"/>
      <c r="N805" s="6"/>
      <c r="O805" s="6"/>
      <c r="P805" s="6"/>
      <c r="Q805" s="6"/>
      <c r="R805" s="6"/>
      <c r="S805" s="6"/>
      <c r="T805" s="6"/>
      <c r="U805" s="6"/>
      <c r="V805" s="6"/>
      <c r="W805" s="6"/>
      <c r="X805" s="6"/>
      <c r="Y805" s="6"/>
      <c r="Z805" s="6"/>
    </row>
    <row r="806" spans="1:26" ht="24" customHeight="1" x14ac:dyDescent="0.3">
      <c r="A806" s="5">
        <v>806</v>
      </c>
      <c r="B806" s="6" t="s">
        <v>8991</v>
      </c>
      <c r="C806" s="6" t="s">
        <v>8992</v>
      </c>
      <c r="D806" s="58" t="s">
        <v>9026</v>
      </c>
      <c r="E806" s="6" t="s">
        <v>8057</v>
      </c>
      <c r="F806" s="39">
        <v>0</v>
      </c>
      <c r="G806" s="39">
        <v>0</v>
      </c>
      <c r="H806" s="39">
        <v>0</v>
      </c>
      <c r="I806" s="6"/>
      <c r="J806" s="6"/>
      <c r="K806" s="6"/>
      <c r="L806" s="6"/>
      <c r="M806" s="6"/>
      <c r="N806" s="6"/>
      <c r="O806" s="6"/>
      <c r="P806" s="6"/>
      <c r="Q806" s="6"/>
      <c r="R806" s="6"/>
      <c r="S806" s="6"/>
      <c r="T806" s="6"/>
      <c r="U806" s="6"/>
      <c r="V806" s="6"/>
      <c r="W806" s="6"/>
      <c r="X806" s="6"/>
      <c r="Y806" s="6"/>
      <c r="Z806" s="6"/>
    </row>
    <row r="807" spans="1:26" ht="24" customHeight="1" x14ac:dyDescent="0.3">
      <c r="A807" s="5">
        <v>807</v>
      </c>
      <c r="B807" s="6" t="s">
        <v>8991</v>
      </c>
      <c r="C807" s="6" t="s">
        <v>8992</v>
      </c>
      <c r="D807" s="58" t="s">
        <v>9027</v>
      </c>
      <c r="E807" s="6" t="s">
        <v>8057</v>
      </c>
      <c r="F807" s="39">
        <v>2</v>
      </c>
      <c r="G807" s="39">
        <v>2</v>
      </c>
      <c r="H807" s="39">
        <v>2</v>
      </c>
      <c r="I807" s="6"/>
      <c r="J807" s="6"/>
      <c r="K807" s="6"/>
      <c r="L807" s="6"/>
      <c r="M807" s="6"/>
      <c r="N807" s="6"/>
      <c r="O807" s="6"/>
      <c r="P807" s="6"/>
      <c r="Q807" s="6"/>
      <c r="R807" s="6"/>
      <c r="S807" s="6"/>
      <c r="T807" s="6"/>
      <c r="U807" s="6"/>
      <c r="V807" s="6"/>
      <c r="W807" s="6"/>
      <c r="X807" s="6"/>
      <c r="Y807" s="6"/>
      <c r="Z807" s="6"/>
    </row>
    <row r="808" spans="1:26" ht="24" customHeight="1" x14ac:dyDescent="0.3">
      <c r="A808" s="5">
        <v>808</v>
      </c>
      <c r="B808" s="6" t="s">
        <v>8991</v>
      </c>
      <c r="C808" s="6" t="s">
        <v>8992</v>
      </c>
      <c r="D808" s="58" t="s">
        <v>9028</v>
      </c>
      <c r="E808" s="6" t="s">
        <v>8057</v>
      </c>
      <c r="F808" s="39">
        <v>1</v>
      </c>
      <c r="G808" s="39">
        <v>1</v>
      </c>
      <c r="H808" s="39">
        <v>1</v>
      </c>
      <c r="I808" s="6"/>
      <c r="J808" s="6"/>
      <c r="K808" s="6"/>
      <c r="L808" s="6"/>
      <c r="M808" s="6"/>
      <c r="N808" s="6"/>
      <c r="O808" s="6"/>
      <c r="P808" s="6"/>
      <c r="Q808" s="6"/>
      <c r="R808" s="6"/>
      <c r="S808" s="6"/>
      <c r="T808" s="6"/>
      <c r="U808" s="6"/>
      <c r="V808" s="6"/>
      <c r="W808" s="6"/>
      <c r="X808" s="6"/>
      <c r="Y808" s="6"/>
      <c r="Z808" s="6"/>
    </row>
    <row r="809" spans="1:26" ht="48" customHeight="1" x14ac:dyDescent="0.3">
      <c r="A809" s="5">
        <v>809</v>
      </c>
      <c r="B809" s="6" t="s">
        <v>8991</v>
      </c>
      <c r="C809" s="6" t="s">
        <v>8992</v>
      </c>
      <c r="D809" s="58" t="s">
        <v>9029</v>
      </c>
      <c r="E809" s="6" t="s">
        <v>8057</v>
      </c>
      <c r="F809" s="39">
        <v>0</v>
      </c>
      <c r="G809" s="39">
        <v>0</v>
      </c>
      <c r="H809" s="39">
        <v>0</v>
      </c>
      <c r="I809" s="6"/>
      <c r="J809" s="6"/>
      <c r="K809" s="6"/>
      <c r="L809" s="6"/>
      <c r="M809" s="6"/>
      <c r="N809" s="6"/>
      <c r="O809" s="6"/>
      <c r="P809" s="6"/>
      <c r="Q809" s="6"/>
      <c r="R809" s="6"/>
      <c r="S809" s="6"/>
      <c r="T809" s="6"/>
      <c r="U809" s="6"/>
      <c r="V809" s="6"/>
      <c r="W809" s="6"/>
      <c r="X809" s="6"/>
      <c r="Y809" s="6"/>
      <c r="Z809" s="6"/>
    </row>
    <row r="810" spans="1:26" ht="24" customHeight="1" x14ac:dyDescent="0.3">
      <c r="A810" s="5">
        <v>810</v>
      </c>
      <c r="B810" s="6" t="s">
        <v>8991</v>
      </c>
      <c r="C810" s="6" t="s">
        <v>8992</v>
      </c>
      <c r="D810" s="58" t="s">
        <v>9030</v>
      </c>
      <c r="E810" s="6" t="s">
        <v>8057</v>
      </c>
      <c r="F810" s="39">
        <v>0</v>
      </c>
      <c r="G810" s="39">
        <v>0</v>
      </c>
      <c r="H810" s="39">
        <v>0</v>
      </c>
      <c r="I810" s="6"/>
      <c r="J810" s="6"/>
      <c r="K810" s="6"/>
      <c r="L810" s="6"/>
      <c r="M810" s="6"/>
      <c r="N810" s="6"/>
      <c r="O810" s="6"/>
      <c r="P810" s="6"/>
      <c r="Q810" s="6"/>
      <c r="R810" s="6"/>
      <c r="S810" s="6"/>
      <c r="T810" s="6"/>
      <c r="U810" s="6"/>
      <c r="V810" s="6"/>
      <c r="W810" s="6"/>
      <c r="X810" s="6"/>
      <c r="Y810" s="6"/>
      <c r="Z810" s="6"/>
    </row>
    <row r="811" spans="1:26" ht="24" customHeight="1" x14ac:dyDescent="0.3">
      <c r="A811" s="5">
        <v>811</v>
      </c>
      <c r="B811" s="6" t="s">
        <v>8991</v>
      </c>
      <c r="C811" s="6" t="s">
        <v>8992</v>
      </c>
      <c r="D811" s="58" t="s">
        <v>9031</v>
      </c>
      <c r="E811" s="6" t="s">
        <v>8057</v>
      </c>
      <c r="F811" s="39">
        <v>0</v>
      </c>
      <c r="G811" s="39">
        <v>0</v>
      </c>
      <c r="H811" s="39">
        <v>0</v>
      </c>
      <c r="I811" s="6"/>
      <c r="J811" s="6"/>
      <c r="K811" s="6"/>
      <c r="L811" s="6"/>
      <c r="M811" s="6"/>
      <c r="N811" s="6"/>
      <c r="O811" s="6"/>
      <c r="P811" s="6"/>
      <c r="Q811" s="6"/>
      <c r="R811" s="6"/>
      <c r="S811" s="6"/>
      <c r="T811" s="6"/>
      <c r="U811" s="6"/>
      <c r="V811" s="6"/>
      <c r="W811" s="6"/>
      <c r="X811" s="6"/>
      <c r="Y811" s="6"/>
      <c r="Z811" s="6"/>
    </row>
    <row r="812" spans="1:26" ht="24" customHeight="1" x14ac:dyDescent="0.3">
      <c r="A812" s="5">
        <v>812</v>
      </c>
      <c r="B812" s="6" t="s">
        <v>9032</v>
      </c>
      <c r="C812" s="6" t="s">
        <v>9033</v>
      </c>
      <c r="D812" s="58" t="s">
        <v>9034</v>
      </c>
      <c r="E812" s="6" t="s">
        <v>8057</v>
      </c>
      <c r="F812" s="39">
        <v>0</v>
      </c>
      <c r="G812" s="39">
        <v>0</v>
      </c>
      <c r="H812" s="39">
        <v>0</v>
      </c>
      <c r="I812" s="6"/>
      <c r="J812" s="6"/>
      <c r="K812" s="6"/>
      <c r="L812" s="6"/>
      <c r="M812" s="6"/>
      <c r="N812" s="6"/>
      <c r="O812" s="6"/>
      <c r="P812" s="6"/>
      <c r="Q812" s="6"/>
      <c r="R812" s="6"/>
      <c r="S812" s="6"/>
      <c r="T812" s="6"/>
      <c r="U812" s="6"/>
      <c r="V812" s="6"/>
      <c r="W812" s="6"/>
      <c r="X812" s="6"/>
      <c r="Y812" s="6"/>
      <c r="Z812" s="6"/>
    </row>
    <row r="813" spans="1:26" ht="48" customHeight="1" x14ac:dyDescent="0.3">
      <c r="A813" s="5">
        <v>813</v>
      </c>
      <c r="B813" s="6" t="s">
        <v>9032</v>
      </c>
      <c r="C813" s="6" t="s">
        <v>9033</v>
      </c>
      <c r="D813" s="58" t="s">
        <v>9035</v>
      </c>
      <c r="E813" s="6" t="s">
        <v>8057</v>
      </c>
      <c r="F813" s="39">
        <v>2</v>
      </c>
      <c r="G813" s="39">
        <v>2</v>
      </c>
      <c r="H813" s="39">
        <v>2</v>
      </c>
      <c r="I813" s="6"/>
      <c r="J813" s="6"/>
      <c r="K813" s="6"/>
      <c r="L813" s="6"/>
      <c r="M813" s="6"/>
      <c r="N813" s="6"/>
      <c r="O813" s="6"/>
      <c r="P813" s="6"/>
      <c r="Q813" s="6"/>
      <c r="R813" s="6"/>
      <c r="S813" s="6"/>
      <c r="T813" s="6"/>
      <c r="U813" s="6"/>
      <c r="V813" s="6"/>
      <c r="W813" s="6"/>
      <c r="X813" s="6"/>
      <c r="Y813" s="6"/>
      <c r="Z813" s="6"/>
    </row>
    <row r="814" spans="1:26" ht="48" customHeight="1" x14ac:dyDescent="0.3">
      <c r="A814" s="5">
        <v>814</v>
      </c>
      <c r="B814" s="6" t="s">
        <v>9032</v>
      </c>
      <c r="C814" s="6" t="s">
        <v>9033</v>
      </c>
      <c r="D814" s="58" t="s">
        <v>9036</v>
      </c>
      <c r="E814" s="6" t="s">
        <v>8057</v>
      </c>
      <c r="F814" s="39">
        <v>2</v>
      </c>
      <c r="G814" s="39">
        <v>2</v>
      </c>
      <c r="H814" s="39">
        <v>2</v>
      </c>
      <c r="I814" s="6"/>
      <c r="J814" s="6"/>
      <c r="K814" s="6"/>
      <c r="L814" s="6"/>
      <c r="M814" s="6"/>
      <c r="N814" s="6"/>
      <c r="O814" s="6"/>
      <c r="P814" s="6"/>
      <c r="Q814" s="6"/>
      <c r="R814" s="6"/>
      <c r="S814" s="6"/>
      <c r="T814" s="6"/>
      <c r="U814" s="6"/>
      <c r="V814" s="6"/>
      <c r="W814" s="6"/>
      <c r="X814" s="6"/>
      <c r="Y814" s="6"/>
      <c r="Z814" s="6"/>
    </row>
    <row r="815" spans="1:26" ht="24" customHeight="1" x14ac:dyDescent="0.3">
      <c r="A815" s="5">
        <v>815</v>
      </c>
      <c r="B815" s="6" t="s">
        <v>9032</v>
      </c>
      <c r="C815" s="6" t="s">
        <v>9033</v>
      </c>
      <c r="D815" s="58" t="s">
        <v>9037</v>
      </c>
      <c r="E815" s="6" t="s">
        <v>8057</v>
      </c>
      <c r="F815" s="39">
        <v>0</v>
      </c>
      <c r="G815" s="39">
        <v>0</v>
      </c>
      <c r="H815" s="39">
        <v>0</v>
      </c>
      <c r="I815" s="6"/>
      <c r="J815" s="6"/>
      <c r="K815" s="6"/>
      <c r="L815" s="6"/>
      <c r="M815" s="6"/>
      <c r="N815" s="6"/>
      <c r="O815" s="6"/>
      <c r="P815" s="6"/>
      <c r="Q815" s="6"/>
      <c r="R815" s="6"/>
      <c r="S815" s="6"/>
      <c r="T815" s="6"/>
      <c r="U815" s="6"/>
      <c r="V815" s="6"/>
      <c r="W815" s="6"/>
      <c r="X815" s="6"/>
      <c r="Y815" s="6"/>
      <c r="Z815" s="6"/>
    </row>
    <row r="816" spans="1:26" ht="24" customHeight="1" x14ac:dyDescent="0.3">
      <c r="A816" s="5">
        <v>816</v>
      </c>
      <c r="B816" s="6" t="s">
        <v>9032</v>
      </c>
      <c r="C816" s="6" t="s">
        <v>9033</v>
      </c>
      <c r="D816" s="58" t="s">
        <v>9038</v>
      </c>
      <c r="E816" s="6" t="s">
        <v>8057</v>
      </c>
      <c r="F816" s="39">
        <v>1</v>
      </c>
      <c r="G816" s="39">
        <v>1</v>
      </c>
      <c r="H816" s="39">
        <v>1</v>
      </c>
      <c r="I816" s="6"/>
      <c r="J816" s="6"/>
      <c r="K816" s="6"/>
      <c r="L816" s="6"/>
      <c r="M816" s="6"/>
      <c r="N816" s="6"/>
      <c r="O816" s="6"/>
      <c r="P816" s="6"/>
      <c r="Q816" s="6"/>
      <c r="R816" s="6"/>
      <c r="S816" s="6"/>
      <c r="T816" s="6"/>
      <c r="U816" s="6"/>
      <c r="V816" s="6"/>
      <c r="W816" s="6"/>
      <c r="X816" s="6"/>
      <c r="Y816" s="6"/>
      <c r="Z816" s="6"/>
    </row>
    <row r="817" spans="1:26" ht="24" customHeight="1" x14ac:dyDescent="0.3">
      <c r="A817" s="5">
        <v>817</v>
      </c>
      <c r="B817" s="6" t="s">
        <v>9032</v>
      </c>
      <c r="C817" s="6" t="s">
        <v>9033</v>
      </c>
      <c r="D817" s="58" t="s">
        <v>9039</v>
      </c>
      <c r="E817" s="6" t="s">
        <v>8057</v>
      </c>
      <c r="F817" s="39">
        <v>0</v>
      </c>
      <c r="G817" s="39">
        <v>0</v>
      </c>
      <c r="H817" s="39">
        <v>0</v>
      </c>
      <c r="I817" s="6"/>
      <c r="J817" s="6"/>
      <c r="K817" s="6"/>
      <c r="L817" s="6"/>
      <c r="M817" s="6"/>
      <c r="N817" s="6"/>
      <c r="O817" s="6"/>
      <c r="P817" s="6"/>
      <c r="Q817" s="6"/>
      <c r="R817" s="6"/>
      <c r="S817" s="6"/>
      <c r="T817" s="6"/>
      <c r="U817" s="6"/>
      <c r="V817" s="6"/>
      <c r="W817" s="6"/>
      <c r="X817" s="6"/>
      <c r="Y817" s="6"/>
      <c r="Z817" s="6"/>
    </row>
    <row r="818" spans="1:26" ht="24" customHeight="1" x14ac:dyDescent="0.3">
      <c r="A818" s="5">
        <v>818</v>
      </c>
      <c r="B818" s="6" t="s">
        <v>9032</v>
      </c>
      <c r="C818" s="6" t="s">
        <v>9033</v>
      </c>
      <c r="D818" s="58" t="s">
        <v>9040</v>
      </c>
      <c r="E818" s="6" t="s">
        <v>8057</v>
      </c>
      <c r="F818" s="39">
        <v>1</v>
      </c>
      <c r="G818" s="5">
        <v>1</v>
      </c>
      <c r="H818" s="39">
        <v>1</v>
      </c>
      <c r="I818" s="6"/>
      <c r="J818" s="6"/>
      <c r="K818" s="6"/>
      <c r="L818" s="6"/>
      <c r="M818" s="6"/>
      <c r="N818" s="6"/>
      <c r="O818" s="6"/>
      <c r="P818" s="6"/>
      <c r="Q818" s="6"/>
      <c r="R818" s="6"/>
      <c r="S818" s="6"/>
      <c r="T818" s="6"/>
      <c r="U818" s="6"/>
      <c r="V818" s="6"/>
      <c r="W818" s="6"/>
      <c r="X818" s="6"/>
      <c r="Y818" s="6"/>
      <c r="Z818" s="6"/>
    </row>
    <row r="819" spans="1:26" ht="24" customHeight="1" x14ac:dyDescent="0.3">
      <c r="A819" s="5">
        <v>819</v>
      </c>
      <c r="B819" s="6" t="s">
        <v>9032</v>
      </c>
      <c r="C819" s="6" t="s">
        <v>9033</v>
      </c>
      <c r="D819" s="58" t="s">
        <v>9041</v>
      </c>
      <c r="E819" s="6" t="s">
        <v>8057</v>
      </c>
      <c r="F819" s="39">
        <v>0</v>
      </c>
      <c r="G819" s="5">
        <v>1</v>
      </c>
      <c r="H819" s="39">
        <v>0</v>
      </c>
      <c r="I819" s="6"/>
      <c r="J819" s="6"/>
      <c r="K819" s="6"/>
      <c r="L819" s="6"/>
      <c r="M819" s="6"/>
      <c r="N819" s="6"/>
      <c r="O819" s="6"/>
      <c r="P819" s="6"/>
      <c r="Q819" s="6"/>
      <c r="R819" s="6"/>
      <c r="S819" s="6"/>
      <c r="T819" s="6"/>
      <c r="U819" s="6"/>
      <c r="V819" s="6"/>
      <c r="W819" s="6"/>
      <c r="X819" s="6"/>
      <c r="Y819" s="6"/>
      <c r="Z819" s="6"/>
    </row>
    <row r="820" spans="1:26" ht="24" customHeight="1" x14ac:dyDescent="0.3">
      <c r="A820" s="5">
        <v>820</v>
      </c>
      <c r="B820" s="6" t="s">
        <v>9032</v>
      </c>
      <c r="C820" s="6" t="s">
        <v>9033</v>
      </c>
      <c r="D820" s="58" t="s">
        <v>9042</v>
      </c>
      <c r="E820" s="6" t="s">
        <v>8057</v>
      </c>
      <c r="F820" s="39">
        <v>2</v>
      </c>
      <c r="G820" s="5">
        <v>0</v>
      </c>
      <c r="H820" s="39">
        <v>2</v>
      </c>
      <c r="I820" s="6"/>
      <c r="J820" s="6"/>
      <c r="K820" s="6"/>
      <c r="L820" s="6"/>
      <c r="M820" s="6"/>
      <c r="N820" s="6"/>
      <c r="O820" s="6"/>
      <c r="P820" s="6"/>
      <c r="Q820" s="6"/>
      <c r="R820" s="6"/>
      <c r="S820" s="6"/>
      <c r="T820" s="6"/>
      <c r="U820" s="6"/>
      <c r="V820" s="6"/>
      <c r="W820" s="6"/>
      <c r="X820" s="6"/>
      <c r="Y820" s="6"/>
      <c r="Z820" s="6"/>
    </row>
    <row r="821" spans="1:26" ht="48" customHeight="1" x14ac:dyDescent="0.3">
      <c r="A821" s="5">
        <v>821</v>
      </c>
      <c r="B821" s="6" t="s">
        <v>9032</v>
      </c>
      <c r="C821" s="6" t="s">
        <v>9033</v>
      </c>
      <c r="D821" s="58" t="s">
        <v>9043</v>
      </c>
      <c r="E821" s="6" t="s">
        <v>8057</v>
      </c>
      <c r="F821" s="39">
        <v>2</v>
      </c>
      <c r="G821" s="5">
        <v>2</v>
      </c>
      <c r="H821" s="39">
        <v>2</v>
      </c>
      <c r="I821" s="6"/>
      <c r="J821" s="6"/>
      <c r="K821" s="6"/>
      <c r="L821" s="6"/>
      <c r="M821" s="6"/>
      <c r="N821" s="6"/>
      <c r="O821" s="6"/>
      <c r="P821" s="6"/>
      <c r="Q821" s="6"/>
      <c r="R821" s="6"/>
      <c r="S821" s="6"/>
      <c r="T821" s="6"/>
      <c r="U821" s="6"/>
      <c r="V821" s="6"/>
      <c r="W821" s="6"/>
      <c r="X821" s="6"/>
      <c r="Y821" s="6"/>
      <c r="Z821" s="6"/>
    </row>
    <row r="822" spans="1:26" ht="48" customHeight="1" x14ac:dyDescent="0.3">
      <c r="A822" s="5">
        <v>822</v>
      </c>
      <c r="B822" s="6" t="s">
        <v>9032</v>
      </c>
      <c r="C822" s="6" t="s">
        <v>9033</v>
      </c>
      <c r="D822" s="58" t="s">
        <v>9044</v>
      </c>
      <c r="E822" s="6" t="s">
        <v>8057</v>
      </c>
      <c r="F822" s="39">
        <v>0</v>
      </c>
      <c r="G822" s="5">
        <v>0</v>
      </c>
      <c r="H822" s="39">
        <v>0</v>
      </c>
      <c r="I822" s="6"/>
      <c r="J822" s="6"/>
      <c r="K822" s="6"/>
      <c r="L822" s="6"/>
      <c r="M822" s="6"/>
      <c r="N822" s="6"/>
      <c r="O822" s="6"/>
      <c r="P822" s="6"/>
      <c r="Q822" s="6"/>
      <c r="R822" s="6"/>
      <c r="S822" s="6"/>
      <c r="T822" s="6"/>
      <c r="U822" s="6"/>
      <c r="V822" s="6"/>
      <c r="W822" s="6"/>
      <c r="X822" s="6"/>
      <c r="Y822" s="6"/>
      <c r="Z822" s="6"/>
    </row>
    <row r="823" spans="1:26" ht="48" customHeight="1" x14ac:dyDescent="0.3">
      <c r="A823" s="5">
        <v>823</v>
      </c>
      <c r="B823" s="6" t="s">
        <v>9032</v>
      </c>
      <c r="C823" s="6" t="s">
        <v>9033</v>
      </c>
      <c r="D823" s="58" t="s">
        <v>9045</v>
      </c>
      <c r="E823" s="6" t="s">
        <v>8057</v>
      </c>
      <c r="F823" s="39">
        <v>0</v>
      </c>
      <c r="G823" s="5">
        <v>2</v>
      </c>
      <c r="H823" s="39">
        <v>0</v>
      </c>
      <c r="I823" s="6"/>
      <c r="J823" s="6"/>
      <c r="K823" s="6"/>
      <c r="L823" s="6"/>
      <c r="M823" s="6"/>
      <c r="N823" s="6"/>
      <c r="O823" s="6"/>
      <c r="P823" s="6"/>
      <c r="Q823" s="6"/>
      <c r="R823" s="6"/>
      <c r="S823" s="6"/>
      <c r="T823" s="6"/>
      <c r="U823" s="6"/>
      <c r="V823" s="6"/>
      <c r="W823" s="6"/>
      <c r="X823" s="6"/>
      <c r="Y823" s="6"/>
      <c r="Z823" s="6"/>
    </row>
    <row r="824" spans="1:26" ht="48" customHeight="1" x14ac:dyDescent="0.3">
      <c r="A824" s="5">
        <v>824</v>
      </c>
      <c r="B824" s="6" t="s">
        <v>9032</v>
      </c>
      <c r="C824" s="6" t="s">
        <v>9033</v>
      </c>
      <c r="D824" s="58" t="s">
        <v>9046</v>
      </c>
      <c r="E824" s="6" t="s">
        <v>8057</v>
      </c>
      <c r="F824" s="39">
        <v>0</v>
      </c>
      <c r="G824" s="5">
        <v>2</v>
      </c>
      <c r="H824" s="39">
        <v>0</v>
      </c>
      <c r="I824" s="6"/>
      <c r="J824" s="6"/>
      <c r="K824" s="6"/>
      <c r="L824" s="6"/>
      <c r="M824" s="6"/>
      <c r="N824" s="6"/>
      <c r="O824" s="6"/>
      <c r="P824" s="6"/>
      <c r="Q824" s="6"/>
      <c r="R824" s="6"/>
      <c r="S824" s="6"/>
      <c r="T824" s="6"/>
      <c r="U824" s="6"/>
      <c r="V824" s="6"/>
      <c r="W824" s="6"/>
      <c r="X824" s="6"/>
      <c r="Y824" s="6"/>
      <c r="Z824" s="6"/>
    </row>
    <row r="825" spans="1:26" ht="48" customHeight="1" x14ac:dyDescent="0.3">
      <c r="A825" s="5">
        <v>825</v>
      </c>
      <c r="B825" s="6" t="s">
        <v>9032</v>
      </c>
      <c r="C825" s="6" t="s">
        <v>9033</v>
      </c>
      <c r="D825" s="58" t="s">
        <v>9047</v>
      </c>
      <c r="E825" s="6" t="s">
        <v>8057</v>
      </c>
      <c r="F825" s="39">
        <v>0</v>
      </c>
      <c r="G825" s="5">
        <v>0</v>
      </c>
      <c r="H825" s="39">
        <v>0</v>
      </c>
      <c r="I825" s="6"/>
      <c r="J825" s="6"/>
      <c r="K825" s="6"/>
      <c r="L825" s="6"/>
      <c r="M825" s="6"/>
      <c r="N825" s="6"/>
      <c r="O825" s="6"/>
      <c r="P825" s="6"/>
      <c r="Q825" s="6"/>
      <c r="R825" s="6"/>
      <c r="S825" s="6"/>
      <c r="T825" s="6"/>
      <c r="U825" s="6"/>
      <c r="V825" s="6"/>
      <c r="W825" s="6"/>
      <c r="X825" s="6"/>
      <c r="Y825" s="6"/>
      <c r="Z825" s="6"/>
    </row>
    <row r="826" spans="1:26" ht="48" customHeight="1" x14ac:dyDescent="0.3">
      <c r="A826" s="5">
        <v>826</v>
      </c>
      <c r="B826" s="6" t="s">
        <v>9032</v>
      </c>
      <c r="C826" s="6" t="s">
        <v>9033</v>
      </c>
      <c r="D826" s="58" t="s">
        <v>9048</v>
      </c>
      <c r="E826" s="6" t="s">
        <v>8057</v>
      </c>
      <c r="F826" s="39">
        <v>0</v>
      </c>
      <c r="G826" s="5">
        <v>0</v>
      </c>
      <c r="H826" s="39">
        <v>0</v>
      </c>
      <c r="I826" s="6"/>
      <c r="J826" s="6"/>
      <c r="K826" s="6"/>
      <c r="L826" s="6"/>
      <c r="M826" s="6"/>
      <c r="N826" s="6"/>
      <c r="O826" s="6"/>
      <c r="P826" s="6"/>
      <c r="Q826" s="6"/>
      <c r="R826" s="6"/>
      <c r="S826" s="6"/>
      <c r="T826" s="6"/>
      <c r="U826" s="6"/>
      <c r="V826" s="6"/>
      <c r="W826" s="6"/>
      <c r="X826" s="6"/>
      <c r="Y826" s="6"/>
      <c r="Z826" s="6"/>
    </row>
    <row r="827" spans="1:26" ht="48" customHeight="1" x14ac:dyDescent="0.3">
      <c r="A827" s="5">
        <v>827</v>
      </c>
      <c r="B827" s="6" t="s">
        <v>9032</v>
      </c>
      <c r="C827" s="6" t="s">
        <v>9033</v>
      </c>
      <c r="D827" s="58" t="s">
        <v>9049</v>
      </c>
      <c r="E827" s="6" t="s">
        <v>8057</v>
      </c>
      <c r="F827" s="39">
        <v>2</v>
      </c>
      <c r="G827" s="5">
        <v>0</v>
      </c>
      <c r="H827" s="39">
        <v>2</v>
      </c>
      <c r="I827" s="6"/>
      <c r="J827" s="6"/>
      <c r="K827" s="6"/>
      <c r="L827" s="6"/>
      <c r="M827" s="6"/>
      <c r="N827" s="6"/>
      <c r="O827" s="6"/>
      <c r="P827" s="6"/>
      <c r="Q827" s="6"/>
      <c r="R827" s="6"/>
      <c r="S827" s="6"/>
      <c r="T827" s="6"/>
      <c r="U827" s="6"/>
      <c r="V827" s="6"/>
      <c r="W827" s="6"/>
      <c r="X827" s="6"/>
      <c r="Y827" s="6"/>
      <c r="Z827" s="6"/>
    </row>
    <row r="828" spans="1:26" ht="24" customHeight="1" x14ac:dyDescent="0.3">
      <c r="A828" s="5">
        <v>828</v>
      </c>
      <c r="B828" s="6" t="s">
        <v>9032</v>
      </c>
      <c r="C828" s="6" t="s">
        <v>9033</v>
      </c>
      <c r="D828" s="58" t="s">
        <v>9050</v>
      </c>
      <c r="E828" s="6" t="s">
        <v>8057</v>
      </c>
      <c r="F828" s="39">
        <v>0</v>
      </c>
      <c r="G828" s="5">
        <v>1</v>
      </c>
      <c r="H828" s="39">
        <v>0</v>
      </c>
      <c r="I828" s="6"/>
      <c r="J828" s="6"/>
      <c r="K828" s="6"/>
      <c r="L828" s="6"/>
      <c r="M828" s="6"/>
      <c r="N828" s="6"/>
      <c r="O828" s="6"/>
      <c r="P828" s="6"/>
      <c r="Q828" s="6"/>
      <c r="R828" s="6"/>
      <c r="S828" s="6"/>
      <c r="T828" s="6"/>
      <c r="U828" s="6"/>
      <c r="V828" s="6"/>
      <c r="W828" s="6"/>
      <c r="X828" s="6"/>
      <c r="Y828" s="6"/>
      <c r="Z828" s="6"/>
    </row>
    <row r="829" spans="1:26" ht="24" customHeight="1" x14ac:dyDescent="0.3">
      <c r="A829" s="5">
        <v>829</v>
      </c>
      <c r="B829" s="6" t="s">
        <v>9032</v>
      </c>
      <c r="C829" s="6" t="s">
        <v>9033</v>
      </c>
      <c r="D829" s="58" t="s">
        <v>9051</v>
      </c>
      <c r="E829" s="6" t="s">
        <v>8057</v>
      </c>
      <c r="F829" s="39">
        <v>1</v>
      </c>
      <c r="G829" s="5">
        <v>1</v>
      </c>
      <c r="H829" s="39">
        <v>1</v>
      </c>
      <c r="I829" s="6"/>
      <c r="J829" s="6"/>
      <c r="K829" s="6"/>
      <c r="L829" s="6"/>
      <c r="M829" s="6"/>
      <c r="N829" s="6"/>
      <c r="O829" s="6"/>
      <c r="P829" s="6"/>
      <c r="Q829" s="6"/>
      <c r="R829" s="6"/>
      <c r="S829" s="6"/>
      <c r="T829" s="6"/>
      <c r="U829" s="6"/>
      <c r="V829" s="6"/>
      <c r="W829" s="6"/>
      <c r="X829" s="6"/>
      <c r="Y829" s="6"/>
      <c r="Z829" s="6"/>
    </row>
    <row r="830" spans="1:26" ht="24" customHeight="1" x14ac:dyDescent="0.3">
      <c r="A830" s="5">
        <v>830</v>
      </c>
      <c r="B830" s="6" t="s">
        <v>9032</v>
      </c>
      <c r="C830" s="6" t="s">
        <v>9033</v>
      </c>
      <c r="D830" s="58" t="s">
        <v>9052</v>
      </c>
      <c r="E830" s="6" t="s">
        <v>8057</v>
      </c>
      <c r="F830" s="39">
        <v>0</v>
      </c>
      <c r="G830" s="5">
        <v>1</v>
      </c>
      <c r="H830" s="39">
        <v>0</v>
      </c>
      <c r="I830" s="6"/>
      <c r="J830" s="6"/>
      <c r="K830" s="6"/>
      <c r="L830" s="6"/>
      <c r="M830" s="6"/>
      <c r="N830" s="6"/>
      <c r="O830" s="6"/>
      <c r="P830" s="6"/>
      <c r="Q830" s="6"/>
      <c r="R830" s="6"/>
      <c r="S830" s="6"/>
      <c r="T830" s="6"/>
      <c r="U830" s="6"/>
      <c r="V830" s="6"/>
      <c r="W830" s="6"/>
      <c r="X830" s="6"/>
      <c r="Y830" s="6"/>
      <c r="Z830" s="6"/>
    </row>
    <row r="831" spans="1:26" ht="24" customHeight="1" x14ac:dyDescent="0.3">
      <c r="A831" s="5">
        <v>831</v>
      </c>
      <c r="B831" s="6" t="s">
        <v>9032</v>
      </c>
      <c r="C831" s="6" t="s">
        <v>9033</v>
      </c>
      <c r="D831" s="58" t="s">
        <v>9053</v>
      </c>
      <c r="E831" s="6" t="s">
        <v>8057</v>
      </c>
      <c r="F831" s="39">
        <v>0</v>
      </c>
      <c r="G831" s="5">
        <v>1</v>
      </c>
      <c r="H831" s="39">
        <v>0</v>
      </c>
      <c r="I831" s="6"/>
      <c r="J831" s="6"/>
      <c r="K831" s="6"/>
      <c r="L831" s="6"/>
      <c r="M831" s="6"/>
      <c r="N831" s="6"/>
      <c r="O831" s="6"/>
      <c r="P831" s="6"/>
      <c r="Q831" s="6"/>
      <c r="R831" s="6"/>
      <c r="S831" s="6"/>
      <c r="T831" s="6"/>
      <c r="U831" s="6"/>
      <c r="V831" s="6"/>
      <c r="W831" s="6"/>
      <c r="X831" s="6"/>
      <c r="Y831" s="6"/>
      <c r="Z831" s="6"/>
    </row>
    <row r="832" spans="1:26" ht="48" customHeight="1" x14ac:dyDescent="0.3">
      <c r="A832" s="5">
        <v>832</v>
      </c>
      <c r="B832" s="6" t="s">
        <v>9032</v>
      </c>
      <c r="C832" s="6" t="s">
        <v>9033</v>
      </c>
      <c r="D832" s="58" t="s">
        <v>9054</v>
      </c>
      <c r="E832" s="6" t="s">
        <v>8057</v>
      </c>
      <c r="F832" s="39">
        <v>2</v>
      </c>
      <c r="G832" s="5">
        <v>1</v>
      </c>
      <c r="H832" s="39">
        <v>2</v>
      </c>
      <c r="I832" s="6"/>
      <c r="J832" s="6"/>
      <c r="K832" s="6"/>
      <c r="L832" s="6"/>
      <c r="M832" s="6"/>
      <c r="N832" s="6"/>
      <c r="O832" s="6"/>
      <c r="P832" s="6"/>
      <c r="Q832" s="6"/>
      <c r="R832" s="6"/>
      <c r="S832" s="6"/>
      <c r="T832" s="6"/>
      <c r="U832" s="6"/>
      <c r="V832" s="6"/>
      <c r="W832" s="6"/>
      <c r="X832" s="6"/>
      <c r="Y832" s="6"/>
      <c r="Z832" s="6"/>
    </row>
    <row r="833" spans="1:26" ht="24" customHeight="1" x14ac:dyDescent="0.3">
      <c r="A833" s="5">
        <v>833</v>
      </c>
      <c r="B833" s="6" t="s">
        <v>9032</v>
      </c>
      <c r="C833" s="6" t="s">
        <v>9033</v>
      </c>
      <c r="D833" s="58" t="s">
        <v>9055</v>
      </c>
      <c r="E833" s="6" t="s">
        <v>8057</v>
      </c>
      <c r="F833" s="39">
        <v>0</v>
      </c>
      <c r="G833" s="5">
        <v>1</v>
      </c>
      <c r="H833" s="39">
        <v>0</v>
      </c>
      <c r="I833" s="6"/>
      <c r="J833" s="6"/>
      <c r="K833" s="6"/>
      <c r="L833" s="6"/>
      <c r="M833" s="6"/>
      <c r="N833" s="6"/>
      <c r="O833" s="6"/>
      <c r="P833" s="6"/>
      <c r="Q833" s="6"/>
      <c r="R833" s="6"/>
      <c r="S833" s="6"/>
      <c r="T833" s="6"/>
      <c r="U833" s="6"/>
      <c r="V833" s="6"/>
      <c r="W833" s="6"/>
      <c r="X833" s="6"/>
      <c r="Y833" s="6"/>
      <c r="Z833" s="6"/>
    </row>
    <row r="834" spans="1:26" ht="24" customHeight="1" x14ac:dyDescent="0.3">
      <c r="A834" s="5">
        <v>834</v>
      </c>
      <c r="B834" s="6" t="s">
        <v>9032</v>
      </c>
      <c r="C834" s="6" t="s">
        <v>9033</v>
      </c>
      <c r="D834" s="58" t="s">
        <v>9056</v>
      </c>
      <c r="E834" s="6" t="s">
        <v>8057</v>
      </c>
      <c r="F834" s="39">
        <v>1</v>
      </c>
      <c r="G834" s="5">
        <v>1</v>
      </c>
      <c r="H834" s="39">
        <v>1</v>
      </c>
      <c r="I834" s="6"/>
      <c r="J834" s="6"/>
      <c r="K834" s="6"/>
      <c r="L834" s="6"/>
      <c r="M834" s="6"/>
      <c r="N834" s="6"/>
      <c r="O834" s="6"/>
      <c r="P834" s="6"/>
      <c r="Q834" s="6"/>
      <c r="R834" s="6"/>
      <c r="S834" s="6"/>
      <c r="T834" s="6"/>
      <c r="U834" s="6"/>
      <c r="V834" s="6"/>
      <c r="W834" s="6"/>
      <c r="X834" s="6"/>
      <c r="Y834" s="6"/>
      <c r="Z834" s="6"/>
    </row>
    <row r="835" spans="1:26" ht="48" customHeight="1" x14ac:dyDescent="0.3">
      <c r="A835" s="5">
        <v>835</v>
      </c>
      <c r="B835" s="6" t="s">
        <v>9032</v>
      </c>
      <c r="C835" s="6" t="s">
        <v>9033</v>
      </c>
      <c r="D835" s="58" t="s">
        <v>9057</v>
      </c>
      <c r="E835" s="6" t="s">
        <v>8057</v>
      </c>
      <c r="F835" s="39">
        <v>1</v>
      </c>
      <c r="G835" s="5">
        <v>1</v>
      </c>
      <c r="H835" s="39">
        <v>1</v>
      </c>
      <c r="I835" s="6"/>
      <c r="J835" s="6"/>
      <c r="K835" s="6"/>
      <c r="L835" s="6"/>
      <c r="M835" s="6"/>
      <c r="N835" s="6"/>
      <c r="O835" s="6"/>
      <c r="P835" s="6"/>
      <c r="Q835" s="6"/>
      <c r="R835" s="6"/>
      <c r="S835" s="6"/>
      <c r="T835" s="6"/>
      <c r="U835" s="6"/>
      <c r="V835" s="6"/>
      <c r="W835" s="6"/>
      <c r="X835" s="6"/>
      <c r="Y835" s="6"/>
      <c r="Z835" s="6"/>
    </row>
    <row r="836" spans="1:26" ht="48" customHeight="1" x14ac:dyDescent="0.3">
      <c r="A836" s="5">
        <v>836</v>
      </c>
      <c r="B836" s="6" t="s">
        <v>9032</v>
      </c>
      <c r="C836" s="6" t="s">
        <v>9033</v>
      </c>
      <c r="D836" s="58" t="s">
        <v>9058</v>
      </c>
      <c r="E836" s="6" t="s">
        <v>8057</v>
      </c>
      <c r="F836" s="39">
        <v>0</v>
      </c>
      <c r="G836" s="5">
        <v>0</v>
      </c>
      <c r="H836" s="39">
        <v>0</v>
      </c>
      <c r="I836" s="6"/>
      <c r="J836" s="6"/>
      <c r="K836" s="6"/>
      <c r="L836" s="6"/>
      <c r="M836" s="6"/>
      <c r="N836" s="6"/>
      <c r="O836" s="6"/>
      <c r="P836" s="6"/>
      <c r="Q836" s="6"/>
      <c r="R836" s="6"/>
      <c r="S836" s="6"/>
      <c r="T836" s="6"/>
      <c r="U836" s="6"/>
      <c r="V836" s="6"/>
      <c r="W836" s="6"/>
      <c r="X836" s="6"/>
      <c r="Y836" s="6"/>
      <c r="Z836" s="6"/>
    </row>
    <row r="837" spans="1:26" ht="48" customHeight="1" x14ac:dyDescent="0.3">
      <c r="A837" s="5">
        <v>837</v>
      </c>
      <c r="B837" s="6" t="s">
        <v>9032</v>
      </c>
      <c r="C837" s="6" t="s">
        <v>9033</v>
      </c>
      <c r="D837" s="58" t="s">
        <v>9059</v>
      </c>
      <c r="E837" s="6" t="s">
        <v>8057</v>
      </c>
      <c r="F837" s="39">
        <v>2</v>
      </c>
      <c r="G837" s="5">
        <v>2</v>
      </c>
      <c r="H837" s="39">
        <v>2</v>
      </c>
      <c r="I837" s="6"/>
      <c r="J837" s="6"/>
      <c r="K837" s="6"/>
      <c r="L837" s="6"/>
      <c r="M837" s="6"/>
      <c r="N837" s="6"/>
      <c r="O837" s="6"/>
      <c r="P837" s="6"/>
      <c r="Q837" s="6"/>
      <c r="R837" s="6"/>
      <c r="S837" s="6"/>
      <c r="T837" s="6"/>
      <c r="U837" s="6"/>
      <c r="V837" s="6"/>
      <c r="W837" s="6"/>
      <c r="X837" s="6"/>
      <c r="Y837" s="6"/>
      <c r="Z837" s="6"/>
    </row>
    <row r="838" spans="1:26" ht="24" customHeight="1" x14ac:dyDescent="0.3">
      <c r="A838" s="5">
        <v>838</v>
      </c>
      <c r="B838" s="6" t="s">
        <v>9032</v>
      </c>
      <c r="C838" s="6" t="s">
        <v>9033</v>
      </c>
      <c r="D838" s="58" t="s">
        <v>9060</v>
      </c>
      <c r="E838" s="6" t="s">
        <v>8057</v>
      </c>
      <c r="F838" s="39">
        <v>1</v>
      </c>
      <c r="G838" s="5">
        <v>2</v>
      </c>
      <c r="H838" s="39">
        <v>1</v>
      </c>
      <c r="I838" s="6"/>
      <c r="J838" s="6"/>
      <c r="K838" s="6"/>
      <c r="L838" s="6"/>
      <c r="M838" s="6"/>
      <c r="N838" s="6"/>
      <c r="O838" s="6"/>
      <c r="P838" s="6"/>
      <c r="Q838" s="6"/>
      <c r="R838" s="6"/>
      <c r="S838" s="6"/>
      <c r="T838" s="6"/>
      <c r="U838" s="6"/>
      <c r="V838" s="6"/>
      <c r="W838" s="6"/>
      <c r="X838" s="6"/>
      <c r="Y838" s="6"/>
      <c r="Z838" s="6"/>
    </row>
    <row r="839" spans="1:26" ht="24" customHeight="1" x14ac:dyDescent="0.3">
      <c r="A839" s="5">
        <v>839</v>
      </c>
      <c r="B839" s="6" t="s">
        <v>9032</v>
      </c>
      <c r="C839" s="6" t="s">
        <v>9033</v>
      </c>
      <c r="D839" s="58" t="s">
        <v>9061</v>
      </c>
      <c r="E839" s="6" t="s">
        <v>8057</v>
      </c>
      <c r="F839" s="39">
        <v>1</v>
      </c>
      <c r="G839" s="5">
        <v>1</v>
      </c>
      <c r="H839" s="39">
        <v>1</v>
      </c>
      <c r="I839" s="6"/>
      <c r="J839" s="6"/>
      <c r="K839" s="6"/>
      <c r="L839" s="6"/>
      <c r="M839" s="6"/>
      <c r="N839" s="6"/>
      <c r="O839" s="6"/>
      <c r="P839" s="6"/>
      <c r="Q839" s="6"/>
      <c r="R839" s="6"/>
      <c r="S839" s="6"/>
      <c r="T839" s="6"/>
      <c r="U839" s="6"/>
      <c r="V839" s="6"/>
      <c r="W839" s="6"/>
      <c r="X839" s="6"/>
      <c r="Y839" s="6"/>
      <c r="Z839" s="6"/>
    </row>
    <row r="840" spans="1:26" ht="48" customHeight="1" x14ac:dyDescent="0.3">
      <c r="A840" s="5">
        <v>840</v>
      </c>
      <c r="B840" s="6" t="s">
        <v>9032</v>
      </c>
      <c r="C840" s="6" t="s">
        <v>9033</v>
      </c>
      <c r="D840" s="58" t="s">
        <v>9062</v>
      </c>
      <c r="E840" s="6" t="s">
        <v>8057</v>
      </c>
      <c r="F840" s="39">
        <v>2</v>
      </c>
      <c r="G840" s="5">
        <v>2</v>
      </c>
      <c r="H840" s="39">
        <v>2</v>
      </c>
      <c r="I840" s="6"/>
      <c r="J840" s="6"/>
      <c r="K840" s="6"/>
      <c r="L840" s="6"/>
      <c r="M840" s="6"/>
      <c r="N840" s="6"/>
      <c r="O840" s="6"/>
      <c r="P840" s="6"/>
      <c r="Q840" s="6"/>
      <c r="R840" s="6"/>
      <c r="S840" s="6"/>
      <c r="T840" s="6"/>
      <c r="U840" s="6"/>
      <c r="V840" s="6"/>
      <c r="W840" s="6"/>
      <c r="X840" s="6"/>
      <c r="Y840" s="6"/>
      <c r="Z840" s="6"/>
    </row>
    <row r="841" spans="1:26" ht="24" customHeight="1" x14ac:dyDescent="0.3">
      <c r="A841" s="5">
        <v>841</v>
      </c>
      <c r="B841" s="6" t="s">
        <v>9032</v>
      </c>
      <c r="C841" s="6" t="s">
        <v>9033</v>
      </c>
      <c r="D841" s="58" t="s">
        <v>9063</v>
      </c>
      <c r="E841" s="6" t="s">
        <v>8057</v>
      </c>
      <c r="F841" s="39">
        <v>1</v>
      </c>
      <c r="G841" s="5">
        <v>1</v>
      </c>
      <c r="H841" s="39">
        <v>1</v>
      </c>
      <c r="I841" s="6"/>
      <c r="J841" s="6"/>
      <c r="K841" s="6"/>
      <c r="L841" s="6"/>
      <c r="M841" s="6"/>
      <c r="N841" s="6"/>
      <c r="O841" s="6"/>
      <c r="P841" s="6"/>
      <c r="Q841" s="6"/>
      <c r="R841" s="6"/>
      <c r="S841" s="6"/>
      <c r="T841" s="6"/>
      <c r="U841" s="6"/>
      <c r="V841" s="6"/>
      <c r="W841" s="6"/>
      <c r="X841" s="6"/>
      <c r="Y841" s="6"/>
      <c r="Z841" s="6"/>
    </row>
    <row r="842" spans="1:26" ht="24" customHeight="1" x14ac:dyDescent="0.3">
      <c r="A842" s="5">
        <v>842</v>
      </c>
      <c r="B842" s="6" t="s">
        <v>9032</v>
      </c>
      <c r="C842" s="6" t="s">
        <v>9033</v>
      </c>
      <c r="D842" s="58" t="s">
        <v>9064</v>
      </c>
      <c r="E842" s="6" t="s">
        <v>8057</v>
      </c>
      <c r="F842" s="39">
        <v>2</v>
      </c>
      <c r="G842" s="5">
        <v>2</v>
      </c>
      <c r="H842" s="39">
        <v>2</v>
      </c>
      <c r="I842" s="6"/>
      <c r="J842" s="6"/>
      <c r="K842" s="6"/>
      <c r="L842" s="6"/>
      <c r="M842" s="6"/>
      <c r="N842" s="6"/>
      <c r="O842" s="6"/>
      <c r="P842" s="6"/>
      <c r="Q842" s="6"/>
      <c r="R842" s="6"/>
      <c r="S842" s="6"/>
      <c r="T842" s="6"/>
      <c r="U842" s="6"/>
      <c r="V842" s="6"/>
      <c r="W842" s="6"/>
      <c r="X842" s="6"/>
      <c r="Y842" s="6"/>
      <c r="Z842" s="6"/>
    </row>
    <row r="843" spans="1:26" ht="48" customHeight="1" x14ac:dyDescent="0.3">
      <c r="A843" s="5">
        <v>843</v>
      </c>
      <c r="B843" s="6" t="s">
        <v>9032</v>
      </c>
      <c r="C843" s="6" t="s">
        <v>9033</v>
      </c>
      <c r="D843" s="58" t="s">
        <v>9065</v>
      </c>
      <c r="E843" s="6" t="s">
        <v>8057</v>
      </c>
      <c r="F843" s="39">
        <v>2</v>
      </c>
      <c r="G843" s="5">
        <v>2</v>
      </c>
      <c r="H843" s="39">
        <v>2</v>
      </c>
      <c r="I843" s="6"/>
      <c r="J843" s="6"/>
      <c r="K843" s="6"/>
      <c r="L843" s="6"/>
      <c r="M843" s="6"/>
      <c r="N843" s="6"/>
      <c r="O843" s="6"/>
      <c r="P843" s="6"/>
      <c r="Q843" s="6"/>
      <c r="R843" s="6"/>
      <c r="S843" s="6"/>
      <c r="T843" s="6"/>
      <c r="U843" s="6"/>
      <c r="V843" s="6"/>
      <c r="W843" s="6"/>
      <c r="X843" s="6"/>
      <c r="Y843" s="6"/>
      <c r="Z843" s="6"/>
    </row>
    <row r="844" spans="1:26" ht="48" customHeight="1" x14ac:dyDescent="0.3">
      <c r="A844" s="5">
        <v>844</v>
      </c>
      <c r="B844" s="6" t="s">
        <v>9032</v>
      </c>
      <c r="C844" s="6" t="s">
        <v>9033</v>
      </c>
      <c r="D844" s="58" t="s">
        <v>9066</v>
      </c>
      <c r="E844" s="6" t="s">
        <v>8057</v>
      </c>
      <c r="F844" s="39">
        <v>2</v>
      </c>
      <c r="G844" s="5">
        <v>2</v>
      </c>
      <c r="H844" s="39">
        <v>2</v>
      </c>
      <c r="I844" s="6"/>
      <c r="J844" s="6"/>
      <c r="K844" s="6"/>
      <c r="L844" s="6"/>
      <c r="M844" s="6"/>
      <c r="N844" s="6"/>
      <c r="O844" s="6"/>
      <c r="P844" s="6"/>
      <c r="Q844" s="6"/>
      <c r="R844" s="6"/>
      <c r="S844" s="6"/>
      <c r="T844" s="6"/>
      <c r="U844" s="6"/>
      <c r="V844" s="6"/>
      <c r="W844" s="6"/>
      <c r="X844" s="6"/>
      <c r="Y844" s="6"/>
      <c r="Z844" s="6"/>
    </row>
    <row r="845" spans="1:26" ht="48" customHeight="1" x14ac:dyDescent="0.3">
      <c r="A845" s="5">
        <v>845</v>
      </c>
      <c r="B845" s="6" t="s">
        <v>9032</v>
      </c>
      <c r="C845" s="6" t="s">
        <v>9033</v>
      </c>
      <c r="D845" s="58" t="s">
        <v>9067</v>
      </c>
      <c r="E845" s="6" t="s">
        <v>8057</v>
      </c>
      <c r="F845" s="39">
        <v>1</v>
      </c>
      <c r="G845" s="5">
        <v>1</v>
      </c>
      <c r="H845" s="39">
        <v>1</v>
      </c>
      <c r="I845" s="6"/>
      <c r="J845" s="6"/>
      <c r="K845" s="6"/>
      <c r="L845" s="6"/>
      <c r="M845" s="6"/>
      <c r="N845" s="6"/>
      <c r="O845" s="6"/>
      <c r="P845" s="6"/>
      <c r="Q845" s="6"/>
      <c r="R845" s="6"/>
      <c r="S845" s="6"/>
      <c r="T845" s="6"/>
      <c r="U845" s="6"/>
      <c r="V845" s="6"/>
      <c r="W845" s="6"/>
      <c r="X845" s="6"/>
      <c r="Y845" s="6"/>
      <c r="Z845" s="6"/>
    </row>
    <row r="846" spans="1:26" ht="48" customHeight="1" x14ac:dyDescent="0.3">
      <c r="A846" s="5">
        <v>846</v>
      </c>
      <c r="B846" s="6" t="s">
        <v>9032</v>
      </c>
      <c r="C846" s="6" t="s">
        <v>9033</v>
      </c>
      <c r="D846" s="58" t="s">
        <v>9068</v>
      </c>
      <c r="E846" s="6" t="s">
        <v>8057</v>
      </c>
      <c r="F846" s="39">
        <v>0</v>
      </c>
      <c r="G846" s="5">
        <v>1</v>
      </c>
      <c r="H846" s="39">
        <v>0</v>
      </c>
      <c r="I846" s="6"/>
      <c r="J846" s="6"/>
      <c r="K846" s="6"/>
      <c r="L846" s="6"/>
      <c r="M846" s="6"/>
      <c r="N846" s="6"/>
      <c r="O846" s="6"/>
      <c r="P846" s="6"/>
      <c r="Q846" s="6"/>
      <c r="R846" s="6"/>
      <c r="S846" s="6"/>
      <c r="T846" s="6"/>
      <c r="U846" s="6"/>
      <c r="V846" s="6"/>
      <c r="W846" s="6"/>
      <c r="X846" s="6"/>
      <c r="Y846" s="6"/>
      <c r="Z846" s="6"/>
    </row>
    <row r="847" spans="1:26" ht="48" customHeight="1" x14ac:dyDescent="0.3">
      <c r="A847" s="5">
        <v>847</v>
      </c>
      <c r="B847" s="6" t="s">
        <v>9032</v>
      </c>
      <c r="C847" s="6" t="s">
        <v>9033</v>
      </c>
      <c r="D847" s="58" t="s">
        <v>9069</v>
      </c>
      <c r="E847" s="6" t="s">
        <v>8057</v>
      </c>
      <c r="F847" s="39">
        <v>2</v>
      </c>
      <c r="G847" s="5">
        <v>2</v>
      </c>
      <c r="H847" s="39">
        <v>2</v>
      </c>
      <c r="I847" s="6"/>
      <c r="J847" s="6"/>
      <c r="K847" s="6"/>
      <c r="L847" s="6"/>
      <c r="M847" s="6"/>
      <c r="N847" s="6"/>
      <c r="O847" s="6"/>
      <c r="P847" s="6"/>
      <c r="Q847" s="6"/>
      <c r="R847" s="6"/>
      <c r="S847" s="6"/>
      <c r="T847" s="6"/>
      <c r="U847" s="6"/>
      <c r="V847" s="6"/>
      <c r="W847" s="6"/>
      <c r="X847" s="6"/>
      <c r="Y847" s="6"/>
      <c r="Z847" s="6"/>
    </row>
    <row r="848" spans="1:26" ht="48" customHeight="1" x14ac:dyDescent="0.3">
      <c r="A848" s="5">
        <v>848</v>
      </c>
      <c r="B848" s="6" t="s">
        <v>9032</v>
      </c>
      <c r="C848" s="6" t="s">
        <v>9033</v>
      </c>
      <c r="D848" s="58" t="s">
        <v>9070</v>
      </c>
      <c r="E848" s="6" t="s">
        <v>8057</v>
      </c>
      <c r="F848" s="39">
        <v>1</v>
      </c>
      <c r="G848" s="5">
        <v>1</v>
      </c>
      <c r="H848" s="39">
        <v>1</v>
      </c>
      <c r="I848" s="6"/>
      <c r="J848" s="6"/>
      <c r="K848" s="6"/>
      <c r="L848" s="6"/>
      <c r="M848" s="6"/>
      <c r="N848" s="6"/>
      <c r="O848" s="6"/>
      <c r="P848" s="6"/>
      <c r="Q848" s="6"/>
      <c r="R848" s="6"/>
      <c r="S848" s="6"/>
      <c r="T848" s="6"/>
      <c r="U848" s="6"/>
      <c r="V848" s="6"/>
      <c r="W848" s="6"/>
      <c r="X848" s="6"/>
      <c r="Y848" s="6"/>
      <c r="Z848" s="6"/>
    </row>
    <row r="849" spans="1:26" ht="72" customHeight="1" x14ac:dyDescent="0.3">
      <c r="A849" s="5">
        <v>849</v>
      </c>
      <c r="B849" s="6" t="s">
        <v>9032</v>
      </c>
      <c r="C849" s="6" t="s">
        <v>9033</v>
      </c>
      <c r="D849" s="58" t="s">
        <v>9071</v>
      </c>
      <c r="E849" s="6" t="s">
        <v>8057</v>
      </c>
      <c r="F849" s="39">
        <v>2</v>
      </c>
      <c r="G849" s="5">
        <v>2</v>
      </c>
      <c r="H849" s="39">
        <v>2</v>
      </c>
      <c r="I849" s="6"/>
      <c r="J849" s="6"/>
      <c r="K849" s="6"/>
      <c r="L849" s="6"/>
      <c r="M849" s="6"/>
      <c r="N849" s="6"/>
      <c r="O849" s="6"/>
      <c r="P849" s="6"/>
      <c r="Q849" s="6"/>
      <c r="R849" s="6"/>
      <c r="S849" s="6"/>
      <c r="T849" s="6"/>
      <c r="U849" s="6"/>
      <c r="V849" s="6"/>
      <c r="W849" s="6"/>
      <c r="X849" s="6"/>
      <c r="Y849" s="6"/>
      <c r="Z849" s="6"/>
    </row>
    <row r="850" spans="1:26" ht="24" customHeight="1" x14ac:dyDescent="0.3">
      <c r="A850" s="5">
        <v>850</v>
      </c>
      <c r="B850" s="6" t="s">
        <v>9072</v>
      </c>
      <c r="C850" s="6" t="s">
        <v>9073</v>
      </c>
      <c r="D850" s="58" t="s">
        <v>9074</v>
      </c>
      <c r="E850" s="6" t="s">
        <v>8057</v>
      </c>
      <c r="F850" s="39">
        <v>0</v>
      </c>
      <c r="G850" s="5">
        <v>2</v>
      </c>
      <c r="H850" s="39">
        <v>0</v>
      </c>
      <c r="I850" s="6"/>
      <c r="J850" s="6"/>
      <c r="K850" s="6"/>
      <c r="L850" s="6"/>
      <c r="M850" s="6"/>
      <c r="N850" s="6"/>
      <c r="O850" s="6"/>
      <c r="P850" s="6"/>
      <c r="Q850" s="6"/>
      <c r="R850" s="6"/>
      <c r="S850" s="6"/>
      <c r="T850" s="6"/>
      <c r="U850" s="6"/>
      <c r="V850" s="6"/>
      <c r="W850" s="6"/>
      <c r="X850" s="6"/>
      <c r="Y850" s="6"/>
      <c r="Z850" s="6"/>
    </row>
    <row r="851" spans="1:26" ht="24" customHeight="1" x14ac:dyDescent="0.3">
      <c r="A851" s="5">
        <v>851</v>
      </c>
      <c r="B851" s="6" t="s">
        <v>9072</v>
      </c>
      <c r="C851" s="6" t="s">
        <v>9073</v>
      </c>
      <c r="D851" s="58" t="s">
        <v>9075</v>
      </c>
      <c r="E851" s="6" t="s">
        <v>8057</v>
      </c>
      <c r="F851" s="39">
        <v>2</v>
      </c>
      <c r="G851" s="5">
        <v>2</v>
      </c>
      <c r="H851" s="39">
        <v>2</v>
      </c>
      <c r="I851" s="6"/>
      <c r="J851" s="6"/>
      <c r="K851" s="6"/>
      <c r="L851" s="6"/>
      <c r="M851" s="6"/>
      <c r="N851" s="6"/>
      <c r="O851" s="6"/>
      <c r="P851" s="6"/>
      <c r="Q851" s="6"/>
      <c r="R851" s="6"/>
      <c r="S851" s="6"/>
      <c r="T851" s="6"/>
      <c r="U851" s="6"/>
      <c r="V851" s="6"/>
      <c r="W851" s="6"/>
      <c r="X851" s="6"/>
      <c r="Y851" s="6"/>
      <c r="Z851" s="6"/>
    </row>
    <row r="852" spans="1:26" ht="48" customHeight="1" x14ac:dyDescent="0.3">
      <c r="A852" s="5">
        <v>852</v>
      </c>
      <c r="B852" s="6" t="s">
        <v>9072</v>
      </c>
      <c r="C852" s="6" t="s">
        <v>9073</v>
      </c>
      <c r="D852" s="58" t="s">
        <v>9076</v>
      </c>
      <c r="E852" s="6" t="s">
        <v>8057</v>
      </c>
      <c r="F852" s="39">
        <v>2</v>
      </c>
      <c r="G852" s="39">
        <v>2</v>
      </c>
      <c r="H852" s="39">
        <v>2</v>
      </c>
      <c r="I852" s="6"/>
      <c r="J852" s="6"/>
      <c r="K852" s="6"/>
      <c r="L852" s="6"/>
      <c r="M852" s="6"/>
      <c r="N852" s="6"/>
      <c r="O852" s="6"/>
      <c r="P852" s="6"/>
      <c r="Q852" s="6"/>
      <c r="R852" s="6"/>
      <c r="S852" s="6"/>
      <c r="T852" s="6"/>
      <c r="U852" s="6"/>
      <c r="V852" s="6"/>
      <c r="W852" s="6"/>
      <c r="X852" s="6"/>
      <c r="Y852" s="6"/>
      <c r="Z852" s="6"/>
    </row>
    <row r="853" spans="1:26" ht="48" customHeight="1" x14ac:dyDescent="0.3">
      <c r="A853" s="5">
        <v>853</v>
      </c>
      <c r="B853" s="6" t="s">
        <v>9072</v>
      </c>
      <c r="C853" s="6" t="s">
        <v>9073</v>
      </c>
      <c r="D853" s="58" t="s">
        <v>9077</v>
      </c>
      <c r="E853" s="6" t="s">
        <v>8057</v>
      </c>
      <c r="F853" s="39">
        <v>0</v>
      </c>
      <c r="G853" s="39">
        <v>0</v>
      </c>
      <c r="H853" s="39">
        <v>0</v>
      </c>
      <c r="I853" s="6"/>
      <c r="J853" s="6"/>
      <c r="K853" s="6"/>
      <c r="L853" s="6"/>
      <c r="M853" s="6"/>
      <c r="N853" s="6"/>
      <c r="O853" s="6"/>
      <c r="P853" s="6"/>
      <c r="Q853" s="6"/>
      <c r="R853" s="6"/>
      <c r="S853" s="6"/>
      <c r="T853" s="6"/>
      <c r="U853" s="6"/>
      <c r="V853" s="6"/>
      <c r="W853" s="6"/>
      <c r="X853" s="6"/>
      <c r="Y853" s="6"/>
      <c r="Z853" s="6"/>
    </row>
    <row r="854" spans="1:26" ht="24" customHeight="1" x14ac:dyDescent="0.3">
      <c r="A854" s="5">
        <v>854</v>
      </c>
      <c r="B854" s="6" t="s">
        <v>9072</v>
      </c>
      <c r="C854" s="6" t="s">
        <v>9073</v>
      </c>
      <c r="D854" s="58" t="s">
        <v>9078</v>
      </c>
      <c r="E854" s="6" t="s">
        <v>8057</v>
      </c>
      <c r="F854" s="39">
        <v>2</v>
      </c>
      <c r="G854" s="39">
        <v>2</v>
      </c>
      <c r="H854" s="39">
        <v>2</v>
      </c>
      <c r="I854" s="6"/>
      <c r="J854" s="6"/>
      <c r="K854" s="6"/>
      <c r="L854" s="6"/>
      <c r="M854" s="6"/>
      <c r="N854" s="6"/>
      <c r="O854" s="6"/>
      <c r="P854" s="6"/>
      <c r="Q854" s="6"/>
      <c r="R854" s="6"/>
      <c r="S854" s="6"/>
      <c r="T854" s="6"/>
      <c r="U854" s="6"/>
      <c r="V854" s="6"/>
      <c r="W854" s="6"/>
      <c r="X854" s="6"/>
      <c r="Y854" s="6"/>
      <c r="Z854" s="6"/>
    </row>
    <row r="855" spans="1:26" ht="24" customHeight="1" x14ac:dyDescent="0.3">
      <c r="A855" s="5">
        <v>855</v>
      </c>
      <c r="B855" s="6" t="s">
        <v>9072</v>
      </c>
      <c r="C855" s="6" t="s">
        <v>9073</v>
      </c>
      <c r="D855" s="58" t="s">
        <v>9079</v>
      </c>
      <c r="E855" s="6" t="s">
        <v>8057</v>
      </c>
      <c r="F855" s="39">
        <v>2</v>
      </c>
      <c r="G855" s="39">
        <v>2</v>
      </c>
      <c r="H855" s="39">
        <v>2</v>
      </c>
      <c r="I855" s="6"/>
      <c r="J855" s="6"/>
      <c r="K855" s="6"/>
      <c r="L855" s="6"/>
      <c r="M855" s="6"/>
      <c r="N855" s="6"/>
      <c r="O855" s="6"/>
      <c r="P855" s="6"/>
      <c r="Q855" s="6"/>
      <c r="R855" s="6"/>
      <c r="S855" s="6"/>
      <c r="T855" s="6"/>
      <c r="U855" s="6"/>
      <c r="V855" s="6"/>
      <c r="W855" s="6"/>
      <c r="X855" s="6"/>
      <c r="Y855" s="6"/>
      <c r="Z855" s="6"/>
    </row>
    <row r="856" spans="1:26" ht="24" customHeight="1" x14ac:dyDescent="0.3">
      <c r="A856" s="5">
        <v>856</v>
      </c>
      <c r="B856" s="6" t="s">
        <v>9072</v>
      </c>
      <c r="C856" s="6" t="s">
        <v>9073</v>
      </c>
      <c r="D856" s="58" t="s">
        <v>9080</v>
      </c>
      <c r="E856" s="6" t="s">
        <v>8057</v>
      </c>
      <c r="F856" s="39">
        <v>2</v>
      </c>
      <c r="G856" s="39">
        <v>2</v>
      </c>
      <c r="H856" s="39">
        <v>2</v>
      </c>
      <c r="I856" s="6"/>
      <c r="J856" s="6"/>
      <c r="K856" s="6"/>
      <c r="L856" s="6"/>
      <c r="M856" s="6"/>
      <c r="N856" s="6"/>
      <c r="O856" s="6"/>
      <c r="P856" s="6"/>
      <c r="Q856" s="6"/>
      <c r="R856" s="6"/>
      <c r="S856" s="6"/>
      <c r="T856" s="6"/>
      <c r="U856" s="6"/>
      <c r="V856" s="6"/>
      <c r="W856" s="6"/>
      <c r="X856" s="6"/>
      <c r="Y856" s="6"/>
      <c r="Z856" s="6"/>
    </row>
    <row r="857" spans="1:26" ht="24" customHeight="1" x14ac:dyDescent="0.3">
      <c r="A857" s="5">
        <v>857</v>
      </c>
      <c r="B857" s="6" t="s">
        <v>9072</v>
      </c>
      <c r="C857" s="6" t="s">
        <v>9073</v>
      </c>
      <c r="D857" s="58" t="s">
        <v>9081</v>
      </c>
      <c r="E857" s="6" t="s">
        <v>8057</v>
      </c>
      <c r="F857" s="39">
        <v>2</v>
      </c>
      <c r="G857" s="39">
        <v>2</v>
      </c>
      <c r="H857" s="39">
        <v>2</v>
      </c>
      <c r="I857" s="6"/>
      <c r="J857" s="6"/>
      <c r="K857" s="6"/>
      <c r="L857" s="6"/>
      <c r="M857" s="6"/>
      <c r="N857" s="6"/>
      <c r="O857" s="6"/>
      <c r="P857" s="6"/>
      <c r="Q857" s="6"/>
      <c r="R857" s="6"/>
      <c r="S857" s="6"/>
      <c r="T857" s="6"/>
      <c r="U857" s="6"/>
      <c r="V857" s="6"/>
      <c r="W857" s="6"/>
      <c r="X857" s="6"/>
      <c r="Y857" s="6"/>
      <c r="Z857" s="6"/>
    </row>
    <row r="858" spans="1:26" ht="24" customHeight="1" x14ac:dyDescent="0.3">
      <c r="A858" s="5">
        <v>858</v>
      </c>
      <c r="B858" s="6" t="s">
        <v>9072</v>
      </c>
      <c r="C858" s="6" t="s">
        <v>9073</v>
      </c>
      <c r="D858" s="58" t="s">
        <v>9082</v>
      </c>
      <c r="E858" s="6" t="s">
        <v>8057</v>
      </c>
      <c r="F858" s="39">
        <v>0</v>
      </c>
      <c r="G858" s="39">
        <v>0</v>
      </c>
      <c r="H858" s="39">
        <v>0</v>
      </c>
      <c r="I858" s="6"/>
      <c r="J858" s="6"/>
      <c r="K858" s="6"/>
      <c r="L858" s="6"/>
      <c r="M858" s="6"/>
      <c r="N858" s="6"/>
      <c r="O858" s="6"/>
      <c r="P858" s="6"/>
      <c r="Q858" s="6"/>
      <c r="R858" s="6"/>
      <c r="S858" s="6"/>
      <c r="T858" s="6"/>
      <c r="U858" s="6"/>
      <c r="V858" s="6"/>
      <c r="W858" s="6"/>
      <c r="X858" s="6"/>
      <c r="Y858" s="6"/>
      <c r="Z858" s="6"/>
    </row>
    <row r="859" spans="1:26" ht="48" customHeight="1" x14ac:dyDescent="0.3">
      <c r="A859" s="5">
        <v>859</v>
      </c>
      <c r="B859" s="6" t="s">
        <v>9072</v>
      </c>
      <c r="C859" s="6" t="s">
        <v>9073</v>
      </c>
      <c r="D859" s="58" t="s">
        <v>9083</v>
      </c>
      <c r="E859" s="6" t="s">
        <v>8057</v>
      </c>
      <c r="F859" s="39">
        <v>0</v>
      </c>
      <c r="G859" s="39">
        <v>0</v>
      </c>
      <c r="H859" s="39">
        <v>0</v>
      </c>
      <c r="I859" s="6"/>
      <c r="J859" s="6"/>
      <c r="K859" s="6"/>
      <c r="L859" s="6"/>
      <c r="M859" s="6"/>
      <c r="N859" s="6"/>
      <c r="O859" s="6"/>
      <c r="P859" s="6"/>
      <c r="Q859" s="6"/>
      <c r="R859" s="6"/>
      <c r="S859" s="6"/>
      <c r="T859" s="6"/>
      <c r="U859" s="6"/>
      <c r="V859" s="6"/>
      <c r="W859" s="6"/>
      <c r="X859" s="6"/>
      <c r="Y859" s="6"/>
      <c r="Z859" s="6"/>
    </row>
    <row r="860" spans="1:26" ht="24" customHeight="1" x14ac:dyDescent="0.3">
      <c r="A860" s="5">
        <v>860</v>
      </c>
      <c r="B860" s="6" t="s">
        <v>9072</v>
      </c>
      <c r="C860" s="6" t="s">
        <v>9073</v>
      </c>
      <c r="D860" s="58" t="s">
        <v>9084</v>
      </c>
      <c r="E860" s="6" t="s">
        <v>8057</v>
      </c>
      <c r="F860" s="39">
        <v>2</v>
      </c>
      <c r="G860" s="39">
        <v>2</v>
      </c>
      <c r="H860" s="39">
        <v>2</v>
      </c>
      <c r="I860" s="6"/>
      <c r="J860" s="6"/>
      <c r="K860" s="6"/>
      <c r="L860" s="6"/>
      <c r="M860" s="6"/>
      <c r="N860" s="6"/>
      <c r="O860" s="6"/>
      <c r="P860" s="6"/>
      <c r="Q860" s="6"/>
      <c r="R860" s="6"/>
      <c r="S860" s="6"/>
      <c r="T860" s="6"/>
      <c r="U860" s="6"/>
      <c r="V860" s="6"/>
      <c r="W860" s="6"/>
      <c r="X860" s="6"/>
      <c r="Y860" s="6"/>
      <c r="Z860" s="6"/>
    </row>
    <row r="861" spans="1:26" ht="24" customHeight="1" x14ac:dyDescent="0.3">
      <c r="A861" s="5">
        <v>861</v>
      </c>
      <c r="B861" s="6" t="s">
        <v>9072</v>
      </c>
      <c r="C861" s="6" t="s">
        <v>9073</v>
      </c>
      <c r="D861" s="58" t="s">
        <v>9085</v>
      </c>
      <c r="E861" s="6" t="s">
        <v>8057</v>
      </c>
      <c r="F861" s="39">
        <v>0</v>
      </c>
      <c r="G861" s="39">
        <v>0</v>
      </c>
      <c r="H861" s="39">
        <v>0</v>
      </c>
      <c r="I861" s="6"/>
      <c r="J861" s="6"/>
      <c r="K861" s="6"/>
      <c r="L861" s="6"/>
      <c r="M861" s="6"/>
      <c r="N861" s="6"/>
      <c r="O861" s="6"/>
      <c r="P861" s="6"/>
      <c r="Q861" s="6"/>
      <c r="R861" s="6"/>
      <c r="S861" s="6"/>
      <c r="T861" s="6"/>
      <c r="U861" s="6"/>
      <c r="V861" s="6"/>
      <c r="W861" s="6"/>
      <c r="X861" s="6"/>
      <c r="Y861" s="6"/>
      <c r="Z861" s="6"/>
    </row>
    <row r="862" spans="1:26" ht="24" customHeight="1" x14ac:dyDescent="0.3">
      <c r="A862" s="5">
        <v>862</v>
      </c>
      <c r="B862" s="6" t="s">
        <v>9072</v>
      </c>
      <c r="C862" s="6" t="s">
        <v>9073</v>
      </c>
      <c r="D862" s="58" t="s">
        <v>9086</v>
      </c>
      <c r="E862" s="6" t="s">
        <v>8057</v>
      </c>
      <c r="F862" s="39">
        <v>0</v>
      </c>
      <c r="G862" s="39">
        <v>0</v>
      </c>
      <c r="H862" s="39">
        <v>0</v>
      </c>
      <c r="I862" s="6"/>
      <c r="J862" s="6"/>
      <c r="K862" s="6"/>
      <c r="L862" s="6"/>
      <c r="M862" s="6"/>
      <c r="N862" s="6"/>
      <c r="O862" s="6"/>
      <c r="P862" s="6"/>
      <c r="Q862" s="6"/>
      <c r="R862" s="6"/>
      <c r="S862" s="6"/>
      <c r="T862" s="6"/>
      <c r="U862" s="6"/>
      <c r="V862" s="6"/>
      <c r="W862" s="6"/>
      <c r="X862" s="6"/>
      <c r="Y862" s="6"/>
      <c r="Z862" s="6"/>
    </row>
    <row r="863" spans="1:26" ht="24" customHeight="1" x14ac:dyDescent="0.3">
      <c r="A863" s="5">
        <v>863</v>
      </c>
      <c r="B863" s="6" t="s">
        <v>9072</v>
      </c>
      <c r="C863" s="6" t="s">
        <v>9073</v>
      </c>
      <c r="D863" s="58" t="s">
        <v>9087</v>
      </c>
      <c r="E863" s="6" t="s">
        <v>8057</v>
      </c>
      <c r="F863" s="39">
        <v>0</v>
      </c>
      <c r="G863" s="39">
        <v>0</v>
      </c>
      <c r="H863" s="39">
        <v>0</v>
      </c>
      <c r="I863" s="6"/>
      <c r="J863" s="6"/>
      <c r="K863" s="6"/>
      <c r="L863" s="6"/>
      <c r="M863" s="6"/>
      <c r="N863" s="6"/>
      <c r="O863" s="6"/>
      <c r="P863" s="6"/>
      <c r="Q863" s="6"/>
      <c r="R863" s="6"/>
      <c r="S863" s="6"/>
      <c r="T863" s="6"/>
      <c r="U863" s="6"/>
      <c r="V863" s="6"/>
      <c r="W863" s="6"/>
      <c r="X863" s="6"/>
      <c r="Y863" s="6"/>
      <c r="Z863" s="6"/>
    </row>
    <row r="864" spans="1:26" ht="24" customHeight="1" x14ac:dyDescent="0.3">
      <c r="A864" s="5">
        <v>864</v>
      </c>
      <c r="B864" s="6" t="s">
        <v>9072</v>
      </c>
      <c r="C864" s="6" t="s">
        <v>9073</v>
      </c>
      <c r="D864" s="58" t="s">
        <v>9088</v>
      </c>
      <c r="E864" s="6" t="s">
        <v>8057</v>
      </c>
      <c r="F864" s="39">
        <v>0</v>
      </c>
      <c r="G864" s="39">
        <v>0</v>
      </c>
      <c r="H864" s="39">
        <v>0</v>
      </c>
      <c r="I864" s="6"/>
      <c r="J864" s="6"/>
      <c r="K864" s="6"/>
      <c r="L864" s="6"/>
      <c r="M864" s="6"/>
      <c r="N864" s="6"/>
      <c r="O864" s="6"/>
      <c r="P864" s="6"/>
      <c r="Q864" s="6"/>
      <c r="R864" s="6"/>
      <c r="S864" s="6"/>
      <c r="T864" s="6"/>
      <c r="U864" s="6"/>
      <c r="V864" s="6"/>
      <c r="W864" s="6"/>
      <c r="X864" s="6"/>
      <c r="Y864" s="6"/>
      <c r="Z864" s="6"/>
    </row>
    <row r="865" spans="1:26" ht="24" customHeight="1" x14ac:dyDescent="0.3">
      <c r="A865" s="5">
        <v>865</v>
      </c>
      <c r="B865" s="6" t="s">
        <v>9072</v>
      </c>
      <c r="C865" s="6" t="s">
        <v>9073</v>
      </c>
      <c r="D865" s="58" t="s">
        <v>9089</v>
      </c>
      <c r="E865" s="6" t="s">
        <v>8057</v>
      </c>
      <c r="F865" s="39">
        <v>2</v>
      </c>
      <c r="G865" s="39">
        <v>2</v>
      </c>
      <c r="H865" s="39">
        <v>2</v>
      </c>
      <c r="I865" s="6"/>
      <c r="J865" s="6"/>
      <c r="K865" s="6"/>
      <c r="L865" s="6"/>
      <c r="M865" s="6"/>
      <c r="N865" s="6"/>
      <c r="O865" s="6"/>
      <c r="P865" s="6"/>
      <c r="Q865" s="6"/>
      <c r="R865" s="6"/>
      <c r="S865" s="6"/>
      <c r="T865" s="6"/>
      <c r="U865" s="6"/>
      <c r="V865" s="6"/>
      <c r="W865" s="6"/>
      <c r="X865" s="6"/>
      <c r="Y865" s="6"/>
      <c r="Z865" s="6"/>
    </row>
    <row r="866" spans="1:26" ht="24" customHeight="1" x14ac:dyDescent="0.3">
      <c r="A866" s="5">
        <v>866</v>
      </c>
      <c r="B866" s="6" t="s">
        <v>9072</v>
      </c>
      <c r="C866" s="6" t="s">
        <v>9073</v>
      </c>
      <c r="D866" s="58" t="s">
        <v>9090</v>
      </c>
      <c r="E866" s="6" t="s">
        <v>8057</v>
      </c>
      <c r="F866" s="39">
        <v>2</v>
      </c>
      <c r="G866" s="39">
        <v>2</v>
      </c>
      <c r="H866" s="39">
        <v>2</v>
      </c>
      <c r="I866" s="6"/>
      <c r="J866" s="6"/>
      <c r="K866" s="6"/>
      <c r="L866" s="6"/>
      <c r="M866" s="6"/>
      <c r="N866" s="6"/>
      <c r="O866" s="6"/>
      <c r="P866" s="6"/>
      <c r="Q866" s="6"/>
      <c r="R866" s="6"/>
      <c r="S866" s="6"/>
      <c r="T866" s="6"/>
      <c r="U866" s="6"/>
      <c r="V866" s="6"/>
      <c r="W866" s="6"/>
      <c r="X866" s="6"/>
      <c r="Y866" s="6"/>
      <c r="Z866" s="6"/>
    </row>
    <row r="867" spans="1:26" ht="24" customHeight="1" x14ac:dyDescent="0.3">
      <c r="A867" s="5">
        <v>867</v>
      </c>
      <c r="B867" s="6" t="s">
        <v>9072</v>
      </c>
      <c r="C867" s="6" t="s">
        <v>9073</v>
      </c>
      <c r="D867" s="58" t="s">
        <v>9091</v>
      </c>
      <c r="E867" s="6" t="s">
        <v>8057</v>
      </c>
      <c r="F867" s="39">
        <v>1</v>
      </c>
      <c r="G867" s="39">
        <v>1</v>
      </c>
      <c r="H867" s="39">
        <v>1</v>
      </c>
      <c r="I867" s="6"/>
      <c r="J867" s="6"/>
      <c r="K867" s="6"/>
      <c r="L867" s="6"/>
      <c r="M867" s="6"/>
      <c r="N867" s="6"/>
      <c r="O867" s="6"/>
      <c r="P867" s="6"/>
      <c r="Q867" s="6"/>
      <c r="R867" s="6"/>
      <c r="S867" s="6"/>
      <c r="T867" s="6"/>
      <c r="U867" s="6"/>
      <c r="V867" s="6"/>
      <c r="W867" s="6"/>
      <c r="X867" s="6"/>
      <c r="Y867" s="6"/>
      <c r="Z867" s="6"/>
    </row>
    <row r="868" spans="1:26" ht="24" customHeight="1" x14ac:dyDescent="0.3">
      <c r="A868" s="5">
        <v>868</v>
      </c>
      <c r="B868" s="6" t="s">
        <v>9072</v>
      </c>
      <c r="C868" s="6" t="s">
        <v>9073</v>
      </c>
      <c r="D868" s="58" t="s">
        <v>9092</v>
      </c>
      <c r="E868" s="6" t="s">
        <v>8057</v>
      </c>
      <c r="F868" s="39">
        <v>1</v>
      </c>
      <c r="G868" s="39">
        <v>1</v>
      </c>
      <c r="H868" s="39">
        <v>1</v>
      </c>
      <c r="I868" s="6"/>
      <c r="J868" s="6"/>
      <c r="K868" s="6"/>
      <c r="L868" s="6"/>
      <c r="M868" s="6"/>
      <c r="N868" s="6"/>
      <c r="O868" s="6"/>
      <c r="P868" s="6"/>
      <c r="Q868" s="6"/>
      <c r="R868" s="6"/>
      <c r="S868" s="6"/>
      <c r="T868" s="6"/>
      <c r="U868" s="6"/>
      <c r="V868" s="6"/>
      <c r="W868" s="6"/>
      <c r="X868" s="6"/>
      <c r="Y868" s="6"/>
      <c r="Z868" s="6"/>
    </row>
    <row r="869" spans="1:26" ht="48" customHeight="1" x14ac:dyDescent="0.3">
      <c r="A869" s="5">
        <v>869</v>
      </c>
      <c r="B869" s="6" t="s">
        <v>9072</v>
      </c>
      <c r="C869" s="6" t="s">
        <v>9073</v>
      </c>
      <c r="D869" s="58" t="s">
        <v>9093</v>
      </c>
      <c r="E869" s="6" t="s">
        <v>8057</v>
      </c>
      <c r="F869" s="39">
        <v>1</v>
      </c>
      <c r="G869" s="39">
        <v>1</v>
      </c>
      <c r="H869" s="39">
        <v>1</v>
      </c>
      <c r="I869" s="6"/>
      <c r="J869" s="6"/>
      <c r="K869" s="6"/>
      <c r="L869" s="6"/>
      <c r="M869" s="6"/>
      <c r="N869" s="6"/>
      <c r="O869" s="6"/>
      <c r="P869" s="6"/>
      <c r="Q869" s="6"/>
      <c r="R869" s="6"/>
      <c r="S869" s="6"/>
      <c r="T869" s="6"/>
      <c r="U869" s="6"/>
      <c r="V869" s="6"/>
      <c r="W869" s="6"/>
      <c r="X869" s="6"/>
      <c r="Y869" s="6"/>
      <c r="Z869" s="6"/>
    </row>
    <row r="870" spans="1:26" ht="48" customHeight="1" x14ac:dyDescent="0.3">
      <c r="A870" s="5">
        <v>870</v>
      </c>
      <c r="B870" s="6" t="s">
        <v>9072</v>
      </c>
      <c r="C870" s="6" t="s">
        <v>9073</v>
      </c>
      <c r="D870" s="58" t="s">
        <v>9094</v>
      </c>
      <c r="E870" s="6" t="s">
        <v>8057</v>
      </c>
      <c r="F870" s="39">
        <v>0</v>
      </c>
      <c r="G870" s="39">
        <v>0</v>
      </c>
      <c r="H870" s="39">
        <v>0</v>
      </c>
      <c r="I870" s="6"/>
      <c r="J870" s="6"/>
      <c r="K870" s="6"/>
      <c r="L870" s="6"/>
      <c r="M870" s="6"/>
      <c r="N870" s="6"/>
      <c r="O870" s="6"/>
      <c r="P870" s="6"/>
      <c r="Q870" s="6"/>
      <c r="R870" s="6"/>
      <c r="S870" s="6"/>
      <c r="T870" s="6"/>
      <c r="U870" s="6"/>
      <c r="V870" s="6"/>
      <c r="W870" s="6"/>
      <c r="X870" s="6"/>
      <c r="Y870" s="6"/>
      <c r="Z870" s="6"/>
    </row>
    <row r="871" spans="1:26" ht="24" customHeight="1" x14ac:dyDescent="0.3">
      <c r="A871" s="5">
        <v>871</v>
      </c>
      <c r="B871" s="6" t="s">
        <v>9072</v>
      </c>
      <c r="C871" s="6" t="s">
        <v>9073</v>
      </c>
      <c r="D871" s="58" t="s">
        <v>9095</v>
      </c>
      <c r="E871" s="6" t="s">
        <v>8057</v>
      </c>
      <c r="F871" s="39">
        <v>0</v>
      </c>
      <c r="G871" s="39">
        <v>0</v>
      </c>
      <c r="H871" s="39">
        <v>0</v>
      </c>
      <c r="I871" s="6"/>
      <c r="J871" s="6"/>
      <c r="K871" s="6"/>
      <c r="L871" s="6"/>
      <c r="M871" s="6"/>
      <c r="N871" s="6"/>
      <c r="O871" s="6"/>
      <c r="P871" s="6"/>
      <c r="Q871" s="6"/>
      <c r="R871" s="6"/>
      <c r="S871" s="6"/>
      <c r="T871" s="6"/>
      <c r="U871" s="6"/>
      <c r="V871" s="6"/>
      <c r="W871" s="6"/>
      <c r="X871" s="6"/>
      <c r="Y871" s="6"/>
      <c r="Z871" s="6"/>
    </row>
    <row r="872" spans="1:26" ht="24" customHeight="1" x14ac:dyDescent="0.3">
      <c r="A872" s="5">
        <v>872</v>
      </c>
      <c r="B872" s="6" t="s">
        <v>9072</v>
      </c>
      <c r="C872" s="6" t="s">
        <v>9073</v>
      </c>
      <c r="D872" s="58" t="s">
        <v>9096</v>
      </c>
      <c r="E872" s="6" t="s">
        <v>8057</v>
      </c>
      <c r="F872" s="39">
        <v>2</v>
      </c>
      <c r="G872" s="39">
        <v>2</v>
      </c>
      <c r="H872" s="39">
        <v>2</v>
      </c>
      <c r="I872" s="6"/>
      <c r="J872" s="6"/>
      <c r="K872" s="6"/>
      <c r="L872" s="6"/>
      <c r="M872" s="6"/>
      <c r="N872" s="6"/>
      <c r="O872" s="6"/>
      <c r="P872" s="6"/>
      <c r="Q872" s="6"/>
      <c r="R872" s="6"/>
      <c r="S872" s="6"/>
      <c r="T872" s="6"/>
      <c r="U872" s="6"/>
      <c r="V872" s="6"/>
      <c r="W872" s="6"/>
      <c r="X872" s="6"/>
      <c r="Y872" s="6"/>
      <c r="Z872" s="6"/>
    </row>
    <row r="873" spans="1:26" ht="24" customHeight="1" x14ac:dyDescent="0.3">
      <c r="A873" s="5">
        <v>873</v>
      </c>
      <c r="B873" s="6" t="s">
        <v>9072</v>
      </c>
      <c r="C873" s="6" t="s">
        <v>9073</v>
      </c>
      <c r="D873" s="58" t="s">
        <v>9097</v>
      </c>
      <c r="E873" s="6" t="s">
        <v>8057</v>
      </c>
      <c r="F873" s="39">
        <v>0</v>
      </c>
      <c r="G873" s="39">
        <v>0</v>
      </c>
      <c r="H873" s="39">
        <v>0</v>
      </c>
      <c r="I873" s="6"/>
      <c r="J873" s="6"/>
      <c r="K873" s="6"/>
      <c r="L873" s="6"/>
      <c r="M873" s="6"/>
      <c r="N873" s="6"/>
      <c r="O873" s="6"/>
      <c r="P873" s="6"/>
      <c r="Q873" s="6"/>
      <c r="R873" s="6"/>
      <c r="S873" s="6"/>
      <c r="T873" s="6"/>
      <c r="U873" s="6"/>
      <c r="V873" s="6"/>
      <c r="W873" s="6"/>
      <c r="X873" s="6"/>
      <c r="Y873" s="6"/>
      <c r="Z873" s="6"/>
    </row>
    <row r="874" spans="1:26" ht="24" customHeight="1" x14ac:dyDescent="0.3">
      <c r="A874" s="5">
        <v>874</v>
      </c>
      <c r="B874" s="6" t="s">
        <v>9072</v>
      </c>
      <c r="C874" s="6" t="s">
        <v>9073</v>
      </c>
      <c r="D874" s="58" t="s">
        <v>9098</v>
      </c>
      <c r="E874" s="6" t="s">
        <v>8057</v>
      </c>
      <c r="F874" s="39">
        <v>0</v>
      </c>
      <c r="G874" s="39">
        <v>0</v>
      </c>
      <c r="H874" s="39">
        <v>0</v>
      </c>
      <c r="I874" s="6"/>
      <c r="J874" s="6"/>
      <c r="K874" s="6"/>
      <c r="L874" s="6"/>
      <c r="M874" s="6"/>
      <c r="N874" s="6"/>
      <c r="O874" s="6"/>
      <c r="P874" s="6"/>
      <c r="Q874" s="6"/>
      <c r="R874" s="6"/>
      <c r="S874" s="6"/>
      <c r="T874" s="6"/>
      <c r="U874" s="6"/>
      <c r="V874" s="6"/>
      <c r="W874" s="6"/>
      <c r="X874" s="6"/>
      <c r="Y874" s="6"/>
      <c r="Z874" s="6"/>
    </row>
    <row r="875" spans="1:26" ht="24" customHeight="1" x14ac:dyDescent="0.3">
      <c r="A875" s="5">
        <v>875</v>
      </c>
      <c r="B875" s="6" t="s">
        <v>9072</v>
      </c>
      <c r="C875" s="6" t="s">
        <v>9073</v>
      </c>
      <c r="D875" s="58" t="s">
        <v>9099</v>
      </c>
      <c r="E875" s="6" t="s">
        <v>8057</v>
      </c>
      <c r="F875" s="39">
        <v>0</v>
      </c>
      <c r="G875" s="39">
        <v>0</v>
      </c>
      <c r="H875" s="39">
        <v>0</v>
      </c>
      <c r="I875" s="6"/>
      <c r="J875" s="6"/>
      <c r="K875" s="6"/>
      <c r="L875" s="6"/>
      <c r="M875" s="6"/>
      <c r="N875" s="6"/>
      <c r="O875" s="6"/>
      <c r="P875" s="6"/>
      <c r="Q875" s="6"/>
      <c r="R875" s="6"/>
      <c r="S875" s="6"/>
      <c r="T875" s="6"/>
      <c r="U875" s="6"/>
      <c r="V875" s="6"/>
      <c r="W875" s="6"/>
      <c r="X875" s="6"/>
      <c r="Y875" s="6"/>
      <c r="Z875" s="6"/>
    </row>
    <row r="876" spans="1:26" ht="48" customHeight="1" x14ac:dyDescent="0.3">
      <c r="A876" s="5">
        <v>876</v>
      </c>
      <c r="B876" s="6" t="s">
        <v>9072</v>
      </c>
      <c r="C876" s="6" t="s">
        <v>9073</v>
      </c>
      <c r="D876" s="58" t="s">
        <v>9100</v>
      </c>
      <c r="E876" s="6" t="s">
        <v>8057</v>
      </c>
      <c r="F876" s="39">
        <v>1</v>
      </c>
      <c r="G876" s="39">
        <v>1</v>
      </c>
      <c r="H876" s="39">
        <v>1</v>
      </c>
      <c r="I876" s="6"/>
      <c r="J876" s="6"/>
      <c r="K876" s="6"/>
      <c r="L876" s="6"/>
      <c r="M876" s="6"/>
      <c r="N876" s="6"/>
      <c r="O876" s="6"/>
      <c r="P876" s="6"/>
      <c r="Q876" s="6"/>
      <c r="R876" s="6"/>
      <c r="S876" s="6"/>
      <c r="T876" s="6"/>
      <c r="U876" s="6"/>
      <c r="V876" s="6"/>
      <c r="W876" s="6"/>
      <c r="X876" s="6"/>
      <c r="Y876" s="6"/>
      <c r="Z876" s="6"/>
    </row>
    <row r="877" spans="1:26" ht="48" customHeight="1" x14ac:dyDescent="0.3">
      <c r="A877" s="5">
        <v>877</v>
      </c>
      <c r="B877" s="6" t="s">
        <v>9072</v>
      </c>
      <c r="C877" s="6" t="s">
        <v>9073</v>
      </c>
      <c r="D877" s="58" t="s">
        <v>9101</v>
      </c>
      <c r="E877" s="6" t="s">
        <v>8057</v>
      </c>
      <c r="F877" s="39">
        <v>0</v>
      </c>
      <c r="G877" s="5">
        <v>2</v>
      </c>
      <c r="H877" s="39">
        <v>0</v>
      </c>
      <c r="I877" s="6"/>
      <c r="J877" s="6"/>
      <c r="K877" s="6"/>
      <c r="L877" s="6"/>
      <c r="M877" s="6"/>
      <c r="N877" s="6"/>
      <c r="O877" s="6"/>
      <c r="P877" s="6"/>
      <c r="Q877" s="6"/>
      <c r="R877" s="6"/>
      <c r="S877" s="6"/>
      <c r="T877" s="6"/>
      <c r="U877" s="6"/>
      <c r="V877" s="6"/>
      <c r="W877" s="6"/>
      <c r="X877" s="6"/>
      <c r="Y877" s="6"/>
      <c r="Z877" s="6"/>
    </row>
    <row r="878" spans="1:26" ht="24" customHeight="1" x14ac:dyDescent="0.3">
      <c r="A878" s="5">
        <v>878</v>
      </c>
      <c r="B878" s="6" t="s">
        <v>9072</v>
      </c>
      <c r="C878" s="6" t="s">
        <v>9073</v>
      </c>
      <c r="D878" s="58" t="s">
        <v>9102</v>
      </c>
      <c r="E878" s="6" t="s">
        <v>8057</v>
      </c>
      <c r="F878" s="39">
        <v>2</v>
      </c>
      <c r="G878" s="5">
        <v>2</v>
      </c>
      <c r="H878" s="39">
        <v>2</v>
      </c>
      <c r="I878" s="6"/>
      <c r="J878" s="6"/>
      <c r="K878" s="6"/>
      <c r="L878" s="6"/>
      <c r="M878" s="6"/>
      <c r="N878" s="6"/>
      <c r="O878" s="6"/>
      <c r="P878" s="6"/>
      <c r="Q878" s="6"/>
      <c r="R878" s="6"/>
      <c r="S878" s="6"/>
      <c r="T878" s="6"/>
      <c r="U878" s="6"/>
      <c r="V878" s="6"/>
      <c r="W878" s="6"/>
      <c r="X878" s="6"/>
      <c r="Y878" s="6"/>
      <c r="Z878" s="6"/>
    </row>
    <row r="879" spans="1:26" ht="24" customHeight="1" x14ac:dyDescent="0.3">
      <c r="A879" s="5">
        <v>879</v>
      </c>
      <c r="B879" s="6" t="s">
        <v>9072</v>
      </c>
      <c r="C879" s="6" t="s">
        <v>9073</v>
      </c>
      <c r="D879" s="58" t="s">
        <v>9103</v>
      </c>
      <c r="E879" s="6" t="s">
        <v>8057</v>
      </c>
      <c r="F879" s="39">
        <v>2</v>
      </c>
      <c r="G879" s="5">
        <v>2</v>
      </c>
      <c r="H879" s="39">
        <v>2</v>
      </c>
      <c r="I879" s="6"/>
      <c r="J879" s="6"/>
      <c r="K879" s="6"/>
      <c r="L879" s="6"/>
      <c r="M879" s="6"/>
      <c r="N879" s="6"/>
      <c r="O879" s="6"/>
      <c r="P879" s="6"/>
      <c r="Q879" s="6"/>
      <c r="R879" s="6"/>
      <c r="S879" s="6"/>
      <c r="T879" s="6"/>
      <c r="U879" s="6"/>
      <c r="V879" s="6"/>
      <c r="W879" s="6"/>
      <c r="X879" s="6"/>
      <c r="Y879" s="6"/>
      <c r="Z879" s="6"/>
    </row>
    <row r="880" spans="1:26" ht="48" customHeight="1" x14ac:dyDescent="0.3">
      <c r="A880" s="5">
        <v>880</v>
      </c>
      <c r="B880" s="6" t="s">
        <v>9072</v>
      </c>
      <c r="C880" s="6" t="s">
        <v>9073</v>
      </c>
      <c r="D880" s="58" t="s">
        <v>9104</v>
      </c>
      <c r="E880" s="6" t="s">
        <v>8057</v>
      </c>
      <c r="F880" s="39">
        <v>2</v>
      </c>
      <c r="G880" s="5">
        <v>2</v>
      </c>
      <c r="H880" s="39">
        <v>2</v>
      </c>
      <c r="I880" s="6"/>
      <c r="J880" s="6"/>
      <c r="K880" s="6"/>
      <c r="L880" s="6"/>
      <c r="M880" s="6"/>
      <c r="N880" s="6"/>
      <c r="O880" s="6"/>
      <c r="P880" s="6"/>
      <c r="Q880" s="6"/>
      <c r="R880" s="6"/>
      <c r="S880" s="6"/>
      <c r="T880" s="6"/>
      <c r="U880" s="6"/>
      <c r="V880" s="6"/>
      <c r="W880" s="6"/>
      <c r="X880" s="6"/>
      <c r="Y880" s="6"/>
      <c r="Z880" s="6"/>
    </row>
    <row r="881" spans="1:26" ht="24" customHeight="1" x14ac:dyDescent="0.3">
      <c r="A881" s="5">
        <v>881</v>
      </c>
      <c r="B881" s="6" t="s">
        <v>9072</v>
      </c>
      <c r="C881" s="6" t="s">
        <v>9073</v>
      </c>
      <c r="D881" s="58" t="s">
        <v>9105</v>
      </c>
      <c r="E881" s="6" t="s">
        <v>8057</v>
      </c>
      <c r="F881" s="39">
        <v>2</v>
      </c>
      <c r="G881" s="5">
        <v>1</v>
      </c>
      <c r="H881" s="39">
        <v>2</v>
      </c>
      <c r="I881" s="6"/>
      <c r="J881" s="6"/>
      <c r="K881" s="6"/>
      <c r="L881" s="6"/>
      <c r="M881" s="6"/>
      <c r="N881" s="6"/>
      <c r="O881" s="6"/>
      <c r="P881" s="6"/>
      <c r="Q881" s="6"/>
      <c r="R881" s="6"/>
      <c r="S881" s="6"/>
      <c r="T881" s="6"/>
      <c r="U881" s="6"/>
      <c r="V881" s="6"/>
      <c r="W881" s="6"/>
      <c r="X881" s="6"/>
      <c r="Y881" s="6"/>
      <c r="Z881" s="6"/>
    </row>
    <row r="882" spans="1:26" ht="24" customHeight="1" x14ac:dyDescent="0.3">
      <c r="A882" s="5">
        <v>882</v>
      </c>
      <c r="B882" s="6" t="s">
        <v>9072</v>
      </c>
      <c r="C882" s="6" t="s">
        <v>9073</v>
      </c>
      <c r="D882" s="58" t="s">
        <v>9106</v>
      </c>
      <c r="E882" s="6" t="s">
        <v>8057</v>
      </c>
      <c r="F882" s="39">
        <v>2</v>
      </c>
      <c r="G882" s="5">
        <v>1</v>
      </c>
      <c r="H882" s="39">
        <v>2</v>
      </c>
      <c r="I882" s="6"/>
      <c r="J882" s="6"/>
      <c r="K882" s="6"/>
      <c r="L882" s="6"/>
      <c r="M882" s="6"/>
      <c r="N882" s="6"/>
      <c r="O882" s="6"/>
      <c r="P882" s="6"/>
      <c r="Q882" s="6"/>
      <c r="R882" s="6"/>
      <c r="S882" s="6"/>
      <c r="T882" s="6"/>
      <c r="U882" s="6"/>
      <c r="V882" s="6"/>
      <c r="W882" s="6"/>
      <c r="X882" s="6"/>
      <c r="Y882" s="6"/>
      <c r="Z882" s="6"/>
    </row>
    <row r="883" spans="1:26" ht="48" customHeight="1" x14ac:dyDescent="0.3">
      <c r="A883" s="5">
        <v>883</v>
      </c>
      <c r="B883" s="6" t="s">
        <v>9072</v>
      </c>
      <c r="C883" s="6" t="s">
        <v>9073</v>
      </c>
      <c r="D883" s="58" t="s">
        <v>9107</v>
      </c>
      <c r="E883" s="6" t="s">
        <v>8057</v>
      </c>
      <c r="F883" s="39">
        <v>1</v>
      </c>
      <c r="G883" s="5">
        <v>2</v>
      </c>
      <c r="H883" s="39">
        <v>1</v>
      </c>
      <c r="I883" s="6"/>
      <c r="J883" s="6"/>
      <c r="K883" s="6"/>
      <c r="L883" s="6"/>
      <c r="M883" s="6"/>
      <c r="N883" s="6"/>
      <c r="O883" s="6"/>
      <c r="P883" s="6"/>
      <c r="Q883" s="6"/>
      <c r="R883" s="6"/>
      <c r="S883" s="6"/>
      <c r="T883" s="6"/>
      <c r="U883" s="6"/>
      <c r="V883" s="6"/>
      <c r="W883" s="6"/>
      <c r="X883" s="6"/>
      <c r="Y883" s="6"/>
      <c r="Z883" s="6"/>
    </row>
    <row r="884" spans="1:26" ht="24" customHeight="1" x14ac:dyDescent="0.3">
      <c r="A884" s="5">
        <v>884</v>
      </c>
      <c r="B884" s="6" t="s">
        <v>9072</v>
      </c>
      <c r="C884" s="6" t="s">
        <v>9073</v>
      </c>
      <c r="D884" s="58" t="s">
        <v>9108</v>
      </c>
      <c r="E884" s="6" t="s">
        <v>8057</v>
      </c>
      <c r="F884" s="39">
        <v>0</v>
      </c>
      <c r="G884" s="5">
        <v>0</v>
      </c>
      <c r="H884" s="39">
        <v>0</v>
      </c>
      <c r="I884" s="6"/>
      <c r="J884" s="6"/>
      <c r="K884" s="6"/>
      <c r="L884" s="6"/>
      <c r="M884" s="6"/>
      <c r="N884" s="6"/>
      <c r="O884" s="6"/>
      <c r="P884" s="6"/>
      <c r="Q884" s="6"/>
      <c r="R884" s="6"/>
      <c r="S884" s="6"/>
      <c r="T884" s="6"/>
      <c r="U884" s="6"/>
      <c r="V884" s="6"/>
      <c r="W884" s="6"/>
      <c r="X884" s="6"/>
      <c r="Y884" s="6"/>
      <c r="Z884" s="6"/>
    </row>
    <row r="885" spans="1:26" ht="24" customHeight="1" x14ac:dyDescent="0.3">
      <c r="A885" s="5">
        <v>885</v>
      </c>
      <c r="B885" s="6" t="s">
        <v>9072</v>
      </c>
      <c r="C885" s="6" t="s">
        <v>9073</v>
      </c>
      <c r="D885" s="58" t="s">
        <v>9109</v>
      </c>
      <c r="E885" s="6" t="s">
        <v>8057</v>
      </c>
      <c r="F885" s="39">
        <v>1</v>
      </c>
      <c r="G885" s="5">
        <v>1</v>
      </c>
      <c r="H885" s="39">
        <v>1</v>
      </c>
      <c r="I885" s="6"/>
      <c r="J885" s="6"/>
      <c r="K885" s="6"/>
      <c r="L885" s="6"/>
      <c r="M885" s="6"/>
      <c r="N885" s="6"/>
      <c r="O885" s="6"/>
      <c r="P885" s="6"/>
      <c r="Q885" s="6"/>
      <c r="R885" s="6"/>
      <c r="S885" s="6"/>
      <c r="T885" s="6"/>
      <c r="U885" s="6"/>
      <c r="V885" s="6"/>
      <c r="W885" s="6"/>
      <c r="X885" s="6"/>
      <c r="Y885" s="6"/>
      <c r="Z885" s="6"/>
    </row>
    <row r="886" spans="1:26" ht="24" customHeight="1" x14ac:dyDescent="0.3">
      <c r="A886" s="5">
        <v>886</v>
      </c>
      <c r="B886" s="6" t="s">
        <v>9072</v>
      </c>
      <c r="C886" s="6" t="s">
        <v>9073</v>
      </c>
      <c r="D886" s="58" t="s">
        <v>9110</v>
      </c>
      <c r="E886" s="6" t="s">
        <v>8057</v>
      </c>
      <c r="F886" s="39">
        <v>1</v>
      </c>
      <c r="G886" s="5">
        <v>1</v>
      </c>
      <c r="H886" s="39">
        <v>1</v>
      </c>
      <c r="I886" s="6"/>
      <c r="J886" s="6"/>
      <c r="K886" s="6"/>
      <c r="L886" s="6"/>
      <c r="M886" s="6"/>
      <c r="N886" s="6"/>
      <c r="O886" s="6"/>
      <c r="P886" s="6"/>
      <c r="Q886" s="6"/>
      <c r="R886" s="6"/>
      <c r="S886" s="6"/>
      <c r="T886" s="6"/>
      <c r="U886" s="6"/>
      <c r="V886" s="6"/>
      <c r="W886" s="6"/>
      <c r="X886" s="6"/>
      <c r="Y886" s="6"/>
      <c r="Z886" s="6"/>
    </row>
    <row r="887" spans="1:26" ht="48" customHeight="1" x14ac:dyDescent="0.3">
      <c r="A887" s="5">
        <v>887</v>
      </c>
      <c r="B887" s="6" t="s">
        <v>9072</v>
      </c>
      <c r="C887" s="6" t="s">
        <v>9073</v>
      </c>
      <c r="D887" s="58" t="s">
        <v>9111</v>
      </c>
      <c r="E887" s="6" t="s">
        <v>8057</v>
      </c>
      <c r="F887" s="39">
        <v>0</v>
      </c>
      <c r="G887" s="5">
        <v>2</v>
      </c>
      <c r="H887" s="39">
        <v>0</v>
      </c>
      <c r="I887" s="6"/>
      <c r="J887" s="6"/>
      <c r="K887" s="6"/>
      <c r="L887" s="6"/>
      <c r="M887" s="6"/>
      <c r="N887" s="6"/>
      <c r="O887" s="6"/>
      <c r="P887" s="6"/>
      <c r="Q887" s="6"/>
      <c r="R887" s="6"/>
      <c r="S887" s="6"/>
      <c r="T887" s="6"/>
      <c r="U887" s="6"/>
      <c r="V887" s="6"/>
      <c r="W887" s="6"/>
      <c r="X887" s="6"/>
      <c r="Y887" s="6"/>
      <c r="Z887" s="6"/>
    </row>
    <row r="888" spans="1:26" ht="48" customHeight="1" x14ac:dyDescent="0.3">
      <c r="A888" s="5">
        <v>888</v>
      </c>
      <c r="B888" s="6" t="s">
        <v>9072</v>
      </c>
      <c r="C888" s="6" t="s">
        <v>9073</v>
      </c>
      <c r="D888" s="58" t="s">
        <v>9112</v>
      </c>
      <c r="E888" s="6" t="s">
        <v>8057</v>
      </c>
      <c r="F888" s="39">
        <v>0</v>
      </c>
      <c r="G888" s="5">
        <v>1</v>
      </c>
      <c r="H888" s="39">
        <v>0</v>
      </c>
      <c r="I888" s="6"/>
      <c r="J888" s="6"/>
      <c r="K888" s="6"/>
      <c r="L888" s="6"/>
      <c r="M888" s="6"/>
      <c r="N888" s="6"/>
      <c r="O888" s="6"/>
      <c r="P888" s="6"/>
      <c r="Q888" s="6"/>
      <c r="R888" s="6"/>
      <c r="S888" s="6"/>
      <c r="T888" s="6"/>
      <c r="U888" s="6"/>
      <c r="V888" s="6"/>
      <c r="W888" s="6"/>
      <c r="X888" s="6"/>
      <c r="Y888" s="6"/>
      <c r="Z888" s="6"/>
    </row>
    <row r="889" spans="1:26" ht="48" customHeight="1" x14ac:dyDescent="0.3">
      <c r="A889" s="5">
        <v>889</v>
      </c>
      <c r="B889" s="6" t="s">
        <v>9072</v>
      </c>
      <c r="C889" s="6" t="s">
        <v>9073</v>
      </c>
      <c r="D889" s="58" t="s">
        <v>9113</v>
      </c>
      <c r="E889" s="6" t="s">
        <v>8057</v>
      </c>
      <c r="F889" s="39">
        <v>2</v>
      </c>
      <c r="G889" s="5">
        <v>2</v>
      </c>
      <c r="H889" s="39">
        <v>2</v>
      </c>
      <c r="I889" s="6"/>
      <c r="J889" s="6"/>
      <c r="K889" s="6"/>
      <c r="L889" s="6"/>
      <c r="M889" s="6"/>
      <c r="N889" s="6"/>
      <c r="O889" s="6"/>
      <c r="P889" s="6"/>
      <c r="Q889" s="6"/>
      <c r="R889" s="6"/>
      <c r="S889" s="6"/>
      <c r="T889" s="6"/>
      <c r="U889" s="6"/>
      <c r="V889" s="6"/>
      <c r="W889" s="6"/>
      <c r="X889" s="6"/>
      <c r="Y889" s="6"/>
      <c r="Z889" s="6"/>
    </row>
    <row r="890" spans="1:26" ht="24" customHeight="1" x14ac:dyDescent="0.3">
      <c r="A890" s="5">
        <v>890</v>
      </c>
      <c r="B890" s="6" t="s">
        <v>9114</v>
      </c>
      <c r="C890" s="6" t="s">
        <v>9115</v>
      </c>
      <c r="D890" s="58" t="s">
        <v>9116</v>
      </c>
      <c r="E890" s="6" t="s">
        <v>8057</v>
      </c>
      <c r="F890" s="39">
        <v>1</v>
      </c>
      <c r="G890" s="5">
        <v>1</v>
      </c>
      <c r="H890" s="39">
        <v>1</v>
      </c>
      <c r="I890" s="6"/>
      <c r="J890" s="6"/>
      <c r="K890" s="6"/>
      <c r="L890" s="6"/>
      <c r="M890" s="6"/>
      <c r="N890" s="6"/>
      <c r="O890" s="6"/>
      <c r="P890" s="6"/>
      <c r="Q890" s="6"/>
      <c r="R890" s="6"/>
      <c r="S890" s="6"/>
      <c r="T890" s="6"/>
      <c r="U890" s="6"/>
      <c r="V890" s="6"/>
      <c r="W890" s="6"/>
      <c r="X890" s="6"/>
      <c r="Y890" s="6"/>
      <c r="Z890" s="6"/>
    </row>
    <row r="891" spans="1:26" ht="48" customHeight="1" x14ac:dyDescent="0.3">
      <c r="A891" s="5">
        <v>891</v>
      </c>
      <c r="B891" s="6" t="s">
        <v>9114</v>
      </c>
      <c r="C891" s="6" t="s">
        <v>9117</v>
      </c>
      <c r="D891" s="58" t="s">
        <v>9118</v>
      </c>
      <c r="E891" s="6" t="s">
        <v>8057</v>
      </c>
      <c r="F891" s="39">
        <v>1</v>
      </c>
      <c r="G891" s="5">
        <v>1</v>
      </c>
      <c r="H891" s="39">
        <v>1</v>
      </c>
      <c r="I891" s="6"/>
      <c r="J891" s="6"/>
      <c r="K891" s="6"/>
      <c r="L891" s="6"/>
      <c r="M891" s="6"/>
      <c r="N891" s="6"/>
      <c r="O891" s="6"/>
      <c r="P891" s="6"/>
      <c r="Q891" s="6"/>
      <c r="R891" s="6"/>
      <c r="S891" s="6"/>
      <c r="T891" s="6"/>
      <c r="U891" s="6"/>
      <c r="V891" s="6"/>
      <c r="W891" s="6"/>
      <c r="X891" s="6"/>
      <c r="Y891" s="6"/>
      <c r="Z891" s="6"/>
    </row>
    <row r="892" spans="1:26" ht="24" customHeight="1" x14ac:dyDescent="0.3">
      <c r="A892" s="5">
        <v>892</v>
      </c>
      <c r="B892" s="6" t="s">
        <v>9114</v>
      </c>
      <c r="C892" s="6" t="s">
        <v>9119</v>
      </c>
      <c r="D892" s="58" t="s">
        <v>9120</v>
      </c>
      <c r="E892" s="6" t="s">
        <v>8057</v>
      </c>
      <c r="F892" s="39">
        <v>1</v>
      </c>
      <c r="G892" s="5">
        <v>1</v>
      </c>
      <c r="H892" s="39">
        <v>1</v>
      </c>
      <c r="I892" s="6"/>
      <c r="J892" s="6"/>
      <c r="K892" s="6"/>
      <c r="L892" s="6"/>
      <c r="M892" s="6"/>
      <c r="N892" s="6"/>
      <c r="O892" s="6"/>
      <c r="P892" s="6"/>
      <c r="Q892" s="6"/>
      <c r="R892" s="6"/>
      <c r="S892" s="6"/>
      <c r="T892" s="6"/>
      <c r="U892" s="6"/>
      <c r="V892" s="6"/>
      <c r="W892" s="6"/>
      <c r="X892" s="6"/>
      <c r="Y892" s="6"/>
      <c r="Z892" s="6"/>
    </row>
    <row r="893" spans="1:26" ht="24" customHeight="1" x14ac:dyDescent="0.3">
      <c r="A893" s="5">
        <v>893</v>
      </c>
      <c r="B893" s="6" t="s">
        <v>9114</v>
      </c>
      <c r="C893" s="6" t="s">
        <v>9121</v>
      </c>
      <c r="D893" s="58" t="s">
        <v>9122</v>
      </c>
      <c r="E893" s="6" t="s">
        <v>8057</v>
      </c>
      <c r="F893" s="39">
        <v>1</v>
      </c>
      <c r="G893" s="5">
        <v>1</v>
      </c>
      <c r="H893" s="39">
        <v>1</v>
      </c>
      <c r="I893" s="6"/>
      <c r="J893" s="6"/>
      <c r="K893" s="6"/>
      <c r="L893" s="6"/>
      <c r="M893" s="6"/>
      <c r="N893" s="6"/>
      <c r="O893" s="6"/>
      <c r="P893" s="6"/>
      <c r="Q893" s="6"/>
      <c r="R893" s="6"/>
      <c r="S893" s="6"/>
      <c r="T893" s="6"/>
      <c r="U893" s="6"/>
      <c r="V893" s="6"/>
      <c r="W893" s="6"/>
      <c r="X893" s="6"/>
      <c r="Y893" s="6"/>
      <c r="Z893" s="6"/>
    </row>
    <row r="894" spans="1:26" ht="48" customHeight="1" x14ac:dyDescent="0.3">
      <c r="A894" s="5">
        <v>894</v>
      </c>
      <c r="B894" s="6" t="s">
        <v>9114</v>
      </c>
      <c r="C894" s="6" t="s">
        <v>9123</v>
      </c>
      <c r="D894" s="58" t="s">
        <v>9124</v>
      </c>
      <c r="E894" s="6" t="s">
        <v>8057</v>
      </c>
      <c r="F894" s="39">
        <v>2</v>
      </c>
      <c r="G894" s="5">
        <v>2</v>
      </c>
      <c r="H894" s="39">
        <v>2</v>
      </c>
      <c r="I894" s="6"/>
      <c r="J894" s="6"/>
      <c r="K894" s="6"/>
      <c r="L894" s="6"/>
      <c r="M894" s="6"/>
      <c r="N894" s="6"/>
      <c r="O894" s="6"/>
      <c r="P894" s="6"/>
      <c r="Q894" s="6"/>
      <c r="R894" s="6"/>
      <c r="S894" s="6"/>
      <c r="T894" s="6"/>
      <c r="U894" s="6"/>
      <c r="V894" s="6"/>
      <c r="W894" s="6"/>
      <c r="X894" s="6"/>
      <c r="Y894" s="6"/>
      <c r="Z894" s="6"/>
    </row>
    <row r="895" spans="1:26" ht="24" customHeight="1" x14ac:dyDescent="0.3">
      <c r="A895" s="5">
        <v>895</v>
      </c>
      <c r="B895" s="6" t="s">
        <v>9114</v>
      </c>
      <c r="C895" s="6" t="s">
        <v>9125</v>
      </c>
      <c r="D895" s="58" t="s">
        <v>9126</v>
      </c>
      <c r="E895" s="6" t="s">
        <v>8057</v>
      </c>
      <c r="F895" s="39">
        <v>1</v>
      </c>
      <c r="G895" s="5">
        <v>1</v>
      </c>
      <c r="H895" s="39">
        <v>1</v>
      </c>
      <c r="I895" s="6"/>
      <c r="J895" s="6"/>
      <c r="K895" s="6"/>
      <c r="L895" s="6"/>
      <c r="M895" s="6"/>
      <c r="N895" s="6"/>
      <c r="O895" s="6"/>
      <c r="P895" s="6"/>
      <c r="Q895" s="6"/>
      <c r="R895" s="6"/>
      <c r="S895" s="6"/>
      <c r="T895" s="6"/>
      <c r="U895" s="6"/>
      <c r="V895" s="6"/>
      <c r="W895" s="6"/>
      <c r="X895" s="6"/>
      <c r="Y895" s="6"/>
      <c r="Z895" s="6"/>
    </row>
    <row r="896" spans="1:26" ht="24" customHeight="1" x14ac:dyDescent="0.3">
      <c r="A896" s="5">
        <v>896</v>
      </c>
      <c r="B896" s="6" t="s">
        <v>9114</v>
      </c>
      <c r="C896" s="6" t="s">
        <v>9127</v>
      </c>
      <c r="D896" s="58" t="s">
        <v>9128</v>
      </c>
      <c r="E896" s="6" t="s">
        <v>8057</v>
      </c>
      <c r="F896" s="39">
        <v>1</v>
      </c>
      <c r="G896" s="5">
        <v>1</v>
      </c>
      <c r="H896" s="39">
        <v>1</v>
      </c>
      <c r="I896" s="6"/>
      <c r="J896" s="6"/>
      <c r="K896" s="6"/>
      <c r="L896" s="6"/>
      <c r="M896" s="6"/>
      <c r="N896" s="6"/>
      <c r="O896" s="6"/>
      <c r="P896" s="6"/>
      <c r="Q896" s="6"/>
      <c r="R896" s="6"/>
      <c r="S896" s="6"/>
      <c r="T896" s="6"/>
      <c r="U896" s="6"/>
      <c r="V896" s="6"/>
      <c r="W896" s="6"/>
      <c r="X896" s="6"/>
      <c r="Y896" s="6"/>
      <c r="Z896" s="6"/>
    </row>
    <row r="897" spans="1:26" ht="24" customHeight="1" x14ac:dyDescent="0.3">
      <c r="A897" s="5">
        <v>897</v>
      </c>
      <c r="B897" s="6" t="s">
        <v>9114</v>
      </c>
      <c r="C897" s="6" t="s">
        <v>9129</v>
      </c>
      <c r="D897" s="58" t="s">
        <v>9130</v>
      </c>
      <c r="E897" s="6" t="s">
        <v>8057</v>
      </c>
      <c r="F897" s="39">
        <v>0</v>
      </c>
      <c r="G897" s="5">
        <v>0</v>
      </c>
      <c r="H897" s="39">
        <v>0</v>
      </c>
      <c r="I897" s="6"/>
      <c r="J897" s="6"/>
      <c r="K897" s="6"/>
      <c r="L897" s="6"/>
      <c r="M897" s="6"/>
      <c r="N897" s="6"/>
      <c r="O897" s="6"/>
      <c r="P897" s="6"/>
      <c r="Q897" s="6"/>
      <c r="R897" s="6"/>
      <c r="S897" s="6"/>
      <c r="T897" s="6"/>
      <c r="U897" s="6"/>
      <c r="V897" s="6"/>
      <c r="W897" s="6"/>
      <c r="X897" s="6"/>
      <c r="Y897" s="6"/>
      <c r="Z897" s="6"/>
    </row>
    <row r="898" spans="1:26" ht="48" customHeight="1" x14ac:dyDescent="0.3">
      <c r="A898" s="5">
        <v>898</v>
      </c>
      <c r="B898" s="6" t="s">
        <v>9114</v>
      </c>
      <c r="C898" s="6" t="s">
        <v>9131</v>
      </c>
      <c r="D898" s="58" t="s">
        <v>9132</v>
      </c>
      <c r="E898" s="6" t="s">
        <v>8057</v>
      </c>
      <c r="F898" s="39">
        <v>2</v>
      </c>
      <c r="G898" s="5">
        <v>2</v>
      </c>
      <c r="H898" s="39">
        <v>2</v>
      </c>
      <c r="I898" s="6"/>
      <c r="J898" s="6"/>
      <c r="K898" s="6"/>
      <c r="L898" s="6"/>
      <c r="M898" s="6"/>
      <c r="N898" s="6"/>
      <c r="O898" s="6"/>
      <c r="P898" s="6"/>
      <c r="Q898" s="6"/>
      <c r="R898" s="6"/>
      <c r="S898" s="6"/>
      <c r="T898" s="6"/>
      <c r="U898" s="6"/>
      <c r="V898" s="6"/>
      <c r="W898" s="6"/>
      <c r="X898" s="6"/>
      <c r="Y898" s="6"/>
      <c r="Z898" s="6"/>
    </row>
    <row r="899" spans="1:26" ht="24" customHeight="1" x14ac:dyDescent="0.3">
      <c r="A899" s="5">
        <v>899</v>
      </c>
      <c r="B899" s="6" t="s">
        <v>9114</v>
      </c>
      <c r="C899" s="6" t="s">
        <v>9133</v>
      </c>
      <c r="D899" s="58" t="s">
        <v>9134</v>
      </c>
      <c r="E899" s="6" t="s">
        <v>8057</v>
      </c>
      <c r="F899" s="39">
        <v>0</v>
      </c>
      <c r="G899" s="5">
        <v>2</v>
      </c>
      <c r="H899" s="39">
        <v>0</v>
      </c>
      <c r="I899" s="6"/>
      <c r="J899" s="6"/>
      <c r="K899" s="6"/>
      <c r="L899" s="6"/>
      <c r="M899" s="6"/>
      <c r="N899" s="6"/>
      <c r="O899" s="6"/>
      <c r="P899" s="6"/>
      <c r="Q899" s="6"/>
      <c r="R899" s="6"/>
      <c r="S899" s="6"/>
      <c r="T899" s="6"/>
      <c r="U899" s="6"/>
      <c r="V899" s="6"/>
      <c r="W899" s="6"/>
      <c r="X899" s="6"/>
      <c r="Y899" s="6"/>
      <c r="Z899" s="6"/>
    </row>
    <row r="900" spans="1:26" ht="48" customHeight="1" x14ac:dyDescent="0.3">
      <c r="A900" s="5">
        <v>900</v>
      </c>
      <c r="B900" s="6" t="s">
        <v>9114</v>
      </c>
      <c r="C900" s="6" t="s">
        <v>9135</v>
      </c>
      <c r="D900" s="58" t="s">
        <v>9136</v>
      </c>
      <c r="E900" s="6" t="s">
        <v>8057</v>
      </c>
      <c r="F900" s="39">
        <v>0</v>
      </c>
      <c r="G900" s="5">
        <v>0</v>
      </c>
      <c r="H900" s="39">
        <v>0</v>
      </c>
      <c r="I900" s="6"/>
      <c r="J900" s="6"/>
      <c r="K900" s="6"/>
      <c r="L900" s="6"/>
      <c r="M900" s="6"/>
      <c r="N900" s="6"/>
      <c r="O900" s="6"/>
      <c r="P900" s="6"/>
      <c r="Q900" s="6"/>
      <c r="R900" s="6"/>
      <c r="S900" s="6"/>
      <c r="T900" s="6"/>
      <c r="U900" s="6"/>
      <c r="V900" s="6"/>
      <c r="W900" s="6"/>
      <c r="X900" s="6"/>
      <c r="Y900" s="6"/>
      <c r="Z900" s="6"/>
    </row>
    <row r="901" spans="1:26" ht="24" customHeight="1" x14ac:dyDescent="0.3">
      <c r="A901" s="5">
        <v>901</v>
      </c>
      <c r="B901" s="6" t="s">
        <v>9114</v>
      </c>
      <c r="C901" s="6" t="s">
        <v>9137</v>
      </c>
      <c r="D901" s="58" t="s">
        <v>9138</v>
      </c>
      <c r="E901" s="6" t="s">
        <v>8057</v>
      </c>
      <c r="F901" s="39">
        <v>0</v>
      </c>
      <c r="G901" s="5">
        <v>2</v>
      </c>
      <c r="H901" s="39">
        <v>0</v>
      </c>
      <c r="I901" s="6"/>
      <c r="J901" s="6"/>
      <c r="K901" s="6"/>
      <c r="L901" s="6"/>
      <c r="M901" s="6"/>
      <c r="N901" s="6"/>
      <c r="O901" s="6"/>
      <c r="P901" s="6"/>
      <c r="Q901" s="6"/>
      <c r="R901" s="6"/>
      <c r="S901" s="6"/>
      <c r="T901" s="6"/>
      <c r="U901" s="6"/>
      <c r="V901" s="6"/>
      <c r="W901" s="6"/>
      <c r="X901" s="6"/>
      <c r="Y901" s="6"/>
      <c r="Z901" s="6"/>
    </row>
    <row r="902" spans="1:26" ht="24" customHeight="1" x14ac:dyDescent="0.3">
      <c r="A902" s="5">
        <v>902</v>
      </c>
      <c r="B902" s="6" t="s">
        <v>9114</v>
      </c>
      <c r="C902" s="6" t="s">
        <v>9139</v>
      </c>
      <c r="D902" s="58" t="s">
        <v>9140</v>
      </c>
      <c r="E902" s="6" t="s">
        <v>8057</v>
      </c>
      <c r="F902" s="39">
        <v>2</v>
      </c>
      <c r="G902" s="5">
        <v>2</v>
      </c>
      <c r="H902" s="39">
        <v>2</v>
      </c>
      <c r="I902" s="6"/>
      <c r="J902" s="6"/>
      <c r="K902" s="6"/>
      <c r="L902" s="6"/>
      <c r="M902" s="6"/>
      <c r="N902" s="6"/>
      <c r="O902" s="6"/>
      <c r="P902" s="6"/>
      <c r="Q902" s="6"/>
      <c r="R902" s="6"/>
      <c r="S902" s="6"/>
      <c r="T902" s="6"/>
      <c r="U902" s="6"/>
      <c r="V902" s="6"/>
      <c r="W902" s="6"/>
      <c r="X902" s="6"/>
      <c r="Y902" s="6"/>
      <c r="Z902" s="6"/>
    </row>
    <row r="903" spans="1:26" ht="24" customHeight="1" x14ac:dyDescent="0.3">
      <c r="A903" s="5">
        <v>903</v>
      </c>
      <c r="B903" s="6" t="s">
        <v>9114</v>
      </c>
      <c r="C903" s="6" t="s">
        <v>9141</v>
      </c>
      <c r="D903" s="58" t="s">
        <v>9142</v>
      </c>
      <c r="E903" s="6" t="s">
        <v>8057</v>
      </c>
      <c r="F903" s="39">
        <v>1</v>
      </c>
      <c r="G903" s="5">
        <v>1</v>
      </c>
      <c r="H903" s="39">
        <v>1</v>
      </c>
      <c r="I903" s="6"/>
      <c r="J903" s="6"/>
      <c r="K903" s="6"/>
      <c r="L903" s="6"/>
      <c r="M903" s="6"/>
      <c r="N903" s="6"/>
      <c r="O903" s="6"/>
      <c r="P903" s="6"/>
      <c r="Q903" s="6"/>
      <c r="R903" s="6"/>
      <c r="S903" s="6"/>
      <c r="T903" s="6"/>
      <c r="U903" s="6"/>
      <c r="V903" s="6"/>
      <c r="W903" s="6"/>
      <c r="X903" s="6"/>
      <c r="Y903" s="6"/>
      <c r="Z903" s="6"/>
    </row>
    <row r="904" spans="1:26" ht="24" customHeight="1" x14ac:dyDescent="0.3">
      <c r="A904" s="5">
        <v>904</v>
      </c>
      <c r="B904" s="6" t="s">
        <v>9114</v>
      </c>
      <c r="C904" s="6" t="s">
        <v>9143</v>
      </c>
      <c r="D904" s="58" t="s">
        <v>9144</v>
      </c>
      <c r="E904" s="6" t="s">
        <v>8057</v>
      </c>
      <c r="F904" s="39">
        <v>2</v>
      </c>
      <c r="G904" s="5">
        <v>1</v>
      </c>
      <c r="H904" s="39">
        <v>2</v>
      </c>
      <c r="I904" s="6"/>
      <c r="J904" s="6"/>
      <c r="K904" s="6"/>
      <c r="L904" s="6"/>
      <c r="M904" s="6"/>
      <c r="N904" s="6"/>
      <c r="O904" s="6"/>
      <c r="P904" s="6"/>
      <c r="Q904" s="6"/>
      <c r="R904" s="6"/>
      <c r="S904" s="6"/>
      <c r="T904" s="6"/>
      <c r="U904" s="6"/>
      <c r="V904" s="6"/>
      <c r="W904" s="6"/>
      <c r="X904" s="6"/>
      <c r="Y904" s="6"/>
      <c r="Z904" s="6"/>
    </row>
    <row r="905" spans="1:26" ht="24" customHeight="1" x14ac:dyDescent="0.3">
      <c r="A905" s="5">
        <v>905</v>
      </c>
      <c r="B905" s="6" t="s">
        <v>9114</v>
      </c>
      <c r="C905" s="6" t="s">
        <v>9145</v>
      </c>
      <c r="D905" s="58" t="s">
        <v>9146</v>
      </c>
      <c r="E905" s="6" t="s">
        <v>8057</v>
      </c>
      <c r="F905" s="39">
        <v>1</v>
      </c>
      <c r="G905" s="5">
        <v>1</v>
      </c>
      <c r="H905" s="39">
        <v>1</v>
      </c>
      <c r="I905" s="6"/>
      <c r="J905" s="6"/>
      <c r="K905" s="6"/>
      <c r="L905" s="6"/>
      <c r="M905" s="6"/>
      <c r="N905" s="6"/>
      <c r="O905" s="6"/>
      <c r="P905" s="6"/>
      <c r="Q905" s="6"/>
      <c r="R905" s="6"/>
      <c r="S905" s="6"/>
      <c r="T905" s="6"/>
      <c r="U905" s="6"/>
      <c r="V905" s="6"/>
      <c r="W905" s="6"/>
      <c r="X905" s="6"/>
      <c r="Y905" s="6"/>
      <c r="Z905" s="6"/>
    </row>
    <row r="906" spans="1:26" ht="48" customHeight="1" x14ac:dyDescent="0.3">
      <c r="A906" s="5">
        <v>906</v>
      </c>
      <c r="B906" s="6" t="s">
        <v>9114</v>
      </c>
      <c r="C906" s="6" t="s">
        <v>9147</v>
      </c>
      <c r="D906" s="58" t="s">
        <v>9148</v>
      </c>
      <c r="E906" s="6" t="s">
        <v>8057</v>
      </c>
      <c r="F906" s="39">
        <v>2</v>
      </c>
      <c r="G906" s="5">
        <v>2</v>
      </c>
      <c r="H906" s="39">
        <v>2</v>
      </c>
      <c r="I906" s="6"/>
      <c r="J906" s="6"/>
      <c r="K906" s="6"/>
      <c r="L906" s="6"/>
      <c r="M906" s="6"/>
      <c r="N906" s="6"/>
      <c r="O906" s="6"/>
      <c r="P906" s="6"/>
      <c r="Q906" s="6"/>
      <c r="R906" s="6"/>
      <c r="S906" s="6"/>
      <c r="T906" s="6"/>
      <c r="U906" s="6"/>
      <c r="V906" s="6"/>
      <c r="W906" s="6"/>
      <c r="X906" s="6"/>
      <c r="Y906" s="6"/>
      <c r="Z906" s="6"/>
    </row>
    <row r="907" spans="1:26" ht="48" customHeight="1" x14ac:dyDescent="0.3">
      <c r="A907" s="5">
        <v>907</v>
      </c>
      <c r="B907" s="6" t="s">
        <v>9114</v>
      </c>
      <c r="C907" s="6" t="s">
        <v>9149</v>
      </c>
      <c r="D907" s="58" t="s">
        <v>9150</v>
      </c>
      <c r="E907" s="6" t="s">
        <v>8057</v>
      </c>
      <c r="F907" s="39">
        <v>0</v>
      </c>
      <c r="G907" s="5">
        <v>2</v>
      </c>
      <c r="H907" s="39">
        <v>0</v>
      </c>
      <c r="I907" s="6"/>
      <c r="J907" s="6"/>
      <c r="K907" s="6"/>
      <c r="L907" s="6"/>
      <c r="M907" s="6"/>
      <c r="N907" s="6"/>
      <c r="O907" s="6"/>
      <c r="P907" s="6"/>
      <c r="Q907" s="6"/>
      <c r="R907" s="6"/>
      <c r="S907" s="6"/>
      <c r="T907" s="6"/>
      <c r="U907" s="6"/>
      <c r="V907" s="6"/>
      <c r="W907" s="6"/>
      <c r="X907" s="6"/>
      <c r="Y907" s="6"/>
      <c r="Z907" s="6"/>
    </row>
    <row r="908" spans="1:26" ht="24" customHeight="1" x14ac:dyDescent="0.3">
      <c r="A908" s="5">
        <v>908</v>
      </c>
      <c r="B908" s="6" t="s">
        <v>9114</v>
      </c>
      <c r="C908" s="6" t="s">
        <v>9151</v>
      </c>
      <c r="D908" s="58" t="s">
        <v>9152</v>
      </c>
      <c r="E908" s="6" t="s">
        <v>8057</v>
      </c>
      <c r="F908" s="39">
        <v>1</v>
      </c>
      <c r="G908" s="5">
        <v>1</v>
      </c>
      <c r="H908" s="39">
        <v>1</v>
      </c>
      <c r="I908" s="6"/>
      <c r="J908" s="6"/>
      <c r="K908" s="6"/>
      <c r="L908" s="6"/>
      <c r="M908" s="6"/>
      <c r="N908" s="6"/>
      <c r="O908" s="6"/>
      <c r="P908" s="6"/>
      <c r="Q908" s="6"/>
      <c r="R908" s="6"/>
      <c r="S908" s="6"/>
      <c r="T908" s="6"/>
      <c r="U908" s="6"/>
      <c r="V908" s="6"/>
      <c r="W908" s="6"/>
      <c r="X908" s="6"/>
      <c r="Y908" s="6"/>
      <c r="Z908" s="6"/>
    </row>
    <row r="909" spans="1:26" ht="24" customHeight="1" x14ac:dyDescent="0.3">
      <c r="A909" s="5">
        <v>909</v>
      </c>
      <c r="B909" s="6" t="s">
        <v>9114</v>
      </c>
      <c r="C909" s="6" t="s">
        <v>9153</v>
      </c>
      <c r="D909" s="58" t="s">
        <v>9154</v>
      </c>
      <c r="E909" s="6" t="s">
        <v>8057</v>
      </c>
      <c r="F909" s="39">
        <v>2</v>
      </c>
      <c r="G909" s="5">
        <v>2</v>
      </c>
      <c r="H909" s="39">
        <v>2</v>
      </c>
      <c r="I909" s="6"/>
      <c r="J909" s="6"/>
      <c r="K909" s="6"/>
      <c r="L909" s="6"/>
      <c r="M909" s="6"/>
      <c r="N909" s="6"/>
      <c r="O909" s="6"/>
      <c r="P909" s="6"/>
      <c r="Q909" s="6"/>
      <c r="R909" s="6"/>
      <c r="S909" s="6"/>
      <c r="T909" s="6"/>
      <c r="U909" s="6"/>
      <c r="V909" s="6"/>
      <c r="W909" s="6"/>
      <c r="X909" s="6"/>
      <c r="Y909" s="6"/>
      <c r="Z909" s="6"/>
    </row>
    <row r="910" spans="1:26" ht="24" customHeight="1" x14ac:dyDescent="0.3">
      <c r="A910" s="5">
        <v>910</v>
      </c>
      <c r="B910" s="6" t="s">
        <v>9114</v>
      </c>
      <c r="C910" s="6" t="s">
        <v>9155</v>
      </c>
      <c r="D910" s="58" t="s">
        <v>9156</v>
      </c>
      <c r="E910" s="6" t="s">
        <v>8057</v>
      </c>
      <c r="F910" s="39">
        <v>0</v>
      </c>
      <c r="G910" s="5">
        <v>2</v>
      </c>
      <c r="H910" s="39">
        <v>0</v>
      </c>
      <c r="I910" s="6"/>
      <c r="J910" s="6"/>
      <c r="K910" s="6"/>
      <c r="L910" s="6"/>
      <c r="M910" s="6"/>
      <c r="N910" s="6"/>
      <c r="O910" s="6"/>
      <c r="P910" s="6"/>
      <c r="Q910" s="6"/>
      <c r="R910" s="6"/>
      <c r="S910" s="6"/>
      <c r="T910" s="6"/>
      <c r="U910" s="6"/>
      <c r="V910" s="6"/>
      <c r="W910" s="6"/>
      <c r="X910" s="6"/>
      <c r="Y910" s="6"/>
      <c r="Z910" s="6"/>
    </row>
    <row r="911" spans="1:26" ht="24" customHeight="1" x14ac:dyDescent="0.3">
      <c r="A911" s="5">
        <v>911</v>
      </c>
      <c r="B911" s="6" t="s">
        <v>9114</v>
      </c>
      <c r="C911" s="6" t="s">
        <v>9157</v>
      </c>
      <c r="D911" s="58" t="s">
        <v>9158</v>
      </c>
      <c r="E911" s="6" t="s">
        <v>8057</v>
      </c>
      <c r="F911" s="39">
        <v>0</v>
      </c>
      <c r="G911" s="5">
        <v>0</v>
      </c>
      <c r="H911" s="39">
        <v>0</v>
      </c>
      <c r="I911" s="6"/>
      <c r="J911" s="6"/>
      <c r="K911" s="6"/>
      <c r="L911" s="6"/>
      <c r="M911" s="6"/>
      <c r="N911" s="6"/>
      <c r="O911" s="6"/>
      <c r="P911" s="6"/>
      <c r="Q911" s="6"/>
      <c r="R911" s="6"/>
      <c r="S911" s="6"/>
      <c r="T911" s="6"/>
      <c r="U911" s="6"/>
      <c r="V911" s="6"/>
      <c r="W911" s="6"/>
      <c r="X911" s="6"/>
      <c r="Y911" s="6"/>
      <c r="Z911" s="6"/>
    </row>
    <row r="912" spans="1:26" ht="24" customHeight="1" x14ac:dyDescent="0.3">
      <c r="A912" s="5">
        <v>912</v>
      </c>
      <c r="B912" s="6" t="s">
        <v>9114</v>
      </c>
      <c r="C912" s="6" t="s">
        <v>9159</v>
      </c>
      <c r="D912" s="58" t="s">
        <v>9160</v>
      </c>
      <c r="E912" s="6" t="s">
        <v>8057</v>
      </c>
      <c r="F912" s="39">
        <v>2</v>
      </c>
      <c r="G912" s="5">
        <v>2</v>
      </c>
      <c r="H912" s="39">
        <v>2</v>
      </c>
      <c r="I912" s="6"/>
      <c r="J912" s="6"/>
      <c r="K912" s="6"/>
      <c r="L912" s="6"/>
      <c r="M912" s="6"/>
      <c r="N912" s="6"/>
      <c r="O912" s="6"/>
      <c r="P912" s="6"/>
      <c r="Q912" s="6"/>
      <c r="R912" s="6"/>
      <c r="S912" s="6"/>
      <c r="T912" s="6"/>
      <c r="U912" s="6"/>
      <c r="V912" s="6"/>
      <c r="W912" s="6"/>
      <c r="X912" s="6"/>
      <c r="Y912" s="6"/>
      <c r="Z912" s="6"/>
    </row>
    <row r="913" spans="1:26" ht="24" customHeight="1" x14ac:dyDescent="0.3">
      <c r="A913" s="5">
        <v>913</v>
      </c>
      <c r="B913" s="6" t="s">
        <v>9114</v>
      </c>
      <c r="C913" s="6" t="s">
        <v>9161</v>
      </c>
      <c r="D913" s="58" t="s">
        <v>9162</v>
      </c>
      <c r="E913" s="6" t="s">
        <v>8057</v>
      </c>
      <c r="F913" s="39">
        <v>0</v>
      </c>
      <c r="G913" s="5">
        <v>1</v>
      </c>
      <c r="H913" s="39">
        <v>0</v>
      </c>
      <c r="I913" s="6"/>
      <c r="J913" s="6"/>
      <c r="K913" s="6"/>
      <c r="L913" s="6"/>
      <c r="M913" s="6"/>
      <c r="N913" s="6"/>
      <c r="O913" s="6"/>
      <c r="P913" s="6"/>
      <c r="Q913" s="6"/>
      <c r="R913" s="6"/>
      <c r="S913" s="6"/>
      <c r="T913" s="6"/>
      <c r="U913" s="6"/>
      <c r="V913" s="6"/>
      <c r="W913" s="6"/>
      <c r="X913" s="6"/>
      <c r="Y913" s="6"/>
      <c r="Z913" s="6"/>
    </row>
    <row r="914" spans="1:26" ht="48" customHeight="1" x14ac:dyDescent="0.3">
      <c r="A914" s="5">
        <v>914</v>
      </c>
      <c r="B914" s="6" t="s">
        <v>9114</v>
      </c>
      <c r="C914" s="6" t="s">
        <v>9163</v>
      </c>
      <c r="D914" s="58" t="s">
        <v>9164</v>
      </c>
      <c r="E914" s="6" t="s">
        <v>8057</v>
      </c>
      <c r="F914" s="39">
        <v>0</v>
      </c>
      <c r="G914" s="5">
        <v>1</v>
      </c>
      <c r="H914" s="39">
        <v>0</v>
      </c>
      <c r="I914" s="6"/>
      <c r="J914" s="6"/>
      <c r="K914" s="6"/>
      <c r="L914" s="6"/>
      <c r="M914" s="6"/>
      <c r="N914" s="6"/>
      <c r="O914" s="6"/>
      <c r="P914" s="6"/>
      <c r="Q914" s="6"/>
      <c r="R914" s="6"/>
      <c r="S914" s="6"/>
      <c r="T914" s="6"/>
      <c r="U914" s="6"/>
      <c r="V914" s="6"/>
      <c r="W914" s="6"/>
      <c r="X914" s="6"/>
      <c r="Y914" s="6"/>
      <c r="Z914" s="6"/>
    </row>
    <row r="915" spans="1:26" ht="24" customHeight="1" x14ac:dyDescent="0.3">
      <c r="A915" s="5">
        <v>915</v>
      </c>
      <c r="B915" s="6" t="s">
        <v>9114</v>
      </c>
      <c r="C915" s="6" t="s">
        <v>9165</v>
      </c>
      <c r="D915" s="58" t="s">
        <v>9166</v>
      </c>
      <c r="E915" s="6" t="s">
        <v>8057</v>
      </c>
      <c r="F915" s="39">
        <v>0</v>
      </c>
      <c r="G915" s="5">
        <v>0</v>
      </c>
      <c r="H915" s="39">
        <v>0</v>
      </c>
      <c r="I915" s="6"/>
      <c r="J915" s="6"/>
      <c r="K915" s="6"/>
      <c r="L915" s="6"/>
      <c r="M915" s="6"/>
      <c r="N915" s="6"/>
      <c r="O915" s="6"/>
      <c r="P915" s="6"/>
      <c r="Q915" s="6"/>
      <c r="R915" s="6"/>
      <c r="S915" s="6"/>
      <c r="T915" s="6"/>
      <c r="U915" s="6"/>
      <c r="V915" s="6"/>
      <c r="W915" s="6"/>
      <c r="X915" s="6"/>
      <c r="Y915" s="6"/>
      <c r="Z915" s="6"/>
    </row>
    <row r="916" spans="1:26" ht="24" customHeight="1" x14ac:dyDescent="0.3">
      <c r="A916" s="5">
        <v>916</v>
      </c>
      <c r="B916" s="6" t="s">
        <v>9114</v>
      </c>
      <c r="C916" s="6" t="s">
        <v>9167</v>
      </c>
      <c r="D916" s="58" t="s">
        <v>9168</v>
      </c>
      <c r="E916" s="6" t="s">
        <v>8057</v>
      </c>
      <c r="F916" s="39">
        <v>0</v>
      </c>
      <c r="G916" s="5">
        <v>1</v>
      </c>
      <c r="H916" s="39">
        <v>0</v>
      </c>
      <c r="I916" s="6"/>
      <c r="J916" s="6"/>
      <c r="K916" s="6"/>
      <c r="L916" s="6"/>
      <c r="M916" s="6"/>
      <c r="N916" s="6"/>
      <c r="O916" s="6"/>
      <c r="P916" s="6"/>
      <c r="Q916" s="6"/>
      <c r="R916" s="6"/>
      <c r="S916" s="6"/>
      <c r="T916" s="6"/>
      <c r="U916" s="6"/>
      <c r="V916" s="6"/>
      <c r="W916" s="6"/>
      <c r="X916" s="6"/>
      <c r="Y916" s="6"/>
      <c r="Z916" s="6"/>
    </row>
    <row r="917" spans="1:26" ht="48" customHeight="1" x14ac:dyDescent="0.3">
      <c r="A917" s="5">
        <v>917</v>
      </c>
      <c r="B917" s="6" t="s">
        <v>9114</v>
      </c>
      <c r="C917" s="6" t="s">
        <v>9169</v>
      </c>
      <c r="D917" s="58" t="s">
        <v>9170</v>
      </c>
      <c r="E917" s="6" t="s">
        <v>8057</v>
      </c>
      <c r="F917" s="39">
        <v>0</v>
      </c>
      <c r="G917" s="5">
        <v>2</v>
      </c>
      <c r="H917" s="39">
        <v>0</v>
      </c>
      <c r="I917" s="6"/>
      <c r="J917" s="6"/>
      <c r="K917" s="6"/>
      <c r="L917" s="6"/>
      <c r="M917" s="6"/>
      <c r="N917" s="6"/>
      <c r="O917" s="6"/>
      <c r="P917" s="6"/>
      <c r="Q917" s="6"/>
      <c r="R917" s="6"/>
      <c r="S917" s="6"/>
      <c r="T917" s="6"/>
      <c r="U917" s="6"/>
      <c r="V917" s="6"/>
      <c r="W917" s="6"/>
      <c r="X917" s="6"/>
      <c r="Y917" s="6"/>
      <c r="Z917" s="6"/>
    </row>
    <row r="918" spans="1:26" ht="48" customHeight="1" x14ac:dyDescent="0.3">
      <c r="A918" s="5">
        <v>918</v>
      </c>
      <c r="B918" s="6" t="s">
        <v>9114</v>
      </c>
      <c r="C918" s="6" t="s">
        <v>9171</v>
      </c>
      <c r="D918" s="58" t="s">
        <v>9172</v>
      </c>
      <c r="E918" s="6" t="s">
        <v>8057</v>
      </c>
      <c r="F918" s="39">
        <v>2</v>
      </c>
      <c r="G918" s="5">
        <v>2</v>
      </c>
      <c r="H918" s="39">
        <v>2</v>
      </c>
      <c r="I918" s="6"/>
      <c r="J918" s="6"/>
      <c r="K918" s="6"/>
      <c r="L918" s="6"/>
      <c r="M918" s="6"/>
      <c r="N918" s="6"/>
      <c r="O918" s="6"/>
      <c r="P918" s="6"/>
      <c r="Q918" s="6"/>
      <c r="R918" s="6"/>
      <c r="S918" s="6"/>
      <c r="T918" s="6"/>
      <c r="U918" s="6"/>
      <c r="V918" s="6"/>
      <c r="W918" s="6"/>
      <c r="X918" s="6"/>
      <c r="Y918" s="6"/>
      <c r="Z918" s="6"/>
    </row>
    <row r="919" spans="1:26" ht="48" customHeight="1" x14ac:dyDescent="0.3">
      <c r="A919" s="5">
        <v>919</v>
      </c>
      <c r="B919" s="6" t="s">
        <v>9114</v>
      </c>
      <c r="C919" s="6" t="s">
        <v>9173</v>
      </c>
      <c r="D919" s="58" t="s">
        <v>9174</v>
      </c>
      <c r="E919" s="6" t="s">
        <v>8057</v>
      </c>
      <c r="F919" s="39">
        <v>2</v>
      </c>
      <c r="G919" s="5">
        <v>1</v>
      </c>
      <c r="H919" s="39">
        <v>2</v>
      </c>
      <c r="I919" s="6"/>
      <c r="J919" s="6"/>
      <c r="K919" s="6"/>
      <c r="L919" s="6"/>
      <c r="M919" s="6"/>
      <c r="N919" s="6"/>
      <c r="O919" s="6"/>
      <c r="P919" s="6"/>
      <c r="Q919" s="6"/>
      <c r="R919" s="6"/>
      <c r="S919" s="6"/>
      <c r="T919" s="6"/>
      <c r="U919" s="6"/>
      <c r="V919" s="6"/>
      <c r="W919" s="6"/>
      <c r="X919" s="6"/>
      <c r="Y919" s="6"/>
      <c r="Z919" s="6"/>
    </row>
    <row r="920" spans="1:26" ht="48" customHeight="1" x14ac:dyDescent="0.3">
      <c r="A920" s="5">
        <v>920</v>
      </c>
      <c r="B920" s="6" t="s">
        <v>9114</v>
      </c>
      <c r="C920" s="6" t="s">
        <v>9175</v>
      </c>
      <c r="D920" s="58" t="s">
        <v>9176</v>
      </c>
      <c r="E920" s="6" t="s">
        <v>8057</v>
      </c>
      <c r="F920" s="39">
        <v>2</v>
      </c>
      <c r="G920" s="5">
        <v>2</v>
      </c>
      <c r="H920" s="39">
        <v>2</v>
      </c>
      <c r="I920" s="6"/>
      <c r="J920" s="6"/>
      <c r="K920" s="6"/>
      <c r="L920" s="6"/>
      <c r="M920" s="6"/>
      <c r="N920" s="6"/>
      <c r="O920" s="6"/>
      <c r="P920" s="6"/>
      <c r="Q920" s="6"/>
      <c r="R920" s="6"/>
      <c r="S920" s="6"/>
      <c r="T920" s="6"/>
      <c r="U920" s="6"/>
      <c r="V920" s="6"/>
      <c r="W920" s="6"/>
      <c r="X920" s="6"/>
      <c r="Y920" s="6"/>
      <c r="Z920" s="6"/>
    </row>
    <row r="921" spans="1:26" ht="48" customHeight="1" x14ac:dyDescent="0.3">
      <c r="A921" s="5">
        <v>921</v>
      </c>
      <c r="B921" s="6" t="s">
        <v>9114</v>
      </c>
      <c r="C921" s="6" t="s">
        <v>9177</v>
      </c>
      <c r="D921" s="58" t="s">
        <v>9178</v>
      </c>
      <c r="E921" s="6" t="s">
        <v>8057</v>
      </c>
      <c r="F921" s="39">
        <v>1</v>
      </c>
      <c r="G921" s="5">
        <v>0</v>
      </c>
      <c r="H921" s="39">
        <v>1</v>
      </c>
      <c r="I921" s="6"/>
      <c r="J921" s="6"/>
      <c r="K921" s="6"/>
      <c r="L921" s="6"/>
      <c r="M921" s="6"/>
      <c r="N921" s="6"/>
      <c r="O921" s="6"/>
      <c r="P921" s="6"/>
      <c r="Q921" s="6"/>
      <c r="R921" s="6"/>
      <c r="S921" s="6"/>
      <c r="T921" s="6"/>
      <c r="U921" s="6"/>
      <c r="V921" s="6"/>
      <c r="W921" s="6"/>
      <c r="X921" s="6"/>
      <c r="Y921" s="6"/>
      <c r="Z921" s="6"/>
    </row>
    <row r="922" spans="1:26" ht="24" customHeight="1" x14ac:dyDescent="0.3">
      <c r="A922" s="5">
        <v>922</v>
      </c>
      <c r="B922" s="6" t="s">
        <v>9114</v>
      </c>
      <c r="C922" s="6" t="s">
        <v>9179</v>
      </c>
      <c r="D922" s="58" t="s">
        <v>9180</v>
      </c>
      <c r="E922" s="6" t="s">
        <v>8057</v>
      </c>
      <c r="F922" s="39">
        <v>0</v>
      </c>
      <c r="G922" s="5">
        <v>2</v>
      </c>
      <c r="H922" s="39">
        <v>0</v>
      </c>
      <c r="I922" s="6"/>
      <c r="J922" s="6"/>
      <c r="K922" s="6"/>
      <c r="L922" s="6"/>
      <c r="M922" s="6"/>
      <c r="N922" s="6"/>
      <c r="O922" s="6"/>
      <c r="P922" s="6"/>
      <c r="Q922" s="6"/>
      <c r="R922" s="6"/>
      <c r="S922" s="6"/>
      <c r="T922" s="6"/>
      <c r="U922" s="6"/>
      <c r="V922" s="6"/>
      <c r="W922" s="6"/>
      <c r="X922" s="6"/>
      <c r="Y922" s="6"/>
      <c r="Z922" s="6"/>
    </row>
    <row r="923" spans="1:26" ht="24" customHeight="1" x14ac:dyDescent="0.3">
      <c r="A923" s="5">
        <v>923</v>
      </c>
      <c r="B923" s="6" t="s">
        <v>9114</v>
      </c>
      <c r="C923" s="6" t="s">
        <v>9181</v>
      </c>
      <c r="D923" s="58" t="s">
        <v>9182</v>
      </c>
      <c r="E923" s="6" t="s">
        <v>8057</v>
      </c>
      <c r="F923" s="39">
        <v>2</v>
      </c>
      <c r="G923" s="5">
        <v>2</v>
      </c>
      <c r="H923" s="39">
        <v>2</v>
      </c>
      <c r="I923" s="6"/>
      <c r="J923" s="6"/>
      <c r="K923" s="6"/>
      <c r="L923" s="6"/>
      <c r="M923" s="6"/>
      <c r="N923" s="6"/>
      <c r="O923" s="6"/>
      <c r="P923" s="6"/>
      <c r="Q923" s="6"/>
      <c r="R923" s="6"/>
      <c r="S923" s="6"/>
      <c r="T923" s="6"/>
      <c r="U923" s="6"/>
      <c r="V923" s="6"/>
      <c r="W923" s="6"/>
      <c r="X923" s="6"/>
      <c r="Y923" s="6"/>
      <c r="Z923" s="6"/>
    </row>
    <row r="924" spans="1:26" ht="24" customHeight="1" x14ac:dyDescent="0.3">
      <c r="A924" s="5">
        <v>924</v>
      </c>
      <c r="B924" s="6" t="s">
        <v>9114</v>
      </c>
      <c r="C924" s="6" t="s">
        <v>9183</v>
      </c>
      <c r="D924" s="58" t="s">
        <v>9184</v>
      </c>
      <c r="E924" s="6" t="s">
        <v>8057</v>
      </c>
      <c r="F924" s="39">
        <v>2</v>
      </c>
      <c r="G924" s="5">
        <v>2</v>
      </c>
      <c r="H924" s="39">
        <v>2</v>
      </c>
      <c r="I924" s="6"/>
      <c r="J924" s="6"/>
      <c r="K924" s="6"/>
      <c r="L924" s="6"/>
      <c r="M924" s="6"/>
      <c r="N924" s="6"/>
      <c r="O924" s="6"/>
      <c r="P924" s="6"/>
      <c r="Q924" s="6"/>
      <c r="R924" s="6"/>
      <c r="S924" s="6"/>
      <c r="T924" s="6"/>
      <c r="U924" s="6"/>
      <c r="V924" s="6"/>
      <c r="W924" s="6"/>
      <c r="X924" s="6"/>
      <c r="Y924" s="6"/>
      <c r="Z924" s="6"/>
    </row>
    <row r="925" spans="1:26" ht="24" customHeight="1" x14ac:dyDescent="0.3">
      <c r="A925" s="5">
        <v>925</v>
      </c>
      <c r="B925" s="6" t="s">
        <v>9114</v>
      </c>
      <c r="C925" s="6" t="s">
        <v>9185</v>
      </c>
      <c r="D925" s="58" t="s">
        <v>9186</v>
      </c>
      <c r="E925" s="6" t="s">
        <v>8057</v>
      </c>
      <c r="F925" s="39">
        <v>2</v>
      </c>
      <c r="G925" s="5">
        <v>2</v>
      </c>
      <c r="H925" s="39">
        <v>2</v>
      </c>
      <c r="I925" s="6"/>
      <c r="J925" s="6"/>
      <c r="K925" s="6"/>
      <c r="L925" s="6"/>
      <c r="M925" s="6"/>
      <c r="N925" s="6"/>
      <c r="O925" s="6"/>
      <c r="P925" s="6"/>
      <c r="Q925" s="6"/>
      <c r="R925" s="6"/>
      <c r="S925" s="6"/>
      <c r="T925" s="6"/>
      <c r="U925" s="6"/>
      <c r="V925" s="6"/>
      <c r="W925" s="6"/>
      <c r="X925" s="6"/>
      <c r="Y925" s="6"/>
      <c r="Z925" s="6"/>
    </row>
    <row r="926" spans="1:26" ht="48" customHeight="1" x14ac:dyDescent="0.3">
      <c r="A926" s="5">
        <v>926</v>
      </c>
      <c r="B926" s="6" t="s">
        <v>9187</v>
      </c>
      <c r="C926" s="6" t="s">
        <v>9188</v>
      </c>
      <c r="D926" s="58" t="s">
        <v>9189</v>
      </c>
      <c r="E926" s="6" t="s">
        <v>8057</v>
      </c>
      <c r="F926" s="39">
        <v>2</v>
      </c>
      <c r="G926" s="5">
        <v>2</v>
      </c>
      <c r="H926" s="39">
        <v>2</v>
      </c>
      <c r="I926" s="6"/>
      <c r="J926" s="6"/>
      <c r="K926" s="6"/>
      <c r="L926" s="6"/>
      <c r="M926" s="6"/>
      <c r="N926" s="6"/>
      <c r="O926" s="6"/>
      <c r="P926" s="6"/>
      <c r="Q926" s="6"/>
      <c r="R926" s="6"/>
      <c r="S926" s="6"/>
      <c r="T926" s="6"/>
      <c r="U926" s="6"/>
      <c r="V926" s="6"/>
      <c r="W926" s="6"/>
      <c r="X926" s="6"/>
      <c r="Y926" s="6"/>
      <c r="Z926" s="6"/>
    </row>
    <row r="927" spans="1:26" ht="48" customHeight="1" x14ac:dyDescent="0.3">
      <c r="A927" s="5">
        <v>927</v>
      </c>
      <c r="B927" s="6" t="s">
        <v>9187</v>
      </c>
      <c r="C927" s="6" t="s">
        <v>9188</v>
      </c>
      <c r="D927" s="58" t="s">
        <v>9190</v>
      </c>
      <c r="E927" s="6" t="s">
        <v>8057</v>
      </c>
      <c r="F927" s="39">
        <v>0</v>
      </c>
      <c r="G927" s="5">
        <v>2</v>
      </c>
      <c r="H927" s="39">
        <v>0</v>
      </c>
      <c r="I927" s="6"/>
      <c r="J927" s="6"/>
      <c r="K927" s="6"/>
      <c r="L927" s="6"/>
      <c r="M927" s="6"/>
      <c r="N927" s="6"/>
      <c r="O927" s="6"/>
      <c r="P927" s="6"/>
      <c r="Q927" s="6"/>
      <c r="R927" s="6"/>
      <c r="S927" s="6"/>
      <c r="T927" s="6"/>
      <c r="U927" s="6"/>
      <c r="V927" s="6"/>
      <c r="W927" s="6"/>
      <c r="X927" s="6"/>
      <c r="Y927" s="6"/>
      <c r="Z927" s="6"/>
    </row>
    <row r="928" spans="1:26" ht="48" customHeight="1" x14ac:dyDescent="0.3">
      <c r="A928" s="5">
        <v>928</v>
      </c>
      <c r="B928" s="6" t="s">
        <v>9187</v>
      </c>
      <c r="C928" s="6" t="s">
        <v>9188</v>
      </c>
      <c r="D928" s="58" t="s">
        <v>9191</v>
      </c>
      <c r="E928" s="6" t="s">
        <v>8057</v>
      </c>
      <c r="F928" s="39">
        <v>0</v>
      </c>
      <c r="G928" s="5">
        <v>2</v>
      </c>
      <c r="H928" s="39">
        <v>0</v>
      </c>
      <c r="I928" s="6"/>
      <c r="J928" s="6"/>
      <c r="K928" s="6"/>
      <c r="L928" s="6"/>
      <c r="M928" s="6"/>
      <c r="N928" s="6"/>
      <c r="O928" s="6"/>
      <c r="P928" s="6"/>
      <c r="Q928" s="6"/>
      <c r="R928" s="6"/>
      <c r="S928" s="6"/>
      <c r="T928" s="6"/>
      <c r="U928" s="6"/>
      <c r="V928" s="6"/>
      <c r="W928" s="6"/>
      <c r="X928" s="6"/>
      <c r="Y928" s="6"/>
      <c r="Z928" s="6"/>
    </row>
    <row r="929" spans="1:26" ht="24" customHeight="1" x14ac:dyDescent="0.3">
      <c r="A929" s="5">
        <v>929</v>
      </c>
      <c r="B929" s="6" t="s">
        <v>9187</v>
      </c>
      <c r="C929" s="6" t="s">
        <v>9188</v>
      </c>
      <c r="D929" s="58" t="s">
        <v>9192</v>
      </c>
      <c r="E929" s="6" t="s">
        <v>8057</v>
      </c>
      <c r="F929" s="39">
        <v>0</v>
      </c>
      <c r="G929" s="5">
        <v>0</v>
      </c>
      <c r="H929" s="39">
        <v>0</v>
      </c>
      <c r="I929" s="6"/>
      <c r="J929" s="6"/>
      <c r="K929" s="6"/>
      <c r="L929" s="6"/>
      <c r="M929" s="6"/>
      <c r="N929" s="6"/>
      <c r="O929" s="6"/>
      <c r="P929" s="6"/>
      <c r="Q929" s="6"/>
      <c r="R929" s="6"/>
      <c r="S929" s="6"/>
      <c r="T929" s="6"/>
      <c r="U929" s="6"/>
      <c r="V929" s="6"/>
      <c r="W929" s="6"/>
      <c r="X929" s="6"/>
      <c r="Y929" s="6"/>
      <c r="Z929" s="6"/>
    </row>
    <row r="930" spans="1:26" ht="24" customHeight="1" x14ac:dyDescent="0.3">
      <c r="A930" s="5">
        <v>930</v>
      </c>
      <c r="B930" s="6" t="s">
        <v>9187</v>
      </c>
      <c r="C930" s="6" t="s">
        <v>9188</v>
      </c>
      <c r="D930" s="58" t="s">
        <v>9193</v>
      </c>
      <c r="E930" s="6" t="s">
        <v>8057</v>
      </c>
      <c r="F930" s="39">
        <v>2</v>
      </c>
      <c r="G930" s="5">
        <v>2</v>
      </c>
      <c r="H930" s="39">
        <v>2</v>
      </c>
      <c r="I930" s="6"/>
      <c r="J930" s="6"/>
      <c r="K930" s="6"/>
      <c r="L930" s="6"/>
      <c r="M930" s="6"/>
      <c r="N930" s="6"/>
      <c r="O930" s="6"/>
      <c r="P930" s="6"/>
      <c r="Q930" s="6"/>
      <c r="R930" s="6"/>
      <c r="S930" s="6"/>
      <c r="T930" s="6"/>
      <c r="U930" s="6"/>
      <c r="V930" s="6"/>
      <c r="W930" s="6"/>
      <c r="X930" s="6"/>
      <c r="Y930" s="6"/>
      <c r="Z930" s="6"/>
    </row>
    <row r="931" spans="1:26" ht="48" customHeight="1" x14ac:dyDescent="0.3">
      <c r="A931" s="5">
        <v>931</v>
      </c>
      <c r="B931" s="6" t="s">
        <v>9187</v>
      </c>
      <c r="C931" s="6" t="s">
        <v>9188</v>
      </c>
      <c r="D931" s="58" t="s">
        <v>9194</v>
      </c>
      <c r="E931" s="6" t="s">
        <v>8057</v>
      </c>
      <c r="F931" s="39">
        <v>1</v>
      </c>
      <c r="G931" s="39">
        <v>1</v>
      </c>
      <c r="H931" s="39">
        <v>1</v>
      </c>
      <c r="I931" s="6"/>
      <c r="J931" s="6"/>
      <c r="K931" s="6"/>
      <c r="L931" s="6"/>
      <c r="M931" s="6"/>
      <c r="N931" s="6"/>
      <c r="O931" s="6"/>
      <c r="P931" s="6"/>
      <c r="Q931" s="6"/>
      <c r="R931" s="6"/>
      <c r="S931" s="6"/>
      <c r="T931" s="6"/>
      <c r="U931" s="6"/>
      <c r="V931" s="6"/>
      <c r="W931" s="6"/>
      <c r="X931" s="6"/>
      <c r="Y931" s="6"/>
      <c r="Z931" s="6"/>
    </row>
    <row r="932" spans="1:26" ht="24" customHeight="1" x14ac:dyDescent="0.3">
      <c r="A932" s="5">
        <v>932</v>
      </c>
      <c r="B932" s="6" t="s">
        <v>9187</v>
      </c>
      <c r="C932" s="6" t="s">
        <v>9188</v>
      </c>
      <c r="D932" s="58" t="s">
        <v>9195</v>
      </c>
      <c r="E932" s="6" t="s">
        <v>8057</v>
      </c>
      <c r="F932" s="39">
        <v>2</v>
      </c>
      <c r="G932" s="39">
        <v>2</v>
      </c>
      <c r="H932" s="39">
        <v>2</v>
      </c>
      <c r="I932" s="6"/>
      <c r="J932" s="6"/>
      <c r="K932" s="6"/>
      <c r="L932" s="6"/>
      <c r="M932" s="6"/>
      <c r="N932" s="6"/>
      <c r="O932" s="6"/>
      <c r="P932" s="6"/>
      <c r="Q932" s="6"/>
      <c r="R932" s="6"/>
      <c r="S932" s="6"/>
      <c r="T932" s="6"/>
      <c r="U932" s="6"/>
      <c r="V932" s="6"/>
      <c r="W932" s="6"/>
      <c r="X932" s="6"/>
      <c r="Y932" s="6"/>
      <c r="Z932" s="6"/>
    </row>
    <row r="933" spans="1:26" ht="48" customHeight="1" x14ac:dyDescent="0.3">
      <c r="A933" s="5">
        <v>933</v>
      </c>
      <c r="B933" s="6" t="s">
        <v>9187</v>
      </c>
      <c r="C933" s="6" t="s">
        <v>9188</v>
      </c>
      <c r="D933" s="58" t="s">
        <v>9196</v>
      </c>
      <c r="E933" s="6" t="s">
        <v>8057</v>
      </c>
      <c r="F933" s="39">
        <v>2</v>
      </c>
      <c r="G933" s="39">
        <v>2</v>
      </c>
      <c r="H933" s="39">
        <v>2</v>
      </c>
      <c r="I933" s="6"/>
      <c r="J933" s="6"/>
      <c r="K933" s="6"/>
      <c r="L933" s="6"/>
      <c r="M933" s="6"/>
      <c r="N933" s="6"/>
      <c r="O933" s="6"/>
      <c r="P933" s="6"/>
      <c r="Q933" s="6"/>
      <c r="R933" s="6"/>
      <c r="S933" s="6"/>
      <c r="T933" s="6"/>
      <c r="U933" s="6"/>
      <c r="V933" s="6"/>
      <c r="W933" s="6"/>
      <c r="X933" s="6"/>
      <c r="Y933" s="6"/>
      <c r="Z933" s="6"/>
    </row>
    <row r="934" spans="1:26" ht="24" customHeight="1" x14ac:dyDescent="0.3">
      <c r="A934" s="5">
        <v>934</v>
      </c>
      <c r="B934" s="6" t="s">
        <v>9187</v>
      </c>
      <c r="C934" s="6" t="s">
        <v>9188</v>
      </c>
      <c r="D934" s="58" t="s">
        <v>9197</v>
      </c>
      <c r="E934" s="6" t="s">
        <v>8057</v>
      </c>
      <c r="F934" s="39">
        <v>2</v>
      </c>
      <c r="G934" s="39">
        <v>2</v>
      </c>
      <c r="H934" s="39">
        <v>2</v>
      </c>
      <c r="I934" s="6"/>
      <c r="J934" s="6"/>
      <c r="K934" s="6"/>
      <c r="L934" s="6"/>
      <c r="M934" s="6"/>
      <c r="N934" s="6"/>
      <c r="O934" s="6"/>
      <c r="P934" s="6"/>
      <c r="Q934" s="6"/>
      <c r="R934" s="6"/>
      <c r="S934" s="6"/>
      <c r="T934" s="6"/>
      <c r="U934" s="6"/>
      <c r="V934" s="6"/>
      <c r="W934" s="6"/>
      <c r="X934" s="6"/>
      <c r="Y934" s="6"/>
      <c r="Z934" s="6"/>
    </row>
    <row r="935" spans="1:26" ht="48" customHeight="1" x14ac:dyDescent="0.3">
      <c r="A935" s="5">
        <v>935</v>
      </c>
      <c r="B935" s="6" t="s">
        <v>9187</v>
      </c>
      <c r="C935" s="6" t="s">
        <v>9188</v>
      </c>
      <c r="D935" s="58" t="s">
        <v>9198</v>
      </c>
      <c r="E935" s="6" t="s">
        <v>8057</v>
      </c>
      <c r="F935" s="39">
        <v>2</v>
      </c>
      <c r="G935" s="39">
        <v>2</v>
      </c>
      <c r="H935" s="39">
        <v>2</v>
      </c>
      <c r="I935" s="6"/>
      <c r="J935" s="6"/>
      <c r="K935" s="6"/>
      <c r="L935" s="6"/>
      <c r="M935" s="6"/>
      <c r="N935" s="6"/>
      <c r="O935" s="6"/>
      <c r="P935" s="6"/>
      <c r="Q935" s="6"/>
      <c r="R935" s="6"/>
      <c r="S935" s="6"/>
      <c r="T935" s="6"/>
      <c r="U935" s="6"/>
      <c r="V935" s="6"/>
      <c r="W935" s="6"/>
      <c r="X935" s="6"/>
      <c r="Y935" s="6"/>
      <c r="Z935" s="6"/>
    </row>
    <row r="936" spans="1:26" ht="24" customHeight="1" x14ac:dyDescent="0.3">
      <c r="A936" s="5">
        <v>936</v>
      </c>
      <c r="B936" s="6" t="s">
        <v>9187</v>
      </c>
      <c r="C936" s="6" t="s">
        <v>9188</v>
      </c>
      <c r="D936" s="58" t="s">
        <v>9199</v>
      </c>
      <c r="E936" s="6" t="s">
        <v>8057</v>
      </c>
      <c r="F936" s="39">
        <v>2</v>
      </c>
      <c r="G936" s="39">
        <v>2</v>
      </c>
      <c r="H936" s="39">
        <v>2</v>
      </c>
      <c r="I936" s="6"/>
      <c r="J936" s="6"/>
      <c r="K936" s="6"/>
      <c r="L936" s="6"/>
      <c r="M936" s="6"/>
      <c r="N936" s="6"/>
      <c r="O936" s="6"/>
      <c r="P936" s="6"/>
      <c r="Q936" s="6"/>
      <c r="R936" s="6"/>
      <c r="S936" s="6"/>
      <c r="T936" s="6"/>
      <c r="U936" s="6"/>
      <c r="V936" s="6"/>
      <c r="W936" s="6"/>
      <c r="X936" s="6"/>
      <c r="Y936" s="6"/>
      <c r="Z936" s="6"/>
    </row>
    <row r="937" spans="1:26" ht="24" customHeight="1" x14ac:dyDescent="0.3">
      <c r="A937" s="5">
        <v>937</v>
      </c>
      <c r="B937" s="6" t="s">
        <v>9187</v>
      </c>
      <c r="C937" s="6" t="s">
        <v>9188</v>
      </c>
      <c r="D937" s="58" t="s">
        <v>9200</v>
      </c>
      <c r="E937" s="6" t="s">
        <v>8057</v>
      </c>
      <c r="F937" s="39">
        <v>2</v>
      </c>
      <c r="G937" s="39">
        <v>2</v>
      </c>
      <c r="H937" s="39">
        <v>2</v>
      </c>
      <c r="I937" s="6"/>
      <c r="J937" s="6"/>
      <c r="K937" s="6"/>
      <c r="L937" s="6"/>
      <c r="M937" s="6"/>
      <c r="N937" s="6"/>
      <c r="O937" s="6"/>
      <c r="P937" s="6"/>
      <c r="Q937" s="6"/>
      <c r="R937" s="6"/>
      <c r="S937" s="6"/>
      <c r="T937" s="6"/>
      <c r="U937" s="6"/>
      <c r="V937" s="6"/>
      <c r="W937" s="6"/>
      <c r="X937" s="6"/>
      <c r="Y937" s="6"/>
      <c r="Z937" s="6"/>
    </row>
    <row r="938" spans="1:26" ht="48" customHeight="1" x14ac:dyDescent="0.3">
      <c r="A938" s="5">
        <v>938</v>
      </c>
      <c r="B938" s="6" t="s">
        <v>9187</v>
      </c>
      <c r="C938" s="6" t="s">
        <v>9188</v>
      </c>
      <c r="D938" s="58" t="s">
        <v>9201</v>
      </c>
      <c r="E938" s="6" t="s">
        <v>8057</v>
      </c>
      <c r="F938" s="39">
        <v>0</v>
      </c>
      <c r="G938" s="39">
        <v>0</v>
      </c>
      <c r="H938" s="39">
        <v>0</v>
      </c>
      <c r="I938" s="6"/>
      <c r="J938" s="6"/>
      <c r="K938" s="6"/>
      <c r="L938" s="6"/>
      <c r="M938" s="6"/>
      <c r="N938" s="6"/>
      <c r="O938" s="6"/>
      <c r="P938" s="6"/>
      <c r="Q938" s="6"/>
      <c r="R938" s="6"/>
      <c r="S938" s="6"/>
      <c r="T938" s="6"/>
      <c r="U938" s="6"/>
      <c r="V938" s="6"/>
      <c r="W938" s="6"/>
      <c r="X938" s="6"/>
      <c r="Y938" s="6"/>
      <c r="Z938" s="6"/>
    </row>
    <row r="939" spans="1:26" ht="24" customHeight="1" x14ac:dyDescent="0.3">
      <c r="A939" s="5">
        <v>939</v>
      </c>
      <c r="B939" s="6" t="s">
        <v>9187</v>
      </c>
      <c r="C939" s="6" t="s">
        <v>9188</v>
      </c>
      <c r="D939" s="58" t="s">
        <v>9202</v>
      </c>
      <c r="E939" s="6" t="s">
        <v>8057</v>
      </c>
      <c r="F939" s="39">
        <v>2</v>
      </c>
      <c r="G939" s="39">
        <v>2</v>
      </c>
      <c r="H939" s="39">
        <v>2</v>
      </c>
      <c r="I939" s="6"/>
      <c r="J939" s="6"/>
      <c r="K939" s="6"/>
      <c r="L939" s="6"/>
      <c r="M939" s="6"/>
      <c r="N939" s="6"/>
      <c r="O939" s="6"/>
      <c r="P939" s="6"/>
      <c r="Q939" s="6"/>
      <c r="R939" s="6"/>
      <c r="S939" s="6"/>
      <c r="T939" s="6"/>
      <c r="U939" s="6"/>
      <c r="V939" s="6"/>
      <c r="W939" s="6"/>
      <c r="X939" s="6"/>
      <c r="Y939" s="6"/>
      <c r="Z939" s="6"/>
    </row>
    <row r="940" spans="1:26" ht="24" customHeight="1" x14ac:dyDescent="0.3">
      <c r="A940" s="5">
        <v>940</v>
      </c>
      <c r="B940" s="6" t="s">
        <v>9187</v>
      </c>
      <c r="C940" s="6" t="s">
        <v>9188</v>
      </c>
      <c r="D940" s="58" t="s">
        <v>9203</v>
      </c>
      <c r="E940" s="6" t="s">
        <v>8057</v>
      </c>
      <c r="F940" s="39">
        <v>2</v>
      </c>
      <c r="G940" s="39">
        <v>2</v>
      </c>
      <c r="H940" s="39">
        <v>2</v>
      </c>
      <c r="I940" s="6"/>
      <c r="J940" s="6"/>
      <c r="K940" s="6"/>
      <c r="L940" s="6"/>
      <c r="M940" s="6"/>
      <c r="N940" s="6"/>
      <c r="O940" s="6"/>
      <c r="P940" s="6"/>
      <c r="Q940" s="6"/>
      <c r="R940" s="6"/>
      <c r="S940" s="6"/>
      <c r="T940" s="6"/>
      <c r="U940" s="6"/>
      <c r="V940" s="6"/>
      <c r="W940" s="6"/>
      <c r="X940" s="6"/>
      <c r="Y940" s="6"/>
      <c r="Z940" s="6"/>
    </row>
    <row r="941" spans="1:26" ht="24" customHeight="1" x14ac:dyDescent="0.3">
      <c r="A941" s="5">
        <v>941</v>
      </c>
      <c r="B941" s="6" t="s">
        <v>9187</v>
      </c>
      <c r="C941" s="6" t="s">
        <v>9188</v>
      </c>
      <c r="D941" s="58" t="s">
        <v>9204</v>
      </c>
      <c r="E941" s="6" t="s">
        <v>8057</v>
      </c>
      <c r="F941" s="39">
        <v>0</v>
      </c>
      <c r="G941" s="39">
        <v>0</v>
      </c>
      <c r="H941" s="39">
        <v>0</v>
      </c>
      <c r="I941" s="6"/>
      <c r="J941" s="6"/>
      <c r="K941" s="6"/>
      <c r="L941" s="6"/>
      <c r="M941" s="6"/>
      <c r="N941" s="6"/>
      <c r="O941" s="6"/>
      <c r="P941" s="6"/>
      <c r="Q941" s="6"/>
      <c r="R941" s="6"/>
      <c r="S941" s="6"/>
      <c r="T941" s="6"/>
      <c r="U941" s="6"/>
      <c r="V941" s="6"/>
      <c r="W941" s="6"/>
      <c r="X941" s="6"/>
      <c r="Y941" s="6"/>
      <c r="Z941" s="6"/>
    </row>
    <row r="942" spans="1:26" ht="48" customHeight="1" x14ac:dyDescent="0.3">
      <c r="A942" s="5">
        <v>942</v>
      </c>
      <c r="B942" s="6" t="s">
        <v>9187</v>
      </c>
      <c r="C942" s="6" t="s">
        <v>9188</v>
      </c>
      <c r="D942" s="58" t="s">
        <v>9205</v>
      </c>
      <c r="E942" s="6" t="s">
        <v>8057</v>
      </c>
      <c r="F942" s="39">
        <v>2</v>
      </c>
      <c r="G942" s="39">
        <v>2</v>
      </c>
      <c r="H942" s="39">
        <v>2</v>
      </c>
      <c r="I942" s="6"/>
      <c r="J942" s="6"/>
      <c r="K942" s="6"/>
      <c r="L942" s="6"/>
      <c r="M942" s="6"/>
      <c r="N942" s="6"/>
      <c r="O942" s="6"/>
      <c r="P942" s="6"/>
      <c r="Q942" s="6"/>
      <c r="R942" s="6"/>
      <c r="S942" s="6"/>
      <c r="T942" s="6"/>
      <c r="U942" s="6"/>
      <c r="V942" s="6"/>
      <c r="W942" s="6"/>
      <c r="X942" s="6"/>
      <c r="Y942" s="6"/>
      <c r="Z942" s="6"/>
    </row>
    <row r="943" spans="1:26" ht="24" customHeight="1" x14ac:dyDescent="0.3">
      <c r="A943" s="5">
        <v>943</v>
      </c>
      <c r="B943" s="6" t="s">
        <v>9187</v>
      </c>
      <c r="C943" s="6" t="s">
        <v>9188</v>
      </c>
      <c r="D943" s="58" t="s">
        <v>9206</v>
      </c>
      <c r="E943" s="6" t="s">
        <v>8057</v>
      </c>
      <c r="F943" s="39">
        <v>2</v>
      </c>
      <c r="G943" s="39">
        <v>2</v>
      </c>
      <c r="H943" s="39">
        <v>2</v>
      </c>
      <c r="I943" s="6"/>
      <c r="J943" s="6"/>
      <c r="K943" s="6"/>
      <c r="L943" s="6"/>
      <c r="M943" s="6"/>
      <c r="N943" s="6"/>
      <c r="O943" s="6"/>
      <c r="P943" s="6"/>
      <c r="Q943" s="6"/>
      <c r="R943" s="6"/>
      <c r="S943" s="6"/>
      <c r="T943" s="6"/>
      <c r="U943" s="6"/>
      <c r="V943" s="6"/>
      <c r="W943" s="6"/>
      <c r="X943" s="6"/>
      <c r="Y943" s="6"/>
      <c r="Z943" s="6"/>
    </row>
    <row r="944" spans="1:26" ht="48" customHeight="1" x14ac:dyDescent="0.3">
      <c r="A944" s="5">
        <v>944</v>
      </c>
      <c r="B944" s="6" t="s">
        <v>9187</v>
      </c>
      <c r="C944" s="6" t="s">
        <v>9188</v>
      </c>
      <c r="D944" s="58" t="s">
        <v>9207</v>
      </c>
      <c r="E944" s="6" t="s">
        <v>8057</v>
      </c>
      <c r="F944" s="39">
        <v>1</v>
      </c>
      <c r="G944" s="39">
        <v>1</v>
      </c>
      <c r="H944" s="39">
        <v>1</v>
      </c>
      <c r="I944" s="6"/>
      <c r="J944" s="6"/>
      <c r="K944" s="6"/>
      <c r="L944" s="6"/>
      <c r="M944" s="6"/>
      <c r="N944" s="6"/>
      <c r="O944" s="6"/>
      <c r="P944" s="6"/>
      <c r="Q944" s="6"/>
      <c r="R944" s="6"/>
      <c r="S944" s="6"/>
      <c r="T944" s="6"/>
      <c r="U944" s="6"/>
      <c r="V944" s="6"/>
      <c r="W944" s="6"/>
      <c r="X944" s="6"/>
      <c r="Y944" s="6"/>
      <c r="Z944" s="6"/>
    </row>
    <row r="945" spans="1:26" ht="24" customHeight="1" x14ac:dyDescent="0.3">
      <c r="A945" s="5">
        <v>945</v>
      </c>
      <c r="B945" s="6" t="s">
        <v>9187</v>
      </c>
      <c r="C945" s="6" t="s">
        <v>9188</v>
      </c>
      <c r="D945" s="58" t="s">
        <v>9208</v>
      </c>
      <c r="E945" s="6" t="s">
        <v>8057</v>
      </c>
      <c r="F945" s="39">
        <v>2</v>
      </c>
      <c r="G945" s="39">
        <v>2</v>
      </c>
      <c r="H945" s="39">
        <v>2</v>
      </c>
      <c r="I945" s="6"/>
      <c r="J945" s="6"/>
      <c r="K945" s="6"/>
      <c r="L945" s="6"/>
      <c r="M945" s="6"/>
      <c r="N945" s="6"/>
      <c r="O945" s="6"/>
      <c r="P945" s="6"/>
      <c r="Q945" s="6"/>
      <c r="R945" s="6"/>
      <c r="S945" s="6"/>
      <c r="T945" s="6"/>
      <c r="U945" s="6"/>
      <c r="V945" s="6"/>
      <c r="W945" s="6"/>
      <c r="X945" s="6"/>
      <c r="Y945" s="6"/>
      <c r="Z945" s="6"/>
    </row>
    <row r="946" spans="1:26" ht="24" customHeight="1" x14ac:dyDescent="0.3">
      <c r="A946" s="5">
        <v>946</v>
      </c>
      <c r="B946" s="6" t="s">
        <v>9187</v>
      </c>
      <c r="C946" s="6" t="s">
        <v>9188</v>
      </c>
      <c r="D946" s="58" t="s">
        <v>9209</v>
      </c>
      <c r="E946" s="6" t="s">
        <v>8057</v>
      </c>
      <c r="F946" s="39">
        <v>0</v>
      </c>
      <c r="G946" s="39">
        <v>0</v>
      </c>
      <c r="H946" s="39">
        <v>0</v>
      </c>
      <c r="I946" s="6"/>
      <c r="J946" s="6"/>
      <c r="K946" s="6"/>
      <c r="L946" s="6"/>
      <c r="M946" s="6"/>
      <c r="N946" s="6"/>
      <c r="O946" s="6"/>
      <c r="P946" s="6"/>
      <c r="Q946" s="6"/>
      <c r="R946" s="6"/>
      <c r="S946" s="6"/>
      <c r="T946" s="6"/>
      <c r="U946" s="6"/>
      <c r="V946" s="6"/>
      <c r="W946" s="6"/>
      <c r="X946" s="6"/>
      <c r="Y946" s="6"/>
      <c r="Z946" s="6"/>
    </row>
    <row r="947" spans="1:26" ht="48" customHeight="1" x14ac:dyDescent="0.3">
      <c r="A947" s="5">
        <v>947</v>
      </c>
      <c r="B947" s="6" t="s">
        <v>9187</v>
      </c>
      <c r="C947" s="6" t="s">
        <v>9188</v>
      </c>
      <c r="D947" s="58" t="s">
        <v>9210</v>
      </c>
      <c r="E947" s="6" t="s">
        <v>8057</v>
      </c>
      <c r="F947" s="39">
        <v>0</v>
      </c>
      <c r="G947" s="39">
        <v>0</v>
      </c>
      <c r="H947" s="39">
        <v>0</v>
      </c>
      <c r="I947" s="6"/>
      <c r="J947" s="6"/>
      <c r="K947" s="6"/>
      <c r="L947" s="6"/>
      <c r="M947" s="6"/>
      <c r="N947" s="6"/>
      <c r="O947" s="6"/>
      <c r="P947" s="6"/>
      <c r="Q947" s="6"/>
      <c r="R947" s="6"/>
      <c r="S947" s="6"/>
      <c r="T947" s="6"/>
      <c r="U947" s="6"/>
      <c r="V947" s="6"/>
      <c r="W947" s="6"/>
      <c r="X947" s="6"/>
      <c r="Y947" s="6"/>
      <c r="Z947" s="6"/>
    </row>
    <row r="948" spans="1:26" ht="48" customHeight="1" x14ac:dyDescent="0.3">
      <c r="A948" s="5">
        <v>948</v>
      </c>
      <c r="B948" s="6" t="s">
        <v>9187</v>
      </c>
      <c r="C948" s="6" t="s">
        <v>9188</v>
      </c>
      <c r="D948" s="58" t="s">
        <v>9211</v>
      </c>
      <c r="E948" s="6" t="s">
        <v>8057</v>
      </c>
      <c r="F948" s="39">
        <v>2</v>
      </c>
      <c r="G948" s="39">
        <v>2</v>
      </c>
      <c r="H948" s="39">
        <v>2</v>
      </c>
      <c r="I948" s="6"/>
      <c r="J948" s="6"/>
      <c r="K948" s="6"/>
      <c r="L948" s="6"/>
      <c r="M948" s="6"/>
      <c r="N948" s="6"/>
      <c r="O948" s="6"/>
      <c r="P948" s="6"/>
      <c r="Q948" s="6"/>
      <c r="R948" s="6"/>
      <c r="S948" s="6"/>
      <c r="T948" s="6"/>
      <c r="U948" s="6"/>
      <c r="V948" s="6"/>
      <c r="W948" s="6"/>
      <c r="X948" s="6"/>
      <c r="Y948" s="6"/>
      <c r="Z948" s="6"/>
    </row>
    <row r="949" spans="1:26" ht="24" customHeight="1" x14ac:dyDescent="0.3">
      <c r="A949" s="5">
        <v>949</v>
      </c>
      <c r="B949" s="6" t="s">
        <v>9187</v>
      </c>
      <c r="C949" s="6" t="s">
        <v>9188</v>
      </c>
      <c r="D949" s="58" t="s">
        <v>9212</v>
      </c>
      <c r="E949" s="6" t="s">
        <v>8057</v>
      </c>
      <c r="F949" s="39">
        <v>2</v>
      </c>
      <c r="G949" s="5">
        <v>2</v>
      </c>
      <c r="H949" s="39">
        <v>2</v>
      </c>
      <c r="I949" s="6"/>
      <c r="J949" s="6"/>
      <c r="K949" s="6"/>
      <c r="L949" s="6"/>
      <c r="M949" s="6"/>
      <c r="N949" s="6"/>
      <c r="O949" s="6"/>
      <c r="P949" s="6"/>
      <c r="Q949" s="6"/>
      <c r="R949" s="6"/>
      <c r="S949" s="6"/>
      <c r="T949" s="6"/>
      <c r="U949" s="6"/>
      <c r="V949" s="6"/>
      <c r="W949" s="6"/>
      <c r="X949" s="6"/>
      <c r="Y949" s="6"/>
      <c r="Z949" s="6"/>
    </row>
    <row r="950" spans="1:26" ht="24" customHeight="1" x14ac:dyDescent="0.3">
      <c r="A950" s="5">
        <v>950</v>
      </c>
      <c r="B950" s="6" t="s">
        <v>9187</v>
      </c>
      <c r="C950" s="6" t="s">
        <v>9188</v>
      </c>
      <c r="D950" s="58" t="s">
        <v>9213</v>
      </c>
      <c r="E950" s="6" t="s">
        <v>8057</v>
      </c>
      <c r="F950" s="39">
        <v>2</v>
      </c>
      <c r="G950" s="5">
        <v>2</v>
      </c>
      <c r="H950" s="39">
        <v>2</v>
      </c>
      <c r="I950" s="6"/>
      <c r="J950" s="6"/>
      <c r="K950" s="6"/>
      <c r="L950" s="6"/>
      <c r="M950" s="6"/>
      <c r="N950" s="6"/>
      <c r="O950" s="6"/>
      <c r="P950" s="6"/>
      <c r="Q950" s="6"/>
      <c r="R950" s="6"/>
      <c r="S950" s="6"/>
      <c r="T950" s="6"/>
      <c r="U950" s="6"/>
      <c r="V950" s="6"/>
      <c r="W950" s="6"/>
      <c r="X950" s="6"/>
      <c r="Y950" s="6"/>
      <c r="Z950" s="6"/>
    </row>
    <row r="951" spans="1:26" ht="48" customHeight="1" x14ac:dyDescent="0.3">
      <c r="A951" s="5">
        <v>951</v>
      </c>
      <c r="B951" s="6" t="s">
        <v>9187</v>
      </c>
      <c r="C951" s="6" t="s">
        <v>9188</v>
      </c>
      <c r="D951" s="58" t="s">
        <v>9214</v>
      </c>
      <c r="E951" s="6" t="s">
        <v>8057</v>
      </c>
      <c r="F951" s="39">
        <v>2</v>
      </c>
      <c r="G951" s="5">
        <v>1</v>
      </c>
      <c r="H951" s="39">
        <v>2</v>
      </c>
      <c r="I951" s="6"/>
      <c r="J951" s="6"/>
      <c r="K951" s="6"/>
      <c r="L951" s="6"/>
      <c r="M951" s="6"/>
      <c r="N951" s="6"/>
      <c r="O951" s="6"/>
      <c r="P951" s="6"/>
      <c r="Q951" s="6"/>
      <c r="R951" s="6"/>
      <c r="S951" s="6"/>
      <c r="T951" s="6"/>
      <c r="U951" s="6"/>
      <c r="V951" s="6"/>
      <c r="W951" s="6"/>
      <c r="X951" s="6"/>
      <c r="Y951" s="6"/>
      <c r="Z951" s="6"/>
    </row>
    <row r="952" spans="1:26" ht="24" customHeight="1" x14ac:dyDescent="0.3">
      <c r="A952" s="5">
        <v>952</v>
      </c>
      <c r="B952" s="6" t="s">
        <v>9187</v>
      </c>
      <c r="C952" s="6" t="s">
        <v>9188</v>
      </c>
      <c r="D952" s="58" t="s">
        <v>9215</v>
      </c>
      <c r="E952" s="6" t="s">
        <v>8057</v>
      </c>
      <c r="F952" s="39">
        <v>2</v>
      </c>
      <c r="G952" s="5">
        <v>2</v>
      </c>
      <c r="H952" s="39">
        <v>2</v>
      </c>
      <c r="I952" s="6"/>
      <c r="J952" s="6"/>
      <c r="K952" s="6"/>
      <c r="L952" s="6"/>
      <c r="M952" s="6"/>
      <c r="N952" s="6"/>
      <c r="O952" s="6"/>
      <c r="P952" s="6"/>
      <c r="Q952" s="6"/>
      <c r="R952" s="6"/>
      <c r="S952" s="6"/>
      <c r="T952" s="6"/>
      <c r="U952" s="6"/>
      <c r="V952" s="6"/>
      <c r="W952" s="6"/>
      <c r="X952" s="6"/>
      <c r="Y952" s="6"/>
      <c r="Z952" s="6"/>
    </row>
    <row r="953" spans="1:26" ht="24" customHeight="1" x14ac:dyDescent="0.3">
      <c r="A953" s="5">
        <v>953</v>
      </c>
      <c r="B953" s="6" t="s">
        <v>9187</v>
      </c>
      <c r="C953" s="6" t="s">
        <v>9188</v>
      </c>
      <c r="D953" s="58" t="s">
        <v>9216</v>
      </c>
      <c r="E953" s="6" t="s">
        <v>8057</v>
      </c>
      <c r="F953" s="39">
        <v>2</v>
      </c>
      <c r="G953" s="5">
        <v>2</v>
      </c>
      <c r="H953" s="39">
        <v>2</v>
      </c>
      <c r="I953" s="6"/>
      <c r="J953" s="6"/>
      <c r="K953" s="6"/>
      <c r="L953" s="6"/>
      <c r="M953" s="6"/>
      <c r="N953" s="6"/>
      <c r="O953" s="6"/>
      <c r="P953" s="6"/>
      <c r="Q953" s="6"/>
      <c r="R953" s="6"/>
      <c r="S953" s="6"/>
      <c r="T953" s="6"/>
      <c r="U953" s="6"/>
      <c r="V953" s="6"/>
      <c r="W953" s="6"/>
      <c r="X953" s="6"/>
      <c r="Y953" s="6"/>
      <c r="Z953" s="6"/>
    </row>
    <row r="954" spans="1:26" ht="24" customHeight="1" x14ac:dyDescent="0.3">
      <c r="A954" s="5">
        <v>954</v>
      </c>
      <c r="B954" s="6" t="s">
        <v>9187</v>
      </c>
      <c r="C954" s="6" t="s">
        <v>9188</v>
      </c>
      <c r="D954" s="58" t="s">
        <v>9217</v>
      </c>
      <c r="E954" s="6" t="s">
        <v>8057</v>
      </c>
      <c r="F954" s="39">
        <v>2</v>
      </c>
      <c r="G954" s="5">
        <v>2</v>
      </c>
      <c r="H954" s="39">
        <v>2</v>
      </c>
      <c r="I954" s="6"/>
      <c r="J954" s="6"/>
      <c r="K954" s="6"/>
      <c r="L954" s="6"/>
      <c r="M954" s="6"/>
      <c r="N954" s="6"/>
      <c r="O954" s="6"/>
      <c r="P954" s="6"/>
      <c r="Q954" s="6"/>
      <c r="R954" s="6"/>
      <c r="S954" s="6"/>
      <c r="T954" s="6"/>
      <c r="U954" s="6"/>
      <c r="V954" s="6"/>
      <c r="W954" s="6"/>
      <c r="X954" s="6"/>
      <c r="Y954" s="6"/>
      <c r="Z954" s="6"/>
    </row>
    <row r="955" spans="1:26" ht="24" customHeight="1" x14ac:dyDescent="0.3">
      <c r="A955" s="5">
        <v>955</v>
      </c>
      <c r="B955" s="6" t="s">
        <v>9187</v>
      </c>
      <c r="C955" s="6" t="s">
        <v>9188</v>
      </c>
      <c r="D955" s="58" t="s">
        <v>9218</v>
      </c>
      <c r="E955" s="6" t="s">
        <v>8057</v>
      </c>
      <c r="F955" s="39">
        <v>0</v>
      </c>
      <c r="G955" s="5">
        <v>1</v>
      </c>
      <c r="H955" s="39">
        <v>0</v>
      </c>
      <c r="I955" s="6"/>
      <c r="J955" s="6"/>
      <c r="K955" s="6"/>
      <c r="L955" s="6"/>
      <c r="M955" s="6"/>
      <c r="N955" s="6"/>
      <c r="O955" s="6"/>
      <c r="P955" s="6"/>
      <c r="Q955" s="6"/>
      <c r="R955" s="6"/>
      <c r="S955" s="6"/>
      <c r="T955" s="6"/>
      <c r="U955" s="6"/>
      <c r="V955" s="6"/>
      <c r="W955" s="6"/>
      <c r="X955" s="6"/>
      <c r="Y955" s="6"/>
      <c r="Z955" s="6"/>
    </row>
    <row r="956" spans="1:26" ht="24" customHeight="1" x14ac:dyDescent="0.3">
      <c r="A956" s="5">
        <v>956</v>
      </c>
      <c r="B956" s="6" t="s">
        <v>9187</v>
      </c>
      <c r="C956" s="6" t="s">
        <v>9188</v>
      </c>
      <c r="D956" s="58" t="s">
        <v>9219</v>
      </c>
      <c r="E956" s="6" t="s">
        <v>8057</v>
      </c>
      <c r="F956" s="39">
        <v>0</v>
      </c>
      <c r="G956" s="5">
        <v>1</v>
      </c>
      <c r="H956" s="39">
        <v>0</v>
      </c>
      <c r="I956" s="6"/>
      <c r="J956" s="6"/>
      <c r="K956" s="6"/>
      <c r="L956" s="6"/>
      <c r="M956" s="6"/>
      <c r="N956" s="6"/>
      <c r="O956" s="6"/>
      <c r="P956" s="6"/>
      <c r="Q956" s="6"/>
      <c r="R956" s="6"/>
      <c r="S956" s="6"/>
      <c r="T956" s="6"/>
      <c r="U956" s="6"/>
      <c r="V956" s="6"/>
      <c r="W956" s="6"/>
      <c r="X956" s="6"/>
      <c r="Y956" s="6"/>
      <c r="Z956" s="6"/>
    </row>
    <row r="957" spans="1:26" ht="24" customHeight="1" x14ac:dyDescent="0.3">
      <c r="A957" s="5">
        <v>957</v>
      </c>
      <c r="B957" s="6" t="s">
        <v>9187</v>
      </c>
      <c r="C957" s="6" t="s">
        <v>9188</v>
      </c>
      <c r="D957" s="58" t="s">
        <v>9220</v>
      </c>
      <c r="E957" s="6" t="s">
        <v>8057</v>
      </c>
      <c r="F957" s="39">
        <v>1</v>
      </c>
      <c r="G957" s="5">
        <v>1</v>
      </c>
      <c r="H957" s="39">
        <v>1</v>
      </c>
      <c r="I957" s="6"/>
      <c r="J957" s="6"/>
      <c r="K957" s="6"/>
      <c r="L957" s="6"/>
      <c r="M957" s="6"/>
      <c r="N957" s="6"/>
      <c r="O957" s="6"/>
      <c r="P957" s="6"/>
      <c r="Q957" s="6"/>
      <c r="R957" s="6"/>
      <c r="S957" s="6"/>
      <c r="T957" s="6"/>
      <c r="U957" s="6"/>
      <c r="V957" s="6"/>
      <c r="W957" s="6"/>
      <c r="X957" s="6"/>
      <c r="Y957" s="6"/>
      <c r="Z957" s="6"/>
    </row>
    <row r="958" spans="1:26" ht="24" customHeight="1" x14ac:dyDescent="0.3">
      <c r="A958" s="5">
        <v>958</v>
      </c>
      <c r="B958" s="6" t="s">
        <v>9187</v>
      </c>
      <c r="C958" s="6" t="s">
        <v>9188</v>
      </c>
      <c r="D958" s="58" t="s">
        <v>9221</v>
      </c>
      <c r="E958" s="6" t="s">
        <v>8057</v>
      </c>
      <c r="F958" s="39">
        <v>2</v>
      </c>
      <c r="G958" s="5">
        <v>1</v>
      </c>
      <c r="H958" s="39">
        <v>2</v>
      </c>
      <c r="I958" s="6"/>
      <c r="J958" s="6"/>
      <c r="K958" s="6"/>
      <c r="L958" s="6"/>
      <c r="M958" s="6"/>
      <c r="N958" s="6"/>
      <c r="O958" s="6"/>
      <c r="P958" s="6"/>
      <c r="Q958" s="6"/>
      <c r="R958" s="6"/>
      <c r="S958" s="6"/>
      <c r="T958" s="6"/>
      <c r="U958" s="6"/>
      <c r="V958" s="6"/>
      <c r="W958" s="6"/>
      <c r="X958" s="6"/>
      <c r="Y958" s="6"/>
      <c r="Z958" s="6"/>
    </row>
    <row r="959" spans="1:26" ht="24" customHeight="1" x14ac:dyDescent="0.3">
      <c r="A959" s="5">
        <v>959</v>
      </c>
      <c r="B959" s="6" t="s">
        <v>9187</v>
      </c>
      <c r="C959" s="6" t="s">
        <v>9188</v>
      </c>
      <c r="D959" s="58" t="s">
        <v>9222</v>
      </c>
      <c r="E959" s="6" t="s">
        <v>8057</v>
      </c>
      <c r="F959" s="39">
        <v>0</v>
      </c>
      <c r="G959" s="5">
        <v>1</v>
      </c>
      <c r="H959" s="39">
        <v>0</v>
      </c>
      <c r="I959" s="6"/>
      <c r="J959" s="6"/>
      <c r="K959" s="6"/>
      <c r="L959" s="6"/>
      <c r="M959" s="6"/>
      <c r="N959" s="6"/>
      <c r="O959" s="6"/>
      <c r="P959" s="6"/>
      <c r="Q959" s="6"/>
      <c r="R959" s="6"/>
      <c r="S959" s="6"/>
      <c r="T959" s="6"/>
      <c r="U959" s="6"/>
      <c r="V959" s="6"/>
      <c r="W959" s="6"/>
      <c r="X959" s="6"/>
      <c r="Y959" s="6"/>
      <c r="Z959" s="6"/>
    </row>
    <row r="960" spans="1:26" ht="24" customHeight="1" x14ac:dyDescent="0.3">
      <c r="A960" s="5">
        <v>960</v>
      </c>
      <c r="B960" s="6" t="s">
        <v>9187</v>
      </c>
      <c r="C960" s="6" t="s">
        <v>9188</v>
      </c>
      <c r="D960" s="58" t="s">
        <v>9223</v>
      </c>
      <c r="E960" s="6" t="s">
        <v>8057</v>
      </c>
      <c r="F960" s="39">
        <v>0</v>
      </c>
      <c r="G960" s="5">
        <v>1</v>
      </c>
      <c r="H960" s="39">
        <v>0</v>
      </c>
      <c r="I960" s="6"/>
      <c r="J960" s="6"/>
      <c r="K960" s="6"/>
      <c r="L960" s="6"/>
      <c r="M960" s="6"/>
      <c r="N960" s="6"/>
      <c r="O960" s="6"/>
      <c r="P960" s="6"/>
      <c r="Q960" s="6"/>
      <c r="R960" s="6"/>
      <c r="S960" s="6"/>
      <c r="T960" s="6"/>
      <c r="U960" s="6"/>
      <c r="V960" s="6"/>
      <c r="W960" s="6"/>
      <c r="X960" s="6"/>
      <c r="Y960" s="6"/>
      <c r="Z960" s="6"/>
    </row>
    <row r="961" spans="1:26" ht="24" customHeight="1" x14ac:dyDescent="0.3">
      <c r="A961" s="5">
        <v>961</v>
      </c>
      <c r="B961" s="6" t="s">
        <v>9187</v>
      </c>
      <c r="C961" s="6" t="s">
        <v>9188</v>
      </c>
      <c r="D961" s="58" t="s">
        <v>9224</v>
      </c>
      <c r="E961" s="6" t="s">
        <v>8057</v>
      </c>
      <c r="F961" s="39">
        <v>1</v>
      </c>
      <c r="G961" s="5">
        <v>1</v>
      </c>
      <c r="H961" s="39">
        <v>1</v>
      </c>
      <c r="I961" s="6"/>
      <c r="J961" s="6"/>
      <c r="K961" s="6"/>
      <c r="L961" s="6"/>
      <c r="M961" s="6"/>
      <c r="N961" s="6"/>
      <c r="O961" s="6"/>
      <c r="P961" s="6"/>
      <c r="Q961" s="6"/>
      <c r="R961" s="6"/>
      <c r="S961" s="6"/>
      <c r="T961" s="6"/>
      <c r="U961" s="6"/>
      <c r="V961" s="6"/>
      <c r="W961" s="6"/>
      <c r="X961" s="6"/>
      <c r="Y961" s="6"/>
      <c r="Z961" s="6"/>
    </row>
    <row r="962" spans="1:26" ht="48" customHeight="1" x14ac:dyDescent="0.3">
      <c r="A962" s="5">
        <v>962</v>
      </c>
      <c r="B962" s="6" t="s">
        <v>9187</v>
      </c>
      <c r="C962" s="6" t="s">
        <v>9188</v>
      </c>
      <c r="D962" s="58" t="s">
        <v>9225</v>
      </c>
      <c r="E962" s="6" t="s">
        <v>8057</v>
      </c>
      <c r="F962" s="39">
        <v>1</v>
      </c>
      <c r="G962" s="5">
        <v>2</v>
      </c>
      <c r="H962" s="39">
        <v>1</v>
      </c>
      <c r="I962" s="6"/>
      <c r="J962" s="6"/>
      <c r="K962" s="6"/>
      <c r="L962" s="6"/>
      <c r="M962" s="6"/>
      <c r="N962" s="6"/>
      <c r="O962" s="6"/>
      <c r="P962" s="6"/>
      <c r="Q962" s="6"/>
      <c r="R962" s="6"/>
      <c r="S962" s="6"/>
      <c r="T962" s="6"/>
      <c r="U962" s="6"/>
      <c r="V962" s="6"/>
      <c r="W962" s="6"/>
      <c r="X962" s="6"/>
      <c r="Y962" s="6"/>
      <c r="Z962" s="6"/>
    </row>
    <row r="963" spans="1:26" ht="24" customHeight="1" x14ac:dyDescent="0.3">
      <c r="A963" s="5">
        <v>963</v>
      </c>
      <c r="B963" s="6" t="s">
        <v>9187</v>
      </c>
      <c r="C963" s="6" t="s">
        <v>9188</v>
      </c>
      <c r="D963" s="58" t="s">
        <v>9226</v>
      </c>
      <c r="E963" s="6" t="s">
        <v>8057</v>
      </c>
      <c r="F963" s="39">
        <v>2</v>
      </c>
      <c r="G963" s="5">
        <v>2</v>
      </c>
      <c r="H963" s="39">
        <v>2</v>
      </c>
      <c r="I963" s="6"/>
      <c r="J963" s="6"/>
      <c r="K963" s="6"/>
      <c r="L963" s="6"/>
      <c r="M963" s="6"/>
      <c r="N963" s="6"/>
      <c r="O963" s="6"/>
      <c r="P963" s="6"/>
      <c r="Q963" s="6"/>
      <c r="R963" s="6"/>
      <c r="S963" s="6"/>
      <c r="T963" s="6"/>
      <c r="U963" s="6"/>
      <c r="V963" s="6"/>
      <c r="W963" s="6"/>
      <c r="X963" s="6"/>
      <c r="Y963" s="6"/>
      <c r="Z963" s="6"/>
    </row>
    <row r="964" spans="1:26" ht="24" customHeight="1" x14ac:dyDescent="0.3">
      <c r="A964" s="5">
        <v>964</v>
      </c>
      <c r="B964" s="6" t="s">
        <v>9187</v>
      </c>
      <c r="C964" s="6" t="s">
        <v>9188</v>
      </c>
      <c r="D964" s="58" t="s">
        <v>9227</v>
      </c>
      <c r="E964" s="6" t="s">
        <v>8057</v>
      </c>
      <c r="F964" s="39">
        <v>2</v>
      </c>
      <c r="G964" s="5">
        <v>2</v>
      </c>
      <c r="H964" s="39">
        <v>2</v>
      </c>
      <c r="I964" s="6"/>
      <c r="J964" s="6"/>
      <c r="K964" s="6"/>
      <c r="L964" s="6"/>
      <c r="M964" s="6"/>
      <c r="N964" s="6"/>
      <c r="O964" s="6"/>
      <c r="P964" s="6"/>
      <c r="Q964" s="6"/>
      <c r="R964" s="6"/>
      <c r="S964" s="6"/>
      <c r="T964" s="6"/>
      <c r="U964" s="6"/>
      <c r="V964" s="6"/>
      <c r="W964" s="6"/>
      <c r="X964" s="6"/>
      <c r="Y964" s="6"/>
      <c r="Z964" s="6"/>
    </row>
    <row r="965" spans="1:26" ht="24" customHeight="1" x14ac:dyDescent="0.3">
      <c r="A965" s="5">
        <v>965</v>
      </c>
      <c r="B965" s="6" t="s">
        <v>9187</v>
      </c>
      <c r="C965" s="6" t="s">
        <v>9188</v>
      </c>
      <c r="D965" s="58" t="s">
        <v>9228</v>
      </c>
      <c r="E965" s="6" t="s">
        <v>8057</v>
      </c>
      <c r="F965" s="39">
        <v>2</v>
      </c>
      <c r="G965" s="5">
        <v>2</v>
      </c>
      <c r="H965" s="39">
        <v>2</v>
      </c>
      <c r="I965" s="6"/>
      <c r="J965" s="6"/>
      <c r="K965" s="6"/>
      <c r="L965" s="6"/>
      <c r="M965" s="6"/>
      <c r="N965" s="6"/>
      <c r="O965" s="6"/>
      <c r="P965" s="6"/>
      <c r="Q965" s="6"/>
      <c r="R965" s="6"/>
      <c r="S965" s="6"/>
      <c r="T965" s="6"/>
      <c r="U965" s="6"/>
      <c r="V965" s="6"/>
      <c r="W965" s="6"/>
      <c r="X965" s="6"/>
      <c r="Y965" s="6"/>
      <c r="Z965" s="6"/>
    </row>
    <row r="966" spans="1:26" ht="24" customHeight="1" x14ac:dyDescent="0.3">
      <c r="A966" s="5">
        <v>966</v>
      </c>
      <c r="B966" s="6" t="s">
        <v>9187</v>
      </c>
      <c r="C966" s="6" t="s">
        <v>9188</v>
      </c>
      <c r="D966" s="58" t="s">
        <v>9229</v>
      </c>
      <c r="E966" s="6" t="s">
        <v>8057</v>
      </c>
      <c r="F966" s="39">
        <v>0</v>
      </c>
      <c r="G966" s="5">
        <v>2</v>
      </c>
      <c r="H966" s="39">
        <v>0</v>
      </c>
      <c r="I966" s="6"/>
      <c r="J966" s="6"/>
      <c r="K966" s="6"/>
      <c r="L966" s="6"/>
      <c r="M966" s="6"/>
      <c r="N966" s="6"/>
      <c r="O966" s="6"/>
      <c r="P966" s="6"/>
      <c r="Q966" s="6"/>
      <c r="R966" s="6"/>
      <c r="S966" s="6"/>
      <c r="T966" s="6"/>
      <c r="U966" s="6"/>
      <c r="V966" s="6"/>
      <c r="W966" s="6"/>
      <c r="X966" s="6"/>
      <c r="Y966" s="6"/>
      <c r="Z966" s="6"/>
    </row>
    <row r="967" spans="1:26" ht="48" customHeight="1" x14ac:dyDescent="0.3">
      <c r="A967" s="5">
        <v>967</v>
      </c>
      <c r="B967" s="6" t="s">
        <v>9187</v>
      </c>
      <c r="C967" s="6" t="s">
        <v>9188</v>
      </c>
      <c r="D967" s="58" t="s">
        <v>9230</v>
      </c>
      <c r="E967" s="6" t="s">
        <v>8057</v>
      </c>
      <c r="F967" s="39">
        <v>0</v>
      </c>
      <c r="G967" s="5">
        <v>2</v>
      </c>
      <c r="H967" s="39">
        <v>0</v>
      </c>
      <c r="I967" s="6"/>
      <c r="J967" s="6"/>
      <c r="K967" s="6"/>
      <c r="L967" s="6"/>
      <c r="M967" s="6"/>
      <c r="N967" s="6"/>
      <c r="O967" s="6"/>
      <c r="P967" s="6"/>
      <c r="Q967" s="6"/>
      <c r="R967" s="6"/>
      <c r="S967" s="6"/>
      <c r="T967" s="6"/>
      <c r="U967" s="6"/>
      <c r="V967" s="6"/>
      <c r="W967" s="6"/>
      <c r="X967" s="6"/>
      <c r="Y967" s="6"/>
      <c r="Z967" s="6"/>
    </row>
    <row r="968" spans="1:26" ht="48" customHeight="1" x14ac:dyDescent="0.3">
      <c r="A968" s="5">
        <v>968</v>
      </c>
      <c r="B968" s="6" t="s">
        <v>9187</v>
      </c>
      <c r="C968" s="6" t="s">
        <v>9188</v>
      </c>
      <c r="D968" s="58" t="s">
        <v>9231</v>
      </c>
      <c r="E968" s="6" t="s">
        <v>8057</v>
      </c>
      <c r="F968" s="39">
        <v>0</v>
      </c>
      <c r="G968" s="5">
        <v>2</v>
      </c>
      <c r="H968" s="39">
        <v>0</v>
      </c>
      <c r="I968" s="6"/>
      <c r="J968" s="6"/>
      <c r="K968" s="6"/>
      <c r="L968" s="6"/>
      <c r="M968" s="6"/>
      <c r="N968" s="6"/>
      <c r="O968" s="6"/>
      <c r="P968" s="6"/>
      <c r="Q968" s="6"/>
      <c r="R968" s="6"/>
      <c r="S968" s="6"/>
      <c r="T968" s="6"/>
      <c r="U968" s="6"/>
      <c r="V968" s="6"/>
      <c r="W968" s="6"/>
      <c r="X968" s="6"/>
      <c r="Y968" s="6"/>
      <c r="Z968" s="6"/>
    </row>
    <row r="969" spans="1:26" ht="72" customHeight="1" x14ac:dyDescent="0.3">
      <c r="A969" s="5">
        <v>969</v>
      </c>
      <c r="B969" s="6" t="s">
        <v>9187</v>
      </c>
      <c r="C969" s="6" t="s">
        <v>9188</v>
      </c>
      <c r="D969" s="58" t="s">
        <v>9232</v>
      </c>
      <c r="E969" s="6" t="s">
        <v>8057</v>
      </c>
      <c r="F969" s="39">
        <v>2</v>
      </c>
      <c r="G969" s="5">
        <v>0</v>
      </c>
      <c r="H969" s="39">
        <v>2</v>
      </c>
      <c r="I969" s="6"/>
      <c r="J969" s="6"/>
      <c r="K969" s="6"/>
      <c r="L969" s="6"/>
      <c r="M969" s="6"/>
      <c r="N969" s="6"/>
      <c r="O969" s="6"/>
      <c r="P969" s="6"/>
      <c r="Q969" s="6"/>
      <c r="R969" s="6"/>
      <c r="S969" s="6"/>
      <c r="T969" s="6"/>
      <c r="U969" s="6"/>
      <c r="V969" s="6"/>
      <c r="W969" s="6"/>
      <c r="X969" s="6"/>
      <c r="Y969" s="6"/>
      <c r="Z969" s="6"/>
    </row>
    <row r="970" spans="1:26" ht="48" customHeight="1" x14ac:dyDescent="0.3">
      <c r="A970" s="5">
        <v>970</v>
      </c>
      <c r="B970" s="6" t="s">
        <v>9187</v>
      </c>
      <c r="C970" s="6" t="s">
        <v>9188</v>
      </c>
      <c r="D970" s="58" t="s">
        <v>9233</v>
      </c>
      <c r="E970" s="6" t="s">
        <v>8057</v>
      </c>
      <c r="F970" s="39">
        <v>2</v>
      </c>
      <c r="G970" s="5">
        <v>2</v>
      </c>
      <c r="H970" s="39">
        <v>2</v>
      </c>
      <c r="I970" s="6"/>
      <c r="J970" s="6"/>
      <c r="K970" s="6"/>
      <c r="L970" s="6"/>
      <c r="M970" s="6"/>
      <c r="N970" s="6"/>
      <c r="O970" s="6"/>
      <c r="P970" s="6"/>
      <c r="Q970" s="6"/>
      <c r="R970" s="6"/>
      <c r="S970" s="6"/>
      <c r="T970" s="6"/>
      <c r="U970" s="6"/>
      <c r="V970" s="6"/>
      <c r="W970" s="6"/>
      <c r="X970" s="6"/>
      <c r="Y970" s="6"/>
      <c r="Z970" s="6"/>
    </row>
    <row r="971" spans="1:26" ht="48" customHeight="1" x14ac:dyDescent="0.3">
      <c r="A971" s="5">
        <v>971</v>
      </c>
      <c r="B971" s="6" t="s">
        <v>9187</v>
      </c>
      <c r="C971" s="6" t="s">
        <v>9188</v>
      </c>
      <c r="D971" s="58" t="s">
        <v>9234</v>
      </c>
      <c r="E971" s="6" t="s">
        <v>8057</v>
      </c>
      <c r="F971" s="39">
        <v>2</v>
      </c>
      <c r="G971" s="5">
        <v>2</v>
      </c>
      <c r="H971" s="39">
        <v>2</v>
      </c>
      <c r="I971" s="6"/>
      <c r="J971" s="6"/>
      <c r="K971" s="6"/>
      <c r="L971" s="6"/>
      <c r="M971" s="6"/>
      <c r="N971" s="6"/>
      <c r="O971" s="6"/>
      <c r="P971" s="6"/>
      <c r="Q971" s="6"/>
      <c r="R971" s="6"/>
      <c r="S971" s="6"/>
      <c r="T971" s="6"/>
      <c r="U971" s="6"/>
      <c r="V971" s="6"/>
      <c r="W971" s="6"/>
      <c r="X971" s="6"/>
      <c r="Y971" s="6"/>
      <c r="Z971" s="6"/>
    </row>
    <row r="972" spans="1:26" ht="24" customHeight="1" x14ac:dyDescent="0.3">
      <c r="A972" s="5">
        <v>972</v>
      </c>
      <c r="B972" s="6" t="s">
        <v>9187</v>
      </c>
      <c r="C972" s="6" t="s">
        <v>9188</v>
      </c>
      <c r="D972" s="58" t="s">
        <v>9235</v>
      </c>
      <c r="E972" s="6" t="s">
        <v>8057</v>
      </c>
      <c r="F972" s="39">
        <v>0</v>
      </c>
      <c r="G972" s="5">
        <v>1</v>
      </c>
      <c r="H972" s="39">
        <v>0</v>
      </c>
      <c r="I972" s="6"/>
      <c r="J972" s="6"/>
      <c r="K972" s="6"/>
      <c r="L972" s="6"/>
      <c r="M972" s="6"/>
      <c r="N972" s="6"/>
      <c r="O972" s="6"/>
      <c r="P972" s="6"/>
      <c r="Q972" s="6"/>
      <c r="R972" s="6"/>
      <c r="S972" s="6"/>
      <c r="T972" s="6"/>
      <c r="U972" s="6"/>
      <c r="V972" s="6"/>
      <c r="W972" s="6"/>
      <c r="X972" s="6"/>
      <c r="Y972" s="6"/>
      <c r="Z972" s="6"/>
    </row>
    <row r="973" spans="1:26" ht="24" customHeight="1" x14ac:dyDescent="0.3">
      <c r="A973" s="5">
        <v>973</v>
      </c>
      <c r="B973" s="6" t="s">
        <v>9187</v>
      </c>
      <c r="C973" s="6" t="s">
        <v>9188</v>
      </c>
      <c r="D973" s="58" t="s">
        <v>9078</v>
      </c>
      <c r="E973" s="6" t="s">
        <v>8057</v>
      </c>
      <c r="F973" s="39">
        <v>2</v>
      </c>
      <c r="G973" s="5">
        <v>2</v>
      </c>
      <c r="H973" s="39">
        <v>2</v>
      </c>
      <c r="I973" s="6"/>
      <c r="J973" s="6"/>
      <c r="K973" s="6"/>
      <c r="L973" s="6"/>
      <c r="M973" s="6"/>
      <c r="N973" s="6"/>
      <c r="O973" s="6"/>
      <c r="P973" s="6"/>
      <c r="Q973" s="6"/>
      <c r="R973" s="6"/>
      <c r="S973" s="6"/>
      <c r="T973" s="6"/>
      <c r="U973" s="6"/>
      <c r="V973" s="6"/>
      <c r="W973" s="6"/>
      <c r="X973" s="6"/>
      <c r="Y973" s="6"/>
      <c r="Z973" s="6"/>
    </row>
    <row r="974" spans="1:26" ht="24" customHeight="1" x14ac:dyDescent="0.3">
      <c r="A974" s="5">
        <v>974</v>
      </c>
      <c r="B974" s="6" t="s">
        <v>9187</v>
      </c>
      <c r="C974" s="6" t="s">
        <v>9188</v>
      </c>
      <c r="D974" s="58" t="s">
        <v>9236</v>
      </c>
      <c r="E974" s="6" t="s">
        <v>8057</v>
      </c>
      <c r="F974" s="39">
        <v>2</v>
      </c>
      <c r="G974" s="5">
        <v>2</v>
      </c>
      <c r="H974" s="39">
        <v>2</v>
      </c>
      <c r="I974" s="6"/>
      <c r="J974" s="6"/>
      <c r="K974" s="6"/>
      <c r="L974" s="6"/>
      <c r="M974" s="6"/>
      <c r="N974" s="6"/>
      <c r="O974" s="6"/>
      <c r="P974" s="6"/>
      <c r="Q974" s="6"/>
      <c r="R974" s="6"/>
      <c r="S974" s="6"/>
      <c r="T974" s="6"/>
      <c r="U974" s="6"/>
      <c r="V974" s="6"/>
      <c r="W974" s="6"/>
      <c r="X974" s="6"/>
      <c r="Y974" s="6"/>
      <c r="Z974" s="6"/>
    </row>
    <row r="975" spans="1:26" ht="24" customHeight="1" x14ac:dyDescent="0.3">
      <c r="A975" s="5">
        <v>975</v>
      </c>
      <c r="B975" s="6" t="s">
        <v>9237</v>
      </c>
      <c r="C975" s="6" t="s">
        <v>9238</v>
      </c>
      <c r="D975" s="58" t="s">
        <v>9080</v>
      </c>
      <c r="E975" s="6" t="s">
        <v>8057</v>
      </c>
      <c r="F975" s="39">
        <v>2</v>
      </c>
      <c r="G975" s="5">
        <v>2</v>
      </c>
      <c r="H975" s="39">
        <v>2</v>
      </c>
      <c r="I975" s="6"/>
      <c r="J975" s="6"/>
      <c r="K975" s="6"/>
      <c r="L975" s="6"/>
      <c r="M975" s="6"/>
      <c r="N975" s="6"/>
      <c r="O975" s="6"/>
      <c r="P975" s="6"/>
      <c r="Q975" s="6"/>
      <c r="R975" s="6"/>
      <c r="S975" s="6"/>
      <c r="T975" s="6"/>
      <c r="U975" s="6"/>
      <c r="V975" s="6"/>
      <c r="W975" s="6"/>
      <c r="X975" s="6"/>
      <c r="Y975" s="6"/>
      <c r="Z975" s="6"/>
    </row>
    <row r="976" spans="1:26" ht="24" customHeight="1" x14ac:dyDescent="0.3">
      <c r="A976" s="5">
        <v>976</v>
      </c>
      <c r="B976" s="6" t="s">
        <v>9237</v>
      </c>
      <c r="C976" s="6" t="s">
        <v>9238</v>
      </c>
      <c r="D976" s="58" t="s">
        <v>9239</v>
      </c>
      <c r="E976" s="6" t="s">
        <v>8057</v>
      </c>
      <c r="F976" s="39">
        <v>0</v>
      </c>
      <c r="G976" s="5">
        <v>2</v>
      </c>
      <c r="H976" s="39">
        <v>0</v>
      </c>
      <c r="I976" s="6"/>
      <c r="J976" s="6"/>
      <c r="K976" s="6"/>
      <c r="L976" s="6"/>
      <c r="M976" s="6"/>
      <c r="N976" s="6"/>
      <c r="O976" s="6"/>
      <c r="P976" s="6"/>
      <c r="Q976" s="6"/>
      <c r="R976" s="6"/>
      <c r="S976" s="6"/>
      <c r="T976" s="6"/>
      <c r="U976" s="6"/>
      <c r="V976" s="6"/>
      <c r="W976" s="6"/>
      <c r="X976" s="6"/>
      <c r="Y976" s="6"/>
      <c r="Z976" s="6"/>
    </row>
    <row r="977" spans="1:26" ht="24" customHeight="1" x14ac:dyDescent="0.3">
      <c r="A977" s="5">
        <v>977</v>
      </c>
      <c r="B977" s="6" t="s">
        <v>9237</v>
      </c>
      <c r="C977" s="6" t="s">
        <v>9238</v>
      </c>
      <c r="D977" s="58" t="s">
        <v>9240</v>
      </c>
      <c r="E977" s="6" t="s">
        <v>8057</v>
      </c>
      <c r="F977" s="39">
        <v>2</v>
      </c>
      <c r="G977" s="5">
        <v>2</v>
      </c>
      <c r="H977" s="39">
        <v>2</v>
      </c>
      <c r="I977" s="6"/>
      <c r="J977" s="6"/>
      <c r="K977" s="6"/>
      <c r="L977" s="6"/>
      <c r="M977" s="6"/>
      <c r="N977" s="6"/>
      <c r="O977" s="6"/>
      <c r="P977" s="6"/>
      <c r="Q977" s="6"/>
      <c r="R977" s="6"/>
      <c r="S977" s="6"/>
      <c r="T977" s="6"/>
      <c r="U977" s="6"/>
      <c r="V977" s="6"/>
      <c r="W977" s="6"/>
      <c r="X977" s="6"/>
      <c r="Y977" s="6"/>
      <c r="Z977" s="6"/>
    </row>
    <row r="978" spans="1:26" ht="48" customHeight="1" x14ac:dyDescent="0.3">
      <c r="A978" s="5">
        <v>978</v>
      </c>
      <c r="B978" s="6" t="s">
        <v>9237</v>
      </c>
      <c r="C978" s="6" t="s">
        <v>9238</v>
      </c>
      <c r="D978" s="58" t="s">
        <v>9241</v>
      </c>
      <c r="E978" s="6" t="s">
        <v>8057</v>
      </c>
      <c r="F978" s="39">
        <v>2</v>
      </c>
      <c r="G978" s="39">
        <v>2</v>
      </c>
      <c r="H978" s="39">
        <v>2</v>
      </c>
      <c r="I978" s="6"/>
      <c r="J978" s="6"/>
      <c r="K978" s="6"/>
      <c r="L978" s="6"/>
      <c r="M978" s="6"/>
      <c r="N978" s="6"/>
      <c r="O978" s="6"/>
      <c r="P978" s="6"/>
      <c r="Q978" s="6"/>
      <c r="R978" s="6"/>
      <c r="S978" s="6"/>
      <c r="T978" s="6"/>
      <c r="U978" s="6"/>
      <c r="V978" s="6"/>
      <c r="W978" s="6"/>
      <c r="X978" s="6"/>
      <c r="Y978" s="6"/>
      <c r="Z978" s="6"/>
    </row>
    <row r="979" spans="1:26" ht="48" customHeight="1" x14ac:dyDescent="0.3">
      <c r="A979" s="5">
        <v>979</v>
      </c>
      <c r="B979" s="6" t="s">
        <v>9237</v>
      </c>
      <c r="C979" s="6" t="s">
        <v>9238</v>
      </c>
      <c r="D979" s="58" t="s">
        <v>9242</v>
      </c>
      <c r="E979" s="6" t="s">
        <v>8057</v>
      </c>
      <c r="F979" s="39">
        <v>2</v>
      </c>
      <c r="G979" s="39">
        <v>2</v>
      </c>
      <c r="H979" s="39">
        <v>2</v>
      </c>
      <c r="I979" s="6"/>
      <c r="J979" s="6"/>
      <c r="K979" s="6"/>
      <c r="L979" s="6"/>
      <c r="M979" s="6"/>
      <c r="N979" s="6"/>
      <c r="O979" s="6"/>
      <c r="P979" s="6"/>
      <c r="Q979" s="6"/>
      <c r="R979" s="6"/>
      <c r="S979" s="6"/>
      <c r="T979" s="6"/>
      <c r="U979" s="6"/>
      <c r="V979" s="6"/>
      <c r="W979" s="6"/>
      <c r="X979" s="6"/>
      <c r="Y979" s="6"/>
      <c r="Z979" s="6"/>
    </row>
    <row r="980" spans="1:26" ht="24" customHeight="1" x14ac:dyDescent="0.3">
      <c r="A980" s="5">
        <v>980</v>
      </c>
      <c r="B980" s="6" t="s">
        <v>9237</v>
      </c>
      <c r="C980" s="6" t="s">
        <v>9238</v>
      </c>
      <c r="D980" s="58" t="s">
        <v>9243</v>
      </c>
      <c r="E980" s="6" t="s">
        <v>8057</v>
      </c>
      <c r="F980" s="39">
        <v>0</v>
      </c>
      <c r="G980" s="39">
        <v>0</v>
      </c>
      <c r="H980" s="39">
        <v>0</v>
      </c>
      <c r="I980" s="6"/>
      <c r="J980" s="6"/>
      <c r="K980" s="6"/>
      <c r="L980" s="6"/>
      <c r="M980" s="6"/>
      <c r="N980" s="6"/>
      <c r="O980" s="6"/>
      <c r="P980" s="6"/>
      <c r="Q980" s="6"/>
      <c r="R980" s="6"/>
      <c r="S980" s="6"/>
      <c r="T980" s="6"/>
      <c r="U980" s="6"/>
      <c r="V980" s="6"/>
      <c r="W980" s="6"/>
      <c r="X980" s="6"/>
      <c r="Y980" s="6"/>
      <c r="Z980" s="6"/>
    </row>
    <row r="981" spans="1:26" ht="24" customHeight="1" x14ac:dyDescent="0.3">
      <c r="A981" s="5">
        <v>981</v>
      </c>
      <c r="B981" s="6" t="s">
        <v>9237</v>
      </c>
      <c r="C981" s="6" t="s">
        <v>9238</v>
      </c>
      <c r="D981" s="58" t="s">
        <v>9244</v>
      </c>
      <c r="E981" s="6" t="s">
        <v>8057</v>
      </c>
      <c r="F981" s="39">
        <v>2</v>
      </c>
      <c r="G981" s="39">
        <v>2</v>
      </c>
      <c r="H981" s="39">
        <v>2</v>
      </c>
      <c r="I981" s="6"/>
      <c r="J981" s="6"/>
      <c r="K981" s="6"/>
      <c r="L981" s="6"/>
      <c r="M981" s="6"/>
      <c r="N981" s="6"/>
      <c r="O981" s="6"/>
      <c r="P981" s="6"/>
      <c r="Q981" s="6"/>
      <c r="R981" s="6"/>
      <c r="S981" s="6"/>
      <c r="T981" s="6"/>
      <c r="U981" s="6"/>
      <c r="V981" s="6"/>
      <c r="W981" s="6"/>
      <c r="X981" s="6"/>
      <c r="Y981" s="6"/>
      <c r="Z981" s="6"/>
    </row>
    <row r="982" spans="1:26" ht="24" customHeight="1" x14ac:dyDescent="0.3">
      <c r="A982" s="5">
        <v>982</v>
      </c>
      <c r="B982" s="6" t="s">
        <v>9237</v>
      </c>
      <c r="C982" s="6" t="s">
        <v>9238</v>
      </c>
      <c r="D982" s="58" t="s">
        <v>9245</v>
      </c>
      <c r="E982" s="6" t="s">
        <v>8057</v>
      </c>
      <c r="F982" s="39">
        <v>2</v>
      </c>
      <c r="G982" s="39">
        <v>2</v>
      </c>
      <c r="H982" s="39">
        <v>2</v>
      </c>
      <c r="I982" s="6"/>
      <c r="J982" s="6"/>
      <c r="K982" s="6"/>
      <c r="L982" s="6"/>
      <c r="M982" s="6"/>
      <c r="N982" s="6"/>
      <c r="O982" s="6"/>
      <c r="P982" s="6"/>
      <c r="Q982" s="6"/>
      <c r="R982" s="6"/>
      <c r="S982" s="6"/>
      <c r="T982" s="6"/>
      <c r="U982" s="6"/>
      <c r="V982" s="6"/>
      <c r="W982" s="6"/>
      <c r="X982" s="6"/>
      <c r="Y982" s="6"/>
      <c r="Z982" s="6"/>
    </row>
    <row r="983" spans="1:26" ht="24" customHeight="1" x14ac:dyDescent="0.3">
      <c r="A983" s="5">
        <v>983</v>
      </c>
      <c r="B983" s="6" t="s">
        <v>9237</v>
      </c>
      <c r="C983" s="6" t="s">
        <v>9238</v>
      </c>
      <c r="D983" s="58" t="s">
        <v>9246</v>
      </c>
      <c r="E983" s="6" t="s">
        <v>8057</v>
      </c>
      <c r="F983" s="39">
        <v>0</v>
      </c>
      <c r="G983" s="39">
        <v>0</v>
      </c>
      <c r="H983" s="39">
        <v>0</v>
      </c>
      <c r="I983" s="6"/>
      <c r="J983" s="6"/>
      <c r="K983" s="6"/>
      <c r="L983" s="6"/>
      <c r="M983" s="6"/>
      <c r="N983" s="6"/>
      <c r="O983" s="6"/>
      <c r="P983" s="6"/>
      <c r="Q983" s="6"/>
      <c r="R983" s="6"/>
      <c r="S983" s="6"/>
      <c r="T983" s="6"/>
      <c r="U983" s="6"/>
      <c r="V983" s="6"/>
      <c r="W983" s="6"/>
      <c r="X983" s="6"/>
      <c r="Y983" s="6"/>
      <c r="Z983" s="6"/>
    </row>
    <row r="984" spans="1:26" ht="24" customHeight="1" x14ac:dyDescent="0.3">
      <c r="A984" s="5">
        <v>984</v>
      </c>
      <c r="B984" s="6" t="s">
        <v>9237</v>
      </c>
      <c r="C984" s="6" t="s">
        <v>9238</v>
      </c>
      <c r="D984" s="58" t="s">
        <v>9247</v>
      </c>
      <c r="E984" s="6" t="s">
        <v>8057</v>
      </c>
      <c r="F984" s="39">
        <v>0</v>
      </c>
      <c r="G984" s="39">
        <v>0</v>
      </c>
      <c r="H984" s="39">
        <v>0</v>
      </c>
      <c r="I984" s="6"/>
      <c r="J984" s="6"/>
      <c r="K984" s="6"/>
      <c r="L984" s="6"/>
      <c r="M984" s="6"/>
      <c r="N984" s="6"/>
      <c r="O984" s="6"/>
      <c r="P984" s="6"/>
      <c r="Q984" s="6"/>
      <c r="R984" s="6"/>
      <c r="S984" s="6"/>
      <c r="T984" s="6"/>
      <c r="U984" s="6"/>
      <c r="V984" s="6"/>
      <c r="W984" s="6"/>
      <c r="X984" s="6"/>
      <c r="Y984" s="6"/>
      <c r="Z984" s="6"/>
    </row>
    <row r="985" spans="1:26" ht="24" customHeight="1" x14ac:dyDescent="0.3">
      <c r="A985" s="5">
        <v>985</v>
      </c>
      <c r="B985" s="6" t="s">
        <v>9237</v>
      </c>
      <c r="C985" s="6" t="s">
        <v>9238</v>
      </c>
      <c r="D985" s="58" t="s">
        <v>9248</v>
      </c>
      <c r="E985" s="6" t="s">
        <v>8057</v>
      </c>
      <c r="F985" s="39">
        <v>0</v>
      </c>
      <c r="G985" s="39">
        <v>0</v>
      </c>
      <c r="H985" s="39">
        <v>0</v>
      </c>
      <c r="I985" s="6"/>
      <c r="J985" s="6"/>
      <c r="K985" s="6"/>
      <c r="L985" s="6"/>
      <c r="M985" s="6"/>
      <c r="N985" s="6"/>
      <c r="O985" s="6"/>
      <c r="P985" s="6"/>
      <c r="Q985" s="6"/>
      <c r="R985" s="6"/>
      <c r="S985" s="6"/>
      <c r="T985" s="6"/>
      <c r="U985" s="6"/>
      <c r="V985" s="6"/>
      <c r="W985" s="6"/>
      <c r="X985" s="6"/>
      <c r="Y985" s="6"/>
      <c r="Z985" s="6"/>
    </row>
    <row r="986" spans="1:26" ht="24" customHeight="1" x14ac:dyDescent="0.3">
      <c r="A986" s="5">
        <v>986</v>
      </c>
      <c r="B986" s="6" t="s">
        <v>9237</v>
      </c>
      <c r="C986" s="6" t="s">
        <v>9238</v>
      </c>
      <c r="D986" s="58" t="s">
        <v>9249</v>
      </c>
      <c r="E986" s="6" t="s">
        <v>8057</v>
      </c>
      <c r="F986" s="39">
        <v>1</v>
      </c>
      <c r="G986" s="39">
        <v>1</v>
      </c>
      <c r="H986" s="39">
        <v>1</v>
      </c>
      <c r="I986" s="6"/>
      <c r="J986" s="6"/>
      <c r="K986" s="6"/>
      <c r="L986" s="6"/>
      <c r="M986" s="6"/>
      <c r="N986" s="6"/>
      <c r="O986" s="6"/>
      <c r="P986" s="6"/>
      <c r="Q986" s="6"/>
      <c r="R986" s="6"/>
      <c r="S986" s="6"/>
      <c r="T986" s="6"/>
      <c r="U986" s="6"/>
      <c r="V986" s="6"/>
      <c r="W986" s="6"/>
      <c r="X986" s="6"/>
      <c r="Y986" s="6"/>
      <c r="Z986" s="6"/>
    </row>
    <row r="987" spans="1:26" ht="24" customHeight="1" x14ac:dyDescent="0.3">
      <c r="A987" s="5">
        <v>987</v>
      </c>
      <c r="B987" s="6" t="s">
        <v>9237</v>
      </c>
      <c r="C987" s="6" t="s">
        <v>9238</v>
      </c>
      <c r="D987" s="58" t="s">
        <v>9250</v>
      </c>
      <c r="E987" s="6" t="s">
        <v>8057</v>
      </c>
      <c r="F987" s="39">
        <v>0</v>
      </c>
      <c r="G987" s="39">
        <v>0</v>
      </c>
      <c r="H987" s="39">
        <v>0</v>
      </c>
      <c r="I987" s="6"/>
      <c r="J987" s="6"/>
      <c r="K987" s="6"/>
      <c r="L987" s="6"/>
      <c r="M987" s="6"/>
      <c r="N987" s="6"/>
      <c r="O987" s="6"/>
      <c r="P987" s="6"/>
      <c r="Q987" s="6"/>
      <c r="R987" s="6"/>
      <c r="S987" s="6"/>
      <c r="T987" s="6"/>
      <c r="U987" s="6"/>
      <c r="V987" s="6"/>
      <c r="W987" s="6"/>
      <c r="X987" s="6"/>
      <c r="Y987" s="6"/>
      <c r="Z987" s="6"/>
    </row>
    <row r="988" spans="1:26" ht="48" customHeight="1" x14ac:dyDescent="0.3">
      <c r="A988" s="5">
        <v>988</v>
      </c>
      <c r="B988" s="6" t="s">
        <v>9237</v>
      </c>
      <c r="C988" s="6" t="s">
        <v>9238</v>
      </c>
      <c r="D988" s="58" t="s">
        <v>9251</v>
      </c>
      <c r="E988" s="6" t="s">
        <v>8057</v>
      </c>
      <c r="F988" s="39">
        <v>2</v>
      </c>
      <c r="G988" s="39">
        <v>2</v>
      </c>
      <c r="H988" s="39">
        <v>2</v>
      </c>
      <c r="I988" s="6"/>
      <c r="J988" s="6"/>
      <c r="K988" s="6"/>
      <c r="L988" s="6"/>
      <c r="M988" s="6"/>
      <c r="N988" s="6"/>
      <c r="O988" s="6"/>
      <c r="P988" s="6"/>
      <c r="Q988" s="6"/>
      <c r="R988" s="6"/>
      <c r="S988" s="6"/>
      <c r="T988" s="6"/>
      <c r="U988" s="6"/>
      <c r="V988" s="6"/>
      <c r="W988" s="6"/>
      <c r="X988" s="6"/>
      <c r="Y988" s="6"/>
      <c r="Z988" s="6"/>
    </row>
    <row r="989" spans="1:26" ht="48" customHeight="1" x14ac:dyDescent="0.3">
      <c r="A989" s="5">
        <v>989</v>
      </c>
      <c r="B989" s="6" t="s">
        <v>9237</v>
      </c>
      <c r="C989" s="6" t="s">
        <v>9238</v>
      </c>
      <c r="D989" s="58" t="s">
        <v>9252</v>
      </c>
      <c r="E989" s="6" t="s">
        <v>8057</v>
      </c>
      <c r="F989" s="39">
        <v>1</v>
      </c>
      <c r="G989" s="39">
        <v>1</v>
      </c>
      <c r="H989" s="39">
        <v>1</v>
      </c>
      <c r="I989" s="6"/>
      <c r="J989" s="6"/>
      <c r="K989" s="6"/>
      <c r="L989" s="6"/>
      <c r="M989" s="6"/>
      <c r="N989" s="6"/>
      <c r="O989" s="6"/>
      <c r="P989" s="6"/>
      <c r="Q989" s="6"/>
      <c r="R989" s="6"/>
      <c r="S989" s="6"/>
      <c r="T989" s="6"/>
      <c r="U989" s="6"/>
      <c r="V989" s="6"/>
      <c r="W989" s="6"/>
      <c r="X989" s="6"/>
      <c r="Y989" s="6"/>
      <c r="Z989" s="6"/>
    </row>
    <row r="990" spans="1:26" ht="48" customHeight="1" x14ac:dyDescent="0.3">
      <c r="A990" s="5">
        <v>990</v>
      </c>
      <c r="B990" s="6" t="s">
        <v>9237</v>
      </c>
      <c r="C990" s="6" t="s">
        <v>9238</v>
      </c>
      <c r="D990" s="58" t="s">
        <v>9253</v>
      </c>
      <c r="E990" s="6" t="s">
        <v>8057</v>
      </c>
      <c r="F990" s="39">
        <v>2</v>
      </c>
      <c r="G990" s="39">
        <v>2</v>
      </c>
      <c r="H990" s="39">
        <v>2</v>
      </c>
      <c r="I990" s="6"/>
      <c r="J990" s="6"/>
      <c r="K990" s="6"/>
      <c r="L990" s="6"/>
      <c r="M990" s="6"/>
      <c r="N990" s="6"/>
      <c r="O990" s="6"/>
      <c r="P990" s="6"/>
      <c r="Q990" s="6"/>
      <c r="R990" s="6"/>
      <c r="S990" s="6"/>
      <c r="T990" s="6"/>
      <c r="U990" s="6"/>
      <c r="V990" s="6"/>
      <c r="W990" s="6"/>
      <c r="X990" s="6"/>
      <c r="Y990" s="6"/>
      <c r="Z990" s="6"/>
    </row>
    <row r="991" spans="1:26" ht="24" customHeight="1" x14ac:dyDescent="0.3">
      <c r="A991" s="5">
        <v>991</v>
      </c>
      <c r="B991" s="6" t="s">
        <v>9237</v>
      </c>
      <c r="C991" s="6" t="s">
        <v>9238</v>
      </c>
      <c r="D991" s="58" t="s">
        <v>9254</v>
      </c>
      <c r="E991" s="6" t="s">
        <v>8057</v>
      </c>
      <c r="F991" s="39">
        <v>0</v>
      </c>
      <c r="G991" s="39">
        <v>0</v>
      </c>
      <c r="H991" s="39">
        <v>0</v>
      </c>
      <c r="I991" s="6"/>
      <c r="J991" s="6"/>
      <c r="K991" s="6"/>
      <c r="L991" s="6"/>
      <c r="M991" s="6"/>
      <c r="N991" s="6"/>
      <c r="O991" s="6"/>
      <c r="P991" s="6"/>
      <c r="Q991" s="6"/>
      <c r="R991" s="6"/>
      <c r="S991" s="6"/>
      <c r="T991" s="6"/>
      <c r="U991" s="6"/>
      <c r="V991" s="6"/>
      <c r="W991" s="6"/>
      <c r="X991" s="6"/>
      <c r="Y991" s="6"/>
      <c r="Z991" s="6"/>
    </row>
    <row r="992" spans="1:26" ht="24" customHeight="1" x14ac:dyDescent="0.3">
      <c r="A992" s="5">
        <v>992</v>
      </c>
      <c r="B992" s="6" t="s">
        <v>9237</v>
      </c>
      <c r="C992" s="6" t="s">
        <v>9238</v>
      </c>
      <c r="D992" s="58" t="s">
        <v>9255</v>
      </c>
      <c r="E992" s="6" t="s">
        <v>8057</v>
      </c>
      <c r="F992" s="39">
        <v>2</v>
      </c>
      <c r="G992" s="39">
        <v>2</v>
      </c>
      <c r="H992" s="39">
        <v>2</v>
      </c>
      <c r="I992" s="6"/>
      <c r="J992" s="6"/>
      <c r="K992" s="6"/>
      <c r="L992" s="6"/>
      <c r="M992" s="6"/>
      <c r="N992" s="6"/>
      <c r="O992" s="6"/>
      <c r="P992" s="6"/>
      <c r="Q992" s="6"/>
      <c r="R992" s="6"/>
      <c r="S992" s="6"/>
      <c r="T992" s="6"/>
      <c r="U992" s="6"/>
      <c r="V992" s="6"/>
      <c r="W992" s="6"/>
      <c r="X992" s="6"/>
      <c r="Y992" s="6"/>
      <c r="Z992" s="6"/>
    </row>
    <row r="993" spans="1:26" ht="24" customHeight="1" x14ac:dyDescent="0.3">
      <c r="A993" s="5">
        <v>993</v>
      </c>
      <c r="B993" s="6" t="s">
        <v>9237</v>
      </c>
      <c r="C993" s="6" t="s">
        <v>9238</v>
      </c>
      <c r="D993" s="58" t="s">
        <v>9256</v>
      </c>
      <c r="E993" s="6" t="s">
        <v>8057</v>
      </c>
      <c r="F993" s="39">
        <v>2</v>
      </c>
      <c r="G993" s="39">
        <v>2</v>
      </c>
      <c r="H993" s="39">
        <v>2</v>
      </c>
      <c r="I993" s="6"/>
      <c r="J993" s="6"/>
      <c r="K993" s="6"/>
      <c r="L993" s="6"/>
      <c r="M993" s="6"/>
      <c r="N993" s="6"/>
      <c r="O993" s="6"/>
      <c r="P993" s="6"/>
      <c r="Q993" s="6"/>
      <c r="R993" s="6"/>
      <c r="S993" s="6"/>
      <c r="T993" s="6"/>
      <c r="U993" s="6"/>
      <c r="V993" s="6"/>
      <c r="W993" s="6"/>
      <c r="X993" s="6"/>
      <c r="Y993" s="6"/>
      <c r="Z993" s="6"/>
    </row>
    <row r="994" spans="1:26" ht="24" customHeight="1" x14ac:dyDescent="0.3">
      <c r="A994" s="5">
        <v>994</v>
      </c>
      <c r="B994" s="6" t="s">
        <v>9237</v>
      </c>
      <c r="C994" s="6" t="s">
        <v>9238</v>
      </c>
      <c r="D994" s="58" t="s">
        <v>9257</v>
      </c>
      <c r="E994" s="6" t="s">
        <v>8057</v>
      </c>
      <c r="F994" s="39">
        <v>2</v>
      </c>
      <c r="G994" s="39">
        <v>2</v>
      </c>
      <c r="H994" s="39">
        <v>2</v>
      </c>
      <c r="I994" s="6"/>
      <c r="J994" s="6"/>
      <c r="K994" s="6"/>
      <c r="L994" s="6"/>
      <c r="M994" s="6"/>
      <c r="N994" s="6"/>
      <c r="O994" s="6"/>
      <c r="P994" s="6"/>
      <c r="Q994" s="6"/>
      <c r="R994" s="6"/>
      <c r="S994" s="6"/>
      <c r="T994" s="6"/>
      <c r="U994" s="6"/>
      <c r="V994" s="6"/>
      <c r="W994" s="6"/>
      <c r="X994" s="6"/>
      <c r="Y994" s="6"/>
      <c r="Z994" s="6"/>
    </row>
    <row r="995" spans="1:26" ht="48" customHeight="1" x14ac:dyDescent="0.3">
      <c r="A995" s="5">
        <v>995</v>
      </c>
      <c r="B995" s="6" t="s">
        <v>9237</v>
      </c>
      <c r="C995" s="6" t="s">
        <v>9238</v>
      </c>
      <c r="D995" s="58" t="s">
        <v>9258</v>
      </c>
      <c r="E995" s="6" t="s">
        <v>8057</v>
      </c>
      <c r="F995" s="39">
        <v>0</v>
      </c>
      <c r="G995" s="39">
        <v>0</v>
      </c>
      <c r="H995" s="39">
        <v>0</v>
      </c>
      <c r="I995" s="6"/>
      <c r="J995" s="6"/>
      <c r="K995" s="6"/>
      <c r="L995" s="6"/>
      <c r="M995" s="6"/>
      <c r="N995" s="6"/>
      <c r="O995" s="6"/>
      <c r="P995" s="6"/>
      <c r="Q995" s="6"/>
      <c r="R995" s="6"/>
      <c r="S995" s="6"/>
      <c r="T995" s="6"/>
      <c r="U995" s="6"/>
      <c r="V995" s="6"/>
      <c r="W995" s="6"/>
      <c r="X995" s="6"/>
      <c r="Y995" s="6"/>
      <c r="Z995" s="6"/>
    </row>
    <row r="996" spans="1:26" ht="24" customHeight="1" x14ac:dyDescent="0.3">
      <c r="A996" s="5">
        <v>996</v>
      </c>
      <c r="B996" s="6" t="s">
        <v>9237</v>
      </c>
      <c r="C996" s="6" t="s">
        <v>9238</v>
      </c>
      <c r="D996" s="58" t="s">
        <v>9259</v>
      </c>
      <c r="E996" s="6" t="s">
        <v>8057</v>
      </c>
      <c r="F996" s="39">
        <v>0</v>
      </c>
      <c r="G996" s="39">
        <v>0</v>
      </c>
      <c r="H996" s="39">
        <v>0</v>
      </c>
      <c r="I996" s="6"/>
      <c r="J996" s="6"/>
      <c r="K996" s="6"/>
      <c r="L996" s="6"/>
      <c r="M996" s="6"/>
      <c r="N996" s="6"/>
      <c r="O996" s="6"/>
      <c r="P996" s="6"/>
      <c r="Q996" s="6"/>
      <c r="R996" s="6"/>
      <c r="S996" s="6"/>
      <c r="T996" s="6"/>
      <c r="U996" s="6"/>
      <c r="V996" s="6"/>
      <c r="W996" s="6"/>
      <c r="X996" s="6"/>
      <c r="Y996" s="6"/>
      <c r="Z996" s="6"/>
    </row>
    <row r="997" spans="1:26" ht="24" customHeight="1" x14ac:dyDescent="0.3">
      <c r="A997" s="5">
        <v>997</v>
      </c>
      <c r="B997" s="6" t="s">
        <v>9237</v>
      </c>
      <c r="C997" s="6" t="s">
        <v>9238</v>
      </c>
      <c r="D997" s="58" t="s">
        <v>9260</v>
      </c>
      <c r="E997" s="6" t="s">
        <v>8057</v>
      </c>
      <c r="F997" s="39">
        <v>0</v>
      </c>
      <c r="G997" s="39">
        <v>0</v>
      </c>
      <c r="H997" s="39">
        <v>0</v>
      </c>
      <c r="I997" s="6"/>
      <c r="J997" s="6"/>
      <c r="K997" s="6"/>
      <c r="L997" s="6"/>
      <c r="M997" s="6"/>
      <c r="N997" s="6"/>
      <c r="O997" s="6"/>
      <c r="P997" s="6"/>
      <c r="Q997" s="6"/>
      <c r="R997" s="6"/>
      <c r="S997" s="6"/>
      <c r="T997" s="6"/>
      <c r="U997" s="6"/>
      <c r="V997" s="6"/>
      <c r="W997" s="6"/>
      <c r="X997" s="6"/>
      <c r="Y997" s="6"/>
      <c r="Z997" s="6"/>
    </row>
    <row r="998" spans="1:26" ht="24" customHeight="1" x14ac:dyDescent="0.3">
      <c r="A998" s="5">
        <v>998</v>
      </c>
      <c r="B998" s="6" t="s">
        <v>9237</v>
      </c>
      <c r="C998" s="6" t="s">
        <v>9238</v>
      </c>
      <c r="D998" s="58" t="s">
        <v>9261</v>
      </c>
      <c r="E998" s="6" t="s">
        <v>8057</v>
      </c>
      <c r="F998" s="39">
        <v>2</v>
      </c>
      <c r="G998" s="39">
        <v>2</v>
      </c>
      <c r="H998" s="39">
        <v>2</v>
      </c>
      <c r="I998" s="6"/>
      <c r="J998" s="6"/>
      <c r="K998" s="6"/>
      <c r="L998" s="6"/>
      <c r="M998" s="6"/>
      <c r="N998" s="6"/>
      <c r="O998" s="6"/>
      <c r="P998" s="6"/>
      <c r="Q998" s="6"/>
      <c r="R998" s="6"/>
      <c r="S998" s="6"/>
      <c r="T998" s="6"/>
      <c r="U998" s="6"/>
      <c r="V998" s="6"/>
      <c r="W998" s="6"/>
      <c r="X998" s="6"/>
      <c r="Y998" s="6"/>
      <c r="Z998" s="6"/>
    </row>
    <row r="999" spans="1:26" ht="24" customHeight="1" x14ac:dyDescent="0.3">
      <c r="A999" s="5">
        <v>999</v>
      </c>
      <c r="B999" s="6" t="s">
        <v>9237</v>
      </c>
      <c r="C999" s="6" t="s">
        <v>9238</v>
      </c>
      <c r="D999" s="58" t="s">
        <v>9262</v>
      </c>
      <c r="E999" s="6" t="s">
        <v>8057</v>
      </c>
      <c r="F999" s="39">
        <v>2</v>
      </c>
      <c r="G999" s="39">
        <v>2</v>
      </c>
      <c r="H999" s="39">
        <v>2</v>
      </c>
      <c r="I999" s="6"/>
      <c r="J999" s="6"/>
      <c r="K999" s="6"/>
      <c r="L999" s="6"/>
      <c r="M999" s="6"/>
      <c r="N999" s="6"/>
      <c r="O999" s="6"/>
      <c r="P999" s="6"/>
      <c r="Q999" s="6"/>
      <c r="R999" s="6"/>
      <c r="S999" s="6"/>
      <c r="T999" s="6"/>
      <c r="U999" s="6"/>
      <c r="V999" s="6"/>
      <c r="W999" s="6"/>
      <c r="X999" s="6"/>
      <c r="Y999" s="6"/>
      <c r="Z999" s="6"/>
    </row>
    <row r="1000" spans="1:26" ht="24" customHeight="1" x14ac:dyDescent="0.3">
      <c r="A1000" s="5">
        <v>1000</v>
      </c>
      <c r="B1000" s="6" t="s">
        <v>9237</v>
      </c>
      <c r="C1000" s="6" t="s">
        <v>9238</v>
      </c>
      <c r="D1000" s="58" t="s">
        <v>9263</v>
      </c>
      <c r="E1000" s="6" t="s">
        <v>8057</v>
      </c>
      <c r="F1000" s="39">
        <v>2</v>
      </c>
      <c r="G1000" s="39">
        <v>2</v>
      </c>
      <c r="H1000" s="39">
        <v>2</v>
      </c>
      <c r="I1000" s="6"/>
      <c r="J1000" s="6"/>
      <c r="K1000" s="6"/>
      <c r="L1000" s="6"/>
      <c r="M1000" s="6"/>
      <c r="N1000" s="6"/>
      <c r="O1000" s="6"/>
      <c r="P1000" s="6"/>
      <c r="Q1000" s="6"/>
      <c r="R1000" s="6"/>
      <c r="S1000" s="6"/>
      <c r="T1000" s="6"/>
      <c r="U1000" s="6"/>
      <c r="V1000" s="6"/>
      <c r="W1000" s="6"/>
      <c r="X1000" s="6"/>
      <c r="Y1000" s="6"/>
      <c r="Z1000" s="6"/>
    </row>
    <row r="1001" spans="1:26" ht="24" customHeight="1" x14ac:dyDescent="0.3">
      <c r="A1001" s="5">
        <v>1001</v>
      </c>
      <c r="B1001" s="6" t="s">
        <v>9237</v>
      </c>
      <c r="C1001" s="6" t="s">
        <v>9238</v>
      </c>
      <c r="D1001" s="58" t="s">
        <v>9264</v>
      </c>
      <c r="E1001" s="6" t="s">
        <v>8057</v>
      </c>
      <c r="F1001" s="39">
        <v>2</v>
      </c>
      <c r="G1001" s="39">
        <v>2</v>
      </c>
      <c r="H1001" s="39">
        <v>2</v>
      </c>
      <c r="I1001" s="6"/>
      <c r="J1001" s="6"/>
      <c r="K1001" s="6"/>
      <c r="L1001" s="6"/>
      <c r="M1001" s="6"/>
      <c r="N1001" s="6"/>
      <c r="O1001" s="6"/>
      <c r="P1001" s="6"/>
      <c r="Q1001" s="6"/>
      <c r="R1001" s="6"/>
      <c r="S1001" s="6"/>
      <c r="T1001" s="6"/>
      <c r="U1001" s="6"/>
      <c r="V1001" s="6"/>
      <c r="W1001" s="6"/>
      <c r="X1001" s="6"/>
      <c r="Y1001" s="6"/>
      <c r="Z1001" s="6"/>
    </row>
    <row r="1002" spans="1:26" ht="24" customHeight="1" x14ac:dyDescent="0.3">
      <c r="A1002" s="5">
        <v>1002</v>
      </c>
      <c r="B1002" s="6" t="s">
        <v>9237</v>
      </c>
      <c r="C1002" s="6" t="s">
        <v>9238</v>
      </c>
      <c r="D1002" s="58" t="s">
        <v>9265</v>
      </c>
      <c r="E1002" s="6" t="s">
        <v>8057</v>
      </c>
      <c r="F1002" s="39">
        <v>0</v>
      </c>
      <c r="G1002" s="5">
        <v>0</v>
      </c>
      <c r="H1002" s="39">
        <v>0</v>
      </c>
      <c r="I1002" s="6"/>
      <c r="J1002" s="6"/>
      <c r="K1002" s="6"/>
      <c r="L1002" s="6"/>
      <c r="M1002" s="6"/>
      <c r="N1002" s="6"/>
      <c r="O1002" s="6"/>
      <c r="P1002" s="6"/>
      <c r="Q1002" s="6"/>
      <c r="R1002" s="6"/>
      <c r="S1002" s="6"/>
      <c r="T1002" s="6"/>
      <c r="U1002" s="6"/>
      <c r="V1002" s="6"/>
      <c r="W1002" s="6"/>
      <c r="X1002" s="6"/>
      <c r="Y1002" s="6"/>
      <c r="Z1002" s="6"/>
    </row>
    <row r="1003" spans="1:26" ht="48" customHeight="1" x14ac:dyDescent="0.3">
      <c r="A1003" s="5">
        <v>1003</v>
      </c>
      <c r="B1003" s="6" t="s">
        <v>9237</v>
      </c>
      <c r="C1003" s="6" t="s">
        <v>9238</v>
      </c>
      <c r="D1003" s="58" t="s">
        <v>9266</v>
      </c>
      <c r="E1003" s="6" t="s">
        <v>8057</v>
      </c>
      <c r="F1003" s="39">
        <v>2</v>
      </c>
      <c r="G1003" s="5">
        <v>0</v>
      </c>
      <c r="H1003" s="39">
        <v>2</v>
      </c>
      <c r="I1003" s="6"/>
      <c r="J1003" s="6"/>
      <c r="K1003" s="6"/>
      <c r="L1003" s="6"/>
      <c r="M1003" s="6"/>
      <c r="N1003" s="6"/>
      <c r="O1003" s="6"/>
      <c r="P1003" s="6"/>
      <c r="Q1003" s="6"/>
      <c r="R1003" s="6"/>
      <c r="S1003" s="6"/>
      <c r="T1003" s="6"/>
      <c r="U1003" s="6"/>
      <c r="V1003" s="6"/>
      <c r="W1003" s="6"/>
      <c r="X1003" s="6"/>
      <c r="Y1003" s="6"/>
      <c r="Z1003" s="6"/>
    </row>
    <row r="1004" spans="1:26" ht="48" customHeight="1" x14ac:dyDescent="0.3">
      <c r="A1004" s="5">
        <v>1004</v>
      </c>
      <c r="B1004" s="6" t="s">
        <v>9237</v>
      </c>
      <c r="C1004" s="6" t="s">
        <v>9238</v>
      </c>
      <c r="D1004" s="58" t="s">
        <v>9267</v>
      </c>
      <c r="E1004" s="6" t="s">
        <v>8057</v>
      </c>
      <c r="F1004" s="39">
        <v>2</v>
      </c>
      <c r="G1004" s="5">
        <v>2</v>
      </c>
      <c r="H1004" s="39">
        <v>2</v>
      </c>
      <c r="I1004" s="6"/>
      <c r="J1004" s="6"/>
      <c r="K1004" s="6"/>
      <c r="L1004" s="6"/>
      <c r="M1004" s="6"/>
      <c r="N1004" s="6"/>
      <c r="O1004" s="6"/>
      <c r="P1004" s="6"/>
      <c r="Q1004" s="6"/>
      <c r="R1004" s="6"/>
      <c r="S1004" s="6"/>
      <c r="T1004" s="6"/>
      <c r="U1004" s="6"/>
      <c r="V1004" s="6"/>
      <c r="W1004" s="6"/>
      <c r="X1004" s="6"/>
      <c r="Y1004" s="6"/>
      <c r="Z1004" s="6"/>
    </row>
    <row r="1005" spans="1:26" ht="48" customHeight="1" x14ac:dyDescent="0.3">
      <c r="A1005" s="5">
        <v>1005</v>
      </c>
      <c r="B1005" s="6" t="s">
        <v>9268</v>
      </c>
      <c r="C1005" s="6" t="s">
        <v>9269</v>
      </c>
      <c r="D1005" s="58" t="s">
        <v>9270</v>
      </c>
      <c r="E1005" s="6" t="s">
        <v>8057</v>
      </c>
      <c r="F1005" s="39">
        <v>0</v>
      </c>
      <c r="G1005" s="5">
        <v>0</v>
      </c>
      <c r="H1005" s="39">
        <v>0</v>
      </c>
      <c r="I1005" s="6"/>
      <c r="J1005" s="6"/>
      <c r="K1005" s="6"/>
      <c r="L1005" s="6"/>
      <c r="M1005" s="6"/>
      <c r="N1005" s="6"/>
      <c r="O1005" s="6"/>
      <c r="P1005" s="6"/>
      <c r="Q1005" s="6"/>
      <c r="R1005" s="6"/>
      <c r="S1005" s="6"/>
      <c r="T1005" s="6"/>
      <c r="U1005" s="6"/>
      <c r="V1005" s="6"/>
      <c r="W1005" s="6"/>
      <c r="X1005" s="6"/>
      <c r="Y1005" s="6"/>
      <c r="Z1005" s="6"/>
    </row>
    <row r="1006" spans="1:26" ht="48" customHeight="1" x14ac:dyDescent="0.3">
      <c r="A1006" s="5">
        <v>1006</v>
      </c>
      <c r="B1006" s="6" t="s">
        <v>9268</v>
      </c>
      <c r="C1006" s="6" t="s">
        <v>9269</v>
      </c>
      <c r="D1006" s="58" t="s">
        <v>9271</v>
      </c>
      <c r="E1006" s="6" t="s">
        <v>8057</v>
      </c>
      <c r="F1006" s="39">
        <v>1</v>
      </c>
      <c r="G1006" s="5">
        <v>2</v>
      </c>
      <c r="H1006" s="39">
        <v>1</v>
      </c>
      <c r="I1006" s="6"/>
      <c r="J1006" s="6"/>
      <c r="K1006" s="6"/>
      <c r="L1006" s="6"/>
      <c r="M1006" s="6"/>
      <c r="N1006" s="6"/>
      <c r="O1006" s="6"/>
      <c r="P1006" s="6"/>
      <c r="Q1006" s="6"/>
      <c r="R1006" s="6"/>
      <c r="S1006" s="6"/>
      <c r="T1006" s="6"/>
      <c r="U1006" s="6"/>
      <c r="V1006" s="6"/>
      <c r="W1006" s="6"/>
      <c r="X1006" s="6"/>
      <c r="Y1006" s="6"/>
      <c r="Z1006" s="6"/>
    </row>
    <row r="1007" spans="1:26" ht="48" customHeight="1" x14ac:dyDescent="0.3">
      <c r="A1007" s="5">
        <v>1007</v>
      </c>
      <c r="B1007" s="6" t="s">
        <v>9268</v>
      </c>
      <c r="C1007" s="6" t="s">
        <v>9269</v>
      </c>
      <c r="D1007" s="58" t="s">
        <v>9272</v>
      </c>
      <c r="E1007" s="6" t="s">
        <v>8057</v>
      </c>
      <c r="F1007" s="39">
        <v>2</v>
      </c>
      <c r="G1007" s="5">
        <v>2</v>
      </c>
      <c r="H1007" s="39">
        <v>2</v>
      </c>
      <c r="I1007" s="6"/>
      <c r="J1007" s="6"/>
      <c r="K1007" s="6"/>
      <c r="L1007" s="6"/>
      <c r="M1007" s="6"/>
      <c r="N1007" s="6"/>
      <c r="O1007" s="6"/>
      <c r="P1007" s="6"/>
      <c r="Q1007" s="6"/>
      <c r="R1007" s="6"/>
      <c r="S1007" s="6"/>
      <c r="T1007" s="6"/>
      <c r="U1007" s="6"/>
      <c r="V1007" s="6"/>
      <c r="W1007" s="6"/>
      <c r="X1007" s="6"/>
      <c r="Y1007" s="6"/>
      <c r="Z1007" s="6"/>
    </row>
    <row r="1008" spans="1:26" ht="24" customHeight="1" x14ac:dyDescent="0.3">
      <c r="A1008" s="5">
        <v>1008</v>
      </c>
      <c r="B1008" s="6" t="s">
        <v>9268</v>
      </c>
      <c r="C1008" s="6" t="s">
        <v>9269</v>
      </c>
      <c r="D1008" s="58" t="s">
        <v>9273</v>
      </c>
      <c r="E1008" s="6" t="s">
        <v>8057</v>
      </c>
      <c r="F1008" s="39">
        <v>2</v>
      </c>
      <c r="G1008" s="5">
        <v>2</v>
      </c>
      <c r="H1008" s="39">
        <v>2</v>
      </c>
      <c r="I1008" s="6"/>
      <c r="J1008" s="6"/>
      <c r="K1008" s="6"/>
      <c r="L1008" s="6"/>
      <c r="M1008" s="6"/>
      <c r="N1008" s="6"/>
      <c r="O1008" s="6"/>
      <c r="P1008" s="6"/>
      <c r="Q1008" s="6"/>
      <c r="R1008" s="6"/>
      <c r="S1008" s="6"/>
      <c r="T1008" s="6"/>
      <c r="U1008" s="6"/>
      <c r="V1008" s="6"/>
      <c r="W1008" s="6"/>
      <c r="X1008" s="6"/>
      <c r="Y1008" s="6"/>
      <c r="Z1008" s="6"/>
    </row>
    <row r="1009" spans="1:26" ht="48" customHeight="1" x14ac:dyDescent="0.3">
      <c r="A1009" s="5">
        <v>1009</v>
      </c>
      <c r="B1009" s="6" t="s">
        <v>9268</v>
      </c>
      <c r="C1009" s="6" t="s">
        <v>9269</v>
      </c>
      <c r="D1009" s="58" t="s">
        <v>9274</v>
      </c>
      <c r="E1009" s="6" t="s">
        <v>8057</v>
      </c>
      <c r="F1009" s="39">
        <v>0</v>
      </c>
      <c r="G1009" s="5">
        <v>2</v>
      </c>
      <c r="H1009" s="39">
        <v>0</v>
      </c>
      <c r="I1009" s="6"/>
      <c r="J1009" s="6"/>
      <c r="K1009" s="6"/>
      <c r="L1009" s="6"/>
      <c r="M1009" s="6"/>
      <c r="N1009" s="6"/>
      <c r="O1009" s="6"/>
      <c r="P1009" s="6"/>
      <c r="Q1009" s="6"/>
      <c r="R1009" s="6"/>
      <c r="S1009" s="6"/>
      <c r="T1009" s="6"/>
      <c r="U1009" s="6"/>
      <c r="V1009" s="6"/>
      <c r="W1009" s="6"/>
      <c r="X1009" s="6"/>
      <c r="Y1009" s="6"/>
      <c r="Z1009" s="6"/>
    </row>
    <row r="1010" spans="1:26" ht="48" customHeight="1" x14ac:dyDescent="0.3">
      <c r="A1010" s="5">
        <v>1010</v>
      </c>
      <c r="B1010" s="6" t="s">
        <v>9268</v>
      </c>
      <c r="C1010" s="6" t="s">
        <v>9269</v>
      </c>
      <c r="D1010" s="58" t="s">
        <v>9275</v>
      </c>
      <c r="E1010" s="6" t="s">
        <v>8057</v>
      </c>
      <c r="F1010" s="39">
        <v>2</v>
      </c>
      <c r="G1010" s="5">
        <v>2</v>
      </c>
      <c r="H1010" s="39">
        <v>2</v>
      </c>
      <c r="I1010" s="6"/>
      <c r="J1010" s="6"/>
      <c r="K1010" s="6"/>
      <c r="L1010" s="6"/>
      <c r="M1010" s="6"/>
      <c r="N1010" s="6"/>
      <c r="O1010" s="6"/>
      <c r="P1010" s="6"/>
      <c r="Q1010" s="6"/>
      <c r="R1010" s="6"/>
      <c r="S1010" s="6"/>
      <c r="T1010" s="6"/>
      <c r="U1010" s="6"/>
      <c r="V1010" s="6"/>
      <c r="W1010" s="6"/>
      <c r="X1010" s="6"/>
      <c r="Y1010" s="6"/>
      <c r="Z1010" s="6"/>
    </row>
    <row r="1011" spans="1:26" ht="48" customHeight="1" x14ac:dyDescent="0.3">
      <c r="A1011" s="5">
        <v>1011</v>
      </c>
      <c r="B1011" s="6" t="s">
        <v>9268</v>
      </c>
      <c r="C1011" s="6" t="s">
        <v>9269</v>
      </c>
      <c r="D1011" s="58" t="s">
        <v>9276</v>
      </c>
      <c r="E1011" s="6" t="s">
        <v>8057</v>
      </c>
      <c r="F1011" s="39">
        <v>2</v>
      </c>
      <c r="G1011" s="5">
        <v>2</v>
      </c>
      <c r="H1011" s="39">
        <v>2</v>
      </c>
      <c r="I1011" s="6"/>
      <c r="J1011" s="6"/>
      <c r="K1011" s="6"/>
      <c r="L1011" s="6"/>
      <c r="M1011" s="6"/>
      <c r="N1011" s="6"/>
      <c r="O1011" s="6"/>
      <c r="P1011" s="6"/>
      <c r="Q1011" s="6"/>
      <c r="R1011" s="6"/>
      <c r="S1011" s="6"/>
      <c r="T1011" s="6"/>
      <c r="U1011" s="6"/>
      <c r="V1011" s="6"/>
      <c r="W1011" s="6"/>
      <c r="X1011" s="6"/>
      <c r="Y1011" s="6"/>
      <c r="Z1011" s="6"/>
    </row>
    <row r="1012" spans="1:26" ht="24" customHeight="1" x14ac:dyDescent="0.3">
      <c r="A1012" s="5">
        <v>1012</v>
      </c>
      <c r="B1012" s="6" t="s">
        <v>9268</v>
      </c>
      <c r="C1012" s="6" t="s">
        <v>9269</v>
      </c>
      <c r="D1012" s="58" t="s">
        <v>9277</v>
      </c>
      <c r="E1012" s="6" t="s">
        <v>8057</v>
      </c>
      <c r="F1012" s="39">
        <v>2</v>
      </c>
      <c r="G1012" s="5">
        <v>2</v>
      </c>
      <c r="H1012" s="39">
        <v>2</v>
      </c>
      <c r="I1012" s="6"/>
      <c r="J1012" s="6"/>
      <c r="K1012" s="6"/>
      <c r="L1012" s="6"/>
      <c r="M1012" s="6"/>
      <c r="N1012" s="6"/>
      <c r="O1012" s="6"/>
      <c r="P1012" s="6"/>
      <c r="Q1012" s="6"/>
      <c r="R1012" s="6"/>
      <c r="S1012" s="6"/>
      <c r="T1012" s="6"/>
      <c r="U1012" s="6"/>
      <c r="V1012" s="6"/>
      <c r="W1012" s="6"/>
      <c r="X1012" s="6"/>
      <c r="Y1012" s="6"/>
      <c r="Z1012" s="6"/>
    </row>
    <row r="1013" spans="1:26" ht="24" customHeight="1" x14ac:dyDescent="0.3">
      <c r="A1013" s="5">
        <v>1013</v>
      </c>
      <c r="B1013" s="6" t="s">
        <v>9268</v>
      </c>
      <c r="C1013" s="6" t="s">
        <v>9269</v>
      </c>
      <c r="D1013" s="58" t="s">
        <v>9278</v>
      </c>
      <c r="E1013" s="6" t="s">
        <v>8057</v>
      </c>
      <c r="F1013" s="39">
        <v>2</v>
      </c>
      <c r="G1013" s="5">
        <v>2</v>
      </c>
      <c r="H1013" s="39">
        <v>2</v>
      </c>
      <c r="I1013" s="6"/>
      <c r="J1013" s="6"/>
      <c r="K1013" s="6"/>
      <c r="L1013" s="6"/>
      <c r="M1013" s="6"/>
      <c r="N1013" s="6"/>
      <c r="O1013" s="6"/>
      <c r="P1013" s="6"/>
      <c r="Q1013" s="6"/>
      <c r="R1013" s="6"/>
      <c r="S1013" s="6"/>
      <c r="T1013" s="6"/>
      <c r="U1013" s="6"/>
      <c r="V1013" s="6"/>
      <c r="W1013" s="6"/>
      <c r="X1013" s="6"/>
      <c r="Y1013" s="6"/>
      <c r="Z1013" s="6"/>
    </row>
    <row r="1014" spans="1:26" ht="24" customHeight="1" x14ac:dyDescent="0.3">
      <c r="A1014" s="5">
        <v>1014</v>
      </c>
      <c r="B1014" s="6" t="s">
        <v>9268</v>
      </c>
      <c r="C1014" s="6" t="s">
        <v>9269</v>
      </c>
      <c r="D1014" s="58" t="s">
        <v>9279</v>
      </c>
      <c r="E1014" s="6" t="s">
        <v>8057</v>
      </c>
      <c r="F1014" s="39">
        <v>2</v>
      </c>
      <c r="G1014" s="5">
        <v>0</v>
      </c>
      <c r="H1014" s="39">
        <v>2</v>
      </c>
      <c r="I1014" s="6"/>
      <c r="J1014" s="6"/>
      <c r="K1014" s="6"/>
      <c r="L1014" s="6"/>
      <c r="M1014" s="6"/>
      <c r="N1014" s="6"/>
      <c r="O1014" s="6"/>
      <c r="P1014" s="6"/>
      <c r="Q1014" s="6"/>
      <c r="R1014" s="6"/>
      <c r="S1014" s="6"/>
      <c r="T1014" s="6"/>
      <c r="U1014" s="6"/>
      <c r="V1014" s="6"/>
      <c r="W1014" s="6"/>
      <c r="X1014" s="6"/>
      <c r="Y1014" s="6"/>
      <c r="Z1014" s="6"/>
    </row>
    <row r="1015" spans="1:26" ht="24" customHeight="1" x14ac:dyDescent="0.3">
      <c r="A1015" s="5">
        <v>1015</v>
      </c>
      <c r="B1015" s="6" t="s">
        <v>9268</v>
      </c>
      <c r="C1015" s="6" t="s">
        <v>9269</v>
      </c>
      <c r="D1015" s="58" t="s">
        <v>9280</v>
      </c>
      <c r="E1015" s="6" t="s">
        <v>8057</v>
      </c>
      <c r="F1015" s="39">
        <v>1</v>
      </c>
      <c r="G1015" s="5">
        <v>0</v>
      </c>
      <c r="H1015" s="39">
        <v>1</v>
      </c>
      <c r="I1015" s="6"/>
      <c r="J1015" s="6"/>
      <c r="K1015" s="6"/>
      <c r="L1015" s="6"/>
      <c r="M1015" s="6"/>
      <c r="N1015" s="6"/>
      <c r="O1015" s="6"/>
      <c r="P1015" s="6"/>
      <c r="Q1015" s="6"/>
      <c r="R1015" s="6"/>
      <c r="S1015" s="6"/>
      <c r="T1015" s="6"/>
      <c r="U1015" s="6"/>
      <c r="V1015" s="6"/>
      <c r="W1015" s="6"/>
      <c r="X1015" s="6"/>
      <c r="Y1015" s="6"/>
      <c r="Z1015" s="6"/>
    </row>
    <row r="1016" spans="1:26" ht="24" customHeight="1" x14ac:dyDescent="0.3">
      <c r="A1016" s="5">
        <v>1016</v>
      </c>
      <c r="B1016" s="6" t="s">
        <v>9268</v>
      </c>
      <c r="C1016" s="6" t="s">
        <v>9269</v>
      </c>
      <c r="D1016" s="58" t="s">
        <v>9281</v>
      </c>
      <c r="E1016" s="6" t="s">
        <v>8057</v>
      </c>
      <c r="F1016" s="39">
        <v>2</v>
      </c>
      <c r="G1016" s="5">
        <v>0</v>
      </c>
      <c r="H1016" s="39">
        <v>2</v>
      </c>
      <c r="I1016" s="6"/>
      <c r="J1016" s="6"/>
      <c r="K1016" s="6"/>
      <c r="L1016" s="6"/>
      <c r="M1016" s="6"/>
      <c r="N1016" s="6"/>
      <c r="O1016" s="6"/>
      <c r="P1016" s="6"/>
      <c r="Q1016" s="6"/>
      <c r="R1016" s="6"/>
      <c r="S1016" s="6"/>
      <c r="T1016" s="6"/>
      <c r="U1016" s="6"/>
      <c r="V1016" s="6"/>
      <c r="W1016" s="6"/>
      <c r="X1016" s="6"/>
      <c r="Y1016" s="6"/>
      <c r="Z1016" s="6"/>
    </row>
    <row r="1017" spans="1:26" ht="24" customHeight="1" x14ac:dyDescent="0.3">
      <c r="A1017" s="5">
        <v>1017</v>
      </c>
      <c r="B1017" s="6" t="s">
        <v>9268</v>
      </c>
      <c r="C1017" s="6" t="s">
        <v>9269</v>
      </c>
      <c r="D1017" s="58" t="s">
        <v>9282</v>
      </c>
      <c r="E1017" s="6" t="s">
        <v>8057</v>
      </c>
      <c r="F1017" s="39">
        <v>0</v>
      </c>
      <c r="G1017" s="5">
        <v>0</v>
      </c>
      <c r="H1017" s="39">
        <v>0</v>
      </c>
      <c r="I1017" s="6"/>
      <c r="J1017" s="6"/>
      <c r="K1017" s="6"/>
      <c r="L1017" s="6"/>
      <c r="M1017" s="6"/>
      <c r="N1017" s="6"/>
      <c r="O1017" s="6"/>
      <c r="P1017" s="6"/>
      <c r="Q1017" s="6"/>
      <c r="R1017" s="6"/>
      <c r="S1017" s="6"/>
      <c r="T1017" s="6"/>
      <c r="U1017" s="6"/>
      <c r="V1017" s="6"/>
      <c r="W1017" s="6"/>
      <c r="X1017" s="6"/>
      <c r="Y1017" s="6"/>
      <c r="Z1017" s="6"/>
    </row>
    <row r="1018" spans="1:26" ht="48" customHeight="1" x14ac:dyDescent="0.3">
      <c r="A1018" s="5">
        <v>1018</v>
      </c>
      <c r="B1018" s="6" t="s">
        <v>9268</v>
      </c>
      <c r="C1018" s="6" t="s">
        <v>9269</v>
      </c>
      <c r="D1018" s="58" t="s">
        <v>9283</v>
      </c>
      <c r="E1018" s="6" t="s">
        <v>8057</v>
      </c>
      <c r="F1018" s="39">
        <v>2</v>
      </c>
      <c r="G1018" s="5">
        <v>2</v>
      </c>
      <c r="H1018" s="39">
        <v>2</v>
      </c>
      <c r="I1018" s="6"/>
      <c r="J1018" s="6"/>
      <c r="K1018" s="6"/>
      <c r="L1018" s="6"/>
      <c r="M1018" s="6"/>
      <c r="N1018" s="6"/>
      <c r="O1018" s="6"/>
      <c r="P1018" s="6"/>
      <c r="Q1018" s="6"/>
      <c r="R1018" s="6"/>
      <c r="S1018" s="6"/>
      <c r="T1018" s="6"/>
      <c r="U1018" s="6"/>
      <c r="V1018" s="6"/>
      <c r="W1018" s="6"/>
      <c r="X1018" s="6"/>
      <c r="Y1018" s="6"/>
      <c r="Z1018" s="6"/>
    </row>
    <row r="1019" spans="1:26" ht="24" customHeight="1" x14ac:dyDescent="0.3">
      <c r="A1019" s="5">
        <v>1019</v>
      </c>
      <c r="B1019" s="6" t="s">
        <v>9268</v>
      </c>
      <c r="C1019" s="6" t="s">
        <v>9269</v>
      </c>
      <c r="D1019" s="58" t="s">
        <v>9284</v>
      </c>
      <c r="E1019" s="6" t="s">
        <v>8057</v>
      </c>
      <c r="F1019" s="39">
        <v>0</v>
      </c>
      <c r="G1019" s="5">
        <v>2</v>
      </c>
      <c r="H1019" s="39">
        <v>0</v>
      </c>
      <c r="I1019" s="6"/>
      <c r="J1019" s="6"/>
      <c r="K1019" s="6"/>
      <c r="L1019" s="6"/>
      <c r="M1019" s="6"/>
      <c r="N1019" s="6"/>
      <c r="O1019" s="6"/>
      <c r="P1019" s="6"/>
      <c r="Q1019" s="6"/>
      <c r="R1019" s="6"/>
      <c r="S1019" s="6"/>
      <c r="T1019" s="6"/>
      <c r="U1019" s="6"/>
      <c r="V1019" s="6"/>
      <c r="W1019" s="6"/>
      <c r="X1019" s="6"/>
      <c r="Y1019" s="6"/>
      <c r="Z1019" s="6"/>
    </row>
    <row r="1020" spans="1:26" ht="24" customHeight="1" x14ac:dyDescent="0.3">
      <c r="A1020" s="5">
        <v>1020</v>
      </c>
      <c r="B1020" s="6" t="s">
        <v>9268</v>
      </c>
      <c r="C1020" s="6" t="s">
        <v>9269</v>
      </c>
      <c r="D1020" s="58" t="s">
        <v>9285</v>
      </c>
      <c r="E1020" s="6" t="s">
        <v>8057</v>
      </c>
      <c r="F1020" s="39">
        <v>2</v>
      </c>
      <c r="G1020" s="5">
        <v>0</v>
      </c>
      <c r="H1020" s="39">
        <v>2</v>
      </c>
      <c r="I1020" s="6"/>
      <c r="J1020" s="6"/>
      <c r="K1020" s="6"/>
      <c r="L1020" s="6"/>
      <c r="M1020" s="6"/>
      <c r="N1020" s="6"/>
      <c r="O1020" s="6"/>
      <c r="P1020" s="6"/>
      <c r="Q1020" s="6"/>
      <c r="R1020" s="6"/>
      <c r="S1020" s="6"/>
      <c r="T1020" s="6"/>
      <c r="U1020" s="6"/>
      <c r="V1020" s="6"/>
      <c r="W1020" s="6"/>
      <c r="X1020" s="6"/>
      <c r="Y1020" s="6"/>
      <c r="Z1020" s="6"/>
    </row>
    <row r="1021" spans="1:26" ht="24" customHeight="1" x14ac:dyDescent="0.3">
      <c r="A1021" s="5">
        <v>1021</v>
      </c>
      <c r="B1021" s="6" t="s">
        <v>9268</v>
      </c>
      <c r="C1021" s="6" t="s">
        <v>9269</v>
      </c>
      <c r="D1021" s="58" t="s">
        <v>9286</v>
      </c>
      <c r="E1021" s="6" t="s">
        <v>8057</v>
      </c>
      <c r="F1021" s="39">
        <v>1</v>
      </c>
      <c r="G1021" s="5">
        <v>2</v>
      </c>
      <c r="H1021" s="39">
        <v>1</v>
      </c>
      <c r="I1021" s="6"/>
      <c r="J1021" s="6"/>
      <c r="K1021" s="6"/>
      <c r="L1021" s="6"/>
      <c r="M1021" s="6"/>
      <c r="N1021" s="6"/>
      <c r="O1021" s="6"/>
      <c r="P1021" s="6"/>
      <c r="Q1021" s="6"/>
      <c r="R1021" s="6"/>
      <c r="S1021" s="6"/>
      <c r="T1021" s="6"/>
      <c r="U1021" s="6"/>
      <c r="V1021" s="6"/>
      <c r="W1021" s="6"/>
      <c r="X1021" s="6"/>
      <c r="Y1021" s="6"/>
      <c r="Z1021" s="6"/>
    </row>
    <row r="1022" spans="1:26" ht="24" customHeight="1" x14ac:dyDescent="0.3">
      <c r="A1022" s="5">
        <v>1022</v>
      </c>
      <c r="B1022" s="6" t="s">
        <v>9268</v>
      </c>
      <c r="C1022" s="6" t="s">
        <v>9269</v>
      </c>
      <c r="D1022" s="58" t="s">
        <v>9287</v>
      </c>
      <c r="E1022" s="6" t="s">
        <v>8057</v>
      </c>
      <c r="F1022" s="39">
        <v>0</v>
      </c>
      <c r="G1022" s="5">
        <v>2</v>
      </c>
      <c r="H1022" s="39">
        <v>0</v>
      </c>
      <c r="I1022" s="6"/>
      <c r="J1022" s="6"/>
      <c r="K1022" s="6"/>
      <c r="L1022" s="6"/>
      <c r="M1022" s="6"/>
      <c r="N1022" s="6"/>
      <c r="O1022" s="6"/>
      <c r="P1022" s="6"/>
      <c r="Q1022" s="6"/>
      <c r="R1022" s="6"/>
      <c r="S1022" s="6"/>
      <c r="T1022" s="6"/>
      <c r="U1022" s="6"/>
      <c r="V1022" s="6"/>
      <c r="W1022" s="6"/>
      <c r="X1022" s="6"/>
      <c r="Y1022" s="6"/>
      <c r="Z1022" s="6"/>
    </row>
    <row r="1023" spans="1:26" ht="48" customHeight="1" x14ac:dyDescent="0.3">
      <c r="A1023" s="5">
        <v>1023</v>
      </c>
      <c r="B1023" s="6" t="s">
        <v>9268</v>
      </c>
      <c r="C1023" s="6" t="s">
        <v>9269</v>
      </c>
      <c r="D1023" s="58" t="s">
        <v>9288</v>
      </c>
      <c r="E1023" s="6" t="s">
        <v>8057</v>
      </c>
      <c r="F1023" s="39">
        <v>2</v>
      </c>
      <c r="G1023" s="5">
        <v>2</v>
      </c>
      <c r="H1023" s="39">
        <v>2</v>
      </c>
      <c r="I1023" s="6"/>
      <c r="J1023" s="6"/>
      <c r="K1023" s="6"/>
      <c r="L1023" s="6"/>
      <c r="M1023" s="6"/>
      <c r="N1023" s="6"/>
      <c r="O1023" s="6"/>
      <c r="P1023" s="6"/>
      <c r="Q1023" s="6"/>
      <c r="R1023" s="6"/>
      <c r="S1023" s="6"/>
      <c r="T1023" s="6"/>
      <c r="U1023" s="6"/>
      <c r="V1023" s="6"/>
      <c r="W1023" s="6"/>
      <c r="X1023" s="6"/>
      <c r="Y1023" s="6"/>
      <c r="Z1023" s="6"/>
    </row>
    <row r="1024" spans="1:26" ht="24" customHeight="1" x14ac:dyDescent="0.3">
      <c r="A1024" s="5">
        <v>1024</v>
      </c>
      <c r="B1024" s="6" t="s">
        <v>9268</v>
      </c>
      <c r="C1024" s="6" t="s">
        <v>9269</v>
      </c>
      <c r="D1024" s="58" t="s">
        <v>9289</v>
      </c>
      <c r="E1024" s="6" t="s">
        <v>8057</v>
      </c>
      <c r="F1024" s="39">
        <v>2</v>
      </c>
      <c r="G1024" s="5">
        <v>2</v>
      </c>
      <c r="H1024" s="39">
        <v>2</v>
      </c>
      <c r="I1024" s="6"/>
      <c r="J1024" s="6"/>
      <c r="K1024" s="6"/>
      <c r="L1024" s="6"/>
      <c r="M1024" s="6"/>
      <c r="N1024" s="6"/>
      <c r="O1024" s="6"/>
      <c r="P1024" s="6"/>
      <c r="Q1024" s="6"/>
      <c r="R1024" s="6"/>
      <c r="S1024" s="6"/>
      <c r="T1024" s="6"/>
      <c r="U1024" s="6"/>
      <c r="V1024" s="6"/>
      <c r="W1024" s="6"/>
      <c r="X1024" s="6"/>
      <c r="Y1024" s="6"/>
      <c r="Z1024" s="6"/>
    </row>
    <row r="1025" spans="1:26" ht="24" customHeight="1" x14ac:dyDescent="0.3">
      <c r="A1025" s="5">
        <v>1025</v>
      </c>
      <c r="B1025" s="6" t="s">
        <v>9268</v>
      </c>
      <c r="C1025" s="6" t="s">
        <v>9269</v>
      </c>
      <c r="D1025" s="58" t="s">
        <v>9290</v>
      </c>
      <c r="E1025" s="6" t="s">
        <v>8057</v>
      </c>
      <c r="F1025" s="39">
        <v>2</v>
      </c>
      <c r="G1025" s="5">
        <v>2</v>
      </c>
      <c r="H1025" s="39">
        <v>2</v>
      </c>
      <c r="I1025" s="6"/>
      <c r="J1025" s="6"/>
      <c r="K1025" s="6"/>
      <c r="L1025" s="6"/>
      <c r="M1025" s="6"/>
      <c r="N1025" s="6"/>
      <c r="O1025" s="6"/>
      <c r="P1025" s="6"/>
      <c r="Q1025" s="6"/>
      <c r="R1025" s="6"/>
      <c r="S1025" s="6"/>
      <c r="T1025" s="6"/>
      <c r="U1025" s="6"/>
      <c r="V1025" s="6"/>
      <c r="W1025" s="6"/>
      <c r="X1025" s="6"/>
      <c r="Y1025" s="6"/>
      <c r="Z1025" s="6"/>
    </row>
    <row r="1026" spans="1:26" ht="24" customHeight="1" x14ac:dyDescent="0.3">
      <c r="A1026" s="5">
        <v>1026</v>
      </c>
      <c r="B1026" s="6" t="s">
        <v>9268</v>
      </c>
      <c r="C1026" s="6" t="s">
        <v>9269</v>
      </c>
      <c r="D1026" s="58" t="s">
        <v>9291</v>
      </c>
      <c r="E1026" s="6" t="s">
        <v>8057</v>
      </c>
      <c r="F1026" s="39">
        <v>1</v>
      </c>
      <c r="G1026" s="5">
        <v>0</v>
      </c>
      <c r="H1026" s="39">
        <v>1</v>
      </c>
      <c r="I1026" s="6"/>
      <c r="J1026" s="6"/>
      <c r="K1026" s="6"/>
      <c r="L1026" s="6"/>
      <c r="M1026" s="6"/>
      <c r="N1026" s="6"/>
      <c r="O1026" s="6"/>
      <c r="P1026" s="6"/>
      <c r="Q1026" s="6"/>
      <c r="R1026" s="6"/>
      <c r="S1026" s="6"/>
      <c r="T1026" s="6"/>
      <c r="U1026" s="6"/>
      <c r="V1026" s="6"/>
      <c r="W1026" s="6"/>
      <c r="X1026" s="6"/>
      <c r="Y1026" s="6"/>
      <c r="Z1026" s="6"/>
    </row>
    <row r="1027" spans="1:26" ht="24" customHeight="1" x14ac:dyDescent="0.3">
      <c r="A1027" s="5">
        <v>1027</v>
      </c>
      <c r="B1027" s="6" t="s">
        <v>9268</v>
      </c>
      <c r="C1027" s="6" t="s">
        <v>9269</v>
      </c>
      <c r="D1027" s="58" t="s">
        <v>9292</v>
      </c>
      <c r="E1027" s="6" t="s">
        <v>8057</v>
      </c>
      <c r="F1027" s="39">
        <v>1</v>
      </c>
      <c r="G1027" s="5">
        <v>1</v>
      </c>
      <c r="H1027" s="39">
        <v>1</v>
      </c>
      <c r="I1027" s="6"/>
      <c r="J1027" s="6"/>
      <c r="K1027" s="6"/>
      <c r="L1027" s="6"/>
      <c r="M1027" s="6"/>
      <c r="N1027" s="6"/>
      <c r="O1027" s="6"/>
      <c r="P1027" s="6"/>
      <c r="Q1027" s="6"/>
      <c r="R1027" s="6"/>
      <c r="S1027" s="6"/>
      <c r="T1027" s="6"/>
      <c r="U1027" s="6"/>
      <c r="V1027" s="6"/>
      <c r="W1027" s="6"/>
      <c r="X1027" s="6"/>
      <c r="Y1027" s="6"/>
      <c r="Z1027" s="6"/>
    </row>
    <row r="1028" spans="1:26" ht="24" customHeight="1" x14ac:dyDescent="0.3">
      <c r="A1028" s="5">
        <v>1028</v>
      </c>
      <c r="B1028" s="6" t="s">
        <v>9268</v>
      </c>
      <c r="C1028" s="6" t="s">
        <v>9269</v>
      </c>
      <c r="D1028" s="58" t="s">
        <v>9293</v>
      </c>
      <c r="E1028" s="6" t="s">
        <v>8057</v>
      </c>
      <c r="F1028" s="39">
        <v>2</v>
      </c>
      <c r="G1028" s="5">
        <v>0</v>
      </c>
      <c r="H1028" s="39">
        <v>2</v>
      </c>
      <c r="I1028" s="6"/>
      <c r="J1028" s="6"/>
      <c r="K1028" s="6"/>
      <c r="L1028" s="6"/>
      <c r="M1028" s="6"/>
      <c r="N1028" s="6"/>
      <c r="O1028" s="6"/>
      <c r="P1028" s="6"/>
      <c r="Q1028" s="6"/>
      <c r="R1028" s="6"/>
      <c r="S1028" s="6"/>
      <c r="T1028" s="6"/>
      <c r="U1028" s="6"/>
      <c r="V1028" s="6"/>
      <c r="W1028" s="6"/>
      <c r="X1028" s="6"/>
      <c r="Y1028" s="6"/>
      <c r="Z1028" s="6"/>
    </row>
    <row r="1029" spans="1:26" ht="48" customHeight="1" x14ac:dyDescent="0.3">
      <c r="A1029" s="5">
        <v>1029</v>
      </c>
      <c r="B1029" s="6" t="s">
        <v>9268</v>
      </c>
      <c r="C1029" s="6" t="s">
        <v>9269</v>
      </c>
      <c r="D1029" s="58" t="s">
        <v>9294</v>
      </c>
      <c r="E1029" s="6" t="s">
        <v>8057</v>
      </c>
      <c r="F1029" s="39">
        <v>2</v>
      </c>
      <c r="G1029" s="5">
        <v>2</v>
      </c>
      <c r="H1029" s="39">
        <v>2</v>
      </c>
      <c r="I1029" s="6"/>
      <c r="J1029" s="6"/>
      <c r="K1029" s="6"/>
      <c r="L1029" s="6"/>
      <c r="M1029" s="6"/>
      <c r="N1029" s="6"/>
      <c r="O1029" s="6"/>
      <c r="P1029" s="6"/>
      <c r="Q1029" s="6"/>
      <c r="R1029" s="6"/>
      <c r="S1029" s="6"/>
      <c r="T1029" s="6"/>
      <c r="U1029" s="6"/>
      <c r="V1029" s="6"/>
      <c r="W1029" s="6"/>
      <c r="X1029" s="6"/>
      <c r="Y1029" s="6"/>
      <c r="Z1029" s="6"/>
    </row>
    <row r="1030" spans="1:26" ht="48" customHeight="1" x14ac:dyDescent="0.3">
      <c r="A1030" s="5">
        <v>1030</v>
      </c>
      <c r="B1030" s="6" t="s">
        <v>9268</v>
      </c>
      <c r="C1030" s="6" t="s">
        <v>9269</v>
      </c>
      <c r="D1030" s="58" t="s">
        <v>9295</v>
      </c>
      <c r="E1030" s="6" t="s">
        <v>8057</v>
      </c>
      <c r="F1030" s="39">
        <v>0</v>
      </c>
      <c r="G1030" s="5">
        <v>2</v>
      </c>
      <c r="H1030" s="39">
        <v>0</v>
      </c>
      <c r="I1030" s="6"/>
      <c r="J1030" s="6"/>
      <c r="K1030" s="6"/>
      <c r="L1030" s="6"/>
      <c r="M1030" s="6"/>
      <c r="N1030" s="6"/>
      <c r="O1030" s="6"/>
      <c r="P1030" s="6"/>
      <c r="Q1030" s="6"/>
      <c r="R1030" s="6"/>
      <c r="S1030" s="6"/>
      <c r="T1030" s="6"/>
      <c r="U1030" s="6"/>
      <c r="V1030" s="6"/>
      <c r="W1030" s="6"/>
      <c r="X1030" s="6"/>
      <c r="Y1030" s="6"/>
      <c r="Z1030" s="6"/>
    </row>
    <row r="1031" spans="1:26" ht="24" customHeight="1" x14ac:dyDescent="0.3">
      <c r="A1031" s="5">
        <v>1031</v>
      </c>
      <c r="B1031" s="6" t="s">
        <v>9268</v>
      </c>
      <c r="C1031" s="6" t="s">
        <v>9269</v>
      </c>
      <c r="D1031" s="58" t="s">
        <v>9296</v>
      </c>
      <c r="E1031" s="6" t="s">
        <v>8057</v>
      </c>
      <c r="F1031" s="39">
        <v>2</v>
      </c>
      <c r="G1031" s="5">
        <v>2</v>
      </c>
      <c r="H1031" s="39">
        <v>2</v>
      </c>
      <c r="I1031" s="6"/>
      <c r="J1031" s="6"/>
      <c r="K1031" s="6"/>
      <c r="L1031" s="6"/>
      <c r="M1031" s="6"/>
      <c r="N1031" s="6"/>
      <c r="O1031" s="6"/>
      <c r="P1031" s="6"/>
      <c r="Q1031" s="6"/>
      <c r="R1031" s="6"/>
      <c r="S1031" s="6"/>
      <c r="T1031" s="6"/>
      <c r="U1031" s="6"/>
      <c r="V1031" s="6"/>
      <c r="W1031" s="6"/>
      <c r="X1031" s="6"/>
      <c r="Y1031" s="6"/>
      <c r="Z1031" s="6"/>
    </row>
    <row r="1032" spans="1:26" ht="48" customHeight="1" x14ac:dyDescent="0.3">
      <c r="A1032" s="5">
        <v>1032</v>
      </c>
      <c r="B1032" s="6" t="s">
        <v>9268</v>
      </c>
      <c r="C1032" s="6" t="s">
        <v>9269</v>
      </c>
      <c r="D1032" s="58" t="s">
        <v>9297</v>
      </c>
      <c r="E1032" s="6" t="s">
        <v>8057</v>
      </c>
      <c r="F1032" s="39">
        <v>0</v>
      </c>
      <c r="G1032" s="5">
        <v>2</v>
      </c>
      <c r="H1032" s="39">
        <v>0</v>
      </c>
      <c r="I1032" s="6"/>
      <c r="J1032" s="6"/>
      <c r="K1032" s="6"/>
      <c r="L1032" s="6"/>
      <c r="M1032" s="6"/>
      <c r="N1032" s="6"/>
      <c r="O1032" s="6"/>
      <c r="P1032" s="6"/>
      <c r="Q1032" s="6"/>
      <c r="R1032" s="6"/>
      <c r="S1032" s="6"/>
      <c r="T1032" s="6"/>
      <c r="U1032" s="6"/>
      <c r="V1032" s="6"/>
      <c r="W1032" s="6"/>
      <c r="X1032" s="6"/>
      <c r="Y1032" s="6"/>
      <c r="Z1032" s="6"/>
    </row>
    <row r="1033" spans="1:26" ht="48" customHeight="1" x14ac:dyDescent="0.3">
      <c r="A1033" s="5">
        <v>1033</v>
      </c>
      <c r="B1033" s="6" t="s">
        <v>9268</v>
      </c>
      <c r="C1033" s="6" t="s">
        <v>9269</v>
      </c>
      <c r="D1033" s="58" t="s">
        <v>9298</v>
      </c>
      <c r="E1033" s="6" t="s">
        <v>8057</v>
      </c>
      <c r="F1033" s="39">
        <v>1</v>
      </c>
      <c r="G1033" s="5">
        <v>1</v>
      </c>
      <c r="H1033" s="39">
        <v>1</v>
      </c>
      <c r="I1033" s="6"/>
      <c r="J1033" s="6"/>
      <c r="K1033" s="6"/>
      <c r="L1033" s="6"/>
      <c r="M1033" s="6"/>
      <c r="N1033" s="6"/>
      <c r="O1033" s="6"/>
      <c r="P1033" s="6"/>
      <c r="Q1033" s="6"/>
      <c r="R1033" s="6"/>
      <c r="S1033" s="6"/>
      <c r="T1033" s="6"/>
      <c r="U1033" s="6"/>
      <c r="V1033" s="6"/>
      <c r="W1033" s="6"/>
      <c r="X1033" s="6"/>
      <c r="Y1033" s="6"/>
      <c r="Z1033" s="6"/>
    </row>
    <row r="1034" spans="1:26" ht="48" customHeight="1" x14ac:dyDescent="0.3">
      <c r="A1034" s="5">
        <v>1034</v>
      </c>
      <c r="B1034" s="6" t="s">
        <v>9268</v>
      </c>
      <c r="C1034" s="6" t="s">
        <v>9269</v>
      </c>
      <c r="D1034" s="58" t="s">
        <v>9295</v>
      </c>
      <c r="E1034" s="6" t="s">
        <v>8057</v>
      </c>
      <c r="F1034" s="39">
        <v>0</v>
      </c>
      <c r="G1034" s="5">
        <v>2</v>
      </c>
      <c r="H1034" s="39">
        <v>0</v>
      </c>
      <c r="I1034" s="6"/>
      <c r="J1034" s="6"/>
      <c r="K1034" s="6"/>
      <c r="L1034" s="6"/>
      <c r="M1034" s="6"/>
      <c r="N1034" s="6"/>
      <c r="O1034" s="6"/>
      <c r="P1034" s="6"/>
      <c r="Q1034" s="6"/>
      <c r="R1034" s="6"/>
      <c r="S1034" s="6"/>
      <c r="T1034" s="6"/>
      <c r="U1034" s="6"/>
      <c r="V1034" s="6"/>
      <c r="W1034" s="6"/>
      <c r="X1034" s="6"/>
      <c r="Y1034" s="6"/>
      <c r="Z1034" s="6"/>
    </row>
    <row r="1035" spans="1:26" ht="24" customHeight="1" x14ac:dyDescent="0.3">
      <c r="A1035" s="5">
        <v>1035</v>
      </c>
      <c r="B1035" s="6" t="s">
        <v>9268</v>
      </c>
      <c r="C1035" s="6" t="s">
        <v>9269</v>
      </c>
      <c r="D1035" s="58" t="s">
        <v>9299</v>
      </c>
      <c r="E1035" s="6" t="s">
        <v>8057</v>
      </c>
      <c r="F1035" s="39">
        <v>0</v>
      </c>
      <c r="G1035" s="5">
        <v>2</v>
      </c>
      <c r="H1035" s="39">
        <v>0</v>
      </c>
      <c r="I1035" s="6"/>
      <c r="J1035" s="6"/>
      <c r="K1035" s="6"/>
      <c r="L1035" s="6"/>
      <c r="M1035" s="6"/>
      <c r="N1035" s="6"/>
      <c r="O1035" s="6"/>
      <c r="P1035" s="6"/>
      <c r="Q1035" s="6"/>
      <c r="R1035" s="6"/>
      <c r="S1035" s="6"/>
      <c r="T1035" s="6"/>
      <c r="U1035" s="6"/>
      <c r="V1035" s="6"/>
      <c r="W1035" s="6"/>
      <c r="X1035" s="6"/>
      <c r="Y1035" s="6"/>
      <c r="Z1035" s="6"/>
    </row>
    <row r="1036" spans="1:26" ht="24" customHeight="1" x14ac:dyDescent="0.3">
      <c r="A1036" s="5">
        <v>1036</v>
      </c>
      <c r="B1036" s="6" t="s">
        <v>9268</v>
      </c>
      <c r="C1036" s="6" t="s">
        <v>9269</v>
      </c>
      <c r="D1036" s="58" t="s">
        <v>9300</v>
      </c>
      <c r="E1036" s="6" t="s">
        <v>8057</v>
      </c>
      <c r="F1036" s="39">
        <v>2</v>
      </c>
      <c r="G1036" s="5">
        <v>2</v>
      </c>
      <c r="H1036" s="39">
        <v>2</v>
      </c>
      <c r="I1036" s="6"/>
      <c r="J1036" s="6"/>
      <c r="K1036" s="6"/>
      <c r="L1036" s="6"/>
      <c r="M1036" s="6"/>
      <c r="N1036" s="6"/>
      <c r="O1036" s="6"/>
      <c r="P1036" s="6"/>
      <c r="Q1036" s="6"/>
      <c r="R1036" s="6"/>
      <c r="S1036" s="6"/>
      <c r="T1036" s="6"/>
      <c r="U1036" s="6"/>
      <c r="V1036" s="6"/>
      <c r="W1036" s="6"/>
      <c r="X1036" s="6"/>
      <c r="Y1036" s="6"/>
      <c r="Z1036" s="6"/>
    </row>
    <row r="1037" spans="1:26" ht="24" customHeight="1" x14ac:dyDescent="0.3">
      <c r="A1037" s="5">
        <v>1037</v>
      </c>
      <c r="B1037" s="6" t="s">
        <v>9268</v>
      </c>
      <c r="C1037" s="6" t="s">
        <v>9269</v>
      </c>
      <c r="D1037" s="58" t="s">
        <v>9301</v>
      </c>
      <c r="E1037" s="6" t="s">
        <v>8057</v>
      </c>
      <c r="F1037" s="39">
        <v>2</v>
      </c>
      <c r="G1037" s="5">
        <v>2</v>
      </c>
      <c r="H1037" s="39">
        <v>2</v>
      </c>
      <c r="I1037" s="6"/>
      <c r="J1037" s="6"/>
      <c r="K1037" s="6"/>
      <c r="L1037" s="6"/>
      <c r="M1037" s="6"/>
      <c r="N1037" s="6"/>
      <c r="O1037" s="6"/>
      <c r="P1037" s="6"/>
      <c r="Q1037" s="6"/>
      <c r="R1037" s="6"/>
      <c r="S1037" s="6"/>
      <c r="T1037" s="6"/>
      <c r="U1037" s="6"/>
      <c r="V1037" s="6"/>
      <c r="W1037" s="6"/>
      <c r="X1037" s="6"/>
      <c r="Y1037" s="6"/>
      <c r="Z1037" s="6"/>
    </row>
    <row r="1038" spans="1:26" ht="24" customHeight="1" x14ac:dyDescent="0.3">
      <c r="A1038" s="5">
        <v>1038</v>
      </c>
      <c r="B1038" s="6" t="s">
        <v>9268</v>
      </c>
      <c r="C1038" s="6" t="s">
        <v>9269</v>
      </c>
      <c r="D1038" s="58" t="s">
        <v>9302</v>
      </c>
      <c r="E1038" s="6" t="s">
        <v>8057</v>
      </c>
      <c r="F1038" s="39">
        <v>2</v>
      </c>
      <c r="G1038" s="5">
        <v>2</v>
      </c>
      <c r="H1038" s="39">
        <v>2</v>
      </c>
      <c r="I1038" s="6"/>
      <c r="J1038" s="6"/>
      <c r="K1038" s="6"/>
      <c r="L1038" s="6"/>
      <c r="M1038" s="6"/>
      <c r="N1038" s="6"/>
      <c r="O1038" s="6"/>
      <c r="P1038" s="6"/>
      <c r="Q1038" s="6"/>
      <c r="R1038" s="6"/>
      <c r="S1038" s="6"/>
      <c r="T1038" s="6"/>
      <c r="U1038" s="6"/>
      <c r="V1038" s="6"/>
      <c r="W1038" s="6"/>
      <c r="X1038" s="6"/>
      <c r="Y1038" s="6"/>
      <c r="Z1038" s="6"/>
    </row>
    <row r="1039" spans="1:26" ht="24" customHeight="1" x14ac:dyDescent="0.3">
      <c r="A1039" s="5">
        <v>1039</v>
      </c>
      <c r="B1039" s="6" t="s">
        <v>9268</v>
      </c>
      <c r="C1039" s="6" t="s">
        <v>9269</v>
      </c>
      <c r="D1039" s="58" t="s">
        <v>9303</v>
      </c>
      <c r="E1039" s="6" t="s">
        <v>8057</v>
      </c>
      <c r="F1039" s="39">
        <v>0</v>
      </c>
      <c r="G1039" s="5">
        <v>0</v>
      </c>
      <c r="H1039" s="39">
        <v>0</v>
      </c>
      <c r="I1039" s="6"/>
      <c r="J1039" s="6"/>
      <c r="K1039" s="6"/>
      <c r="L1039" s="6"/>
      <c r="M1039" s="6"/>
      <c r="N1039" s="6"/>
      <c r="O1039" s="6"/>
      <c r="P1039" s="6"/>
      <c r="Q1039" s="6"/>
      <c r="R1039" s="6"/>
      <c r="S1039" s="6"/>
      <c r="T1039" s="6"/>
      <c r="U1039" s="6"/>
      <c r="V1039" s="6"/>
      <c r="W1039" s="6"/>
      <c r="X1039" s="6"/>
      <c r="Y1039" s="6"/>
      <c r="Z1039" s="6"/>
    </row>
    <row r="1040" spans="1:26" ht="24" customHeight="1" x14ac:dyDescent="0.3">
      <c r="A1040" s="5">
        <v>1040</v>
      </c>
      <c r="B1040" s="6" t="s">
        <v>9268</v>
      </c>
      <c r="C1040" s="6" t="s">
        <v>9269</v>
      </c>
      <c r="D1040" s="58" t="s">
        <v>9302</v>
      </c>
      <c r="E1040" s="6" t="s">
        <v>8057</v>
      </c>
      <c r="F1040" s="39">
        <v>2</v>
      </c>
      <c r="G1040" s="5">
        <v>2</v>
      </c>
      <c r="H1040" s="39">
        <v>2</v>
      </c>
      <c r="I1040" s="6"/>
      <c r="J1040" s="6"/>
      <c r="K1040" s="6"/>
      <c r="L1040" s="6"/>
      <c r="M1040" s="6"/>
      <c r="N1040" s="6"/>
      <c r="O1040" s="6"/>
      <c r="P1040" s="6"/>
      <c r="Q1040" s="6"/>
      <c r="R1040" s="6"/>
      <c r="S1040" s="6"/>
      <c r="T1040" s="6"/>
      <c r="U1040" s="6"/>
      <c r="V1040" s="6"/>
      <c r="W1040" s="6"/>
      <c r="X1040" s="6"/>
      <c r="Y1040" s="6"/>
      <c r="Z1040" s="6"/>
    </row>
    <row r="1041" spans="1:26" ht="48" customHeight="1" x14ac:dyDescent="0.3">
      <c r="A1041" s="5">
        <v>1041</v>
      </c>
      <c r="B1041" s="6" t="s">
        <v>9268</v>
      </c>
      <c r="C1041" s="6" t="s">
        <v>9269</v>
      </c>
      <c r="D1041" s="58" t="s">
        <v>9304</v>
      </c>
      <c r="E1041" s="6" t="s">
        <v>8057</v>
      </c>
      <c r="F1041" s="39">
        <v>2</v>
      </c>
      <c r="G1041" s="39">
        <v>2</v>
      </c>
      <c r="H1041" s="39">
        <v>2</v>
      </c>
      <c r="I1041" s="6"/>
      <c r="J1041" s="6"/>
      <c r="K1041" s="6"/>
      <c r="L1041" s="6"/>
      <c r="M1041" s="6"/>
      <c r="N1041" s="6"/>
      <c r="O1041" s="6"/>
      <c r="P1041" s="6"/>
      <c r="Q1041" s="6"/>
      <c r="R1041" s="6"/>
      <c r="S1041" s="6"/>
      <c r="T1041" s="6"/>
      <c r="U1041" s="6"/>
      <c r="V1041" s="6"/>
      <c r="W1041" s="6"/>
      <c r="X1041" s="6"/>
      <c r="Y1041" s="6"/>
      <c r="Z1041" s="6"/>
    </row>
    <row r="1042" spans="1:26" ht="48" customHeight="1" x14ac:dyDescent="0.3">
      <c r="A1042" s="5">
        <v>1042</v>
      </c>
      <c r="B1042" s="6" t="s">
        <v>9268</v>
      </c>
      <c r="C1042" s="6" t="s">
        <v>9269</v>
      </c>
      <c r="D1042" s="58" t="s">
        <v>9305</v>
      </c>
      <c r="E1042" s="6" t="s">
        <v>8057</v>
      </c>
      <c r="F1042" s="39">
        <v>2</v>
      </c>
      <c r="G1042" s="39">
        <v>2</v>
      </c>
      <c r="H1042" s="39">
        <v>2</v>
      </c>
      <c r="I1042" s="6"/>
      <c r="J1042" s="6"/>
      <c r="K1042" s="6"/>
      <c r="L1042" s="6"/>
      <c r="M1042" s="6"/>
      <c r="N1042" s="6"/>
      <c r="O1042" s="6"/>
      <c r="P1042" s="6"/>
      <c r="Q1042" s="6"/>
      <c r="R1042" s="6"/>
      <c r="S1042" s="6"/>
      <c r="T1042" s="6"/>
      <c r="U1042" s="6"/>
      <c r="V1042" s="6"/>
      <c r="W1042" s="6"/>
      <c r="X1042" s="6"/>
      <c r="Y1042" s="6"/>
      <c r="Z1042" s="6"/>
    </row>
    <row r="1043" spans="1:26" ht="48" customHeight="1" x14ac:dyDescent="0.3">
      <c r="A1043" s="5">
        <v>1043</v>
      </c>
      <c r="B1043" s="6" t="s">
        <v>9268</v>
      </c>
      <c r="C1043" s="6" t="s">
        <v>9269</v>
      </c>
      <c r="D1043" s="58" t="s">
        <v>9306</v>
      </c>
      <c r="E1043" s="6" t="s">
        <v>8057</v>
      </c>
      <c r="F1043" s="39">
        <v>2</v>
      </c>
      <c r="G1043" s="39">
        <v>2</v>
      </c>
      <c r="H1043" s="39">
        <v>2</v>
      </c>
      <c r="I1043" s="6"/>
      <c r="J1043" s="6"/>
      <c r="K1043" s="6"/>
      <c r="L1043" s="6"/>
      <c r="M1043" s="6"/>
      <c r="N1043" s="6"/>
      <c r="O1043" s="6"/>
      <c r="P1043" s="6"/>
      <c r="Q1043" s="6"/>
      <c r="R1043" s="6"/>
      <c r="S1043" s="6"/>
      <c r="T1043" s="6"/>
      <c r="U1043" s="6"/>
      <c r="V1043" s="6"/>
      <c r="W1043" s="6"/>
      <c r="X1043" s="6"/>
      <c r="Y1043" s="6"/>
      <c r="Z1043" s="6"/>
    </row>
    <row r="1044" spans="1:26" ht="24" customHeight="1" x14ac:dyDescent="0.3">
      <c r="A1044" s="5">
        <v>1044</v>
      </c>
      <c r="B1044" s="6" t="s">
        <v>9268</v>
      </c>
      <c r="C1044" s="6" t="s">
        <v>9269</v>
      </c>
      <c r="D1044" s="58" t="s">
        <v>9307</v>
      </c>
      <c r="E1044" s="6" t="s">
        <v>8057</v>
      </c>
      <c r="F1044" s="39">
        <v>2</v>
      </c>
      <c r="G1044" s="39">
        <v>2</v>
      </c>
      <c r="H1044" s="39">
        <v>2</v>
      </c>
      <c r="I1044" s="6"/>
      <c r="J1044" s="6"/>
      <c r="K1044" s="6"/>
      <c r="L1044" s="6"/>
      <c r="M1044" s="6"/>
      <c r="N1044" s="6"/>
      <c r="O1044" s="6"/>
      <c r="P1044" s="6"/>
      <c r="Q1044" s="6"/>
      <c r="R1044" s="6"/>
      <c r="S1044" s="6"/>
      <c r="T1044" s="6"/>
      <c r="U1044" s="6"/>
      <c r="V1044" s="6"/>
      <c r="W1044" s="6"/>
      <c r="X1044" s="6"/>
      <c r="Y1044" s="6"/>
      <c r="Z1044" s="6"/>
    </row>
    <row r="1045" spans="1:26" ht="48" customHeight="1" x14ac:dyDescent="0.3">
      <c r="A1045" s="5">
        <v>1045</v>
      </c>
      <c r="B1045" s="6" t="s">
        <v>9268</v>
      </c>
      <c r="C1045" s="6" t="s">
        <v>9269</v>
      </c>
      <c r="D1045" s="58" t="s">
        <v>9308</v>
      </c>
      <c r="E1045" s="6" t="s">
        <v>8057</v>
      </c>
      <c r="F1045" s="39">
        <v>1</v>
      </c>
      <c r="G1045" s="39">
        <v>1</v>
      </c>
      <c r="H1045" s="39">
        <v>1</v>
      </c>
      <c r="I1045" s="6"/>
      <c r="J1045" s="6"/>
      <c r="K1045" s="6"/>
      <c r="L1045" s="6"/>
      <c r="M1045" s="6"/>
      <c r="N1045" s="6"/>
      <c r="O1045" s="6"/>
      <c r="P1045" s="6"/>
      <c r="Q1045" s="6"/>
      <c r="R1045" s="6"/>
      <c r="S1045" s="6"/>
      <c r="T1045" s="6"/>
      <c r="U1045" s="6"/>
      <c r="V1045" s="6"/>
      <c r="W1045" s="6"/>
      <c r="X1045" s="6"/>
      <c r="Y1045" s="6"/>
      <c r="Z1045" s="6"/>
    </row>
    <row r="1046" spans="1:26" ht="24" customHeight="1" x14ac:dyDescent="0.3">
      <c r="A1046" s="5">
        <v>1046</v>
      </c>
      <c r="B1046" s="6" t="s">
        <v>9268</v>
      </c>
      <c r="C1046" s="6" t="s">
        <v>9269</v>
      </c>
      <c r="D1046" s="58" t="s">
        <v>9309</v>
      </c>
      <c r="E1046" s="6" t="s">
        <v>8057</v>
      </c>
      <c r="F1046" s="39">
        <v>0</v>
      </c>
      <c r="G1046" s="39">
        <v>0</v>
      </c>
      <c r="H1046" s="39">
        <v>0</v>
      </c>
      <c r="I1046" s="6"/>
      <c r="J1046" s="6"/>
      <c r="K1046" s="6"/>
      <c r="L1046" s="6"/>
      <c r="M1046" s="6"/>
      <c r="N1046" s="6"/>
      <c r="O1046" s="6"/>
      <c r="P1046" s="6"/>
      <c r="Q1046" s="6"/>
      <c r="R1046" s="6"/>
      <c r="S1046" s="6"/>
      <c r="T1046" s="6"/>
      <c r="U1046" s="6"/>
      <c r="V1046" s="6"/>
      <c r="W1046" s="6"/>
      <c r="X1046" s="6"/>
      <c r="Y1046" s="6"/>
      <c r="Z1046" s="6"/>
    </row>
    <row r="1047" spans="1:26" ht="24" customHeight="1" x14ac:dyDescent="0.3">
      <c r="A1047" s="5">
        <v>1047</v>
      </c>
      <c r="B1047" s="6" t="s">
        <v>9310</v>
      </c>
      <c r="C1047" s="24" t="s">
        <v>9311</v>
      </c>
      <c r="D1047" s="58" t="s">
        <v>9301</v>
      </c>
      <c r="E1047" s="6" t="s">
        <v>8057</v>
      </c>
      <c r="F1047" s="39">
        <v>2</v>
      </c>
      <c r="G1047" s="39">
        <v>2</v>
      </c>
      <c r="H1047" s="39">
        <v>2</v>
      </c>
      <c r="I1047" s="6"/>
      <c r="J1047" s="6"/>
      <c r="K1047" s="6"/>
      <c r="L1047" s="6"/>
      <c r="M1047" s="6"/>
      <c r="N1047" s="6"/>
      <c r="O1047" s="6"/>
      <c r="P1047" s="6"/>
      <c r="Q1047" s="6"/>
      <c r="R1047" s="6"/>
      <c r="S1047" s="6"/>
      <c r="T1047" s="6"/>
      <c r="U1047" s="6"/>
      <c r="V1047" s="6"/>
      <c r="W1047" s="6"/>
      <c r="X1047" s="6"/>
      <c r="Y1047" s="6"/>
      <c r="Z1047" s="6"/>
    </row>
    <row r="1048" spans="1:26" ht="24" customHeight="1" x14ac:dyDescent="0.3">
      <c r="A1048" s="5">
        <v>1048</v>
      </c>
      <c r="B1048" s="6" t="s">
        <v>9310</v>
      </c>
      <c r="C1048" s="24" t="s">
        <v>9311</v>
      </c>
      <c r="D1048" s="58" t="s">
        <v>9312</v>
      </c>
      <c r="E1048" s="6" t="s">
        <v>8057</v>
      </c>
      <c r="F1048" s="39">
        <v>1</v>
      </c>
      <c r="G1048" s="39">
        <v>1</v>
      </c>
      <c r="H1048" s="39">
        <v>1</v>
      </c>
      <c r="I1048" s="6"/>
      <c r="J1048" s="6"/>
      <c r="K1048" s="6"/>
      <c r="L1048" s="6"/>
      <c r="M1048" s="6"/>
      <c r="N1048" s="6"/>
      <c r="O1048" s="6"/>
      <c r="P1048" s="6"/>
      <c r="Q1048" s="6"/>
      <c r="R1048" s="6"/>
      <c r="S1048" s="6"/>
      <c r="T1048" s="6"/>
      <c r="U1048" s="6"/>
      <c r="V1048" s="6"/>
      <c r="W1048" s="6"/>
      <c r="X1048" s="6"/>
      <c r="Y1048" s="6"/>
      <c r="Z1048" s="6"/>
    </row>
    <row r="1049" spans="1:26" ht="24" customHeight="1" x14ac:dyDescent="0.3">
      <c r="A1049" s="5">
        <v>1049</v>
      </c>
      <c r="B1049" s="6" t="s">
        <v>9310</v>
      </c>
      <c r="C1049" s="24" t="s">
        <v>9311</v>
      </c>
      <c r="D1049" s="58" t="s">
        <v>9313</v>
      </c>
      <c r="E1049" s="6" t="s">
        <v>8057</v>
      </c>
      <c r="F1049" s="39">
        <v>2</v>
      </c>
      <c r="G1049" s="39">
        <v>2</v>
      </c>
      <c r="H1049" s="39">
        <v>2</v>
      </c>
      <c r="I1049" s="6"/>
      <c r="J1049" s="6"/>
      <c r="K1049" s="6"/>
      <c r="L1049" s="6"/>
      <c r="M1049" s="6"/>
      <c r="N1049" s="6"/>
      <c r="O1049" s="6"/>
      <c r="P1049" s="6"/>
      <c r="Q1049" s="6"/>
      <c r="R1049" s="6"/>
      <c r="S1049" s="6"/>
      <c r="T1049" s="6"/>
      <c r="U1049" s="6"/>
      <c r="V1049" s="6"/>
      <c r="W1049" s="6"/>
      <c r="X1049" s="6"/>
      <c r="Y1049" s="6"/>
      <c r="Z1049" s="6"/>
    </row>
    <row r="1050" spans="1:26" ht="48" customHeight="1" x14ac:dyDescent="0.3">
      <c r="A1050" s="5">
        <v>1050</v>
      </c>
      <c r="B1050" s="6" t="s">
        <v>9310</v>
      </c>
      <c r="C1050" s="24" t="s">
        <v>9311</v>
      </c>
      <c r="D1050" s="58" t="s">
        <v>9314</v>
      </c>
      <c r="E1050" s="6" t="s">
        <v>8057</v>
      </c>
      <c r="F1050" s="39">
        <v>0</v>
      </c>
      <c r="G1050" s="39">
        <v>0</v>
      </c>
      <c r="H1050" s="39">
        <v>0</v>
      </c>
      <c r="I1050" s="6"/>
      <c r="J1050" s="6"/>
      <c r="K1050" s="6"/>
      <c r="L1050" s="6"/>
      <c r="M1050" s="6"/>
      <c r="N1050" s="6"/>
      <c r="O1050" s="6"/>
      <c r="P1050" s="6"/>
      <c r="Q1050" s="6"/>
      <c r="R1050" s="6"/>
      <c r="S1050" s="6"/>
      <c r="T1050" s="6"/>
      <c r="U1050" s="6"/>
      <c r="V1050" s="6"/>
      <c r="W1050" s="6"/>
      <c r="X1050" s="6"/>
      <c r="Y1050" s="6"/>
      <c r="Z1050" s="6"/>
    </row>
    <row r="1051" spans="1:26" ht="48" customHeight="1" x14ac:dyDescent="0.3">
      <c r="A1051" s="5">
        <v>1051</v>
      </c>
      <c r="B1051" s="6" t="s">
        <v>9310</v>
      </c>
      <c r="C1051" s="24" t="s">
        <v>9311</v>
      </c>
      <c r="D1051" s="58" t="s">
        <v>9315</v>
      </c>
      <c r="E1051" s="6" t="s">
        <v>8057</v>
      </c>
      <c r="F1051" s="39">
        <v>0</v>
      </c>
      <c r="G1051" s="39">
        <v>0</v>
      </c>
      <c r="H1051" s="39">
        <v>0</v>
      </c>
      <c r="I1051" s="6"/>
      <c r="J1051" s="6"/>
      <c r="K1051" s="6"/>
      <c r="L1051" s="6"/>
      <c r="M1051" s="6"/>
      <c r="N1051" s="6"/>
      <c r="O1051" s="6"/>
      <c r="P1051" s="6"/>
      <c r="Q1051" s="6"/>
      <c r="R1051" s="6"/>
      <c r="S1051" s="6"/>
      <c r="T1051" s="6"/>
      <c r="U1051" s="6"/>
      <c r="V1051" s="6"/>
      <c r="W1051" s="6"/>
      <c r="X1051" s="6"/>
      <c r="Y1051" s="6"/>
      <c r="Z1051" s="6"/>
    </row>
    <row r="1052" spans="1:26" ht="48" customHeight="1" x14ac:dyDescent="0.3">
      <c r="A1052" s="5">
        <v>1052</v>
      </c>
      <c r="B1052" s="6" t="s">
        <v>9310</v>
      </c>
      <c r="C1052" s="24" t="s">
        <v>9311</v>
      </c>
      <c r="D1052" s="58" t="s">
        <v>9316</v>
      </c>
      <c r="E1052" s="6" t="s">
        <v>8057</v>
      </c>
      <c r="F1052" s="39">
        <v>0</v>
      </c>
      <c r="G1052" s="39">
        <v>0</v>
      </c>
      <c r="H1052" s="39">
        <v>0</v>
      </c>
      <c r="I1052" s="6"/>
      <c r="J1052" s="6"/>
      <c r="K1052" s="6"/>
      <c r="L1052" s="6"/>
      <c r="M1052" s="6"/>
      <c r="N1052" s="6"/>
      <c r="O1052" s="6"/>
      <c r="P1052" s="6"/>
      <c r="Q1052" s="6"/>
      <c r="R1052" s="6"/>
      <c r="S1052" s="6"/>
      <c r="T1052" s="6"/>
      <c r="U1052" s="6"/>
      <c r="V1052" s="6"/>
      <c r="W1052" s="6"/>
      <c r="X1052" s="6"/>
      <c r="Y1052" s="6"/>
      <c r="Z1052" s="6"/>
    </row>
    <row r="1053" spans="1:26" ht="48" customHeight="1" x14ac:dyDescent="0.3">
      <c r="A1053" s="5">
        <v>1053</v>
      </c>
      <c r="B1053" s="6" t="s">
        <v>9310</v>
      </c>
      <c r="C1053" s="24" t="s">
        <v>9311</v>
      </c>
      <c r="D1053" s="58" t="s">
        <v>9317</v>
      </c>
      <c r="E1053" s="6" t="s">
        <v>8057</v>
      </c>
      <c r="F1053" s="39">
        <v>2</v>
      </c>
      <c r="G1053" s="39">
        <v>2</v>
      </c>
      <c r="H1053" s="39">
        <v>2</v>
      </c>
      <c r="I1053" s="6"/>
      <c r="J1053" s="6"/>
      <c r="K1053" s="6"/>
      <c r="L1053" s="6"/>
      <c r="M1053" s="6"/>
      <c r="N1053" s="6"/>
      <c r="O1053" s="6"/>
      <c r="P1053" s="6"/>
      <c r="Q1053" s="6"/>
      <c r="R1053" s="6"/>
      <c r="S1053" s="6"/>
      <c r="T1053" s="6"/>
      <c r="U1053" s="6"/>
      <c r="V1053" s="6"/>
      <c r="W1053" s="6"/>
      <c r="X1053" s="6"/>
      <c r="Y1053" s="6"/>
      <c r="Z1053" s="6"/>
    </row>
    <row r="1054" spans="1:26" ht="48" customHeight="1" x14ac:dyDescent="0.3">
      <c r="A1054" s="5">
        <v>1054</v>
      </c>
      <c r="B1054" s="6" t="s">
        <v>9310</v>
      </c>
      <c r="C1054" s="24" t="s">
        <v>9311</v>
      </c>
      <c r="D1054" s="58" t="s">
        <v>9318</v>
      </c>
      <c r="E1054" s="6" t="s">
        <v>8057</v>
      </c>
      <c r="F1054" s="39">
        <v>2</v>
      </c>
      <c r="G1054" s="39">
        <v>2</v>
      </c>
      <c r="H1054" s="39">
        <v>2</v>
      </c>
      <c r="I1054" s="6"/>
      <c r="J1054" s="6"/>
      <c r="K1054" s="6"/>
      <c r="L1054" s="6"/>
      <c r="M1054" s="6"/>
      <c r="N1054" s="6"/>
      <c r="O1054" s="6"/>
      <c r="P1054" s="6"/>
      <c r="Q1054" s="6"/>
      <c r="R1054" s="6"/>
      <c r="S1054" s="6"/>
      <c r="T1054" s="6"/>
      <c r="U1054" s="6"/>
      <c r="V1054" s="6"/>
      <c r="W1054" s="6"/>
      <c r="X1054" s="6"/>
      <c r="Y1054" s="6"/>
      <c r="Z1054" s="6"/>
    </row>
    <row r="1055" spans="1:26" ht="24" customHeight="1" x14ac:dyDescent="0.3">
      <c r="A1055" s="5">
        <v>1055</v>
      </c>
      <c r="B1055" s="6" t="s">
        <v>9310</v>
      </c>
      <c r="C1055" s="24" t="s">
        <v>9311</v>
      </c>
      <c r="D1055" s="58" t="s">
        <v>9319</v>
      </c>
      <c r="E1055" s="6" t="s">
        <v>8057</v>
      </c>
      <c r="F1055" s="39">
        <v>0</v>
      </c>
      <c r="G1055" s="5">
        <v>1</v>
      </c>
      <c r="H1055" s="39">
        <v>0</v>
      </c>
      <c r="I1055" s="6"/>
      <c r="J1055" s="6"/>
      <c r="K1055" s="6"/>
      <c r="L1055" s="6"/>
      <c r="M1055" s="6"/>
      <c r="N1055" s="6"/>
      <c r="O1055" s="6"/>
      <c r="P1055" s="6"/>
      <c r="Q1055" s="6"/>
      <c r="R1055" s="6"/>
      <c r="S1055" s="6"/>
      <c r="T1055" s="6"/>
      <c r="U1055" s="6"/>
      <c r="V1055" s="6"/>
      <c r="W1055" s="6"/>
      <c r="X1055" s="6"/>
      <c r="Y1055" s="6"/>
      <c r="Z1055" s="6"/>
    </row>
    <row r="1056" spans="1:26" ht="24" customHeight="1" x14ac:dyDescent="0.3">
      <c r="A1056" s="5">
        <v>1056</v>
      </c>
      <c r="B1056" s="6" t="s">
        <v>9310</v>
      </c>
      <c r="C1056" s="24" t="s">
        <v>9311</v>
      </c>
      <c r="D1056" s="58" t="s">
        <v>9320</v>
      </c>
      <c r="E1056" s="6" t="s">
        <v>8057</v>
      </c>
      <c r="F1056" s="39">
        <v>0</v>
      </c>
      <c r="G1056" s="5">
        <v>1</v>
      </c>
      <c r="H1056" s="39">
        <v>0</v>
      </c>
      <c r="I1056" s="6"/>
      <c r="J1056" s="6"/>
      <c r="K1056" s="6"/>
      <c r="L1056" s="6"/>
      <c r="M1056" s="6"/>
      <c r="N1056" s="6"/>
      <c r="O1056" s="6"/>
      <c r="P1056" s="6"/>
      <c r="Q1056" s="6"/>
      <c r="R1056" s="6"/>
      <c r="S1056" s="6"/>
      <c r="T1056" s="6"/>
      <c r="U1056" s="6"/>
      <c r="V1056" s="6"/>
      <c r="W1056" s="6"/>
      <c r="X1056" s="6"/>
      <c r="Y1056" s="6"/>
      <c r="Z1056" s="6"/>
    </row>
    <row r="1057" spans="1:26" ht="48" customHeight="1" x14ac:dyDescent="0.3">
      <c r="A1057" s="5">
        <v>1057</v>
      </c>
      <c r="B1057" s="6" t="s">
        <v>9310</v>
      </c>
      <c r="C1057" s="24" t="s">
        <v>9311</v>
      </c>
      <c r="D1057" s="58" t="s">
        <v>9321</v>
      </c>
      <c r="E1057" s="6" t="s">
        <v>8057</v>
      </c>
      <c r="F1057" s="39">
        <v>0</v>
      </c>
      <c r="G1057" s="5">
        <v>1</v>
      </c>
      <c r="H1057" s="39">
        <v>0</v>
      </c>
      <c r="I1057" s="6"/>
      <c r="J1057" s="6"/>
      <c r="K1057" s="6"/>
      <c r="L1057" s="6"/>
      <c r="M1057" s="6"/>
      <c r="N1057" s="6"/>
      <c r="O1057" s="6"/>
      <c r="P1057" s="6"/>
      <c r="Q1057" s="6"/>
      <c r="R1057" s="6"/>
      <c r="S1057" s="6"/>
      <c r="T1057" s="6"/>
      <c r="U1057" s="6"/>
      <c r="V1057" s="6"/>
      <c r="W1057" s="6"/>
      <c r="X1057" s="6"/>
      <c r="Y1057" s="6"/>
      <c r="Z1057" s="6"/>
    </row>
    <row r="1058" spans="1:26" ht="48" customHeight="1" x14ac:dyDescent="0.3">
      <c r="A1058" s="5">
        <v>1058</v>
      </c>
      <c r="B1058" s="6" t="s">
        <v>9310</v>
      </c>
      <c r="C1058" s="24" t="s">
        <v>9311</v>
      </c>
      <c r="D1058" s="58" t="s">
        <v>9322</v>
      </c>
      <c r="E1058" s="6" t="s">
        <v>8057</v>
      </c>
      <c r="F1058" s="39">
        <v>0</v>
      </c>
      <c r="G1058" s="5">
        <v>0</v>
      </c>
      <c r="H1058" s="39">
        <v>0</v>
      </c>
      <c r="I1058" s="6"/>
      <c r="J1058" s="6"/>
      <c r="K1058" s="6"/>
      <c r="L1058" s="6"/>
      <c r="M1058" s="6"/>
      <c r="N1058" s="6"/>
      <c r="O1058" s="6"/>
      <c r="P1058" s="6"/>
      <c r="Q1058" s="6"/>
      <c r="R1058" s="6"/>
      <c r="S1058" s="6"/>
      <c r="T1058" s="6"/>
      <c r="U1058" s="6"/>
      <c r="V1058" s="6"/>
      <c r="W1058" s="6"/>
      <c r="X1058" s="6"/>
      <c r="Y1058" s="6"/>
      <c r="Z1058" s="6"/>
    </row>
    <row r="1059" spans="1:26" ht="24" customHeight="1" x14ac:dyDescent="0.3">
      <c r="A1059" s="5">
        <v>1059</v>
      </c>
      <c r="B1059" s="6" t="s">
        <v>9310</v>
      </c>
      <c r="C1059" s="24" t="s">
        <v>9311</v>
      </c>
      <c r="D1059" s="58" t="s">
        <v>9323</v>
      </c>
      <c r="E1059" s="6" t="s">
        <v>8057</v>
      </c>
      <c r="F1059" s="39">
        <v>0</v>
      </c>
      <c r="G1059" s="5">
        <v>1</v>
      </c>
      <c r="H1059" s="39">
        <v>0</v>
      </c>
      <c r="I1059" s="6"/>
      <c r="J1059" s="6"/>
      <c r="K1059" s="6"/>
      <c r="L1059" s="6"/>
      <c r="M1059" s="6"/>
      <c r="N1059" s="6"/>
      <c r="O1059" s="6"/>
      <c r="P1059" s="6"/>
      <c r="Q1059" s="6"/>
      <c r="R1059" s="6"/>
      <c r="S1059" s="6"/>
      <c r="T1059" s="6"/>
      <c r="U1059" s="6"/>
      <c r="V1059" s="6"/>
      <c r="W1059" s="6"/>
      <c r="X1059" s="6"/>
      <c r="Y1059" s="6"/>
      <c r="Z1059" s="6"/>
    </row>
    <row r="1060" spans="1:26" ht="24" customHeight="1" x14ac:dyDescent="0.3">
      <c r="A1060" s="5">
        <v>1060</v>
      </c>
      <c r="B1060" s="6" t="s">
        <v>9310</v>
      </c>
      <c r="C1060" s="24" t="s">
        <v>9311</v>
      </c>
      <c r="D1060" s="58" t="s">
        <v>9324</v>
      </c>
      <c r="E1060" s="6" t="s">
        <v>8057</v>
      </c>
      <c r="F1060" s="39">
        <v>1</v>
      </c>
      <c r="G1060" s="5">
        <v>1</v>
      </c>
      <c r="H1060" s="39">
        <v>1</v>
      </c>
      <c r="I1060" s="6"/>
      <c r="J1060" s="6"/>
      <c r="K1060" s="6"/>
      <c r="L1060" s="6"/>
      <c r="M1060" s="6"/>
      <c r="N1060" s="6"/>
      <c r="O1060" s="6"/>
      <c r="P1060" s="6"/>
      <c r="Q1060" s="6"/>
      <c r="R1060" s="6"/>
      <c r="S1060" s="6"/>
      <c r="T1060" s="6"/>
      <c r="U1060" s="6"/>
      <c r="V1060" s="6"/>
      <c r="W1060" s="6"/>
      <c r="X1060" s="6"/>
      <c r="Y1060" s="6"/>
      <c r="Z1060" s="6"/>
    </row>
    <row r="1061" spans="1:26" ht="24" customHeight="1" x14ac:dyDescent="0.3">
      <c r="A1061" s="5">
        <v>1061</v>
      </c>
      <c r="B1061" s="6" t="s">
        <v>9310</v>
      </c>
      <c r="C1061" s="24" t="s">
        <v>9311</v>
      </c>
      <c r="D1061" s="58" t="s">
        <v>9325</v>
      </c>
      <c r="E1061" s="6" t="s">
        <v>8057</v>
      </c>
      <c r="F1061" s="39">
        <v>2</v>
      </c>
      <c r="G1061" s="5">
        <v>2</v>
      </c>
      <c r="H1061" s="39">
        <v>2</v>
      </c>
      <c r="I1061" s="6"/>
      <c r="J1061" s="6"/>
      <c r="K1061" s="6"/>
      <c r="L1061" s="6"/>
      <c r="M1061" s="6"/>
      <c r="N1061" s="6"/>
      <c r="O1061" s="6"/>
      <c r="P1061" s="6"/>
      <c r="Q1061" s="6"/>
      <c r="R1061" s="6"/>
      <c r="S1061" s="6"/>
      <c r="T1061" s="6"/>
      <c r="U1061" s="6"/>
      <c r="V1061" s="6"/>
      <c r="W1061" s="6"/>
      <c r="X1061" s="6"/>
      <c r="Y1061" s="6"/>
      <c r="Z1061" s="6"/>
    </row>
    <row r="1062" spans="1:26" ht="48" customHeight="1" x14ac:dyDescent="0.3">
      <c r="A1062" s="5">
        <v>1062</v>
      </c>
      <c r="B1062" s="6" t="s">
        <v>9310</v>
      </c>
      <c r="C1062" s="24" t="s">
        <v>9311</v>
      </c>
      <c r="D1062" s="58" t="s">
        <v>9326</v>
      </c>
      <c r="E1062" s="6" t="s">
        <v>8057</v>
      </c>
      <c r="F1062" s="39">
        <v>0</v>
      </c>
      <c r="G1062" s="5">
        <v>0</v>
      </c>
      <c r="H1062" s="39">
        <v>0</v>
      </c>
      <c r="I1062" s="6"/>
      <c r="J1062" s="6"/>
      <c r="K1062" s="6"/>
      <c r="L1062" s="6"/>
      <c r="M1062" s="6"/>
      <c r="N1062" s="6"/>
      <c r="O1062" s="6"/>
      <c r="P1062" s="6"/>
      <c r="Q1062" s="6"/>
      <c r="R1062" s="6"/>
      <c r="S1062" s="6"/>
      <c r="T1062" s="6"/>
      <c r="U1062" s="6"/>
      <c r="V1062" s="6"/>
      <c r="W1062" s="6"/>
      <c r="X1062" s="6"/>
      <c r="Y1062" s="6"/>
      <c r="Z1062" s="6"/>
    </row>
    <row r="1063" spans="1:26" ht="24" customHeight="1" x14ac:dyDescent="0.3">
      <c r="A1063" s="5">
        <v>1063</v>
      </c>
      <c r="B1063" s="6" t="s">
        <v>9310</v>
      </c>
      <c r="C1063" s="24" t="s">
        <v>9311</v>
      </c>
      <c r="D1063" s="58" t="s">
        <v>9327</v>
      </c>
      <c r="E1063" s="6" t="s">
        <v>8057</v>
      </c>
      <c r="F1063" s="39">
        <v>2</v>
      </c>
      <c r="G1063" s="5">
        <v>0</v>
      </c>
      <c r="H1063" s="39">
        <v>2</v>
      </c>
      <c r="I1063" s="6"/>
      <c r="J1063" s="6"/>
      <c r="K1063" s="6"/>
      <c r="L1063" s="6"/>
      <c r="M1063" s="6"/>
      <c r="N1063" s="6"/>
      <c r="O1063" s="6"/>
      <c r="P1063" s="6"/>
      <c r="Q1063" s="6"/>
      <c r="R1063" s="6"/>
      <c r="S1063" s="6"/>
      <c r="T1063" s="6"/>
      <c r="U1063" s="6"/>
      <c r="V1063" s="6"/>
      <c r="W1063" s="6"/>
      <c r="X1063" s="6"/>
      <c r="Y1063" s="6"/>
      <c r="Z1063" s="6"/>
    </row>
    <row r="1064" spans="1:26" ht="24" customHeight="1" x14ac:dyDescent="0.3">
      <c r="A1064" s="5">
        <v>1064</v>
      </c>
      <c r="B1064" s="6" t="s">
        <v>9310</v>
      </c>
      <c r="C1064" s="24" t="s">
        <v>9311</v>
      </c>
      <c r="D1064" s="58" t="s">
        <v>9328</v>
      </c>
      <c r="E1064" s="6" t="s">
        <v>8057</v>
      </c>
      <c r="F1064" s="39">
        <v>0</v>
      </c>
      <c r="G1064" s="5">
        <v>0</v>
      </c>
      <c r="H1064" s="39">
        <v>0</v>
      </c>
      <c r="I1064" s="6"/>
      <c r="J1064" s="6"/>
      <c r="K1064" s="6"/>
      <c r="L1064" s="6"/>
      <c r="M1064" s="6"/>
      <c r="N1064" s="6"/>
      <c r="O1064" s="6"/>
      <c r="P1064" s="6"/>
      <c r="Q1064" s="6"/>
      <c r="R1064" s="6"/>
      <c r="S1064" s="6"/>
      <c r="T1064" s="6"/>
      <c r="U1064" s="6"/>
      <c r="V1064" s="6"/>
      <c r="W1064" s="6"/>
      <c r="X1064" s="6"/>
      <c r="Y1064" s="6"/>
      <c r="Z1064" s="6"/>
    </row>
    <row r="1065" spans="1:26" ht="48" customHeight="1" x14ac:dyDescent="0.3">
      <c r="A1065" s="5">
        <v>1065</v>
      </c>
      <c r="B1065" s="6" t="s">
        <v>9329</v>
      </c>
      <c r="C1065" s="24" t="s">
        <v>9330</v>
      </c>
      <c r="D1065" s="58" t="s">
        <v>9331</v>
      </c>
      <c r="E1065" s="6" t="s">
        <v>8057</v>
      </c>
      <c r="F1065" s="39">
        <v>2</v>
      </c>
      <c r="G1065" s="5">
        <v>0</v>
      </c>
      <c r="H1065" s="39">
        <v>2</v>
      </c>
      <c r="I1065" s="6"/>
      <c r="J1065" s="6"/>
      <c r="K1065" s="6"/>
      <c r="L1065" s="6"/>
      <c r="M1065" s="6"/>
      <c r="N1065" s="6"/>
      <c r="O1065" s="6"/>
      <c r="P1065" s="6"/>
      <c r="Q1065" s="6"/>
      <c r="R1065" s="6"/>
      <c r="S1065" s="6"/>
      <c r="T1065" s="6"/>
      <c r="U1065" s="6"/>
      <c r="V1065" s="6"/>
      <c r="W1065" s="6"/>
      <c r="X1065" s="6"/>
      <c r="Y1065" s="6"/>
      <c r="Z1065" s="6"/>
    </row>
    <row r="1066" spans="1:26" ht="24" customHeight="1" x14ac:dyDescent="0.3">
      <c r="A1066" s="5">
        <v>1066</v>
      </c>
      <c r="B1066" s="6" t="s">
        <v>9329</v>
      </c>
      <c r="C1066" s="24" t="s">
        <v>9330</v>
      </c>
      <c r="D1066" s="58" t="s">
        <v>9332</v>
      </c>
      <c r="E1066" s="6" t="s">
        <v>8057</v>
      </c>
      <c r="F1066" s="39">
        <v>2</v>
      </c>
      <c r="G1066" s="5">
        <v>0</v>
      </c>
      <c r="H1066" s="39">
        <v>2</v>
      </c>
      <c r="I1066" s="6"/>
      <c r="J1066" s="6"/>
      <c r="K1066" s="6"/>
      <c r="L1066" s="6"/>
      <c r="M1066" s="6"/>
      <c r="N1066" s="6"/>
      <c r="O1066" s="6"/>
      <c r="P1066" s="6"/>
      <c r="Q1066" s="6"/>
      <c r="R1066" s="6"/>
      <c r="S1066" s="6"/>
      <c r="T1066" s="6"/>
      <c r="U1066" s="6"/>
      <c r="V1066" s="6"/>
      <c r="W1066" s="6"/>
      <c r="X1066" s="6"/>
      <c r="Y1066" s="6"/>
      <c r="Z1066" s="6"/>
    </row>
    <row r="1067" spans="1:26" ht="48" customHeight="1" x14ac:dyDescent="0.3">
      <c r="A1067" s="5">
        <v>1067</v>
      </c>
      <c r="B1067" s="6" t="s">
        <v>9329</v>
      </c>
      <c r="C1067" s="24" t="s">
        <v>9330</v>
      </c>
      <c r="D1067" s="58" t="s">
        <v>9333</v>
      </c>
      <c r="E1067" s="6" t="s">
        <v>8057</v>
      </c>
      <c r="F1067" s="39">
        <v>2</v>
      </c>
      <c r="G1067" s="5">
        <v>2</v>
      </c>
      <c r="H1067" s="39">
        <v>2</v>
      </c>
      <c r="I1067" s="6"/>
      <c r="J1067" s="6"/>
      <c r="K1067" s="6"/>
      <c r="L1067" s="6"/>
      <c r="M1067" s="6"/>
      <c r="N1067" s="6"/>
      <c r="O1067" s="6"/>
      <c r="P1067" s="6"/>
      <c r="Q1067" s="6"/>
      <c r="R1067" s="6"/>
      <c r="S1067" s="6"/>
      <c r="T1067" s="6"/>
      <c r="U1067" s="6"/>
      <c r="V1067" s="6"/>
      <c r="W1067" s="6"/>
      <c r="X1067" s="6"/>
      <c r="Y1067" s="6"/>
      <c r="Z1067" s="6"/>
    </row>
    <row r="1068" spans="1:26" ht="48" customHeight="1" x14ac:dyDescent="0.3">
      <c r="A1068" s="5">
        <v>1068</v>
      </c>
      <c r="B1068" s="6" t="s">
        <v>9329</v>
      </c>
      <c r="C1068" s="24" t="s">
        <v>9330</v>
      </c>
      <c r="D1068" s="58" t="s">
        <v>9334</v>
      </c>
      <c r="E1068" s="6" t="s">
        <v>8057</v>
      </c>
      <c r="F1068" s="39">
        <v>0</v>
      </c>
      <c r="G1068" s="5">
        <v>0</v>
      </c>
      <c r="H1068" s="39">
        <v>0</v>
      </c>
      <c r="I1068" s="6"/>
      <c r="J1068" s="6"/>
      <c r="K1068" s="6"/>
      <c r="L1068" s="6"/>
      <c r="M1068" s="6"/>
      <c r="N1068" s="6"/>
      <c r="O1068" s="6"/>
      <c r="P1068" s="6"/>
      <c r="Q1068" s="6"/>
      <c r="R1068" s="6"/>
      <c r="S1068" s="6"/>
      <c r="T1068" s="6"/>
      <c r="U1068" s="6"/>
      <c r="V1068" s="6"/>
      <c r="W1068" s="6"/>
      <c r="X1068" s="6"/>
      <c r="Y1068" s="6"/>
      <c r="Z1068" s="6"/>
    </row>
    <row r="1069" spans="1:26" ht="24" customHeight="1" x14ac:dyDescent="0.3">
      <c r="A1069" s="5">
        <v>1069</v>
      </c>
      <c r="B1069" s="6" t="s">
        <v>9329</v>
      </c>
      <c r="C1069" s="24" t="s">
        <v>9330</v>
      </c>
      <c r="D1069" s="58" t="s">
        <v>9328</v>
      </c>
      <c r="E1069" s="6" t="s">
        <v>8057</v>
      </c>
      <c r="F1069" s="39">
        <v>0</v>
      </c>
      <c r="G1069" s="5">
        <v>0</v>
      </c>
      <c r="H1069" s="39">
        <v>0</v>
      </c>
      <c r="I1069" s="6"/>
      <c r="J1069" s="6"/>
      <c r="K1069" s="6"/>
      <c r="L1069" s="6"/>
      <c r="M1069" s="6"/>
      <c r="N1069" s="6"/>
      <c r="O1069" s="6"/>
      <c r="P1069" s="6"/>
      <c r="Q1069" s="6"/>
      <c r="R1069" s="6"/>
      <c r="S1069" s="6"/>
      <c r="T1069" s="6"/>
      <c r="U1069" s="6"/>
      <c r="V1069" s="6"/>
      <c r="W1069" s="6"/>
      <c r="X1069" s="6"/>
      <c r="Y1069" s="6"/>
      <c r="Z1069" s="6"/>
    </row>
    <row r="1070" spans="1:26" ht="48" customHeight="1" x14ac:dyDescent="0.3">
      <c r="A1070" s="5">
        <v>1070</v>
      </c>
      <c r="B1070" s="6" t="s">
        <v>9329</v>
      </c>
      <c r="C1070" s="24" t="s">
        <v>9330</v>
      </c>
      <c r="D1070" s="58" t="s">
        <v>9331</v>
      </c>
      <c r="E1070" s="6" t="s">
        <v>8057</v>
      </c>
      <c r="F1070" s="39">
        <v>2</v>
      </c>
      <c r="G1070" s="5">
        <v>2</v>
      </c>
      <c r="H1070" s="39">
        <v>2</v>
      </c>
      <c r="I1070" s="6"/>
      <c r="J1070" s="6"/>
      <c r="K1070" s="6"/>
      <c r="L1070" s="6"/>
      <c r="M1070" s="6"/>
      <c r="N1070" s="6"/>
      <c r="O1070" s="6"/>
      <c r="P1070" s="6"/>
      <c r="Q1070" s="6"/>
      <c r="R1070" s="6"/>
      <c r="S1070" s="6"/>
      <c r="T1070" s="6"/>
      <c r="U1070" s="6"/>
      <c r="V1070" s="6"/>
      <c r="W1070" s="6"/>
      <c r="X1070" s="6"/>
      <c r="Y1070" s="6"/>
      <c r="Z1070" s="6"/>
    </row>
    <row r="1071" spans="1:26" ht="48" customHeight="1" x14ac:dyDescent="0.3">
      <c r="A1071" s="5">
        <v>1071</v>
      </c>
      <c r="B1071" s="6" t="s">
        <v>9329</v>
      </c>
      <c r="C1071" s="24" t="s">
        <v>9330</v>
      </c>
      <c r="D1071" s="58" t="s">
        <v>9335</v>
      </c>
      <c r="E1071" s="6" t="s">
        <v>8057</v>
      </c>
      <c r="F1071" s="39">
        <v>0</v>
      </c>
      <c r="G1071" s="5">
        <v>2</v>
      </c>
      <c r="H1071" s="39">
        <v>0</v>
      </c>
      <c r="I1071" s="6"/>
      <c r="J1071" s="6"/>
      <c r="K1071" s="6"/>
      <c r="L1071" s="6"/>
      <c r="M1071" s="6"/>
      <c r="N1071" s="6"/>
      <c r="O1071" s="6"/>
      <c r="P1071" s="6"/>
      <c r="Q1071" s="6"/>
      <c r="R1071" s="6"/>
      <c r="S1071" s="6"/>
      <c r="T1071" s="6"/>
      <c r="U1071" s="6"/>
      <c r="V1071" s="6"/>
      <c r="W1071" s="6"/>
      <c r="X1071" s="6"/>
      <c r="Y1071" s="6"/>
      <c r="Z1071" s="6"/>
    </row>
    <row r="1072" spans="1:26" ht="24" customHeight="1" x14ac:dyDescent="0.3">
      <c r="A1072" s="5">
        <v>1072</v>
      </c>
      <c r="B1072" s="6" t="s">
        <v>9329</v>
      </c>
      <c r="C1072" s="24" t="s">
        <v>9330</v>
      </c>
      <c r="D1072" s="58" t="s">
        <v>9336</v>
      </c>
      <c r="E1072" s="6" t="s">
        <v>8057</v>
      </c>
      <c r="F1072" s="39">
        <v>0</v>
      </c>
      <c r="G1072" s="5">
        <v>1</v>
      </c>
      <c r="H1072" s="39">
        <v>0</v>
      </c>
      <c r="I1072" s="6"/>
      <c r="J1072" s="6"/>
      <c r="K1072" s="6"/>
      <c r="L1072" s="6"/>
      <c r="M1072" s="6"/>
      <c r="N1072" s="6"/>
      <c r="O1072" s="6"/>
      <c r="P1072" s="6"/>
      <c r="Q1072" s="6"/>
      <c r="R1072" s="6"/>
      <c r="S1072" s="6"/>
      <c r="T1072" s="6"/>
      <c r="U1072" s="6"/>
      <c r="V1072" s="6"/>
      <c r="W1072" s="6"/>
      <c r="X1072" s="6"/>
      <c r="Y1072" s="6"/>
      <c r="Z1072" s="6"/>
    </row>
    <row r="1073" spans="1:26" ht="24" customHeight="1" x14ac:dyDescent="0.3">
      <c r="A1073" s="5">
        <v>1073</v>
      </c>
      <c r="B1073" s="6" t="s">
        <v>9329</v>
      </c>
      <c r="C1073" s="24" t="s">
        <v>9330</v>
      </c>
      <c r="D1073" s="58" t="s">
        <v>9337</v>
      </c>
      <c r="E1073" s="6" t="s">
        <v>8057</v>
      </c>
      <c r="F1073" s="39">
        <v>0</v>
      </c>
      <c r="G1073" s="5">
        <v>1</v>
      </c>
      <c r="H1073" s="39">
        <v>0</v>
      </c>
      <c r="I1073" s="6"/>
      <c r="J1073" s="6"/>
      <c r="K1073" s="6"/>
      <c r="L1073" s="6"/>
      <c r="M1073" s="6"/>
      <c r="N1073" s="6"/>
      <c r="O1073" s="6"/>
      <c r="P1073" s="6"/>
      <c r="Q1073" s="6"/>
      <c r="R1073" s="6"/>
      <c r="S1073" s="6"/>
      <c r="T1073" s="6"/>
      <c r="U1073" s="6"/>
      <c r="V1073" s="6"/>
      <c r="W1073" s="6"/>
      <c r="X1073" s="6"/>
      <c r="Y1073" s="6"/>
      <c r="Z1073" s="6"/>
    </row>
    <row r="1074" spans="1:26" ht="24" customHeight="1" x14ac:dyDescent="0.3">
      <c r="A1074" s="5">
        <v>1074</v>
      </c>
      <c r="B1074" s="6" t="s">
        <v>9329</v>
      </c>
      <c r="C1074" s="24" t="s">
        <v>9330</v>
      </c>
      <c r="D1074" s="58" t="s">
        <v>9338</v>
      </c>
      <c r="E1074" s="6" t="s">
        <v>8057</v>
      </c>
      <c r="F1074" s="39">
        <v>2</v>
      </c>
      <c r="G1074" s="5">
        <v>2</v>
      </c>
      <c r="H1074" s="39">
        <v>2</v>
      </c>
      <c r="I1074" s="6"/>
      <c r="J1074" s="6"/>
      <c r="K1074" s="6"/>
      <c r="L1074" s="6"/>
      <c r="M1074" s="6"/>
      <c r="N1074" s="6"/>
      <c r="O1074" s="6"/>
      <c r="P1074" s="6"/>
      <c r="Q1074" s="6"/>
      <c r="R1074" s="6"/>
      <c r="S1074" s="6"/>
      <c r="T1074" s="6"/>
      <c r="U1074" s="6"/>
      <c r="V1074" s="6"/>
      <c r="W1074" s="6"/>
      <c r="X1074" s="6"/>
      <c r="Y1074" s="6"/>
      <c r="Z1074" s="6"/>
    </row>
    <row r="1075" spans="1:26" ht="24" customHeight="1" x14ac:dyDescent="0.3">
      <c r="A1075" s="5">
        <v>1075</v>
      </c>
      <c r="B1075" s="6" t="s">
        <v>9329</v>
      </c>
      <c r="C1075" s="24" t="s">
        <v>9330</v>
      </c>
      <c r="D1075" s="58" t="s">
        <v>9339</v>
      </c>
      <c r="E1075" s="6" t="s">
        <v>8057</v>
      </c>
      <c r="F1075" s="39">
        <v>0</v>
      </c>
      <c r="G1075" s="5">
        <v>2</v>
      </c>
      <c r="H1075" s="39">
        <v>0</v>
      </c>
      <c r="I1075" s="6"/>
      <c r="J1075" s="6"/>
      <c r="K1075" s="6"/>
      <c r="L1075" s="6"/>
      <c r="M1075" s="6"/>
      <c r="N1075" s="6"/>
      <c r="O1075" s="6"/>
      <c r="P1075" s="6"/>
      <c r="Q1075" s="6"/>
      <c r="R1075" s="6"/>
      <c r="S1075" s="6"/>
      <c r="T1075" s="6"/>
      <c r="U1075" s="6"/>
      <c r="V1075" s="6"/>
      <c r="W1075" s="6"/>
      <c r="X1075" s="6"/>
      <c r="Y1075" s="6"/>
      <c r="Z1075" s="6"/>
    </row>
    <row r="1076" spans="1:26" ht="48" customHeight="1" x14ac:dyDescent="0.3">
      <c r="A1076" s="5">
        <v>1076</v>
      </c>
      <c r="B1076" s="6" t="s">
        <v>9329</v>
      </c>
      <c r="C1076" s="24" t="s">
        <v>9330</v>
      </c>
      <c r="D1076" s="58" t="s">
        <v>9340</v>
      </c>
      <c r="E1076" s="6" t="s">
        <v>8057</v>
      </c>
      <c r="F1076" s="39">
        <v>2</v>
      </c>
      <c r="G1076" s="5">
        <v>2</v>
      </c>
      <c r="H1076" s="39">
        <v>2</v>
      </c>
      <c r="I1076" s="6"/>
      <c r="J1076" s="6"/>
      <c r="K1076" s="6"/>
      <c r="L1076" s="6"/>
      <c r="M1076" s="6"/>
      <c r="N1076" s="6"/>
      <c r="O1076" s="6"/>
      <c r="P1076" s="6"/>
      <c r="Q1076" s="6"/>
      <c r="R1076" s="6"/>
      <c r="S1076" s="6"/>
      <c r="T1076" s="6"/>
      <c r="U1076" s="6"/>
      <c r="V1076" s="6"/>
      <c r="W1076" s="6"/>
      <c r="X1076" s="6"/>
      <c r="Y1076" s="6"/>
      <c r="Z1076" s="6"/>
    </row>
    <row r="1077" spans="1:26" ht="48" customHeight="1" x14ac:dyDescent="0.3">
      <c r="A1077" s="5">
        <v>1077</v>
      </c>
      <c r="B1077" s="6" t="s">
        <v>9329</v>
      </c>
      <c r="C1077" s="24" t="s">
        <v>9330</v>
      </c>
      <c r="D1077" s="58" t="s">
        <v>9341</v>
      </c>
      <c r="E1077" s="6" t="s">
        <v>8057</v>
      </c>
      <c r="F1077" s="39">
        <v>0</v>
      </c>
      <c r="G1077" s="5">
        <v>2</v>
      </c>
      <c r="H1077" s="39">
        <v>0</v>
      </c>
      <c r="I1077" s="6"/>
      <c r="J1077" s="6"/>
      <c r="K1077" s="6"/>
      <c r="L1077" s="6"/>
      <c r="M1077" s="6"/>
      <c r="N1077" s="6"/>
      <c r="O1077" s="6"/>
      <c r="P1077" s="6"/>
      <c r="Q1077" s="6"/>
      <c r="R1077" s="6"/>
      <c r="S1077" s="6"/>
      <c r="T1077" s="6"/>
      <c r="U1077" s="6"/>
      <c r="V1077" s="6"/>
      <c r="W1077" s="6"/>
      <c r="X1077" s="6"/>
      <c r="Y1077" s="6"/>
      <c r="Z1077" s="6"/>
    </row>
    <row r="1078" spans="1:26" ht="24" customHeight="1" x14ac:dyDescent="0.3">
      <c r="A1078" s="5">
        <v>1078</v>
      </c>
      <c r="B1078" s="6" t="s">
        <v>9329</v>
      </c>
      <c r="C1078" s="24" t="s">
        <v>9330</v>
      </c>
      <c r="D1078" s="58" t="s">
        <v>9342</v>
      </c>
      <c r="E1078" s="6" t="s">
        <v>8057</v>
      </c>
      <c r="F1078" s="39">
        <v>0</v>
      </c>
      <c r="G1078" s="5">
        <v>2</v>
      </c>
      <c r="H1078" s="39">
        <v>0</v>
      </c>
      <c r="I1078" s="6"/>
      <c r="J1078" s="6"/>
      <c r="K1078" s="6"/>
      <c r="L1078" s="6"/>
      <c r="M1078" s="6"/>
      <c r="N1078" s="6"/>
      <c r="O1078" s="6"/>
      <c r="P1078" s="6"/>
      <c r="Q1078" s="6"/>
      <c r="R1078" s="6"/>
      <c r="S1078" s="6"/>
      <c r="T1078" s="6"/>
      <c r="U1078" s="6"/>
      <c r="V1078" s="6"/>
      <c r="W1078" s="6"/>
      <c r="X1078" s="6"/>
      <c r="Y1078" s="6"/>
      <c r="Z1078" s="6"/>
    </row>
    <row r="1079" spans="1:26" ht="48" customHeight="1" x14ac:dyDescent="0.3">
      <c r="A1079" s="5">
        <v>1079</v>
      </c>
      <c r="B1079" s="6" t="s">
        <v>9329</v>
      </c>
      <c r="C1079" s="24" t="s">
        <v>9330</v>
      </c>
      <c r="D1079" s="58" t="s">
        <v>13642</v>
      </c>
      <c r="E1079" s="6" t="s">
        <v>8057</v>
      </c>
      <c r="F1079" s="39">
        <v>1</v>
      </c>
      <c r="G1079" s="5">
        <v>1</v>
      </c>
      <c r="H1079" s="39">
        <v>1</v>
      </c>
      <c r="I1079" s="6"/>
      <c r="J1079" s="6"/>
      <c r="K1079" s="6"/>
      <c r="L1079" s="6"/>
      <c r="M1079" s="6"/>
      <c r="N1079" s="6"/>
      <c r="O1079" s="6"/>
      <c r="P1079" s="6"/>
      <c r="Q1079" s="6"/>
      <c r="R1079" s="6"/>
      <c r="S1079" s="6"/>
      <c r="T1079" s="6"/>
      <c r="U1079" s="6"/>
      <c r="V1079" s="6"/>
      <c r="W1079" s="6"/>
      <c r="X1079" s="6"/>
      <c r="Y1079" s="6"/>
      <c r="Z1079" s="6"/>
    </row>
    <row r="1080" spans="1:26" ht="24" customHeight="1" x14ac:dyDescent="0.3">
      <c r="A1080" s="5">
        <v>1080</v>
      </c>
      <c r="B1080" s="6" t="s">
        <v>9329</v>
      </c>
      <c r="C1080" s="24" t="s">
        <v>9330</v>
      </c>
      <c r="D1080" s="58" t="s">
        <v>9343</v>
      </c>
      <c r="E1080" s="6" t="s">
        <v>8057</v>
      </c>
      <c r="F1080" s="39">
        <v>2</v>
      </c>
      <c r="G1080" s="5">
        <v>2</v>
      </c>
      <c r="H1080" s="39">
        <v>2</v>
      </c>
      <c r="I1080" s="6"/>
      <c r="J1080" s="6"/>
      <c r="K1080" s="6"/>
      <c r="L1080" s="6"/>
      <c r="M1080" s="6"/>
      <c r="N1080" s="6"/>
      <c r="O1080" s="6"/>
      <c r="P1080" s="6"/>
      <c r="Q1080" s="6"/>
      <c r="R1080" s="6"/>
      <c r="S1080" s="6"/>
      <c r="T1080" s="6"/>
      <c r="U1080" s="6"/>
      <c r="V1080" s="6"/>
      <c r="W1080" s="6"/>
      <c r="X1080" s="6"/>
      <c r="Y1080" s="6"/>
      <c r="Z1080" s="6"/>
    </row>
    <row r="1081" spans="1:26" ht="48" customHeight="1" x14ac:dyDescent="0.3">
      <c r="A1081" s="5">
        <v>1081</v>
      </c>
      <c r="B1081" s="6" t="s">
        <v>9329</v>
      </c>
      <c r="C1081" s="24" t="s">
        <v>9330</v>
      </c>
      <c r="D1081" s="58" t="s">
        <v>9344</v>
      </c>
      <c r="E1081" s="6" t="s">
        <v>8057</v>
      </c>
      <c r="F1081" s="39">
        <v>2</v>
      </c>
      <c r="G1081" s="5">
        <v>0</v>
      </c>
      <c r="H1081" s="39">
        <v>2</v>
      </c>
      <c r="I1081" s="6"/>
      <c r="J1081" s="6"/>
      <c r="K1081" s="6"/>
      <c r="L1081" s="6"/>
      <c r="M1081" s="6"/>
      <c r="N1081" s="6"/>
      <c r="O1081" s="6"/>
      <c r="P1081" s="6"/>
      <c r="Q1081" s="6"/>
      <c r="R1081" s="6"/>
      <c r="S1081" s="6"/>
      <c r="T1081" s="6"/>
      <c r="U1081" s="6"/>
      <c r="V1081" s="6"/>
      <c r="W1081" s="6"/>
      <c r="X1081" s="6"/>
      <c r="Y1081" s="6"/>
      <c r="Z1081" s="6"/>
    </row>
    <row r="1082" spans="1:26" ht="48" customHeight="1" x14ac:dyDescent="0.3">
      <c r="A1082" s="5">
        <v>1082</v>
      </c>
      <c r="B1082" s="6" t="s">
        <v>9329</v>
      </c>
      <c r="C1082" s="24" t="s">
        <v>9330</v>
      </c>
      <c r="D1082" s="58" t="s">
        <v>9345</v>
      </c>
      <c r="E1082" s="6" t="s">
        <v>8057</v>
      </c>
      <c r="F1082" s="39">
        <v>2</v>
      </c>
      <c r="G1082" s="5">
        <v>2</v>
      </c>
      <c r="H1082" s="39">
        <v>2</v>
      </c>
      <c r="I1082" s="6"/>
      <c r="J1082" s="6"/>
      <c r="K1082" s="6"/>
      <c r="L1082" s="6"/>
      <c r="M1082" s="6"/>
      <c r="N1082" s="6"/>
      <c r="O1082" s="6"/>
      <c r="P1082" s="6"/>
      <c r="Q1082" s="6"/>
      <c r="R1082" s="6"/>
      <c r="S1082" s="6"/>
      <c r="T1082" s="6"/>
      <c r="U1082" s="6"/>
      <c r="V1082" s="6"/>
      <c r="W1082" s="6"/>
      <c r="X1082" s="6"/>
      <c r="Y1082" s="6"/>
      <c r="Z1082" s="6"/>
    </row>
    <row r="1083" spans="1:26" ht="24" customHeight="1" x14ac:dyDescent="0.3">
      <c r="A1083" s="5">
        <v>1083</v>
      </c>
      <c r="B1083" s="6" t="s">
        <v>9329</v>
      </c>
      <c r="C1083" s="24" t="s">
        <v>9330</v>
      </c>
      <c r="D1083" s="58" t="s">
        <v>9346</v>
      </c>
      <c r="E1083" s="6" t="s">
        <v>8057</v>
      </c>
      <c r="F1083" s="39">
        <v>2</v>
      </c>
      <c r="G1083" s="5">
        <v>2</v>
      </c>
      <c r="H1083" s="39">
        <v>2</v>
      </c>
      <c r="I1083" s="6"/>
      <c r="J1083" s="6"/>
      <c r="K1083" s="6"/>
      <c r="L1083" s="6"/>
      <c r="M1083" s="6"/>
      <c r="N1083" s="6"/>
      <c r="O1083" s="6"/>
      <c r="P1083" s="6"/>
      <c r="Q1083" s="6"/>
      <c r="R1083" s="6"/>
      <c r="S1083" s="6"/>
      <c r="T1083" s="6"/>
      <c r="U1083" s="6"/>
      <c r="V1083" s="6"/>
      <c r="W1083" s="6"/>
      <c r="X1083" s="6"/>
      <c r="Y1083" s="6"/>
      <c r="Z1083" s="6"/>
    </row>
    <row r="1084" spans="1:26" ht="48" customHeight="1" x14ac:dyDescent="0.3">
      <c r="A1084" s="5">
        <v>1084</v>
      </c>
      <c r="B1084" s="6" t="s">
        <v>9329</v>
      </c>
      <c r="C1084" s="24" t="s">
        <v>9330</v>
      </c>
      <c r="D1084" s="58" t="s">
        <v>9347</v>
      </c>
      <c r="E1084" s="6" t="s">
        <v>8057</v>
      </c>
      <c r="F1084" s="39">
        <v>2</v>
      </c>
      <c r="G1084" s="5">
        <v>2</v>
      </c>
      <c r="H1084" s="39">
        <v>2</v>
      </c>
      <c r="I1084" s="6"/>
      <c r="J1084" s="6"/>
      <c r="K1084" s="6"/>
      <c r="L1084" s="6"/>
      <c r="M1084" s="6"/>
      <c r="N1084" s="6"/>
      <c r="O1084" s="6"/>
      <c r="P1084" s="6"/>
      <c r="Q1084" s="6"/>
      <c r="R1084" s="6"/>
      <c r="S1084" s="6"/>
      <c r="T1084" s="6"/>
      <c r="U1084" s="6"/>
      <c r="V1084" s="6"/>
      <c r="W1084" s="6"/>
      <c r="X1084" s="6"/>
      <c r="Y1084" s="6"/>
      <c r="Z1084" s="6"/>
    </row>
    <row r="1085" spans="1:26" ht="24" customHeight="1" x14ac:dyDescent="0.3">
      <c r="A1085" s="5">
        <v>1085</v>
      </c>
      <c r="B1085" s="6" t="s">
        <v>9329</v>
      </c>
      <c r="C1085" s="24" t="s">
        <v>9330</v>
      </c>
      <c r="D1085" s="58" t="s">
        <v>9348</v>
      </c>
      <c r="E1085" s="6" t="s">
        <v>8057</v>
      </c>
      <c r="F1085" s="39">
        <v>0</v>
      </c>
      <c r="G1085" s="5">
        <v>1</v>
      </c>
      <c r="H1085" s="39">
        <v>0</v>
      </c>
      <c r="I1085" s="6"/>
      <c r="J1085" s="6"/>
      <c r="K1085" s="6"/>
      <c r="L1085" s="6"/>
      <c r="M1085" s="6"/>
      <c r="N1085" s="6"/>
      <c r="O1085" s="6"/>
      <c r="P1085" s="6"/>
      <c r="Q1085" s="6"/>
      <c r="R1085" s="6"/>
      <c r="S1085" s="6"/>
      <c r="T1085" s="6"/>
      <c r="U1085" s="6"/>
      <c r="V1085" s="6"/>
      <c r="W1085" s="6"/>
      <c r="X1085" s="6"/>
      <c r="Y1085" s="6"/>
      <c r="Z1085" s="6"/>
    </row>
    <row r="1086" spans="1:26" ht="48" customHeight="1" x14ac:dyDescent="0.3">
      <c r="A1086" s="5">
        <v>1086</v>
      </c>
      <c r="B1086" s="6" t="s">
        <v>9329</v>
      </c>
      <c r="C1086" s="24" t="s">
        <v>9330</v>
      </c>
      <c r="D1086" s="58" t="s">
        <v>9349</v>
      </c>
      <c r="E1086" s="6" t="s">
        <v>8057</v>
      </c>
      <c r="F1086" s="39">
        <v>2</v>
      </c>
      <c r="G1086" s="5">
        <v>2</v>
      </c>
      <c r="H1086" s="39">
        <v>2</v>
      </c>
      <c r="I1086" s="6"/>
      <c r="J1086" s="6"/>
      <c r="K1086" s="6"/>
      <c r="L1086" s="6"/>
      <c r="M1086" s="6"/>
      <c r="N1086" s="6"/>
      <c r="O1086" s="6"/>
      <c r="P1086" s="6"/>
      <c r="Q1086" s="6"/>
      <c r="R1086" s="6"/>
      <c r="S1086" s="6"/>
      <c r="T1086" s="6"/>
      <c r="U1086" s="6"/>
      <c r="V1086" s="6"/>
      <c r="W1086" s="6"/>
      <c r="X1086" s="6"/>
      <c r="Y1086" s="6"/>
      <c r="Z1086" s="6"/>
    </row>
    <row r="1087" spans="1:26" ht="24" customHeight="1" x14ac:dyDescent="0.3">
      <c r="A1087" s="5">
        <v>1087</v>
      </c>
      <c r="B1087" s="6" t="s">
        <v>9329</v>
      </c>
      <c r="C1087" s="24" t="s">
        <v>9330</v>
      </c>
      <c r="D1087" s="58" t="s">
        <v>9350</v>
      </c>
      <c r="E1087" s="6" t="s">
        <v>8057</v>
      </c>
      <c r="F1087" s="39">
        <v>0</v>
      </c>
      <c r="G1087" s="5">
        <v>1</v>
      </c>
      <c r="H1087" s="39">
        <v>0</v>
      </c>
      <c r="I1087" s="6"/>
      <c r="J1087" s="6"/>
      <c r="K1087" s="6"/>
      <c r="L1087" s="6"/>
      <c r="M1087" s="6"/>
      <c r="N1087" s="6"/>
      <c r="O1087" s="6"/>
      <c r="P1087" s="6"/>
      <c r="Q1087" s="6"/>
      <c r="R1087" s="6"/>
      <c r="S1087" s="6"/>
      <c r="T1087" s="6"/>
      <c r="U1087" s="6"/>
      <c r="V1087" s="6"/>
      <c r="W1087" s="6"/>
      <c r="X1087" s="6"/>
      <c r="Y1087" s="6"/>
      <c r="Z1087" s="6"/>
    </row>
    <row r="1088" spans="1:26" ht="48" customHeight="1" x14ac:dyDescent="0.3">
      <c r="A1088" s="5">
        <v>1088</v>
      </c>
      <c r="B1088" s="6" t="s">
        <v>9329</v>
      </c>
      <c r="C1088" s="24" t="s">
        <v>9330</v>
      </c>
      <c r="D1088" s="58" t="s">
        <v>9351</v>
      </c>
      <c r="E1088" s="6" t="s">
        <v>8057</v>
      </c>
      <c r="F1088" s="39">
        <v>2</v>
      </c>
      <c r="G1088" s="5">
        <v>2</v>
      </c>
      <c r="H1088" s="39">
        <v>2</v>
      </c>
      <c r="I1088" s="6"/>
      <c r="J1088" s="6"/>
      <c r="K1088" s="6"/>
      <c r="L1088" s="6"/>
      <c r="M1088" s="6"/>
      <c r="N1088" s="6"/>
      <c r="O1088" s="6"/>
      <c r="P1088" s="6"/>
      <c r="Q1088" s="6"/>
      <c r="R1088" s="6"/>
      <c r="S1088" s="6"/>
      <c r="T1088" s="6"/>
      <c r="U1088" s="6"/>
      <c r="V1088" s="6"/>
      <c r="W1088" s="6"/>
      <c r="X1088" s="6"/>
      <c r="Y1088" s="6"/>
      <c r="Z1088" s="6"/>
    </row>
    <row r="1089" spans="1:26" ht="24" customHeight="1" x14ac:dyDescent="0.3">
      <c r="A1089" s="5">
        <v>1089</v>
      </c>
      <c r="B1089" s="6" t="s">
        <v>9329</v>
      </c>
      <c r="C1089" s="24" t="s">
        <v>9330</v>
      </c>
      <c r="D1089" s="58" t="s">
        <v>9352</v>
      </c>
      <c r="E1089" s="6" t="s">
        <v>8057</v>
      </c>
      <c r="F1089" s="39">
        <v>1</v>
      </c>
      <c r="G1089" s="5">
        <v>2</v>
      </c>
      <c r="H1089" s="39">
        <v>1</v>
      </c>
      <c r="I1089" s="6"/>
      <c r="J1089" s="6"/>
      <c r="K1089" s="6"/>
      <c r="L1089" s="6"/>
      <c r="M1089" s="6"/>
      <c r="N1089" s="6"/>
      <c r="O1089" s="6"/>
      <c r="P1089" s="6"/>
      <c r="Q1089" s="6"/>
      <c r="R1089" s="6"/>
      <c r="S1089" s="6"/>
      <c r="T1089" s="6"/>
      <c r="U1089" s="6"/>
      <c r="V1089" s="6"/>
      <c r="W1089" s="6"/>
      <c r="X1089" s="6"/>
      <c r="Y1089" s="6"/>
      <c r="Z1089" s="6"/>
    </row>
    <row r="1090" spans="1:26" ht="24" customHeight="1" x14ac:dyDescent="0.3">
      <c r="A1090" s="5">
        <v>1090</v>
      </c>
      <c r="B1090" s="6" t="s">
        <v>9329</v>
      </c>
      <c r="C1090" s="24" t="s">
        <v>9330</v>
      </c>
      <c r="D1090" s="58" t="s">
        <v>9353</v>
      </c>
      <c r="E1090" s="6" t="s">
        <v>8057</v>
      </c>
      <c r="F1090" s="39">
        <v>0</v>
      </c>
      <c r="G1090" s="5">
        <v>1</v>
      </c>
      <c r="H1090" s="39">
        <v>0</v>
      </c>
      <c r="I1090" s="6"/>
      <c r="J1090" s="6"/>
      <c r="K1090" s="6"/>
      <c r="L1090" s="6"/>
      <c r="M1090" s="6"/>
      <c r="N1090" s="6"/>
      <c r="O1090" s="6"/>
      <c r="P1090" s="6"/>
      <c r="Q1090" s="6"/>
      <c r="R1090" s="6"/>
      <c r="S1090" s="6"/>
      <c r="T1090" s="6"/>
      <c r="U1090" s="6"/>
      <c r="V1090" s="6"/>
      <c r="W1090" s="6"/>
      <c r="X1090" s="6"/>
      <c r="Y1090" s="6"/>
      <c r="Z1090" s="6"/>
    </row>
    <row r="1091" spans="1:26" ht="48" customHeight="1" x14ac:dyDescent="0.3">
      <c r="A1091" s="5">
        <v>1091</v>
      </c>
      <c r="B1091" s="6" t="s">
        <v>9329</v>
      </c>
      <c r="C1091" s="24" t="s">
        <v>9330</v>
      </c>
      <c r="D1091" s="58" t="s">
        <v>9354</v>
      </c>
      <c r="E1091" s="6" t="s">
        <v>8057</v>
      </c>
      <c r="F1091" s="39">
        <v>2</v>
      </c>
      <c r="G1091" s="5">
        <v>2</v>
      </c>
      <c r="H1091" s="39">
        <v>2</v>
      </c>
      <c r="I1091" s="6"/>
      <c r="J1091" s="6"/>
      <c r="K1091" s="6"/>
      <c r="L1091" s="6"/>
      <c r="M1091" s="6"/>
      <c r="N1091" s="6"/>
      <c r="O1091" s="6"/>
      <c r="P1091" s="6"/>
      <c r="Q1091" s="6"/>
      <c r="R1091" s="6"/>
      <c r="S1091" s="6"/>
      <c r="T1091" s="6"/>
      <c r="U1091" s="6"/>
      <c r="V1091" s="6"/>
      <c r="W1091" s="6"/>
      <c r="X1091" s="6"/>
      <c r="Y1091" s="6"/>
      <c r="Z1091" s="6"/>
    </row>
    <row r="1092" spans="1:26" ht="48" customHeight="1" x14ac:dyDescent="0.3">
      <c r="A1092" s="5">
        <v>1092</v>
      </c>
      <c r="B1092" s="6" t="s">
        <v>9329</v>
      </c>
      <c r="C1092" s="24" t="s">
        <v>9330</v>
      </c>
      <c r="D1092" s="58" t="s">
        <v>9355</v>
      </c>
      <c r="E1092" s="6" t="s">
        <v>8057</v>
      </c>
      <c r="F1092" s="39">
        <v>2</v>
      </c>
      <c r="G1092" s="5">
        <v>2</v>
      </c>
      <c r="H1092" s="39">
        <v>2</v>
      </c>
      <c r="I1092" s="6"/>
      <c r="J1092" s="6"/>
      <c r="K1092" s="6"/>
      <c r="L1092" s="6"/>
      <c r="M1092" s="6"/>
      <c r="N1092" s="6"/>
      <c r="O1092" s="6"/>
      <c r="P1092" s="6"/>
      <c r="Q1092" s="6"/>
      <c r="R1092" s="6"/>
      <c r="S1092" s="6"/>
      <c r="T1092" s="6"/>
      <c r="U1092" s="6"/>
      <c r="V1092" s="6"/>
      <c r="W1092" s="6"/>
      <c r="X1092" s="6"/>
      <c r="Y1092" s="6"/>
      <c r="Z1092" s="6"/>
    </row>
    <row r="1093" spans="1:26" ht="48" customHeight="1" x14ac:dyDescent="0.3">
      <c r="A1093" s="5">
        <v>1093</v>
      </c>
      <c r="B1093" s="6" t="s">
        <v>9329</v>
      </c>
      <c r="C1093" s="24" t="s">
        <v>9330</v>
      </c>
      <c r="D1093" s="58" t="s">
        <v>9356</v>
      </c>
      <c r="E1093" s="6" t="s">
        <v>8057</v>
      </c>
      <c r="F1093" s="39">
        <v>1</v>
      </c>
      <c r="G1093" s="39">
        <v>1</v>
      </c>
      <c r="H1093" s="39">
        <v>1</v>
      </c>
      <c r="I1093" s="6"/>
      <c r="J1093" s="6"/>
      <c r="K1093" s="6"/>
      <c r="L1093" s="6"/>
      <c r="M1093" s="6"/>
      <c r="N1093" s="6"/>
      <c r="O1093" s="6"/>
      <c r="P1093" s="6"/>
      <c r="Q1093" s="6"/>
      <c r="R1093" s="6"/>
      <c r="S1093" s="6"/>
      <c r="T1093" s="6"/>
      <c r="U1093" s="6"/>
      <c r="V1093" s="6"/>
      <c r="W1093" s="6"/>
      <c r="X1093" s="6"/>
      <c r="Y1093" s="6"/>
      <c r="Z1093" s="6"/>
    </row>
    <row r="1094" spans="1:26" ht="48" customHeight="1" x14ac:dyDescent="0.3">
      <c r="A1094" s="5">
        <v>1094</v>
      </c>
      <c r="B1094" s="6" t="s">
        <v>9329</v>
      </c>
      <c r="C1094" s="24" t="s">
        <v>9330</v>
      </c>
      <c r="D1094" s="58" t="s">
        <v>9357</v>
      </c>
      <c r="E1094" s="6" t="s">
        <v>8057</v>
      </c>
      <c r="F1094" s="39">
        <v>2</v>
      </c>
      <c r="G1094" s="39">
        <v>2</v>
      </c>
      <c r="H1094" s="39">
        <v>2</v>
      </c>
      <c r="I1094" s="6"/>
      <c r="J1094" s="6"/>
      <c r="K1094" s="6"/>
      <c r="L1094" s="6"/>
      <c r="M1094" s="6"/>
      <c r="N1094" s="6"/>
      <c r="O1094" s="6"/>
      <c r="P1094" s="6"/>
      <c r="Q1094" s="6"/>
      <c r="R1094" s="6"/>
      <c r="S1094" s="6"/>
      <c r="T1094" s="6"/>
      <c r="U1094" s="6"/>
      <c r="V1094" s="6"/>
      <c r="W1094" s="6"/>
      <c r="X1094" s="6"/>
      <c r="Y1094" s="6"/>
      <c r="Z1094" s="6"/>
    </row>
    <row r="1095" spans="1:26" ht="24" customHeight="1" x14ac:dyDescent="0.3">
      <c r="A1095" s="5">
        <v>1095</v>
      </c>
      <c r="B1095" s="6" t="s">
        <v>9329</v>
      </c>
      <c r="C1095" s="24" t="s">
        <v>9330</v>
      </c>
      <c r="D1095" s="58" t="s">
        <v>9358</v>
      </c>
      <c r="E1095" s="6" t="s">
        <v>8057</v>
      </c>
      <c r="F1095" s="39">
        <v>0</v>
      </c>
      <c r="G1095" s="39">
        <v>0</v>
      </c>
      <c r="H1095" s="39">
        <v>0</v>
      </c>
      <c r="I1095" s="6"/>
      <c r="J1095" s="6"/>
      <c r="K1095" s="6"/>
      <c r="L1095" s="6"/>
      <c r="M1095" s="6"/>
      <c r="N1095" s="6"/>
      <c r="O1095" s="6"/>
      <c r="P1095" s="6"/>
      <c r="Q1095" s="6"/>
      <c r="R1095" s="6"/>
      <c r="S1095" s="6"/>
      <c r="T1095" s="6"/>
      <c r="U1095" s="6"/>
      <c r="V1095" s="6"/>
      <c r="W1095" s="6"/>
      <c r="X1095" s="6"/>
      <c r="Y1095" s="6"/>
      <c r="Z1095" s="6"/>
    </row>
    <row r="1096" spans="1:26" ht="24" customHeight="1" x14ac:dyDescent="0.3">
      <c r="A1096" s="5">
        <v>1096</v>
      </c>
      <c r="B1096" s="6" t="s">
        <v>9329</v>
      </c>
      <c r="C1096" s="24" t="s">
        <v>9330</v>
      </c>
      <c r="D1096" s="58" t="s">
        <v>9359</v>
      </c>
      <c r="E1096" s="6" t="s">
        <v>8057</v>
      </c>
      <c r="F1096" s="39">
        <v>0</v>
      </c>
      <c r="G1096" s="39">
        <v>0</v>
      </c>
      <c r="H1096" s="39">
        <v>0</v>
      </c>
      <c r="I1096" s="6"/>
      <c r="J1096" s="6"/>
      <c r="K1096" s="6"/>
      <c r="L1096" s="6"/>
      <c r="M1096" s="6"/>
      <c r="N1096" s="6"/>
      <c r="O1096" s="6"/>
      <c r="P1096" s="6"/>
      <c r="Q1096" s="6"/>
      <c r="R1096" s="6"/>
      <c r="S1096" s="6"/>
      <c r="T1096" s="6"/>
      <c r="U1096" s="6"/>
      <c r="V1096" s="6"/>
      <c r="W1096" s="6"/>
      <c r="X1096" s="6"/>
      <c r="Y1096" s="6"/>
      <c r="Z1096" s="6"/>
    </row>
    <row r="1097" spans="1:26" ht="24" customHeight="1" x14ac:dyDescent="0.3">
      <c r="A1097" s="5">
        <v>1097</v>
      </c>
      <c r="B1097" s="6" t="s">
        <v>9329</v>
      </c>
      <c r="C1097" s="24" t="s">
        <v>9330</v>
      </c>
      <c r="D1097" s="58" t="s">
        <v>9360</v>
      </c>
      <c r="E1097" s="6" t="s">
        <v>8057</v>
      </c>
      <c r="F1097" s="39">
        <v>0</v>
      </c>
      <c r="G1097" s="39">
        <v>0</v>
      </c>
      <c r="H1097" s="39">
        <v>0</v>
      </c>
      <c r="I1097" s="6"/>
      <c r="J1097" s="6"/>
      <c r="K1097" s="6"/>
      <c r="L1097" s="6"/>
      <c r="M1097" s="6"/>
      <c r="N1097" s="6"/>
      <c r="O1097" s="6"/>
      <c r="P1097" s="6"/>
      <c r="Q1097" s="6"/>
      <c r="R1097" s="6"/>
      <c r="S1097" s="6"/>
      <c r="T1097" s="6"/>
      <c r="U1097" s="6"/>
      <c r="V1097" s="6"/>
      <c r="W1097" s="6"/>
      <c r="X1097" s="6"/>
      <c r="Y1097" s="6"/>
      <c r="Z1097" s="6"/>
    </row>
    <row r="1098" spans="1:26" ht="48" customHeight="1" x14ac:dyDescent="0.3">
      <c r="A1098" s="5">
        <v>1098</v>
      </c>
      <c r="B1098" s="6" t="s">
        <v>9329</v>
      </c>
      <c r="C1098" s="24" t="s">
        <v>9330</v>
      </c>
      <c r="D1098" s="58" t="s">
        <v>9361</v>
      </c>
      <c r="E1098" s="6" t="s">
        <v>8057</v>
      </c>
      <c r="F1098" s="39">
        <v>0</v>
      </c>
      <c r="G1098" s="39">
        <v>0</v>
      </c>
      <c r="H1098" s="39">
        <v>0</v>
      </c>
      <c r="I1098" s="6"/>
      <c r="J1098" s="6"/>
      <c r="K1098" s="6"/>
      <c r="L1098" s="6"/>
      <c r="M1098" s="6"/>
      <c r="N1098" s="6"/>
      <c r="O1098" s="6"/>
      <c r="P1098" s="6"/>
      <c r="Q1098" s="6"/>
      <c r="R1098" s="6"/>
      <c r="S1098" s="6"/>
      <c r="T1098" s="6"/>
      <c r="U1098" s="6"/>
      <c r="V1098" s="6"/>
      <c r="W1098" s="6"/>
      <c r="X1098" s="6"/>
      <c r="Y1098" s="6"/>
      <c r="Z1098" s="6"/>
    </row>
    <row r="1099" spans="1:26" ht="24" customHeight="1" x14ac:dyDescent="0.3">
      <c r="A1099" s="5">
        <v>1099</v>
      </c>
      <c r="B1099" s="6" t="s">
        <v>9329</v>
      </c>
      <c r="C1099" s="24" t="s">
        <v>9330</v>
      </c>
      <c r="D1099" s="58" t="s">
        <v>9362</v>
      </c>
      <c r="E1099" s="6" t="s">
        <v>8057</v>
      </c>
      <c r="F1099" s="39">
        <v>0</v>
      </c>
      <c r="G1099" s="39">
        <v>0</v>
      </c>
      <c r="H1099" s="39">
        <v>0</v>
      </c>
      <c r="I1099" s="6"/>
      <c r="J1099" s="6"/>
      <c r="K1099" s="6"/>
      <c r="L1099" s="6"/>
      <c r="M1099" s="6"/>
      <c r="N1099" s="6"/>
      <c r="O1099" s="6"/>
      <c r="P1099" s="6"/>
      <c r="Q1099" s="6"/>
      <c r="R1099" s="6"/>
      <c r="S1099" s="6"/>
      <c r="T1099" s="6"/>
      <c r="U1099" s="6"/>
      <c r="V1099" s="6"/>
      <c r="W1099" s="6"/>
      <c r="X1099" s="6"/>
      <c r="Y1099" s="6"/>
      <c r="Z1099" s="6"/>
    </row>
    <row r="1100" spans="1:26" ht="24" customHeight="1" x14ac:dyDescent="0.3">
      <c r="A1100" s="5">
        <v>1100</v>
      </c>
      <c r="B1100" s="6" t="s">
        <v>9329</v>
      </c>
      <c r="C1100" s="24" t="s">
        <v>9330</v>
      </c>
      <c r="D1100" s="58" t="s">
        <v>9363</v>
      </c>
      <c r="E1100" s="6" t="s">
        <v>8057</v>
      </c>
      <c r="F1100" s="39">
        <v>0</v>
      </c>
      <c r="G1100" s="39">
        <v>0</v>
      </c>
      <c r="H1100" s="39">
        <v>0</v>
      </c>
      <c r="I1100" s="6"/>
      <c r="J1100" s="6"/>
      <c r="K1100" s="6"/>
      <c r="L1100" s="6"/>
      <c r="M1100" s="6"/>
      <c r="N1100" s="6"/>
      <c r="O1100" s="6"/>
      <c r="P1100" s="6"/>
      <c r="Q1100" s="6"/>
      <c r="R1100" s="6"/>
      <c r="S1100" s="6"/>
      <c r="T1100" s="6"/>
      <c r="U1100" s="6"/>
      <c r="V1100" s="6"/>
      <c r="W1100" s="6"/>
      <c r="X1100" s="6"/>
      <c r="Y1100" s="6"/>
      <c r="Z1100" s="6"/>
    </row>
    <row r="1101" spans="1:26" ht="24" customHeight="1" x14ac:dyDescent="0.3">
      <c r="A1101" s="5">
        <v>1101</v>
      </c>
      <c r="B1101" s="6" t="s">
        <v>9329</v>
      </c>
      <c r="C1101" s="24" t="s">
        <v>9330</v>
      </c>
      <c r="D1101" s="58" t="s">
        <v>9364</v>
      </c>
      <c r="E1101" s="6" t="s">
        <v>8057</v>
      </c>
      <c r="F1101" s="39">
        <v>0</v>
      </c>
      <c r="G1101" s="39">
        <v>0</v>
      </c>
      <c r="H1101" s="39">
        <v>0</v>
      </c>
      <c r="I1101" s="6"/>
      <c r="J1101" s="6"/>
      <c r="K1101" s="6"/>
      <c r="L1101" s="6"/>
      <c r="M1101" s="6"/>
      <c r="N1101" s="6"/>
      <c r="O1101" s="6"/>
      <c r="P1101" s="6"/>
      <c r="Q1101" s="6"/>
      <c r="R1101" s="6"/>
      <c r="S1101" s="6"/>
      <c r="T1101" s="6"/>
      <c r="U1101" s="6"/>
      <c r="V1101" s="6"/>
      <c r="W1101" s="6"/>
      <c r="X1101" s="6"/>
      <c r="Y1101" s="6"/>
      <c r="Z1101" s="6"/>
    </row>
    <row r="1102" spans="1:26" ht="24" customHeight="1" x14ac:dyDescent="0.3">
      <c r="A1102" s="5">
        <v>1102</v>
      </c>
      <c r="B1102" s="6" t="s">
        <v>9329</v>
      </c>
      <c r="C1102" s="24" t="s">
        <v>9330</v>
      </c>
      <c r="D1102" s="58" t="s">
        <v>9365</v>
      </c>
      <c r="E1102" s="6" t="s">
        <v>8057</v>
      </c>
      <c r="F1102" s="39">
        <v>0</v>
      </c>
      <c r="G1102" s="39">
        <v>0</v>
      </c>
      <c r="H1102" s="39">
        <v>0</v>
      </c>
      <c r="I1102" s="6"/>
      <c r="J1102" s="6"/>
      <c r="K1102" s="6"/>
      <c r="L1102" s="6"/>
      <c r="M1102" s="6"/>
      <c r="N1102" s="6"/>
      <c r="O1102" s="6"/>
      <c r="P1102" s="6"/>
      <c r="Q1102" s="6"/>
      <c r="R1102" s="6"/>
      <c r="S1102" s="6"/>
      <c r="T1102" s="6"/>
      <c r="U1102" s="6"/>
      <c r="V1102" s="6"/>
      <c r="W1102" s="6"/>
      <c r="X1102" s="6"/>
      <c r="Y1102" s="6"/>
      <c r="Z1102" s="6"/>
    </row>
    <row r="1103" spans="1:26" ht="24" customHeight="1" x14ac:dyDescent="0.3">
      <c r="A1103" s="5">
        <v>1103</v>
      </c>
      <c r="B1103" s="6" t="s">
        <v>9329</v>
      </c>
      <c r="C1103" s="24" t="s">
        <v>9330</v>
      </c>
      <c r="D1103" s="58" t="s">
        <v>9366</v>
      </c>
      <c r="E1103" s="6" t="s">
        <v>8057</v>
      </c>
      <c r="F1103" s="39">
        <v>2</v>
      </c>
      <c r="G1103" s="39">
        <v>2</v>
      </c>
      <c r="H1103" s="39">
        <v>2</v>
      </c>
      <c r="I1103" s="6"/>
      <c r="J1103" s="6"/>
      <c r="K1103" s="6"/>
      <c r="L1103" s="6"/>
      <c r="M1103" s="6"/>
      <c r="N1103" s="6"/>
      <c r="O1103" s="6"/>
      <c r="P1103" s="6"/>
      <c r="Q1103" s="6"/>
      <c r="R1103" s="6"/>
      <c r="S1103" s="6"/>
      <c r="T1103" s="6"/>
      <c r="U1103" s="6"/>
      <c r="V1103" s="6"/>
      <c r="W1103" s="6"/>
      <c r="X1103" s="6"/>
      <c r="Y1103" s="6"/>
      <c r="Z1103" s="6"/>
    </row>
    <row r="1104" spans="1:26" ht="24" customHeight="1" x14ac:dyDescent="0.3">
      <c r="A1104" s="5">
        <v>1104</v>
      </c>
      <c r="B1104" s="6" t="s">
        <v>9329</v>
      </c>
      <c r="C1104" s="24" t="s">
        <v>9330</v>
      </c>
      <c r="D1104" s="58" t="s">
        <v>9367</v>
      </c>
      <c r="E1104" s="6" t="s">
        <v>8057</v>
      </c>
      <c r="F1104" s="39">
        <v>0</v>
      </c>
      <c r="G1104" s="39">
        <v>0</v>
      </c>
      <c r="H1104" s="39">
        <v>0</v>
      </c>
      <c r="I1104" s="6"/>
      <c r="J1104" s="6"/>
      <c r="K1104" s="6"/>
      <c r="L1104" s="6"/>
      <c r="M1104" s="6"/>
      <c r="N1104" s="6"/>
      <c r="O1104" s="6"/>
      <c r="P1104" s="6"/>
      <c r="Q1104" s="6"/>
      <c r="R1104" s="6"/>
      <c r="S1104" s="6"/>
      <c r="T1104" s="6"/>
      <c r="U1104" s="6"/>
      <c r="V1104" s="6"/>
      <c r="W1104" s="6"/>
      <c r="X1104" s="6"/>
      <c r="Y1104" s="6"/>
      <c r="Z1104" s="6"/>
    </row>
    <row r="1105" spans="1:26" ht="48" customHeight="1" x14ac:dyDescent="0.3">
      <c r="A1105" s="5">
        <v>1105</v>
      </c>
      <c r="B1105" s="6" t="s">
        <v>9329</v>
      </c>
      <c r="C1105" s="24" t="s">
        <v>9330</v>
      </c>
      <c r="D1105" s="58" t="s">
        <v>9368</v>
      </c>
      <c r="E1105" s="6" t="s">
        <v>8057</v>
      </c>
      <c r="F1105" s="39">
        <v>0</v>
      </c>
      <c r="G1105" s="5">
        <v>0</v>
      </c>
      <c r="H1105" s="39">
        <v>0</v>
      </c>
      <c r="I1105" s="6"/>
      <c r="J1105" s="6"/>
      <c r="K1105" s="6"/>
      <c r="L1105" s="6"/>
      <c r="M1105" s="6"/>
      <c r="N1105" s="6"/>
      <c r="O1105" s="6"/>
      <c r="P1105" s="6"/>
      <c r="Q1105" s="6"/>
      <c r="R1105" s="6"/>
      <c r="S1105" s="6"/>
      <c r="T1105" s="6"/>
      <c r="U1105" s="6"/>
      <c r="V1105" s="6"/>
      <c r="W1105" s="6"/>
      <c r="X1105" s="6"/>
      <c r="Y1105" s="6"/>
      <c r="Z1105" s="6"/>
    </row>
    <row r="1106" spans="1:26" ht="24" customHeight="1" x14ac:dyDescent="0.3">
      <c r="A1106" s="5">
        <v>1106</v>
      </c>
      <c r="B1106" s="6" t="s">
        <v>9329</v>
      </c>
      <c r="C1106" s="24" t="s">
        <v>9330</v>
      </c>
      <c r="D1106" s="58" t="s">
        <v>9369</v>
      </c>
      <c r="E1106" s="6" t="s">
        <v>8057</v>
      </c>
      <c r="F1106" s="39">
        <v>0</v>
      </c>
      <c r="G1106" s="5">
        <v>1</v>
      </c>
      <c r="H1106" s="39">
        <v>0</v>
      </c>
      <c r="I1106" s="6"/>
      <c r="J1106" s="6"/>
      <c r="K1106" s="6"/>
      <c r="L1106" s="6"/>
      <c r="M1106" s="6"/>
      <c r="N1106" s="6"/>
      <c r="O1106" s="6"/>
      <c r="P1106" s="6"/>
      <c r="Q1106" s="6"/>
      <c r="R1106" s="6"/>
      <c r="S1106" s="6"/>
      <c r="T1106" s="6"/>
      <c r="U1106" s="6"/>
      <c r="V1106" s="6"/>
      <c r="W1106" s="6"/>
      <c r="X1106" s="6"/>
      <c r="Y1106" s="6"/>
      <c r="Z1106" s="6"/>
    </row>
    <row r="1107" spans="1:26" ht="48" customHeight="1" x14ac:dyDescent="0.3">
      <c r="A1107" s="5">
        <v>1107</v>
      </c>
      <c r="B1107" s="6" t="s">
        <v>9329</v>
      </c>
      <c r="C1107" s="24" t="s">
        <v>9330</v>
      </c>
      <c r="D1107" s="58" t="s">
        <v>9370</v>
      </c>
      <c r="E1107" s="6" t="s">
        <v>8057</v>
      </c>
      <c r="F1107" s="39">
        <v>2</v>
      </c>
      <c r="G1107" s="5">
        <v>2</v>
      </c>
      <c r="H1107" s="39">
        <v>2</v>
      </c>
      <c r="I1107" s="6"/>
      <c r="J1107" s="6"/>
      <c r="K1107" s="6"/>
      <c r="L1107" s="6"/>
      <c r="M1107" s="6"/>
      <c r="N1107" s="6"/>
      <c r="O1107" s="6"/>
      <c r="P1107" s="6"/>
      <c r="Q1107" s="6"/>
      <c r="R1107" s="6"/>
      <c r="S1107" s="6"/>
      <c r="T1107" s="6"/>
      <c r="U1107" s="6"/>
      <c r="V1107" s="6"/>
      <c r="W1107" s="6"/>
      <c r="X1107" s="6"/>
      <c r="Y1107" s="6"/>
      <c r="Z1107" s="6"/>
    </row>
    <row r="1108" spans="1:26" ht="24" customHeight="1" x14ac:dyDescent="0.3">
      <c r="A1108" s="5">
        <v>1108</v>
      </c>
      <c r="B1108" s="6" t="s">
        <v>9329</v>
      </c>
      <c r="C1108" s="24" t="s">
        <v>9330</v>
      </c>
      <c r="D1108" s="58" t="s">
        <v>9371</v>
      </c>
      <c r="E1108" s="6" t="s">
        <v>8057</v>
      </c>
      <c r="F1108" s="39">
        <v>0</v>
      </c>
      <c r="G1108" s="5">
        <v>2</v>
      </c>
      <c r="H1108" s="39">
        <v>0</v>
      </c>
      <c r="I1108" s="6"/>
      <c r="J1108" s="6"/>
      <c r="K1108" s="6"/>
      <c r="L1108" s="6"/>
      <c r="M1108" s="6"/>
      <c r="N1108" s="6"/>
      <c r="O1108" s="6"/>
      <c r="P1108" s="6"/>
      <c r="Q1108" s="6"/>
      <c r="R1108" s="6"/>
      <c r="S1108" s="6"/>
      <c r="T1108" s="6"/>
      <c r="U1108" s="6"/>
      <c r="V1108" s="6"/>
      <c r="W1108" s="6"/>
      <c r="X1108" s="6"/>
      <c r="Y1108" s="6"/>
      <c r="Z1108" s="6"/>
    </row>
    <row r="1109" spans="1:26" ht="48" customHeight="1" x14ac:dyDescent="0.3">
      <c r="A1109" s="5">
        <v>1109</v>
      </c>
      <c r="B1109" s="6" t="s">
        <v>9329</v>
      </c>
      <c r="C1109" s="24" t="s">
        <v>9330</v>
      </c>
      <c r="D1109" s="58" t="s">
        <v>9372</v>
      </c>
      <c r="E1109" s="6" t="s">
        <v>8057</v>
      </c>
      <c r="F1109" s="39">
        <v>0</v>
      </c>
      <c r="G1109" s="5">
        <v>1</v>
      </c>
      <c r="H1109" s="39">
        <v>0</v>
      </c>
      <c r="I1109" s="6"/>
      <c r="J1109" s="6"/>
      <c r="K1109" s="6"/>
      <c r="L1109" s="6"/>
      <c r="M1109" s="6"/>
      <c r="N1109" s="6"/>
      <c r="O1109" s="6"/>
      <c r="P1109" s="6"/>
      <c r="Q1109" s="6"/>
      <c r="R1109" s="6"/>
      <c r="S1109" s="6"/>
      <c r="T1109" s="6"/>
      <c r="U1109" s="6"/>
      <c r="V1109" s="6"/>
      <c r="W1109" s="6"/>
      <c r="X1109" s="6"/>
      <c r="Y1109" s="6"/>
      <c r="Z1109" s="6"/>
    </row>
    <row r="1110" spans="1:26" ht="24" customHeight="1" x14ac:dyDescent="0.3">
      <c r="A1110" s="5">
        <v>1110</v>
      </c>
      <c r="B1110" s="6" t="s">
        <v>9329</v>
      </c>
      <c r="C1110" s="24" t="s">
        <v>9330</v>
      </c>
      <c r="D1110" s="58" t="s">
        <v>9373</v>
      </c>
      <c r="E1110" s="6" t="s">
        <v>8057</v>
      </c>
      <c r="F1110" s="39">
        <v>2</v>
      </c>
      <c r="G1110" s="5">
        <v>2</v>
      </c>
      <c r="H1110" s="39">
        <v>2</v>
      </c>
      <c r="I1110" s="6"/>
      <c r="J1110" s="6"/>
      <c r="K1110" s="6"/>
      <c r="L1110" s="6"/>
      <c r="M1110" s="6"/>
      <c r="N1110" s="6"/>
      <c r="O1110" s="6"/>
      <c r="P1110" s="6"/>
      <c r="Q1110" s="6"/>
      <c r="R1110" s="6"/>
      <c r="S1110" s="6"/>
      <c r="T1110" s="6"/>
      <c r="U1110" s="6"/>
      <c r="V1110" s="6"/>
      <c r="W1110" s="6"/>
      <c r="X1110" s="6"/>
      <c r="Y1110" s="6"/>
      <c r="Z1110" s="6"/>
    </row>
    <row r="1111" spans="1:26" ht="24" customHeight="1" x14ac:dyDescent="0.3">
      <c r="A1111" s="5">
        <v>1111</v>
      </c>
      <c r="B1111" s="6" t="s">
        <v>9329</v>
      </c>
      <c r="C1111" s="24" t="s">
        <v>9330</v>
      </c>
      <c r="D1111" s="58" t="s">
        <v>9374</v>
      </c>
      <c r="E1111" s="6" t="s">
        <v>8057</v>
      </c>
      <c r="F1111" s="39">
        <v>2</v>
      </c>
      <c r="G1111" s="5">
        <v>2</v>
      </c>
      <c r="H1111" s="39">
        <v>2</v>
      </c>
      <c r="I1111" s="6"/>
      <c r="J1111" s="6"/>
      <c r="K1111" s="6"/>
      <c r="L1111" s="6"/>
      <c r="M1111" s="6"/>
      <c r="N1111" s="6"/>
      <c r="O1111" s="6"/>
      <c r="P1111" s="6"/>
      <c r="Q1111" s="6"/>
      <c r="R1111" s="6"/>
      <c r="S1111" s="6"/>
      <c r="T1111" s="6"/>
      <c r="U1111" s="6"/>
      <c r="V1111" s="6"/>
      <c r="W1111" s="6"/>
      <c r="X1111" s="6"/>
      <c r="Y1111" s="6"/>
      <c r="Z1111" s="6"/>
    </row>
    <row r="1112" spans="1:26" ht="48" customHeight="1" x14ac:dyDescent="0.3">
      <c r="A1112" s="5">
        <v>1112</v>
      </c>
      <c r="B1112" s="6" t="s">
        <v>9329</v>
      </c>
      <c r="C1112" s="24" t="s">
        <v>9330</v>
      </c>
      <c r="D1112" s="58" t="s">
        <v>9375</v>
      </c>
      <c r="E1112" s="6" t="s">
        <v>8057</v>
      </c>
      <c r="F1112" s="39">
        <v>1</v>
      </c>
      <c r="G1112" s="5">
        <v>1</v>
      </c>
      <c r="H1112" s="39">
        <v>1</v>
      </c>
      <c r="I1112" s="6"/>
      <c r="J1112" s="6"/>
      <c r="K1112" s="6"/>
      <c r="L1112" s="6"/>
      <c r="M1112" s="6"/>
      <c r="N1112" s="6"/>
      <c r="O1112" s="6"/>
      <c r="P1112" s="6"/>
      <c r="Q1112" s="6"/>
      <c r="R1112" s="6"/>
      <c r="S1112" s="6"/>
      <c r="T1112" s="6"/>
      <c r="U1112" s="6"/>
      <c r="V1112" s="6"/>
      <c r="W1112" s="6"/>
      <c r="X1112" s="6"/>
      <c r="Y1112" s="6"/>
      <c r="Z1112" s="6"/>
    </row>
    <row r="1113" spans="1:26" ht="24" customHeight="1" x14ac:dyDescent="0.3">
      <c r="A1113" s="5">
        <v>1113</v>
      </c>
      <c r="B1113" s="6" t="s">
        <v>9329</v>
      </c>
      <c r="C1113" s="24" t="s">
        <v>9330</v>
      </c>
      <c r="D1113" s="58" t="s">
        <v>9376</v>
      </c>
      <c r="E1113" s="6" t="s">
        <v>8057</v>
      </c>
      <c r="F1113" s="39">
        <v>2</v>
      </c>
      <c r="G1113" s="5">
        <v>0</v>
      </c>
      <c r="H1113" s="39">
        <v>2</v>
      </c>
      <c r="I1113" s="6"/>
      <c r="J1113" s="6"/>
      <c r="K1113" s="6"/>
      <c r="L1113" s="6"/>
      <c r="M1113" s="6"/>
      <c r="N1113" s="6"/>
      <c r="O1113" s="6"/>
      <c r="P1113" s="6"/>
      <c r="Q1113" s="6"/>
      <c r="R1113" s="6"/>
      <c r="S1113" s="6"/>
      <c r="T1113" s="6"/>
      <c r="U1113" s="6"/>
      <c r="V1113" s="6"/>
      <c r="W1113" s="6"/>
      <c r="X1113" s="6"/>
      <c r="Y1113" s="6"/>
      <c r="Z1113" s="6"/>
    </row>
    <row r="1114" spans="1:26" ht="24" customHeight="1" x14ac:dyDescent="0.3">
      <c r="A1114" s="5">
        <v>1114</v>
      </c>
      <c r="B1114" s="6" t="s">
        <v>9329</v>
      </c>
      <c r="C1114" s="24" t="s">
        <v>9330</v>
      </c>
      <c r="D1114" s="58" t="s">
        <v>9377</v>
      </c>
      <c r="E1114" s="6" t="s">
        <v>8057</v>
      </c>
      <c r="F1114" s="39">
        <v>0</v>
      </c>
      <c r="G1114" s="5">
        <v>1</v>
      </c>
      <c r="H1114" s="39">
        <v>0</v>
      </c>
      <c r="I1114" s="6"/>
      <c r="J1114" s="6"/>
      <c r="K1114" s="6"/>
      <c r="L1114" s="6"/>
      <c r="M1114" s="6"/>
      <c r="N1114" s="6"/>
      <c r="O1114" s="6"/>
      <c r="P1114" s="6"/>
      <c r="Q1114" s="6"/>
      <c r="R1114" s="6"/>
      <c r="S1114" s="6"/>
      <c r="T1114" s="6"/>
      <c r="U1114" s="6"/>
      <c r="V1114" s="6"/>
      <c r="W1114" s="6"/>
      <c r="X1114" s="6"/>
      <c r="Y1114" s="6"/>
      <c r="Z1114" s="6"/>
    </row>
    <row r="1115" spans="1:26" ht="24" customHeight="1" x14ac:dyDescent="0.3">
      <c r="A1115" s="5">
        <v>1115</v>
      </c>
      <c r="B1115" s="6" t="s">
        <v>9329</v>
      </c>
      <c r="C1115" s="24" t="s">
        <v>9330</v>
      </c>
      <c r="D1115" s="58" t="s">
        <v>9378</v>
      </c>
      <c r="E1115" s="6" t="s">
        <v>8057</v>
      </c>
      <c r="F1115" s="39">
        <v>2</v>
      </c>
      <c r="G1115" s="5">
        <v>2</v>
      </c>
      <c r="H1115" s="39">
        <v>2</v>
      </c>
      <c r="I1115" s="6"/>
      <c r="J1115" s="6"/>
      <c r="K1115" s="6"/>
      <c r="L1115" s="6"/>
      <c r="M1115" s="6"/>
      <c r="N1115" s="6"/>
      <c r="O1115" s="6"/>
      <c r="P1115" s="6"/>
      <c r="Q1115" s="6"/>
      <c r="R1115" s="6"/>
      <c r="S1115" s="6"/>
      <c r="T1115" s="6"/>
      <c r="U1115" s="6"/>
      <c r="V1115" s="6"/>
      <c r="W1115" s="6"/>
      <c r="X1115" s="6"/>
      <c r="Y1115" s="6"/>
      <c r="Z1115" s="6"/>
    </row>
    <row r="1116" spans="1:26" ht="24" customHeight="1" x14ac:dyDescent="0.3">
      <c r="A1116" s="5">
        <v>1116</v>
      </c>
      <c r="B1116" s="6" t="s">
        <v>9329</v>
      </c>
      <c r="C1116" s="24" t="s">
        <v>9330</v>
      </c>
      <c r="D1116" s="58" t="s">
        <v>9379</v>
      </c>
      <c r="E1116" s="6" t="s">
        <v>8057</v>
      </c>
      <c r="F1116" s="39">
        <v>0</v>
      </c>
      <c r="G1116" s="5">
        <v>1</v>
      </c>
      <c r="H1116" s="39">
        <v>0</v>
      </c>
      <c r="I1116" s="6"/>
      <c r="J1116" s="6"/>
      <c r="K1116" s="6"/>
      <c r="L1116" s="6"/>
      <c r="M1116" s="6"/>
      <c r="N1116" s="6"/>
      <c r="O1116" s="6"/>
      <c r="P1116" s="6"/>
      <c r="Q1116" s="6"/>
      <c r="R1116" s="6"/>
      <c r="S1116" s="6"/>
      <c r="T1116" s="6"/>
      <c r="U1116" s="6"/>
      <c r="V1116" s="6"/>
      <c r="W1116" s="6"/>
      <c r="X1116" s="6"/>
      <c r="Y1116" s="6"/>
      <c r="Z1116" s="6"/>
    </row>
    <row r="1117" spans="1:26" ht="24" customHeight="1" x14ac:dyDescent="0.3">
      <c r="A1117" s="5">
        <v>1117</v>
      </c>
      <c r="B1117" s="6" t="s">
        <v>9329</v>
      </c>
      <c r="C1117" s="24" t="s">
        <v>9330</v>
      </c>
      <c r="D1117" s="58" t="s">
        <v>13643</v>
      </c>
      <c r="E1117" s="6" t="s">
        <v>8057</v>
      </c>
      <c r="F1117" s="39">
        <v>0</v>
      </c>
      <c r="G1117" s="5">
        <v>0</v>
      </c>
      <c r="H1117" s="39">
        <v>0</v>
      </c>
      <c r="I1117" s="6"/>
      <c r="J1117" s="6"/>
      <c r="K1117" s="6"/>
      <c r="L1117" s="6"/>
      <c r="M1117" s="6"/>
      <c r="N1117" s="6"/>
      <c r="O1117" s="6"/>
      <c r="P1117" s="6"/>
      <c r="Q1117" s="6"/>
      <c r="R1117" s="6"/>
      <c r="S1117" s="6"/>
      <c r="T1117" s="6"/>
      <c r="U1117" s="6"/>
      <c r="V1117" s="6"/>
      <c r="W1117" s="6"/>
      <c r="X1117" s="6"/>
      <c r="Y1117" s="6"/>
      <c r="Z1117" s="6"/>
    </row>
    <row r="1118" spans="1:26" ht="24" customHeight="1" x14ac:dyDescent="0.3">
      <c r="A1118" s="5">
        <v>1118</v>
      </c>
      <c r="B1118" s="6" t="s">
        <v>9329</v>
      </c>
      <c r="C1118" s="24" t="s">
        <v>9330</v>
      </c>
      <c r="D1118" s="58" t="s">
        <v>9380</v>
      </c>
      <c r="E1118" s="6" t="s">
        <v>8057</v>
      </c>
      <c r="F1118" s="39">
        <v>2</v>
      </c>
      <c r="G1118" s="5">
        <v>2</v>
      </c>
      <c r="H1118" s="39">
        <v>2</v>
      </c>
      <c r="I1118" s="6"/>
      <c r="J1118" s="6"/>
      <c r="K1118" s="6"/>
      <c r="L1118" s="6"/>
      <c r="M1118" s="6"/>
      <c r="N1118" s="6"/>
      <c r="O1118" s="6"/>
      <c r="P1118" s="6"/>
      <c r="Q1118" s="6"/>
      <c r="R1118" s="6"/>
      <c r="S1118" s="6"/>
      <c r="T1118" s="6"/>
      <c r="U1118" s="6"/>
      <c r="V1118" s="6"/>
      <c r="W1118" s="6"/>
      <c r="X1118" s="6"/>
      <c r="Y1118" s="6"/>
      <c r="Z1118" s="6"/>
    </row>
    <row r="1119" spans="1:26" ht="24" customHeight="1" x14ac:dyDescent="0.3">
      <c r="A1119" s="5">
        <v>1119</v>
      </c>
      <c r="B1119" s="6" t="s">
        <v>9329</v>
      </c>
      <c r="C1119" s="24" t="s">
        <v>9330</v>
      </c>
      <c r="D1119" s="58" t="s">
        <v>9381</v>
      </c>
      <c r="E1119" s="6" t="s">
        <v>8057</v>
      </c>
      <c r="F1119" s="39">
        <v>0</v>
      </c>
      <c r="G1119" s="5">
        <v>1</v>
      </c>
      <c r="H1119" s="39">
        <v>0</v>
      </c>
      <c r="I1119" s="6"/>
      <c r="J1119" s="6"/>
      <c r="K1119" s="6"/>
      <c r="L1119" s="6"/>
      <c r="M1119" s="6"/>
      <c r="N1119" s="6"/>
      <c r="O1119" s="6"/>
      <c r="P1119" s="6"/>
      <c r="Q1119" s="6"/>
      <c r="R1119" s="6"/>
      <c r="S1119" s="6"/>
      <c r="T1119" s="6"/>
      <c r="U1119" s="6"/>
      <c r="V1119" s="6"/>
      <c r="W1119" s="6"/>
      <c r="X1119" s="6"/>
      <c r="Y1119" s="6"/>
      <c r="Z1119" s="6"/>
    </row>
    <row r="1120" spans="1:26" ht="48" customHeight="1" x14ac:dyDescent="0.3">
      <c r="A1120" s="5">
        <v>1120</v>
      </c>
      <c r="B1120" s="6" t="s">
        <v>9329</v>
      </c>
      <c r="C1120" s="24" t="s">
        <v>9330</v>
      </c>
      <c r="D1120" s="58" t="s">
        <v>9382</v>
      </c>
      <c r="E1120" s="6" t="s">
        <v>8057</v>
      </c>
      <c r="F1120" s="39">
        <v>0</v>
      </c>
      <c r="G1120" s="5">
        <v>2</v>
      </c>
      <c r="H1120" s="39">
        <v>0</v>
      </c>
      <c r="I1120" s="6"/>
      <c r="J1120" s="6"/>
      <c r="K1120" s="6"/>
      <c r="L1120" s="6"/>
      <c r="M1120" s="6"/>
      <c r="N1120" s="6"/>
      <c r="O1120" s="6"/>
      <c r="P1120" s="6"/>
      <c r="Q1120" s="6"/>
      <c r="R1120" s="6"/>
      <c r="S1120" s="6"/>
      <c r="T1120" s="6"/>
      <c r="U1120" s="6"/>
      <c r="V1120" s="6"/>
      <c r="W1120" s="6"/>
      <c r="X1120" s="6"/>
      <c r="Y1120" s="6"/>
      <c r="Z1120" s="6"/>
    </row>
    <row r="1121" spans="1:26" ht="48" customHeight="1" x14ac:dyDescent="0.3">
      <c r="A1121" s="5">
        <v>1121</v>
      </c>
      <c r="B1121" s="6" t="s">
        <v>9329</v>
      </c>
      <c r="C1121" s="24" t="s">
        <v>9330</v>
      </c>
      <c r="D1121" s="58" t="s">
        <v>9383</v>
      </c>
      <c r="E1121" s="6" t="s">
        <v>8057</v>
      </c>
      <c r="F1121" s="39">
        <v>2</v>
      </c>
      <c r="G1121" s="5">
        <v>2</v>
      </c>
      <c r="H1121" s="39">
        <v>2</v>
      </c>
      <c r="I1121" s="6"/>
      <c r="J1121" s="6"/>
      <c r="K1121" s="6"/>
      <c r="L1121" s="6"/>
      <c r="M1121" s="6"/>
      <c r="N1121" s="6"/>
      <c r="O1121" s="6"/>
      <c r="P1121" s="6"/>
      <c r="Q1121" s="6"/>
      <c r="R1121" s="6"/>
      <c r="S1121" s="6"/>
      <c r="T1121" s="6"/>
      <c r="U1121" s="6"/>
      <c r="V1121" s="6"/>
      <c r="W1121" s="6"/>
      <c r="X1121" s="6"/>
      <c r="Y1121" s="6"/>
      <c r="Z1121" s="6"/>
    </row>
    <row r="1122" spans="1:26" ht="48" customHeight="1" x14ac:dyDescent="0.3">
      <c r="A1122" s="5">
        <v>1122</v>
      </c>
      <c r="B1122" s="6" t="s">
        <v>9329</v>
      </c>
      <c r="C1122" s="24" t="s">
        <v>9330</v>
      </c>
      <c r="D1122" s="58" t="s">
        <v>9384</v>
      </c>
      <c r="E1122" s="6" t="s">
        <v>8057</v>
      </c>
      <c r="F1122" s="39">
        <v>0</v>
      </c>
      <c r="G1122" s="5">
        <v>0</v>
      </c>
      <c r="H1122" s="39">
        <v>0</v>
      </c>
      <c r="I1122" s="6"/>
      <c r="J1122" s="6"/>
      <c r="K1122" s="6"/>
      <c r="L1122" s="6"/>
      <c r="M1122" s="6"/>
      <c r="N1122" s="6"/>
      <c r="O1122" s="6"/>
      <c r="P1122" s="6"/>
      <c r="Q1122" s="6"/>
      <c r="R1122" s="6"/>
      <c r="S1122" s="6"/>
      <c r="T1122" s="6"/>
      <c r="U1122" s="6"/>
      <c r="V1122" s="6"/>
      <c r="W1122" s="6"/>
      <c r="X1122" s="6"/>
      <c r="Y1122" s="6"/>
      <c r="Z1122" s="6"/>
    </row>
    <row r="1123" spans="1:26" ht="24" customHeight="1" x14ac:dyDescent="0.3">
      <c r="A1123" s="5">
        <v>1123</v>
      </c>
      <c r="B1123" s="6" t="s">
        <v>9329</v>
      </c>
      <c r="C1123" s="24" t="s">
        <v>9330</v>
      </c>
      <c r="D1123" s="58" t="s">
        <v>9385</v>
      </c>
      <c r="E1123" s="6" t="s">
        <v>8057</v>
      </c>
      <c r="F1123" s="39">
        <v>2</v>
      </c>
      <c r="G1123" s="5">
        <v>2</v>
      </c>
      <c r="H1123" s="39">
        <v>2</v>
      </c>
      <c r="I1123" s="6"/>
      <c r="J1123" s="6"/>
      <c r="K1123" s="6"/>
      <c r="L1123" s="6"/>
      <c r="M1123" s="6"/>
      <c r="N1123" s="6"/>
      <c r="O1123" s="6"/>
      <c r="P1123" s="6"/>
      <c r="Q1123" s="6"/>
      <c r="R1123" s="6"/>
      <c r="S1123" s="6"/>
      <c r="T1123" s="6"/>
      <c r="U1123" s="6"/>
      <c r="V1123" s="6"/>
      <c r="W1123" s="6"/>
      <c r="X1123" s="6"/>
      <c r="Y1123" s="6"/>
      <c r="Z1123" s="6"/>
    </row>
    <row r="1124" spans="1:26" ht="48" customHeight="1" x14ac:dyDescent="0.3">
      <c r="A1124" s="5">
        <v>1124</v>
      </c>
      <c r="B1124" s="6" t="s">
        <v>9329</v>
      </c>
      <c r="C1124" s="24" t="s">
        <v>9330</v>
      </c>
      <c r="D1124" s="58" t="s">
        <v>9386</v>
      </c>
      <c r="E1124" s="6" t="s">
        <v>8057</v>
      </c>
      <c r="F1124" s="39">
        <v>2</v>
      </c>
      <c r="G1124" s="5">
        <v>1</v>
      </c>
      <c r="H1124" s="39">
        <v>2</v>
      </c>
      <c r="I1124" s="6"/>
      <c r="J1124" s="6"/>
      <c r="K1124" s="6"/>
      <c r="L1124" s="6"/>
      <c r="M1124" s="6"/>
      <c r="N1124" s="6"/>
      <c r="O1124" s="6"/>
      <c r="P1124" s="6"/>
      <c r="Q1124" s="6"/>
      <c r="R1124" s="6"/>
      <c r="S1124" s="6"/>
      <c r="T1124" s="6"/>
      <c r="U1124" s="6"/>
      <c r="V1124" s="6"/>
      <c r="W1124" s="6"/>
      <c r="X1124" s="6"/>
      <c r="Y1124" s="6"/>
      <c r="Z1124" s="6"/>
    </row>
    <row r="1125" spans="1:26" ht="24" customHeight="1" x14ac:dyDescent="0.3">
      <c r="A1125" s="5">
        <v>1125</v>
      </c>
      <c r="B1125" s="6" t="s">
        <v>9329</v>
      </c>
      <c r="C1125" s="24" t="s">
        <v>9330</v>
      </c>
      <c r="D1125" s="58" t="s">
        <v>9387</v>
      </c>
      <c r="E1125" s="6" t="s">
        <v>8057</v>
      </c>
      <c r="F1125" s="39">
        <v>0</v>
      </c>
      <c r="G1125" s="5">
        <v>0</v>
      </c>
      <c r="H1125" s="39">
        <v>0</v>
      </c>
      <c r="I1125" s="6"/>
      <c r="J1125" s="6"/>
      <c r="K1125" s="6"/>
      <c r="L1125" s="6"/>
      <c r="M1125" s="6"/>
      <c r="N1125" s="6"/>
      <c r="O1125" s="6"/>
      <c r="P1125" s="6"/>
      <c r="Q1125" s="6"/>
      <c r="R1125" s="6"/>
      <c r="S1125" s="6"/>
      <c r="T1125" s="6"/>
      <c r="U1125" s="6"/>
      <c r="V1125" s="6"/>
      <c r="W1125" s="6"/>
      <c r="X1125" s="6"/>
      <c r="Y1125" s="6"/>
      <c r="Z1125" s="6"/>
    </row>
    <row r="1126" spans="1:26" ht="48" customHeight="1" x14ac:dyDescent="0.3">
      <c r="A1126" s="5">
        <v>1126</v>
      </c>
      <c r="B1126" s="6" t="s">
        <v>9329</v>
      </c>
      <c r="C1126" s="24" t="s">
        <v>9330</v>
      </c>
      <c r="D1126" s="58" t="s">
        <v>9388</v>
      </c>
      <c r="E1126" s="6" t="s">
        <v>8057</v>
      </c>
      <c r="F1126" s="39">
        <v>1</v>
      </c>
      <c r="G1126" s="5">
        <v>1</v>
      </c>
      <c r="H1126" s="39">
        <v>1</v>
      </c>
      <c r="I1126" s="6"/>
      <c r="J1126" s="6"/>
      <c r="K1126" s="6"/>
      <c r="L1126" s="6"/>
      <c r="M1126" s="6"/>
      <c r="N1126" s="6"/>
      <c r="O1126" s="6"/>
      <c r="P1126" s="6"/>
      <c r="Q1126" s="6"/>
      <c r="R1126" s="6"/>
      <c r="S1126" s="6"/>
      <c r="T1126" s="6"/>
      <c r="U1126" s="6"/>
      <c r="V1126" s="6"/>
      <c r="W1126" s="6"/>
      <c r="X1126" s="6"/>
      <c r="Y1126" s="6"/>
      <c r="Z1126" s="6"/>
    </row>
    <row r="1127" spans="1:26" ht="24" customHeight="1" x14ac:dyDescent="0.3">
      <c r="A1127" s="5">
        <v>1127</v>
      </c>
      <c r="B1127" s="6" t="s">
        <v>9329</v>
      </c>
      <c r="C1127" s="24" t="s">
        <v>9330</v>
      </c>
      <c r="D1127" s="58" t="s">
        <v>9389</v>
      </c>
      <c r="E1127" s="6" t="s">
        <v>8057</v>
      </c>
      <c r="F1127" s="39">
        <v>2</v>
      </c>
      <c r="G1127" s="5">
        <v>1</v>
      </c>
      <c r="H1127" s="39">
        <v>2</v>
      </c>
      <c r="I1127" s="6"/>
      <c r="J1127" s="6"/>
      <c r="K1127" s="6"/>
      <c r="L1127" s="6"/>
      <c r="M1127" s="6"/>
      <c r="N1127" s="6"/>
      <c r="O1127" s="6"/>
      <c r="P1127" s="6"/>
      <c r="Q1127" s="6"/>
      <c r="R1127" s="6"/>
      <c r="S1127" s="6"/>
      <c r="T1127" s="6"/>
      <c r="U1127" s="6"/>
      <c r="V1127" s="6"/>
      <c r="W1127" s="6"/>
      <c r="X1127" s="6"/>
      <c r="Y1127" s="6"/>
      <c r="Z1127" s="6"/>
    </row>
    <row r="1128" spans="1:26" ht="48" customHeight="1" x14ac:dyDescent="0.3">
      <c r="A1128" s="5">
        <v>1128</v>
      </c>
      <c r="B1128" s="6" t="s">
        <v>9329</v>
      </c>
      <c r="C1128" s="24" t="s">
        <v>9330</v>
      </c>
      <c r="D1128" s="58" t="s">
        <v>9390</v>
      </c>
      <c r="E1128" s="6" t="s">
        <v>8057</v>
      </c>
      <c r="F1128" s="39">
        <v>1</v>
      </c>
      <c r="G1128" s="5">
        <v>1</v>
      </c>
      <c r="H1128" s="39">
        <v>1</v>
      </c>
      <c r="I1128" s="6"/>
      <c r="J1128" s="6"/>
      <c r="K1128" s="6"/>
      <c r="L1128" s="6"/>
      <c r="M1128" s="6"/>
      <c r="N1128" s="6"/>
      <c r="O1128" s="6"/>
      <c r="P1128" s="6"/>
      <c r="Q1128" s="6"/>
      <c r="R1128" s="6"/>
      <c r="S1128" s="6"/>
      <c r="T1128" s="6"/>
      <c r="U1128" s="6"/>
      <c r="V1128" s="6"/>
      <c r="W1128" s="6"/>
      <c r="X1128" s="6"/>
      <c r="Y1128" s="6"/>
      <c r="Z1128" s="6"/>
    </row>
    <row r="1129" spans="1:26" ht="24" customHeight="1" x14ac:dyDescent="0.3">
      <c r="A1129" s="5">
        <v>1129</v>
      </c>
      <c r="B1129" s="6" t="s">
        <v>9329</v>
      </c>
      <c r="C1129" s="24" t="s">
        <v>9330</v>
      </c>
      <c r="D1129" s="58" t="s">
        <v>9391</v>
      </c>
      <c r="E1129" s="6" t="s">
        <v>8057</v>
      </c>
      <c r="F1129" s="39">
        <v>0</v>
      </c>
      <c r="G1129" s="5">
        <v>1</v>
      </c>
      <c r="H1129" s="39">
        <v>0</v>
      </c>
      <c r="I1129" s="6"/>
      <c r="J1129" s="6"/>
      <c r="K1129" s="6"/>
      <c r="L1129" s="6"/>
      <c r="M1129" s="6"/>
      <c r="N1129" s="6"/>
      <c r="O1129" s="6"/>
      <c r="P1129" s="6"/>
      <c r="Q1129" s="6"/>
      <c r="R1129" s="6"/>
      <c r="S1129" s="6"/>
      <c r="T1129" s="6"/>
      <c r="U1129" s="6"/>
      <c r="V1129" s="6"/>
      <c r="W1129" s="6"/>
      <c r="X1129" s="6"/>
      <c r="Y1129" s="6"/>
      <c r="Z1129" s="6"/>
    </row>
    <row r="1130" spans="1:26" ht="24" customHeight="1" x14ac:dyDescent="0.3">
      <c r="A1130" s="5">
        <v>1130</v>
      </c>
      <c r="B1130" s="6" t="s">
        <v>9329</v>
      </c>
      <c r="C1130" s="24" t="s">
        <v>9330</v>
      </c>
      <c r="D1130" s="58" t="s">
        <v>9392</v>
      </c>
      <c r="E1130" s="6" t="s">
        <v>8057</v>
      </c>
      <c r="F1130" s="39">
        <v>2</v>
      </c>
      <c r="G1130" s="5">
        <v>1</v>
      </c>
      <c r="H1130" s="39">
        <v>2</v>
      </c>
      <c r="I1130" s="6"/>
      <c r="J1130" s="6"/>
      <c r="K1130" s="6"/>
      <c r="L1130" s="6"/>
      <c r="M1130" s="6"/>
      <c r="N1130" s="6"/>
      <c r="O1130" s="6"/>
      <c r="P1130" s="6"/>
      <c r="Q1130" s="6"/>
      <c r="R1130" s="6"/>
      <c r="S1130" s="6"/>
      <c r="T1130" s="6"/>
      <c r="U1130" s="6"/>
      <c r="V1130" s="6"/>
      <c r="W1130" s="6"/>
      <c r="X1130" s="6"/>
      <c r="Y1130" s="6"/>
      <c r="Z1130" s="6"/>
    </row>
    <row r="1131" spans="1:26" ht="48" customHeight="1" x14ac:dyDescent="0.3">
      <c r="A1131" s="5">
        <v>1131</v>
      </c>
      <c r="B1131" s="6" t="s">
        <v>9329</v>
      </c>
      <c r="C1131" s="24" t="s">
        <v>9330</v>
      </c>
      <c r="D1131" s="58" t="s">
        <v>9393</v>
      </c>
      <c r="E1131" s="6" t="s">
        <v>8057</v>
      </c>
      <c r="F1131" s="39">
        <v>1</v>
      </c>
      <c r="G1131" s="5">
        <v>1</v>
      </c>
      <c r="H1131" s="39">
        <v>1</v>
      </c>
      <c r="I1131" s="6"/>
      <c r="J1131" s="6"/>
      <c r="K1131" s="6"/>
      <c r="L1131" s="6"/>
      <c r="M1131" s="6"/>
      <c r="N1131" s="6"/>
      <c r="O1131" s="6"/>
      <c r="P1131" s="6"/>
      <c r="Q1131" s="6"/>
      <c r="R1131" s="6"/>
      <c r="S1131" s="6"/>
      <c r="T1131" s="6"/>
      <c r="U1131" s="6"/>
      <c r="V1131" s="6"/>
      <c r="W1131" s="6"/>
      <c r="X1131" s="6"/>
      <c r="Y1131" s="6"/>
      <c r="Z1131" s="6"/>
    </row>
    <row r="1132" spans="1:26" ht="24" customHeight="1" x14ac:dyDescent="0.3">
      <c r="A1132" s="5">
        <v>1132</v>
      </c>
      <c r="B1132" s="6" t="s">
        <v>9329</v>
      </c>
      <c r="C1132" s="24" t="s">
        <v>9330</v>
      </c>
      <c r="D1132" s="58" t="s">
        <v>9394</v>
      </c>
      <c r="E1132" s="6" t="s">
        <v>8057</v>
      </c>
      <c r="F1132" s="39">
        <v>2</v>
      </c>
      <c r="G1132" s="39">
        <v>2</v>
      </c>
      <c r="H1132" s="39">
        <v>2</v>
      </c>
      <c r="I1132" s="6"/>
      <c r="J1132" s="6"/>
      <c r="K1132" s="6"/>
      <c r="L1132" s="6"/>
      <c r="M1132" s="6"/>
      <c r="N1132" s="6"/>
      <c r="O1132" s="6"/>
      <c r="P1132" s="6"/>
      <c r="Q1132" s="6"/>
      <c r="R1132" s="6"/>
      <c r="S1132" s="6"/>
      <c r="T1132" s="6"/>
      <c r="U1132" s="6"/>
      <c r="V1132" s="6"/>
      <c r="W1132" s="6"/>
      <c r="X1132" s="6"/>
      <c r="Y1132" s="6"/>
      <c r="Z1132" s="6"/>
    </row>
    <row r="1133" spans="1:26" ht="48" customHeight="1" x14ac:dyDescent="0.3">
      <c r="A1133" s="5">
        <v>1133</v>
      </c>
      <c r="B1133" s="6" t="s">
        <v>9329</v>
      </c>
      <c r="C1133" s="24" t="s">
        <v>9330</v>
      </c>
      <c r="D1133" s="58" t="s">
        <v>9395</v>
      </c>
      <c r="E1133" s="6" t="s">
        <v>8057</v>
      </c>
      <c r="F1133" s="39">
        <v>2</v>
      </c>
      <c r="G1133" s="39">
        <v>2</v>
      </c>
      <c r="H1133" s="39">
        <v>2</v>
      </c>
      <c r="I1133" s="6"/>
      <c r="J1133" s="6"/>
      <c r="K1133" s="6"/>
      <c r="L1133" s="6"/>
      <c r="M1133" s="6"/>
      <c r="N1133" s="6"/>
      <c r="O1133" s="6"/>
      <c r="P1133" s="6"/>
      <c r="Q1133" s="6"/>
      <c r="R1133" s="6"/>
      <c r="S1133" s="6"/>
      <c r="T1133" s="6"/>
      <c r="U1133" s="6"/>
      <c r="V1133" s="6"/>
      <c r="W1133" s="6"/>
      <c r="X1133" s="6"/>
      <c r="Y1133" s="6"/>
      <c r="Z1133" s="6"/>
    </row>
    <row r="1134" spans="1:26" ht="24" customHeight="1" x14ac:dyDescent="0.3">
      <c r="A1134" s="5">
        <v>1134</v>
      </c>
      <c r="B1134" s="6" t="s">
        <v>9329</v>
      </c>
      <c r="C1134" s="24" t="s">
        <v>9330</v>
      </c>
      <c r="D1134" s="58" t="s">
        <v>9396</v>
      </c>
      <c r="E1134" s="6" t="s">
        <v>8057</v>
      </c>
      <c r="F1134" s="39">
        <v>1</v>
      </c>
      <c r="G1134" s="39">
        <v>1</v>
      </c>
      <c r="H1134" s="39">
        <v>1</v>
      </c>
      <c r="I1134" s="6"/>
      <c r="J1134" s="6"/>
      <c r="K1134" s="6"/>
      <c r="L1134" s="6"/>
      <c r="M1134" s="6"/>
      <c r="N1134" s="6"/>
      <c r="O1134" s="6"/>
      <c r="P1134" s="6"/>
      <c r="Q1134" s="6"/>
      <c r="R1134" s="6"/>
      <c r="S1134" s="6"/>
      <c r="T1134" s="6"/>
      <c r="U1134" s="6"/>
      <c r="V1134" s="6"/>
      <c r="W1134" s="6"/>
      <c r="X1134" s="6"/>
      <c r="Y1134" s="6"/>
      <c r="Z1134" s="6"/>
    </row>
    <row r="1135" spans="1:26" ht="24" customHeight="1" x14ac:dyDescent="0.3">
      <c r="A1135" s="5">
        <v>1135</v>
      </c>
      <c r="B1135" s="6" t="s">
        <v>9329</v>
      </c>
      <c r="C1135" s="24" t="s">
        <v>9330</v>
      </c>
      <c r="D1135" s="58" t="s">
        <v>9397</v>
      </c>
      <c r="E1135" s="6" t="s">
        <v>8057</v>
      </c>
      <c r="F1135" s="39">
        <v>0</v>
      </c>
      <c r="G1135" s="39">
        <v>0</v>
      </c>
      <c r="H1135" s="39">
        <v>0</v>
      </c>
      <c r="I1135" s="6"/>
      <c r="J1135" s="6"/>
      <c r="K1135" s="6"/>
      <c r="L1135" s="6"/>
      <c r="M1135" s="6"/>
      <c r="N1135" s="6"/>
      <c r="O1135" s="6"/>
      <c r="P1135" s="6"/>
      <c r="Q1135" s="6"/>
      <c r="R1135" s="6"/>
      <c r="S1135" s="6"/>
      <c r="T1135" s="6"/>
      <c r="U1135" s="6"/>
      <c r="V1135" s="6"/>
      <c r="W1135" s="6"/>
      <c r="X1135" s="6"/>
      <c r="Y1135" s="6"/>
      <c r="Z1135" s="6"/>
    </row>
    <row r="1136" spans="1:26" ht="24" customHeight="1" x14ac:dyDescent="0.3">
      <c r="A1136" s="5">
        <v>1136</v>
      </c>
      <c r="B1136" s="6" t="s">
        <v>9329</v>
      </c>
      <c r="C1136" s="24" t="s">
        <v>9330</v>
      </c>
      <c r="D1136" s="58" t="s">
        <v>9398</v>
      </c>
      <c r="E1136" s="6" t="s">
        <v>8057</v>
      </c>
      <c r="F1136" s="39">
        <v>0</v>
      </c>
      <c r="G1136" s="39">
        <v>0</v>
      </c>
      <c r="H1136" s="39">
        <v>0</v>
      </c>
      <c r="I1136" s="6"/>
      <c r="J1136" s="6"/>
      <c r="K1136" s="6"/>
      <c r="L1136" s="6"/>
      <c r="M1136" s="6"/>
      <c r="N1136" s="6"/>
      <c r="O1136" s="6"/>
      <c r="P1136" s="6"/>
      <c r="Q1136" s="6"/>
      <c r="R1136" s="6"/>
      <c r="S1136" s="6"/>
      <c r="T1136" s="6"/>
      <c r="U1136" s="6"/>
      <c r="V1136" s="6"/>
      <c r="W1136" s="6"/>
      <c r="X1136" s="6"/>
      <c r="Y1136" s="6"/>
      <c r="Z1136" s="6"/>
    </row>
    <row r="1137" spans="1:26" ht="48" customHeight="1" x14ac:dyDescent="0.3">
      <c r="A1137" s="5">
        <v>1137</v>
      </c>
      <c r="B1137" s="6" t="s">
        <v>9329</v>
      </c>
      <c r="C1137" s="24" t="s">
        <v>9330</v>
      </c>
      <c r="D1137" s="58" t="s">
        <v>9399</v>
      </c>
      <c r="E1137" s="6" t="s">
        <v>8057</v>
      </c>
      <c r="F1137" s="39">
        <v>1</v>
      </c>
      <c r="G1137" s="39">
        <v>1</v>
      </c>
      <c r="H1137" s="39">
        <v>1</v>
      </c>
      <c r="I1137" s="6"/>
      <c r="J1137" s="6"/>
      <c r="K1137" s="6"/>
      <c r="L1137" s="6"/>
      <c r="M1137" s="6"/>
      <c r="N1137" s="6"/>
      <c r="O1137" s="6"/>
      <c r="P1137" s="6"/>
      <c r="Q1137" s="6"/>
      <c r="R1137" s="6"/>
      <c r="S1137" s="6"/>
      <c r="T1137" s="6"/>
      <c r="U1137" s="6"/>
      <c r="V1137" s="6"/>
      <c r="W1137" s="6"/>
      <c r="X1137" s="6"/>
      <c r="Y1137" s="6"/>
      <c r="Z1137" s="6"/>
    </row>
    <row r="1138" spans="1:26" ht="48" customHeight="1" x14ac:dyDescent="0.3">
      <c r="A1138" s="5">
        <v>1138</v>
      </c>
      <c r="B1138" s="6" t="s">
        <v>9329</v>
      </c>
      <c r="C1138" s="24" t="s">
        <v>9330</v>
      </c>
      <c r="D1138" s="58" t="s">
        <v>9400</v>
      </c>
      <c r="E1138" s="6" t="s">
        <v>8057</v>
      </c>
      <c r="F1138" s="39">
        <v>1</v>
      </c>
      <c r="G1138" s="39">
        <v>1</v>
      </c>
      <c r="H1138" s="39">
        <v>1</v>
      </c>
      <c r="I1138" s="6"/>
      <c r="J1138" s="6"/>
      <c r="K1138" s="6"/>
      <c r="L1138" s="6"/>
      <c r="M1138" s="6"/>
      <c r="N1138" s="6"/>
      <c r="O1138" s="6"/>
      <c r="P1138" s="6"/>
      <c r="Q1138" s="6"/>
      <c r="R1138" s="6"/>
      <c r="S1138" s="6"/>
      <c r="T1138" s="6"/>
      <c r="U1138" s="6"/>
      <c r="V1138" s="6"/>
      <c r="W1138" s="6"/>
      <c r="X1138" s="6"/>
      <c r="Y1138" s="6"/>
      <c r="Z1138" s="6"/>
    </row>
    <row r="1139" spans="1:26" ht="24" customHeight="1" x14ac:dyDescent="0.3">
      <c r="A1139" s="5">
        <v>1139</v>
      </c>
      <c r="B1139" s="6" t="s">
        <v>9329</v>
      </c>
      <c r="C1139" s="24" t="s">
        <v>9330</v>
      </c>
      <c r="D1139" s="58" t="s">
        <v>9401</v>
      </c>
      <c r="E1139" s="6" t="s">
        <v>8057</v>
      </c>
      <c r="F1139" s="39">
        <v>0</v>
      </c>
      <c r="G1139" s="39">
        <v>0</v>
      </c>
      <c r="H1139" s="39">
        <v>0</v>
      </c>
      <c r="I1139" s="6"/>
      <c r="J1139" s="6"/>
      <c r="K1139" s="6"/>
      <c r="L1139" s="6"/>
      <c r="M1139" s="6"/>
      <c r="N1139" s="6"/>
      <c r="O1139" s="6"/>
      <c r="P1139" s="6"/>
      <c r="Q1139" s="6"/>
      <c r="R1139" s="6"/>
      <c r="S1139" s="6"/>
      <c r="T1139" s="6"/>
      <c r="U1139" s="6"/>
      <c r="V1139" s="6"/>
      <c r="W1139" s="6"/>
      <c r="X1139" s="6"/>
      <c r="Y1139" s="6"/>
      <c r="Z1139" s="6"/>
    </row>
    <row r="1140" spans="1:26" ht="48" customHeight="1" x14ac:dyDescent="0.3">
      <c r="A1140" s="5">
        <v>1140</v>
      </c>
      <c r="B1140" s="6" t="s">
        <v>9329</v>
      </c>
      <c r="C1140" s="24" t="s">
        <v>9330</v>
      </c>
      <c r="D1140" s="58" t="s">
        <v>9402</v>
      </c>
      <c r="E1140" s="6" t="s">
        <v>8057</v>
      </c>
      <c r="F1140" s="39">
        <v>1</v>
      </c>
      <c r="G1140" s="39">
        <v>1</v>
      </c>
      <c r="H1140" s="39">
        <v>1</v>
      </c>
      <c r="I1140" s="6"/>
      <c r="J1140" s="6"/>
      <c r="K1140" s="6"/>
      <c r="L1140" s="6"/>
      <c r="M1140" s="6"/>
      <c r="N1140" s="6"/>
      <c r="O1140" s="6"/>
      <c r="P1140" s="6"/>
      <c r="Q1140" s="6"/>
      <c r="R1140" s="6"/>
      <c r="S1140" s="6"/>
      <c r="T1140" s="6"/>
      <c r="U1140" s="6"/>
      <c r="V1140" s="6"/>
      <c r="W1140" s="6"/>
      <c r="X1140" s="6"/>
      <c r="Y1140" s="6"/>
      <c r="Z1140" s="6"/>
    </row>
    <row r="1141" spans="1:26" ht="48" customHeight="1" x14ac:dyDescent="0.3">
      <c r="A1141" s="5">
        <v>1141</v>
      </c>
      <c r="B1141" s="6" t="s">
        <v>9329</v>
      </c>
      <c r="C1141" s="24" t="s">
        <v>9330</v>
      </c>
      <c r="D1141" s="58" t="s">
        <v>9403</v>
      </c>
      <c r="E1141" s="6" t="s">
        <v>8057</v>
      </c>
      <c r="F1141" s="39">
        <v>1</v>
      </c>
      <c r="G1141" s="39">
        <v>1</v>
      </c>
      <c r="H1141" s="39">
        <v>1</v>
      </c>
      <c r="I1141" s="6"/>
      <c r="J1141" s="6"/>
      <c r="K1141" s="6"/>
      <c r="L1141" s="6"/>
      <c r="M1141" s="6"/>
      <c r="N1141" s="6"/>
      <c r="O1141" s="6"/>
      <c r="P1141" s="6"/>
      <c r="Q1141" s="6"/>
      <c r="R1141" s="6"/>
      <c r="S1141" s="6"/>
      <c r="T1141" s="6"/>
      <c r="U1141" s="6"/>
      <c r="V1141" s="6"/>
      <c r="W1141" s="6"/>
      <c r="X1141" s="6"/>
      <c r="Y1141" s="6"/>
      <c r="Z1141" s="6"/>
    </row>
    <row r="1142" spans="1:26" ht="24" customHeight="1" x14ac:dyDescent="0.3">
      <c r="A1142" s="5">
        <v>1142</v>
      </c>
      <c r="B1142" s="6" t="s">
        <v>9329</v>
      </c>
      <c r="C1142" s="24" t="s">
        <v>9330</v>
      </c>
      <c r="D1142" s="58" t="s">
        <v>9404</v>
      </c>
      <c r="E1142" s="6" t="s">
        <v>8057</v>
      </c>
      <c r="F1142" s="39">
        <v>2</v>
      </c>
      <c r="G1142" s="39">
        <v>2</v>
      </c>
      <c r="H1142" s="39">
        <v>2</v>
      </c>
      <c r="I1142" s="6"/>
      <c r="J1142" s="6"/>
      <c r="K1142" s="6"/>
      <c r="L1142" s="6"/>
      <c r="M1142" s="6"/>
      <c r="N1142" s="6"/>
      <c r="O1142" s="6"/>
      <c r="P1142" s="6"/>
      <c r="Q1142" s="6"/>
      <c r="R1142" s="6"/>
      <c r="S1142" s="6"/>
      <c r="T1142" s="6"/>
      <c r="U1142" s="6"/>
      <c r="V1142" s="6"/>
      <c r="W1142" s="6"/>
      <c r="X1142" s="6"/>
      <c r="Y1142" s="6"/>
      <c r="Z1142" s="6"/>
    </row>
    <row r="1143" spans="1:26" ht="48" customHeight="1" x14ac:dyDescent="0.3">
      <c r="A1143" s="5">
        <v>1143</v>
      </c>
      <c r="B1143" s="6" t="s">
        <v>9329</v>
      </c>
      <c r="C1143" s="24" t="s">
        <v>9330</v>
      </c>
      <c r="D1143" s="58" t="s">
        <v>9405</v>
      </c>
      <c r="E1143" s="6" t="s">
        <v>8057</v>
      </c>
      <c r="F1143" s="39">
        <v>2</v>
      </c>
      <c r="G1143" s="39">
        <v>2</v>
      </c>
      <c r="H1143" s="39">
        <v>2</v>
      </c>
      <c r="I1143" s="6"/>
      <c r="J1143" s="6"/>
      <c r="K1143" s="6"/>
      <c r="L1143" s="6"/>
      <c r="M1143" s="6"/>
      <c r="N1143" s="6"/>
      <c r="O1143" s="6"/>
      <c r="P1143" s="6"/>
      <c r="Q1143" s="6"/>
      <c r="R1143" s="6"/>
      <c r="S1143" s="6"/>
      <c r="T1143" s="6"/>
      <c r="U1143" s="6"/>
      <c r="V1143" s="6"/>
      <c r="W1143" s="6"/>
      <c r="X1143" s="6"/>
      <c r="Y1143" s="6"/>
      <c r="Z1143" s="6"/>
    </row>
    <row r="1144" spans="1:26" ht="48" customHeight="1" x14ac:dyDescent="0.3">
      <c r="A1144" s="5">
        <v>1144</v>
      </c>
      <c r="B1144" s="6" t="s">
        <v>9329</v>
      </c>
      <c r="C1144" s="24" t="s">
        <v>9330</v>
      </c>
      <c r="D1144" s="58" t="s">
        <v>9406</v>
      </c>
      <c r="E1144" s="6" t="s">
        <v>8057</v>
      </c>
      <c r="F1144" s="39">
        <v>0</v>
      </c>
      <c r="G1144" s="39">
        <v>0</v>
      </c>
      <c r="H1144" s="39">
        <v>0</v>
      </c>
      <c r="I1144" s="6"/>
      <c r="J1144" s="6"/>
      <c r="K1144" s="6"/>
      <c r="L1144" s="6"/>
      <c r="M1144" s="6"/>
      <c r="N1144" s="6"/>
      <c r="O1144" s="6"/>
      <c r="P1144" s="6"/>
      <c r="Q1144" s="6"/>
      <c r="R1144" s="6"/>
      <c r="S1144" s="6"/>
      <c r="T1144" s="6"/>
      <c r="U1144" s="6"/>
      <c r="V1144" s="6"/>
      <c r="W1144" s="6"/>
      <c r="X1144" s="6"/>
      <c r="Y1144" s="6"/>
      <c r="Z1144" s="6"/>
    </row>
    <row r="1145" spans="1:26" ht="24" customHeight="1" x14ac:dyDescent="0.3">
      <c r="A1145" s="5">
        <v>1145</v>
      </c>
      <c r="B1145" s="6" t="s">
        <v>9329</v>
      </c>
      <c r="C1145" s="24" t="s">
        <v>9330</v>
      </c>
      <c r="D1145" s="58" t="s">
        <v>9407</v>
      </c>
      <c r="E1145" s="6" t="s">
        <v>8057</v>
      </c>
      <c r="F1145" s="39">
        <v>2</v>
      </c>
      <c r="G1145" s="39">
        <v>2</v>
      </c>
      <c r="H1145" s="39">
        <v>2</v>
      </c>
      <c r="I1145" s="6"/>
      <c r="J1145" s="6"/>
      <c r="K1145" s="6"/>
      <c r="L1145" s="6"/>
      <c r="M1145" s="6"/>
      <c r="N1145" s="6"/>
      <c r="O1145" s="6"/>
      <c r="P1145" s="6"/>
      <c r="Q1145" s="6"/>
      <c r="R1145" s="6"/>
      <c r="S1145" s="6"/>
      <c r="T1145" s="6"/>
      <c r="U1145" s="6"/>
      <c r="V1145" s="6"/>
      <c r="W1145" s="6"/>
      <c r="X1145" s="6"/>
      <c r="Y1145" s="6"/>
      <c r="Z1145" s="6"/>
    </row>
    <row r="1146" spans="1:26" ht="24" customHeight="1" x14ac:dyDescent="0.3">
      <c r="A1146" s="5">
        <v>1146</v>
      </c>
      <c r="B1146" s="6" t="s">
        <v>9329</v>
      </c>
      <c r="C1146" s="24" t="s">
        <v>9330</v>
      </c>
      <c r="D1146" s="58" t="s">
        <v>9408</v>
      </c>
      <c r="E1146" s="6" t="s">
        <v>8057</v>
      </c>
      <c r="F1146" s="39">
        <v>2</v>
      </c>
      <c r="G1146" s="39">
        <v>2</v>
      </c>
      <c r="H1146" s="39">
        <v>2</v>
      </c>
      <c r="I1146" s="6"/>
      <c r="J1146" s="6"/>
      <c r="K1146" s="6"/>
      <c r="L1146" s="6"/>
      <c r="M1146" s="6"/>
      <c r="N1146" s="6"/>
      <c r="O1146" s="6"/>
      <c r="P1146" s="6"/>
      <c r="Q1146" s="6"/>
      <c r="R1146" s="6"/>
      <c r="S1146" s="6"/>
      <c r="T1146" s="6"/>
      <c r="U1146" s="6"/>
      <c r="V1146" s="6"/>
      <c r="W1146" s="6"/>
      <c r="X1146" s="6"/>
      <c r="Y1146" s="6"/>
      <c r="Z1146" s="6"/>
    </row>
    <row r="1147" spans="1:26" ht="24" customHeight="1" x14ac:dyDescent="0.3">
      <c r="A1147" s="5">
        <v>1147</v>
      </c>
      <c r="B1147" s="6" t="s">
        <v>9329</v>
      </c>
      <c r="C1147" s="24" t="s">
        <v>9330</v>
      </c>
      <c r="D1147" s="58" t="s">
        <v>9409</v>
      </c>
      <c r="E1147" s="6" t="s">
        <v>8057</v>
      </c>
      <c r="F1147" s="39">
        <v>0</v>
      </c>
      <c r="G1147" s="39">
        <v>0</v>
      </c>
      <c r="H1147" s="39">
        <v>0</v>
      </c>
      <c r="I1147" s="6"/>
      <c r="J1147" s="6"/>
      <c r="K1147" s="6"/>
      <c r="L1147" s="6"/>
      <c r="M1147" s="6"/>
      <c r="N1147" s="6"/>
      <c r="O1147" s="6"/>
      <c r="P1147" s="6"/>
      <c r="Q1147" s="6"/>
      <c r="R1147" s="6"/>
      <c r="S1147" s="6"/>
      <c r="T1147" s="6"/>
      <c r="U1147" s="6"/>
      <c r="V1147" s="6"/>
      <c r="W1147" s="6"/>
      <c r="X1147" s="6"/>
      <c r="Y1147" s="6"/>
      <c r="Z1147" s="6"/>
    </row>
    <row r="1148" spans="1:26" ht="48" customHeight="1" x14ac:dyDescent="0.3">
      <c r="A1148" s="5">
        <v>1148</v>
      </c>
      <c r="B1148" s="6" t="s">
        <v>9329</v>
      </c>
      <c r="C1148" s="24" t="s">
        <v>9330</v>
      </c>
      <c r="D1148" s="58" t="s">
        <v>9410</v>
      </c>
      <c r="E1148" s="6" t="s">
        <v>8057</v>
      </c>
      <c r="F1148" s="39">
        <v>0</v>
      </c>
      <c r="G1148" s="39">
        <v>0</v>
      </c>
      <c r="H1148" s="39">
        <v>0</v>
      </c>
      <c r="I1148" s="6"/>
      <c r="J1148" s="6"/>
      <c r="K1148" s="6"/>
      <c r="L1148" s="6"/>
      <c r="M1148" s="6"/>
      <c r="N1148" s="6"/>
      <c r="O1148" s="6"/>
      <c r="P1148" s="6"/>
      <c r="Q1148" s="6"/>
      <c r="R1148" s="6"/>
      <c r="S1148" s="6"/>
      <c r="T1148" s="6"/>
      <c r="U1148" s="6"/>
      <c r="V1148" s="6"/>
      <c r="W1148" s="6"/>
      <c r="X1148" s="6"/>
      <c r="Y1148" s="6"/>
      <c r="Z1148" s="6"/>
    </row>
    <row r="1149" spans="1:26" ht="24" customHeight="1" x14ac:dyDescent="0.3">
      <c r="A1149" s="5">
        <v>1149</v>
      </c>
      <c r="B1149" s="6" t="s">
        <v>9329</v>
      </c>
      <c r="C1149" s="24" t="s">
        <v>9330</v>
      </c>
      <c r="D1149" s="58" t="s">
        <v>9411</v>
      </c>
      <c r="E1149" s="6" t="s">
        <v>8057</v>
      </c>
      <c r="F1149" s="39">
        <v>2</v>
      </c>
      <c r="G1149" s="39">
        <v>2</v>
      </c>
      <c r="H1149" s="39">
        <v>2</v>
      </c>
      <c r="I1149" s="6"/>
      <c r="J1149" s="6"/>
      <c r="K1149" s="6"/>
      <c r="L1149" s="6"/>
      <c r="M1149" s="6"/>
      <c r="N1149" s="6"/>
      <c r="O1149" s="6"/>
      <c r="P1149" s="6"/>
      <c r="Q1149" s="6"/>
      <c r="R1149" s="6"/>
      <c r="S1149" s="6"/>
      <c r="T1149" s="6"/>
      <c r="U1149" s="6"/>
      <c r="V1149" s="6"/>
      <c r="W1149" s="6"/>
      <c r="X1149" s="6"/>
      <c r="Y1149" s="6"/>
      <c r="Z1149" s="6"/>
    </row>
    <row r="1150" spans="1:26" ht="48" customHeight="1" x14ac:dyDescent="0.3">
      <c r="A1150" s="5">
        <v>1150</v>
      </c>
      <c r="B1150" s="6" t="s">
        <v>9329</v>
      </c>
      <c r="C1150" s="24" t="s">
        <v>9330</v>
      </c>
      <c r="D1150" s="58" t="s">
        <v>9412</v>
      </c>
      <c r="E1150" s="6" t="s">
        <v>8057</v>
      </c>
      <c r="F1150" s="39">
        <v>0</v>
      </c>
      <c r="G1150" s="5">
        <v>1</v>
      </c>
      <c r="H1150" s="39">
        <v>0</v>
      </c>
      <c r="I1150" s="6"/>
      <c r="J1150" s="6"/>
      <c r="K1150" s="6"/>
      <c r="L1150" s="6"/>
      <c r="M1150" s="6"/>
      <c r="N1150" s="6"/>
      <c r="O1150" s="6"/>
      <c r="P1150" s="6"/>
      <c r="Q1150" s="6"/>
      <c r="R1150" s="6"/>
      <c r="S1150" s="6"/>
      <c r="T1150" s="6"/>
      <c r="U1150" s="6"/>
      <c r="V1150" s="6"/>
      <c r="W1150" s="6"/>
      <c r="X1150" s="6"/>
      <c r="Y1150" s="6"/>
      <c r="Z1150" s="6"/>
    </row>
    <row r="1151" spans="1:26" ht="48" customHeight="1" x14ac:dyDescent="0.3">
      <c r="A1151" s="5">
        <v>1151</v>
      </c>
      <c r="B1151" s="6" t="s">
        <v>9413</v>
      </c>
      <c r="C1151" s="6" t="s">
        <v>9414</v>
      </c>
      <c r="D1151" s="58" t="s">
        <v>9415</v>
      </c>
      <c r="E1151" s="6" t="s">
        <v>8057</v>
      </c>
      <c r="F1151" s="39">
        <v>2</v>
      </c>
      <c r="G1151" s="5">
        <v>2</v>
      </c>
      <c r="H1151" s="39">
        <v>2</v>
      </c>
      <c r="I1151" s="6"/>
      <c r="J1151" s="6"/>
      <c r="K1151" s="6"/>
      <c r="L1151" s="6"/>
      <c r="M1151" s="6"/>
      <c r="N1151" s="6"/>
      <c r="O1151" s="6"/>
      <c r="P1151" s="6"/>
      <c r="Q1151" s="6"/>
      <c r="R1151" s="6"/>
      <c r="S1151" s="6"/>
      <c r="T1151" s="6"/>
      <c r="U1151" s="6"/>
      <c r="V1151" s="6"/>
      <c r="W1151" s="6"/>
      <c r="X1151" s="6"/>
      <c r="Y1151" s="6"/>
      <c r="Z1151" s="6"/>
    </row>
    <row r="1152" spans="1:26" ht="24" customHeight="1" x14ac:dyDescent="0.3">
      <c r="A1152" s="5">
        <v>1152</v>
      </c>
      <c r="B1152" s="6" t="s">
        <v>9413</v>
      </c>
      <c r="C1152" s="6" t="s">
        <v>9414</v>
      </c>
      <c r="D1152" s="58" t="s">
        <v>9416</v>
      </c>
      <c r="E1152" s="6" t="s">
        <v>8057</v>
      </c>
      <c r="F1152" s="39">
        <v>2</v>
      </c>
      <c r="G1152" s="5">
        <v>2</v>
      </c>
      <c r="H1152" s="39">
        <v>2</v>
      </c>
      <c r="I1152" s="6"/>
      <c r="J1152" s="6"/>
      <c r="K1152" s="6"/>
      <c r="L1152" s="6"/>
      <c r="M1152" s="6"/>
      <c r="N1152" s="6"/>
      <c r="O1152" s="6"/>
      <c r="P1152" s="6"/>
      <c r="Q1152" s="6"/>
      <c r="R1152" s="6"/>
      <c r="S1152" s="6"/>
      <c r="T1152" s="6"/>
      <c r="U1152" s="6"/>
      <c r="V1152" s="6"/>
      <c r="W1152" s="6"/>
      <c r="X1152" s="6"/>
      <c r="Y1152" s="6"/>
      <c r="Z1152" s="6"/>
    </row>
    <row r="1153" spans="1:26" ht="48" customHeight="1" x14ac:dyDescent="0.3">
      <c r="A1153" s="5">
        <v>1153</v>
      </c>
      <c r="B1153" s="6" t="s">
        <v>9413</v>
      </c>
      <c r="C1153" s="6" t="s">
        <v>9414</v>
      </c>
      <c r="D1153" s="58" t="s">
        <v>9417</v>
      </c>
      <c r="E1153" s="6" t="s">
        <v>8057</v>
      </c>
      <c r="F1153" s="39">
        <v>0</v>
      </c>
      <c r="G1153" s="5">
        <v>0</v>
      </c>
      <c r="H1153" s="39">
        <v>0</v>
      </c>
      <c r="I1153" s="6"/>
      <c r="J1153" s="6"/>
      <c r="K1153" s="6"/>
      <c r="L1153" s="6"/>
      <c r="M1153" s="6"/>
      <c r="N1153" s="6"/>
      <c r="O1153" s="6"/>
      <c r="P1153" s="6"/>
      <c r="Q1153" s="6"/>
      <c r="R1153" s="6"/>
      <c r="S1153" s="6"/>
      <c r="T1153" s="6"/>
      <c r="U1153" s="6"/>
      <c r="V1153" s="6"/>
      <c r="W1153" s="6"/>
      <c r="X1153" s="6"/>
      <c r="Y1153" s="6"/>
      <c r="Z1153" s="6"/>
    </row>
    <row r="1154" spans="1:26" ht="24" customHeight="1" x14ac:dyDescent="0.3">
      <c r="A1154" s="5">
        <v>1154</v>
      </c>
      <c r="B1154" s="6" t="s">
        <v>9413</v>
      </c>
      <c r="C1154" s="6" t="s">
        <v>9414</v>
      </c>
      <c r="D1154" s="58" t="s">
        <v>9418</v>
      </c>
      <c r="E1154" s="6" t="s">
        <v>8057</v>
      </c>
      <c r="F1154" s="39">
        <v>2</v>
      </c>
      <c r="G1154" s="5">
        <v>2</v>
      </c>
      <c r="H1154" s="39">
        <v>2</v>
      </c>
      <c r="I1154" s="6"/>
      <c r="J1154" s="6"/>
      <c r="K1154" s="6"/>
      <c r="L1154" s="6"/>
      <c r="M1154" s="6"/>
      <c r="N1154" s="6"/>
      <c r="O1154" s="6"/>
      <c r="P1154" s="6"/>
      <c r="Q1154" s="6"/>
      <c r="R1154" s="6"/>
      <c r="S1154" s="6"/>
      <c r="T1154" s="6"/>
      <c r="U1154" s="6"/>
      <c r="V1154" s="6"/>
      <c r="W1154" s="6"/>
      <c r="X1154" s="6"/>
      <c r="Y1154" s="6"/>
      <c r="Z1154" s="6"/>
    </row>
    <row r="1155" spans="1:26" ht="24" customHeight="1" x14ac:dyDescent="0.3">
      <c r="A1155" s="5">
        <v>1155</v>
      </c>
      <c r="B1155" s="6" t="s">
        <v>9413</v>
      </c>
      <c r="C1155" s="6" t="s">
        <v>9414</v>
      </c>
      <c r="D1155" s="58" t="s">
        <v>9419</v>
      </c>
      <c r="E1155" s="6" t="s">
        <v>8057</v>
      </c>
      <c r="F1155" s="39">
        <v>1</v>
      </c>
      <c r="G1155" s="5">
        <v>1</v>
      </c>
      <c r="H1155" s="39">
        <v>1</v>
      </c>
      <c r="I1155" s="6"/>
      <c r="J1155" s="6"/>
      <c r="K1155" s="6"/>
      <c r="L1155" s="6"/>
      <c r="M1155" s="6"/>
      <c r="N1155" s="6"/>
      <c r="O1155" s="6"/>
      <c r="P1155" s="6"/>
      <c r="Q1155" s="6"/>
      <c r="R1155" s="6"/>
      <c r="S1155" s="6"/>
      <c r="T1155" s="6"/>
      <c r="U1155" s="6"/>
      <c r="V1155" s="6"/>
      <c r="W1155" s="6"/>
      <c r="X1155" s="6"/>
      <c r="Y1155" s="6"/>
      <c r="Z1155" s="6"/>
    </row>
    <row r="1156" spans="1:26" ht="48" customHeight="1" x14ac:dyDescent="0.3">
      <c r="A1156" s="5">
        <v>1156</v>
      </c>
      <c r="B1156" s="6" t="s">
        <v>9413</v>
      </c>
      <c r="C1156" s="6" t="s">
        <v>9414</v>
      </c>
      <c r="D1156" s="58" t="s">
        <v>9420</v>
      </c>
      <c r="E1156" s="6" t="s">
        <v>8057</v>
      </c>
      <c r="F1156" s="39">
        <v>2</v>
      </c>
      <c r="G1156" s="5">
        <v>2</v>
      </c>
      <c r="H1156" s="39">
        <v>2</v>
      </c>
      <c r="I1156" s="6"/>
      <c r="J1156" s="6"/>
      <c r="K1156" s="6"/>
      <c r="L1156" s="6"/>
      <c r="M1156" s="6"/>
      <c r="N1156" s="6"/>
      <c r="O1156" s="6"/>
      <c r="P1156" s="6"/>
      <c r="Q1156" s="6"/>
      <c r="R1156" s="6"/>
      <c r="S1156" s="6"/>
      <c r="T1156" s="6"/>
      <c r="U1156" s="6"/>
      <c r="V1156" s="6"/>
      <c r="W1156" s="6"/>
      <c r="X1156" s="6"/>
      <c r="Y1156" s="6"/>
      <c r="Z1156" s="6"/>
    </row>
    <row r="1157" spans="1:26" ht="24" customHeight="1" x14ac:dyDescent="0.3">
      <c r="A1157" s="5">
        <v>1157</v>
      </c>
      <c r="B1157" s="6" t="s">
        <v>9413</v>
      </c>
      <c r="C1157" s="6" t="s">
        <v>9414</v>
      </c>
      <c r="D1157" s="58" t="s">
        <v>9421</v>
      </c>
      <c r="E1157" s="6" t="s">
        <v>8057</v>
      </c>
      <c r="F1157" s="39">
        <v>0</v>
      </c>
      <c r="G1157" s="5">
        <v>1</v>
      </c>
      <c r="H1157" s="39">
        <v>0</v>
      </c>
      <c r="I1157" s="6"/>
      <c r="J1157" s="6"/>
      <c r="K1157" s="6"/>
      <c r="L1157" s="6"/>
      <c r="M1157" s="6"/>
      <c r="N1157" s="6"/>
      <c r="O1157" s="6"/>
      <c r="P1157" s="6"/>
      <c r="Q1157" s="6"/>
      <c r="R1157" s="6"/>
      <c r="S1157" s="6"/>
      <c r="T1157" s="6"/>
      <c r="U1157" s="6"/>
      <c r="V1157" s="6"/>
      <c r="W1157" s="6"/>
      <c r="X1157" s="6"/>
      <c r="Y1157" s="6"/>
      <c r="Z1157" s="6"/>
    </row>
    <row r="1158" spans="1:26" ht="24" customHeight="1" x14ac:dyDescent="0.3">
      <c r="A1158" s="5">
        <v>1158</v>
      </c>
      <c r="B1158" s="6" t="s">
        <v>9413</v>
      </c>
      <c r="C1158" s="6" t="s">
        <v>9414</v>
      </c>
      <c r="D1158" s="58" t="s">
        <v>9422</v>
      </c>
      <c r="E1158" s="6" t="s">
        <v>8057</v>
      </c>
      <c r="F1158" s="39">
        <v>0</v>
      </c>
      <c r="G1158" s="5">
        <v>0</v>
      </c>
      <c r="H1158" s="39">
        <v>0</v>
      </c>
      <c r="I1158" s="6"/>
      <c r="J1158" s="6"/>
      <c r="K1158" s="6"/>
      <c r="L1158" s="6"/>
      <c r="M1158" s="6"/>
      <c r="N1158" s="6"/>
      <c r="O1158" s="6"/>
      <c r="P1158" s="6"/>
      <c r="Q1158" s="6"/>
      <c r="R1158" s="6"/>
      <c r="S1158" s="6"/>
      <c r="T1158" s="6"/>
      <c r="U1158" s="6"/>
      <c r="V1158" s="6"/>
      <c r="W1158" s="6"/>
      <c r="X1158" s="6"/>
      <c r="Y1158" s="6"/>
      <c r="Z1158" s="6"/>
    </row>
    <row r="1159" spans="1:26" ht="24" customHeight="1" x14ac:dyDescent="0.3">
      <c r="A1159" s="5">
        <v>1159</v>
      </c>
      <c r="B1159" s="6" t="s">
        <v>9413</v>
      </c>
      <c r="C1159" s="6" t="s">
        <v>9414</v>
      </c>
      <c r="D1159" s="58" t="s">
        <v>9423</v>
      </c>
      <c r="E1159" s="6" t="s">
        <v>8057</v>
      </c>
      <c r="F1159" s="39">
        <v>2</v>
      </c>
      <c r="G1159" s="5">
        <v>2</v>
      </c>
      <c r="H1159" s="39">
        <v>2</v>
      </c>
      <c r="I1159" s="6"/>
      <c r="J1159" s="6"/>
      <c r="K1159" s="6"/>
      <c r="L1159" s="6"/>
      <c r="M1159" s="6"/>
      <c r="N1159" s="6"/>
      <c r="O1159" s="6"/>
      <c r="P1159" s="6"/>
      <c r="Q1159" s="6"/>
      <c r="R1159" s="6"/>
      <c r="S1159" s="6"/>
      <c r="T1159" s="6"/>
      <c r="U1159" s="6"/>
      <c r="V1159" s="6"/>
      <c r="W1159" s="6"/>
      <c r="X1159" s="6"/>
      <c r="Y1159" s="6"/>
      <c r="Z1159" s="6"/>
    </row>
    <row r="1160" spans="1:26" ht="48" customHeight="1" x14ac:dyDescent="0.3">
      <c r="A1160" s="5">
        <v>1160</v>
      </c>
      <c r="B1160" s="6" t="s">
        <v>9413</v>
      </c>
      <c r="C1160" s="6" t="s">
        <v>9414</v>
      </c>
      <c r="D1160" s="58" t="s">
        <v>9424</v>
      </c>
      <c r="E1160" s="6" t="s">
        <v>8057</v>
      </c>
      <c r="F1160" s="39">
        <v>2</v>
      </c>
      <c r="G1160" s="5">
        <v>2</v>
      </c>
      <c r="H1160" s="39">
        <v>2</v>
      </c>
      <c r="I1160" s="6"/>
      <c r="J1160" s="6"/>
      <c r="K1160" s="6"/>
      <c r="L1160" s="6"/>
      <c r="M1160" s="6"/>
      <c r="N1160" s="6"/>
      <c r="O1160" s="6"/>
      <c r="P1160" s="6"/>
      <c r="Q1160" s="6"/>
      <c r="R1160" s="6"/>
      <c r="S1160" s="6"/>
      <c r="T1160" s="6"/>
      <c r="U1160" s="6"/>
      <c r="V1160" s="6"/>
      <c r="W1160" s="6"/>
      <c r="X1160" s="6"/>
      <c r="Y1160" s="6"/>
      <c r="Z1160" s="6"/>
    </row>
    <row r="1161" spans="1:26" ht="24" customHeight="1" x14ac:dyDescent="0.3">
      <c r="A1161" s="5">
        <v>1161</v>
      </c>
      <c r="B1161" s="6" t="s">
        <v>9413</v>
      </c>
      <c r="C1161" s="6" t="s">
        <v>9414</v>
      </c>
      <c r="D1161" s="58" t="s">
        <v>9425</v>
      </c>
      <c r="E1161" s="6" t="s">
        <v>8057</v>
      </c>
      <c r="F1161" s="39">
        <v>1</v>
      </c>
      <c r="G1161" s="5">
        <v>1</v>
      </c>
      <c r="H1161" s="39">
        <v>1</v>
      </c>
      <c r="I1161" s="6"/>
      <c r="J1161" s="6"/>
      <c r="K1161" s="6"/>
      <c r="L1161" s="6"/>
      <c r="M1161" s="6"/>
      <c r="N1161" s="6"/>
      <c r="O1161" s="6"/>
      <c r="P1161" s="6"/>
      <c r="Q1161" s="6"/>
      <c r="R1161" s="6"/>
      <c r="S1161" s="6"/>
      <c r="T1161" s="6"/>
      <c r="U1161" s="6"/>
      <c r="V1161" s="6"/>
      <c r="W1161" s="6"/>
      <c r="X1161" s="6"/>
      <c r="Y1161" s="6"/>
      <c r="Z1161" s="6"/>
    </row>
    <row r="1162" spans="1:26" ht="24" customHeight="1" x14ac:dyDescent="0.3">
      <c r="A1162" s="5">
        <v>1162</v>
      </c>
      <c r="B1162" s="6" t="s">
        <v>9413</v>
      </c>
      <c r="C1162" s="6" t="s">
        <v>9414</v>
      </c>
      <c r="D1162" s="58" t="s">
        <v>2606</v>
      </c>
      <c r="E1162" s="6" t="s">
        <v>8057</v>
      </c>
      <c r="F1162" s="39">
        <v>1</v>
      </c>
      <c r="G1162" s="5">
        <v>1</v>
      </c>
      <c r="H1162" s="39">
        <v>1</v>
      </c>
      <c r="I1162" s="6"/>
      <c r="J1162" s="6"/>
      <c r="K1162" s="6"/>
      <c r="L1162" s="6"/>
      <c r="M1162" s="6"/>
      <c r="N1162" s="6"/>
      <c r="O1162" s="6"/>
      <c r="P1162" s="6"/>
      <c r="Q1162" s="6"/>
      <c r="R1162" s="6"/>
      <c r="S1162" s="6"/>
      <c r="T1162" s="6"/>
      <c r="U1162" s="6"/>
      <c r="V1162" s="6"/>
      <c r="W1162" s="6"/>
      <c r="X1162" s="6"/>
      <c r="Y1162" s="6"/>
      <c r="Z1162" s="6"/>
    </row>
    <row r="1163" spans="1:26" ht="24" customHeight="1" x14ac:dyDescent="0.3">
      <c r="A1163" s="5">
        <v>1163</v>
      </c>
      <c r="B1163" s="6" t="s">
        <v>9413</v>
      </c>
      <c r="C1163" s="6" t="s">
        <v>9414</v>
      </c>
      <c r="D1163" s="58" t="s">
        <v>9426</v>
      </c>
      <c r="E1163" s="6" t="s">
        <v>8057</v>
      </c>
      <c r="F1163" s="39">
        <v>1</v>
      </c>
      <c r="G1163" s="5">
        <v>1</v>
      </c>
      <c r="H1163" s="39">
        <v>1</v>
      </c>
      <c r="I1163" s="6"/>
      <c r="J1163" s="6"/>
      <c r="K1163" s="6"/>
      <c r="L1163" s="6"/>
      <c r="M1163" s="6"/>
      <c r="N1163" s="6"/>
      <c r="O1163" s="6"/>
      <c r="P1163" s="6"/>
      <c r="Q1163" s="6"/>
      <c r="R1163" s="6"/>
      <c r="S1163" s="6"/>
      <c r="T1163" s="6"/>
      <c r="U1163" s="6"/>
      <c r="V1163" s="6"/>
      <c r="W1163" s="6"/>
      <c r="X1163" s="6"/>
      <c r="Y1163" s="6"/>
      <c r="Z1163" s="6"/>
    </row>
    <row r="1164" spans="1:26" ht="48" customHeight="1" x14ac:dyDescent="0.3">
      <c r="A1164" s="5">
        <v>1164</v>
      </c>
      <c r="B1164" s="6" t="s">
        <v>9413</v>
      </c>
      <c r="C1164" s="6" t="s">
        <v>9414</v>
      </c>
      <c r="D1164" s="58" t="s">
        <v>9427</v>
      </c>
      <c r="E1164" s="6" t="s">
        <v>8057</v>
      </c>
      <c r="F1164" s="39">
        <v>2</v>
      </c>
      <c r="G1164" s="5">
        <v>2</v>
      </c>
      <c r="H1164" s="39">
        <v>2</v>
      </c>
      <c r="I1164" s="6"/>
      <c r="J1164" s="6"/>
      <c r="K1164" s="6"/>
      <c r="L1164" s="6"/>
      <c r="M1164" s="6"/>
      <c r="N1164" s="6"/>
      <c r="O1164" s="6"/>
      <c r="P1164" s="6"/>
      <c r="Q1164" s="6"/>
      <c r="R1164" s="6"/>
      <c r="S1164" s="6"/>
      <c r="T1164" s="6"/>
      <c r="U1164" s="6"/>
      <c r="V1164" s="6"/>
      <c r="W1164" s="6"/>
      <c r="X1164" s="6"/>
      <c r="Y1164" s="6"/>
      <c r="Z1164" s="6"/>
    </row>
    <row r="1165" spans="1:26" ht="24" customHeight="1" x14ac:dyDescent="0.3">
      <c r="A1165" s="5">
        <v>1165</v>
      </c>
      <c r="B1165" s="6" t="s">
        <v>9413</v>
      </c>
      <c r="C1165" s="6" t="s">
        <v>9414</v>
      </c>
      <c r="D1165" s="58" t="s">
        <v>9428</v>
      </c>
      <c r="E1165" s="6" t="s">
        <v>8057</v>
      </c>
      <c r="F1165" s="39">
        <v>1</v>
      </c>
      <c r="G1165" s="5">
        <v>1</v>
      </c>
      <c r="H1165" s="39">
        <v>1</v>
      </c>
      <c r="I1165" s="6"/>
      <c r="J1165" s="6"/>
      <c r="K1165" s="6"/>
      <c r="L1165" s="6"/>
      <c r="M1165" s="6"/>
      <c r="N1165" s="6"/>
      <c r="O1165" s="6"/>
      <c r="P1165" s="6"/>
      <c r="Q1165" s="6"/>
      <c r="R1165" s="6"/>
      <c r="S1165" s="6"/>
      <c r="T1165" s="6"/>
      <c r="U1165" s="6"/>
      <c r="V1165" s="6"/>
      <c r="W1165" s="6"/>
      <c r="X1165" s="6"/>
      <c r="Y1165" s="6"/>
      <c r="Z1165" s="6"/>
    </row>
    <row r="1166" spans="1:26" ht="48" customHeight="1" x14ac:dyDescent="0.3">
      <c r="A1166" s="5">
        <v>1166</v>
      </c>
      <c r="B1166" s="6" t="s">
        <v>9413</v>
      </c>
      <c r="C1166" s="6" t="s">
        <v>9414</v>
      </c>
      <c r="D1166" s="58" t="s">
        <v>9429</v>
      </c>
      <c r="E1166" s="6" t="s">
        <v>8057</v>
      </c>
      <c r="F1166" s="39">
        <v>1</v>
      </c>
      <c r="G1166" s="5">
        <v>2</v>
      </c>
      <c r="H1166" s="39">
        <v>1</v>
      </c>
      <c r="I1166" s="6"/>
      <c r="J1166" s="6"/>
      <c r="K1166" s="6"/>
      <c r="L1166" s="6"/>
      <c r="M1166" s="6"/>
      <c r="N1166" s="6"/>
      <c r="O1166" s="6"/>
      <c r="P1166" s="6"/>
      <c r="Q1166" s="6"/>
      <c r="R1166" s="6"/>
      <c r="S1166" s="6"/>
      <c r="T1166" s="6"/>
      <c r="U1166" s="6"/>
      <c r="V1166" s="6"/>
      <c r="W1166" s="6"/>
      <c r="X1166" s="6"/>
      <c r="Y1166" s="6"/>
      <c r="Z1166" s="6"/>
    </row>
    <row r="1167" spans="1:26" ht="24" customHeight="1" x14ac:dyDescent="0.3">
      <c r="A1167" s="5">
        <v>1167</v>
      </c>
      <c r="B1167" s="6" t="s">
        <v>9413</v>
      </c>
      <c r="C1167" s="6" t="s">
        <v>9414</v>
      </c>
      <c r="D1167" s="58" t="s">
        <v>9430</v>
      </c>
      <c r="E1167" s="6" t="s">
        <v>8057</v>
      </c>
      <c r="F1167" s="39">
        <v>1</v>
      </c>
      <c r="G1167" s="5">
        <v>2</v>
      </c>
      <c r="H1167" s="39">
        <v>1</v>
      </c>
      <c r="I1167" s="6"/>
      <c r="J1167" s="6"/>
      <c r="K1167" s="6"/>
      <c r="L1167" s="6"/>
      <c r="M1167" s="6"/>
      <c r="N1167" s="6"/>
      <c r="O1167" s="6"/>
      <c r="P1167" s="6"/>
      <c r="Q1167" s="6"/>
      <c r="R1167" s="6"/>
      <c r="S1167" s="6"/>
      <c r="T1167" s="6"/>
      <c r="U1167" s="6"/>
      <c r="V1167" s="6"/>
      <c r="W1167" s="6"/>
      <c r="X1167" s="6"/>
      <c r="Y1167" s="6"/>
      <c r="Z1167" s="6"/>
    </row>
    <row r="1168" spans="1:26" ht="24" customHeight="1" x14ac:dyDescent="0.3">
      <c r="A1168" s="5">
        <v>1168</v>
      </c>
      <c r="B1168" s="6" t="s">
        <v>9413</v>
      </c>
      <c r="C1168" s="6" t="s">
        <v>9414</v>
      </c>
      <c r="D1168" s="58" t="s">
        <v>9431</v>
      </c>
      <c r="E1168" s="6" t="s">
        <v>8057</v>
      </c>
      <c r="F1168" s="39">
        <v>0</v>
      </c>
      <c r="G1168" s="5">
        <v>2</v>
      </c>
      <c r="H1168" s="39">
        <v>0</v>
      </c>
      <c r="I1168" s="6"/>
      <c r="J1168" s="6"/>
      <c r="K1168" s="6"/>
      <c r="L1168" s="6"/>
      <c r="M1168" s="6"/>
      <c r="N1168" s="6"/>
      <c r="O1168" s="6"/>
      <c r="P1168" s="6"/>
      <c r="Q1168" s="6"/>
      <c r="R1168" s="6"/>
      <c r="S1168" s="6"/>
      <c r="T1168" s="6"/>
      <c r="U1168" s="6"/>
      <c r="V1168" s="6"/>
      <c r="W1168" s="6"/>
      <c r="X1168" s="6"/>
      <c r="Y1168" s="6"/>
      <c r="Z1168" s="6"/>
    </row>
    <row r="1169" spans="1:26" ht="24" customHeight="1" x14ac:dyDescent="0.3">
      <c r="A1169" s="5">
        <v>1169</v>
      </c>
      <c r="B1169" s="6" t="s">
        <v>9413</v>
      </c>
      <c r="C1169" s="6" t="s">
        <v>9414</v>
      </c>
      <c r="D1169" s="58" t="s">
        <v>9432</v>
      </c>
      <c r="E1169" s="6" t="s">
        <v>8057</v>
      </c>
      <c r="F1169" s="39">
        <v>2</v>
      </c>
      <c r="G1169" s="5">
        <v>0</v>
      </c>
      <c r="H1169" s="39">
        <v>2</v>
      </c>
      <c r="I1169" s="6"/>
      <c r="J1169" s="6"/>
      <c r="K1169" s="6"/>
      <c r="L1169" s="6"/>
      <c r="M1169" s="6"/>
      <c r="N1169" s="6"/>
      <c r="O1169" s="6"/>
      <c r="P1169" s="6"/>
      <c r="Q1169" s="6"/>
      <c r="R1169" s="6"/>
      <c r="S1169" s="6"/>
      <c r="T1169" s="6"/>
      <c r="U1169" s="6"/>
      <c r="V1169" s="6"/>
      <c r="W1169" s="6"/>
      <c r="X1169" s="6"/>
      <c r="Y1169" s="6"/>
      <c r="Z1169" s="6"/>
    </row>
    <row r="1170" spans="1:26" ht="24" customHeight="1" x14ac:dyDescent="0.3">
      <c r="A1170" s="5">
        <v>1170</v>
      </c>
      <c r="B1170" s="6" t="s">
        <v>9413</v>
      </c>
      <c r="C1170" s="6" t="s">
        <v>9414</v>
      </c>
      <c r="D1170" s="58" t="s">
        <v>9433</v>
      </c>
      <c r="E1170" s="6" t="s">
        <v>8057</v>
      </c>
      <c r="F1170" s="39">
        <v>1</v>
      </c>
      <c r="G1170" s="5">
        <v>2</v>
      </c>
      <c r="H1170" s="39">
        <v>1</v>
      </c>
      <c r="I1170" s="6"/>
      <c r="J1170" s="6"/>
      <c r="K1170" s="6"/>
      <c r="L1170" s="6"/>
      <c r="M1170" s="6"/>
      <c r="N1170" s="6"/>
      <c r="O1170" s="6"/>
      <c r="P1170" s="6"/>
      <c r="Q1170" s="6"/>
      <c r="R1170" s="6"/>
      <c r="S1170" s="6"/>
      <c r="T1170" s="6"/>
      <c r="U1170" s="6"/>
      <c r="V1170" s="6"/>
      <c r="W1170" s="6"/>
      <c r="X1170" s="6"/>
      <c r="Y1170" s="6"/>
      <c r="Z1170" s="6"/>
    </row>
    <row r="1171" spans="1:26" ht="24" customHeight="1" x14ac:dyDescent="0.3">
      <c r="A1171" s="5">
        <v>1171</v>
      </c>
      <c r="B1171" s="6" t="s">
        <v>9413</v>
      </c>
      <c r="C1171" s="6" t="s">
        <v>9414</v>
      </c>
      <c r="D1171" s="58" t="s">
        <v>9434</v>
      </c>
      <c r="E1171" s="6" t="s">
        <v>8057</v>
      </c>
      <c r="F1171" s="39">
        <v>1</v>
      </c>
      <c r="G1171" s="5">
        <v>1</v>
      </c>
      <c r="H1171" s="39">
        <v>1</v>
      </c>
      <c r="I1171" s="6"/>
      <c r="J1171" s="6"/>
      <c r="K1171" s="6"/>
      <c r="L1171" s="6"/>
      <c r="M1171" s="6"/>
      <c r="N1171" s="6"/>
      <c r="O1171" s="6"/>
      <c r="P1171" s="6"/>
      <c r="Q1171" s="6"/>
      <c r="R1171" s="6"/>
      <c r="S1171" s="6"/>
      <c r="T1171" s="6"/>
      <c r="U1171" s="6"/>
      <c r="V1171" s="6"/>
      <c r="W1171" s="6"/>
      <c r="X1171" s="6"/>
      <c r="Y1171" s="6"/>
      <c r="Z1171" s="6"/>
    </row>
    <row r="1172" spans="1:26" ht="24" customHeight="1" x14ac:dyDescent="0.3">
      <c r="A1172" s="5">
        <v>1172</v>
      </c>
      <c r="B1172" s="6" t="s">
        <v>9413</v>
      </c>
      <c r="C1172" s="6" t="s">
        <v>9414</v>
      </c>
      <c r="D1172" s="58" t="s">
        <v>9435</v>
      </c>
      <c r="E1172" s="6" t="s">
        <v>8057</v>
      </c>
      <c r="F1172" s="39">
        <v>1</v>
      </c>
      <c r="G1172" s="5">
        <v>1</v>
      </c>
      <c r="H1172" s="39">
        <v>1</v>
      </c>
      <c r="I1172" s="6"/>
      <c r="J1172" s="6"/>
      <c r="K1172" s="6"/>
      <c r="L1172" s="6"/>
      <c r="M1172" s="6"/>
      <c r="N1172" s="6"/>
      <c r="O1172" s="6"/>
      <c r="P1172" s="6"/>
      <c r="Q1172" s="6"/>
      <c r="R1172" s="6"/>
      <c r="S1172" s="6"/>
      <c r="T1172" s="6"/>
      <c r="U1172" s="6"/>
      <c r="V1172" s="6"/>
      <c r="W1172" s="6"/>
      <c r="X1172" s="6"/>
      <c r="Y1172" s="6"/>
      <c r="Z1172" s="6"/>
    </row>
    <row r="1173" spans="1:26" ht="48" customHeight="1" x14ac:dyDescent="0.3">
      <c r="A1173" s="5">
        <v>1173</v>
      </c>
      <c r="B1173" s="6" t="s">
        <v>9413</v>
      </c>
      <c r="C1173" s="6" t="s">
        <v>9414</v>
      </c>
      <c r="D1173" s="58" t="s">
        <v>9436</v>
      </c>
      <c r="E1173" s="6" t="s">
        <v>8057</v>
      </c>
      <c r="F1173" s="39">
        <v>2</v>
      </c>
      <c r="G1173" s="39">
        <v>2</v>
      </c>
      <c r="H1173" s="39">
        <v>2</v>
      </c>
      <c r="I1173" s="6"/>
      <c r="J1173" s="6"/>
      <c r="K1173" s="6"/>
      <c r="L1173" s="6"/>
      <c r="M1173" s="6"/>
      <c r="N1173" s="6"/>
      <c r="O1173" s="6"/>
      <c r="P1173" s="6"/>
      <c r="Q1173" s="6"/>
      <c r="R1173" s="6"/>
      <c r="S1173" s="6"/>
      <c r="T1173" s="6"/>
      <c r="U1173" s="6"/>
      <c r="V1173" s="6"/>
      <c r="W1173" s="6"/>
      <c r="X1173" s="6"/>
      <c r="Y1173" s="6"/>
      <c r="Z1173" s="6"/>
    </row>
    <row r="1174" spans="1:26" ht="48" customHeight="1" x14ac:dyDescent="0.3">
      <c r="A1174" s="5">
        <v>1174</v>
      </c>
      <c r="B1174" s="6" t="s">
        <v>9413</v>
      </c>
      <c r="C1174" s="6" t="s">
        <v>9414</v>
      </c>
      <c r="D1174" s="58" t="s">
        <v>9437</v>
      </c>
      <c r="E1174" s="6" t="s">
        <v>8057</v>
      </c>
      <c r="F1174" s="39">
        <v>2</v>
      </c>
      <c r="G1174" s="39">
        <v>2</v>
      </c>
      <c r="H1174" s="39">
        <v>2</v>
      </c>
      <c r="I1174" s="6"/>
      <c r="J1174" s="6"/>
      <c r="K1174" s="6"/>
      <c r="L1174" s="6"/>
      <c r="M1174" s="6"/>
      <c r="N1174" s="6"/>
      <c r="O1174" s="6"/>
      <c r="P1174" s="6"/>
      <c r="Q1174" s="6"/>
      <c r="R1174" s="6"/>
      <c r="S1174" s="6"/>
      <c r="T1174" s="6"/>
      <c r="U1174" s="6"/>
      <c r="V1174" s="6"/>
      <c r="W1174" s="6"/>
      <c r="X1174" s="6"/>
      <c r="Y1174" s="6"/>
      <c r="Z1174" s="6"/>
    </row>
    <row r="1175" spans="1:26" ht="24" customHeight="1" x14ac:dyDescent="0.3">
      <c r="A1175" s="5">
        <v>1175</v>
      </c>
      <c r="B1175" s="6" t="s">
        <v>9413</v>
      </c>
      <c r="C1175" s="6" t="s">
        <v>9414</v>
      </c>
      <c r="D1175" s="58" t="s">
        <v>9438</v>
      </c>
      <c r="E1175" s="6" t="s">
        <v>8057</v>
      </c>
      <c r="F1175" s="39">
        <v>1</v>
      </c>
      <c r="G1175" s="39">
        <v>1</v>
      </c>
      <c r="H1175" s="39">
        <v>1</v>
      </c>
      <c r="I1175" s="6"/>
      <c r="J1175" s="6"/>
      <c r="K1175" s="6"/>
      <c r="L1175" s="6"/>
      <c r="M1175" s="6"/>
      <c r="N1175" s="6"/>
      <c r="O1175" s="6"/>
      <c r="P1175" s="6"/>
      <c r="Q1175" s="6"/>
      <c r="R1175" s="6"/>
      <c r="S1175" s="6"/>
      <c r="T1175" s="6"/>
      <c r="U1175" s="6"/>
      <c r="V1175" s="6"/>
      <c r="W1175" s="6"/>
      <c r="X1175" s="6"/>
      <c r="Y1175" s="6"/>
      <c r="Z1175" s="6"/>
    </row>
    <row r="1176" spans="1:26" ht="24" customHeight="1" x14ac:dyDescent="0.3">
      <c r="A1176" s="5">
        <v>1176</v>
      </c>
      <c r="B1176" s="6" t="s">
        <v>9413</v>
      </c>
      <c r="C1176" s="6" t="s">
        <v>9414</v>
      </c>
      <c r="D1176" s="58" t="s">
        <v>9439</v>
      </c>
      <c r="E1176" s="6" t="s">
        <v>8057</v>
      </c>
      <c r="F1176" s="39">
        <v>1</v>
      </c>
      <c r="G1176" s="39">
        <v>1</v>
      </c>
      <c r="H1176" s="39">
        <v>1</v>
      </c>
      <c r="I1176" s="6"/>
      <c r="J1176" s="6"/>
      <c r="K1176" s="6"/>
      <c r="L1176" s="6"/>
      <c r="M1176" s="6"/>
      <c r="N1176" s="6"/>
      <c r="O1176" s="6"/>
      <c r="P1176" s="6"/>
      <c r="Q1176" s="6"/>
      <c r="R1176" s="6"/>
      <c r="S1176" s="6"/>
      <c r="T1176" s="6"/>
      <c r="U1176" s="6"/>
      <c r="V1176" s="6"/>
      <c r="W1176" s="6"/>
      <c r="X1176" s="6"/>
      <c r="Y1176" s="6"/>
      <c r="Z1176" s="6"/>
    </row>
    <row r="1177" spans="1:26" ht="24" customHeight="1" x14ac:dyDescent="0.3">
      <c r="A1177" s="5">
        <v>1177</v>
      </c>
      <c r="B1177" s="6" t="s">
        <v>9413</v>
      </c>
      <c r="C1177" s="6" t="s">
        <v>9414</v>
      </c>
      <c r="D1177" s="58" t="s">
        <v>9440</v>
      </c>
      <c r="E1177" s="6" t="s">
        <v>8057</v>
      </c>
      <c r="F1177" s="39">
        <v>1</v>
      </c>
      <c r="G1177" s="39">
        <v>1</v>
      </c>
      <c r="H1177" s="39">
        <v>1</v>
      </c>
      <c r="I1177" s="6"/>
      <c r="J1177" s="6"/>
      <c r="K1177" s="6"/>
      <c r="L1177" s="6"/>
      <c r="M1177" s="6"/>
      <c r="N1177" s="6"/>
      <c r="O1177" s="6"/>
      <c r="P1177" s="6"/>
      <c r="Q1177" s="6"/>
      <c r="R1177" s="6"/>
      <c r="S1177" s="6"/>
      <c r="T1177" s="6"/>
      <c r="U1177" s="6"/>
      <c r="V1177" s="6"/>
      <c r="W1177" s="6"/>
      <c r="X1177" s="6"/>
      <c r="Y1177" s="6"/>
      <c r="Z1177" s="6"/>
    </row>
    <row r="1178" spans="1:26" ht="24" customHeight="1" x14ac:dyDescent="0.3">
      <c r="A1178" s="5">
        <v>1178</v>
      </c>
      <c r="B1178" s="6" t="s">
        <v>9413</v>
      </c>
      <c r="C1178" s="6" t="s">
        <v>9414</v>
      </c>
      <c r="D1178" s="58" t="s">
        <v>9441</v>
      </c>
      <c r="E1178" s="6" t="s">
        <v>8057</v>
      </c>
      <c r="F1178" s="39">
        <v>1</v>
      </c>
      <c r="G1178" s="39">
        <v>1</v>
      </c>
      <c r="H1178" s="39">
        <v>1</v>
      </c>
      <c r="I1178" s="6"/>
      <c r="J1178" s="6"/>
      <c r="K1178" s="6"/>
      <c r="L1178" s="6"/>
      <c r="M1178" s="6"/>
      <c r="N1178" s="6"/>
      <c r="O1178" s="6"/>
      <c r="P1178" s="6"/>
      <c r="Q1178" s="6"/>
      <c r="R1178" s="6"/>
      <c r="S1178" s="6"/>
      <c r="T1178" s="6"/>
      <c r="U1178" s="6"/>
      <c r="V1178" s="6"/>
      <c r="W1178" s="6"/>
      <c r="X1178" s="6"/>
      <c r="Y1178" s="6"/>
      <c r="Z1178" s="6"/>
    </row>
    <row r="1179" spans="1:26" ht="48" customHeight="1" x14ac:dyDescent="0.3">
      <c r="A1179" s="5">
        <v>1179</v>
      </c>
      <c r="B1179" s="6" t="s">
        <v>9413</v>
      </c>
      <c r="C1179" s="6" t="s">
        <v>9414</v>
      </c>
      <c r="D1179" s="58" t="s">
        <v>9442</v>
      </c>
      <c r="E1179" s="6" t="s">
        <v>8057</v>
      </c>
      <c r="F1179" s="39">
        <v>1</v>
      </c>
      <c r="G1179" s="39">
        <v>1</v>
      </c>
      <c r="H1179" s="39">
        <v>1</v>
      </c>
      <c r="I1179" s="6"/>
      <c r="J1179" s="6"/>
      <c r="K1179" s="6"/>
      <c r="L1179" s="6"/>
      <c r="M1179" s="6"/>
      <c r="N1179" s="6"/>
      <c r="O1179" s="6"/>
      <c r="P1179" s="6"/>
      <c r="Q1179" s="6"/>
      <c r="R1179" s="6"/>
      <c r="S1179" s="6"/>
      <c r="T1179" s="6"/>
      <c r="U1179" s="6"/>
      <c r="V1179" s="6"/>
      <c r="W1179" s="6"/>
      <c r="X1179" s="6"/>
      <c r="Y1179" s="6"/>
      <c r="Z1179" s="6"/>
    </row>
    <row r="1180" spans="1:26" ht="48" customHeight="1" x14ac:dyDescent="0.3">
      <c r="A1180" s="5">
        <v>1180</v>
      </c>
      <c r="B1180" s="6" t="s">
        <v>9413</v>
      </c>
      <c r="C1180" s="6" t="s">
        <v>9414</v>
      </c>
      <c r="D1180" s="58" t="s">
        <v>9443</v>
      </c>
      <c r="E1180" s="6" t="s">
        <v>8057</v>
      </c>
      <c r="F1180" s="39">
        <v>1</v>
      </c>
      <c r="G1180" s="39">
        <v>1</v>
      </c>
      <c r="H1180" s="39">
        <v>1</v>
      </c>
      <c r="I1180" s="6"/>
      <c r="J1180" s="6"/>
      <c r="K1180" s="6"/>
      <c r="L1180" s="6"/>
      <c r="M1180" s="6"/>
      <c r="N1180" s="6"/>
      <c r="O1180" s="6"/>
      <c r="P1180" s="6"/>
      <c r="Q1180" s="6"/>
      <c r="R1180" s="6"/>
      <c r="S1180" s="6"/>
      <c r="T1180" s="6"/>
      <c r="U1180" s="6"/>
      <c r="V1180" s="6"/>
      <c r="W1180" s="6"/>
      <c r="X1180" s="6"/>
      <c r="Y1180" s="6"/>
      <c r="Z1180" s="6"/>
    </row>
    <row r="1181" spans="1:26" ht="24" customHeight="1" x14ac:dyDescent="0.3">
      <c r="A1181" s="5">
        <v>1181</v>
      </c>
      <c r="B1181" s="6" t="s">
        <v>9413</v>
      </c>
      <c r="C1181" s="6" t="s">
        <v>9414</v>
      </c>
      <c r="D1181" s="58" t="s">
        <v>9444</v>
      </c>
      <c r="E1181" s="6" t="s">
        <v>8057</v>
      </c>
      <c r="F1181" s="39">
        <v>1</v>
      </c>
      <c r="G1181" s="39">
        <v>1</v>
      </c>
      <c r="H1181" s="39">
        <v>1</v>
      </c>
      <c r="I1181" s="6"/>
      <c r="J1181" s="6"/>
      <c r="K1181" s="6"/>
      <c r="L1181" s="6"/>
      <c r="M1181" s="6"/>
      <c r="N1181" s="6"/>
      <c r="O1181" s="6"/>
      <c r="P1181" s="6"/>
      <c r="Q1181" s="6"/>
      <c r="R1181" s="6"/>
      <c r="S1181" s="6"/>
      <c r="T1181" s="6"/>
      <c r="U1181" s="6"/>
      <c r="V1181" s="6"/>
      <c r="W1181" s="6"/>
      <c r="X1181" s="6"/>
      <c r="Y1181" s="6"/>
      <c r="Z1181" s="6"/>
    </row>
    <row r="1182" spans="1:26" ht="24" customHeight="1" x14ac:dyDescent="0.3">
      <c r="A1182" s="5">
        <v>1182</v>
      </c>
      <c r="B1182" s="6" t="s">
        <v>9413</v>
      </c>
      <c r="C1182" s="6" t="s">
        <v>9414</v>
      </c>
      <c r="D1182" s="58" t="s">
        <v>9445</v>
      </c>
      <c r="E1182" s="6" t="s">
        <v>8057</v>
      </c>
      <c r="F1182" s="39">
        <v>1</v>
      </c>
      <c r="G1182" s="39">
        <v>1</v>
      </c>
      <c r="H1182" s="39">
        <v>1</v>
      </c>
      <c r="I1182" s="6"/>
      <c r="J1182" s="6"/>
      <c r="K1182" s="6"/>
      <c r="L1182" s="6"/>
      <c r="M1182" s="6"/>
      <c r="N1182" s="6"/>
      <c r="O1182" s="6"/>
      <c r="P1182" s="6"/>
      <c r="Q1182" s="6"/>
      <c r="R1182" s="6"/>
      <c r="S1182" s="6"/>
      <c r="T1182" s="6"/>
      <c r="U1182" s="6"/>
      <c r="V1182" s="6"/>
      <c r="W1182" s="6"/>
      <c r="X1182" s="6"/>
      <c r="Y1182" s="6"/>
      <c r="Z1182" s="6"/>
    </row>
    <row r="1183" spans="1:26" ht="24" customHeight="1" x14ac:dyDescent="0.3">
      <c r="A1183" s="5">
        <v>1183</v>
      </c>
      <c r="B1183" s="6" t="s">
        <v>9413</v>
      </c>
      <c r="C1183" s="6" t="s">
        <v>9414</v>
      </c>
      <c r="D1183" s="58" t="s">
        <v>9446</v>
      </c>
      <c r="E1183" s="6" t="s">
        <v>8057</v>
      </c>
      <c r="F1183" s="39">
        <v>1</v>
      </c>
      <c r="G1183" s="39">
        <v>1</v>
      </c>
      <c r="H1183" s="39">
        <v>1</v>
      </c>
      <c r="I1183" s="6"/>
      <c r="J1183" s="6"/>
      <c r="K1183" s="6"/>
      <c r="L1183" s="6"/>
      <c r="M1183" s="6"/>
      <c r="N1183" s="6"/>
      <c r="O1183" s="6"/>
      <c r="P1183" s="6"/>
      <c r="Q1183" s="6"/>
      <c r="R1183" s="6"/>
      <c r="S1183" s="6"/>
      <c r="T1183" s="6"/>
      <c r="U1183" s="6"/>
      <c r="V1183" s="6"/>
      <c r="W1183" s="6"/>
      <c r="X1183" s="6"/>
      <c r="Y1183" s="6"/>
      <c r="Z1183" s="6"/>
    </row>
    <row r="1184" spans="1:26" ht="48" customHeight="1" x14ac:dyDescent="0.3">
      <c r="A1184" s="5">
        <v>1184</v>
      </c>
      <c r="B1184" s="6" t="s">
        <v>9413</v>
      </c>
      <c r="C1184" s="6" t="s">
        <v>9414</v>
      </c>
      <c r="D1184" s="58" t="s">
        <v>9447</v>
      </c>
      <c r="E1184" s="6" t="s">
        <v>8057</v>
      </c>
      <c r="F1184" s="39">
        <v>1</v>
      </c>
      <c r="G1184" s="39">
        <v>1</v>
      </c>
      <c r="H1184" s="39">
        <v>1</v>
      </c>
      <c r="I1184" s="6"/>
      <c r="J1184" s="6"/>
      <c r="K1184" s="6"/>
      <c r="L1184" s="6"/>
      <c r="M1184" s="6"/>
      <c r="N1184" s="6"/>
      <c r="O1184" s="6"/>
      <c r="P1184" s="6"/>
      <c r="Q1184" s="6"/>
      <c r="R1184" s="6"/>
      <c r="S1184" s="6"/>
      <c r="T1184" s="6"/>
      <c r="U1184" s="6"/>
      <c r="V1184" s="6"/>
      <c r="W1184" s="6"/>
      <c r="X1184" s="6"/>
      <c r="Y1184" s="6"/>
      <c r="Z1184" s="6"/>
    </row>
    <row r="1185" spans="1:26" ht="24" customHeight="1" x14ac:dyDescent="0.3">
      <c r="A1185" s="5">
        <v>1185</v>
      </c>
      <c r="B1185" s="6" t="s">
        <v>9413</v>
      </c>
      <c r="C1185" s="6" t="s">
        <v>9414</v>
      </c>
      <c r="D1185" s="58" t="s">
        <v>9448</v>
      </c>
      <c r="E1185" s="6" t="s">
        <v>8057</v>
      </c>
      <c r="F1185" s="39">
        <v>0</v>
      </c>
      <c r="G1185" s="39">
        <v>0</v>
      </c>
      <c r="H1185" s="39">
        <v>0</v>
      </c>
      <c r="I1185" s="6"/>
      <c r="J1185" s="6"/>
      <c r="K1185" s="6"/>
      <c r="L1185" s="6"/>
      <c r="M1185" s="6"/>
      <c r="N1185" s="6"/>
      <c r="O1185" s="6"/>
      <c r="P1185" s="6"/>
      <c r="Q1185" s="6"/>
      <c r="R1185" s="6"/>
      <c r="S1185" s="6"/>
      <c r="T1185" s="6"/>
      <c r="U1185" s="6"/>
      <c r="V1185" s="6"/>
      <c r="W1185" s="6"/>
      <c r="X1185" s="6"/>
      <c r="Y1185" s="6"/>
      <c r="Z1185" s="6"/>
    </row>
    <row r="1186" spans="1:26" ht="24" customHeight="1" x14ac:dyDescent="0.3">
      <c r="A1186" s="5">
        <v>1186</v>
      </c>
      <c r="B1186" s="6" t="s">
        <v>9413</v>
      </c>
      <c r="C1186" s="6" t="s">
        <v>9414</v>
      </c>
      <c r="D1186" s="58" t="s">
        <v>9449</v>
      </c>
      <c r="E1186" s="6" t="s">
        <v>8057</v>
      </c>
      <c r="F1186" s="39">
        <v>1</v>
      </c>
      <c r="G1186" s="39">
        <v>1</v>
      </c>
      <c r="H1186" s="39">
        <v>1</v>
      </c>
      <c r="I1186" s="6"/>
      <c r="J1186" s="6"/>
      <c r="K1186" s="6"/>
      <c r="L1186" s="6"/>
      <c r="M1186" s="6"/>
      <c r="N1186" s="6"/>
      <c r="O1186" s="6"/>
      <c r="P1186" s="6"/>
      <c r="Q1186" s="6"/>
      <c r="R1186" s="6"/>
      <c r="S1186" s="6"/>
      <c r="T1186" s="6"/>
      <c r="U1186" s="6"/>
      <c r="V1186" s="6"/>
      <c r="W1186" s="6"/>
      <c r="X1186" s="6"/>
      <c r="Y1186" s="6"/>
      <c r="Z1186" s="6"/>
    </row>
    <row r="1187" spans="1:26" ht="48" customHeight="1" x14ac:dyDescent="0.3">
      <c r="A1187" s="5">
        <v>1187</v>
      </c>
      <c r="B1187" s="6" t="s">
        <v>9413</v>
      </c>
      <c r="C1187" s="6" t="s">
        <v>9414</v>
      </c>
      <c r="D1187" s="58" t="s">
        <v>9450</v>
      </c>
      <c r="E1187" s="6" t="s">
        <v>8057</v>
      </c>
      <c r="F1187" s="39">
        <v>1</v>
      </c>
      <c r="G1187" s="39">
        <v>1</v>
      </c>
      <c r="H1187" s="39">
        <v>1</v>
      </c>
      <c r="I1187" s="6"/>
      <c r="J1187" s="6"/>
      <c r="K1187" s="6"/>
      <c r="L1187" s="6"/>
      <c r="M1187" s="6"/>
      <c r="N1187" s="6"/>
      <c r="O1187" s="6"/>
      <c r="P1187" s="6"/>
      <c r="Q1187" s="6"/>
      <c r="R1187" s="6"/>
      <c r="S1187" s="6"/>
      <c r="T1187" s="6"/>
      <c r="U1187" s="6"/>
      <c r="V1187" s="6"/>
      <c r="W1187" s="6"/>
      <c r="X1187" s="6"/>
      <c r="Y1187" s="6"/>
      <c r="Z1187" s="6"/>
    </row>
    <row r="1188" spans="1:26" ht="48" customHeight="1" x14ac:dyDescent="0.3">
      <c r="A1188" s="5">
        <v>1188</v>
      </c>
      <c r="B1188" s="6" t="s">
        <v>9413</v>
      </c>
      <c r="C1188" s="6" t="s">
        <v>9414</v>
      </c>
      <c r="D1188" s="58" t="s">
        <v>9451</v>
      </c>
      <c r="E1188" s="6" t="s">
        <v>8057</v>
      </c>
      <c r="F1188" s="39">
        <v>0</v>
      </c>
      <c r="G1188" s="39">
        <v>0</v>
      </c>
      <c r="H1188" s="39">
        <v>0</v>
      </c>
      <c r="I1188" s="6"/>
      <c r="J1188" s="6"/>
      <c r="K1188" s="6"/>
      <c r="L1188" s="6"/>
      <c r="M1188" s="6"/>
      <c r="N1188" s="6"/>
      <c r="O1188" s="6"/>
      <c r="P1188" s="6"/>
      <c r="Q1188" s="6"/>
      <c r="R1188" s="6"/>
      <c r="S1188" s="6"/>
      <c r="T1188" s="6"/>
      <c r="U1188" s="6"/>
      <c r="V1188" s="6"/>
      <c r="W1188" s="6"/>
      <c r="X1188" s="6"/>
      <c r="Y1188" s="6"/>
      <c r="Z1188" s="6"/>
    </row>
    <row r="1189" spans="1:26" ht="24" customHeight="1" x14ac:dyDescent="0.3">
      <c r="A1189" s="5">
        <v>1189</v>
      </c>
      <c r="B1189" s="6" t="s">
        <v>9413</v>
      </c>
      <c r="C1189" s="6" t="s">
        <v>9414</v>
      </c>
      <c r="D1189" s="58" t="s">
        <v>9452</v>
      </c>
      <c r="E1189" s="6" t="s">
        <v>8057</v>
      </c>
      <c r="F1189" s="39">
        <v>1</v>
      </c>
      <c r="G1189" s="39">
        <v>1</v>
      </c>
      <c r="H1189" s="39">
        <v>1</v>
      </c>
      <c r="I1189" s="6"/>
      <c r="J1189" s="6"/>
      <c r="K1189" s="6"/>
      <c r="L1189" s="6"/>
      <c r="M1189" s="6"/>
      <c r="N1189" s="6"/>
      <c r="O1189" s="6"/>
      <c r="P1189" s="6"/>
      <c r="Q1189" s="6"/>
      <c r="R1189" s="6"/>
      <c r="S1189" s="6"/>
      <c r="T1189" s="6"/>
      <c r="U1189" s="6"/>
      <c r="V1189" s="6"/>
      <c r="W1189" s="6"/>
      <c r="X1189" s="6"/>
      <c r="Y1189" s="6"/>
      <c r="Z1189" s="6"/>
    </row>
    <row r="1190" spans="1:26" ht="48" customHeight="1" x14ac:dyDescent="0.3">
      <c r="A1190" s="5">
        <v>1190</v>
      </c>
      <c r="B1190" s="6" t="s">
        <v>9413</v>
      </c>
      <c r="C1190" s="6" t="s">
        <v>9414</v>
      </c>
      <c r="D1190" s="58" t="s">
        <v>9453</v>
      </c>
      <c r="E1190" s="6" t="s">
        <v>8057</v>
      </c>
      <c r="F1190" s="39">
        <v>0</v>
      </c>
      <c r="G1190" s="39">
        <v>0</v>
      </c>
      <c r="H1190" s="39">
        <v>0</v>
      </c>
      <c r="I1190" s="6"/>
      <c r="J1190" s="6"/>
      <c r="K1190" s="6"/>
      <c r="L1190" s="6"/>
      <c r="M1190" s="6"/>
      <c r="N1190" s="6"/>
      <c r="O1190" s="6"/>
      <c r="P1190" s="6"/>
      <c r="Q1190" s="6"/>
      <c r="R1190" s="6"/>
      <c r="S1190" s="6"/>
      <c r="T1190" s="6"/>
      <c r="U1190" s="6"/>
      <c r="V1190" s="6"/>
      <c r="W1190" s="6"/>
      <c r="X1190" s="6"/>
      <c r="Y1190" s="6"/>
      <c r="Z1190" s="6"/>
    </row>
    <row r="1191" spans="1:26" ht="24" customHeight="1" x14ac:dyDescent="0.3">
      <c r="A1191" s="5">
        <v>1191</v>
      </c>
      <c r="B1191" s="6" t="s">
        <v>9413</v>
      </c>
      <c r="C1191" s="6" t="s">
        <v>9414</v>
      </c>
      <c r="D1191" s="58" t="s">
        <v>9454</v>
      </c>
      <c r="E1191" s="6" t="s">
        <v>8057</v>
      </c>
      <c r="F1191" s="39">
        <v>2</v>
      </c>
      <c r="G1191" s="39">
        <v>2</v>
      </c>
      <c r="H1191" s="39">
        <v>2</v>
      </c>
      <c r="I1191" s="6"/>
      <c r="J1191" s="6"/>
      <c r="K1191" s="6"/>
      <c r="L1191" s="6"/>
      <c r="M1191" s="6"/>
      <c r="N1191" s="6"/>
      <c r="O1191" s="6"/>
      <c r="P1191" s="6"/>
      <c r="Q1191" s="6"/>
      <c r="R1191" s="6"/>
      <c r="S1191" s="6"/>
      <c r="T1191" s="6"/>
      <c r="U1191" s="6"/>
      <c r="V1191" s="6"/>
      <c r="W1191" s="6"/>
      <c r="X1191" s="6"/>
      <c r="Y1191" s="6"/>
      <c r="Z1191" s="6"/>
    </row>
    <row r="1192" spans="1:26" ht="48" customHeight="1" x14ac:dyDescent="0.3">
      <c r="A1192" s="5">
        <v>1192</v>
      </c>
      <c r="B1192" s="6" t="s">
        <v>9413</v>
      </c>
      <c r="C1192" s="6" t="s">
        <v>9414</v>
      </c>
      <c r="D1192" s="58" t="s">
        <v>9455</v>
      </c>
      <c r="E1192" s="6" t="s">
        <v>8057</v>
      </c>
      <c r="F1192" s="39">
        <v>2</v>
      </c>
      <c r="G1192" s="39">
        <v>2</v>
      </c>
      <c r="H1192" s="39">
        <v>2</v>
      </c>
      <c r="I1192" s="6"/>
      <c r="J1192" s="6"/>
      <c r="K1192" s="6"/>
      <c r="L1192" s="6"/>
      <c r="M1192" s="6"/>
      <c r="N1192" s="6"/>
      <c r="O1192" s="6"/>
      <c r="P1192" s="6"/>
      <c r="Q1192" s="6"/>
      <c r="R1192" s="6"/>
      <c r="S1192" s="6"/>
      <c r="T1192" s="6"/>
      <c r="U1192" s="6"/>
      <c r="V1192" s="6"/>
      <c r="W1192" s="6"/>
      <c r="X1192" s="6"/>
      <c r="Y1192" s="6"/>
      <c r="Z1192" s="6"/>
    </row>
    <row r="1193" spans="1:26" ht="24" customHeight="1" x14ac:dyDescent="0.3">
      <c r="A1193" s="5">
        <v>1193</v>
      </c>
      <c r="B1193" s="6" t="s">
        <v>9413</v>
      </c>
      <c r="C1193" s="6" t="s">
        <v>9414</v>
      </c>
      <c r="D1193" s="58" t="s">
        <v>9456</v>
      </c>
      <c r="E1193" s="6" t="s">
        <v>8057</v>
      </c>
      <c r="F1193" s="39">
        <v>0</v>
      </c>
      <c r="G1193" s="5">
        <v>2</v>
      </c>
      <c r="H1193" s="39">
        <v>0</v>
      </c>
      <c r="I1193" s="6"/>
      <c r="J1193" s="6"/>
      <c r="K1193" s="6"/>
      <c r="L1193" s="6"/>
      <c r="M1193" s="6"/>
      <c r="N1193" s="6"/>
      <c r="O1193" s="6"/>
      <c r="P1193" s="6"/>
      <c r="Q1193" s="6"/>
      <c r="R1193" s="6"/>
      <c r="S1193" s="6"/>
      <c r="T1193" s="6"/>
      <c r="U1193" s="6"/>
      <c r="V1193" s="6"/>
      <c r="W1193" s="6"/>
      <c r="X1193" s="6"/>
      <c r="Y1193" s="6"/>
      <c r="Z1193" s="6"/>
    </row>
    <row r="1194" spans="1:26" ht="24" customHeight="1" x14ac:dyDescent="0.3">
      <c r="A1194" s="5">
        <v>1194</v>
      </c>
      <c r="B1194" s="6" t="s">
        <v>9413</v>
      </c>
      <c r="C1194" s="6" t="s">
        <v>9414</v>
      </c>
      <c r="D1194" s="58" t="s">
        <v>9457</v>
      </c>
      <c r="E1194" s="6" t="s">
        <v>8057</v>
      </c>
      <c r="F1194" s="39">
        <v>1</v>
      </c>
      <c r="G1194" s="5" t="s">
        <v>9458</v>
      </c>
      <c r="H1194" s="39">
        <v>1</v>
      </c>
      <c r="I1194" s="6"/>
      <c r="J1194" s="6"/>
      <c r="K1194" s="6"/>
      <c r="L1194" s="6"/>
      <c r="M1194" s="6"/>
      <c r="N1194" s="6"/>
      <c r="O1194" s="6"/>
      <c r="P1194" s="6"/>
      <c r="Q1194" s="6"/>
      <c r="R1194" s="6"/>
      <c r="S1194" s="6"/>
      <c r="T1194" s="6"/>
      <c r="U1194" s="6"/>
      <c r="V1194" s="6"/>
      <c r="W1194" s="6"/>
      <c r="X1194" s="6"/>
      <c r="Y1194" s="6"/>
      <c r="Z1194" s="6"/>
    </row>
    <row r="1195" spans="1:26" ht="24" customHeight="1" x14ac:dyDescent="0.3">
      <c r="A1195" s="5">
        <v>1195</v>
      </c>
      <c r="B1195" s="6" t="s">
        <v>9413</v>
      </c>
      <c r="C1195" s="6" t="s">
        <v>9414</v>
      </c>
      <c r="D1195" s="58" t="s">
        <v>9459</v>
      </c>
      <c r="E1195" s="6" t="s">
        <v>8057</v>
      </c>
      <c r="F1195" s="39">
        <v>2</v>
      </c>
      <c r="G1195" s="5">
        <v>2</v>
      </c>
      <c r="H1195" s="39">
        <v>2</v>
      </c>
      <c r="I1195" s="6"/>
      <c r="J1195" s="6"/>
      <c r="K1195" s="6"/>
      <c r="L1195" s="6"/>
      <c r="M1195" s="6"/>
      <c r="N1195" s="6"/>
      <c r="O1195" s="6"/>
      <c r="P1195" s="6"/>
      <c r="Q1195" s="6"/>
      <c r="R1195" s="6"/>
      <c r="S1195" s="6"/>
      <c r="T1195" s="6"/>
      <c r="U1195" s="6"/>
      <c r="V1195" s="6"/>
      <c r="W1195" s="6"/>
      <c r="X1195" s="6"/>
      <c r="Y1195" s="6"/>
      <c r="Z1195" s="6"/>
    </row>
    <row r="1196" spans="1:26" ht="48" customHeight="1" x14ac:dyDescent="0.3">
      <c r="A1196" s="5">
        <v>1196</v>
      </c>
      <c r="B1196" s="6" t="s">
        <v>9413</v>
      </c>
      <c r="C1196" s="6" t="s">
        <v>9414</v>
      </c>
      <c r="D1196" s="58" t="s">
        <v>9460</v>
      </c>
      <c r="E1196" s="6" t="s">
        <v>8057</v>
      </c>
      <c r="F1196" s="39">
        <v>2</v>
      </c>
      <c r="G1196" s="5">
        <v>2</v>
      </c>
      <c r="H1196" s="39">
        <v>2</v>
      </c>
      <c r="I1196" s="6"/>
      <c r="J1196" s="6"/>
      <c r="K1196" s="6"/>
      <c r="L1196" s="6"/>
      <c r="M1196" s="6"/>
      <c r="N1196" s="6"/>
      <c r="O1196" s="6"/>
      <c r="P1196" s="6"/>
      <c r="Q1196" s="6"/>
      <c r="R1196" s="6"/>
      <c r="S1196" s="6"/>
      <c r="T1196" s="6"/>
      <c r="U1196" s="6"/>
      <c r="V1196" s="6"/>
      <c r="W1196" s="6"/>
      <c r="X1196" s="6"/>
      <c r="Y1196" s="6"/>
      <c r="Z1196" s="6"/>
    </row>
    <row r="1197" spans="1:26" ht="24" customHeight="1" x14ac:dyDescent="0.3">
      <c r="A1197" s="5">
        <v>1197</v>
      </c>
      <c r="B1197" s="6" t="s">
        <v>9413</v>
      </c>
      <c r="C1197" s="6" t="s">
        <v>9414</v>
      </c>
      <c r="D1197" s="58" t="s">
        <v>9461</v>
      </c>
      <c r="E1197" s="6" t="s">
        <v>8057</v>
      </c>
      <c r="F1197" s="39">
        <v>2</v>
      </c>
      <c r="G1197" s="5">
        <v>2</v>
      </c>
      <c r="H1197" s="39">
        <v>2</v>
      </c>
      <c r="I1197" s="6"/>
      <c r="J1197" s="6"/>
      <c r="K1197" s="6"/>
      <c r="L1197" s="6"/>
      <c r="M1197" s="6"/>
      <c r="N1197" s="6"/>
      <c r="O1197" s="6"/>
      <c r="P1197" s="6"/>
      <c r="Q1197" s="6"/>
      <c r="R1197" s="6"/>
      <c r="S1197" s="6"/>
      <c r="T1197" s="6"/>
      <c r="U1197" s="6"/>
      <c r="V1197" s="6"/>
      <c r="W1197" s="6"/>
      <c r="X1197" s="6"/>
      <c r="Y1197" s="6"/>
      <c r="Z1197" s="6"/>
    </row>
    <row r="1198" spans="1:26" ht="48" customHeight="1" x14ac:dyDescent="0.3">
      <c r="A1198" s="5">
        <v>1198</v>
      </c>
      <c r="B1198" s="6" t="s">
        <v>9413</v>
      </c>
      <c r="C1198" s="6" t="s">
        <v>9414</v>
      </c>
      <c r="D1198" s="58" t="s">
        <v>9462</v>
      </c>
      <c r="E1198" s="6" t="s">
        <v>8057</v>
      </c>
      <c r="F1198" s="39">
        <v>2</v>
      </c>
      <c r="G1198" s="5">
        <v>2</v>
      </c>
      <c r="H1198" s="39">
        <v>2</v>
      </c>
      <c r="I1198" s="6"/>
      <c r="J1198" s="6"/>
      <c r="K1198" s="6"/>
      <c r="L1198" s="6"/>
      <c r="M1198" s="6"/>
      <c r="N1198" s="6"/>
      <c r="O1198" s="6"/>
      <c r="P1198" s="6"/>
      <c r="Q1198" s="6"/>
      <c r="R1198" s="6"/>
      <c r="S1198" s="6"/>
      <c r="T1198" s="6"/>
      <c r="U1198" s="6"/>
      <c r="V1198" s="6"/>
      <c r="W1198" s="6"/>
      <c r="X1198" s="6"/>
      <c r="Y1198" s="6"/>
      <c r="Z1198" s="6"/>
    </row>
    <row r="1199" spans="1:26" ht="48" customHeight="1" x14ac:dyDescent="0.3">
      <c r="A1199" s="5">
        <v>1199</v>
      </c>
      <c r="B1199" s="6" t="s">
        <v>9413</v>
      </c>
      <c r="C1199" s="6" t="s">
        <v>9414</v>
      </c>
      <c r="D1199" s="58" t="s">
        <v>9463</v>
      </c>
      <c r="E1199" s="6" t="s">
        <v>8057</v>
      </c>
      <c r="F1199" s="39">
        <v>1</v>
      </c>
      <c r="G1199" s="5">
        <v>2</v>
      </c>
      <c r="H1199" s="39">
        <v>1</v>
      </c>
      <c r="I1199" s="6"/>
      <c r="J1199" s="6"/>
      <c r="K1199" s="6"/>
      <c r="L1199" s="6"/>
      <c r="M1199" s="6"/>
      <c r="N1199" s="6"/>
      <c r="O1199" s="6"/>
      <c r="P1199" s="6"/>
      <c r="Q1199" s="6"/>
      <c r="R1199" s="6"/>
      <c r="S1199" s="6"/>
      <c r="T1199" s="6"/>
      <c r="U1199" s="6"/>
      <c r="V1199" s="6"/>
      <c r="W1199" s="6"/>
      <c r="X1199" s="6"/>
      <c r="Y1199" s="6"/>
      <c r="Z1199" s="6"/>
    </row>
    <row r="1200" spans="1:26" ht="48" customHeight="1" x14ac:dyDescent="0.3">
      <c r="A1200" s="5">
        <v>1200</v>
      </c>
      <c r="B1200" s="6" t="s">
        <v>9413</v>
      </c>
      <c r="C1200" s="6" t="s">
        <v>9414</v>
      </c>
      <c r="D1200" s="58" t="s">
        <v>9464</v>
      </c>
      <c r="E1200" s="6" t="s">
        <v>8057</v>
      </c>
      <c r="F1200" s="39">
        <v>2</v>
      </c>
      <c r="G1200" s="5">
        <v>2</v>
      </c>
      <c r="H1200" s="39">
        <v>2</v>
      </c>
      <c r="I1200" s="6"/>
      <c r="J1200" s="6"/>
      <c r="K1200" s="6"/>
      <c r="L1200" s="6"/>
      <c r="M1200" s="6"/>
      <c r="N1200" s="6"/>
      <c r="O1200" s="6"/>
      <c r="P1200" s="6"/>
      <c r="Q1200" s="6"/>
      <c r="R1200" s="6"/>
      <c r="S1200" s="6"/>
      <c r="T1200" s="6"/>
      <c r="U1200" s="6"/>
      <c r="V1200" s="6"/>
      <c r="W1200" s="6"/>
      <c r="X1200" s="6"/>
      <c r="Y1200" s="6"/>
      <c r="Z1200" s="6"/>
    </row>
    <row r="1201" spans="1:26" ht="72" customHeight="1" x14ac:dyDescent="0.3">
      <c r="A1201" s="5">
        <v>1201</v>
      </c>
      <c r="B1201" s="6" t="s">
        <v>9413</v>
      </c>
      <c r="C1201" s="6" t="s">
        <v>9414</v>
      </c>
      <c r="D1201" s="58" t="s">
        <v>9465</v>
      </c>
      <c r="E1201" s="6" t="s">
        <v>8057</v>
      </c>
      <c r="F1201" s="39">
        <v>2</v>
      </c>
      <c r="G1201" s="5">
        <v>2</v>
      </c>
      <c r="H1201" s="39">
        <v>2</v>
      </c>
      <c r="I1201" s="6"/>
      <c r="J1201" s="6"/>
      <c r="K1201" s="6"/>
      <c r="L1201" s="6"/>
      <c r="M1201" s="6"/>
      <c r="N1201" s="6"/>
      <c r="O1201" s="6"/>
      <c r="P1201" s="6"/>
      <c r="Q1201" s="6"/>
      <c r="R1201" s="6"/>
      <c r="S1201" s="6"/>
      <c r="T1201" s="6"/>
      <c r="U1201" s="6"/>
      <c r="V1201" s="6"/>
      <c r="W1201" s="6"/>
      <c r="X1201" s="6"/>
      <c r="Y1201" s="6"/>
      <c r="Z1201" s="6"/>
    </row>
    <row r="1202" spans="1:26" ht="24" customHeight="1" x14ac:dyDescent="0.3">
      <c r="A1202" s="5">
        <v>1202</v>
      </c>
      <c r="B1202" s="6" t="s">
        <v>9413</v>
      </c>
      <c r="C1202" s="6" t="s">
        <v>9414</v>
      </c>
      <c r="D1202" s="58" t="s">
        <v>9466</v>
      </c>
      <c r="E1202" s="6" t="s">
        <v>8057</v>
      </c>
      <c r="F1202" s="39">
        <v>2</v>
      </c>
      <c r="G1202" s="5">
        <v>2</v>
      </c>
      <c r="H1202" s="39">
        <v>2</v>
      </c>
      <c r="I1202" s="6"/>
      <c r="J1202" s="6"/>
      <c r="K1202" s="6"/>
      <c r="L1202" s="6"/>
      <c r="M1202" s="6"/>
      <c r="N1202" s="6"/>
      <c r="O1202" s="6"/>
      <c r="P1202" s="6"/>
      <c r="Q1202" s="6"/>
      <c r="R1202" s="6"/>
      <c r="S1202" s="6"/>
      <c r="T1202" s="6"/>
      <c r="U1202" s="6"/>
      <c r="V1202" s="6"/>
      <c r="W1202" s="6"/>
      <c r="X1202" s="6"/>
      <c r="Y1202" s="6"/>
      <c r="Z1202" s="6"/>
    </row>
    <row r="1203" spans="1:26" ht="48" customHeight="1" x14ac:dyDescent="0.3">
      <c r="A1203" s="5">
        <v>1203</v>
      </c>
      <c r="B1203" s="6" t="s">
        <v>9413</v>
      </c>
      <c r="C1203" s="6" t="s">
        <v>9414</v>
      </c>
      <c r="D1203" s="58" t="s">
        <v>9467</v>
      </c>
      <c r="E1203" s="6" t="s">
        <v>8057</v>
      </c>
      <c r="F1203" s="39">
        <v>0</v>
      </c>
      <c r="G1203" s="5">
        <v>2</v>
      </c>
      <c r="H1203" s="39">
        <v>0</v>
      </c>
      <c r="I1203" s="6"/>
      <c r="J1203" s="6"/>
      <c r="K1203" s="6"/>
      <c r="L1203" s="6"/>
      <c r="M1203" s="6"/>
      <c r="N1203" s="6"/>
      <c r="O1203" s="6"/>
      <c r="P1203" s="6"/>
      <c r="Q1203" s="6"/>
      <c r="R1203" s="6"/>
      <c r="S1203" s="6"/>
      <c r="T1203" s="6"/>
      <c r="U1203" s="6"/>
      <c r="V1203" s="6"/>
      <c r="W1203" s="6"/>
      <c r="X1203" s="6"/>
      <c r="Y1203" s="6"/>
      <c r="Z1203" s="6"/>
    </row>
    <row r="1204" spans="1:26" ht="48" customHeight="1" x14ac:dyDescent="0.3">
      <c r="A1204" s="5">
        <v>1204</v>
      </c>
      <c r="B1204" s="6" t="s">
        <v>9413</v>
      </c>
      <c r="C1204" s="6" t="s">
        <v>9414</v>
      </c>
      <c r="D1204" s="58" t="s">
        <v>9468</v>
      </c>
      <c r="E1204" s="6" t="s">
        <v>8057</v>
      </c>
      <c r="F1204" s="39">
        <v>1</v>
      </c>
      <c r="G1204" s="5">
        <v>2</v>
      </c>
      <c r="H1204" s="39">
        <v>1</v>
      </c>
      <c r="I1204" s="6"/>
      <c r="J1204" s="6"/>
      <c r="K1204" s="6"/>
      <c r="L1204" s="6"/>
      <c r="M1204" s="6"/>
      <c r="N1204" s="6"/>
      <c r="O1204" s="6"/>
      <c r="P1204" s="6"/>
      <c r="Q1204" s="6"/>
      <c r="R1204" s="6"/>
      <c r="S1204" s="6"/>
      <c r="T1204" s="6"/>
      <c r="U1204" s="6"/>
      <c r="V1204" s="6"/>
      <c r="W1204" s="6"/>
      <c r="X1204" s="6"/>
      <c r="Y1204" s="6"/>
      <c r="Z1204" s="6"/>
    </row>
    <row r="1205" spans="1:26" ht="48" customHeight="1" x14ac:dyDescent="0.3">
      <c r="A1205" s="5">
        <v>1205</v>
      </c>
      <c r="B1205" s="6" t="s">
        <v>9469</v>
      </c>
      <c r="C1205" s="6" t="s">
        <v>9470</v>
      </c>
      <c r="D1205" s="58" t="s">
        <v>9471</v>
      </c>
      <c r="E1205" s="6" t="s">
        <v>8057</v>
      </c>
      <c r="F1205" s="39">
        <v>2</v>
      </c>
      <c r="G1205" s="5">
        <v>2</v>
      </c>
      <c r="H1205" s="39">
        <v>2</v>
      </c>
      <c r="I1205" s="6"/>
      <c r="J1205" s="6"/>
      <c r="K1205" s="6"/>
      <c r="L1205" s="6"/>
      <c r="M1205" s="6"/>
      <c r="N1205" s="6"/>
      <c r="O1205" s="6"/>
      <c r="P1205" s="6"/>
      <c r="Q1205" s="6"/>
      <c r="R1205" s="6"/>
      <c r="S1205" s="6"/>
      <c r="T1205" s="6"/>
      <c r="U1205" s="6"/>
      <c r="V1205" s="6"/>
      <c r="W1205" s="6"/>
      <c r="X1205" s="6"/>
      <c r="Y1205" s="6"/>
      <c r="Z1205" s="6"/>
    </row>
    <row r="1206" spans="1:26" ht="48" customHeight="1" x14ac:dyDescent="0.3">
      <c r="A1206" s="5">
        <v>1206</v>
      </c>
      <c r="B1206" s="6" t="s">
        <v>9469</v>
      </c>
      <c r="C1206" s="6" t="s">
        <v>9470</v>
      </c>
      <c r="D1206" s="58" t="s">
        <v>9472</v>
      </c>
      <c r="E1206" s="6" t="s">
        <v>8057</v>
      </c>
      <c r="F1206" s="39">
        <v>2</v>
      </c>
      <c r="G1206" s="5">
        <v>2</v>
      </c>
      <c r="H1206" s="39">
        <v>2</v>
      </c>
      <c r="I1206" s="6"/>
      <c r="J1206" s="6"/>
      <c r="K1206" s="6"/>
      <c r="L1206" s="6"/>
      <c r="M1206" s="6"/>
      <c r="N1206" s="6"/>
      <c r="O1206" s="6"/>
      <c r="P1206" s="6"/>
      <c r="Q1206" s="6"/>
      <c r="R1206" s="6"/>
      <c r="S1206" s="6"/>
      <c r="T1206" s="6"/>
      <c r="U1206" s="6"/>
      <c r="V1206" s="6"/>
      <c r="W1206" s="6"/>
      <c r="X1206" s="6"/>
      <c r="Y1206" s="6"/>
      <c r="Z1206" s="6"/>
    </row>
    <row r="1207" spans="1:26" ht="24" customHeight="1" x14ac:dyDescent="0.3">
      <c r="A1207" s="5">
        <v>1207</v>
      </c>
      <c r="B1207" s="6" t="s">
        <v>9469</v>
      </c>
      <c r="C1207" s="6" t="s">
        <v>9470</v>
      </c>
      <c r="D1207" s="58" t="s">
        <v>9473</v>
      </c>
      <c r="E1207" s="6" t="s">
        <v>8057</v>
      </c>
      <c r="F1207" s="39">
        <v>2</v>
      </c>
      <c r="G1207" s="5">
        <v>0</v>
      </c>
      <c r="H1207" s="39">
        <v>2</v>
      </c>
      <c r="I1207" s="6"/>
      <c r="J1207" s="6"/>
      <c r="K1207" s="6"/>
      <c r="L1207" s="6"/>
      <c r="M1207" s="6"/>
      <c r="N1207" s="6"/>
      <c r="O1207" s="6"/>
      <c r="P1207" s="6"/>
      <c r="Q1207" s="6"/>
      <c r="R1207" s="6"/>
      <c r="S1207" s="6"/>
      <c r="T1207" s="6"/>
      <c r="U1207" s="6"/>
      <c r="V1207" s="6"/>
      <c r="W1207" s="6"/>
      <c r="X1207" s="6"/>
      <c r="Y1207" s="6"/>
      <c r="Z1207" s="6"/>
    </row>
    <row r="1208" spans="1:26" ht="24" customHeight="1" x14ac:dyDescent="0.3">
      <c r="A1208" s="5">
        <v>1208</v>
      </c>
      <c r="B1208" s="6" t="s">
        <v>9469</v>
      </c>
      <c r="C1208" s="6" t="s">
        <v>9470</v>
      </c>
      <c r="D1208" s="58" t="s">
        <v>9474</v>
      </c>
      <c r="E1208" s="6" t="s">
        <v>8057</v>
      </c>
      <c r="F1208" s="39">
        <v>1</v>
      </c>
      <c r="G1208" s="5">
        <v>2</v>
      </c>
      <c r="H1208" s="39">
        <v>1</v>
      </c>
      <c r="I1208" s="6"/>
      <c r="J1208" s="6"/>
      <c r="K1208" s="6"/>
      <c r="L1208" s="6"/>
      <c r="M1208" s="6"/>
      <c r="N1208" s="6"/>
      <c r="O1208" s="6"/>
      <c r="P1208" s="6"/>
      <c r="Q1208" s="6"/>
      <c r="R1208" s="6"/>
      <c r="S1208" s="6"/>
      <c r="T1208" s="6"/>
      <c r="U1208" s="6"/>
      <c r="V1208" s="6"/>
      <c r="W1208" s="6"/>
      <c r="X1208" s="6"/>
      <c r="Y1208" s="6"/>
      <c r="Z1208" s="6"/>
    </row>
    <row r="1209" spans="1:26" ht="24" customHeight="1" x14ac:dyDescent="0.3">
      <c r="A1209" s="5">
        <v>1209</v>
      </c>
      <c r="B1209" s="6" t="s">
        <v>9469</v>
      </c>
      <c r="C1209" s="6" t="s">
        <v>9470</v>
      </c>
      <c r="D1209" s="58" t="s">
        <v>9475</v>
      </c>
      <c r="E1209" s="6" t="s">
        <v>8057</v>
      </c>
      <c r="F1209" s="39">
        <v>1</v>
      </c>
      <c r="G1209" s="5">
        <v>1</v>
      </c>
      <c r="H1209" s="39">
        <v>1</v>
      </c>
      <c r="I1209" s="6"/>
      <c r="J1209" s="6"/>
      <c r="K1209" s="6"/>
      <c r="L1209" s="6"/>
      <c r="M1209" s="6"/>
      <c r="N1209" s="6"/>
      <c r="O1209" s="6"/>
      <c r="P1209" s="6"/>
      <c r="Q1209" s="6"/>
      <c r="R1209" s="6"/>
      <c r="S1209" s="6"/>
      <c r="T1209" s="6"/>
      <c r="U1209" s="6"/>
      <c r="V1209" s="6"/>
      <c r="W1209" s="6"/>
      <c r="X1209" s="6"/>
      <c r="Y1209" s="6"/>
      <c r="Z1209" s="6"/>
    </row>
    <row r="1210" spans="1:26" ht="24" customHeight="1" x14ac:dyDescent="0.3">
      <c r="A1210" s="5">
        <v>1210</v>
      </c>
      <c r="B1210" s="6" t="s">
        <v>9469</v>
      </c>
      <c r="C1210" s="6" t="s">
        <v>9470</v>
      </c>
      <c r="D1210" s="58" t="s">
        <v>9476</v>
      </c>
      <c r="E1210" s="6" t="s">
        <v>8057</v>
      </c>
      <c r="F1210" s="39">
        <v>1</v>
      </c>
      <c r="G1210" s="5">
        <v>2</v>
      </c>
      <c r="H1210" s="39">
        <v>1</v>
      </c>
      <c r="I1210" s="6"/>
      <c r="J1210" s="6"/>
      <c r="K1210" s="6"/>
      <c r="L1210" s="6"/>
      <c r="M1210" s="6"/>
      <c r="N1210" s="6"/>
      <c r="O1210" s="6"/>
      <c r="P1210" s="6"/>
      <c r="Q1210" s="6"/>
      <c r="R1210" s="6"/>
      <c r="S1210" s="6"/>
      <c r="T1210" s="6"/>
      <c r="U1210" s="6"/>
      <c r="V1210" s="6"/>
      <c r="W1210" s="6"/>
      <c r="X1210" s="6"/>
      <c r="Y1210" s="6"/>
      <c r="Z1210" s="6"/>
    </row>
    <row r="1211" spans="1:26" ht="24" customHeight="1" x14ac:dyDescent="0.3">
      <c r="A1211" s="5">
        <v>1211</v>
      </c>
      <c r="B1211" s="6" t="s">
        <v>9469</v>
      </c>
      <c r="C1211" s="6" t="s">
        <v>9470</v>
      </c>
      <c r="D1211" s="58" t="s">
        <v>9477</v>
      </c>
      <c r="E1211" s="6" t="s">
        <v>8057</v>
      </c>
      <c r="F1211" s="39">
        <v>0</v>
      </c>
      <c r="G1211" s="5">
        <v>2</v>
      </c>
      <c r="H1211" s="39">
        <v>0</v>
      </c>
      <c r="I1211" s="6"/>
      <c r="J1211" s="6"/>
      <c r="K1211" s="6"/>
      <c r="L1211" s="6"/>
      <c r="M1211" s="6"/>
      <c r="N1211" s="6"/>
      <c r="O1211" s="6"/>
      <c r="P1211" s="6"/>
      <c r="Q1211" s="6"/>
      <c r="R1211" s="6"/>
      <c r="S1211" s="6"/>
      <c r="T1211" s="6"/>
      <c r="U1211" s="6"/>
      <c r="V1211" s="6"/>
      <c r="W1211" s="6"/>
      <c r="X1211" s="6"/>
      <c r="Y1211" s="6"/>
      <c r="Z1211" s="6"/>
    </row>
    <row r="1212" spans="1:26" ht="48" customHeight="1" x14ac:dyDescent="0.3">
      <c r="A1212" s="5">
        <v>1212</v>
      </c>
      <c r="B1212" s="6" t="s">
        <v>9469</v>
      </c>
      <c r="C1212" s="6" t="s">
        <v>9470</v>
      </c>
      <c r="D1212" s="58" t="s">
        <v>9478</v>
      </c>
      <c r="E1212" s="6" t="s">
        <v>8057</v>
      </c>
      <c r="F1212" s="39">
        <v>0</v>
      </c>
      <c r="G1212" s="5">
        <v>1</v>
      </c>
      <c r="H1212" s="39">
        <v>0</v>
      </c>
      <c r="I1212" s="6"/>
      <c r="J1212" s="6"/>
      <c r="K1212" s="6"/>
      <c r="L1212" s="6"/>
      <c r="M1212" s="6"/>
      <c r="N1212" s="6"/>
      <c r="O1212" s="6"/>
      <c r="P1212" s="6"/>
      <c r="Q1212" s="6"/>
      <c r="R1212" s="6"/>
      <c r="S1212" s="6"/>
      <c r="T1212" s="6"/>
      <c r="U1212" s="6"/>
      <c r="V1212" s="6"/>
      <c r="W1212" s="6"/>
      <c r="X1212" s="6"/>
      <c r="Y1212" s="6"/>
      <c r="Z1212" s="6"/>
    </row>
    <row r="1213" spans="1:26" ht="24" customHeight="1" x14ac:dyDescent="0.3">
      <c r="A1213" s="5">
        <v>1213</v>
      </c>
      <c r="B1213" s="6" t="s">
        <v>9469</v>
      </c>
      <c r="C1213" s="6" t="s">
        <v>9470</v>
      </c>
      <c r="D1213" s="58" t="s">
        <v>9479</v>
      </c>
      <c r="E1213" s="6" t="s">
        <v>8057</v>
      </c>
      <c r="F1213" s="39">
        <v>0</v>
      </c>
      <c r="G1213" s="5">
        <v>0</v>
      </c>
      <c r="H1213" s="39">
        <v>0</v>
      </c>
      <c r="I1213" s="6"/>
      <c r="J1213" s="6"/>
      <c r="K1213" s="6"/>
      <c r="L1213" s="6"/>
      <c r="M1213" s="6"/>
      <c r="N1213" s="6"/>
      <c r="O1213" s="6"/>
      <c r="P1213" s="6"/>
      <c r="Q1213" s="6"/>
      <c r="R1213" s="6"/>
      <c r="S1213" s="6"/>
      <c r="T1213" s="6"/>
      <c r="U1213" s="6"/>
      <c r="V1213" s="6"/>
      <c r="W1213" s="6"/>
      <c r="X1213" s="6"/>
      <c r="Y1213" s="6"/>
      <c r="Z1213" s="6"/>
    </row>
    <row r="1214" spans="1:26" ht="48" customHeight="1" x14ac:dyDescent="0.3">
      <c r="A1214" s="5">
        <v>1214</v>
      </c>
      <c r="B1214" s="6" t="s">
        <v>9469</v>
      </c>
      <c r="C1214" s="6" t="s">
        <v>9470</v>
      </c>
      <c r="D1214" s="58" t="s">
        <v>9480</v>
      </c>
      <c r="E1214" s="6" t="s">
        <v>8057</v>
      </c>
      <c r="F1214" s="39">
        <v>2</v>
      </c>
      <c r="G1214" s="5">
        <v>2</v>
      </c>
      <c r="H1214" s="39">
        <v>2</v>
      </c>
      <c r="I1214" s="6"/>
      <c r="J1214" s="6"/>
      <c r="K1214" s="6"/>
      <c r="L1214" s="6"/>
      <c r="M1214" s="6"/>
      <c r="N1214" s="6"/>
      <c r="O1214" s="6"/>
      <c r="P1214" s="6"/>
      <c r="Q1214" s="6"/>
      <c r="R1214" s="6"/>
      <c r="S1214" s="6"/>
      <c r="T1214" s="6"/>
      <c r="U1214" s="6"/>
      <c r="V1214" s="6"/>
      <c r="W1214" s="6"/>
      <c r="X1214" s="6"/>
      <c r="Y1214" s="6"/>
      <c r="Z1214" s="6"/>
    </row>
    <row r="1215" spans="1:26" ht="48" customHeight="1" x14ac:dyDescent="0.3">
      <c r="A1215" s="5">
        <v>1215</v>
      </c>
      <c r="B1215" s="6" t="s">
        <v>9469</v>
      </c>
      <c r="C1215" s="6" t="s">
        <v>9470</v>
      </c>
      <c r="D1215" s="58" t="s">
        <v>9481</v>
      </c>
      <c r="E1215" s="6" t="s">
        <v>8057</v>
      </c>
      <c r="F1215" s="39">
        <v>0</v>
      </c>
      <c r="G1215" s="5">
        <v>2</v>
      </c>
      <c r="H1215" s="39">
        <v>0</v>
      </c>
      <c r="I1215" s="6"/>
      <c r="J1215" s="6"/>
      <c r="K1215" s="6"/>
      <c r="L1215" s="6"/>
      <c r="M1215" s="6"/>
      <c r="N1215" s="6"/>
      <c r="O1215" s="6"/>
      <c r="P1215" s="6"/>
      <c r="Q1215" s="6"/>
      <c r="R1215" s="6"/>
      <c r="S1215" s="6"/>
      <c r="T1215" s="6"/>
      <c r="U1215" s="6"/>
      <c r="V1215" s="6"/>
      <c r="W1215" s="6"/>
      <c r="X1215" s="6"/>
      <c r="Y1215" s="6"/>
      <c r="Z1215" s="6"/>
    </row>
    <row r="1216" spans="1:26" ht="24" customHeight="1" x14ac:dyDescent="0.3">
      <c r="A1216" s="5">
        <v>1216</v>
      </c>
      <c r="B1216" s="6" t="s">
        <v>9469</v>
      </c>
      <c r="C1216" s="6" t="s">
        <v>9470</v>
      </c>
      <c r="D1216" s="58" t="s">
        <v>9482</v>
      </c>
      <c r="E1216" s="6" t="s">
        <v>8057</v>
      </c>
      <c r="F1216" s="39">
        <v>2</v>
      </c>
      <c r="G1216" s="5">
        <v>2</v>
      </c>
      <c r="H1216" s="39">
        <v>2</v>
      </c>
      <c r="I1216" s="6"/>
      <c r="J1216" s="6"/>
      <c r="K1216" s="6"/>
      <c r="L1216" s="6"/>
      <c r="M1216" s="6"/>
      <c r="N1216" s="6"/>
      <c r="O1216" s="6"/>
      <c r="P1216" s="6"/>
      <c r="Q1216" s="6"/>
      <c r="R1216" s="6"/>
      <c r="S1216" s="6"/>
      <c r="T1216" s="6"/>
      <c r="U1216" s="6"/>
      <c r="V1216" s="6"/>
      <c r="W1216" s="6"/>
      <c r="X1216" s="6"/>
      <c r="Y1216" s="6"/>
      <c r="Z1216" s="6"/>
    </row>
    <row r="1217" spans="1:26" ht="24" customHeight="1" x14ac:dyDescent="0.3">
      <c r="A1217" s="5">
        <v>1217</v>
      </c>
      <c r="B1217" s="6" t="s">
        <v>9469</v>
      </c>
      <c r="C1217" s="6" t="s">
        <v>9470</v>
      </c>
      <c r="D1217" s="58" t="s">
        <v>9483</v>
      </c>
      <c r="E1217" s="6" t="s">
        <v>8057</v>
      </c>
      <c r="F1217" s="39">
        <v>2</v>
      </c>
      <c r="G1217" s="5">
        <v>2</v>
      </c>
      <c r="H1217" s="39">
        <v>2</v>
      </c>
      <c r="I1217" s="6"/>
      <c r="J1217" s="6"/>
      <c r="K1217" s="6"/>
      <c r="L1217" s="6"/>
      <c r="M1217" s="6"/>
      <c r="N1217" s="6"/>
      <c r="O1217" s="6"/>
      <c r="P1217" s="6"/>
      <c r="Q1217" s="6"/>
      <c r="R1217" s="6"/>
      <c r="S1217" s="6"/>
      <c r="T1217" s="6"/>
      <c r="U1217" s="6"/>
      <c r="V1217" s="6"/>
      <c r="W1217" s="6"/>
      <c r="X1217" s="6"/>
      <c r="Y1217" s="6"/>
      <c r="Z1217" s="6"/>
    </row>
    <row r="1218" spans="1:26" ht="24" customHeight="1" x14ac:dyDescent="0.3">
      <c r="A1218" s="5">
        <v>1218</v>
      </c>
      <c r="B1218" s="6" t="s">
        <v>9469</v>
      </c>
      <c r="C1218" s="6" t="s">
        <v>9470</v>
      </c>
      <c r="D1218" s="58" t="s">
        <v>9484</v>
      </c>
      <c r="E1218" s="6" t="s">
        <v>8057</v>
      </c>
      <c r="F1218" s="39">
        <v>2</v>
      </c>
      <c r="G1218" s="5">
        <v>2</v>
      </c>
      <c r="H1218" s="39">
        <v>2</v>
      </c>
      <c r="I1218" s="6"/>
      <c r="J1218" s="6"/>
      <c r="K1218" s="6"/>
      <c r="L1218" s="6"/>
      <c r="M1218" s="6"/>
      <c r="N1218" s="6"/>
      <c r="O1218" s="6"/>
      <c r="P1218" s="6"/>
      <c r="Q1218" s="6"/>
      <c r="R1218" s="6"/>
      <c r="S1218" s="6"/>
      <c r="T1218" s="6"/>
      <c r="U1218" s="6"/>
      <c r="V1218" s="6"/>
      <c r="W1218" s="6"/>
      <c r="X1218" s="6"/>
      <c r="Y1218" s="6"/>
      <c r="Z1218" s="6"/>
    </row>
    <row r="1219" spans="1:26" ht="24" customHeight="1" x14ac:dyDescent="0.3">
      <c r="A1219" s="5">
        <v>1219</v>
      </c>
      <c r="B1219" s="6" t="s">
        <v>9469</v>
      </c>
      <c r="C1219" s="6" t="s">
        <v>9470</v>
      </c>
      <c r="D1219" s="58" t="s">
        <v>9485</v>
      </c>
      <c r="E1219" s="6" t="s">
        <v>8057</v>
      </c>
      <c r="F1219" s="39">
        <v>0</v>
      </c>
      <c r="G1219" s="5">
        <v>2</v>
      </c>
      <c r="H1219" s="39">
        <v>0</v>
      </c>
      <c r="I1219" s="6"/>
      <c r="J1219" s="6"/>
      <c r="K1219" s="6"/>
      <c r="L1219" s="6"/>
      <c r="M1219" s="6"/>
      <c r="N1219" s="6"/>
      <c r="O1219" s="6"/>
      <c r="P1219" s="6"/>
      <c r="Q1219" s="6"/>
      <c r="R1219" s="6"/>
      <c r="S1219" s="6"/>
      <c r="T1219" s="6"/>
      <c r="U1219" s="6"/>
      <c r="V1219" s="6"/>
      <c r="W1219" s="6"/>
      <c r="X1219" s="6"/>
      <c r="Y1219" s="6"/>
      <c r="Z1219" s="6"/>
    </row>
    <row r="1220" spans="1:26" ht="24" customHeight="1" x14ac:dyDescent="0.3">
      <c r="A1220" s="5">
        <v>1220</v>
      </c>
      <c r="B1220" s="6" t="s">
        <v>9469</v>
      </c>
      <c r="C1220" s="6" t="s">
        <v>9470</v>
      </c>
      <c r="D1220" s="58" t="s">
        <v>9486</v>
      </c>
      <c r="E1220" s="6" t="s">
        <v>8057</v>
      </c>
      <c r="F1220" s="39">
        <v>2</v>
      </c>
      <c r="G1220" s="5">
        <v>2</v>
      </c>
      <c r="H1220" s="39">
        <v>2</v>
      </c>
      <c r="I1220" s="6"/>
      <c r="J1220" s="6"/>
      <c r="K1220" s="6"/>
      <c r="L1220" s="6"/>
      <c r="M1220" s="6"/>
      <c r="N1220" s="6"/>
      <c r="O1220" s="6"/>
      <c r="P1220" s="6"/>
      <c r="Q1220" s="6"/>
      <c r="R1220" s="6"/>
      <c r="S1220" s="6"/>
      <c r="T1220" s="6"/>
      <c r="U1220" s="6"/>
      <c r="V1220" s="6"/>
      <c r="W1220" s="6"/>
      <c r="X1220" s="6"/>
      <c r="Y1220" s="6"/>
      <c r="Z1220" s="6"/>
    </row>
    <row r="1221" spans="1:26" ht="48" customHeight="1" x14ac:dyDescent="0.3">
      <c r="A1221" s="5">
        <v>1221</v>
      </c>
      <c r="B1221" s="6" t="s">
        <v>9469</v>
      </c>
      <c r="C1221" s="6" t="s">
        <v>9470</v>
      </c>
      <c r="D1221" s="58" t="s">
        <v>9487</v>
      </c>
      <c r="E1221" s="6" t="s">
        <v>8057</v>
      </c>
      <c r="F1221" s="39">
        <v>2</v>
      </c>
      <c r="G1221" s="5">
        <v>2</v>
      </c>
      <c r="H1221" s="39">
        <v>2</v>
      </c>
      <c r="I1221" s="6"/>
      <c r="J1221" s="6"/>
      <c r="K1221" s="6"/>
      <c r="L1221" s="6"/>
      <c r="M1221" s="6"/>
      <c r="N1221" s="6"/>
      <c r="O1221" s="6"/>
      <c r="P1221" s="6"/>
      <c r="Q1221" s="6"/>
      <c r="R1221" s="6"/>
      <c r="S1221" s="6"/>
      <c r="T1221" s="6"/>
      <c r="U1221" s="6"/>
      <c r="V1221" s="6"/>
      <c r="W1221" s="6"/>
      <c r="X1221" s="6"/>
      <c r="Y1221" s="6"/>
      <c r="Z1221" s="6"/>
    </row>
    <row r="1222" spans="1:26" ht="72" customHeight="1" x14ac:dyDescent="0.3">
      <c r="A1222" s="5">
        <v>1222</v>
      </c>
      <c r="B1222" s="6" t="s">
        <v>9469</v>
      </c>
      <c r="C1222" s="6" t="s">
        <v>9470</v>
      </c>
      <c r="D1222" s="58" t="s">
        <v>9488</v>
      </c>
      <c r="E1222" s="6" t="s">
        <v>8057</v>
      </c>
      <c r="F1222" s="39">
        <v>1</v>
      </c>
      <c r="G1222" s="5">
        <v>1</v>
      </c>
      <c r="H1222" s="39">
        <v>1</v>
      </c>
      <c r="I1222" s="6"/>
      <c r="J1222" s="6"/>
      <c r="K1222" s="6"/>
      <c r="L1222" s="6"/>
      <c r="M1222" s="6"/>
      <c r="N1222" s="6"/>
      <c r="O1222" s="6"/>
      <c r="P1222" s="6"/>
      <c r="Q1222" s="6"/>
      <c r="R1222" s="6"/>
      <c r="S1222" s="6"/>
      <c r="T1222" s="6"/>
      <c r="U1222" s="6"/>
      <c r="V1222" s="6"/>
      <c r="W1222" s="6"/>
      <c r="X1222" s="6"/>
      <c r="Y1222" s="6"/>
      <c r="Z1222" s="6"/>
    </row>
    <row r="1223" spans="1:26" ht="24" customHeight="1" x14ac:dyDescent="0.3">
      <c r="A1223" s="5">
        <v>1223</v>
      </c>
      <c r="B1223" s="6" t="s">
        <v>9469</v>
      </c>
      <c r="C1223" s="6" t="s">
        <v>9470</v>
      </c>
      <c r="D1223" s="58" t="s">
        <v>9489</v>
      </c>
      <c r="E1223" s="6" t="s">
        <v>8057</v>
      </c>
      <c r="F1223" s="39">
        <v>1</v>
      </c>
      <c r="G1223" s="5">
        <v>0</v>
      </c>
      <c r="H1223" s="39">
        <v>1</v>
      </c>
      <c r="I1223" s="6"/>
      <c r="J1223" s="6"/>
      <c r="K1223" s="6"/>
      <c r="L1223" s="6"/>
      <c r="M1223" s="6"/>
      <c r="N1223" s="6"/>
      <c r="O1223" s="6"/>
      <c r="P1223" s="6"/>
      <c r="Q1223" s="6"/>
      <c r="R1223" s="6"/>
      <c r="S1223" s="6"/>
      <c r="T1223" s="6"/>
      <c r="U1223" s="6"/>
      <c r="V1223" s="6"/>
      <c r="W1223" s="6"/>
      <c r="X1223" s="6"/>
      <c r="Y1223" s="6"/>
      <c r="Z1223" s="6"/>
    </row>
    <row r="1224" spans="1:26" ht="48" customHeight="1" x14ac:dyDescent="0.3">
      <c r="A1224" s="5">
        <v>1224</v>
      </c>
      <c r="B1224" s="6" t="s">
        <v>9469</v>
      </c>
      <c r="C1224" s="6" t="s">
        <v>9470</v>
      </c>
      <c r="D1224" s="58" t="s">
        <v>9490</v>
      </c>
      <c r="E1224" s="6" t="s">
        <v>8057</v>
      </c>
      <c r="F1224" s="39">
        <v>2</v>
      </c>
      <c r="G1224" s="5">
        <v>1</v>
      </c>
      <c r="H1224" s="39">
        <v>2</v>
      </c>
      <c r="I1224" s="6"/>
      <c r="J1224" s="6"/>
      <c r="K1224" s="6"/>
      <c r="L1224" s="6"/>
      <c r="M1224" s="6"/>
      <c r="N1224" s="6"/>
      <c r="O1224" s="6"/>
      <c r="P1224" s="6"/>
      <c r="Q1224" s="6"/>
      <c r="R1224" s="6"/>
      <c r="S1224" s="6"/>
      <c r="T1224" s="6"/>
      <c r="U1224" s="6"/>
      <c r="V1224" s="6"/>
      <c r="W1224" s="6"/>
      <c r="X1224" s="6"/>
      <c r="Y1224" s="6"/>
      <c r="Z1224" s="6"/>
    </row>
    <row r="1225" spans="1:26" ht="24" customHeight="1" x14ac:dyDescent="0.3">
      <c r="A1225" s="5">
        <v>1225</v>
      </c>
      <c r="B1225" s="6" t="s">
        <v>9469</v>
      </c>
      <c r="C1225" s="6" t="s">
        <v>9470</v>
      </c>
      <c r="D1225" s="58" t="s">
        <v>9491</v>
      </c>
      <c r="E1225" s="6" t="s">
        <v>8057</v>
      </c>
      <c r="F1225" s="39">
        <v>2</v>
      </c>
      <c r="G1225" s="5">
        <v>2</v>
      </c>
      <c r="H1225" s="39">
        <v>2</v>
      </c>
      <c r="I1225" s="6"/>
      <c r="J1225" s="6"/>
      <c r="K1225" s="6"/>
      <c r="L1225" s="6"/>
      <c r="M1225" s="6"/>
      <c r="N1225" s="6"/>
      <c r="O1225" s="6"/>
      <c r="P1225" s="6"/>
      <c r="Q1225" s="6"/>
      <c r="R1225" s="6"/>
      <c r="S1225" s="6"/>
      <c r="T1225" s="6"/>
      <c r="U1225" s="6"/>
      <c r="V1225" s="6"/>
      <c r="W1225" s="6"/>
      <c r="X1225" s="6"/>
      <c r="Y1225" s="6"/>
      <c r="Z1225" s="6"/>
    </row>
    <row r="1226" spans="1:26" ht="24" customHeight="1" x14ac:dyDescent="0.3">
      <c r="A1226" s="5">
        <v>1226</v>
      </c>
      <c r="B1226" s="6" t="s">
        <v>9469</v>
      </c>
      <c r="C1226" s="6" t="s">
        <v>9470</v>
      </c>
      <c r="D1226" s="58" t="s">
        <v>9492</v>
      </c>
      <c r="E1226" s="6" t="s">
        <v>8057</v>
      </c>
      <c r="F1226" s="39">
        <v>0</v>
      </c>
      <c r="G1226" s="5">
        <v>0</v>
      </c>
      <c r="H1226" s="39">
        <v>0</v>
      </c>
      <c r="I1226" s="6"/>
      <c r="J1226" s="6"/>
      <c r="K1226" s="6"/>
      <c r="L1226" s="6"/>
      <c r="M1226" s="6"/>
      <c r="N1226" s="6"/>
      <c r="O1226" s="6"/>
      <c r="P1226" s="6"/>
      <c r="Q1226" s="6"/>
      <c r="R1226" s="6"/>
      <c r="S1226" s="6"/>
      <c r="T1226" s="6"/>
      <c r="U1226" s="6"/>
      <c r="V1226" s="6"/>
      <c r="W1226" s="6"/>
      <c r="X1226" s="6"/>
      <c r="Y1226" s="6"/>
      <c r="Z1226" s="6"/>
    </row>
    <row r="1227" spans="1:26" ht="24" customHeight="1" x14ac:dyDescent="0.3">
      <c r="A1227" s="5">
        <v>1227</v>
      </c>
      <c r="B1227" s="6" t="s">
        <v>9469</v>
      </c>
      <c r="C1227" s="6" t="s">
        <v>9470</v>
      </c>
      <c r="D1227" s="58" t="s">
        <v>9493</v>
      </c>
      <c r="E1227" s="6" t="s">
        <v>8057</v>
      </c>
      <c r="F1227" s="39">
        <v>0</v>
      </c>
      <c r="G1227" s="5">
        <v>2</v>
      </c>
      <c r="H1227" s="39">
        <v>0</v>
      </c>
      <c r="I1227" s="6"/>
      <c r="J1227" s="6"/>
      <c r="K1227" s="6"/>
      <c r="L1227" s="6"/>
      <c r="M1227" s="6"/>
      <c r="N1227" s="6"/>
      <c r="O1227" s="6"/>
      <c r="P1227" s="6"/>
      <c r="Q1227" s="6"/>
      <c r="R1227" s="6"/>
      <c r="S1227" s="6"/>
      <c r="T1227" s="6"/>
      <c r="U1227" s="6"/>
      <c r="V1227" s="6"/>
      <c r="W1227" s="6"/>
      <c r="X1227" s="6"/>
      <c r="Y1227" s="6"/>
      <c r="Z1227" s="6"/>
    </row>
    <row r="1228" spans="1:26" ht="48" customHeight="1" x14ac:dyDescent="0.3">
      <c r="A1228" s="5">
        <v>1228</v>
      </c>
      <c r="B1228" s="6" t="s">
        <v>9469</v>
      </c>
      <c r="C1228" s="6" t="s">
        <v>9470</v>
      </c>
      <c r="D1228" s="58" t="s">
        <v>9494</v>
      </c>
      <c r="E1228" s="6" t="s">
        <v>8057</v>
      </c>
      <c r="F1228" s="39">
        <v>2</v>
      </c>
      <c r="G1228" s="5">
        <v>2</v>
      </c>
      <c r="H1228" s="39">
        <v>2</v>
      </c>
      <c r="I1228" s="6"/>
      <c r="J1228" s="6"/>
      <c r="K1228" s="6"/>
      <c r="L1228" s="6"/>
      <c r="M1228" s="6"/>
      <c r="N1228" s="6"/>
      <c r="O1228" s="6"/>
      <c r="P1228" s="6"/>
      <c r="Q1228" s="6"/>
      <c r="R1228" s="6"/>
      <c r="S1228" s="6"/>
      <c r="T1228" s="6"/>
      <c r="U1228" s="6"/>
      <c r="V1228" s="6"/>
      <c r="W1228" s="6"/>
      <c r="X1228" s="6"/>
      <c r="Y1228" s="6"/>
      <c r="Z1228" s="6"/>
    </row>
    <row r="1229" spans="1:26" ht="24" customHeight="1" x14ac:dyDescent="0.3">
      <c r="A1229" s="5">
        <v>1229</v>
      </c>
      <c r="B1229" s="6" t="s">
        <v>9469</v>
      </c>
      <c r="C1229" s="6" t="s">
        <v>9470</v>
      </c>
      <c r="D1229" s="58" t="s">
        <v>9495</v>
      </c>
      <c r="E1229" s="6" t="s">
        <v>8057</v>
      </c>
      <c r="F1229" s="39">
        <v>0</v>
      </c>
      <c r="G1229" s="5">
        <v>2</v>
      </c>
      <c r="H1229" s="39">
        <v>0</v>
      </c>
      <c r="I1229" s="6"/>
      <c r="J1229" s="6"/>
      <c r="K1229" s="6"/>
      <c r="L1229" s="6"/>
      <c r="M1229" s="6"/>
      <c r="N1229" s="6"/>
      <c r="O1229" s="6"/>
      <c r="P1229" s="6"/>
      <c r="Q1229" s="6"/>
      <c r="R1229" s="6"/>
      <c r="S1229" s="6"/>
      <c r="T1229" s="6"/>
      <c r="U1229" s="6"/>
      <c r="V1229" s="6"/>
      <c r="W1229" s="6"/>
      <c r="X1229" s="6"/>
      <c r="Y1229" s="6"/>
      <c r="Z1229" s="6"/>
    </row>
    <row r="1230" spans="1:26" ht="24" customHeight="1" x14ac:dyDescent="0.3">
      <c r="A1230" s="5">
        <v>1230</v>
      </c>
      <c r="B1230" s="6" t="s">
        <v>9469</v>
      </c>
      <c r="C1230" s="6" t="s">
        <v>9470</v>
      </c>
      <c r="D1230" s="58" t="s">
        <v>9496</v>
      </c>
      <c r="E1230" s="6" t="s">
        <v>8057</v>
      </c>
      <c r="F1230" s="39">
        <v>1</v>
      </c>
      <c r="G1230" s="5">
        <v>1</v>
      </c>
      <c r="H1230" s="39">
        <v>1</v>
      </c>
      <c r="I1230" s="6"/>
      <c r="J1230" s="6"/>
      <c r="K1230" s="6"/>
      <c r="L1230" s="6"/>
      <c r="M1230" s="6"/>
      <c r="N1230" s="6"/>
      <c r="O1230" s="6"/>
      <c r="P1230" s="6"/>
      <c r="Q1230" s="6"/>
      <c r="R1230" s="6"/>
      <c r="S1230" s="6"/>
      <c r="T1230" s="6"/>
      <c r="U1230" s="6"/>
      <c r="V1230" s="6"/>
      <c r="W1230" s="6"/>
      <c r="X1230" s="6"/>
      <c r="Y1230" s="6"/>
      <c r="Z1230" s="6"/>
    </row>
    <row r="1231" spans="1:26" ht="24" customHeight="1" x14ac:dyDescent="0.3">
      <c r="A1231" s="5">
        <v>1231</v>
      </c>
      <c r="B1231" s="6" t="s">
        <v>9469</v>
      </c>
      <c r="C1231" s="6" t="s">
        <v>9470</v>
      </c>
      <c r="D1231" s="58" t="s">
        <v>9497</v>
      </c>
      <c r="E1231" s="6" t="s">
        <v>8057</v>
      </c>
      <c r="F1231" s="39">
        <v>1</v>
      </c>
      <c r="G1231" s="5">
        <v>1</v>
      </c>
      <c r="H1231" s="39">
        <v>1</v>
      </c>
      <c r="I1231" s="6"/>
      <c r="J1231" s="6"/>
      <c r="K1231" s="6"/>
      <c r="L1231" s="6"/>
      <c r="M1231" s="6"/>
      <c r="N1231" s="6"/>
      <c r="O1231" s="6"/>
      <c r="P1231" s="6"/>
      <c r="Q1231" s="6"/>
      <c r="R1231" s="6"/>
      <c r="S1231" s="6"/>
      <c r="T1231" s="6"/>
      <c r="U1231" s="6"/>
      <c r="V1231" s="6"/>
      <c r="W1231" s="6"/>
      <c r="X1231" s="6"/>
      <c r="Y1231" s="6"/>
      <c r="Z1231" s="6"/>
    </row>
    <row r="1232" spans="1:26" ht="24" customHeight="1" x14ac:dyDescent="0.3">
      <c r="A1232" s="5">
        <v>1232</v>
      </c>
      <c r="B1232" s="6" t="s">
        <v>9469</v>
      </c>
      <c r="C1232" s="6" t="s">
        <v>9470</v>
      </c>
      <c r="D1232" s="58" t="s">
        <v>9498</v>
      </c>
      <c r="E1232" s="6" t="s">
        <v>8057</v>
      </c>
      <c r="F1232" s="39">
        <v>0</v>
      </c>
      <c r="G1232" s="5">
        <v>2</v>
      </c>
      <c r="H1232" s="39">
        <v>0</v>
      </c>
      <c r="I1232" s="6"/>
      <c r="J1232" s="6"/>
      <c r="K1232" s="6"/>
      <c r="L1232" s="6"/>
      <c r="M1232" s="6"/>
      <c r="N1232" s="6"/>
      <c r="O1232" s="6"/>
      <c r="P1232" s="6"/>
      <c r="Q1232" s="6"/>
      <c r="R1232" s="6"/>
      <c r="S1232" s="6"/>
      <c r="T1232" s="6"/>
      <c r="U1232" s="6"/>
      <c r="V1232" s="6"/>
      <c r="W1232" s="6"/>
      <c r="X1232" s="6"/>
      <c r="Y1232" s="6"/>
      <c r="Z1232" s="6"/>
    </row>
    <row r="1233" spans="1:26" ht="48" customHeight="1" x14ac:dyDescent="0.3">
      <c r="A1233" s="5">
        <v>1233</v>
      </c>
      <c r="B1233" s="6" t="s">
        <v>9469</v>
      </c>
      <c r="C1233" s="6" t="s">
        <v>9470</v>
      </c>
      <c r="D1233" s="58" t="s">
        <v>9499</v>
      </c>
      <c r="E1233" s="6" t="s">
        <v>8057</v>
      </c>
      <c r="F1233" s="39">
        <v>2</v>
      </c>
      <c r="G1233" s="5">
        <v>2</v>
      </c>
      <c r="H1233" s="39">
        <v>2</v>
      </c>
      <c r="I1233" s="6"/>
      <c r="J1233" s="6"/>
      <c r="K1233" s="6"/>
      <c r="L1233" s="6"/>
      <c r="M1233" s="6"/>
      <c r="N1233" s="6"/>
      <c r="O1233" s="6"/>
      <c r="P1233" s="6"/>
      <c r="Q1233" s="6"/>
      <c r="R1233" s="6"/>
      <c r="S1233" s="6"/>
      <c r="T1233" s="6"/>
      <c r="U1233" s="6"/>
      <c r="V1233" s="6"/>
      <c r="W1233" s="6"/>
      <c r="X1233" s="6"/>
      <c r="Y1233" s="6"/>
      <c r="Z1233" s="6"/>
    </row>
    <row r="1234" spans="1:26" ht="48" customHeight="1" x14ac:dyDescent="0.3">
      <c r="A1234" s="5">
        <v>1234</v>
      </c>
      <c r="B1234" s="6" t="s">
        <v>9469</v>
      </c>
      <c r="C1234" s="6" t="s">
        <v>9470</v>
      </c>
      <c r="D1234" s="58" t="s">
        <v>9500</v>
      </c>
      <c r="E1234" s="6" t="s">
        <v>8057</v>
      </c>
      <c r="F1234" s="39">
        <v>2</v>
      </c>
      <c r="G1234" s="5">
        <v>2</v>
      </c>
      <c r="H1234" s="39">
        <v>2</v>
      </c>
      <c r="I1234" s="6"/>
      <c r="J1234" s="6"/>
      <c r="K1234" s="6"/>
      <c r="L1234" s="6"/>
      <c r="M1234" s="6"/>
      <c r="N1234" s="6"/>
      <c r="O1234" s="6"/>
      <c r="P1234" s="6"/>
      <c r="Q1234" s="6"/>
      <c r="R1234" s="6"/>
      <c r="S1234" s="6"/>
      <c r="T1234" s="6"/>
      <c r="U1234" s="6"/>
      <c r="V1234" s="6"/>
      <c r="W1234" s="6"/>
      <c r="X1234" s="6"/>
      <c r="Y1234" s="6"/>
      <c r="Z1234" s="6"/>
    </row>
    <row r="1235" spans="1:26" ht="24" customHeight="1" x14ac:dyDescent="0.3">
      <c r="A1235" s="5">
        <v>1235</v>
      </c>
      <c r="B1235" s="6" t="s">
        <v>9469</v>
      </c>
      <c r="C1235" s="6" t="s">
        <v>9470</v>
      </c>
      <c r="D1235" s="58" t="s">
        <v>9501</v>
      </c>
      <c r="E1235" s="6" t="s">
        <v>8057</v>
      </c>
      <c r="F1235" s="39">
        <v>2</v>
      </c>
      <c r="G1235" s="5">
        <v>2</v>
      </c>
      <c r="H1235" s="39">
        <v>2</v>
      </c>
      <c r="I1235" s="6"/>
      <c r="J1235" s="6"/>
      <c r="K1235" s="6"/>
      <c r="L1235" s="6"/>
      <c r="M1235" s="6"/>
      <c r="N1235" s="6"/>
      <c r="O1235" s="6"/>
      <c r="P1235" s="6"/>
      <c r="Q1235" s="6"/>
      <c r="R1235" s="6"/>
      <c r="S1235" s="6"/>
      <c r="T1235" s="6"/>
      <c r="U1235" s="6"/>
      <c r="V1235" s="6"/>
      <c r="W1235" s="6"/>
      <c r="X1235" s="6"/>
      <c r="Y1235" s="6"/>
      <c r="Z1235" s="6"/>
    </row>
    <row r="1236" spans="1:26" ht="24" customHeight="1" x14ac:dyDescent="0.3">
      <c r="A1236" s="5">
        <v>1236</v>
      </c>
      <c r="B1236" s="6" t="s">
        <v>9469</v>
      </c>
      <c r="C1236" s="6" t="s">
        <v>9470</v>
      </c>
      <c r="D1236" s="58" t="s">
        <v>9502</v>
      </c>
      <c r="E1236" s="6" t="s">
        <v>8057</v>
      </c>
      <c r="F1236" s="39">
        <v>2</v>
      </c>
      <c r="G1236" s="5">
        <v>2</v>
      </c>
      <c r="H1236" s="39">
        <v>2</v>
      </c>
      <c r="I1236" s="6"/>
      <c r="J1236" s="6"/>
      <c r="K1236" s="6"/>
      <c r="L1236" s="6"/>
      <c r="M1236" s="6"/>
      <c r="N1236" s="6"/>
      <c r="O1236" s="6"/>
      <c r="P1236" s="6"/>
      <c r="Q1236" s="6"/>
      <c r="R1236" s="6"/>
      <c r="S1236" s="6"/>
      <c r="T1236" s="6"/>
      <c r="U1236" s="6"/>
      <c r="V1236" s="6"/>
      <c r="W1236" s="6"/>
      <c r="X1236" s="6"/>
      <c r="Y1236" s="6"/>
      <c r="Z1236" s="6"/>
    </row>
    <row r="1237" spans="1:26" ht="48" customHeight="1" x14ac:dyDescent="0.3">
      <c r="A1237" s="5">
        <v>1237</v>
      </c>
      <c r="B1237" s="6" t="s">
        <v>9469</v>
      </c>
      <c r="C1237" s="6" t="s">
        <v>9470</v>
      </c>
      <c r="D1237" s="58" t="s">
        <v>9503</v>
      </c>
      <c r="E1237" s="6" t="s">
        <v>8057</v>
      </c>
      <c r="F1237" s="39">
        <v>2</v>
      </c>
      <c r="G1237" s="39">
        <v>2</v>
      </c>
      <c r="H1237" s="39">
        <v>2</v>
      </c>
      <c r="I1237" s="6"/>
      <c r="J1237" s="6"/>
      <c r="K1237" s="6"/>
      <c r="L1237" s="6"/>
      <c r="M1237" s="6"/>
      <c r="N1237" s="6"/>
      <c r="O1237" s="6"/>
      <c r="P1237" s="6"/>
      <c r="Q1237" s="6"/>
      <c r="R1237" s="6"/>
      <c r="S1237" s="6"/>
      <c r="T1237" s="6"/>
      <c r="U1237" s="6"/>
      <c r="V1237" s="6"/>
      <c r="W1237" s="6"/>
      <c r="X1237" s="6"/>
      <c r="Y1237" s="6"/>
      <c r="Z1237" s="6"/>
    </row>
    <row r="1238" spans="1:26" ht="24" customHeight="1" x14ac:dyDescent="0.3">
      <c r="A1238" s="5">
        <v>1238</v>
      </c>
      <c r="B1238" s="6" t="s">
        <v>9469</v>
      </c>
      <c r="C1238" s="6" t="s">
        <v>9470</v>
      </c>
      <c r="D1238" s="58" t="s">
        <v>9504</v>
      </c>
      <c r="E1238" s="6" t="s">
        <v>8057</v>
      </c>
      <c r="F1238" s="39">
        <v>2</v>
      </c>
      <c r="G1238" s="39">
        <v>2</v>
      </c>
      <c r="H1238" s="39">
        <v>2</v>
      </c>
      <c r="I1238" s="6"/>
      <c r="J1238" s="6"/>
      <c r="K1238" s="6"/>
      <c r="L1238" s="6"/>
      <c r="M1238" s="6"/>
      <c r="N1238" s="6"/>
      <c r="O1238" s="6"/>
      <c r="P1238" s="6"/>
      <c r="Q1238" s="6"/>
      <c r="R1238" s="6"/>
      <c r="S1238" s="6"/>
      <c r="T1238" s="6"/>
      <c r="U1238" s="6"/>
      <c r="V1238" s="6"/>
      <c r="W1238" s="6"/>
      <c r="X1238" s="6"/>
      <c r="Y1238" s="6"/>
      <c r="Z1238" s="6"/>
    </row>
    <row r="1239" spans="1:26" ht="24" customHeight="1" x14ac:dyDescent="0.3">
      <c r="A1239" s="5">
        <v>1239</v>
      </c>
      <c r="B1239" s="6" t="s">
        <v>9469</v>
      </c>
      <c r="C1239" s="6" t="s">
        <v>9470</v>
      </c>
      <c r="D1239" s="58" t="s">
        <v>9505</v>
      </c>
      <c r="E1239" s="6" t="s">
        <v>8057</v>
      </c>
      <c r="F1239" s="39">
        <v>0</v>
      </c>
      <c r="G1239" s="39">
        <v>0</v>
      </c>
      <c r="H1239" s="39">
        <v>0</v>
      </c>
      <c r="I1239" s="6"/>
      <c r="J1239" s="6"/>
      <c r="K1239" s="6"/>
      <c r="L1239" s="6"/>
      <c r="M1239" s="6"/>
      <c r="N1239" s="6"/>
      <c r="O1239" s="6"/>
      <c r="P1239" s="6"/>
      <c r="Q1239" s="6"/>
      <c r="R1239" s="6"/>
      <c r="S1239" s="6"/>
      <c r="T1239" s="6"/>
      <c r="U1239" s="6"/>
      <c r="V1239" s="6"/>
      <c r="W1239" s="6"/>
      <c r="X1239" s="6"/>
      <c r="Y1239" s="6"/>
      <c r="Z1239" s="6"/>
    </row>
    <row r="1240" spans="1:26" ht="48" customHeight="1" x14ac:dyDescent="0.3">
      <c r="A1240" s="5">
        <v>1240</v>
      </c>
      <c r="B1240" s="6" t="s">
        <v>9469</v>
      </c>
      <c r="C1240" s="6" t="s">
        <v>9470</v>
      </c>
      <c r="D1240" s="58" t="s">
        <v>9506</v>
      </c>
      <c r="E1240" s="6" t="s">
        <v>8057</v>
      </c>
      <c r="F1240" s="39">
        <v>0</v>
      </c>
      <c r="G1240" s="39">
        <v>0</v>
      </c>
      <c r="H1240" s="39">
        <v>0</v>
      </c>
      <c r="I1240" s="6"/>
      <c r="J1240" s="6"/>
      <c r="K1240" s="6"/>
      <c r="L1240" s="6"/>
      <c r="M1240" s="6"/>
      <c r="N1240" s="6"/>
      <c r="O1240" s="6"/>
      <c r="P1240" s="6"/>
      <c r="Q1240" s="6"/>
      <c r="R1240" s="6"/>
      <c r="S1240" s="6"/>
      <c r="T1240" s="6"/>
      <c r="U1240" s="6"/>
      <c r="V1240" s="6"/>
      <c r="W1240" s="6"/>
      <c r="X1240" s="6"/>
      <c r="Y1240" s="6"/>
      <c r="Z1240" s="6"/>
    </row>
    <row r="1241" spans="1:26" ht="48" customHeight="1" x14ac:dyDescent="0.3">
      <c r="A1241" s="5">
        <v>1241</v>
      </c>
      <c r="B1241" s="6" t="s">
        <v>9469</v>
      </c>
      <c r="C1241" s="6" t="s">
        <v>9470</v>
      </c>
      <c r="D1241" s="58" t="s">
        <v>9507</v>
      </c>
      <c r="E1241" s="6" t="s">
        <v>8057</v>
      </c>
      <c r="F1241" s="39">
        <v>0</v>
      </c>
      <c r="G1241" s="39">
        <v>0</v>
      </c>
      <c r="H1241" s="39">
        <v>0</v>
      </c>
      <c r="I1241" s="6"/>
      <c r="J1241" s="6"/>
      <c r="K1241" s="6"/>
      <c r="L1241" s="6"/>
      <c r="M1241" s="6"/>
      <c r="N1241" s="6"/>
      <c r="O1241" s="6"/>
      <c r="P1241" s="6"/>
      <c r="Q1241" s="6"/>
      <c r="R1241" s="6"/>
      <c r="S1241" s="6"/>
      <c r="T1241" s="6"/>
      <c r="U1241" s="6"/>
      <c r="V1241" s="6"/>
      <c r="W1241" s="6"/>
      <c r="X1241" s="6"/>
      <c r="Y1241" s="6"/>
      <c r="Z1241" s="6"/>
    </row>
    <row r="1242" spans="1:26" ht="24" customHeight="1" x14ac:dyDescent="0.3">
      <c r="A1242" s="5">
        <v>1242</v>
      </c>
      <c r="B1242" s="6" t="s">
        <v>9469</v>
      </c>
      <c r="C1242" s="6" t="s">
        <v>9470</v>
      </c>
      <c r="D1242" s="58" t="s">
        <v>9508</v>
      </c>
      <c r="E1242" s="6" t="s">
        <v>8057</v>
      </c>
      <c r="F1242" s="39">
        <v>0</v>
      </c>
      <c r="G1242" s="39">
        <v>0</v>
      </c>
      <c r="H1242" s="39">
        <v>0</v>
      </c>
      <c r="I1242" s="6"/>
      <c r="J1242" s="6"/>
      <c r="K1242" s="6"/>
      <c r="L1242" s="6"/>
      <c r="M1242" s="6"/>
      <c r="N1242" s="6"/>
      <c r="O1242" s="6"/>
      <c r="P1242" s="6"/>
      <c r="Q1242" s="6"/>
      <c r="R1242" s="6"/>
      <c r="S1242" s="6"/>
      <c r="T1242" s="6"/>
      <c r="U1242" s="6"/>
      <c r="V1242" s="6"/>
      <c r="W1242" s="6"/>
      <c r="X1242" s="6"/>
      <c r="Y1242" s="6"/>
      <c r="Z1242" s="6"/>
    </row>
    <row r="1243" spans="1:26" ht="48" customHeight="1" x14ac:dyDescent="0.3">
      <c r="A1243" s="5">
        <v>1243</v>
      </c>
      <c r="B1243" s="6" t="s">
        <v>9469</v>
      </c>
      <c r="C1243" s="6" t="s">
        <v>9470</v>
      </c>
      <c r="D1243" s="58" t="s">
        <v>9509</v>
      </c>
      <c r="E1243" s="6" t="s">
        <v>8057</v>
      </c>
      <c r="F1243" s="39">
        <v>2</v>
      </c>
      <c r="G1243" s="39">
        <v>2</v>
      </c>
      <c r="H1243" s="39">
        <v>2</v>
      </c>
      <c r="I1243" s="6"/>
      <c r="J1243" s="6"/>
      <c r="K1243" s="6"/>
      <c r="L1243" s="6"/>
      <c r="M1243" s="6"/>
      <c r="N1243" s="6"/>
      <c r="O1243" s="6"/>
      <c r="P1243" s="6"/>
      <c r="Q1243" s="6"/>
      <c r="R1243" s="6"/>
      <c r="S1243" s="6"/>
      <c r="T1243" s="6"/>
      <c r="U1243" s="6"/>
      <c r="V1243" s="6"/>
      <c r="W1243" s="6"/>
      <c r="X1243" s="6"/>
      <c r="Y1243" s="6"/>
      <c r="Z1243" s="6"/>
    </row>
    <row r="1244" spans="1:26" ht="48" customHeight="1" x14ac:dyDescent="0.3">
      <c r="A1244" s="5">
        <v>1244</v>
      </c>
      <c r="B1244" s="6" t="s">
        <v>9469</v>
      </c>
      <c r="C1244" s="6" t="s">
        <v>9470</v>
      </c>
      <c r="D1244" s="58" t="s">
        <v>9510</v>
      </c>
      <c r="E1244" s="6" t="s">
        <v>8057</v>
      </c>
      <c r="F1244" s="39">
        <v>0</v>
      </c>
      <c r="G1244" s="39">
        <v>0</v>
      </c>
      <c r="H1244" s="39">
        <v>0</v>
      </c>
      <c r="I1244" s="6"/>
      <c r="J1244" s="6"/>
      <c r="K1244" s="6"/>
      <c r="L1244" s="6"/>
      <c r="M1244" s="6"/>
      <c r="N1244" s="6"/>
      <c r="O1244" s="6"/>
      <c r="P1244" s="6"/>
      <c r="Q1244" s="6"/>
      <c r="R1244" s="6"/>
      <c r="S1244" s="6"/>
      <c r="T1244" s="6"/>
      <c r="U1244" s="6"/>
      <c r="V1244" s="6"/>
      <c r="W1244" s="6"/>
      <c r="X1244" s="6"/>
      <c r="Y1244" s="6"/>
      <c r="Z1244" s="6"/>
    </row>
    <row r="1245" spans="1:26" ht="48" customHeight="1" x14ac:dyDescent="0.3">
      <c r="A1245" s="5">
        <v>1245</v>
      </c>
      <c r="B1245" s="6" t="s">
        <v>9469</v>
      </c>
      <c r="C1245" s="6" t="s">
        <v>9470</v>
      </c>
      <c r="D1245" s="58" t="s">
        <v>9511</v>
      </c>
      <c r="E1245" s="6" t="s">
        <v>8057</v>
      </c>
      <c r="F1245" s="39">
        <v>1</v>
      </c>
      <c r="G1245" s="39">
        <v>1</v>
      </c>
      <c r="H1245" s="39">
        <v>1</v>
      </c>
      <c r="I1245" s="6"/>
      <c r="J1245" s="6"/>
      <c r="K1245" s="6"/>
      <c r="L1245" s="6"/>
      <c r="M1245" s="6"/>
      <c r="N1245" s="6"/>
      <c r="O1245" s="6"/>
      <c r="P1245" s="6"/>
      <c r="Q1245" s="6"/>
      <c r="R1245" s="6"/>
      <c r="S1245" s="6"/>
      <c r="T1245" s="6"/>
      <c r="U1245" s="6"/>
      <c r="V1245" s="6"/>
      <c r="W1245" s="6"/>
      <c r="X1245" s="6"/>
      <c r="Y1245" s="6"/>
      <c r="Z1245" s="6"/>
    </row>
    <row r="1246" spans="1:26" ht="24" customHeight="1" x14ac:dyDescent="0.3">
      <c r="A1246" s="5">
        <v>1246</v>
      </c>
      <c r="B1246" s="6" t="s">
        <v>9469</v>
      </c>
      <c r="C1246" s="6" t="s">
        <v>9470</v>
      </c>
      <c r="D1246" s="58" t="s">
        <v>9512</v>
      </c>
      <c r="E1246" s="6" t="s">
        <v>8057</v>
      </c>
      <c r="F1246" s="39">
        <v>2</v>
      </c>
      <c r="G1246" s="39">
        <v>2</v>
      </c>
      <c r="H1246" s="39">
        <v>2</v>
      </c>
      <c r="I1246" s="6"/>
      <c r="J1246" s="6"/>
      <c r="K1246" s="6"/>
      <c r="L1246" s="6"/>
      <c r="M1246" s="6"/>
      <c r="N1246" s="6"/>
      <c r="O1246" s="6"/>
      <c r="P1246" s="6"/>
      <c r="Q1246" s="6"/>
      <c r="R1246" s="6"/>
      <c r="S1246" s="6"/>
      <c r="T1246" s="6"/>
      <c r="U1246" s="6"/>
      <c r="V1246" s="6"/>
      <c r="W1246" s="6"/>
      <c r="X1246" s="6"/>
      <c r="Y1246" s="6"/>
      <c r="Z1246" s="6"/>
    </row>
    <row r="1247" spans="1:26" ht="24" customHeight="1" x14ac:dyDescent="0.3">
      <c r="A1247" s="5">
        <v>1247</v>
      </c>
      <c r="B1247" s="6" t="s">
        <v>9469</v>
      </c>
      <c r="C1247" s="6" t="s">
        <v>9470</v>
      </c>
      <c r="D1247" s="58" t="s">
        <v>9134</v>
      </c>
      <c r="E1247" s="6" t="s">
        <v>8057</v>
      </c>
      <c r="F1247" s="39">
        <v>0</v>
      </c>
      <c r="G1247" s="39">
        <v>0</v>
      </c>
      <c r="H1247" s="39">
        <v>0</v>
      </c>
      <c r="I1247" s="6"/>
      <c r="J1247" s="6"/>
      <c r="K1247" s="6"/>
      <c r="L1247" s="6"/>
      <c r="M1247" s="6"/>
      <c r="N1247" s="6"/>
      <c r="O1247" s="6"/>
      <c r="P1247" s="6"/>
      <c r="Q1247" s="6"/>
      <c r="R1247" s="6"/>
      <c r="S1247" s="6"/>
      <c r="T1247" s="6"/>
      <c r="U1247" s="6"/>
      <c r="V1247" s="6"/>
      <c r="W1247" s="6"/>
      <c r="X1247" s="6"/>
      <c r="Y1247" s="6"/>
      <c r="Z1247" s="6"/>
    </row>
    <row r="1248" spans="1:26" ht="24" customHeight="1" x14ac:dyDescent="0.3">
      <c r="A1248" s="5">
        <v>1248</v>
      </c>
      <c r="B1248" s="6" t="s">
        <v>9469</v>
      </c>
      <c r="C1248" s="6" t="s">
        <v>9470</v>
      </c>
      <c r="D1248" s="58" t="s">
        <v>9513</v>
      </c>
      <c r="E1248" s="6" t="s">
        <v>8057</v>
      </c>
      <c r="F1248" s="39">
        <v>0</v>
      </c>
      <c r="G1248" s="5">
        <v>2</v>
      </c>
      <c r="H1248" s="39">
        <v>0</v>
      </c>
      <c r="I1248" s="6"/>
      <c r="J1248" s="6"/>
      <c r="K1248" s="6"/>
      <c r="L1248" s="6"/>
      <c r="M1248" s="6"/>
      <c r="N1248" s="6"/>
      <c r="O1248" s="6"/>
      <c r="P1248" s="6"/>
      <c r="Q1248" s="6"/>
      <c r="R1248" s="6"/>
      <c r="S1248" s="6"/>
      <c r="T1248" s="6"/>
      <c r="U1248" s="6"/>
      <c r="V1248" s="6"/>
      <c r="W1248" s="6"/>
      <c r="X1248" s="6"/>
      <c r="Y1248" s="6"/>
      <c r="Z1248" s="6"/>
    </row>
    <row r="1249" spans="1:26" ht="96" customHeight="1" x14ac:dyDescent="0.3">
      <c r="A1249" s="5">
        <v>1249</v>
      </c>
      <c r="B1249" s="6" t="s">
        <v>9514</v>
      </c>
      <c r="C1249" s="6" t="s">
        <v>9515</v>
      </c>
      <c r="D1249" s="58" t="s">
        <v>9516</v>
      </c>
      <c r="E1249" s="6" t="s">
        <v>8057</v>
      </c>
      <c r="F1249" s="39">
        <v>2</v>
      </c>
      <c r="G1249" s="5">
        <v>2</v>
      </c>
      <c r="H1249" s="39">
        <v>2</v>
      </c>
      <c r="I1249" s="6"/>
      <c r="J1249" s="6"/>
      <c r="K1249" s="6"/>
      <c r="L1249" s="6"/>
      <c r="M1249" s="6"/>
      <c r="N1249" s="6"/>
      <c r="O1249" s="6"/>
      <c r="P1249" s="6"/>
      <c r="Q1249" s="6"/>
      <c r="R1249" s="6"/>
      <c r="S1249" s="6"/>
      <c r="T1249" s="6"/>
      <c r="U1249" s="6"/>
      <c r="V1249" s="6"/>
      <c r="W1249" s="6"/>
      <c r="X1249" s="6"/>
      <c r="Y1249" s="6"/>
      <c r="Z1249" s="6"/>
    </row>
    <row r="1250" spans="1:26" ht="24" customHeight="1" x14ac:dyDescent="0.3">
      <c r="A1250" s="5">
        <v>1250</v>
      </c>
      <c r="B1250" s="6" t="s">
        <v>9514</v>
      </c>
      <c r="C1250" s="6" t="s">
        <v>9515</v>
      </c>
      <c r="D1250" s="58" t="s">
        <v>9517</v>
      </c>
      <c r="E1250" s="6" t="s">
        <v>8057</v>
      </c>
      <c r="F1250" s="39">
        <v>0</v>
      </c>
      <c r="G1250" s="5">
        <v>2</v>
      </c>
      <c r="H1250" s="39">
        <v>0</v>
      </c>
      <c r="I1250" s="6"/>
      <c r="J1250" s="6"/>
      <c r="K1250" s="6"/>
      <c r="L1250" s="6"/>
      <c r="M1250" s="6"/>
      <c r="N1250" s="6"/>
      <c r="O1250" s="6"/>
      <c r="P1250" s="6"/>
      <c r="Q1250" s="6"/>
      <c r="R1250" s="6"/>
      <c r="S1250" s="6"/>
      <c r="T1250" s="6"/>
      <c r="U1250" s="6"/>
      <c r="V1250" s="6"/>
      <c r="W1250" s="6"/>
      <c r="X1250" s="6"/>
      <c r="Y1250" s="6"/>
      <c r="Z1250" s="6"/>
    </row>
    <row r="1251" spans="1:26" ht="24" customHeight="1" x14ac:dyDescent="0.3">
      <c r="A1251" s="5">
        <v>1251</v>
      </c>
      <c r="B1251" s="6" t="s">
        <v>9514</v>
      </c>
      <c r="C1251" s="6" t="s">
        <v>9515</v>
      </c>
      <c r="D1251" s="58" t="s">
        <v>9518</v>
      </c>
      <c r="E1251" s="6" t="s">
        <v>8057</v>
      </c>
      <c r="F1251" s="39">
        <v>1</v>
      </c>
      <c r="G1251" s="39">
        <v>1</v>
      </c>
      <c r="H1251" s="39">
        <v>1</v>
      </c>
      <c r="I1251" s="6"/>
      <c r="J1251" s="6"/>
      <c r="K1251" s="6"/>
      <c r="L1251" s="6"/>
      <c r="M1251" s="6"/>
      <c r="N1251" s="6"/>
      <c r="O1251" s="6"/>
      <c r="P1251" s="6"/>
      <c r="Q1251" s="6"/>
      <c r="R1251" s="6"/>
      <c r="S1251" s="6"/>
      <c r="T1251" s="6"/>
      <c r="U1251" s="6"/>
      <c r="V1251" s="6"/>
      <c r="W1251" s="6"/>
      <c r="X1251" s="6"/>
      <c r="Y1251" s="6"/>
      <c r="Z1251" s="6"/>
    </row>
    <row r="1252" spans="1:26" ht="24" customHeight="1" x14ac:dyDescent="0.3">
      <c r="A1252" s="5">
        <v>1252</v>
      </c>
      <c r="B1252" s="6" t="s">
        <v>9514</v>
      </c>
      <c r="C1252" s="6" t="s">
        <v>9515</v>
      </c>
      <c r="D1252" s="58" t="s">
        <v>9519</v>
      </c>
      <c r="E1252" s="6" t="s">
        <v>8057</v>
      </c>
      <c r="F1252" s="39">
        <v>0</v>
      </c>
      <c r="G1252" s="39">
        <v>0</v>
      </c>
      <c r="H1252" s="39">
        <v>0</v>
      </c>
      <c r="I1252" s="6"/>
      <c r="J1252" s="6"/>
      <c r="K1252" s="6"/>
      <c r="L1252" s="6"/>
      <c r="M1252" s="6"/>
      <c r="N1252" s="6"/>
      <c r="O1252" s="6"/>
      <c r="P1252" s="6"/>
      <c r="Q1252" s="6"/>
      <c r="R1252" s="6"/>
      <c r="S1252" s="6"/>
      <c r="T1252" s="6"/>
      <c r="U1252" s="6"/>
      <c r="V1252" s="6"/>
      <c r="W1252" s="6"/>
      <c r="X1252" s="6"/>
      <c r="Y1252" s="6"/>
      <c r="Z1252" s="6"/>
    </row>
    <row r="1253" spans="1:26" ht="48" customHeight="1" x14ac:dyDescent="0.3">
      <c r="A1253" s="5">
        <v>1253</v>
      </c>
      <c r="B1253" s="6" t="s">
        <v>9514</v>
      </c>
      <c r="C1253" s="6" t="s">
        <v>9515</v>
      </c>
      <c r="D1253" s="58" t="s">
        <v>9520</v>
      </c>
      <c r="E1253" s="6" t="s">
        <v>8057</v>
      </c>
      <c r="F1253" s="39">
        <v>2</v>
      </c>
      <c r="G1253" s="39">
        <v>2</v>
      </c>
      <c r="H1253" s="39">
        <v>2</v>
      </c>
      <c r="I1253" s="6"/>
      <c r="J1253" s="6"/>
      <c r="K1253" s="6"/>
      <c r="L1253" s="6"/>
      <c r="M1253" s="6"/>
      <c r="N1253" s="6"/>
      <c r="O1253" s="6"/>
      <c r="P1253" s="6"/>
      <c r="Q1253" s="6"/>
      <c r="R1253" s="6"/>
      <c r="S1253" s="6"/>
      <c r="T1253" s="6"/>
      <c r="U1253" s="6"/>
      <c r="V1253" s="6"/>
      <c r="W1253" s="6"/>
      <c r="X1253" s="6"/>
      <c r="Y1253" s="6"/>
      <c r="Z1253" s="6"/>
    </row>
    <row r="1254" spans="1:26" ht="24" customHeight="1" x14ac:dyDescent="0.3">
      <c r="A1254" s="5">
        <v>1254</v>
      </c>
      <c r="B1254" s="6" t="s">
        <v>9514</v>
      </c>
      <c r="C1254" s="6" t="s">
        <v>9515</v>
      </c>
      <c r="D1254" s="58" t="s">
        <v>9521</v>
      </c>
      <c r="E1254" s="6" t="s">
        <v>8057</v>
      </c>
      <c r="F1254" s="39">
        <v>0</v>
      </c>
      <c r="G1254" s="39">
        <v>0</v>
      </c>
      <c r="H1254" s="39">
        <v>0</v>
      </c>
      <c r="I1254" s="6"/>
      <c r="J1254" s="6"/>
      <c r="K1254" s="6"/>
      <c r="L1254" s="6"/>
      <c r="M1254" s="6"/>
      <c r="N1254" s="6"/>
      <c r="O1254" s="6"/>
      <c r="P1254" s="6"/>
      <c r="Q1254" s="6"/>
      <c r="R1254" s="6"/>
      <c r="S1254" s="6"/>
      <c r="T1254" s="6"/>
      <c r="U1254" s="6"/>
      <c r="V1254" s="6"/>
      <c r="W1254" s="6"/>
      <c r="X1254" s="6"/>
      <c r="Y1254" s="6"/>
      <c r="Z1254" s="6"/>
    </row>
    <row r="1255" spans="1:26" ht="48" customHeight="1" x14ac:dyDescent="0.3">
      <c r="A1255" s="5">
        <v>1255</v>
      </c>
      <c r="B1255" s="6" t="s">
        <v>9514</v>
      </c>
      <c r="C1255" s="6" t="s">
        <v>9515</v>
      </c>
      <c r="D1255" s="58" t="s">
        <v>9522</v>
      </c>
      <c r="E1255" s="6" t="s">
        <v>8057</v>
      </c>
      <c r="F1255" s="39">
        <v>0</v>
      </c>
      <c r="G1255" s="39">
        <v>0</v>
      </c>
      <c r="H1255" s="39">
        <v>0</v>
      </c>
      <c r="I1255" s="6"/>
      <c r="J1255" s="6"/>
      <c r="K1255" s="6"/>
      <c r="L1255" s="6"/>
      <c r="M1255" s="6"/>
      <c r="N1255" s="6"/>
      <c r="O1255" s="6"/>
      <c r="P1255" s="6"/>
      <c r="Q1255" s="6"/>
      <c r="R1255" s="6"/>
      <c r="S1255" s="6"/>
      <c r="T1255" s="6"/>
      <c r="U1255" s="6"/>
      <c r="V1255" s="6"/>
      <c r="W1255" s="6"/>
      <c r="X1255" s="6"/>
      <c r="Y1255" s="6"/>
      <c r="Z1255" s="6"/>
    </row>
    <row r="1256" spans="1:26" ht="24" customHeight="1" x14ac:dyDescent="0.3">
      <c r="A1256" s="5">
        <v>1256</v>
      </c>
      <c r="B1256" s="6" t="s">
        <v>9514</v>
      </c>
      <c r="C1256" s="6" t="s">
        <v>9515</v>
      </c>
      <c r="D1256" s="58" t="s">
        <v>9523</v>
      </c>
      <c r="E1256" s="6" t="s">
        <v>8057</v>
      </c>
      <c r="F1256" s="39">
        <v>1</v>
      </c>
      <c r="G1256" s="39">
        <v>1</v>
      </c>
      <c r="H1256" s="39">
        <v>1</v>
      </c>
      <c r="I1256" s="6"/>
      <c r="J1256" s="6"/>
      <c r="K1256" s="6"/>
      <c r="L1256" s="6"/>
      <c r="M1256" s="6"/>
      <c r="N1256" s="6"/>
      <c r="O1256" s="6"/>
      <c r="P1256" s="6"/>
      <c r="Q1256" s="6"/>
      <c r="R1256" s="6"/>
      <c r="S1256" s="6"/>
      <c r="T1256" s="6"/>
      <c r="U1256" s="6"/>
      <c r="V1256" s="6"/>
      <c r="W1256" s="6"/>
      <c r="X1256" s="6"/>
      <c r="Y1256" s="6"/>
      <c r="Z1256" s="6"/>
    </row>
    <row r="1257" spans="1:26" ht="24" customHeight="1" x14ac:dyDescent="0.3">
      <c r="A1257" s="5">
        <v>1257</v>
      </c>
      <c r="B1257" s="6" t="s">
        <v>9514</v>
      </c>
      <c r="C1257" s="6" t="s">
        <v>9515</v>
      </c>
      <c r="D1257" s="58" t="s">
        <v>9524</v>
      </c>
      <c r="E1257" s="6" t="s">
        <v>8057</v>
      </c>
      <c r="F1257" s="39">
        <v>0</v>
      </c>
      <c r="G1257" s="39">
        <v>0</v>
      </c>
      <c r="H1257" s="39">
        <v>0</v>
      </c>
      <c r="I1257" s="6"/>
      <c r="J1257" s="6"/>
      <c r="K1257" s="6"/>
      <c r="L1257" s="6"/>
      <c r="M1257" s="6"/>
      <c r="N1257" s="6"/>
      <c r="O1257" s="6"/>
      <c r="P1257" s="6"/>
      <c r="Q1257" s="6"/>
      <c r="R1257" s="6"/>
      <c r="S1257" s="6"/>
      <c r="T1257" s="6"/>
      <c r="U1257" s="6"/>
      <c r="V1257" s="6"/>
      <c r="W1257" s="6"/>
      <c r="X1257" s="6"/>
      <c r="Y1257" s="6"/>
      <c r="Z1257" s="6"/>
    </row>
    <row r="1258" spans="1:26" ht="48" customHeight="1" x14ac:dyDescent="0.3">
      <c r="A1258" s="5">
        <v>1258</v>
      </c>
      <c r="B1258" s="6" t="s">
        <v>9514</v>
      </c>
      <c r="C1258" s="6" t="s">
        <v>9515</v>
      </c>
      <c r="D1258" s="58" t="s">
        <v>9525</v>
      </c>
      <c r="E1258" s="6" t="s">
        <v>8057</v>
      </c>
      <c r="F1258" s="39">
        <v>2</v>
      </c>
      <c r="G1258" s="5">
        <v>2</v>
      </c>
      <c r="H1258" s="39">
        <v>2</v>
      </c>
      <c r="I1258" s="6"/>
      <c r="J1258" s="6"/>
      <c r="K1258" s="6"/>
      <c r="L1258" s="6"/>
      <c r="M1258" s="6"/>
      <c r="N1258" s="6"/>
      <c r="O1258" s="6"/>
      <c r="P1258" s="6"/>
      <c r="Q1258" s="6"/>
      <c r="R1258" s="6"/>
      <c r="S1258" s="6"/>
      <c r="T1258" s="6"/>
      <c r="U1258" s="6"/>
      <c r="V1258" s="6"/>
      <c r="W1258" s="6"/>
      <c r="X1258" s="6"/>
      <c r="Y1258" s="6"/>
      <c r="Z1258" s="6"/>
    </row>
    <row r="1259" spans="1:26" ht="48" customHeight="1" x14ac:dyDescent="0.3">
      <c r="A1259" s="5">
        <v>1259</v>
      </c>
      <c r="B1259" s="6" t="s">
        <v>9514</v>
      </c>
      <c r="C1259" s="6" t="s">
        <v>9515</v>
      </c>
      <c r="D1259" s="58" t="s">
        <v>9526</v>
      </c>
      <c r="E1259" s="6" t="s">
        <v>8057</v>
      </c>
      <c r="F1259" s="39">
        <v>1</v>
      </c>
      <c r="G1259" s="5">
        <v>2</v>
      </c>
      <c r="H1259" s="39">
        <v>1</v>
      </c>
      <c r="I1259" s="6"/>
      <c r="J1259" s="6"/>
      <c r="K1259" s="6"/>
      <c r="L1259" s="6"/>
      <c r="M1259" s="6"/>
      <c r="N1259" s="6"/>
      <c r="O1259" s="6"/>
      <c r="P1259" s="6"/>
      <c r="Q1259" s="6"/>
      <c r="R1259" s="6"/>
      <c r="S1259" s="6"/>
      <c r="T1259" s="6"/>
      <c r="U1259" s="6"/>
      <c r="V1259" s="6"/>
      <c r="W1259" s="6"/>
      <c r="X1259" s="6"/>
      <c r="Y1259" s="6"/>
      <c r="Z1259" s="6"/>
    </row>
    <row r="1260" spans="1:26" ht="24" customHeight="1" x14ac:dyDescent="0.3">
      <c r="A1260" s="5">
        <v>1260</v>
      </c>
      <c r="B1260" s="6" t="s">
        <v>9514</v>
      </c>
      <c r="C1260" s="6" t="s">
        <v>9515</v>
      </c>
      <c r="D1260" s="58" t="s">
        <v>9527</v>
      </c>
      <c r="E1260" s="6" t="s">
        <v>8057</v>
      </c>
      <c r="F1260" s="39">
        <v>1</v>
      </c>
      <c r="G1260" s="5">
        <v>2</v>
      </c>
      <c r="H1260" s="39">
        <v>1</v>
      </c>
      <c r="I1260" s="6"/>
      <c r="J1260" s="6"/>
      <c r="K1260" s="6"/>
      <c r="L1260" s="6"/>
      <c r="M1260" s="6"/>
      <c r="N1260" s="6"/>
      <c r="O1260" s="6"/>
      <c r="P1260" s="6"/>
      <c r="Q1260" s="6"/>
      <c r="R1260" s="6"/>
      <c r="S1260" s="6"/>
      <c r="T1260" s="6"/>
      <c r="U1260" s="6"/>
      <c r="V1260" s="6"/>
      <c r="W1260" s="6"/>
      <c r="X1260" s="6"/>
      <c r="Y1260" s="6"/>
      <c r="Z1260" s="6"/>
    </row>
    <row r="1261" spans="1:26" ht="48" customHeight="1" x14ac:dyDescent="0.3">
      <c r="A1261" s="5">
        <v>1261</v>
      </c>
      <c r="B1261" s="6" t="s">
        <v>9514</v>
      </c>
      <c r="C1261" s="6" t="s">
        <v>9515</v>
      </c>
      <c r="D1261" s="58" t="s">
        <v>9528</v>
      </c>
      <c r="E1261" s="6" t="s">
        <v>8057</v>
      </c>
      <c r="F1261" s="39">
        <v>1</v>
      </c>
      <c r="G1261" s="5">
        <v>1</v>
      </c>
      <c r="H1261" s="39">
        <v>1</v>
      </c>
      <c r="I1261" s="6"/>
      <c r="J1261" s="6"/>
      <c r="K1261" s="6"/>
      <c r="L1261" s="6"/>
      <c r="M1261" s="6"/>
      <c r="N1261" s="6"/>
      <c r="O1261" s="6"/>
      <c r="P1261" s="6"/>
      <c r="Q1261" s="6"/>
      <c r="R1261" s="6"/>
      <c r="S1261" s="6"/>
      <c r="T1261" s="6"/>
      <c r="U1261" s="6"/>
      <c r="V1261" s="6"/>
      <c r="W1261" s="6"/>
      <c r="X1261" s="6"/>
      <c r="Y1261" s="6"/>
      <c r="Z1261" s="6"/>
    </row>
    <row r="1262" spans="1:26" ht="48" customHeight="1" x14ac:dyDescent="0.3">
      <c r="A1262" s="5">
        <v>1262</v>
      </c>
      <c r="B1262" s="6" t="s">
        <v>9514</v>
      </c>
      <c r="C1262" s="6" t="s">
        <v>9515</v>
      </c>
      <c r="D1262" s="58" t="s">
        <v>9529</v>
      </c>
      <c r="E1262" s="6" t="s">
        <v>8057</v>
      </c>
      <c r="F1262" s="39">
        <v>0</v>
      </c>
      <c r="G1262" s="5">
        <v>2</v>
      </c>
      <c r="H1262" s="39">
        <v>0</v>
      </c>
      <c r="I1262" s="6"/>
      <c r="J1262" s="6"/>
      <c r="K1262" s="6"/>
      <c r="L1262" s="6"/>
      <c r="M1262" s="6"/>
      <c r="N1262" s="6"/>
      <c r="O1262" s="6"/>
      <c r="P1262" s="6"/>
      <c r="Q1262" s="6"/>
      <c r="R1262" s="6"/>
      <c r="S1262" s="6"/>
      <c r="T1262" s="6"/>
      <c r="U1262" s="6"/>
      <c r="V1262" s="6"/>
      <c r="W1262" s="6"/>
      <c r="X1262" s="6"/>
      <c r="Y1262" s="6"/>
      <c r="Z1262" s="6"/>
    </row>
    <row r="1263" spans="1:26" ht="24" customHeight="1" x14ac:dyDescent="0.3">
      <c r="A1263" s="5">
        <v>1263</v>
      </c>
      <c r="B1263" s="6" t="s">
        <v>9530</v>
      </c>
      <c r="C1263" s="6" t="s">
        <v>9531</v>
      </c>
      <c r="D1263" s="58" t="s">
        <v>9532</v>
      </c>
      <c r="E1263" s="6" t="s">
        <v>8057</v>
      </c>
      <c r="F1263" s="39">
        <v>0</v>
      </c>
      <c r="G1263" s="5">
        <v>1</v>
      </c>
      <c r="H1263" s="39">
        <v>0</v>
      </c>
      <c r="I1263" s="6"/>
      <c r="J1263" s="6"/>
      <c r="K1263" s="6"/>
      <c r="L1263" s="6"/>
      <c r="M1263" s="6"/>
      <c r="N1263" s="6"/>
      <c r="O1263" s="6"/>
      <c r="P1263" s="6"/>
      <c r="Q1263" s="6"/>
      <c r="R1263" s="6"/>
      <c r="S1263" s="6"/>
      <c r="T1263" s="6"/>
      <c r="U1263" s="6"/>
      <c r="V1263" s="6"/>
      <c r="W1263" s="6"/>
      <c r="X1263" s="6"/>
      <c r="Y1263" s="6"/>
      <c r="Z1263" s="6"/>
    </row>
    <row r="1264" spans="1:26" ht="24" customHeight="1" x14ac:dyDescent="0.3">
      <c r="A1264" s="5">
        <v>1264</v>
      </c>
      <c r="B1264" s="6" t="s">
        <v>9530</v>
      </c>
      <c r="C1264" s="6" t="s">
        <v>9531</v>
      </c>
      <c r="D1264" s="58" t="s">
        <v>9533</v>
      </c>
      <c r="E1264" s="6" t="s">
        <v>8057</v>
      </c>
      <c r="F1264" s="39">
        <v>2</v>
      </c>
      <c r="G1264" s="5">
        <v>0</v>
      </c>
      <c r="H1264" s="39">
        <v>2</v>
      </c>
      <c r="I1264" s="6"/>
      <c r="J1264" s="6"/>
      <c r="K1264" s="6"/>
      <c r="L1264" s="6"/>
      <c r="M1264" s="6"/>
      <c r="N1264" s="6"/>
      <c r="O1264" s="6"/>
      <c r="P1264" s="6"/>
      <c r="Q1264" s="6"/>
      <c r="R1264" s="6"/>
      <c r="S1264" s="6"/>
      <c r="T1264" s="6"/>
      <c r="U1264" s="6"/>
      <c r="V1264" s="6"/>
      <c r="W1264" s="6"/>
      <c r="X1264" s="6"/>
      <c r="Y1264" s="6"/>
      <c r="Z1264" s="6"/>
    </row>
    <row r="1265" spans="1:26" ht="24" customHeight="1" x14ac:dyDescent="0.3">
      <c r="A1265" s="5">
        <v>1265</v>
      </c>
      <c r="B1265" s="6" t="s">
        <v>9530</v>
      </c>
      <c r="C1265" s="6" t="s">
        <v>9531</v>
      </c>
      <c r="D1265" s="58" t="s">
        <v>9534</v>
      </c>
      <c r="E1265" s="6" t="s">
        <v>8057</v>
      </c>
      <c r="F1265" s="39">
        <v>2</v>
      </c>
      <c r="G1265" s="5">
        <v>2</v>
      </c>
      <c r="H1265" s="39">
        <v>2</v>
      </c>
      <c r="I1265" s="6"/>
      <c r="J1265" s="6"/>
      <c r="K1265" s="6"/>
      <c r="L1265" s="6"/>
      <c r="M1265" s="6"/>
      <c r="N1265" s="6"/>
      <c r="O1265" s="6"/>
      <c r="P1265" s="6"/>
      <c r="Q1265" s="6"/>
      <c r="R1265" s="6"/>
      <c r="S1265" s="6"/>
      <c r="T1265" s="6"/>
      <c r="U1265" s="6"/>
      <c r="V1265" s="6"/>
      <c r="W1265" s="6"/>
      <c r="X1265" s="6"/>
      <c r="Y1265" s="6"/>
      <c r="Z1265" s="6"/>
    </row>
    <row r="1266" spans="1:26" ht="48" customHeight="1" x14ac:dyDescent="0.3">
      <c r="A1266" s="5">
        <v>1266</v>
      </c>
      <c r="B1266" s="6" t="s">
        <v>9530</v>
      </c>
      <c r="C1266" s="6" t="s">
        <v>9531</v>
      </c>
      <c r="D1266" s="58" t="s">
        <v>9535</v>
      </c>
      <c r="E1266" s="6" t="s">
        <v>8057</v>
      </c>
      <c r="F1266" s="39">
        <v>1</v>
      </c>
      <c r="G1266" s="5">
        <v>1</v>
      </c>
      <c r="H1266" s="39">
        <v>1</v>
      </c>
      <c r="I1266" s="6"/>
      <c r="J1266" s="6"/>
      <c r="K1266" s="6"/>
      <c r="L1266" s="6"/>
      <c r="M1266" s="6"/>
      <c r="N1266" s="6"/>
      <c r="O1266" s="6"/>
      <c r="P1266" s="6"/>
      <c r="Q1266" s="6"/>
      <c r="R1266" s="6"/>
      <c r="S1266" s="6"/>
      <c r="T1266" s="6"/>
      <c r="U1266" s="6"/>
      <c r="V1266" s="6"/>
      <c r="W1266" s="6"/>
      <c r="X1266" s="6"/>
      <c r="Y1266" s="6"/>
      <c r="Z1266" s="6"/>
    </row>
    <row r="1267" spans="1:26" ht="24" customHeight="1" x14ac:dyDescent="0.3">
      <c r="A1267" s="5">
        <v>1267</v>
      </c>
      <c r="B1267" s="6" t="s">
        <v>9530</v>
      </c>
      <c r="C1267" s="6" t="s">
        <v>9531</v>
      </c>
      <c r="D1267" s="58" t="s">
        <v>9536</v>
      </c>
      <c r="E1267" s="6" t="s">
        <v>8057</v>
      </c>
      <c r="F1267" s="39">
        <v>1</v>
      </c>
      <c r="G1267" s="5">
        <v>1</v>
      </c>
      <c r="H1267" s="39">
        <v>1</v>
      </c>
      <c r="I1267" s="6"/>
      <c r="J1267" s="6"/>
      <c r="K1267" s="6"/>
      <c r="L1267" s="6"/>
      <c r="M1267" s="6"/>
      <c r="N1267" s="6"/>
      <c r="O1267" s="6"/>
      <c r="P1267" s="6"/>
      <c r="Q1267" s="6"/>
      <c r="R1267" s="6"/>
      <c r="S1267" s="6"/>
      <c r="T1267" s="6"/>
      <c r="U1267" s="6"/>
      <c r="V1267" s="6"/>
      <c r="W1267" s="6"/>
      <c r="X1267" s="6"/>
      <c r="Y1267" s="6"/>
      <c r="Z1267" s="6"/>
    </row>
    <row r="1268" spans="1:26" ht="48" customHeight="1" x14ac:dyDescent="0.3">
      <c r="A1268" s="5">
        <v>1268</v>
      </c>
      <c r="B1268" s="6" t="s">
        <v>9530</v>
      </c>
      <c r="C1268" s="6" t="s">
        <v>9531</v>
      </c>
      <c r="D1268" s="58" t="s">
        <v>9537</v>
      </c>
      <c r="E1268" s="6" t="s">
        <v>8057</v>
      </c>
      <c r="F1268" s="39">
        <v>0</v>
      </c>
      <c r="G1268" s="5">
        <v>0</v>
      </c>
      <c r="H1268" s="39">
        <v>0</v>
      </c>
      <c r="I1268" s="6"/>
      <c r="J1268" s="6"/>
      <c r="K1268" s="6"/>
      <c r="L1268" s="6"/>
      <c r="M1268" s="6"/>
      <c r="N1268" s="6"/>
      <c r="O1268" s="6"/>
      <c r="P1268" s="6"/>
      <c r="Q1268" s="6"/>
      <c r="R1268" s="6"/>
      <c r="S1268" s="6"/>
      <c r="T1268" s="6"/>
      <c r="U1268" s="6"/>
      <c r="V1268" s="6"/>
      <c r="W1268" s="6"/>
      <c r="X1268" s="6"/>
      <c r="Y1268" s="6"/>
      <c r="Z1268" s="6"/>
    </row>
    <row r="1269" spans="1:26" ht="24" customHeight="1" x14ac:dyDescent="0.3">
      <c r="A1269" s="5">
        <v>1269</v>
      </c>
      <c r="B1269" s="6" t="s">
        <v>9530</v>
      </c>
      <c r="C1269" s="6" t="s">
        <v>9531</v>
      </c>
      <c r="D1269" s="58" t="s">
        <v>9538</v>
      </c>
      <c r="E1269" s="6" t="s">
        <v>8057</v>
      </c>
      <c r="F1269" s="39">
        <v>0</v>
      </c>
      <c r="G1269" s="5">
        <v>1</v>
      </c>
      <c r="H1269" s="39">
        <v>0</v>
      </c>
      <c r="I1269" s="6"/>
      <c r="J1269" s="6"/>
      <c r="K1269" s="6"/>
      <c r="L1269" s="6"/>
      <c r="M1269" s="6"/>
      <c r="N1269" s="6"/>
      <c r="O1269" s="6"/>
      <c r="P1269" s="6"/>
      <c r="Q1269" s="6"/>
      <c r="R1269" s="6"/>
      <c r="S1269" s="6"/>
      <c r="T1269" s="6"/>
      <c r="U1269" s="6"/>
      <c r="V1269" s="6"/>
      <c r="W1269" s="6"/>
      <c r="X1269" s="6"/>
      <c r="Y1269" s="6"/>
      <c r="Z1269" s="6"/>
    </row>
    <row r="1270" spans="1:26" ht="24" customHeight="1" x14ac:dyDescent="0.3">
      <c r="A1270" s="5">
        <v>1270</v>
      </c>
      <c r="B1270" s="6" t="s">
        <v>9530</v>
      </c>
      <c r="C1270" s="6" t="s">
        <v>9531</v>
      </c>
      <c r="D1270" s="58" t="s">
        <v>9539</v>
      </c>
      <c r="E1270" s="6" t="s">
        <v>8057</v>
      </c>
      <c r="F1270" s="39">
        <v>0</v>
      </c>
      <c r="G1270" s="5">
        <v>2</v>
      </c>
      <c r="H1270" s="39">
        <v>0</v>
      </c>
      <c r="I1270" s="6"/>
      <c r="J1270" s="6"/>
      <c r="K1270" s="6"/>
      <c r="L1270" s="6"/>
      <c r="M1270" s="6"/>
      <c r="N1270" s="6"/>
      <c r="O1270" s="6"/>
      <c r="P1270" s="6"/>
      <c r="Q1270" s="6"/>
      <c r="R1270" s="6"/>
      <c r="S1270" s="6"/>
      <c r="T1270" s="6"/>
      <c r="U1270" s="6"/>
      <c r="V1270" s="6"/>
      <c r="W1270" s="6"/>
      <c r="X1270" s="6"/>
      <c r="Y1270" s="6"/>
      <c r="Z1270" s="6"/>
    </row>
    <row r="1271" spans="1:26" ht="24" customHeight="1" x14ac:dyDescent="0.3">
      <c r="A1271" s="5">
        <v>1271</v>
      </c>
      <c r="B1271" s="6" t="s">
        <v>9530</v>
      </c>
      <c r="C1271" s="6" t="s">
        <v>9531</v>
      </c>
      <c r="D1271" s="58" t="s">
        <v>9540</v>
      </c>
      <c r="E1271" s="6" t="s">
        <v>8057</v>
      </c>
      <c r="F1271" s="39">
        <v>0</v>
      </c>
      <c r="G1271" s="5">
        <v>2</v>
      </c>
      <c r="H1271" s="39">
        <v>0</v>
      </c>
      <c r="I1271" s="6"/>
      <c r="J1271" s="6"/>
      <c r="K1271" s="6"/>
      <c r="L1271" s="6"/>
      <c r="M1271" s="6"/>
      <c r="N1271" s="6"/>
      <c r="O1271" s="6"/>
      <c r="P1271" s="6"/>
      <c r="Q1271" s="6"/>
      <c r="R1271" s="6"/>
      <c r="S1271" s="6"/>
      <c r="T1271" s="6"/>
      <c r="U1271" s="6"/>
      <c r="V1271" s="6"/>
      <c r="W1271" s="6"/>
      <c r="X1271" s="6"/>
      <c r="Y1271" s="6"/>
      <c r="Z1271" s="6"/>
    </row>
    <row r="1272" spans="1:26" ht="24" customHeight="1" x14ac:dyDescent="0.3">
      <c r="A1272" s="5">
        <v>1272</v>
      </c>
      <c r="B1272" s="6" t="s">
        <v>9530</v>
      </c>
      <c r="C1272" s="6" t="s">
        <v>9531</v>
      </c>
      <c r="D1272" s="58" t="s">
        <v>9541</v>
      </c>
      <c r="E1272" s="6" t="s">
        <v>8057</v>
      </c>
      <c r="F1272" s="39">
        <v>0</v>
      </c>
      <c r="G1272" s="5">
        <v>2</v>
      </c>
      <c r="H1272" s="39">
        <v>0</v>
      </c>
      <c r="I1272" s="6"/>
      <c r="J1272" s="6"/>
      <c r="K1272" s="6"/>
      <c r="L1272" s="6"/>
      <c r="M1272" s="6"/>
      <c r="N1272" s="6"/>
      <c r="O1272" s="6"/>
      <c r="P1272" s="6"/>
      <c r="Q1272" s="6"/>
      <c r="R1272" s="6"/>
      <c r="S1272" s="6"/>
      <c r="T1272" s="6"/>
      <c r="U1272" s="6"/>
      <c r="V1272" s="6"/>
      <c r="W1272" s="6"/>
      <c r="X1272" s="6"/>
      <c r="Y1272" s="6"/>
      <c r="Z1272" s="6"/>
    </row>
    <row r="1273" spans="1:26" ht="24" customHeight="1" x14ac:dyDescent="0.3">
      <c r="A1273" s="5">
        <v>1273</v>
      </c>
      <c r="B1273" s="6" t="s">
        <v>9530</v>
      </c>
      <c r="C1273" s="6" t="s">
        <v>9531</v>
      </c>
      <c r="D1273" s="58" t="s">
        <v>9542</v>
      </c>
      <c r="E1273" s="6" t="s">
        <v>8057</v>
      </c>
      <c r="F1273" s="39">
        <v>0</v>
      </c>
      <c r="G1273" s="5">
        <v>2</v>
      </c>
      <c r="H1273" s="39">
        <v>0</v>
      </c>
      <c r="I1273" s="6"/>
      <c r="J1273" s="6"/>
      <c r="K1273" s="6"/>
      <c r="L1273" s="6"/>
      <c r="M1273" s="6"/>
      <c r="N1273" s="6"/>
      <c r="O1273" s="6"/>
      <c r="P1273" s="6"/>
      <c r="Q1273" s="6"/>
      <c r="R1273" s="6"/>
      <c r="S1273" s="6"/>
      <c r="T1273" s="6"/>
      <c r="U1273" s="6"/>
      <c r="V1273" s="6"/>
      <c r="W1273" s="6"/>
      <c r="X1273" s="6"/>
      <c r="Y1273" s="6"/>
      <c r="Z1273" s="6"/>
    </row>
    <row r="1274" spans="1:26" ht="24" customHeight="1" x14ac:dyDescent="0.3">
      <c r="A1274" s="5">
        <v>1274</v>
      </c>
      <c r="B1274" s="6" t="s">
        <v>9530</v>
      </c>
      <c r="C1274" s="6" t="s">
        <v>9531</v>
      </c>
      <c r="D1274" s="58" t="s">
        <v>9543</v>
      </c>
      <c r="E1274" s="6" t="s">
        <v>8057</v>
      </c>
      <c r="F1274" s="39">
        <v>0</v>
      </c>
      <c r="G1274" s="5">
        <v>0</v>
      </c>
      <c r="H1274" s="39">
        <v>0</v>
      </c>
      <c r="I1274" s="6"/>
      <c r="J1274" s="6"/>
      <c r="K1274" s="6"/>
      <c r="L1274" s="6"/>
      <c r="M1274" s="6"/>
      <c r="N1274" s="6"/>
      <c r="O1274" s="6"/>
      <c r="P1274" s="6"/>
      <c r="Q1274" s="6"/>
      <c r="R1274" s="6"/>
      <c r="S1274" s="6"/>
      <c r="T1274" s="6"/>
      <c r="U1274" s="6"/>
      <c r="V1274" s="6"/>
      <c r="W1274" s="6"/>
      <c r="X1274" s="6"/>
      <c r="Y1274" s="6"/>
      <c r="Z1274" s="6"/>
    </row>
    <row r="1275" spans="1:26" ht="24" customHeight="1" x14ac:dyDescent="0.3">
      <c r="A1275" s="5">
        <v>1275</v>
      </c>
      <c r="B1275" s="6" t="s">
        <v>9530</v>
      </c>
      <c r="C1275" s="6" t="s">
        <v>9531</v>
      </c>
      <c r="D1275" s="58" t="s">
        <v>9544</v>
      </c>
      <c r="E1275" s="6" t="s">
        <v>8057</v>
      </c>
      <c r="F1275" s="39">
        <v>1</v>
      </c>
      <c r="G1275" s="5">
        <v>1</v>
      </c>
      <c r="H1275" s="39">
        <v>1</v>
      </c>
      <c r="I1275" s="6"/>
      <c r="J1275" s="6"/>
      <c r="K1275" s="6"/>
      <c r="L1275" s="6"/>
      <c r="M1275" s="6"/>
      <c r="N1275" s="6"/>
      <c r="O1275" s="6"/>
      <c r="P1275" s="6"/>
      <c r="Q1275" s="6"/>
      <c r="R1275" s="6"/>
      <c r="S1275" s="6"/>
      <c r="T1275" s="6"/>
      <c r="U1275" s="6"/>
      <c r="V1275" s="6"/>
      <c r="W1275" s="6"/>
      <c r="X1275" s="6"/>
      <c r="Y1275" s="6"/>
      <c r="Z1275" s="6"/>
    </row>
    <row r="1276" spans="1:26" ht="24" customHeight="1" x14ac:dyDescent="0.3">
      <c r="A1276" s="5">
        <v>1276</v>
      </c>
      <c r="B1276" s="6" t="s">
        <v>9530</v>
      </c>
      <c r="C1276" s="6" t="s">
        <v>9531</v>
      </c>
      <c r="D1276" s="58" t="s">
        <v>9545</v>
      </c>
      <c r="E1276" s="6" t="s">
        <v>8057</v>
      </c>
      <c r="F1276" s="39">
        <v>0</v>
      </c>
      <c r="G1276" s="5">
        <v>0</v>
      </c>
      <c r="H1276" s="39">
        <v>0</v>
      </c>
      <c r="I1276" s="6"/>
      <c r="J1276" s="6"/>
      <c r="K1276" s="6"/>
      <c r="L1276" s="6"/>
      <c r="M1276" s="6"/>
      <c r="N1276" s="6"/>
      <c r="O1276" s="6"/>
      <c r="P1276" s="6"/>
      <c r="Q1276" s="6"/>
      <c r="R1276" s="6"/>
      <c r="S1276" s="6"/>
      <c r="T1276" s="6"/>
      <c r="U1276" s="6"/>
      <c r="V1276" s="6"/>
      <c r="W1276" s="6"/>
      <c r="X1276" s="6"/>
      <c r="Y1276" s="6"/>
      <c r="Z1276" s="6"/>
    </row>
    <row r="1277" spans="1:26" ht="24" customHeight="1" x14ac:dyDescent="0.3">
      <c r="A1277" s="5">
        <v>1277</v>
      </c>
      <c r="B1277" s="6" t="s">
        <v>9530</v>
      </c>
      <c r="C1277" s="6" t="s">
        <v>9531</v>
      </c>
      <c r="D1277" s="58" t="s">
        <v>9546</v>
      </c>
      <c r="E1277" s="6" t="s">
        <v>8057</v>
      </c>
      <c r="F1277" s="39">
        <v>2</v>
      </c>
      <c r="G1277" s="5">
        <v>2</v>
      </c>
      <c r="H1277" s="39">
        <v>2</v>
      </c>
      <c r="I1277" s="6"/>
      <c r="J1277" s="6"/>
      <c r="K1277" s="6"/>
      <c r="L1277" s="6"/>
      <c r="M1277" s="6"/>
      <c r="N1277" s="6"/>
      <c r="O1277" s="6"/>
      <c r="P1277" s="6"/>
      <c r="Q1277" s="6"/>
      <c r="R1277" s="6"/>
      <c r="S1277" s="6"/>
      <c r="T1277" s="6"/>
      <c r="U1277" s="6"/>
      <c r="V1277" s="6"/>
      <c r="W1277" s="6"/>
      <c r="X1277" s="6"/>
      <c r="Y1277" s="6"/>
      <c r="Z1277" s="6"/>
    </row>
    <row r="1278" spans="1:26" ht="24" customHeight="1" x14ac:dyDescent="0.3">
      <c r="A1278" s="5">
        <v>1278</v>
      </c>
      <c r="B1278" s="6" t="s">
        <v>9530</v>
      </c>
      <c r="C1278" s="6" t="s">
        <v>9531</v>
      </c>
      <c r="D1278" s="58" t="s">
        <v>9547</v>
      </c>
      <c r="E1278" s="6" t="s">
        <v>8057</v>
      </c>
      <c r="F1278" s="39">
        <v>0</v>
      </c>
      <c r="G1278" s="5">
        <v>2</v>
      </c>
      <c r="H1278" s="39">
        <v>0</v>
      </c>
      <c r="I1278" s="6"/>
      <c r="J1278" s="6"/>
      <c r="K1278" s="6"/>
      <c r="L1278" s="6"/>
      <c r="M1278" s="6"/>
      <c r="N1278" s="6"/>
      <c r="O1278" s="6"/>
      <c r="P1278" s="6"/>
      <c r="Q1278" s="6"/>
      <c r="R1278" s="6"/>
      <c r="S1278" s="6"/>
      <c r="T1278" s="6"/>
      <c r="U1278" s="6"/>
      <c r="V1278" s="6"/>
      <c r="W1278" s="6"/>
      <c r="X1278" s="6"/>
      <c r="Y1278" s="6"/>
      <c r="Z1278" s="6"/>
    </row>
    <row r="1279" spans="1:26" ht="48" customHeight="1" x14ac:dyDescent="0.3">
      <c r="A1279" s="5">
        <v>1279</v>
      </c>
      <c r="B1279" s="6" t="s">
        <v>9530</v>
      </c>
      <c r="C1279" s="6" t="s">
        <v>9531</v>
      </c>
      <c r="D1279" s="58" t="s">
        <v>9548</v>
      </c>
      <c r="E1279" s="6" t="s">
        <v>8057</v>
      </c>
      <c r="F1279" s="39">
        <v>2</v>
      </c>
      <c r="G1279" s="5">
        <v>0</v>
      </c>
      <c r="H1279" s="39">
        <v>2</v>
      </c>
      <c r="I1279" s="6"/>
      <c r="J1279" s="6"/>
      <c r="K1279" s="6"/>
      <c r="L1279" s="6"/>
      <c r="M1279" s="6"/>
      <c r="N1279" s="6"/>
      <c r="O1279" s="6"/>
      <c r="P1279" s="6"/>
      <c r="Q1279" s="6"/>
      <c r="R1279" s="6"/>
      <c r="S1279" s="6"/>
      <c r="T1279" s="6"/>
      <c r="U1279" s="6"/>
      <c r="V1279" s="6"/>
      <c r="W1279" s="6"/>
      <c r="X1279" s="6"/>
      <c r="Y1279" s="6"/>
      <c r="Z1279" s="6"/>
    </row>
    <row r="1280" spans="1:26" ht="24" customHeight="1" x14ac:dyDescent="0.3">
      <c r="A1280" s="5">
        <v>1280</v>
      </c>
      <c r="B1280" s="6" t="s">
        <v>9530</v>
      </c>
      <c r="C1280" s="6" t="s">
        <v>9531</v>
      </c>
      <c r="D1280" s="58" t="s">
        <v>9549</v>
      </c>
      <c r="E1280" s="6" t="s">
        <v>8057</v>
      </c>
      <c r="F1280" s="39">
        <v>2</v>
      </c>
      <c r="G1280" s="5">
        <v>2</v>
      </c>
      <c r="H1280" s="39">
        <v>2</v>
      </c>
      <c r="I1280" s="6"/>
      <c r="J1280" s="6"/>
      <c r="K1280" s="6"/>
      <c r="L1280" s="6"/>
      <c r="M1280" s="6"/>
      <c r="N1280" s="6"/>
      <c r="O1280" s="6"/>
      <c r="P1280" s="6"/>
      <c r="Q1280" s="6"/>
      <c r="R1280" s="6"/>
      <c r="S1280" s="6"/>
      <c r="T1280" s="6"/>
      <c r="U1280" s="6"/>
      <c r="V1280" s="6"/>
      <c r="W1280" s="6"/>
      <c r="X1280" s="6"/>
      <c r="Y1280" s="6"/>
      <c r="Z1280" s="6"/>
    </row>
    <row r="1281" spans="1:26" ht="24" customHeight="1" x14ac:dyDescent="0.3">
      <c r="A1281" s="5">
        <v>1281</v>
      </c>
      <c r="B1281" s="6" t="s">
        <v>9530</v>
      </c>
      <c r="C1281" s="6" t="s">
        <v>9531</v>
      </c>
      <c r="D1281" s="58" t="s">
        <v>9550</v>
      </c>
      <c r="E1281" s="6" t="s">
        <v>8057</v>
      </c>
      <c r="F1281" s="39">
        <v>1</v>
      </c>
      <c r="G1281" s="5">
        <v>1</v>
      </c>
      <c r="H1281" s="39">
        <v>1</v>
      </c>
      <c r="I1281" s="6"/>
      <c r="J1281" s="6"/>
      <c r="K1281" s="6"/>
      <c r="L1281" s="6"/>
      <c r="M1281" s="6"/>
      <c r="N1281" s="6"/>
      <c r="O1281" s="6"/>
      <c r="P1281" s="6"/>
      <c r="Q1281" s="6"/>
      <c r="R1281" s="6"/>
      <c r="S1281" s="6"/>
      <c r="T1281" s="6"/>
      <c r="U1281" s="6"/>
      <c r="V1281" s="6"/>
      <c r="W1281" s="6"/>
      <c r="X1281" s="6"/>
      <c r="Y1281" s="6"/>
      <c r="Z1281" s="6"/>
    </row>
    <row r="1282" spans="1:26" ht="24" customHeight="1" x14ac:dyDescent="0.3">
      <c r="A1282" s="5">
        <v>1282</v>
      </c>
      <c r="B1282" s="6" t="s">
        <v>9530</v>
      </c>
      <c r="C1282" s="6" t="s">
        <v>9531</v>
      </c>
      <c r="D1282" s="58" t="s">
        <v>9551</v>
      </c>
      <c r="E1282" s="6" t="s">
        <v>8057</v>
      </c>
      <c r="F1282" s="39">
        <v>1</v>
      </c>
      <c r="G1282" s="5">
        <v>1</v>
      </c>
      <c r="H1282" s="39">
        <v>1</v>
      </c>
      <c r="I1282" s="6"/>
      <c r="J1282" s="6"/>
      <c r="K1282" s="6"/>
      <c r="L1282" s="6"/>
      <c r="M1282" s="6"/>
      <c r="N1282" s="6"/>
      <c r="O1282" s="6"/>
      <c r="P1282" s="6"/>
      <c r="Q1282" s="6"/>
      <c r="R1282" s="6"/>
      <c r="S1282" s="6"/>
      <c r="T1282" s="6"/>
      <c r="U1282" s="6"/>
      <c r="V1282" s="6"/>
      <c r="W1282" s="6"/>
      <c r="X1282" s="6"/>
      <c r="Y1282" s="6"/>
      <c r="Z1282" s="6"/>
    </row>
    <row r="1283" spans="1:26" ht="24" customHeight="1" x14ac:dyDescent="0.3">
      <c r="A1283" s="5">
        <v>1283</v>
      </c>
      <c r="B1283" s="6" t="s">
        <v>9530</v>
      </c>
      <c r="C1283" s="6" t="s">
        <v>9531</v>
      </c>
      <c r="D1283" s="58" t="s">
        <v>9552</v>
      </c>
      <c r="E1283" s="6" t="s">
        <v>8057</v>
      </c>
      <c r="F1283" s="39">
        <v>0</v>
      </c>
      <c r="G1283" s="5">
        <v>0</v>
      </c>
      <c r="H1283" s="39">
        <v>0</v>
      </c>
      <c r="I1283" s="6"/>
      <c r="J1283" s="6"/>
      <c r="K1283" s="6"/>
      <c r="L1283" s="6"/>
      <c r="M1283" s="6"/>
      <c r="N1283" s="6"/>
      <c r="O1283" s="6"/>
      <c r="P1283" s="6"/>
      <c r="Q1283" s="6"/>
      <c r="R1283" s="6"/>
      <c r="S1283" s="6"/>
      <c r="T1283" s="6"/>
      <c r="U1283" s="6"/>
      <c r="V1283" s="6"/>
      <c r="W1283" s="6"/>
      <c r="X1283" s="6"/>
      <c r="Y1283" s="6"/>
      <c r="Z1283" s="6"/>
    </row>
    <row r="1284" spans="1:26" ht="24" customHeight="1" x14ac:dyDescent="0.3">
      <c r="A1284" s="5">
        <v>1284</v>
      </c>
      <c r="B1284" s="6" t="s">
        <v>9530</v>
      </c>
      <c r="C1284" s="6" t="s">
        <v>9531</v>
      </c>
      <c r="D1284" s="58" t="s">
        <v>9553</v>
      </c>
      <c r="E1284" s="6" t="s">
        <v>8057</v>
      </c>
      <c r="F1284" s="39">
        <v>0</v>
      </c>
      <c r="G1284" s="5">
        <v>1</v>
      </c>
      <c r="H1284" s="39">
        <v>0</v>
      </c>
      <c r="I1284" s="6"/>
      <c r="J1284" s="6"/>
      <c r="K1284" s="6"/>
      <c r="L1284" s="6"/>
      <c r="M1284" s="6"/>
      <c r="N1284" s="6"/>
      <c r="O1284" s="6"/>
      <c r="P1284" s="6"/>
      <c r="Q1284" s="6"/>
      <c r="R1284" s="6"/>
      <c r="S1284" s="6"/>
      <c r="T1284" s="6"/>
      <c r="U1284" s="6"/>
      <c r="V1284" s="6"/>
      <c r="W1284" s="6"/>
      <c r="X1284" s="6"/>
      <c r="Y1284" s="6"/>
      <c r="Z1284" s="6"/>
    </row>
    <row r="1285" spans="1:26" ht="24" customHeight="1" x14ac:dyDescent="0.3">
      <c r="A1285" s="5">
        <v>1285</v>
      </c>
      <c r="B1285" s="6" t="s">
        <v>9530</v>
      </c>
      <c r="C1285" s="6" t="s">
        <v>9531</v>
      </c>
      <c r="D1285" s="58" t="s">
        <v>9554</v>
      </c>
      <c r="E1285" s="6" t="s">
        <v>8057</v>
      </c>
      <c r="F1285" s="39">
        <v>2</v>
      </c>
      <c r="G1285" s="5">
        <v>2</v>
      </c>
      <c r="H1285" s="39">
        <v>2</v>
      </c>
      <c r="I1285" s="6"/>
      <c r="J1285" s="6"/>
      <c r="K1285" s="6"/>
      <c r="L1285" s="6"/>
      <c r="M1285" s="6"/>
      <c r="N1285" s="6"/>
      <c r="O1285" s="6"/>
      <c r="P1285" s="6"/>
      <c r="Q1285" s="6"/>
      <c r="R1285" s="6"/>
      <c r="S1285" s="6"/>
      <c r="T1285" s="6"/>
      <c r="U1285" s="6"/>
      <c r="V1285" s="6"/>
      <c r="W1285" s="6"/>
      <c r="X1285" s="6"/>
      <c r="Y1285" s="6"/>
      <c r="Z1285" s="6"/>
    </row>
    <row r="1286" spans="1:26" ht="24" customHeight="1" x14ac:dyDescent="0.3">
      <c r="A1286" s="5">
        <v>1286</v>
      </c>
      <c r="B1286" s="6" t="s">
        <v>9530</v>
      </c>
      <c r="C1286" s="6" t="s">
        <v>9531</v>
      </c>
      <c r="D1286" s="58" t="s">
        <v>9555</v>
      </c>
      <c r="E1286" s="6" t="s">
        <v>8057</v>
      </c>
      <c r="F1286" s="39">
        <v>0</v>
      </c>
      <c r="G1286" s="5">
        <v>2</v>
      </c>
      <c r="H1286" s="39">
        <v>0</v>
      </c>
      <c r="I1286" s="6"/>
      <c r="J1286" s="6"/>
      <c r="K1286" s="6"/>
      <c r="L1286" s="6"/>
      <c r="M1286" s="6"/>
      <c r="N1286" s="6"/>
      <c r="O1286" s="6"/>
      <c r="P1286" s="6"/>
      <c r="Q1286" s="6"/>
      <c r="R1286" s="6"/>
      <c r="S1286" s="6"/>
      <c r="T1286" s="6"/>
      <c r="U1286" s="6"/>
      <c r="V1286" s="6"/>
      <c r="W1286" s="6"/>
      <c r="X1286" s="6"/>
      <c r="Y1286" s="6"/>
      <c r="Z1286" s="6"/>
    </row>
    <row r="1287" spans="1:26" ht="24" customHeight="1" x14ac:dyDescent="0.3">
      <c r="A1287" s="5">
        <v>1287</v>
      </c>
      <c r="B1287" s="6" t="s">
        <v>9530</v>
      </c>
      <c r="C1287" s="6" t="s">
        <v>9531</v>
      </c>
      <c r="D1287" s="58" t="s">
        <v>9556</v>
      </c>
      <c r="E1287" s="6" t="s">
        <v>8057</v>
      </c>
      <c r="F1287" s="39">
        <v>1</v>
      </c>
      <c r="G1287" s="5">
        <v>2</v>
      </c>
      <c r="H1287" s="39">
        <v>1</v>
      </c>
      <c r="I1287" s="6"/>
      <c r="J1287" s="6"/>
      <c r="K1287" s="6"/>
      <c r="L1287" s="6"/>
      <c r="M1287" s="6"/>
      <c r="N1287" s="6"/>
      <c r="O1287" s="6"/>
      <c r="P1287" s="6"/>
      <c r="Q1287" s="6"/>
      <c r="R1287" s="6"/>
      <c r="S1287" s="6"/>
      <c r="T1287" s="6"/>
      <c r="U1287" s="6"/>
      <c r="V1287" s="6"/>
      <c r="W1287" s="6"/>
      <c r="X1287" s="6"/>
      <c r="Y1287" s="6"/>
      <c r="Z1287" s="6"/>
    </row>
    <row r="1288" spans="1:26" ht="24" customHeight="1" x14ac:dyDescent="0.3">
      <c r="A1288" s="5">
        <v>1288</v>
      </c>
      <c r="B1288" s="6" t="s">
        <v>9530</v>
      </c>
      <c r="C1288" s="6" t="s">
        <v>9531</v>
      </c>
      <c r="D1288" s="58" t="s">
        <v>9557</v>
      </c>
      <c r="E1288" s="6" t="s">
        <v>8057</v>
      </c>
      <c r="F1288" s="39">
        <v>0</v>
      </c>
      <c r="G1288" s="5">
        <v>0</v>
      </c>
      <c r="H1288" s="39">
        <v>0</v>
      </c>
      <c r="I1288" s="6"/>
      <c r="J1288" s="6"/>
      <c r="K1288" s="6"/>
      <c r="L1288" s="6"/>
      <c r="M1288" s="6"/>
      <c r="N1288" s="6"/>
      <c r="O1288" s="6"/>
      <c r="P1288" s="6"/>
      <c r="Q1288" s="6"/>
      <c r="R1288" s="6"/>
      <c r="S1288" s="6"/>
      <c r="T1288" s="6"/>
      <c r="U1288" s="6"/>
      <c r="V1288" s="6"/>
      <c r="W1288" s="6"/>
      <c r="X1288" s="6"/>
      <c r="Y1288" s="6"/>
      <c r="Z1288" s="6"/>
    </row>
    <row r="1289" spans="1:26" ht="24" customHeight="1" x14ac:dyDescent="0.3">
      <c r="A1289" s="5">
        <v>1289</v>
      </c>
      <c r="B1289" s="6" t="s">
        <v>9530</v>
      </c>
      <c r="C1289" s="6" t="s">
        <v>9531</v>
      </c>
      <c r="D1289" s="58" t="s">
        <v>9558</v>
      </c>
      <c r="E1289" s="6" t="s">
        <v>8057</v>
      </c>
      <c r="F1289" s="39">
        <v>0</v>
      </c>
      <c r="G1289" s="5">
        <v>1</v>
      </c>
      <c r="H1289" s="39">
        <v>0</v>
      </c>
      <c r="I1289" s="6"/>
      <c r="J1289" s="6"/>
      <c r="K1289" s="6"/>
      <c r="L1289" s="6"/>
      <c r="M1289" s="6"/>
      <c r="N1289" s="6"/>
      <c r="O1289" s="6"/>
      <c r="P1289" s="6"/>
      <c r="Q1289" s="6"/>
      <c r="R1289" s="6"/>
      <c r="S1289" s="6"/>
      <c r="T1289" s="6"/>
      <c r="U1289" s="6"/>
      <c r="V1289" s="6"/>
      <c r="W1289" s="6"/>
      <c r="X1289" s="6"/>
      <c r="Y1289" s="6"/>
      <c r="Z1289" s="6"/>
    </row>
    <row r="1290" spans="1:26" ht="48" customHeight="1" x14ac:dyDescent="0.3">
      <c r="A1290" s="5">
        <v>1290</v>
      </c>
      <c r="B1290" s="6" t="s">
        <v>9530</v>
      </c>
      <c r="C1290" s="6" t="s">
        <v>9531</v>
      </c>
      <c r="D1290" s="58" t="s">
        <v>9559</v>
      </c>
      <c r="E1290" s="6" t="s">
        <v>8057</v>
      </c>
      <c r="F1290" s="39">
        <v>0</v>
      </c>
      <c r="G1290" s="5">
        <v>0</v>
      </c>
      <c r="H1290" s="39">
        <v>0</v>
      </c>
      <c r="I1290" s="6"/>
      <c r="J1290" s="6"/>
      <c r="K1290" s="6"/>
      <c r="L1290" s="6"/>
      <c r="M1290" s="6"/>
      <c r="N1290" s="6"/>
      <c r="O1290" s="6"/>
      <c r="P1290" s="6"/>
      <c r="Q1290" s="6"/>
      <c r="R1290" s="6"/>
      <c r="S1290" s="6"/>
      <c r="T1290" s="6"/>
      <c r="U1290" s="6"/>
      <c r="V1290" s="6"/>
      <c r="W1290" s="6"/>
      <c r="X1290" s="6"/>
      <c r="Y1290" s="6"/>
      <c r="Z1290" s="6"/>
    </row>
    <row r="1291" spans="1:26" ht="24" customHeight="1" x14ac:dyDescent="0.3">
      <c r="A1291" s="5">
        <v>1291</v>
      </c>
      <c r="B1291" s="6" t="s">
        <v>9530</v>
      </c>
      <c r="C1291" s="6" t="s">
        <v>9531</v>
      </c>
      <c r="D1291" s="58" t="s">
        <v>9560</v>
      </c>
      <c r="E1291" s="6" t="s">
        <v>8057</v>
      </c>
      <c r="F1291" s="39">
        <v>2</v>
      </c>
      <c r="G1291" s="5">
        <v>2</v>
      </c>
      <c r="H1291" s="39">
        <v>2</v>
      </c>
      <c r="I1291" s="6"/>
      <c r="J1291" s="6"/>
      <c r="K1291" s="6"/>
      <c r="L1291" s="6"/>
      <c r="M1291" s="6"/>
      <c r="N1291" s="6"/>
      <c r="O1291" s="6"/>
      <c r="P1291" s="6"/>
      <c r="Q1291" s="6"/>
      <c r="R1291" s="6"/>
      <c r="S1291" s="6"/>
      <c r="T1291" s="6"/>
      <c r="U1291" s="6"/>
      <c r="V1291" s="6"/>
      <c r="W1291" s="6"/>
      <c r="X1291" s="6"/>
      <c r="Y1291" s="6"/>
      <c r="Z1291" s="6"/>
    </row>
    <row r="1292" spans="1:26" ht="24" customHeight="1" x14ac:dyDescent="0.3">
      <c r="A1292" s="5">
        <v>1292</v>
      </c>
      <c r="B1292" s="6" t="s">
        <v>9530</v>
      </c>
      <c r="C1292" s="6" t="s">
        <v>9531</v>
      </c>
      <c r="D1292" s="58" t="s">
        <v>9561</v>
      </c>
      <c r="E1292" s="6" t="s">
        <v>8057</v>
      </c>
      <c r="F1292" s="39">
        <v>2</v>
      </c>
      <c r="G1292" s="5">
        <v>2</v>
      </c>
      <c r="H1292" s="39">
        <v>2</v>
      </c>
      <c r="I1292" s="6"/>
      <c r="J1292" s="6"/>
      <c r="K1292" s="6"/>
      <c r="L1292" s="6"/>
      <c r="M1292" s="6"/>
      <c r="N1292" s="6"/>
      <c r="O1292" s="6"/>
      <c r="P1292" s="6"/>
      <c r="Q1292" s="6"/>
      <c r="R1292" s="6"/>
      <c r="S1292" s="6"/>
      <c r="T1292" s="6"/>
      <c r="U1292" s="6"/>
      <c r="V1292" s="6"/>
      <c r="W1292" s="6"/>
      <c r="X1292" s="6"/>
      <c r="Y1292" s="6"/>
      <c r="Z1292" s="6"/>
    </row>
    <row r="1293" spans="1:26" ht="24" customHeight="1" x14ac:dyDescent="0.3">
      <c r="A1293" s="5">
        <v>1293</v>
      </c>
      <c r="B1293" s="6" t="s">
        <v>9530</v>
      </c>
      <c r="C1293" s="6" t="s">
        <v>9531</v>
      </c>
      <c r="D1293" s="58" t="s">
        <v>9562</v>
      </c>
      <c r="E1293" s="6" t="s">
        <v>8057</v>
      </c>
      <c r="F1293" s="39">
        <v>2</v>
      </c>
      <c r="G1293" s="5">
        <v>2</v>
      </c>
      <c r="H1293" s="39">
        <v>2</v>
      </c>
      <c r="I1293" s="6"/>
      <c r="J1293" s="6"/>
      <c r="K1293" s="6"/>
      <c r="L1293" s="6"/>
      <c r="M1293" s="6"/>
      <c r="N1293" s="6"/>
      <c r="O1293" s="6"/>
      <c r="P1293" s="6"/>
      <c r="Q1293" s="6"/>
      <c r="R1293" s="6"/>
      <c r="S1293" s="6"/>
      <c r="T1293" s="6"/>
      <c r="U1293" s="6"/>
      <c r="V1293" s="6"/>
      <c r="W1293" s="6"/>
      <c r="X1293" s="6"/>
      <c r="Y1293" s="6"/>
      <c r="Z1293" s="6"/>
    </row>
    <row r="1294" spans="1:26" ht="24" customHeight="1" x14ac:dyDescent="0.3">
      <c r="A1294" s="5">
        <v>1294</v>
      </c>
      <c r="B1294" s="6" t="s">
        <v>9530</v>
      </c>
      <c r="C1294" s="6" t="s">
        <v>9531</v>
      </c>
      <c r="D1294" s="58" t="s">
        <v>9563</v>
      </c>
      <c r="E1294" s="6" t="s">
        <v>8057</v>
      </c>
      <c r="F1294" s="39">
        <v>1</v>
      </c>
      <c r="G1294" s="5">
        <v>0</v>
      </c>
      <c r="H1294" s="39">
        <v>1</v>
      </c>
      <c r="I1294" s="6"/>
      <c r="J1294" s="6"/>
      <c r="K1294" s="6"/>
      <c r="L1294" s="6"/>
      <c r="M1294" s="6"/>
      <c r="N1294" s="6"/>
      <c r="O1294" s="6"/>
      <c r="P1294" s="6"/>
      <c r="Q1294" s="6"/>
      <c r="R1294" s="6"/>
      <c r="S1294" s="6"/>
      <c r="T1294" s="6"/>
      <c r="U1294" s="6"/>
      <c r="V1294" s="6"/>
      <c r="W1294" s="6"/>
      <c r="X1294" s="6"/>
      <c r="Y1294" s="6"/>
      <c r="Z1294" s="6"/>
    </row>
    <row r="1295" spans="1:26" ht="24" customHeight="1" x14ac:dyDescent="0.3">
      <c r="A1295" s="5">
        <v>1295</v>
      </c>
      <c r="B1295" s="6" t="s">
        <v>9530</v>
      </c>
      <c r="C1295" s="6" t="s">
        <v>9531</v>
      </c>
      <c r="D1295" s="58" t="s">
        <v>9564</v>
      </c>
      <c r="E1295" s="6" t="s">
        <v>8057</v>
      </c>
      <c r="F1295" s="39">
        <v>0</v>
      </c>
      <c r="G1295" s="5">
        <v>0</v>
      </c>
      <c r="H1295" s="39">
        <v>0</v>
      </c>
      <c r="I1295" s="6"/>
      <c r="J1295" s="6"/>
      <c r="K1295" s="6"/>
      <c r="L1295" s="6"/>
      <c r="M1295" s="6"/>
      <c r="N1295" s="6"/>
      <c r="O1295" s="6"/>
      <c r="P1295" s="6"/>
      <c r="Q1295" s="6"/>
      <c r="R1295" s="6"/>
      <c r="S1295" s="6"/>
      <c r="T1295" s="6"/>
      <c r="U1295" s="6"/>
      <c r="V1295" s="6"/>
      <c r="W1295" s="6"/>
      <c r="X1295" s="6"/>
      <c r="Y1295" s="6"/>
      <c r="Z1295" s="6"/>
    </row>
    <row r="1296" spans="1:26" ht="24" customHeight="1" x14ac:dyDescent="0.3">
      <c r="A1296" s="5">
        <v>1296</v>
      </c>
      <c r="B1296" s="6" t="s">
        <v>9530</v>
      </c>
      <c r="C1296" s="6" t="s">
        <v>9531</v>
      </c>
      <c r="D1296" s="58" t="s">
        <v>9565</v>
      </c>
      <c r="E1296" s="6" t="s">
        <v>8057</v>
      </c>
      <c r="F1296" s="39">
        <v>0</v>
      </c>
      <c r="G1296" s="5">
        <v>0</v>
      </c>
      <c r="H1296" s="39">
        <v>0</v>
      </c>
      <c r="I1296" s="6"/>
      <c r="J1296" s="6"/>
      <c r="K1296" s="6"/>
      <c r="L1296" s="6"/>
      <c r="M1296" s="6"/>
      <c r="N1296" s="6"/>
      <c r="O1296" s="6"/>
      <c r="P1296" s="6"/>
      <c r="Q1296" s="6"/>
      <c r="R1296" s="6"/>
      <c r="S1296" s="6"/>
      <c r="T1296" s="6"/>
      <c r="U1296" s="6"/>
      <c r="V1296" s="6"/>
      <c r="W1296" s="6"/>
      <c r="X1296" s="6"/>
      <c r="Y1296" s="6"/>
      <c r="Z1296" s="6"/>
    </row>
    <row r="1297" spans="1:26" ht="24" customHeight="1" x14ac:dyDescent="0.3">
      <c r="A1297" s="5">
        <v>1297</v>
      </c>
      <c r="B1297" s="6" t="s">
        <v>9530</v>
      </c>
      <c r="C1297" s="6" t="s">
        <v>9531</v>
      </c>
      <c r="D1297" s="58" t="s">
        <v>9566</v>
      </c>
      <c r="E1297" s="6" t="s">
        <v>8057</v>
      </c>
      <c r="F1297" s="39">
        <v>1</v>
      </c>
      <c r="G1297" s="5">
        <v>1</v>
      </c>
      <c r="H1297" s="39">
        <v>1</v>
      </c>
      <c r="I1297" s="6"/>
      <c r="J1297" s="6"/>
      <c r="K1297" s="6"/>
      <c r="L1297" s="6"/>
      <c r="M1297" s="6"/>
      <c r="N1297" s="6"/>
      <c r="O1297" s="6"/>
      <c r="P1297" s="6"/>
      <c r="Q1297" s="6"/>
      <c r="R1297" s="6"/>
      <c r="S1297" s="6"/>
      <c r="T1297" s="6"/>
      <c r="U1297" s="6"/>
      <c r="V1297" s="6"/>
      <c r="W1297" s="6"/>
      <c r="X1297" s="6"/>
      <c r="Y1297" s="6"/>
      <c r="Z1297" s="6"/>
    </row>
    <row r="1298" spans="1:26" ht="48" customHeight="1" x14ac:dyDescent="0.3">
      <c r="A1298" s="5">
        <v>1298</v>
      </c>
      <c r="B1298" s="6" t="s">
        <v>9530</v>
      </c>
      <c r="C1298" s="6" t="s">
        <v>9531</v>
      </c>
      <c r="D1298" s="58" t="s">
        <v>9567</v>
      </c>
      <c r="E1298" s="6" t="s">
        <v>8057</v>
      </c>
      <c r="F1298" s="39">
        <v>0</v>
      </c>
      <c r="G1298" s="5">
        <v>2</v>
      </c>
      <c r="H1298" s="39">
        <v>0</v>
      </c>
      <c r="I1298" s="6"/>
      <c r="J1298" s="6"/>
      <c r="K1298" s="6"/>
      <c r="L1298" s="6"/>
      <c r="M1298" s="6"/>
      <c r="N1298" s="6"/>
      <c r="O1298" s="6"/>
      <c r="P1298" s="6"/>
      <c r="Q1298" s="6"/>
      <c r="R1298" s="6"/>
      <c r="S1298" s="6"/>
      <c r="T1298" s="6"/>
      <c r="U1298" s="6"/>
      <c r="V1298" s="6"/>
      <c r="W1298" s="6"/>
      <c r="X1298" s="6"/>
      <c r="Y1298" s="6"/>
      <c r="Z1298" s="6"/>
    </row>
    <row r="1299" spans="1:26" ht="24" customHeight="1" x14ac:dyDescent="0.3">
      <c r="A1299" s="5">
        <v>1299</v>
      </c>
      <c r="B1299" s="6" t="s">
        <v>9530</v>
      </c>
      <c r="C1299" s="6" t="s">
        <v>9531</v>
      </c>
      <c r="D1299" s="58" t="s">
        <v>9568</v>
      </c>
      <c r="E1299" s="6" t="s">
        <v>8057</v>
      </c>
      <c r="F1299" s="39">
        <v>1</v>
      </c>
      <c r="G1299" s="5">
        <v>0</v>
      </c>
      <c r="H1299" s="39">
        <v>1</v>
      </c>
      <c r="I1299" s="6"/>
      <c r="J1299" s="6"/>
      <c r="K1299" s="6"/>
      <c r="L1299" s="6"/>
      <c r="M1299" s="6"/>
      <c r="N1299" s="6"/>
      <c r="O1299" s="6"/>
      <c r="P1299" s="6"/>
      <c r="Q1299" s="6"/>
      <c r="R1299" s="6"/>
      <c r="S1299" s="6"/>
      <c r="T1299" s="6"/>
      <c r="U1299" s="6"/>
      <c r="V1299" s="6"/>
      <c r="W1299" s="6"/>
      <c r="X1299" s="6"/>
      <c r="Y1299" s="6"/>
      <c r="Z1299" s="6"/>
    </row>
    <row r="1300" spans="1:26" ht="48" customHeight="1" x14ac:dyDescent="0.3">
      <c r="A1300" s="5">
        <v>1300</v>
      </c>
      <c r="B1300" s="6" t="s">
        <v>9530</v>
      </c>
      <c r="C1300" s="6" t="s">
        <v>9531</v>
      </c>
      <c r="D1300" s="58" t="s">
        <v>9569</v>
      </c>
      <c r="E1300" s="6" t="s">
        <v>8057</v>
      </c>
      <c r="F1300" s="39">
        <v>0</v>
      </c>
      <c r="G1300" s="5">
        <v>2</v>
      </c>
      <c r="H1300" s="39">
        <v>0</v>
      </c>
      <c r="I1300" s="6"/>
      <c r="J1300" s="6"/>
      <c r="K1300" s="6"/>
      <c r="L1300" s="6"/>
      <c r="M1300" s="6"/>
      <c r="N1300" s="6"/>
      <c r="O1300" s="6"/>
      <c r="P1300" s="6"/>
      <c r="Q1300" s="6"/>
      <c r="R1300" s="6"/>
      <c r="S1300" s="6"/>
      <c r="T1300" s="6"/>
      <c r="U1300" s="6"/>
      <c r="V1300" s="6"/>
      <c r="W1300" s="6"/>
      <c r="X1300" s="6"/>
      <c r="Y1300" s="6"/>
      <c r="Z1300" s="6"/>
    </row>
    <row r="1301" spans="1:26" ht="24" customHeight="1" x14ac:dyDescent="0.3">
      <c r="A1301" s="5">
        <v>1301</v>
      </c>
      <c r="B1301" s="6" t="s">
        <v>9530</v>
      </c>
      <c r="C1301" s="6" t="s">
        <v>9531</v>
      </c>
      <c r="D1301" s="58" t="s">
        <v>9570</v>
      </c>
      <c r="E1301" s="6" t="s">
        <v>8057</v>
      </c>
      <c r="F1301" s="39">
        <v>1</v>
      </c>
      <c r="G1301" s="5">
        <v>1</v>
      </c>
      <c r="H1301" s="39">
        <v>1</v>
      </c>
      <c r="I1301" s="6"/>
      <c r="J1301" s="6"/>
      <c r="K1301" s="6"/>
      <c r="L1301" s="6"/>
      <c r="M1301" s="6"/>
      <c r="N1301" s="6"/>
      <c r="O1301" s="6"/>
      <c r="P1301" s="6"/>
      <c r="Q1301" s="6"/>
      <c r="R1301" s="6"/>
      <c r="S1301" s="6"/>
      <c r="T1301" s="6"/>
      <c r="U1301" s="6"/>
      <c r="V1301" s="6"/>
      <c r="W1301" s="6"/>
      <c r="X1301" s="6"/>
      <c r="Y1301" s="6"/>
      <c r="Z1301" s="6"/>
    </row>
    <row r="1302" spans="1:26" ht="24" customHeight="1" x14ac:dyDescent="0.3">
      <c r="A1302" s="5">
        <v>1302</v>
      </c>
      <c r="B1302" s="6" t="s">
        <v>9530</v>
      </c>
      <c r="C1302" s="6" t="s">
        <v>9531</v>
      </c>
      <c r="D1302" s="58" t="s">
        <v>9571</v>
      </c>
      <c r="E1302" s="6" t="s">
        <v>8057</v>
      </c>
      <c r="F1302" s="39">
        <v>1</v>
      </c>
      <c r="G1302" s="39">
        <v>1</v>
      </c>
      <c r="H1302" s="39">
        <v>1</v>
      </c>
      <c r="I1302" s="6"/>
      <c r="J1302" s="6"/>
      <c r="K1302" s="6"/>
      <c r="L1302" s="6"/>
      <c r="M1302" s="6"/>
      <c r="N1302" s="6"/>
      <c r="O1302" s="6"/>
      <c r="P1302" s="6"/>
      <c r="Q1302" s="6"/>
      <c r="R1302" s="6"/>
      <c r="S1302" s="6"/>
      <c r="T1302" s="6"/>
      <c r="U1302" s="6"/>
      <c r="V1302" s="6"/>
      <c r="W1302" s="6"/>
      <c r="X1302" s="6"/>
      <c r="Y1302" s="6"/>
      <c r="Z1302" s="6"/>
    </row>
    <row r="1303" spans="1:26" ht="48" customHeight="1" x14ac:dyDescent="0.3">
      <c r="A1303" s="5">
        <v>1303</v>
      </c>
      <c r="B1303" s="6" t="s">
        <v>9530</v>
      </c>
      <c r="C1303" s="6" t="s">
        <v>9531</v>
      </c>
      <c r="D1303" s="58" t="s">
        <v>9572</v>
      </c>
      <c r="E1303" s="6" t="s">
        <v>8057</v>
      </c>
      <c r="F1303" s="39">
        <v>1</v>
      </c>
      <c r="G1303" s="39">
        <v>1</v>
      </c>
      <c r="H1303" s="39">
        <v>1</v>
      </c>
      <c r="I1303" s="6"/>
      <c r="J1303" s="6"/>
      <c r="K1303" s="6"/>
      <c r="L1303" s="6"/>
      <c r="M1303" s="6"/>
      <c r="N1303" s="6"/>
      <c r="O1303" s="6"/>
      <c r="P1303" s="6"/>
      <c r="Q1303" s="6"/>
      <c r="R1303" s="6"/>
      <c r="S1303" s="6"/>
      <c r="T1303" s="6"/>
      <c r="U1303" s="6"/>
      <c r="V1303" s="6"/>
      <c r="W1303" s="6"/>
      <c r="X1303" s="6"/>
      <c r="Y1303" s="6"/>
      <c r="Z1303" s="6"/>
    </row>
    <row r="1304" spans="1:26" ht="48" customHeight="1" x14ac:dyDescent="0.3">
      <c r="A1304" s="5">
        <v>1304</v>
      </c>
      <c r="B1304" s="6" t="s">
        <v>9530</v>
      </c>
      <c r="C1304" s="6" t="s">
        <v>9531</v>
      </c>
      <c r="D1304" s="58" t="s">
        <v>9573</v>
      </c>
      <c r="E1304" s="6" t="s">
        <v>8057</v>
      </c>
      <c r="F1304" s="39">
        <v>0</v>
      </c>
      <c r="G1304" s="39">
        <v>0</v>
      </c>
      <c r="H1304" s="39">
        <v>0</v>
      </c>
      <c r="I1304" s="6"/>
      <c r="J1304" s="6"/>
      <c r="K1304" s="6"/>
      <c r="L1304" s="6"/>
      <c r="M1304" s="6"/>
      <c r="N1304" s="6"/>
      <c r="O1304" s="6"/>
      <c r="P1304" s="6"/>
      <c r="Q1304" s="6"/>
      <c r="R1304" s="6"/>
      <c r="S1304" s="6"/>
      <c r="T1304" s="6"/>
      <c r="U1304" s="6"/>
      <c r="V1304" s="6"/>
      <c r="W1304" s="6"/>
      <c r="X1304" s="6"/>
      <c r="Y1304" s="6"/>
      <c r="Z1304" s="6"/>
    </row>
    <row r="1305" spans="1:26" ht="24" customHeight="1" x14ac:dyDescent="0.3">
      <c r="A1305" s="5">
        <v>1305</v>
      </c>
      <c r="B1305" s="6" t="s">
        <v>9530</v>
      </c>
      <c r="C1305" s="6" t="s">
        <v>9531</v>
      </c>
      <c r="D1305" s="58" t="s">
        <v>9574</v>
      </c>
      <c r="E1305" s="6" t="s">
        <v>8057</v>
      </c>
      <c r="F1305" s="39">
        <v>1</v>
      </c>
      <c r="G1305" s="39">
        <v>1</v>
      </c>
      <c r="H1305" s="39">
        <v>1</v>
      </c>
      <c r="I1305" s="6"/>
      <c r="J1305" s="6"/>
      <c r="K1305" s="6"/>
      <c r="L1305" s="6"/>
      <c r="M1305" s="6"/>
      <c r="N1305" s="6"/>
      <c r="O1305" s="6"/>
      <c r="P1305" s="6"/>
      <c r="Q1305" s="6"/>
      <c r="R1305" s="6"/>
      <c r="S1305" s="6"/>
      <c r="T1305" s="6"/>
      <c r="U1305" s="6"/>
      <c r="V1305" s="6"/>
      <c r="W1305" s="6"/>
      <c r="X1305" s="6"/>
      <c r="Y1305" s="6"/>
      <c r="Z1305" s="6"/>
    </row>
    <row r="1306" spans="1:26" ht="48" customHeight="1" x14ac:dyDescent="0.3">
      <c r="A1306" s="5">
        <v>1306</v>
      </c>
      <c r="B1306" s="6" t="s">
        <v>9530</v>
      </c>
      <c r="C1306" s="6" t="s">
        <v>9531</v>
      </c>
      <c r="D1306" s="58" t="s">
        <v>9575</v>
      </c>
      <c r="E1306" s="6" t="s">
        <v>8057</v>
      </c>
      <c r="F1306" s="39">
        <v>0</v>
      </c>
      <c r="G1306" s="39">
        <v>0</v>
      </c>
      <c r="H1306" s="39">
        <v>0</v>
      </c>
      <c r="I1306" s="6"/>
      <c r="J1306" s="6"/>
      <c r="K1306" s="6"/>
      <c r="L1306" s="6"/>
      <c r="M1306" s="6"/>
      <c r="N1306" s="6"/>
      <c r="O1306" s="6"/>
      <c r="P1306" s="6"/>
      <c r="Q1306" s="6"/>
      <c r="R1306" s="6"/>
      <c r="S1306" s="6"/>
      <c r="T1306" s="6"/>
      <c r="U1306" s="6"/>
      <c r="V1306" s="6"/>
      <c r="W1306" s="6"/>
      <c r="X1306" s="6"/>
      <c r="Y1306" s="6"/>
      <c r="Z1306" s="6"/>
    </row>
    <row r="1307" spans="1:26" ht="24" customHeight="1" x14ac:dyDescent="0.3">
      <c r="A1307" s="5">
        <v>1307</v>
      </c>
      <c r="B1307" s="6" t="s">
        <v>9530</v>
      </c>
      <c r="C1307" s="6" t="s">
        <v>9531</v>
      </c>
      <c r="D1307" s="58" t="s">
        <v>9576</v>
      </c>
      <c r="E1307" s="6" t="s">
        <v>8057</v>
      </c>
      <c r="F1307" s="39">
        <v>2</v>
      </c>
      <c r="G1307" s="39">
        <v>2</v>
      </c>
      <c r="H1307" s="39">
        <v>2</v>
      </c>
      <c r="I1307" s="6"/>
      <c r="J1307" s="6"/>
      <c r="K1307" s="6"/>
      <c r="L1307" s="6"/>
      <c r="M1307" s="6"/>
      <c r="N1307" s="6"/>
      <c r="O1307" s="6"/>
      <c r="P1307" s="6"/>
      <c r="Q1307" s="6"/>
      <c r="R1307" s="6"/>
      <c r="S1307" s="6"/>
      <c r="T1307" s="6"/>
      <c r="U1307" s="6"/>
      <c r="V1307" s="6"/>
      <c r="W1307" s="6"/>
      <c r="X1307" s="6"/>
      <c r="Y1307" s="6"/>
      <c r="Z1307" s="6"/>
    </row>
    <row r="1308" spans="1:26" ht="24" customHeight="1" x14ac:dyDescent="0.3">
      <c r="A1308" s="5">
        <v>1308</v>
      </c>
      <c r="B1308" s="6" t="s">
        <v>9530</v>
      </c>
      <c r="C1308" s="6" t="s">
        <v>9531</v>
      </c>
      <c r="D1308" s="58" t="s">
        <v>9577</v>
      </c>
      <c r="E1308" s="6" t="s">
        <v>8057</v>
      </c>
      <c r="F1308" s="39">
        <v>1</v>
      </c>
      <c r="G1308" s="39">
        <v>1</v>
      </c>
      <c r="H1308" s="39">
        <v>1</v>
      </c>
      <c r="I1308" s="6"/>
      <c r="J1308" s="6"/>
      <c r="K1308" s="6"/>
      <c r="L1308" s="6"/>
      <c r="M1308" s="6"/>
      <c r="N1308" s="6"/>
      <c r="O1308" s="6"/>
      <c r="P1308" s="6"/>
      <c r="Q1308" s="6"/>
      <c r="R1308" s="6"/>
      <c r="S1308" s="6"/>
      <c r="T1308" s="6"/>
      <c r="U1308" s="6"/>
      <c r="V1308" s="6"/>
      <c r="W1308" s="6"/>
      <c r="X1308" s="6"/>
      <c r="Y1308" s="6"/>
      <c r="Z1308" s="6"/>
    </row>
    <row r="1309" spans="1:26" ht="24" customHeight="1" x14ac:dyDescent="0.3">
      <c r="A1309" s="5">
        <v>1309</v>
      </c>
      <c r="B1309" s="6" t="s">
        <v>9530</v>
      </c>
      <c r="C1309" s="6" t="s">
        <v>9531</v>
      </c>
      <c r="D1309" s="58" t="s">
        <v>9578</v>
      </c>
      <c r="E1309" s="6" t="s">
        <v>8057</v>
      </c>
      <c r="F1309" s="39">
        <v>2</v>
      </c>
      <c r="G1309" s="39">
        <v>2</v>
      </c>
      <c r="H1309" s="39">
        <v>2</v>
      </c>
      <c r="I1309" s="6"/>
      <c r="J1309" s="6"/>
      <c r="K1309" s="6"/>
      <c r="L1309" s="6"/>
      <c r="M1309" s="6"/>
      <c r="N1309" s="6"/>
      <c r="O1309" s="6"/>
      <c r="P1309" s="6"/>
      <c r="Q1309" s="6"/>
      <c r="R1309" s="6"/>
      <c r="S1309" s="6"/>
      <c r="T1309" s="6"/>
      <c r="U1309" s="6"/>
      <c r="V1309" s="6"/>
      <c r="W1309" s="6"/>
      <c r="X1309" s="6"/>
      <c r="Y1309" s="6"/>
      <c r="Z1309" s="6"/>
    </row>
    <row r="1310" spans="1:26" ht="24" customHeight="1" x14ac:dyDescent="0.3">
      <c r="A1310" s="5">
        <v>1310</v>
      </c>
      <c r="B1310" s="6" t="s">
        <v>9530</v>
      </c>
      <c r="C1310" s="6" t="s">
        <v>9531</v>
      </c>
      <c r="D1310" s="58" t="s">
        <v>9579</v>
      </c>
      <c r="E1310" s="6" t="s">
        <v>8057</v>
      </c>
      <c r="F1310" s="39">
        <v>1</v>
      </c>
      <c r="G1310" s="39">
        <v>1</v>
      </c>
      <c r="H1310" s="39">
        <v>1</v>
      </c>
      <c r="I1310" s="6"/>
      <c r="J1310" s="6"/>
      <c r="K1310" s="6"/>
      <c r="L1310" s="6"/>
      <c r="M1310" s="6"/>
      <c r="N1310" s="6"/>
      <c r="O1310" s="6"/>
      <c r="P1310" s="6"/>
      <c r="Q1310" s="6"/>
      <c r="R1310" s="6"/>
      <c r="S1310" s="6"/>
      <c r="T1310" s="6"/>
      <c r="U1310" s="6"/>
      <c r="V1310" s="6"/>
      <c r="W1310" s="6"/>
      <c r="X1310" s="6"/>
      <c r="Y1310" s="6"/>
      <c r="Z1310" s="6"/>
    </row>
    <row r="1311" spans="1:26" ht="48" customHeight="1" x14ac:dyDescent="0.3">
      <c r="A1311" s="5">
        <v>1311</v>
      </c>
      <c r="B1311" s="6" t="s">
        <v>9530</v>
      </c>
      <c r="C1311" s="6" t="s">
        <v>9531</v>
      </c>
      <c r="D1311" s="58" t="s">
        <v>9580</v>
      </c>
      <c r="E1311" s="6" t="s">
        <v>8057</v>
      </c>
      <c r="F1311" s="39">
        <v>2</v>
      </c>
      <c r="G1311" s="39">
        <v>2</v>
      </c>
      <c r="H1311" s="39">
        <v>2</v>
      </c>
      <c r="I1311" s="6"/>
      <c r="J1311" s="6"/>
      <c r="K1311" s="6"/>
      <c r="L1311" s="6"/>
      <c r="M1311" s="6"/>
      <c r="N1311" s="6"/>
      <c r="O1311" s="6"/>
      <c r="P1311" s="6"/>
      <c r="Q1311" s="6"/>
      <c r="R1311" s="6"/>
      <c r="S1311" s="6"/>
      <c r="T1311" s="6"/>
      <c r="U1311" s="6"/>
      <c r="V1311" s="6"/>
      <c r="W1311" s="6"/>
      <c r="X1311" s="6"/>
      <c r="Y1311" s="6"/>
      <c r="Z1311" s="6"/>
    </row>
    <row r="1312" spans="1:26" ht="24" customHeight="1" x14ac:dyDescent="0.3">
      <c r="A1312" s="5">
        <v>1312</v>
      </c>
      <c r="B1312" s="6" t="s">
        <v>9530</v>
      </c>
      <c r="C1312" s="6" t="s">
        <v>9531</v>
      </c>
      <c r="D1312" s="58" t="s">
        <v>9581</v>
      </c>
      <c r="E1312" s="6" t="s">
        <v>8057</v>
      </c>
      <c r="F1312" s="39">
        <v>2</v>
      </c>
      <c r="G1312" s="39">
        <v>2</v>
      </c>
      <c r="H1312" s="39">
        <v>2</v>
      </c>
      <c r="I1312" s="6"/>
      <c r="J1312" s="6"/>
      <c r="K1312" s="6"/>
      <c r="L1312" s="6"/>
      <c r="M1312" s="6"/>
      <c r="N1312" s="6"/>
      <c r="O1312" s="6"/>
      <c r="P1312" s="6"/>
      <c r="Q1312" s="6"/>
      <c r="R1312" s="6"/>
      <c r="S1312" s="6"/>
      <c r="T1312" s="6"/>
      <c r="U1312" s="6"/>
      <c r="V1312" s="6"/>
      <c r="W1312" s="6"/>
      <c r="X1312" s="6"/>
      <c r="Y1312" s="6"/>
      <c r="Z1312" s="6"/>
    </row>
    <row r="1313" spans="1:26" ht="48" customHeight="1" x14ac:dyDescent="0.3">
      <c r="A1313" s="5">
        <v>1313</v>
      </c>
      <c r="B1313" s="6" t="s">
        <v>9530</v>
      </c>
      <c r="C1313" s="6" t="s">
        <v>9531</v>
      </c>
      <c r="D1313" s="58" t="s">
        <v>9582</v>
      </c>
      <c r="E1313" s="6" t="s">
        <v>8057</v>
      </c>
      <c r="F1313" s="39">
        <v>0</v>
      </c>
      <c r="G1313" s="5">
        <v>2</v>
      </c>
      <c r="H1313" s="39">
        <v>0</v>
      </c>
      <c r="I1313" s="6"/>
      <c r="J1313" s="6"/>
      <c r="K1313" s="6"/>
      <c r="L1313" s="6"/>
      <c r="M1313" s="6"/>
      <c r="N1313" s="6"/>
      <c r="O1313" s="6"/>
      <c r="P1313" s="6"/>
      <c r="Q1313" s="6"/>
      <c r="R1313" s="6"/>
      <c r="S1313" s="6"/>
      <c r="T1313" s="6"/>
      <c r="U1313" s="6"/>
      <c r="V1313" s="6"/>
      <c r="W1313" s="6"/>
      <c r="X1313" s="6"/>
      <c r="Y1313" s="6"/>
      <c r="Z1313" s="6"/>
    </row>
    <row r="1314" spans="1:26" ht="48" customHeight="1" x14ac:dyDescent="0.3">
      <c r="A1314" s="5">
        <v>1314</v>
      </c>
      <c r="B1314" s="6" t="s">
        <v>9530</v>
      </c>
      <c r="C1314" s="6" t="s">
        <v>9531</v>
      </c>
      <c r="D1314" s="58" t="s">
        <v>9583</v>
      </c>
      <c r="E1314" s="6" t="s">
        <v>8057</v>
      </c>
      <c r="F1314" s="39">
        <v>0</v>
      </c>
      <c r="G1314" s="5">
        <v>2</v>
      </c>
      <c r="H1314" s="39">
        <v>0</v>
      </c>
      <c r="I1314" s="6"/>
      <c r="J1314" s="6"/>
      <c r="K1314" s="6"/>
      <c r="L1314" s="6"/>
      <c r="M1314" s="6"/>
      <c r="N1314" s="6"/>
      <c r="O1314" s="6"/>
      <c r="P1314" s="6"/>
      <c r="Q1314" s="6"/>
      <c r="R1314" s="6"/>
      <c r="S1314" s="6"/>
      <c r="T1314" s="6"/>
      <c r="U1314" s="6"/>
      <c r="V1314" s="6"/>
      <c r="W1314" s="6"/>
      <c r="X1314" s="6"/>
      <c r="Y1314" s="6"/>
      <c r="Z1314" s="6"/>
    </row>
    <row r="1315" spans="1:26" ht="24" customHeight="1" x14ac:dyDescent="0.3">
      <c r="A1315" s="5">
        <v>1315</v>
      </c>
      <c r="B1315" s="6" t="s">
        <v>9530</v>
      </c>
      <c r="C1315" s="6" t="s">
        <v>9531</v>
      </c>
      <c r="D1315" s="58" t="s">
        <v>9584</v>
      </c>
      <c r="E1315" s="6" t="s">
        <v>8057</v>
      </c>
      <c r="F1315" s="39">
        <v>2</v>
      </c>
      <c r="G1315" s="5">
        <v>0</v>
      </c>
      <c r="H1315" s="39">
        <v>2</v>
      </c>
      <c r="I1315" s="6"/>
      <c r="J1315" s="6"/>
      <c r="K1315" s="6"/>
      <c r="L1315" s="6"/>
      <c r="M1315" s="6"/>
      <c r="N1315" s="6"/>
      <c r="O1315" s="6"/>
      <c r="P1315" s="6"/>
      <c r="Q1315" s="6"/>
      <c r="R1315" s="6"/>
      <c r="S1315" s="6"/>
      <c r="T1315" s="6"/>
      <c r="U1315" s="6"/>
      <c r="V1315" s="6"/>
      <c r="W1315" s="6"/>
      <c r="X1315" s="6"/>
      <c r="Y1315" s="6"/>
      <c r="Z1315" s="6"/>
    </row>
    <row r="1316" spans="1:26" ht="24" customHeight="1" x14ac:dyDescent="0.3">
      <c r="A1316" s="5">
        <v>1316</v>
      </c>
      <c r="B1316" s="6" t="s">
        <v>9530</v>
      </c>
      <c r="C1316" s="6" t="s">
        <v>9531</v>
      </c>
      <c r="D1316" s="58" t="s">
        <v>9585</v>
      </c>
      <c r="E1316" s="6" t="s">
        <v>8057</v>
      </c>
      <c r="F1316" s="39">
        <v>0</v>
      </c>
      <c r="G1316" s="5">
        <v>0</v>
      </c>
      <c r="H1316" s="39">
        <v>0</v>
      </c>
      <c r="I1316" s="6"/>
      <c r="J1316" s="6"/>
      <c r="K1316" s="6"/>
      <c r="L1316" s="6"/>
      <c r="M1316" s="6"/>
      <c r="N1316" s="6"/>
      <c r="O1316" s="6"/>
      <c r="P1316" s="6"/>
      <c r="Q1316" s="6"/>
      <c r="R1316" s="6"/>
      <c r="S1316" s="6"/>
      <c r="T1316" s="6"/>
      <c r="U1316" s="6"/>
      <c r="V1316" s="6"/>
      <c r="W1316" s="6"/>
      <c r="X1316" s="6"/>
      <c r="Y1316" s="6"/>
      <c r="Z1316" s="6"/>
    </row>
    <row r="1317" spans="1:26" ht="24" customHeight="1" x14ac:dyDescent="0.3">
      <c r="A1317" s="5">
        <v>1317</v>
      </c>
      <c r="B1317" s="6" t="s">
        <v>9530</v>
      </c>
      <c r="C1317" s="6" t="s">
        <v>9531</v>
      </c>
      <c r="D1317" s="58" t="s">
        <v>9586</v>
      </c>
      <c r="E1317" s="6" t="s">
        <v>8057</v>
      </c>
      <c r="F1317" s="39">
        <v>1</v>
      </c>
      <c r="G1317" s="5">
        <v>2</v>
      </c>
      <c r="H1317" s="39">
        <v>1</v>
      </c>
      <c r="I1317" s="6"/>
      <c r="J1317" s="6"/>
      <c r="K1317" s="6"/>
      <c r="L1317" s="6"/>
      <c r="M1317" s="6"/>
      <c r="N1317" s="6"/>
      <c r="O1317" s="6"/>
      <c r="P1317" s="6"/>
      <c r="Q1317" s="6"/>
      <c r="R1317" s="6"/>
      <c r="S1317" s="6"/>
      <c r="T1317" s="6"/>
      <c r="U1317" s="6"/>
      <c r="V1317" s="6"/>
      <c r="W1317" s="6"/>
      <c r="X1317" s="6"/>
      <c r="Y1317" s="6"/>
      <c r="Z1317" s="6"/>
    </row>
    <row r="1318" spans="1:26" ht="24" customHeight="1" x14ac:dyDescent="0.3">
      <c r="A1318" s="5">
        <v>1318</v>
      </c>
      <c r="B1318" s="6" t="s">
        <v>9530</v>
      </c>
      <c r="C1318" s="6" t="s">
        <v>9531</v>
      </c>
      <c r="D1318" s="58" t="s">
        <v>9587</v>
      </c>
      <c r="E1318" s="6" t="s">
        <v>8057</v>
      </c>
      <c r="F1318" s="39">
        <v>1</v>
      </c>
      <c r="G1318" s="5">
        <v>2</v>
      </c>
      <c r="H1318" s="39">
        <v>1</v>
      </c>
      <c r="I1318" s="6"/>
      <c r="J1318" s="6"/>
      <c r="K1318" s="6"/>
      <c r="L1318" s="6"/>
      <c r="M1318" s="6"/>
      <c r="N1318" s="6"/>
      <c r="O1318" s="6"/>
      <c r="P1318" s="6"/>
      <c r="Q1318" s="6"/>
      <c r="R1318" s="6"/>
      <c r="S1318" s="6"/>
      <c r="T1318" s="6"/>
      <c r="U1318" s="6"/>
      <c r="V1318" s="6"/>
      <c r="W1318" s="6"/>
      <c r="X1318" s="6"/>
      <c r="Y1318" s="6"/>
      <c r="Z1318" s="6"/>
    </row>
    <row r="1319" spans="1:26" ht="24" customHeight="1" x14ac:dyDescent="0.3">
      <c r="A1319" s="5">
        <v>1319</v>
      </c>
      <c r="B1319" s="6" t="s">
        <v>9588</v>
      </c>
      <c r="C1319" s="6" t="s">
        <v>9589</v>
      </c>
      <c r="D1319" s="58" t="s">
        <v>9590</v>
      </c>
      <c r="E1319" s="6" t="s">
        <v>8057</v>
      </c>
      <c r="F1319" s="39">
        <v>2</v>
      </c>
      <c r="G1319" s="5">
        <v>2</v>
      </c>
      <c r="H1319" s="39">
        <v>2</v>
      </c>
      <c r="I1319" s="6"/>
      <c r="J1319" s="6"/>
      <c r="K1319" s="6"/>
      <c r="L1319" s="6"/>
      <c r="M1319" s="6"/>
      <c r="N1319" s="6"/>
      <c r="O1319" s="6"/>
      <c r="P1319" s="6"/>
      <c r="Q1319" s="6"/>
      <c r="R1319" s="6"/>
      <c r="S1319" s="6"/>
      <c r="T1319" s="6"/>
      <c r="U1319" s="6"/>
      <c r="V1319" s="6"/>
      <c r="W1319" s="6"/>
      <c r="X1319" s="6"/>
      <c r="Y1319" s="6"/>
      <c r="Z1319" s="6"/>
    </row>
    <row r="1320" spans="1:26" ht="24" customHeight="1" x14ac:dyDescent="0.3">
      <c r="A1320" s="5">
        <v>1320</v>
      </c>
      <c r="B1320" s="6" t="s">
        <v>9588</v>
      </c>
      <c r="C1320" s="6" t="s">
        <v>9589</v>
      </c>
      <c r="D1320" s="58" t="s">
        <v>9591</v>
      </c>
      <c r="E1320" s="6" t="s">
        <v>8057</v>
      </c>
      <c r="F1320" s="39">
        <v>1</v>
      </c>
      <c r="G1320" s="5">
        <v>1</v>
      </c>
      <c r="H1320" s="39">
        <v>1</v>
      </c>
      <c r="I1320" s="6"/>
      <c r="J1320" s="6"/>
      <c r="K1320" s="6"/>
      <c r="L1320" s="6"/>
      <c r="M1320" s="6"/>
      <c r="N1320" s="6"/>
      <c r="O1320" s="6"/>
      <c r="P1320" s="6"/>
      <c r="Q1320" s="6"/>
      <c r="R1320" s="6"/>
      <c r="S1320" s="6"/>
      <c r="T1320" s="6"/>
      <c r="U1320" s="6"/>
      <c r="V1320" s="6"/>
      <c r="W1320" s="6"/>
      <c r="X1320" s="6"/>
      <c r="Y1320" s="6"/>
      <c r="Z1320" s="6"/>
    </row>
    <row r="1321" spans="1:26" ht="48" customHeight="1" x14ac:dyDescent="0.3">
      <c r="A1321" s="5">
        <v>1321</v>
      </c>
      <c r="B1321" s="6" t="s">
        <v>9588</v>
      </c>
      <c r="C1321" s="6" t="s">
        <v>9589</v>
      </c>
      <c r="D1321" s="58" t="s">
        <v>9592</v>
      </c>
      <c r="E1321" s="6" t="s">
        <v>8057</v>
      </c>
      <c r="F1321" s="39">
        <v>2</v>
      </c>
      <c r="G1321" s="5">
        <v>1</v>
      </c>
      <c r="H1321" s="39">
        <v>2</v>
      </c>
      <c r="I1321" s="6"/>
      <c r="J1321" s="6"/>
      <c r="K1321" s="6"/>
      <c r="L1321" s="6"/>
      <c r="M1321" s="6"/>
      <c r="N1321" s="6"/>
      <c r="O1321" s="6"/>
      <c r="P1321" s="6"/>
      <c r="Q1321" s="6"/>
      <c r="R1321" s="6"/>
      <c r="S1321" s="6"/>
      <c r="T1321" s="6"/>
      <c r="U1321" s="6"/>
      <c r="V1321" s="6"/>
      <c r="W1321" s="6"/>
      <c r="X1321" s="6"/>
      <c r="Y1321" s="6"/>
      <c r="Z1321" s="6"/>
    </row>
    <row r="1322" spans="1:26" ht="48" customHeight="1" x14ac:dyDescent="0.3">
      <c r="A1322" s="5">
        <v>1322</v>
      </c>
      <c r="B1322" s="6" t="s">
        <v>9588</v>
      </c>
      <c r="C1322" s="6" t="s">
        <v>9589</v>
      </c>
      <c r="D1322" s="58" t="s">
        <v>9593</v>
      </c>
      <c r="E1322" s="6" t="s">
        <v>8057</v>
      </c>
      <c r="F1322" s="39">
        <v>1</v>
      </c>
      <c r="G1322" s="5">
        <v>1</v>
      </c>
      <c r="H1322" s="39">
        <v>1</v>
      </c>
      <c r="I1322" s="6"/>
      <c r="J1322" s="6"/>
      <c r="K1322" s="6"/>
      <c r="L1322" s="6"/>
      <c r="M1322" s="6"/>
      <c r="N1322" s="6"/>
      <c r="O1322" s="6"/>
      <c r="P1322" s="6"/>
      <c r="Q1322" s="6"/>
      <c r="R1322" s="6"/>
      <c r="S1322" s="6"/>
      <c r="T1322" s="6"/>
      <c r="U1322" s="6"/>
      <c r="V1322" s="6"/>
      <c r="W1322" s="6"/>
      <c r="X1322" s="6"/>
      <c r="Y1322" s="6"/>
      <c r="Z1322" s="6"/>
    </row>
    <row r="1323" spans="1:26" ht="48" customHeight="1" x14ac:dyDescent="0.3">
      <c r="A1323" s="5">
        <v>1323</v>
      </c>
      <c r="B1323" s="6" t="s">
        <v>9588</v>
      </c>
      <c r="C1323" s="6" t="s">
        <v>9589</v>
      </c>
      <c r="D1323" s="58" t="s">
        <v>9594</v>
      </c>
      <c r="E1323" s="6" t="s">
        <v>8057</v>
      </c>
      <c r="F1323" s="39">
        <v>1</v>
      </c>
      <c r="G1323" s="5">
        <v>1</v>
      </c>
      <c r="H1323" s="39">
        <v>1</v>
      </c>
      <c r="I1323" s="6"/>
      <c r="J1323" s="6"/>
      <c r="K1323" s="6"/>
      <c r="L1323" s="6"/>
      <c r="M1323" s="6"/>
      <c r="N1323" s="6"/>
      <c r="O1323" s="6"/>
      <c r="P1323" s="6"/>
      <c r="Q1323" s="6"/>
      <c r="R1323" s="6"/>
      <c r="S1323" s="6"/>
      <c r="T1323" s="6"/>
      <c r="U1323" s="6"/>
      <c r="V1323" s="6"/>
      <c r="W1323" s="6"/>
      <c r="X1323" s="6"/>
      <c r="Y1323" s="6"/>
      <c r="Z1323" s="6"/>
    </row>
    <row r="1324" spans="1:26" ht="48" customHeight="1" x14ac:dyDescent="0.3">
      <c r="A1324" s="5">
        <v>1324</v>
      </c>
      <c r="B1324" s="6" t="s">
        <v>9588</v>
      </c>
      <c r="C1324" s="6" t="s">
        <v>9589</v>
      </c>
      <c r="D1324" s="58" t="s">
        <v>9595</v>
      </c>
      <c r="E1324" s="6" t="s">
        <v>8057</v>
      </c>
      <c r="F1324" s="39">
        <v>2</v>
      </c>
      <c r="G1324" s="5">
        <v>2</v>
      </c>
      <c r="H1324" s="39">
        <v>2</v>
      </c>
      <c r="I1324" s="6"/>
      <c r="J1324" s="6"/>
      <c r="K1324" s="6"/>
      <c r="L1324" s="6"/>
      <c r="M1324" s="6"/>
      <c r="N1324" s="6"/>
      <c r="O1324" s="6"/>
      <c r="P1324" s="6"/>
      <c r="Q1324" s="6"/>
      <c r="R1324" s="6"/>
      <c r="S1324" s="6"/>
      <c r="T1324" s="6"/>
      <c r="U1324" s="6"/>
      <c r="V1324" s="6"/>
      <c r="W1324" s="6"/>
      <c r="X1324" s="6"/>
      <c r="Y1324" s="6"/>
      <c r="Z1324" s="6"/>
    </row>
    <row r="1325" spans="1:26" ht="24" customHeight="1" x14ac:dyDescent="0.3">
      <c r="A1325" s="5">
        <v>1325</v>
      </c>
      <c r="B1325" s="6" t="s">
        <v>9588</v>
      </c>
      <c r="C1325" s="6" t="s">
        <v>9589</v>
      </c>
      <c r="D1325" s="58" t="s">
        <v>9596</v>
      </c>
      <c r="E1325" s="6" t="s">
        <v>8057</v>
      </c>
      <c r="F1325" s="39">
        <v>2</v>
      </c>
      <c r="G1325" s="5">
        <v>2</v>
      </c>
      <c r="H1325" s="39">
        <v>2</v>
      </c>
      <c r="I1325" s="6"/>
      <c r="J1325" s="6"/>
      <c r="K1325" s="6"/>
      <c r="L1325" s="6"/>
      <c r="M1325" s="6"/>
      <c r="N1325" s="6"/>
      <c r="O1325" s="6"/>
      <c r="P1325" s="6"/>
      <c r="Q1325" s="6"/>
      <c r="R1325" s="6"/>
      <c r="S1325" s="6"/>
      <c r="T1325" s="6"/>
      <c r="U1325" s="6"/>
      <c r="V1325" s="6"/>
      <c r="W1325" s="6"/>
      <c r="X1325" s="6"/>
      <c r="Y1325" s="6"/>
      <c r="Z1325" s="6"/>
    </row>
    <row r="1326" spans="1:26" ht="24" customHeight="1" x14ac:dyDescent="0.3">
      <c r="A1326" s="5">
        <v>1326</v>
      </c>
      <c r="B1326" s="6" t="s">
        <v>9588</v>
      </c>
      <c r="C1326" s="6" t="s">
        <v>9589</v>
      </c>
      <c r="D1326" s="58" t="s">
        <v>9597</v>
      </c>
      <c r="E1326" s="6" t="s">
        <v>8057</v>
      </c>
      <c r="F1326" s="39">
        <v>0</v>
      </c>
      <c r="G1326" s="5">
        <v>2</v>
      </c>
      <c r="H1326" s="39">
        <v>0</v>
      </c>
      <c r="I1326" s="6"/>
      <c r="J1326" s="6"/>
      <c r="K1326" s="6"/>
      <c r="L1326" s="6"/>
      <c r="M1326" s="6"/>
      <c r="N1326" s="6"/>
      <c r="O1326" s="6"/>
      <c r="P1326" s="6"/>
      <c r="Q1326" s="6"/>
      <c r="R1326" s="6"/>
      <c r="S1326" s="6"/>
      <c r="T1326" s="6"/>
      <c r="U1326" s="6"/>
      <c r="V1326" s="6"/>
      <c r="W1326" s="6"/>
      <c r="X1326" s="6"/>
      <c r="Y1326" s="6"/>
      <c r="Z1326" s="6"/>
    </row>
    <row r="1327" spans="1:26" ht="24" customHeight="1" x14ac:dyDescent="0.3">
      <c r="A1327" s="5">
        <v>1327</v>
      </c>
      <c r="B1327" s="6" t="s">
        <v>9588</v>
      </c>
      <c r="C1327" s="6" t="s">
        <v>9589</v>
      </c>
      <c r="D1327" s="58" t="s">
        <v>9598</v>
      </c>
      <c r="E1327" s="6" t="s">
        <v>8057</v>
      </c>
      <c r="F1327" s="39">
        <v>2</v>
      </c>
      <c r="G1327" s="5">
        <v>2</v>
      </c>
      <c r="H1327" s="39">
        <v>2</v>
      </c>
      <c r="I1327" s="6"/>
      <c r="J1327" s="6"/>
      <c r="K1327" s="6"/>
      <c r="L1327" s="6"/>
      <c r="M1327" s="6"/>
      <c r="N1327" s="6"/>
      <c r="O1327" s="6"/>
      <c r="P1327" s="6"/>
      <c r="Q1327" s="6"/>
      <c r="R1327" s="6"/>
      <c r="S1327" s="6"/>
      <c r="T1327" s="6"/>
      <c r="U1327" s="6"/>
      <c r="V1327" s="6"/>
      <c r="W1327" s="6"/>
      <c r="X1327" s="6"/>
      <c r="Y1327" s="6"/>
      <c r="Z1327" s="6"/>
    </row>
    <row r="1328" spans="1:26" ht="48" customHeight="1" x14ac:dyDescent="0.3">
      <c r="A1328" s="5">
        <v>1328</v>
      </c>
      <c r="B1328" s="6" t="s">
        <v>9588</v>
      </c>
      <c r="C1328" s="6" t="s">
        <v>9589</v>
      </c>
      <c r="D1328" s="58" t="s">
        <v>9599</v>
      </c>
      <c r="E1328" s="6" t="s">
        <v>8057</v>
      </c>
      <c r="F1328" s="39">
        <v>0</v>
      </c>
      <c r="G1328" s="5">
        <v>2</v>
      </c>
      <c r="H1328" s="39">
        <v>0</v>
      </c>
      <c r="I1328" s="6"/>
      <c r="J1328" s="6"/>
      <c r="K1328" s="6"/>
      <c r="L1328" s="6"/>
      <c r="M1328" s="6"/>
      <c r="N1328" s="6"/>
      <c r="O1328" s="6"/>
      <c r="P1328" s="6"/>
      <c r="Q1328" s="6"/>
      <c r="R1328" s="6"/>
      <c r="S1328" s="6"/>
      <c r="T1328" s="6"/>
      <c r="U1328" s="6"/>
      <c r="V1328" s="6"/>
      <c r="W1328" s="6"/>
      <c r="X1328" s="6"/>
      <c r="Y1328" s="6"/>
      <c r="Z1328" s="6"/>
    </row>
    <row r="1329" spans="1:26" ht="24" customHeight="1" x14ac:dyDescent="0.3">
      <c r="A1329" s="5">
        <v>1329</v>
      </c>
      <c r="B1329" s="6" t="s">
        <v>9588</v>
      </c>
      <c r="C1329" s="6" t="s">
        <v>9589</v>
      </c>
      <c r="D1329" s="58" t="s">
        <v>9600</v>
      </c>
      <c r="E1329" s="6" t="s">
        <v>8057</v>
      </c>
      <c r="F1329" s="39">
        <v>2</v>
      </c>
      <c r="G1329" s="5">
        <v>2</v>
      </c>
      <c r="H1329" s="39">
        <v>2</v>
      </c>
      <c r="I1329" s="6"/>
      <c r="J1329" s="6"/>
      <c r="K1329" s="6"/>
      <c r="L1329" s="6"/>
      <c r="M1329" s="6"/>
      <c r="N1329" s="6"/>
      <c r="O1329" s="6"/>
      <c r="P1329" s="6"/>
      <c r="Q1329" s="6"/>
      <c r="R1329" s="6"/>
      <c r="S1329" s="6"/>
      <c r="T1329" s="6"/>
      <c r="U1329" s="6"/>
      <c r="V1329" s="6"/>
      <c r="W1329" s="6"/>
      <c r="X1329" s="6"/>
      <c r="Y1329" s="6"/>
      <c r="Z1329" s="6"/>
    </row>
    <row r="1330" spans="1:26" ht="24" customHeight="1" x14ac:dyDescent="0.3">
      <c r="A1330" s="5">
        <v>1330</v>
      </c>
      <c r="B1330" s="6" t="s">
        <v>9588</v>
      </c>
      <c r="C1330" s="6" t="s">
        <v>9589</v>
      </c>
      <c r="D1330" s="58" t="s">
        <v>9601</v>
      </c>
      <c r="E1330" s="6" t="s">
        <v>8057</v>
      </c>
      <c r="F1330" s="39">
        <v>1</v>
      </c>
      <c r="G1330" s="5">
        <v>1</v>
      </c>
      <c r="H1330" s="39">
        <v>1</v>
      </c>
      <c r="I1330" s="6"/>
      <c r="J1330" s="6"/>
      <c r="K1330" s="6"/>
      <c r="L1330" s="6"/>
      <c r="M1330" s="6"/>
      <c r="N1330" s="6"/>
      <c r="O1330" s="6"/>
      <c r="P1330" s="6"/>
      <c r="Q1330" s="6"/>
      <c r="R1330" s="6"/>
      <c r="S1330" s="6"/>
      <c r="T1330" s="6"/>
      <c r="U1330" s="6"/>
      <c r="V1330" s="6"/>
      <c r="W1330" s="6"/>
      <c r="X1330" s="6"/>
      <c r="Y1330" s="6"/>
      <c r="Z1330" s="6"/>
    </row>
    <row r="1331" spans="1:26" ht="24" customHeight="1" x14ac:dyDescent="0.3">
      <c r="A1331" s="5">
        <v>1331</v>
      </c>
      <c r="B1331" s="6" t="s">
        <v>9588</v>
      </c>
      <c r="C1331" s="6" t="s">
        <v>9589</v>
      </c>
      <c r="D1331" s="58" t="s">
        <v>9602</v>
      </c>
      <c r="E1331" s="6" t="s">
        <v>8057</v>
      </c>
      <c r="F1331" s="39">
        <v>2</v>
      </c>
      <c r="G1331" s="5">
        <v>2</v>
      </c>
      <c r="H1331" s="39">
        <v>2</v>
      </c>
      <c r="I1331" s="6"/>
      <c r="J1331" s="6"/>
      <c r="K1331" s="6"/>
      <c r="L1331" s="6"/>
      <c r="M1331" s="6"/>
      <c r="N1331" s="6"/>
      <c r="O1331" s="6"/>
      <c r="P1331" s="6"/>
      <c r="Q1331" s="6"/>
      <c r="R1331" s="6"/>
      <c r="S1331" s="6"/>
      <c r="T1331" s="6"/>
      <c r="U1331" s="6"/>
      <c r="V1331" s="6"/>
      <c r="W1331" s="6"/>
      <c r="X1331" s="6"/>
      <c r="Y1331" s="6"/>
      <c r="Z1331" s="6"/>
    </row>
    <row r="1332" spans="1:26" ht="24" customHeight="1" x14ac:dyDescent="0.3">
      <c r="A1332" s="5">
        <v>1332</v>
      </c>
      <c r="B1332" s="6" t="s">
        <v>9588</v>
      </c>
      <c r="C1332" s="6" t="s">
        <v>9589</v>
      </c>
      <c r="D1332" s="58" t="s">
        <v>9603</v>
      </c>
      <c r="E1332" s="6" t="s">
        <v>8057</v>
      </c>
      <c r="F1332" s="39">
        <v>0</v>
      </c>
      <c r="G1332" s="5">
        <v>1</v>
      </c>
      <c r="H1332" s="39">
        <v>0</v>
      </c>
      <c r="I1332" s="6"/>
      <c r="J1332" s="6"/>
      <c r="K1332" s="6"/>
      <c r="L1332" s="6"/>
      <c r="M1332" s="6"/>
      <c r="N1332" s="6"/>
      <c r="O1332" s="6"/>
      <c r="P1332" s="6"/>
      <c r="Q1332" s="6"/>
      <c r="R1332" s="6"/>
      <c r="S1332" s="6"/>
      <c r="T1332" s="6"/>
      <c r="U1332" s="6"/>
      <c r="V1332" s="6"/>
      <c r="W1332" s="6"/>
      <c r="X1332" s="6"/>
      <c r="Y1332" s="6"/>
      <c r="Z1332" s="6"/>
    </row>
    <row r="1333" spans="1:26" ht="48" customHeight="1" x14ac:dyDescent="0.3">
      <c r="A1333" s="5">
        <v>1333</v>
      </c>
      <c r="B1333" s="6" t="s">
        <v>9588</v>
      </c>
      <c r="C1333" s="6" t="s">
        <v>9589</v>
      </c>
      <c r="D1333" s="58" t="s">
        <v>9604</v>
      </c>
      <c r="E1333" s="6" t="s">
        <v>8057</v>
      </c>
      <c r="F1333" s="39">
        <v>0</v>
      </c>
      <c r="G1333" s="5">
        <v>1</v>
      </c>
      <c r="H1333" s="39">
        <v>0</v>
      </c>
      <c r="I1333" s="6"/>
      <c r="J1333" s="6"/>
      <c r="K1333" s="6"/>
      <c r="L1333" s="6"/>
      <c r="M1333" s="6"/>
      <c r="N1333" s="6"/>
      <c r="O1333" s="6"/>
      <c r="P1333" s="6"/>
      <c r="Q1333" s="6"/>
      <c r="R1333" s="6"/>
      <c r="S1333" s="6"/>
      <c r="T1333" s="6"/>
      <c r="U1333" s="6"/>
      <c r="V1333" s="6"/>
      <c r="W1333" s="6"/>
      <c r="X1333" s="6"/>
      <c r="Y1333" s="6"/>
      <c r="Z1333" s="6"/>
    </row>
    <row r="1334" spans="1:26" ht="24" customHeight="1" x14ac:dyDescent="0.3">
      <c r="A1334" s="5">
        <v>1334</v>
      </c>
      <c r="B1334" s="6" t="s">
        <v>9588</v>
      </c>
      <c r="C1334" s="6" t="s">
        <v>9589</v>
      </c>
      <c r="D1334" s="58" t="s">
        <v>9605</v>
      </c>
      <c r="E1334" s="6" t="s">
        <v>8057</v>
      </c>
      <c r="F1334" s="39">
        <v>0</v>
      </c>
      <c r="G1334" s="5">
        <v>1</v>
      </c>
      <c r="H1334" s="39">
        <v>0</v>
      </c>
      <c r="I1334" s="6"/>
      <c r="J1334" s="6"/>
      <c r="K1334" s="6"/>
      <c r="L1334" s="6"/>
      <c r="M1334" s="6"/>
      <c r="N1334" s="6"/>
      <c r="O1334" s="6"/>
      <c r="P1334" s="6"/>
      <c r="Q1334" s="6"/>
      <c r="R1334" s="6"/>
      <c r="S1334" s="6"/>
      <c r="T1334" s="6"/>
      <c r="U1334" s="6"/>
      <c r="V1334" s="6"/>
      <c r="W1334" s="6"/>
      <c r="X1334" s="6"/>
      <c r="Y1334" s="6"/>
      <c r="Z1334" s="6"/>
    </row>
    <row r="1335" spans="1:26" ht="72" customHeight="1" x14ac:dyDescent="0.3">
      <c r="A1335" s="5">
        <v>1335</v>
      </c>
      <c r="B1335" s="6" t="s">
        <v>9588</v>
      </c>
      <c r="C1335" s="6" t="s">
        <v>9589</v>
      </c>
      <c r="D1335" s="58" t="s">
        <v>9606</v>
      </c>
      <c r="E1335" s="6" t="s">
        <v>8057</v>
      </c>
      <c r="F1335" s="39">
        <v>1</v>
      </c>
      <c r="G1335" s="5">
        <v>0</v>
      </c>
      <c r="H1335" s="39">
        <v>1</v>
      </c>
      <c r="I1335" s="6"/>
      <c r="J1335" s="6"/>
      <c r="K1335" s="6"/>
      <c r="L1335" s="6"/>
      <c r="M1335" s="6"/>
      <c r="N1335" s="6"/>
      <c r="O1335" s="6"/>
      <c r="P1335" s="6"/>
      <c r="Q1335" s="6"/>
      <c r="R1335" s="6"/>
      <c r="S1335" s="6"/>
      <c r="T1335" s="6"/>
      <c r="U1335" s="6"/>
      <c r="V1335" s="6"/>
      <c r="W1335" s="6"/>
      <c r="X1335" s="6"/>
      <c r="Y1335" s="6"/>
      <c r="Z1335" s="6"/>
    </row>
    <row r="1336" spans="1:26" ht="48" customHeight="1" x14ac:dyDescent="0.3">
      <c r="A1336" s="5">
        <v>1336</v>
      </c>
      <c r="B1336" s="6" t="s">
        <v>9588</v>
      </c>
      <c r="C1336" s="6" t="s">
        <v>9589</v>
      </c>
      <c r="D1336" s="58" t="s">
        <v>9607</v>
      </c>
      <c r="E1336" s="6" t="s">
        <v>8057</v>
      </c>
      <c r="F1336" s="39">
        <v>0</v>
      </c>
      <c r="G1336" s="5">
        <v>0</v>
      </c>
      <c r="H1336" s="39">
        <v>0</v>
      </c>
      <c r="I1336" s="6"/>
      <c r="J1336" s="6"/>
      <c r="K1336" s="6"/>
      <c r="L1336" s="6"/>
      <c r="M1336" s="6"/>
      <c r="N1336" s="6"/>
      <c r="O1336" s="6"/>
      <c r="P1336" s="6"/>
      <c r="Q1336" s="6"/>
      <c r="R1336" s="6"/>
      <c r="S1336" s="6"/>
      <c r="T1336" s="6"/>
      <c r="U1336" s="6"/>
      <c r="V1336" s="6"/>
      <c r="W1336" s="6"/>
      <c r="X1336" s="6"/>
      <c r="Y1336" s="6"/>
      <c r="Z1336" s="6"/>
    </row>
    <row r="1337" spans="1:26" ht="24" customHeight="1" x14ac:dyDescent="0.3">
      <c r="A1337" s="5">
        <v>1337</v>
      </c>
      <c r="B1337" s="6" t="s">
        <v>9588</v>
      </c>
      <c r="C1337" s="6" t="s">
        <v>9589</v>
      </c>
      <c r="D1337" s="58" t="s">
        <v>9608</v>
      </c>
      <c r="E1337" s="6" t="s">
        <v>8057</v>
      </c>
      <c r="F1337" s="39">
        <v>0</v>
      </c>
      <c r="G1337" s="5">
        <v>1</v>
      </c>
      <c r="H1337" s="39">
        <v>0</v>
      </c>
      <c r="I1337" s="6"/>
      <c r="J1337" s="6"/>
      <c r="K1337" s="6"/>
      <c r="L1337" s="6"/>
      <c r="M1337" s="6"/>
      <c r="N1337" s="6"/>
      <c r="O1337" s="6"/>
      <c r="P1337" s="6"/>
      <c r="Q1337" s="6"/>
      <c r="R1337" s="6"/>
      <c r="S1337" s="6"/>
      <c r="T1337" s="6"/>
      <c r="U1337" s="6"/>
      <c r="V1337" s="6"/>
      <c r="W1337" s="6"/>
      <c r="X1337" s="6"/>
      <c r="Y1337" s="6"/>
      <c r="Z1337" s="6"/>
    </row>
    <row r="1338" spans="1:26" ht="24" customHeight="1" x14ac:dyDescent="0.3">
      <c r="A1338" s="5">
        <v>1338</v>
      </c>
      <c r="B1338" s="6" t="s">
        <v>9588</v>
      </c>
      <c r="C1338" s="6" t="s">
        <v>9589</v>
      </c>
      <c r="D1338" s="58" t="s">
        <v>9609</v>
      </c>
      <c r="E1338" s="6" t="s">
        <v>8057</v>
      </c>
      <c r="F1338" s="39">
        <v>0</v>
      </c>
      <c r="G1338" s="5">
        <v>2</v>
      </c>
      <c r="H1338" s="39">
        <v>0</v>
      </c>
      <c r="I1338" s="6"/>
      <c r="J1338" s="6"/>
      <c r="K1338" s="6"/>
      <c r="L1338" s="6"/>
      <c r="M1338" s="6"/>
      <c r="N1338" s="6"/>
      <c r="O1338" s="6"/>
      <c r="P1338" s="6"/>
      <c r="Q1338" s="6"/>
      <c r="R1338" s="6"/>
      <c r="S1338" s="6"/>
      <c r="T1338" s="6"/>
      <c r="U1338" s="6"/>
      <c r="V1338" s="6"/>
      <c r="W1338" s="6"/>
      <c r="X1338" s="6"/>
      <c r="Y1338" s="6"/>
      <c r="Z1338" s="6"/>
    </row>
    <row r="1339" spans="1:26" ht="24" customHeight="1" x14ac:dyDescent="0.3">
      <c r="A1339" s="5">
        <v>1339</v>
      </c>
      <c r="B1339" s="6" t="s">
        <v>9588</v>
      </c>
      <c r="C1339" s="6" t="s">
        <v>9589</v>
      </c>
      <c r="D1339" s="58" t="s">
        <v>9610</v>
      </c>
      <c r="E1339" s="6" t="s">
        <v>8057</v>
      </c>
      <c r="F1339" s="39">
        <v>1</v>
      </c>
      <c r="G1339" s="5">
        <v>1</v>
      </c>
      <c r="H1339" s="39">
        <v>1</v>
      </c>
      <c r="I1339" s="6"/>
      <c r="J1339" s="6"/>
      <c r="K1339" s="6"/>
      <c r="L1339" s="6"/>
      <c r="M1339" s="6"/>
      <c r="N1339" s="6"/>
      <c r="O1339" s="6"/>
      <c r="P1339" s="6"/>
      <c r="Q1339" s="6"/>
      <c r="R1339" s="6"/>
      <c r="S1339" s="6"/>
      <c r="T1339" s="6"/>
      <c r="U1339" s="6"/>
      <c r="V1339" s="6"/>
      <c r="W1339" s="6"/>
      <c r="X1339" s="6"/>
      <c r="Y1339" s="6"/>
      <c r="Z1339" s="6"/>
    </row>
    <row r="1340" spans="1:26" ht="48" customHeight="1" x14ac:dyDescent="0.3">
      <c r="A1340" s="5">
        <v>1340</v>
      </c>
      <c r="B1340" s="6" t="s">
        <v>9588</v>
      </c>
      <c r="C1340" s="6" t="s">
        <v>9589</v>
      </c>
      <c r="D1340" s="58" t="s">
        <v>9611</v>
      </c>
      <c r="E1340" s="6" t="s">
        <v>8057</v>
      </c>
      <c r="F1340" s="39">
        <v>1</v>
      </c>
      <c r="G1340" s="5">
        <v>1</v>
      </c>
      <c r="H1340" s="39">
        <v>1</v>
      </c>
      <c r="I1340" s="6"/>
      <c r="J1340" s="6"/>
      <c r="K1340" s="6"/>
      <c r="L1340" s="6"/>
      <c r="M1340" s="6"/>
      <c r="N1340" s="6"/>
      <c r="O1340" s="6"/>
      <c r="P1340" s="6"/>
      <c r="Q1340" s="6"/>
      <c r="R1340" s="6"/>
      <c r="S1340" s="6"/>
      <c r="T1340" s="6"/>
      <c r="U1340" s="6"/>
      <c r="V1340" s="6"/>
      <c r="W1340" s="6"/>
      <c r="X1340" s="6"/>
      <c r="Y1340" s="6"/>
      <c r="Z1340" s="6"/>
    </row>
    <row r="1341" spans="1:26" ht="24" customHeight="1" x14ac:dyDescent="0.3">
      <c r="A1341" s="5">
        <v>1341</v>
      </c>
      <c r="B1341" s="6" t="s">
        <v>9588</v>
      </c>
      <c r="C1341" s="6" t="s">
        <v>9589</v>
      </c>
      <c r="D1341" s="58" t="s">
        <v>9612</v>
      </c>
      <c r="E1341" s="6" t="s">
        <v>8057</v>
      </c>
      <c r="F1341" s="39">
        <v>1</v>
      </c>
      <c r="G1341" s="5">
        <v>1</v>
      </c>
      <c r="H1341" s="39">
        <v>1</v>
      </c>
      <c r="I1341" s="6"/>
      <c r="J1341" s="6"/>
      <c r="K1341" s="6"/>
      <c r="L1341" s="6"/>
      <c r="M1341" s="6"/>
      <c r="N1341" s="6"/>
      <c r="O1341" s="6"/>
      <c r="P1341" s="6"/>
      <c r="Q1341" s="6"/>
      <c r="R1341" s="6"/>
      <c r="S1341" s="6"/>
      <c r="T1341" s="6"/>
      <c r="U1341" s="6"/>
      <c r="V1341" s="6"/>
      <c r="W1341" s="6"/>
      <c r="X1341" s="6"/>
      <c r="Y1341" s="6"/>
      <c r="Z1341" s="6"/>
    </row>
    <row r="1342" spans="1:26" ht="48" customHeight="1" x14ac:dyDescent="0.3">
      <c r="A1342" s="5">
        <v>1342</v>
      </c>
      <c r="B1342" s="6" t="s">
        <v>9588</v>
      </c>
      <c r="C1342" s="6" t="s">
        <v>9589</v>
      </c>
      <c r="D1342" s="58" t="s">
        <v>9613</v>
      </c>
      <c r="E1342" s="6" t="s">
        <v>8057</v>
      </c>
      <c r="F1342" s="39">
        <v>1</v>
      </c>
      <c r="G1342" s="5">
        <v>1</v>
      </c>
      <c r="H1342" s="39">
        <v>1</v>
      </c>
      <c r="I1342" s="6"/>
      <c r="J1342" s="6"/>
      <c r="K1342" s="6"/>
      <c r="L1342" s="6"/>
      <c r="M1342" s="6"/>
      <c r="N1342" s="6"/>
      <c r="O1342" s="6"/>
      <c r="P1342" s="6"/>
      <c r="Q1342" s="6"/>
      <c r="R1342" s="6"/>
      <c r="S1342" s="6"/>
      <c r="T1342" s="6"/>
      <c r="U1342" s="6"/>
      <c r="V1342" s="6"/>
      <c r="W1342" s="6"/>
      <c r="X1342" s="6"/>
      <c r="Y1342" s="6"/>
      <c r="Z1342" s="6"/>
    </row>
    <row r="1343" spans="1:26" ht="24" customHeight="1" x14ac:dyDescent="0.3">
      <c r="A1343" s="5">
        <v>1343</v>
      </c>
      <c r="B1343" s="6" t="s">
        <v>9588</v>
      </c>
      <c r="C1343" s="6" t="s">
        <v>9589</v>
      </c>
      <c r="D1343" s="58" t="s">
        <v>9614</v>
      </c>
      <c r="E1343" s="6" t="s">
        <v>8057</v>
      </c>
      <c r="F1343" s="39">
        <v>1</v>
      </c>
      <c r="G1343" s="5">
        <v>1</v>
      </c>
      <c r="H1343" s="39">
        <v>1</v>
      </c>
      <c r="I1343" s="6"/>
      <c r="J1343" s="6"/>
      <c r="K1343" s="6"/>
      <c r="L1343" s="6"/>
      <c r="M1343" s="6"/>
      <c r="N1343" s="6"/>
      <c r="O1343" s="6"/>
      <c r="P1343" s="6"/>
      <c r="Q1343" s="6"/>
      <c r="R1343" s="6"/>
      <c r="S1343" s="6"/>
      <c r="T1343" s="6"/>
      <c r="U1343" s="6"/>
      <c r="V1343" s="6"/>
      <c r="W1343" s="6"/>
      <c r="X1343" s="6"/>
      <c r="Y1343" s="6"/>
      <c r="Z1343" s="6"/>
    </row>
    <row r="1344" spans="1:26" ht="24" customHeight="1" x14ac:dyDescent="0.3">
      <c r="A1344" s="5">
        <v>1344</v>
      </c>
      <c r="B1344" s="6" t="s">
        <v>9588</v>
      </c>
      <c r="C1344" s="6" t="s">
        <v>9589</v>
      </c>
      <c r="D1344" s="58" t="s">
        <v>9615</v>
      </c>
      <c r="E1344" s="6" t="s">
        <v>8057</v>
      </c>
      <c r="F1344" s="39">
        <v>1</v>
      </c>
      <c r="G1344" s="5">
        <v>1</v>
      </c>
      <c r="H1344" s="39">
        <v>1</v>
      </c>
      <c r="I1344" s="6"/>
      <c r="J1344" s="6"/>
      <c r="K1344" s="6"/>
      <c r="L1344" s="6"/>
      <c r="M1344" s="6"/>
      <c r="N1344" s="6"/>
      <c r="O1344" s="6"/>
      <c r="P1344" s="6"/>
      <c r="Q1344" s="6"/>
      <c r="R1344" s="6"/>
      <c r="S1344" s="6"/>
      <c r="T1344" s="6"/>
      <c r="U1344" s="6"/>
      <c r="V1344" s="6"/>
      <c r="W1344" s="6"/>
      <c r="X1344" s="6"/>
      <c r="Y1344" s="6"/>
      <c r="Z1344" s="6"/>
    </row>
    <row r="1345" spans="1:26" ht="48" customHeight="1" x14ac:dyDescent="0.3">
      <c r="A1345" s="5">
        <v>1345</v>
      </c>
      <c r="B1345" s="6" t="s">
        <v>9588</v>
      </c>
      <c r="C1345" s="6" t="s">
        <v>9589</v>
      </c>
      <c r="D1345" s="58" t="s">
        <v>9616</v>
      </c>
      <c r="E1345" s="6" t="s">
        <v>8057</v>
      </c>
      <c r="F1345" s="39">
        <v>2</v>
      </c>
      <c r="G1345" s="5">
        <v>2</v>
      </c>
      <c r="H1345" s="39">
        <v>2</v>
      </c>
      <c r="I1345" s="6"/>
      <c r="J1345" s="6"/>
      <c r="K1345" s="6"/>
      <c r="L1345" s="6"/>
      <c r="M1345" s="6"/>
      <c r="N1345" s="6"/>
      <c r="O1345" s="6"/>
      <c r="P1345" s="6"/>
      <c r="Q1345" s="6"/>
      <c r="R1345" s="6"/>
      <c r="S1345" s="6"/>
      <c r="T1345" s="6"/>
      <c r="U1345" s="6"/>
      <c r="V1345" s="6"/>
      <c r="W1345" s="6"/>
      <c r="X1345" s="6"/>
      <c r="Y1345" s="6"/>
      <c r="Z1345" s="6"/>
    </row>
    <row r="1346" spans="1:26" ht="24" customHeight="1" x14ac:dyDescent="0.3">
      <c r="A1346" s="5">
        <v>1346</v>
      </c>
      <c r="B1346" s="6" t="s">
        <v>9588</v>
      </c>
      <c r="C1346" s="6" t="s">
        <v>9589</v>
      </c>
      <c r="D1346" s="58" t="s">
        <v>9617</v>
      </c>
      <c r="E1346" s="6" t="s">
        <v>8057</v>
      </c>
      <c r="F1346" s="39">
        <v>0</v>
      </c>
      <c r="G1346" s="5">
        <v>1</v>
      </c>
      <c r="H1346" s="39">
        <v>0</v>
      </c>
      <c r="I1346" s="6"/>
      <c r="J1346" s="6"/>
      <c r="K1346" s="6"/>
      <c r="L1346" s="6"/>
      <c r="M1346" s="6"/>
      <c r="N1346" s="6"/>
      <c r="O1346" s="6"/>
      <c r="P1346" s="6"/>
      <c r="Q1346" s="6"/>
      <c r="R1346" s="6"/>
      <c r="S1346" s="6"/>
      <c r="T1346" s="6"/>
      <c r="U1346" s="6"/>
      <c r="V1346" s="6"/>
      <c r="W1346" s="6"/>
      <c r="X1346" s="6"/>
      <c r="Y1346" s="6"/>
      <c r="Z1346" s="6"/>
    </row>
    <row r="1347" spans="1:26" ht="48" customHeight="1" x14ac:dyDescent="0.3">
      <c r="A1347" s="5">
        <v>1347</v>
      </c>
      <c r="B1347" s="6" t="s">
        <v>9588</v>
      </c>
      <c r="C1347" s="6" t="s">
        <v>9589</v>
      </c>
      <c r="D1347" s="58" t="s">
        <v>9618</v>
      </c>
      <c r="E1347" s="6" t="s">
        <v>8057</v>
      </c>
      <c r="F1347" s="39">
        <v>1</v>
      </c>
      <c r="G1347" s="5">
        <v>0</v>
      </c>
      <c r="H1347" s="39">
        <v>1</v>
      </c>
      <c r="I1347" s="6"/>
      <c r="J1347" s="6"/>
      <c r="K1347" s="6"/>
      <c r="L1347" s="6"/>
      <c r="M1347" s="6"/>
      <c r="N1347" s="6"/>
      <c r="O1347" s="6"/>
      <c r="P1347" s="6"/>
      <c r="Q1347" s="6"/>
      <c r="R1347" s="6"/>
      <c r="S1347" s="6"/>
      <c r="T1347" s="6"/>
      <c r="U1347" s="6"/>
      <c r="V1347" s="6"/>
      <c r="W1347" s="6"/>
      <c r="X1347" s="6"/>
      <c r="Y1347" s="6"/>
      <c r="Z1347" s="6"/>
    </row>
    <row r="1348" spans="1:26" ht="24" customHeight="1" x14ac:dyDescent="0.3">
      <c r="A1348" s="5">
        <v>1348</v>
      </c>
      <c r="B1348" s="6" t="s">
        <v>9588</v>
      </c>
      <c r="C1348" s="6" t="s">
        <v>9589</v>
      </c>
      <c r="D1348" s="58" t="s">
        <v>9619</v>
      </c>
      <c r="E1348" s="6" t="s">
        <v>8057</v>
      </c>
      <c r="F1348" s="39">
        <v>1</v>
      </c>
      <c r="G1348" s="5">
        <v>1</v>
      </c>
      <c r="H1348" s="39">
        <v>1</v>
      </c>
      <c r="I1348" s="6"/>
      <c r="J1348" s="6"/>
      <c r="K1348" s="6"/>
      <c r="L1348" s="6"/>
      <c r="M1348" s="6"/>
      <c r="N1348" s="6"/>
      <c r="O1348" s="6"/>
      <c r="P1348" s="6"/>
      <c r="Q1348" s="6"/>
      <c r="R1348" s="6"/>
      <c r="S1348" s="6"/>
      <c r="T1348" s="6"/>
      <c r="U1348" s="6"/>
      <c r="V1348" s="6"/>
      <c r="W1348" s="6"/>
      <c r="X1348" s="6"/>
      <c r="Y1348" s="6"/>
      <c r="Z1348" s="6"/>
    </row>
    <row r="1349" spans="1:26" ht="24" customHeight="1" x14ac:dyDescent="0.3">
      <c r="A1349" s="5">
        <v>1349</v>
      </c>
      <c r="B1349" s="6" t="s">
        <v>9588</v>
      </c>
      <c r="C1349" s="6" t="s">
        <v>9589</v>
      </c>
      <c r="D1349" s="58" t="s">
        <v>9620</v>
      </c>
      <c r="E1349" s="6" t="s">
        <v>8057</v>
      </c>
      <c r="F1349" s="39">
        <v>1</v>
      </c>
      <c r="G1349" s="5">
        <v>0</v>
      </c>
      <c r="H1349" s="39">
        <v>1</v>
      </c>
      <c r="I1349" s="6"/>
      <c r="J1349" s="6"/>
      <c r="K1349" s="6"/>
      <c r="L1349" s="6"/>
      <c r="M1349" s="6"/>
      <c r="N1349" s="6"/>
      <c r="O1349" s="6"/>
      <c r="P1349" s="6"/>
      <c r="Q1349" s="6"/>
      <c r="R1349" s="6"/>
      <c r="S1349" s="6"/>
      <c r="T1349" s="6"/>
      <c r="U1349" s="6"/>
      <c r="V1349" s="6"/>
      <c r="W1349" s="6"/>
      <c r="X1349" s="6"/>
      <c r="Y1349" s="6"/>
      <c r="Z1349" s="6"/>
    </row>
    <row r="1350" spans="1:26" ht="48" customHeight="1" x14ac:dyDescent="0.3">
      <c r="A1350" s="5">
        <v>1350</v>
      </c>
      <c r="B1350" s="6" t="s">
        <v>9588</v>
      </c>
      <c r="C1350" s="6" t="s">
        <v>9589</v>
      </c>
      <c r="D1350" s="58" t="s">
        <v>9621</v>
      </c>
      <c r="E1350" s="6" t="s">
        <v>8057</v>
      </c>
      <c r="F1350" s="39">
        <v>1</v>
      </c>
      <c r="G1350" s="5">
        <v>1</v>
      </c>
      <c r="H1350" s="39">
        <v>1</v>
      </c>
      <c r="I1350" s="6"/>
      <c r="J1350" s="6"/>
      <c r="K1350" s="6"/>
      <c r="L1350" s="6"/>
      <c r="M1350" s="6"/>
      <c r="N1350" s="6"/>
      <c r="O1350" s="6"/>
      <c r="P1350" s="6"/>
      <c r="Q1350" s="6"/>
      <c r="R1350" s="6"/>
      <c r="S1350" s="6"/>
      <c r="T1350" s="6"/>
      <c r="U1350" s="6"/>
      <c r="V1350" s="6"/>
      <c r="W1350" s="6"/>
      <c r="X1350" s="6"/>
      <c r="Y1350" s="6"/>
      <c r="Z1350" s="6"/>
    </row>
    <row r="1351" spans="1:26" ht="24" customHeight="1" x14ac:dyDescent="0.3">
      <c r="A1351" s="5">
        <v>1351</v>
      </c>
      <c r="B1351" s="6" t="s">
        <v>9588</v>
      </c>
      <c r="C1351" s="6" t="s">
        <v>9589</v>
      </c>
      <c r="D1351" s="58" t="s">
        <v>9622</v>
      </c>
      <c r="E1351" s="6" t="s">
        <v>8057</v>
      </c>
      <c r="F1351" s="39">
        <v>0</v>
      </c>
      <c r="G1351" s="5">
        <v>0</v>
      </c>
      <c r="H1351" s="39">
        <v>0</v>
      </c>
      <c r="I1351" s="6"/>
      <c r="J1351" s="6"/>
      <c r="K1351" s="6"/>
      <c r="L1351" s="6"/>
      <c r="M1351" s="6"/>
      <c r="N1351" s="6"/>
      <c r="O1351" s="6"/>
      <c r="P1351" s="6"/>
      <c r="Q1351" s="6"/>
      <c r="R1351" s="6"/>
      <c r="S1351" s="6"/>
      <c r="T1351" s="6"/>
      <c r="U1351" s="6"/>
      <c r="V1351" s="6"/>
      <c r="W1351" s="6"/>
      <c r="X1351" s="6"/>
      <c r="Y1351" s="6"/>
      <c r="Z1351" s="6"/>
    </row>
    <row r="1352" spans="1:26" ht="24" customHeight="1" x14ac:dyDescent="0.3">
      <c r="A1352" s="5">
        <v>1352</v>
      </c>
      <c r="B1352" s="6" t="s">
        <v>9588</v>
      </c>
      <c r="C1352" s="6" t="s">
        <v>9589</v>
      </c>
      <c r="D1352" s="58" t="s">
        <v>9623</v>
      </c>
      <c r="E1352" s="6" t="s">
        <v>8057</v>
      </c>
      <c r="F1352" s="39">
        <v>0</v>
      </c>
      <c r="G1352" s="5">
        <v>1</v>
      </c>
      <c r="H1352" s="39">
        <v>0</v>
      </c>
      <c r="I1352" s="6"/>
      <c r="J1352" s="6"/>
      <c r="K1352" s="6"/>
      <c r="L1352" s="6"/>
      <c r="M1352" s="6"/>
      <c r="N1352" s="6"/>
      <c r="O1352" s="6"/>
      <c r="P1352" s="6"/>
      <c r="Q1352" s="6"/>
      <c r="R1352" s="6"/>
      <c r="S1352" s="6"/>
      <c r="T1352" s="6"/>
      <c r="U1352" s="6"/>
      <c r="V1352" s="6"/>
      <c r="W1352" s="6"/>
      <c r="X1352" s="6"/>
      <c r="Y1352" s="6"/>
      <c r="Z1352" s="6"/>
    </row>
    <row r="1353" spans="1:26" ht="48" customHeight="1" x14ac:dyDescent="0.3">
      <c r="A1353" s="5">
        <v>1353</v>
      </c>
      <c r="B1353" s="6" t="s">
        <v>9588</v>
      </c>
      <c r="C1353" s="6" t="s">
        <v>9589</v>
      </c>
      <c r="D1353" s="58" t="s">
        <v>9624</v>
      </c>
      <c r="E1353" s="6" t="s">
        <v>8057</v>
      </c>
      <c r="F1353" s="39">
        <v>0</v>
      </c>
      <c r="G1353" s="5">
        <v>1</v>
      </c>
      <c r="H1353" s="39">
        <v>0</v>
      </c>
      <c r="I1353" s="6"/>
      <c r="J1353" s="6"/>
      <c r="K1353" s="6"/>
      <c r="L1353" s="6"/>
      <c r="M1353" s="6"/>
      <c r="N1353" s="6"/>
      <c r="O1353" s="6"/>
      <c r="P1353" s="6"/>
      <c r="Q1353" s="6"/>
      <c r="R1353" s="6"/>
      <c r="S1353" s="6"/>
      <c r="T1353" s="6"/>
      <c r="U1353" s="6"/>
      <c r="V1353" s="6"/>
      <c r="W1353" s="6"/>
      <c r="X1353" s="6"/>
      <c r="Y1353" s="6"/>
      <c r="Z1353" s="6"/>
    </row>
    <row r="1354" spans="1:26" ht="48" customHeight="1" x14ac:dyDescent="0.3">
      <c r="A1354" s="5">
        <v>1354</v>
      </c>
      <c r="B1354" s="6" t="s">
        <v>9588</v>
      </c>
      <c r="C1354" s="6" t="s">
        <v>9589</v>
      </c>
      <c r="D1354" s="58" t="s">
        <v>9625</v>
      </c>
      <c r="E1354" s="6" t="s">
        <v>8057</v>
      </c>
      <c r="F1354" s="39">
        <v>2</v>
      </c>
      <c r="G1354" s="5">
        <v>1</v>
      </c>
      <c r="H1354" s="39">
        <v>2</v>
      </c>
      <c r="I1354" s="6"/>
      <c r="J1354" s="6"/>
      <c r="K1354" s="6"/>
      <c r="L1354" s="6"/>
      <c r="M1354" s="6"/>
      <c r="N1354" s="6"/>
      <c r="O1354" s="6"/>
      <c r="P1354" s="6"/>
      <c r="Q1354" s="6"/>
      <c r="R1354" s="6"/>
      <c r="S1354" s="6"/>
      <c r="T1354" s="6"/>
      <c r="U1354" s="6"/>
      <c r="V1354" s="6"/>
      <c r="W1354" s="6"/>
      <c r="X1354" s="6"/>
      <c r="Y1354" s="6"/>
      <c r="Z1354" s="6"/>
    </row>
    <row r="1355" spans="1:26" ht="48" customHeight="1" x14ac:dyDescent="0.3">
      <c r="A1355" s="5">
        <v>1355</v>
      </c>
      <c r="B1355" s="6" t="s">
        <v>9588</v>
      </c>
      <c r="C1355" s="6" t="s">
        <v>9589</v>
      </c>
      <c r="D1355" s="58" t="s">
        <v>9626</v>
      </c>
      <c r="E1355" s="6" t="s">
        <v>8057</v>
      </c>
      <c r="F1355" s="39">
        <v>2</v>
      </c>
      <c r="G1355" s="5">
        <v>2</v>
      </c>
      <c r="H1355" s="39">
        <v>2</v>
      </c>
      <c r="I1355" s="6"/>
      <c r="J1355" s="6"/>
      <c r="K1355" s="6"/>
      <c r="L1355" s="6"/>
      <c r="M1355" s="6"/>
      <c r="N1355" s="6"/>
      <c r="O1355" s="6"/>
      <c r="P1355" s="6"/>
      <c r="Q1355" s="6"/>
      <c r="R1355" s="6"/>
      <c r="S1355" s="6"/>
      <c r="T1355" s="6"/>
      <c r="U1355" s="6"/>
      <c r="V1355" s="6"/>
      <c r="W1355" s="6"/>
      <c r="X1355" s="6"/>
      <c r="Y1355" s="6"/>
      <c r="Z1355" s="6"/>
    </row>
    <row r="1356" spans="1:26" ht="24" customHeight="1" x14ac:dyDescent="0.3">
      <c r="A1356" s="5">
        <v>1356</v>
      </c>
      <c r="B1356" s="6" t="s">
        <v>9588</v>
      </c>
      <c r="C1356" s="6" t="s">
        <v>9589</v>
      </c>
      <c r="D1356" s="58" t="s">
        <v>9627</v>
      </c>
      <c r="E1356" s="6" t="s">
        <v>8057</v>
      </c>
      <c r="F1356" s="39">
        <v>1</v>
      </c>
      <c r="G1356" s="5">
        <v>1</v>
      </c>
      <c r="H1356" s="39">
        <v>1</v>
      </c>
      <c r="I1356" s="6"/>
      <c r="J1356" s="6"/>
      <c r="K1356" s="6"/>
      <c r="L1356" s="6"/>
      <c r="M1356" s="6"/>
      <c r="N1356" s="6"/>
      <c r="O1356" s="6"/>
      <c r="P1356" s="6"/>
      <c r="Q1356" s="6"/>
      <c r="R1356" s="6"/>
      <c r="S1356" s="6"/>
      <c r="T1356" s="6"/>
      <c r="U1356" s="6"/>
      <c r="V1356" s="6"/>
      <c r="W1356" s="6"/>
      <c r="X1356" s="6"/>
      <c r="Y1356" s="6"/>
      <c r="Z1356" s="6"/>
    </row>
    <row r="1357" spans="1:26" ht="48" customHeight="1" x14ac:dyDescent="0.3">
      <c r="A1357" s="5">
        <v>1357</v>
      </c>
      <c r="B1357" s="6" t="s">
        <v>9588</v>
      </c>
      <c r="C1357" s="6" t="s">
        <v>9589</v>
      </c>
      <c r="D1357" s="58" t="s">
        <v>9628</v>
      </c>
      <c r="E1357" s="6" t="s">
        <v>8057</v>
      </c>
      <c r="F1357" s="39">
        <v>2</v>
      </c>
      <c r="G1357" s="5">
        <v>2</v>
      </c>
      <c r="H1357" s="39">
        <v>2</v>
      </c>
      <c r="I1357" s="6"/>
      <c r="J1357" s="6"/>
      <c r="K1357" s="6"/>
      <c r="L1357" s="6"/>
      <c r="M1357" s="6"/>
      <c r="N1357" s="6"/>
      <c r="O1357" s="6"/>
      <c r="P1357" s="6"/>
      <c r="Q1357" s="6"/>
      <c r="R1357" s="6"/>
      <c r="S1357" s="6"/>
      <c r="T1357" s="6"/>
      <c r="U1357" s="6"/>
      <c r="V1357" s="6"/>
      <c r="W1357" s="6"/>
      <c r="X1357" s="6"/>
      <c r="Y1357" s="6"/>
      <c r="Z1357" s="6"/>
    </row>
    <row r="1358" spans="1:26" ht="24" customHeight="1" x14ac:dyDescent="0.3">
      <c r="A1358" s="5">
        <v>1358</v>
      </c>
      <c r="B1358" s="6" t="s">
        <v>9588</v>
      </c>
      <c r="C1358" s="6" t="s">
        <v>9589</v>
      </c>
      <c r="D1358" s="58" t="s">
        <v>9629</v>
      </c>
      <c r="E1358" s="6" t="s">
        <v>8057</v>
      </c>
      <c r="F1358" s="39">
        <v>0</v>
      </c>
      <c r="G1358" s="5">
        <v>0</v>
      </c>
      <c r="H1358" s="39">
        <v>0</v>
      </c>
      <c r="I1358" s="6"/>
      <c r="J1358" s="6"/>
      <c r="K1358" s="6"/>
      <c r="L1358" s="6"/>
      <c r="M1358" s="6"/>
      <c r="N1358" s="6"/>
      <c r="O1358" s="6"/>
      <c r="P1358" s="6"/>
      <c r="Q1358" s="6"/>
      <c r="R1358" s="6"/>
      <c r="S1358" s="6"/>
      <c r="T1358" s="6"/>
      <c r="U1358" s="6"/>
      <c r="V1358" s="6"/>
      <c r="W1358" s="6"/>
      <c r="X1358" s="6"/>
      <c r="Y1358" s="6"/>
      <c r="Z1358" s="6"/>
    </row>
    <row r="1359" spans="1:26" ht="24" customHeight="1" x14ac:dyDescent="0.3">
      <c r="A1359" s="5">
        <v>1359</v>
      </c>
      <c r="B1359" s="6" t="s">
        <v>9588</v>
      </c>
      <c r="C1359" s="6" t="s">
        <v>9589</v>
      </c>
      <c r="D1359" s="58" t="s">
        <v>9630</v>
      </c>
      <c r="E1359" s="6" t="s">
        <v>8057</v>
      </c>
      <c r="F1359" s="39">
        <v>1</v>
      </c>
      <c r="G1359" s="5">
        <v>1</v>
      </c>
      <c r="H1359" s="39">
        <v>1</v>
      </c>
      <c r="I1359" s="6"/>
      <c r="J1359" s="6"/>
      <c r="K1359" s="6"/>
      <c r="L1359" s="6"/>
      <c r="M1359" s="6"/>
      <c r="N1359" s="6"/>
      <c r="O1359" s="6"/>
      <c r="P1359" s="6"/>
      <c r="Q1359" s="6"/>
      <c r="R1359" s="6"/>
      <c r="S1359" s="6"/>
      <c r="T1359" s="6"/>
      <c r="U1359" s="6"/>
      <c r="V1359" s="6"/>
      <c r="W1359" s="6"/>
      <c r="X1359" s="6"/>
      <c r="Y1359" s="6"/>
      <c r="Z1359" s="6"/>
    </row>
    <row r="1360" spans="1:26" ht="48" customHeight="1" x14ac:dyDescent="0.3">
      <c r="A1360" s="5">
        <v>1360</v>
      </c>
      <c r="B1360" s="6" t="s">
        <v>9588</v>
      </c>
      <c r="C1360" s="6" t="s">
        <v>9589</v>
      </c>
      <c r="D1360" s="58" t="s">
        <v>9631</v>
      </c>
      <c r="E1360" s="6" t="s">
        <v>8057</v>
      </c>
      <c r="F1360" s="39">
        <v>1</v>
      </c>
      <c r="G1360" s="5">
        <v>1</v>
      </c>
      <c r="H1360" s="39">
        <v>1</v>
      </c>
      <c r="I1360" s="6"/>
      <c r="J1360" s="6"/>
      <c r="K1360" s="6"/>
      <c r="L1360" s="6"/>
      <c r="M1360" s="6"/>
      <c r="N1360" s="6"/>
      <c r="O1360" s="6"/>
      <c r="P1360" s="6"/>
      <c r="Q1360" s="6"/>
      <c r="R1360" s="6"/>
      <c r="S1360" s="6"/>
      <c r="T1360" s="6"/>
      <c r="U1360" s="6"/>
      <c r="V1360" s="6"/>
      <c r="W1360" s="6"/>
      <c r="X1360" s="6"/>
      <c r="Y1360" s="6"/>
      <c r="Z1360" s="6"/>
    </row>
    <row r="1361" spans="1:26" ht="48" customHeight="1" x14ac:dyDescent="0.3">
      <c r="A1361" s="5">
        <v>1361</v>
      </c>
      <c r="B1361" s="6" t="s">
        <v>9588</v>
      </c>
      <c r="C1361" s="6" t="s">
        <v>9589</v>
      </c>
      <c r="D1361" s="58" t="s">
        <v>9632</v>
      </c>
      <c r="E1361" s="6" t="s">
        <v>8057</v>
      </c>
      <c r="F1361" s="39">
        <v>2</v>
      </c>
      <c r="G1361" s="5">
        <v>2</v>
      </c>
      <c r="H1361" s="39">
        <v>2</v>
      </c>
      <c r="I1361" s="6"/>
      <c r="J1361" s="6"/>
      <c r="K1361" s="6"/>
      <c r="L1361" s="6"/>
      <c r="M1361" s="6"/>
      <c r="N1361" s="6"/>
      <c r="O1361" s="6"/>
      <c r="P1361" s="6"/>
      <c r="Q1361" s="6"/>
      <c r="R1361" s="6"/>
      <c r="S1361" s="6"/>
      <c r="T1361" s="6"/>
      <c r="U1361" s="6"/>
      <c r="V1361" s="6"/>
      <c r="W1361" s="6"/>
      <c r="X1361" s="6"/>
      <c r="Y1361" s="6"/>
      <c r="Z1361" s="6"/>
    </row>
    <row r="1362" spans="1:26" ht="24" customHeight="1" x14ac:dyDescent="0.3">
      <c r="A1362" s="5">
        <v>1362</v>
      </c>
      <c r="B1362" s="6" t="s">
        <v>9588</v>
      </c>
      <c r="C1362" s="6" t="s">
        <v>9589</v>
      </c>
      <c r="D1362" s="58" t="s">
        <v>9633</v>
      </c>
      <c r="E1362" s="6" t="s">
        <v>8057</v>
      </c>
      <c r="F1362" s="39">
        <v>2</v>
      </c>
      <c r="G1362" s="5">
        <v>2</v>
      </c>
      <c r="H1362" s="39">
        <v>2</v>
      </c>
      <c r="I1362" s="6"/>
      <c r="J1362" s="6"/>
      <c r="K1362" s="6"/>
      <c r="L1362" s="6"/>
      <c r="M1362" s="6"/>
      <c r="N1362" s="6"/>
      <c r="O1362" s="6"/>
      <c r="P1362" s="6"/>
      <c r="Q1362" s="6"/>
      <c r="R1362" s="6"/>
      <c r="S1362" s="6"/>
      <c r="T1362" s="6"/>
      <c r="U1362" s="6"/>
      <c r="V1362" s="6"/>
      <c r="W1362" s="6"/>
      <c r="X1362" s="6"/>
      <c r="Y1362" s="6"/>
      <c r="Z1362" s="6"/>
    </row>
    <row r="1363" spans="1:26" ht="24" customHeight="1" x14ac:dyDescent="0.3">
      <c r="A1363" s="5">
        <v>1363</v>
      </c>
      <c r="B1363" s="6" t="s">
        <v>9588</v>
      </c>
      <c r="C1363" s="6" t="s">
        <v>9589</v>
      </c>
      <c r="D1363" s="58" t="s">
        <v>9634</v>
      </c>
      <c r="E1363" s="6" t="s">
        <v>8057</v>
      </c>
      <c r="F1363" s="39">
        <v>0</v>
      </c>
      <c r="G1363" s="5">
        <v>2</v>
      </c>
      <c r="H1363" s="39">
        <v>0</v>
      </c>
      <c r="I1363" s="6"/>
      <c r="J1363" s="6"/>
      <c r="K1363" s="6"/>
      <c r="L1363" s="6"/>
      <c r="M1363" s="6"/>
      <c r="N1363" s="6"/>
      <c r="O1363" s="6"/>
      <c r="P1363" s="6"/>
      <c r="Q1363" s="6"/>
      <c r="R1363" s="6"/>
      <c r="S1363" s="6"/>
      <c r="T1363" s="6"/>
      <c r="U1363" s="6"/>
      <c r="V1363" s="6"/>
      <c r="W1363" s="6"/>
      <c r="X1363" s="6"/>
      <c r="Y1363" s="6"/>
      <c r="Z1363" s="6"/>
    </row>
    <row r="1364" spans="1:26" ht="24" customHeight="1" x14ac:dyDescent="0.3">
      <c r="A1364" s="5">
        <v>1364</v>
      </c>
      <c r="B1364" s="6" t="s">
        <v>9588</v>
      </c>
      <c r="C1364" s="6" t="s">
        <v>9589</v>
      </c>
      <c r="D1364" s="58" t="s">
        <v>9635</v>
      </c>
      <c r="E1364" s="6" t="s">
        <v>8057</v>
      </c>
      <c r="F1364" s="39">
        <v>2</v>
      </c>
      <c r="G1364" s="5">
        <v>2</v>
      </c>
      <c r="H1364" s="39">
        <v>2</v>
      </c>
      <c r="I1364" s="6"/>
      <c r="J1364" s="6"/>
      <c r="K1364" s="6"/>
      <c r="L1364" s="6"/>
      <c r="M1364" s="6"/>
      <c r="N1364" s="6"/>
      <c r="O1364" s="6"/>
      <c r="P1364" s="6"/>
      <c r="Q1364" s="6"/>
      <c r="R1364" s="6"/>
      <c r="S1364" s="6"/>
      <c r="T1364" s="6"/>
      <c r="U1364" s="6"/>
      <c r="V1364" s="6"/>
      <c r="W1364" s="6"/>
      <c r="X1364" s="6"/>
      <c r="Y1364" s="6"/>
      <c r="Z1364" s="6"/>
    </row>
    <row r="1365" spans="1:26" ht="48" customHeight="1" x14ac:dyDescent="0.3">
      <c r="A1365" s="5">
        <v>1365</v>
      </c>
      <c r="B1365" s="6" t="s">
        <v>9588</v>
      </c>
      <c r="C1365" s="6" t="s">
        <v>9589</v>
      </c>
      <c r="D1365" s="58" t="s">
        <v>9636</v>
      </c>
      <c r="E1365" s="6" t="s">
        <v>8057</v>
      </c>
      <c r="F1365" s="39">
        <v>0</v>
      </c>
      <c r="G1365" s="5">
        <v>2</v>
      </c>
      <c r="H1365" s="39">
        <v>0</v>
      </c>
      <c r="I1365" s="6"/>
      <c r="J1365" s="6"/>
      <c r="K1365" s="6"/>
      <c r="L1365" s="6"/>
      <c r="M1365" s="6"/>
      <c r="N1365" s="6"/>
      <c r="O1365" s="6"/>
      <c r="P1365" s="6"/>
      <c r="Q1365" s="6"/>
      <c r="R1365" s="6"/>
      <c r="S1365" s="6"/>
      <c r="T1365" s="6"/>
      <c r="U1365" s="6"/>
      <c r="V1365" s="6"/>
      <c r="W1365" s="6"/>
      <c r="X1365" s="6"/>
      <c r="Y1365" s="6"/>
      <c r="Z1365" s="6"/>
    </row>
    <row r="1366" spans="1:26" ht="24" customHeight="1" x14ac:dyDescent="0.3">
      <c r="A1366" s="5">
        <v>1366</v>
      </c>
      <c r="B1366" s="6" t="s">
        <v>9588</v>
      </c>
      <c r="C1366" s="6" t="s">
        <v>9589</v>
      </c>
      <c r="D1366" s="58" t="s">
        <v>9637</v>
      </c>
      <c r="E1366" s="6" t="s">
        <v>8057</v>
      </c>
      <c r="F1366" s="39">
        <v>0</v>
      </c>
      <c r="G1366" s="5">
        <v>0</v>
      </c>
      <c r="H1366" s="39">
        <v>0</v>
      </c>
      <c r="I1366" s="6"/>
      <c r="J1366" s="6"/>
      <c r="K1366" s="6"/>
      <c r="L1366" s="6"/>
      <c r="M1366" s="6"/>
      <c r="N1366" s="6"/>
      <c r="O1366" s="6"/>
      <c r="P1366" s="6"/>
      <c r="Q1366" s="6"/>
      <c r="R1366" s="6"/>
      <c r="S1366" s="6"/>
      <c r="T1366" s="6"/>
      <c r="U1366" s="6"/>
      <c r="V1366" s="6"/>
      <c r="W1366" s="6"/>
      <c r="X1366" s="6"/>
      <c r="Y1366" s="6"/>
      <c r="Z1366" s="6"/>
    </row>
    <row r="1367" spans="1:26" ht="24" customHeight="1" x14ac:dyDescent="0.3">
      <c r="A1367" s="5">
        <v>1367</v>
      </c>
      <c r="B1367" s="6" t="s">
        <v>9638</v>
      </c>
      <c r="C1367" s="6" t="s">
        <v>9639</v>
      </c>
      <c r="D1367" s="58" t="s">
        <v>9640</v>
      </c>
      <c r="E1367" s="6" t="s">
        <v>8057</v>
      </c>
      <c r="F1367" s="39">
        <v>0</v>
      </c>
      <c r="G1367" s="5">
        <v>0</v>
      </c>
      <c r="H1367" s="39">
        <v>0</v>
      </c>
      <c r="I1367" s="6"/>
      <c r="J1367" s="6"/>
      <c r="K1367" s="6"/>
      <c r="L1367" s="6"/>
      <c r="M1367" s="6"/>
      <c r="N1367" s="6"/>
      <c r="O1367" s="6"/>
      <c r="P1367" s="6"/>
      <c r="Q1367" s="6"/>
      <c r="R1367" s="6"/>
      <c r="S1367" s="6"/>
      <c r="T1367" s="6"/>
      <c r="U1367" s="6"/>
      <c r="V1367" s="6"/>
      <c r="W1367" s="6"/>
      <c r="X1367" s="6"/>
      <c r="Y1367" s="6"/>
      <c r="Z1367" s="6"/>
    </row>
    <row r="1368" spans="1:26" ht="24" customHeight="1" x14ac:dyDescent="0.3">
      <c r="A1368" s="5">
        <v>1368</v>
      </c>
      <c r="B1368" s="6" t="s">
        <v>9638</v>
      </c>
      <c r="C1368" s="6" t="s">
        <v>9641</v>
      </c>
      <c r="D1368" s="58" t="s">
        <v>9642</v>
      </c>
      <c r="E1368" s="6" t="s">
        <v>8057</v>
      </c>
      <c r="F1368" s="39">
        <v>0</v>
      </c>
      <c r="G1368" s="5">
        <v>2</v>
      </c>
      <c r="H1368" s="39">
        <v>0</v>
      </c>
      <c r="I1368" s="6"/>
      <c r="J1368" s="6"/>
      <c r="K1368" s="6"/>
      <c r="L1368" s="6"/>
      <c r="M1368" s="6"/>
      <c r="N1368" s="6"/>
      <c r="O1368" s="6"/>
      <c r="P1368" s="6"/>
      <c r="Q1368" s="6"/>
      <c r="R1368" s="6"/>
      <c r="S1368" s="6"/>
      <c r="T1368" s="6"/>
      <c r="U1368" s="6"/>
      <c r="V1368" s="6"/>
      <c r="W1368" s="6"/>
      <c r="X1368" s="6"/>
      <c r="Y1368" s="6"/>
      <c r="Z1368" s="6"/>
    </row>
    <row r="1369" spans="1:26" ht="24" customHeight="1" x14ac:dyDescent="0.3">
      <c r="A1369" s="5">
        <v>1369</v>
      </c>
      <c r="B1369" s="6" t="s">
        <v>9638</v>
      </c>
      <c r="C1369" s="6" t="s">
        <v>9643</v>
      </c>
      <c r="D1369" s="58" t="s">
        <v>9644</v>
      </c>
      <c r="E1369" s="6" t="s">
        <v>8057</v>
      </c>
      <c r="F1369" s="39">
        <v>2</v>
      </c>
      <c r="G1369" s="5">
        <v>2</v>
      </c>
      <c r="H1369" s="39">
        <v>2</v>
      </c>
      <c r="I1369" s="6"/>
      <c r="J1369" s="6"/>
      <c r="K1369" s="6"/>
      <c r="L1369" s="6"/>
      <c r="M1369" s="6"/>
      <c r="N1369" s="6"/>
      <c r="O1369" s="6"/>
      <c r="P1369" s="6"/>
      <c r="Q1369" s="6"/>
      <c r="R1369" s="6"/>
      <c r="S1369" s="6"/>
      <c r="T1369" s="6"/>
      <c r="U1369" s="6"/>
      <c r="V1369" s="6"/>
      <c r="W1369" s="6"/>
      <c r="X1369" s="6"/>
      <c r="Y1369" s="6"/>
      <c r="Z1369" s="6"/>
    </row>
    <row r="1370" spans="1:26" ht="24" customHeight="1" x14ac:dyDescent="0.3">
      <c r="A1370" s="5">
        <v>1370</v>
      </c>
      <c r="B1370" s="6" t="s">
        <v>9638</v>
      </c>
      <c r="C1370" s="6" t="s">
        <v>9645</v>
      </c>
      <c r="D1370" s="58" t="s">
        <v>9646</v>
      </c>
      <c r="E1370" s="6" t="s">
        <v>8057</v>
      </c>
      <c r="F1370" s="39">
        <v>0</v>
      </c>
      <c r="G1370" s="5">
        <v>2</v>
      </c>
      <c r="H1370" s="39">
        <v>0</v>
      </c>
      <c r="I1370" s="6"/>
      <c r="J1370" s="6"/>
      <c r="K1370" s="6"/>
      <c r="L1370" s="6"/>
      <c r="M1370" s="6"/>
      <c r="N1370" s="6"/>
      <c r="O1370" s="6"/>
      <c r="P1370" s="6"/>
      <c r="Q1370" s="6"/>
      <c r="R1370" s="6"/>
      <c r="S1370" s="6"/>
      <c r="T1370" s="6"/>
      <c r="U1370" s="6"/>
      <c r="V1370" s="6"/>
      <c r="W1370" s="6"/>
      <c r="X1370" s="6"/>
      <c r="Y1370" s="6"/>
      <c r="Z1370" s="6"/>
    </row>
    <row r="1371" spans="1:26" ht="48" customHeight="1" x14ac:dyDescent="0.3">
      <c r="A1371" s="5">
        <v>1371</v>
      </c>
      <c r="B1371" s="6" t="s">
        <v>9638</v>
      </c>
      <c r="C1371" s="6" t="s">
        <v>9647</v>
      </c>
      <c r="D1371" s="58" t="s">
        <v>9648</v>
      </c>
      <c r="E1371" s="6" t="s">
        <v>8057</v>
      </c>
      <c r="F1371" s="39">
        <v>1</v>
      </c>
      <c r="G1371" s="5">
        <v>2</v>
      </c>
      <c r="H1371" s="39">
        <v>1</v>
      </c>
      <c r="I1371" s="6"/>
      <c r="J1371" s="6"/>
      <c r="K1371" s="6"/>
      <c r="L1371" s="6"/>
      <c r="M1371" s="6"/>
      <c r="N1371" s="6"/>
      <c r="O1371" s="6"/>
      <c r="P1371" s="6"/>
      <c r="Q1371" s="6"/>
      <c r="R1371" s="6"/>
      <c r="S1371" s="6"/>
      <c r="T1371" s="6"/>
      <c r="U1371" s="6"/>
      <c r="V1371" s="6"/>
      <c r="W1371" s="6"/>
      <c r="X1371" s="6"/>
      <c r="Y1371" s="6"/>
      <c r="Z1371" s="6"/>
    </row>
    <row r="1372" spans="1:26" ht="24" customHeight="1" x14ac:dyDescent="0.3">
      <c r="A1372" s="5">
        <v>1372</v>
      </c>
      <c r="B1372" s="6" t="s">
        <v>9638</v>
      </c>
      <c r="C1372" s="6" t="s">
        <v>9649</v>
      </c>
      <c r="D1372" s="58" t="s">
        <v>9650</v>
      </c>
      <c r="E1372" s="6" t="s">
        <v>8057</v>
      </c>
      <c r="F1372" s="39">
        <v>2</v>
      </c>
      <c r="G1372" s="5">
        <v>2</v>
      </c>
      <c r="H1372" s="39">
        <v>2</v>
      </c>
      <c r="I1372" s="6"/>
      <c r="J1372" s="6"/>
      <c r="K1372" s="6"/>
      <c r="L1372" s="6"/>
      <c r="M1372" s="6"/>
      <c r="N1372" s="6"/>
      <c r="O1372" s="6"/>
      <c r="P1372" s="6"/>
      <c r="Q1372" s="6"/>
      <c r="R1372" s="6"/>
      <c r="S1372" s="6"/>
      <c r="T1372" s="6"/>
      <c r="U1372" s="6"/>
      <c r="V1372" s="6"/>
      <c r="W1372" s="6"/>
      <c r="X1372" s="6"/>
      <c r="Y1372" s="6"/>
      <c r="Z1372" s="6"/>
    </row>
    <row r="1373" spans="1:26" ht="24" customHeight="1" x14ac:dyDescent="0.3">
      <c r="A1373" s="5">
        <v>1373</v>
      </c>
      <c r="B1373" s="6" t="s">
        <v>9638</v>
      </c>
      <c r="C1373" s="6" t="s">
        <v>9651</v>
      </c>
      <c r="D1373" s="58" t="s">
        <v>9652</v>
      </c>
      <c r="E1373" s="6" t="s">
        <v>8057</v>
      </c>
      <c r="F1373" s="39">
        <v>2</v>
      </c>
      <c r="G1373" s="5">
        <v>2</v>
      </c>
      <c r="H1373" s="39">
        <v>2</v>
      </c>
      <c r="I1373" s="6"/>
      <c r="J1373" s="6"/>
      <c r="K1373" s="6"/>
      <c r="L1373" s="6"/>
      <c r="M1373" s="6"/>
      <c r="N1373" s="6"/>
      <c r="O1373" s="6"/>
      <c r="P1373" s="6"/>
      <c r="Q1373" s="6"/>
      <c r="R1373" s="6"/>
      <c r="S1373" s="6"/>
      <c r="T1373" s="6"/>
      <c r="U1373" s="6"/>
      <c r="V1373" s="6"/>
      <c r="W1373" s="6"/>
      <c r="X1373" s="6"/>
      <c r="Y1373" s="6"/>
      <c r="Z1373" s="6"/>
    </row>
    <row r="1374" spans="1:26" ht="48" customHeight="1" x14ac:dyDescent="0.3">
      <c r="A1374" s="5">
        <v>1374</v>
      </c>
      <c r="B1374" s="6" t="s">
        <v>9638</v>
      </c>
      <c r="C1374" s="6" t="s">
        <v>9653</v>
      </c>
      <c r="D1374" s="58" t="s">
        <v>9654</v>
      </c>
      <c r="E1374" s="6" t="s">
        <v>8057</v>
      </c>
      <c r="F1374" s="39">
        <v>0</v>
      </c>
      <c r="G1374" s="5">
        <v>2</v>
      </c>
      <c r="H1374" s="39">
        <v>0</v>
      </c>
      <c r="I1374" s="6"/>
      <c r="J1374" s="6"/>
      <c r="K1374" s="6"/>
      <c r="L1374" s="6"/>
      <c r="M1374" s="6"/>
      <c r="N1374" s="6"/>
      <c r="O1374" s="6"/>
      <c r="P1374" s="6"/>
      <c r="Q1374" s="6"/>
      <c r="R1374" s="6"/>
      <c r="S1374" s="6"/>
      <c r="T1374" s="6"/>
      <c r="U1374" s="6"/>
      <c r="V1374" s="6"/>
      <c r="W1374" s="6"/>
      <c r="X1374" s="6"/>
      <c r="Y1374" s="6"/>
      <c r="Z1374" s="6"/>
    </row>
    <row r="1375" spans="1:26" ht="48" customHeight="1" x14ac:dyDescent="0.3">
      <c r="A1375" s="5">
        <v>1375</v>
      </c>
      <c r="B1375" s="6" t="s">
        <v>9638</v>
      </c>
      <c r="C1375" s="6" t="s">
        <v>9655</v>
      </c>
      <c r="D1375" s="58" t="s">
        <v>9656</v>
      </c>
      <c r="E1375" s="6" t="s">
        <v>8057</v>
      </c>
      <c r="F1375" s="39">
        <v>2</v>
      </c>
      <c r="G1375" s="5">
        <v>2</v>
      </c>
      <c r="H1375" s="39">
        <v>2</v>
      </c>
      <c r="I1375" s="6"/>
      <c r="J1375" s="6"/>
      <c r="K1375" s="6"/>
      <c r="L1375" s="6"/>
      <c r="M1375" s="6"/>
      <c r="N1375" s="6"/>
      <c r="O1375" s="6"/>
      <c r="P1375" s="6"/>
      <c r="Q1375" s="6"/>
      <c r="R1375" s="6"/>
      <c r="S1375" s="6"/>
      <c r="T1375" s="6"/>
      <c r="U1375" s="6"/>
      <c r="V1375" s="6"/>
      <c r="W1375" s="6"/>
      <c r="X1375" s="6"/>
      <c r="Y1375" s="6"/>
      <c r="Z1375" s="6"/>
    </row>
    <row r="1376" spans="1:26" ht="24" customHeight="1" x14ac:dyDescent="0.3">
      <c r="A1376" s="5">
        <v>1376</v>
      </c>
      <c r="B1376" s="6" t="s">
        <v>9638</v>
      </c>
      <c r="C1376" s="6" t="s">
        <v>9657</v>
      </c>
      <c r="D1376" s="58" t="s">
        <v>9658</v>
      </c>
      <c r="E1376" s="6" t="s">
        <v>8057</v>
      </c>
      <c r="F1376" s="39">
        <v>0</v>
      </c>
      <c r="G1376" s="5">
        <v>2</v>
      </c>
      <c r="H1376" s="39">
        <v>0</v>
      </c>
      <c r="I1376" s="6"/>
      <c r="J1376" s="6"/>
      <c r="K1376" s="6"/>
      <c r="L1376" s="6"/>
      <c r="M1376" s="6"/>
      <c r="N1376" s="6"/>
      <c r="O1376" s="6"/>
      <c r="P1376" s="6"/>
      <c r="Q1376" s="6"/>
      <c r="R1376" s="6"/>
      <c r="S1376" s="6"/>
      <c r="T1376" s="6"/>
      <c r="U1376" s="6"/>
      <c r="V1376" s="6"/>
      <c r="W1376" s="6"/>
      <c r="X1376" s="6"/>
      <c r="Y1376" s="6"/>
      <c r="Z1376" s="6"/>
    </row>
    <row r="1377" spans="1:26" ht="48" customHeight="1" x14ac:dyDescent="0.3">
      <c r="A1377" s="5">
        <v>1377</v>
      </c>
      <c r="B1377" s="6" t="s">
        <v>9638</v>
      </c>
      <c r="C1377" s="6" t="s">
        <v>9659</v>
      </c>
      <c r="D1377" s="58" t="s">
        <v>9660</v>
      </c>
      <c r="E1377" s="6" t="s">
        <v>8057</v>
      </c>
      <c r="F1377" s="39">
        <v>2</v>
      </c>
      <c r="G1377" s="5">
        <v>2</v>
      </c>
      <c r="H1377" s="39">
        <v>2</v>
      </c>
      <c r="I1377" s="6"/>
      <c r="J1377" s="6"/>
      <c r="K1377" s="6"/>
      <c r="L1377" s="6"/>
      <c r="M1377" s="6"/>
      <c r="N1377" s="6"/>
      <c r="O1377" s="6"/>
      <c r="P1377" s="6"/>
      <c r="Q1377" s="6"/>
      <c r="R1377" s="6"/>
      <c r="S1377" s="6"/>
      <c r="T1377" s="6"/>
      <c r="U1377" s="6"/>
      <c r="V1377" s="6"/>
      <c r="W1377" s="6"/>
      <c r="X1377" s="6"/>
      <c r="Y1377" s="6"/>
      <c r="Z1377" s="6"/>
    </row>
    <row r="1378" spans="1:26" ht="24" customHeight="1" x14ac:dyDescent="0.3">
      <c r="A1378" s="5">
        <v>1378</v>
      </c>
      <c r="B1378" s="6" t="s">
        <v>9638</v>
      </c>
      <c r="C1378" s="6" t="s">
        <v>9661</v>
      </c>
      <c r="D1378" s="58" t="s">
        <v>9662</v>
      </c>
      <c r="E1378" s="6" t="s">
        <v>8057</v>
      </c>
      <c r="F1378" s="39">
        <v>0</v>
      </c>
      <c r="G1378" s="5">
        <v>2</v>
      </c>
      <c r="H1378" s="39">
        <v>0</v>
      </c>
      <c r="I1378" s="6"/>
      <c r="J1378" s="6"/>
      <c r="K1378" s="6"/>
      <c r="L1378" s="6"/>
      <c r="M1378" s="6"/>
      <c r="N1378" s="6"/>
      <c r="O1378" s="6"/>
      <c r="P1378" s="6"/>
      <c r="Q1378" s="6"/>
      <c r="R1378" s="6"/>
      <c r="S1378" s="6"/>
      <c r="T1378" s="6"/>
      <c r="U1378" s="6"/>
      <c r="V1378" s="6"/>
      <c r="W1378" s="6"/>
      <c r="X1378" s="6"/>
      <c r="Y1378" s="6"/>
      <c r="Z1378" s="6"/>
    </row>
    <row r="1379" spans="1:26" ht="48" customHeight="1" x14ac:dyDescent="0.3">
      <c r="A1379" s="5">
        <v>1379</v>
      </c>
      <c r="B1379" s="6" t="s">
        <v>9638</v>
      </c>
      <c r="C1379" s="6" t="s">
        <v>9663</v>
      </c>
      <c r="D1379" s="58" t="s">
        <v>9664</v>
      </c>
      <c r="E1379" s="6" t="s">
        <v>8057</v>
      </c>
      <c r="F1379" s="39">
        <v>2</v>
      </c>
      <c r="G1379" s="5">
        <v>2</v>
      </c>
      <c r="H1379" s="39">
        <v>2</v>
      </c>
      <c r="I1379" s="6"/>
      <c r="J1379" s="6"/>
      <c r="K1379" s="6"/>
      <c r="L1379" s="6"/>
      <c r="M1379" s="6"/>
      <c r="N1379" s="6"/>
      <c r="O1379" s="6"/>
      <c r="P1379" s="6"/>
      <c r="Q1379" s="6"/>
      <c r="R1379" s="6"/>
      <c r="S1379" s="6"/>
      <c r="T1379" s="6"/>
      <c r="U1379" s="6"/>
      <c r="V1379" s="6"/>
      <c r="W1379" s="6"/>
      <c r="X1379" s="6"/>
      <c r="Y1379" s="6"/>
      <c r="Z1379" s="6"/>
    </row>
    <row r="1380" spans="1:26" ht="24" customHeight="1" x14ac:dyDescent="0.3">
      <c r="A1380" s="5">
        <v>1380</v>
      </c>
      <c r="B1380" s="6" t="s">
        <v>9638</v>
      </c>
      <c r="C1380" s="6" t="s">
        <v>9665</v>
      </c>
      <c r="D1380" s="58" t="s">
        <v>9666</v>
      </c>
      <c r="E1380" s="6" t="s">
        <v>8057</v>
      </c>
      <c r="F1380" s="39">
        <v>2</v>
      </c>
      <c r="G1380" s="5">
        <v>2</v>
      </c>
      <c r="H1380" s="39">
        <v>2</v>
      </c>
      <c r="I1380" s="6"/>
      <c r="J1380" s="6"/>
      <c r="K1380" s="6"/>
      <c r="L1380" s="6"/>
      <c r="M1380" s="6"/>
      <c r="N1380" s="6"/>
      <c r="O1380" s="6"/>
      <c r="P1380" s="6"/>
      <c r="Q1380" s="6"/>
      <c r="R1380" s="6"/>
      <c r="S1380" s="6"/>
      <c r="T1380" s="6"/>
      <c r="U1380" s="6"/>
      <c r="V1380" s="6"/>
      <c r="W1380" s="6"/>
      <c r="X1380" s="6"/>
      <c r="Y1380" s="6"/>
      <c r="Z1380" s="6"/>
    </row>
    <row r="1381" spans="1:26" ht="24" customHeight="1" x14ac:dyDescent="0.3">
      <c r="A1381" s="5">
        <v>1381</v>
      </c>
      <c r="B1381" s="6" t="s">
        <v>9638</v>
      </c>
      <c r="C1381" s="6" t="s">
        <v>9667</v>
      </c>
      <c r="D1381" s="58" t="s">
        <v>9668</v>
      </c>
      <c r="E1381" s="6" t="s">
        <v>8057</v>
      </c>
      <c r="F1381" s="39">
        <v>0</v>
      </c>
      <c r="G1381" s="5">
        <v>2</v>
      </c>
      <c r="H1381" s="39">
        <v>0</v>
      </c>
      <c r="I1381" s="6"/>
      <c r="J1381" s="6"/>
      <c r="K1381" s="6"/>
      <c r="L1381" s="6"/>
      <c r="M1381" s="6"/>
      <c r="N1381" s="6"/>
      <c r="O1381" s="6"/>
      <c r="P1381" s="6"/>
      <c r="Q1381" s="6"/>
      <c r="R1381" s="6"/>
      <c r="S1381" s="6"/>
      <c r="T1381" s="6"/>
      <c r="U1381" s="6"/>
      <c r="V1381" s="6"/>
      <c r="W1381" s="6"/>
      <c r="X1381" s="6"/>
      <c r="Y1381" s="6"/>
      <c r="Z1381" s="6"/>
    </row>
    <row r="1382" spans="1:26" ht="24" customHeight="1" x14ac:dyDescent="0.3">
      <c r="A1382" s="5">
        <v>1382</v>
      </c>
      <c r="B1382" s="6" t="s">
        <v>9638</v>
      </c>
      <c r="C1382" s="6" t="s">
        <v>9669</v>
      </c>
      <c r="D1382" s="58" t="s">
        <v>9670</v>
      </c>
      <c r="E1382" s="6" t="s">
        <v>8057</v>
      </c>
      <c r="F1382" s="39">
        <v>0</v>
      </c>
      <c r="G1382" s="5">
        <v>2</v>
      </c>
      <c r="H1382" s="39">
        <v>0</v>
      </c>
      <c r="I1382" s="6"/>
      <c r="J1382" s="6"/>
      <c r="K1382" s="6"/>
      <c r="L1382" s="6"/>
      <c r="M1382" s="6"/>
      <c r="N1382" s="6"/>
      <c r="O1382" s="6"/>
      <c r="P1382" s="6"/>
      <c r="Q1382" s="6"/>
      <c r="R1382" s="6"/>
      <c r="S1382" s="6"/>
      <c r="T1382" s="6"/>
      <c r="U1382" s="6"/>
      <c r="V1382" s="6"/>
      <c r="W1382" s="6"/>
      <c r="X1382" s="6"/>
      <c r="Y1382" s="6"/>
      <c r="Z1382" s="6"/>
    </row>
    <row r="1383" spans="1:26" ht="24" customHeight="1" x14ac:dyDescent="0.3">
      <c r="A1383" s="5">
        <v>1383</v>
      </c>
      <c r="B1383" s="6" t="s">
        <v>9638</v>
      </c>
      <c r="C1383" s="6" t="s">
        <v>9671</v>
      </c>
      <c r="D1383" s="58" t="s">
        <v>9672</v>
      </c>
      <c r="E1383" s="6" t="s">
        <v>8057</v>
      </c>
      <c r="F1383" s="39">
        <v>2</v>
      </c>
      <c r="G1383" s="5">
        <v>2</v>
      </c>
      <c r="H1383" s="39">
        <v>2</v>
      </c>
      <c r="I1383" s="6"/>
      <c r="J1383" s="6"/>
      <c r="K1383" s="6"/>
      <c r="L1383" s="6"/>
      <c r="M1383" s="6"/>
      <c r="N1383" s="6"/>
      <c r="O1383" s="6"/>
      <c r="P1383" s="6"/>
      <c r="Q1383" s="6"/>
      <c r="R1383" s="6"/>
      <c r="S1383" s="6"/>
      <c r="T1383" s="6"/>
      <c r="U1383" s="6"/>
      <c r="V1383" s="6"/>
      <c r="W1383" s="6"/>
      <c r="X1383" s="6"/>
      <c r="Y1383" s="6"/>
      <c r="Z1383" s="6"/>
    </row>
    <row r="1384" spans="1:26" ht="24" customHeight="1" x14ac:dyDescent="0.3">
      <c r="A1384" s="5">
        <v>1384</v>
      </c>
      <c r="B1384" s="6" t="s">
        <v>9638</v>
      </c>
      <c r="C1384" s="6" t="s">
        <v>9673</v>
      </c>
      <c r="D1384" s="58" t="s">
        <v>9674</v>
      </c>
      <c r="E1384" s="6" t="s">
        <v>8057</v>
      </c>
      <c r="F1384" s="39">
        <v>2</v>
      </c>
      <c r="G1384" s="5">
        <v>2</v>
      </c>
      <c r="H1384" s="39">
        <v>2</v>
      </c>
      <c r="I1384" s="6"/>
      <c r="J1384" s="6"/>
      <c r="K1384" s="6"/>
      <c r="L1384" s="6"/>
      <c r="M1384" s="6"/>
      <c r="N1384" s="6"/>
      <c r="O1384" s="6"/>
      <c r="P1384" s="6"/>
      <c r="Q1384" s="6"/>
      <c r="R1384" s="6"/>
      <c r="S1384" s="6"/>
      <c r="T1384" s="6"/>
      <c r="U1384" s="6"/>
      <c r="V1384" s="6"/>
      <c r="W1384" s="6"/>
      <c r="X1384" s="6"/>
      <c r="Y1384" s="6"/>
      <c r="Z1384" s="6"/>
    </row>
    <row r="1385" spans="1:26" ht="24" customHeight="1" x14ac:dyDescent="0.3">
      <c r="A1385" s="5">
        <v>1385</v>
      </c>
      <c r="B1385" s="6" t="s">
        <v>9638</v>
      </c>
      <c r="C1385" s="6" t="s">
        <v>9675</v>
      </c>
      <c r="D1385" s="58" t="s">
        <v>9676</v>
      </c>
      <c r="E1385" s="6" t="s">
        <v>8057</v>
      </c>
      <c r="F1385" s="39">
        <v>0</v>
      </c>
      <c r="G1385" s="5">
        <v>0</v>
      </c>
      <c r="H1385" s="39">
        <v>0</v>
      </c>
      <c r="I1385" s="6"/>
      <c r="J1385" s="6"/>
      <c r="K1385" s="6"/>
      <c r="L1385" s="6"/>
      <c r="M1385" s="6"/>
      <c r="N1385" s="6"/>
      <c r="O1385" s="6"/>
      <c r="P1385" s="6"/>
      <c r="Q1385" s="6"/>
      <c r="R1385" s="6"/>
      <c r="S1385" s="6"/>
      <c r="T1385" s="6"/>
      <c r="U1385" s="6"/>
      <c r="V1385" s="6"/>
      <c r="W1385" s="6"/>
      <c r="X1385" s="6"/>
      <c r="Y1385" s="6"/>
      <c r="Z1385" s="6"/>
    </row>
    <row r="1386" spans="1:26" ht="24" customHeight="1" x14ac:dyDescent="0.3">
      <c r="A1386" s="5">
        <v>1386</v>
      </c>
      <c r="B1386" s="6" t="s">
        <v>9638</v>
      </c>
      <c r="C1386" s="6" t="s">
        <v>9677</v>
      </c>
      <c r="D1386" s="58" t="s">
        <v>9678</v>
      </c>
      <c r="E1386" s="6" t="s">
        <v>8057</v>
      </c>
      <c r="F1386" s="39">
        <v>0</v>
      </c>
      <c r="G1386" s="5">
        <v>0</v>
      </c>
      <c r="H1386" s="39">
        <v>0</v>
      </c>
      <c r="I1386" s="6"/>
      <c r="J1386" s="6"/>
      <c r="K1386" s="6"/>
      <c r="L1386" s="6"/>
      <c r="M1386" s="6"/>
      <c r="N1386" s="6"/>
      <c r="O1386" s="6"/>
      <c r="P1386" s="6"/>
      <c r="Q1386" s="6"/>
      <c r="R1386" s="6"/>
      <c r="S1386" s="6"/>
      <c r="T1386" s="6"/>
      <c r="U1386" s="6"/>
      <c r="V1386" s="6"/>
      <c r="W1386" s="6"/>
      <c r="X1386" s="6"/>
      <c r="Y1386" s="6"/>
      <c r="Z1386" s="6"/>
    </row>
    <row r="1387" spans="1:26" ht="24" customHeight="1" x14ac:dyDescent="0.3">
      <c r="A1387" s="5">
        <v>1387</v>
      </c>
      <c r="B1387" s="6" t="s">
        <v>9638</v>
      </c>
      <c r="C1387" s="6" t="s">
        <v>9679</v>
      </c>
      <c r="D1387" s="58" t="s">
        <v>9680</v>
      </c>
      <c r="E1387" s="6" t="s">
        <v>8057</v>
      </c>
      <c r="F1387" s="39">
        <v>0</v>
      </c>
      <c r="G1387" s="5">
        <v>2</v>
      </c>
      <c r="H1387" s="39">
        <v>0</v>
      </c>
      <c r="I1387" s="6"/>
      <c r="J1387" s="6"/>
      <c r="K1387" s="6"/>
      <c r="L1387" s="6"/>
      <c r="M1387" s="6"/>
      <c r="N1387" s="6"/>
      <c r="O1387" s="6"/>
      <c r="P1387" s="6"/>
      <c r="Q1387" s="6"/>
      <c r="R1387" s="6"/>
      <c r="S1387" s="6"/>
      <c r="T1387" s="6"/>
      <c r="U1387" s="6"/>
      <c r="V1387" s="6"/>
      <c r="W1387" s="6"/>
      <c r="X1387" s="6"/>
      <c r="Y1387" s="6"/>
      <c r="Z1387" s="6"/>
    </row>
    <row r="1388" spans="1:26" ht="48" customHeight="1" x14ac:dyDescent="0.3">
      <c r="A1388" s="5">
        <v>1388</v>
      </c>
      <c r="B1388" s="6" t="s">
        <v>9638</v>
      </c>
      <c r="C1388" s="6" t="s">
        <v>9681</v>
      </c>
      <c r="D1388" s="58" t="s">
        <v>9682</v>
      </c>
      <c r="E1388" s="6" t="s">
        <v>8057</v>
      </c>
      <c r="F1388" s="39">
        <v>2</v>
      </c>
      <c r="G1388" s="5">
        <v>2</v>
      </c>
      <c r="H1388" s="39">
        <v>2</v>
      </c>
      <c r="I1388" s="6"/>
      <c r="J1388" s="6"/>
      <c r="K1388" s="6"/>
      <c r="L1388" s="6"/>
      <c r="M1388" s="6"/>
      <c r="N1388" s="6"/>
      <c r="O1388" s="6"/>
      <c r="P1388" s="6"/>
      <c r="Q1388" s="6"/>
      <c r="R1388" s="6"/>
      <c r="S1388" s="6"/>
      <c r="T1388" s="6"/>
      <c r="U1388" s="6"/>
      <c r="V1388" s="6"/>
      <c r="W1388" s="6"/>
      <c r="X1388" s="6"/>
      <c r="Y1388" s="6"/>
      <c r="Z1388" s="6"/>
    </row>
    <row r="1389" spans="1:26" ht="24" customHeight="1" x14ac:dyDescent="0.3">
      <c r="A1389" s="5">
        <v>1389</v>
      </c>
      <c r="B1389" s="6" t="s">
        <v>9638</v>
      </c>
      <c r="C1389" s="6" t="s">
        <v>9683</v>
      </c>
      <c r="D1389" s="58" t="s">
        <v>9684</v>
      </c>
      <c r="E1389" s="6" t="s">
        <v>8057</v>
      </c>
      <c r="F1389" s="39">
        <v>2</v>
      </c>
      <c r="G1389" s="5">
        <v>2</v>
      </c>
      <c r="H1389" s="39">
        <v>2</v>
      </c>
      <c r="I1389" s="6"/>
      <c r="J1389" s="6"/>
      <c r="K1389" s="6"/>
      <c r="L1389" s="6"/>
      <c r="M1389" s="6"/>
      <c r="N1389" s="6"/>
      <c r="O1389" s="6"/>
      <c r="P1389" s="6"/>
      <c r="Q1389" s="6"/>
      <c r="R1389" s="6"/>
      <c r="S1389" s="6"/>
      <c r="T1389" s="6"/>
      <c r="U1389" s="6"/>
      <c r="V1389" s="6"/>
      <c r="W1389" s="6"/>
      <c r="X1389" s="6"/>
      <c r="Y1389" s="6"/>
      <c r="Z1389" s="6"/>
    </row>
    <row r="1390" spans="1:26" ht="48" customHeight="1" x14ac:dyDescent="0.3">
      <c r="A1390" s="5">
        <v>1390</v>
      </c>
      <c r="B1390" s="6" t="s">
        <v>9638</v>
      </c>
      <c r="C1390" s="6" t="s">
        <v>9685</v>
      </c>
      <c r="D1390" s="58" t="s">
        <v>9686</v>
      </c>
      <c r="E1390" s="6" t="s">
        <v>8057</v>
      </c>
      <c r="F1390" s="39">
        <v>2</v>
      </c>
      <c r="G1390" s="5">
        <v>2</v>
      </c>
      <c r="H1390" s="39">
        <v>2</v>
      </c>
      <c r="I1390" s="6"/>
      <c r="J1390" s="6"/>
      <c r="K1390" s="6"/>
      <c r="L1390" s="6"/>
      <c r="M1390" s="6"/>
      <c r="N1390" s="6"/>
      <c r="O1390" s="6"/>
      <c r="P1390" s="6"/>
      <c r="Q1390" s="6"/>
      <c r="R1390" s="6"/>
      <c r="S1390" s="6"/>
      <c r="T1390" s="6"/>
      <c r="U1390" s="6"/>
      <c r="V1390" s="6"/>
      <c r="W1390" s="6"/>
      <c r="X1390" s="6"/>
      <c r="Y1390" s="6"/>
      <c r="Z1390" s="6"/>
    </row>
    <row r="1391" spans="1:26" ht="48" customHeight="1" x14ac:dyDescent="0.3">
      <c r="A1391" s="5">
        <v>1391</v>
      </c>
      <c r="B1391" s="6" t="s">
        <v>9638</v>
      </c>
      <c r="C1391" s="6" t="s">
        <v>9687</v>
      </c>
      <c r="D1391" s="58" t="s">
        <v>9688</v>
      </c>
      <c r="E1391" s="6" t="s">
        <v>8057</v>
      </c>
      <c r="F1391" s="39">
        <v>2</v>
      </c>
      <c r="G1391" s="39">
        <v>2</v>
      </c>
      <c r="H1391" s="39">
        <v>2</v>
      </c>
      <c r="I1391" s="6"/>
      <c r="J1391" s="6"/>
      <c r="K1391" s="6"/>
      <c r="L1391" s="6"/>
      <c r="M1391" s="6"/>
      <c r="N1391" s="6"/>
      <c r="O1391" s="6"/>
      <c r="P1391" s="6"/>
      <c r="Q1391" s="6"/>
      <c r="R1391" s="6"/>
      <c r="S1391" s="6"/>
      <c r="T1391" s="6"/>
      <c r="U1391" s="6"/>
      <c r="V1391" s="6"/>
      <c r="W1391" s="6"/>
      <c r="X1391" s="6"/>
      <c r="Y1391" s="6"/>
      <c r="Z1391" s="6"/>
    </row>
    <row r="1392" spans="1:26" ht="48" customHeight="1" x14ac:dyDescent="0.3">
      <c r="A1392" s="5">
        <v>1392</v>
      </c>
      <c r="B1392" s="6" t="s">
        <v>9638</v>
      </c>
      <c r="C1392" s="6" t="s">
        <v>9689</v>
      </c>
      <c r="D1392" s="58" t="s">
        <v>9690</v>
      </c>
      <c r="E1392" s="6" t="s">
        <v>8057</v>
      </c>
      <c r="F1392" s="39">
        <v>0</v>
      </c>
      <c r="G1392" s="39">
        <v>0</v>
      </c>
      <c r="H1392" s="39">
        <v>0</v>
      </c>
      <c r="I1392" s="6"/>
      <c r="J1392" s="6"/>
      <c r="K1392" s="6"/>
      <c r="L1392" s="6"/>
      <c r="M1392" s="6"/>
      <c r="N1392" s="6"/>
      <c r="O1392" s="6"/>
      <c r="P1392" s="6"/>
      <c r="Q1392" s="6"/>
      <c r="R1392" s="6"/>
      <c r="S1392" s="6"/>
      <c r="T1392" s="6"/>
      <c r="U1392" s="6"/>
      <c r="V1392" s="6"/>
      <c r="W1392" s="6"/>
      <c r="X1392" s="6"/>
      <c r="Y1392" s="6"/>
      <c r="Z1392" s="6"/>
    </row>
    <row r="1393" spans="1:26" ht="48" customHeight="1" x14ac:dyDescent="0.3">
      <c r="A1393" s="5">
        <v>1393</v>
      </c>
      <c r="B1393" s="6" t="s">
        <v>9638</v>
      </c>
      <c r="C1393" s="6" t="s">
        <v>9691</v>
      </c>
      <c r="D1393" s="58" t="s">
        <v>9692</v>
      </c>
      <c r="E1393" s="6" t="s">
        <v>8057</v>
      </c>
      <c r="F1393" s="39">
        <v>2</v>
      </c>
      <c r="G1393" s="39">
        <v>2</v>
      </c>
      <c r="H1393" s="39">
        <v>2</v>
      </c>
      <c r="I1393" s="6"/>
      <c r="J1393" s="6"/>
      <c r="K1393" s="6"/>
      <c r="L1393" s="6"/>
      <c r="M1393" s="6"/>
      <c r="N1393" s="6"/>
      <c r="O1393" s="6"/>
      <c r="P1393" s="6"/>
      <c r="Q1393" s="6"/>
      <c r="R1393" s="6"/>
      <c r="S1393" s="6"/>
      <c r="T1393" s="6"/>
      <c r="U1393" s="6"/>
      <c r="V1393" s="6"/>
      <c r="W1393" s="6"/>
      <c r="X1393" s="6"/>
      <c r="Y1393" s="6"/>
      <c r="Z1393" s="6"/>
    </row>
    <row r="1394" spans="1:26" ht="24" customHeight="1" x14ac:dyDescent="0.3">
      <c r="A1394" s="5">
        <v>1394</v>
      </c>
      <c r="B1394" s="6" t="s">
        <v>9638</v>
      </c>
      <c r="C1394" s="6" t="s">
        <v>9693</v>
      </c>
      <c r="D1394" s="58" t="s">
        <v>9694</v>
      </c>
      <c r="E1394" s="6" t="s">
        <v>8057</v>
      </c>
      <c r="F1394" s="39">
        <v>2</v>
      </c>
      <c r="G1394" s="39">
        <v>2</v>
      </c>
      <c r="H1394" s="39">
        <v>2</v>
      </c>
      <c r="I1394" s="6"/>
      <c r="J1394" s="6"/>
      <c r="K1394" s="6"/>
      <c r="L1394" s="6"/>
      <c r="M1394" s="6"/>
      <c r="N1394" s="6"/>
      <c r="O1394" s="6"/>
      <c r="P1394" s="6"/>
      <c r="Q1394" s="6"/>
      <c r="R1394" s="6"/>
      <c r="S1394" s="6"/>
      <c r="T1394" s="6"/>
      <c r="U1394" s="6"/>
      <c r="V1394" s="6"/>
      <c r="W1394" s="6"/>
      <c r="X1394" s="6"/>
      <c r="Y1394" s="6"/>
      <c r="Z1394" s="6"/>
    </row>
    <row r="1395" spans="1:26" ht="24" customHeight="1" x14ac:dyDescent="0.3">
      <c r="A1395" s="5">
        <v>1395</v>
      </c>
      <c r="B1395" s="6" t="s">
        <v>9638</v>
      </c>
      <c r="C1395" s="6" t="s">
        <v>9695</v>
      </c>
      <c r="D1395" s="58" t="s">
        <v>9696</v>
      </c>
      <c r="E1395" s="6" t="s">
        <v>8057</v>
      </c>
      <c r="F1395" s="39">
        <v>2</v>
      </c>
      <c r="G1395" s="39">
        <v>2</v>
      </c>
      <c r="H1395" s="39">
        <v>2</v>
      </c>
      <c r="I1395" s="6"/>
      <c r="J1395" s="6"/>
      <c r="K1395" s="6"/>
      <c r="L1395" s="6"/>
      <c r="M1395" s="6"/>
      <c r="N1395" s="6"/>
      <c r="O1395" s="6"/>
      <c r="P1395" s="6"/>
      <c r="Q1395" s="6"/>
      <c r="R1395" s="6"/>
      <c r="S1395" s="6"/>
      <c r="T1395" s="6"/>
      <c r="U1395" s="6"/>
      <c r="V1395" s="6"/>
      <c r="W1395" s="6"/>
      <c r="X1395" s="6"/>
      <c r="Y1395" s="6"/>
      <c r="Z1395" s="6"/>
    </row>
    <row r="1396" spans="1:26" ht="48" customHeight="1" x14ac:dyDescent="0.3">
      <c r="A1396" s="5">
        <v>1396</v>
      </c>
      <c r="B1396" s="6" t="s">
        <v>9638</v>
      </c>
      <c r="C1396" s="6" t="s">
        <v>9697</v>
      </c>
      <c r="D1396" s="58" t="s">
        <v>9698</v>
      </c>
      <c r="E1396" s="6" t="s">
        <v>8057</v>
      </c>
      <c r="F1396" s="39">
        <v>1</v>
      </c>
      <c r="G1396" s="39">
        <v>1</v>
      </c>
      <c r="H1396" s="39">
        <v>1</v>
      </c>
      <c r="I1396" s="6"/>
      <c r="J1396" s="6"/>
      <c r="K1396" s="6"/>
      <c r="L1396" s="6"/>
      <c r="M1396" s="6"/>
      <c r="N1396" s="6"/>
      <c r="O1396" s="6"/>
      <c r="P1396" s="6"/>
      <c r="Q1396" s="6"/>
      <c r="R1396" s="6"/>
      <c r="S1396" s="6"/>
      <c r="T1396" s="6"/>
      <c r="U1396" s="6"/>
      <c r="V1396" s="6"/>
      <c r="W1396" s="6"/>
      <c r="X1396" s="6"/>
      <c r="Y1396" s="6"/>
      <c r="Z1396" s="6"/>
    </row>
    <row r="1397" spans="1:26" ht="48" customHeight="1" x14ac:dyDescent="0.3">
      <c r="A1397" s="5">
        <v>1397</v>
      </c>
      <c r="B1397" s="6" t="s">
        <v>9638</v>
      </c>
      <c r="C1397" s="6" t="s">
        <v>9699</v>
      </c>
      <c r="D1397" s="58" t="s">
        <v>9700</v>
      </c>
      <c r="E1397" s="6" t="s">
        <v>8057</v>
      </c>
      <c r="F1397" s="39">
        <v>0</v>
      </c>
      <c r="G1397" s="39">
        <v>0</v>
      </c>
      <c r="H1397" s="39">
        <v>0</v>
      </c>
      <c r="I1397" s="6"/>
      <c r="J1397" s="6"/>
      <c r="K1397" s="6"/>
      <c r="L1397" s="6"/>
      <c r="M1397" s="6"/>
      <c r="N1397" s="6"/>
      <c r="O1397" s="6"/>
      <c r="P1397" s="6"/>
      <c r="Q1397" s="6"/>
      <c r="R1397" s="6"/>
      <c r="S1397" s="6"/>
      <c r="T1397" s="6"/>
      <c r="U1397" s="6"/>
      <c r="V1397" s="6"/>
      <c r="W1397" s="6"/>
      <c r="X1397" s="6"/>
      <c r="Y1397" s="6"/>
      <c r="Z1397" s="6"/>
    </row>
    <row r="1398" spans="1:26" ht="24" customHeight="1" x14ac:dyDescent="0.3">
      <c r="A1398" s="5">
        <v>1398</v>
      </c>
      <c r="B1398" s="6" t="s">
        <v>9638</v>
      </c>
      <c r="C1398" s="6" t="s">
        <v>9701</v>
      </c>
      <c r="D1398" s="58" t="s">
        <v>9702</v>
      </c>
      <c r="E1398" s="6" t="s">
        <v>8057</v>
      </c>
      <c r="F1398" s="39">
        <v>2</v>
      </c>
      <c r="G1398" s="39">
        <v>2</v>
      </c>
      <c r="H1398" s="39">
        <v>2</v>
      </c>
      <c r="I1398" s="6"/>
      <c r="J1398" s="6"/>
      <c r="K1398" s="6"/>
      <c r="L1398" s="6"/>
      <c r="M1398" s="6"/>
      <c r="N1398" s="6"/>
      <c r="O1398" s="6"/>
      <c r="P1398" s="6"/>
      <c r="Q1398" s="6"/>
      <c r="R1398" s="6"/>
      <c r="S1398" s="6"/>
      <c r="T1398" s="6"/>
      <c r="U1398" s="6"/>
      <c r="V1398" s="6"/>
      <c r="W1398" s="6"/>
      <c r="X1398" s="6"/>
      <c r="Y1398" s="6"/>
      <c r="Z1398" s="6"/>
    </row>
    <row r="1399" spans="1:26" ht="48" customHeight="1" x14ac:dyDescent="0.3">
      <c r="A1399" s="5">
        <v>1399</v>
      </c>
      <c r="B1399" s="6" t="s">
        <v>9638</v>
      </c>
      <c r="C1399" s="6" t="s">
        <v>9703</v>
      </c>
      <c r="D1399" s="58" t="s">
        <v>9704</v>
      </c>
      <c r="E1399" s="6" t="s">
        <v>8057</v>
      </c>
      <c r="F1399" s="39">
        <v>1</v>
      </c>
      <c r="G1399" s="5">
        <v>1</v>
      </c>
      <c r="H1399" s="39">
        <v>1</v>
      </c>
      <c r="I1399" s="6"/>
      <c r="J1399" s="6"/>
      <c r="K1399" s="6"/>
      <c r="L1399" s="6"/>
      <c r="M1399" s="6"/>
      <c r="N1399" s="6"/>
      <c r="O1399" s="6"/>
      <c r="P1399" s="6"/>
      <c r="Q1399" s="6"/>
      <c r="R1399" s="6"/>
      <c r="S1399" s="6"/>
      <c r="T1399" s="6"/>
      <c r="U1399" s="6"/>
      <c r="V1399" s="6"/>
      <c r="W1399" s="6"/>
      <c r="X1399" s="6"/>
      <c r="Y1399" s="6"/>
      <c r="Z1399" s="6"/>
    </row>
    <row r="1400" spans="1:26" ht="24" customHeight="1" x14ac:dyDescent="0.3">
      <c r="A1400" s="5">
        <v>1400</v>
      </c>
      <c r="B1400" s="6" t="s">
        <v>9638</v>
      </c>
      <c r="C1400" s="6" t="s">
        <v>9705</v>
      </c>
      <c r="D1400" s="58" t="s">
        <v>9590</v>
      </c>
      <c r="E1400" s="6" t="s">
        <v>8057</v>
      </c>
      <c r="F1400" s="39">
        <v>2</v>
      </c>
      <c r="G1400" s="5">
        <v>2</v>
      </c>
      <c r="H1400" s="39">
        <v>2</v>
      </c>
      <c r="I1400" s="6"/>
      <c r="J1400" s="6"/>
      <c r="K1400" s="6"/>
      <c r="L1400" s="6"/>
      <c r="M1400" s="6"/>
      <c r="N1400" s="6"/>
      <c r="O1400" s="6"/>
      <c r="P1400" s="6"/>
      <c r="Q1400" s="6"/>
      <c r="R1400" s="6"/>
      <c r="S1400" s="6"/>
      <c r="T1400" s="6"/>
      <c r="U1400" s="6"/>
      <c r="V1400" s="6"/>
      <c r="W1400" s="6"/>
      <c r="X1400" s="6"/>
      <c r="Y1400" s="6"/>
      <c r="Z1400" s="6"/>
    </row>
    <row r="1401" spans="1:26" ht="24" customHeight="1" x14ac:dyDescent="0.3">
      <c r="A1401" s="5">
        <v>1401</v>
      </c>
      <c r="B1401" s="6" t="s">
        <v>9638</v>
      </c>
      <c r="C1401" s="6" t="s">
        <v>9706</v>
      </c>
      <c r="D1401" s="58" t="s">
        <v>9591</v>
      </c>
      <c r="E1401" s="6" t="s">
        <v>8057</v>
      </c>
      <c r="F1401" s="39">
        <v>1</v>
      </c>
      <c r="G1401" s="5">
        <v>1</v>
      </c>
      <c r="H1401" s="39">
        <v>1</v>
      </c>
      <c r="I1401" s="6"/>
      <c r="J1401" s="6"/>
      <c r="K1401" s="6"/>
      <c r="L1401" s="6"/>
      <c r="M1401" s="6"/>
      <c r="N1401" s="6"/>
      <c r="O1401" s="6"/>
      <c r="P1401" s="6"/>
      <c r="Q1401" s="6"/>
      <c r="R1401" s="6"/>
      <c r="S1401" s="6"/>
      <c r="T1401" s="6"/>
      <c r="U1401" s="6"/>
      <c r="V1401" s="6"/>
      <c r="W1401" s="6"/>
      <c r="X1401" s="6"/>
      <c r="Y1401" s="6"/>
      <c r="Z1401" s="6"/>
    </row>
    <row r="1402" spans="1:26" ht="48" customHeight="1" x14ac:dyDescent="0.3">
      <c r="A1402" s="5">
        <v>1402</v>
      </c>
      <c r="B1402" s="6" t="s">
        <v>9638</v>
      </c>
      <c r="C1402" s="6" t="s">
        <v>9707</v>
      </c>
      <c r="D1402" s="58" t="s">
        <v>9592</v>
      </c>
      <c r="E1402" s="6" t="s">
        <v>8057</v>
      </c>
      <c r="F1402" s="39">
        <v>1</v>
      </c>
      <c r="G1402" s="5">
        <v>1</v>
      </c>
      <c r="H1402" s="39">
        <v>1</v>
      </c>
      <c r="I1402" s="6"/>
      <c r="J1402" s="6"/>
      <c r="K1402" s="6"/>
      <c r="L1402" s="6"/>
      <c r="M1402" s="6"/>
      <c r="N1402" s="6"/>
      <c r="O1402" s="6"/>
      <c r="P1402" s="6"/>
      <c r="Q1402" s="6"/>
      <c r="R1402" s="6"/>
      <c r="S1402" s="6"/>
      <c r="T1402" s="6"/>
      <c r="U1402" s="6"/>
      <c r="V1402" s="6"/>
      <c r="W1402" s="6"/>
      <c r="X1402" s="6"/>
      <c r="Y1402" s="6"/>
      <c r="Z1402" s="6"/>
    </row>
    <row r="1403" spans="1:26" ht="48" customHeight="1" x14ac:dyDescent="0.3">
      <c r="A1403" s="5">
        <v>1403</v>
      </c>
      <c r="B1403" s="6" t="s">
        <v>9638</v>
      </c>
      <c r="C1403" s="6" t="s">
        <v>9708</v>
      </c>
      <c r="D1403" s="58" t="s">
        <v>9593</v>
      </c>
      <c r="E1403" s="6" t="s">
        <v>8057</v>
      </c>
      <c r="F1403" s="39">
        <v>1</v>
      </c>
      <c r="G1403" s="5">
        <v>0</v>
      </c>
      <c r="H1403" s="39">
        <v>1</v>
      </c>
      <c r="I1403" s="6"/>
      <c r="J1403" s="6"/>
      <c r="K1403" s="6"/>
      <c r="L1403" s="6"/>
      <c r="M1403" s="6"/>
      <c r="N1403" s="6"/>
      <c r="O1403" s="6"/>
      <c r="P1403" s="6"/>
      <c r="Q1403" s="6"/>
      <c r="R1403" s="6"/>
      <c r="S1403" s="6"/>
      <c r="T1403" s="6"/>
      <c r="U1403" s="6"/>
      <c r="V1403" s="6"/>
      <c r="W1403" s="6"/>
      <c r="X1403" s="6"/>
      <c r="Y1403" s="6"/>
      <c r="Z1403" s="6"/>
    </row>
    <row r="1404" spans="1:26" ht="48" customHeight="1" x14ac:dyDescent="0.3">
      <c r="A1404" s="5">
        <v>1404</v>
      </c>
      <c r="B1404" s="6" t="s">
        <v>9638</v>
      </c>
      <c r="C1404" s="6" t="s">
        <v>9709</v>
      </c>
      <c r="D1404" s="58" t="s">
        <v>9594</v>
      </c>
      <c r="E1404" s="6" t="s">
        <v>8057</v>
      </c>
      <c r="F1404" s="39">
        <v>1</v>
      </c>
      <c r="G1404" s="5">
        <v>1</v>
      </c>
      <c r="H1404" s="39">
        <v>1</v>
      </c>
      <c r="I1404" s="6"/>
      <c r="J1404" s="6"/>
      <c r="K1404" s="6"/>
      <c r="L1404" s="6"/>
      <c r="M1404" s="6"/>
      <c r="N1404" s="6"/>
      <c r="O1404" s="6"/>
      <c r="P1404" s="6"/>
      <c r="Q1404" s="6"/>
      <c r="R1404" s="6"/>
      <c r="S1404" s="6"/>
      <c r="T1404" s="6"/>
      <c r="U1404" s="6"/>
      <c r="V1404" s="6"/>
      <c r="W1404" s="6"/>
      <c r="X1404" s="6"/>
      <c r="Y1404" s="6"/>
      <c r="Z1404" s="6"/>
    </row>
    <row r="1405" spans="1:26" ht="48" customHeight="1" x14ac:dyDescent="0.3">
      <c r="A1405" s="5">
        <v>1405</v>
      </c>
      <c r="B1405" s="6" t="s">
        <v>9638</v>
      </c>
      <c r="C1405" s="6" t="s">
        <v>9710</v>
      </c>
      <c r="D1405" s="58" t="s">
        <v>9595</v>
      </c>
      <c r="E1405" s="6" t="s">
        <v>8057</v>
      </c>
      <c r="F1405" s="39">
        <v>2</v>
      </c>
      <c r="G1405" s="5">
        <v>2</v>
      </c>
      <c r="H1405" s="39">
        <v>2</v>
      </c>
      <c r="I1405" s="6"/>
      <c r="J1405" s="6"/>
      <c r="K1405" s="6"/>
      <c r="L1405" s="6"/>
      <c r="M1405" s="6"/>
      <c r="N1405" s="6"/>
      <c r="O1405" s="6"/>
      <c r="P1405" s="6"/>
      <c r="Q1405" s="6"/>
      <c r="R1405" s="6"/>
      <c r="S1405" s="6"/>
      <c r="T1405" s="6"/>
      <c r="U1405" s="6"/>
      <c r="V1405" s="6"/>
      <c r="W1405" s="6"/>
      <c r="X1405" s="6"/>
      <c r="Y1405" s="6"/>
      <c r="Z1405" s="6"/>
    </row>
    <row r="1406" spans="1:26" ht="24" customHeight="1" x14ac:dyDescent="0.3">
      <c r="A1406" s="5">
        <v>1406</v>
      </c>
      <c r="B1406" s="6" t="s">
        <v>9638</v>
      </c>
      <c r="C1406" s="6" t="s">
        <v>9711</v>
      </c>
      <c r="D1406" s="58" t="s">
        <v>9596</v>
      </c>
      <c r="E1406" s="6" t="s">
        <v>8057</v>
      </c>
      <c r="F1406" s="39">
        <v>2</v>
      </c>
      <c r="G1406" s="5">
        <v>2</v>
      </c>
      <c r="H1406" s="39">
        <v>2</v>
      </c>
      <c r="I1406" s="6"/>
      <c r="J1406" s="6"/>
      <c r="K1406" s="6"/>
      <c r="L1406" s="6"/>
      <c r="M1406" s="6"/>
      <c r="N1406" s="6"/>
      <c r="O1406" s="6"/>
      <c r="P1406" s="6"/>
      <c r="Q1406" s="6"/>
      <c r="R1406" s="6"/>
      <c r="S1406" s="6"/>
      <c r="T1406" s="6"/>
      <c r="U1406" s="6"/>
      <c r="V1406" s="6"/>
      <c r="W1406" s="6"/>
      <c r="X1406" s="6"/>
      <c r="Y1406" s="6"/>
      <c r="Z1406" s="6"/>
    </row>
    <row r="1407" spans="1:26" ht="24" customHeight="1" x14ac:dyDescent="0.3">
      <c r="A1407" s="5">
        <v>1407</v>
      </c>
      <c r="B1407" s="6" t="s">
        <v>9638</v>
      </c>
      <c r="C1407" s="6" t="s">
        <v>9712</v>
      </c>
      <c r="D1407" s="58" t="s">
        <v>9597</v>
      </c>
      <c r="E1407" s="6" t="s">
        <v>8057</v>
      </c>
      <c r="F1407" s="39">
        <v>0</v>
      </c>
      <c r="G1407" s="5">
        <v>2</v>
      </c>
      <c r="H1407" s="39">
        <v>0</v>
      </c>
      <c r="I1407" s="6"/>
      <c r="J1407" s="6"/>
      <c r="K1407" s="6"/>
      <c r="L1407" s="6"/>
      <c r="M1407" s="6"/>
      <c r="N1407" s="6"/>
      <c r="O1407" s="6"/>
      <c r="P1407" s="6"/>
      <c r="Q1407" s="6"/>
      <c r="R1407" s="6"/>
      <c r="S1407" s="6"/>
      <c r="T1407" s="6"/>
      <c r="U1407" s="6"/>
      <c r="V1407" s="6"/>
      <c r="W1407" s="6"/>
      <c r="X1407" s="6"/>
      <c r="Y1407" s="6"/>
      <c r="Z1407" s="6"/>
    </row>
    <row r="1408" spans="1:26" ht="24" customHeight="1" x14ac:dyDescent="0.3">
      <c r="A1408" s="5">
        <v>1408</v>
      </c>
      <c r="B1408" s="6" t="s">
        <v>9638</v>
      </c>
      <c r="C1408" s="6" t="s">
        <v>9713</v>
      </c>
      <c r="D1408" s="58" t="s">
        <v>9598</v>
      </c>
      <c r="E1408" s="6" t="s">
        <v>8057</v>
      </c>
      <c r="F1408" s="39">
        <v>2</v>
      </c>
      <c r="G1408" s="5">
        <v>2</v>
      </c>
      <c r="H1408" s="39">
        <v>2</v>
      </c>
      <c r="I1408" s="6"/>
      <c r="J1408" s="6"/>
      <c r="K1408" s="6"/>
      <c r="L1408" s="6"/>
      <c r="M1408" s="6"/>
      <c r="N1408" s="6"/>
      <c r="O1408" s="6"/>
      <c r="P1408" s="6"/>
      <c r="Q1408" s="6"/>
      <c r="R1408" s="6"/>
      <c r="S1408" s="6"/>
      <c r="T1408" s="6"/>
      <c r="U1408" s="6"/>
      <c r="V1408" s="6"/>
      <c r="W1408" s="6"/>
      <c r="X1408" s="6"/>
      <c r="Y1408" s="6"/>
      <c r="Z1408" s="6"/>
    </row>
    <row r="1409" spans="1:26" ht="48" customHeight="1" x14ac:dyDescent="0.3">
      <c r="A1409" s="5">
        <v>1409</v>
      </c>
      <c r="B1409" s="6" t="s">
        <v>9638</v>
      </c>
      <c r="C1409" s="6" t="s">
        <v>9714</v>
      </c>
      <c r="D1409" s="58" t="s">
        <v>9599</v>
      </c>
      <c r="E1409" s="6" t="s">
        <v>8057</v>
      </c>
      <c r="F1409" s="39">
        <v>0</v>
      </c>
      <c r="G1409" s="5">
        <v>2</v>
      </c>
      <c r="H1409" s="39">
        <v>0</v>
      </c>
      <c r="I1409" s="6"/>
      <c r="J1409" s="6"/>
      <c r="K1409" s="6"/>
      <c r="L1409" s="6"/>
      <c r="M1409" s="6"/>
      <c r="N1409" s="6"/>
      <c r="O1409" s="6"/>
      <c r="P1409" s="6"/>
      <c r="Q1409" s="6"/>
      <c r="R1409" s="6"/>
      <c r="S1409" s="6"/>
      <c r="T1409" s="6"/>
      <c r="U1409" s="6"/>
      <c r="V1409" s="6"/>
      <c r="W1409" s="6"/>
      <c r="X1409" s="6"/>
      <c r="Y1409" s="6"/>
      <c r="Z1409" s="6"/>
    </row>
    <row r="1410" spans="1:26" ht="24" customHeight="1" x14ac:dyDescent="0.3">
      <c r="A1410" s="5">
        <v>1410</v>
      </c>
      <c r="B1410" s="6" t="s">
        <v>9638</v>
      </c>
      <c r="C1410" s="6" t="s">
        <v>9715</v>
      </c>
      <c r="D1410" s="58" t="s">
        <v>9600</v>
      </c>
      <c r="E1410" s="6" t="s">
        <v>8057</v>
      </c>
      <c r="F1410" s="39">
        <v>2</v>
      </c>
      <c r="G1410" s="5">
        <v>2</v>
      </c>
      <c r="H1410" s="39">
        <v>2</v>
      </c>
      <c r="I1410" s="6"/>
      <c r="J1410" s="6"/>
      <c r="K1410" s="6"/>
      <c r="L1410" s="6"/>
      <c r="M1410" s="6"/>
      <c r="N1410" s="6"/>
      <c r="O1410" s="6"/>
      <c r="P1410" s="6"/>
      <c r="Q1410" s="6"/>
      <c r="R1410" s="6"/>
      <c r="S1410" s="6"/>
      <c r="T1410" s="6"/>
      <c r="U1410" s="6"/>
      <c r="V1410" s="6"/>
      <c r="W1410" s="6"/>
      <c r="X1410" s="6"/>
      <c r="Y1410" s="6"/>
      <c r="Z1410" s="6"/>
    </row>
    <row r="1411" spans="1:26" ht="24" customHeight="1" x14ac:dyDescent="0.3">
      <c r="A1411" s="5">
        <v>1411</v>
      </c>
      <c r="B1411" s="6" t="s">
        <v>9638</v>
      </c>
      <c r="C1411" s="6" t="s">
        <v>9716</v>
      </c>
      <c r="D1411" s="58" t="s">
        <v>9601</v>
      </c>
      <c r="E1411" s="6" t="s">
        <v>8057</v>
      </c>
      <c r="F1411" s="39">
        <v>1</v>
      </c>
      <c r="G1411" s="5">
        <v>1</v>
      </c>
      <c r="H1411" s="39">
        <v>1</v>
      </c>
      <c r="I1411" s="6"/>
      <c r="J1411" s="6"/>
      <c r="K1411" s="6"/>
      <c r="L1411" s="6"/>
      <c r="M1411" s="6"/>
      <c r="N1411" s="6"/>
      <c r="O1411" s="6"/>
      <c r="P1411" s="6"/>
      <c r="Q1411" s="6"/>
      <c r="R1411" s="6"/>
      <c r="S1411" s="6"/>
      <c r="T1411" s="6"/>
      <c r="U1411" s="6"/>
      <c r="V1411" s="6"/>
      <c r="W1411" s="6"/>
      <c r="X1411" s="6"/>
      <c r="Y1411" s="6"/>
      <c r="Z1411" s="6"/>
    </row>
    <row r="1412" spans="1:26" ht="24" customHeight="1" x14ac:dyDescent="0.3">
      <c r="A1412" s="5">
        <v>1412</v>
      </c>
      <c r="B1412" s="6" t="s">
        <v>9638</v>
      </c>
      <c r="C1412" s="6" t="s">
        <v>9717</v>
      </c>
      <c r="D1412" s="58" t="s">
        <v>9602</v>
      </c>
      <c r="E1412" s="6" t="s">
        <v>8057</v>
      </c>
      <c r="F1412" s="39">
        <v>2</v>
      </c>
      <c r="G1412" s="5">
        <v>2</v>
      </c>
      <c r="H1412" s="39">
        <v>2</v>
      </c>
      <c r="I1412" s="6"/>
      <c r="J1412" s="6"/>
      <c r="K1412" s="6"/>
      <c r="L1412" s="6"/>
      <c r="M1412" s="6"/>
      <c r="N1412" s="6"/>
      <c r="O1412" s="6"/>
      <c r="P1412" s="6"/>
      <c r="Q1412" s="6"/>
      <c r="R1412" s="6"/>
      <c r="S1412" s="6"/>
      <c r="T1412" s="6"/>
      <c r="U1412" s="6"/>
      <c r="V1412" s="6"/>
      <c r="W1412" s="6"/>
      <c r="X1412" s="6"/>
      <c r="Y1412" s="6"/>
      <c r="Z1412" s="6"/>
    </row>
    <row r="1413" spans="1:26" ht="24" customHeight="1" x14ac:dyDescent="0.3">
      <c r="A1413" s="5">
        <v>1413</v>
      </c>
      <c r="B1413" s="6" t="s">
        <v>9638</v>
      </c>
      <c r="C1413" s="6" t="s">
        <v>9718</v>
      </c>
      <c r="D1413" s="58" t="s">
        <v>9603</v>
      </c>
      <c r="E1413" s="6" t="s">
        <v>8057</v>
      </c>
      <c r="F1413" s="39">
        <v>0</v>
      </c>
      <c r="G1413" s="5">
        <v>0</v>
      </c>
      <c r="H1413" s="39">
        <v>0</v>
      </c>
      <c r="I1413" s="6"/>
      <c r="J1413" s="6"/>
      <c r="K1413" s="6"/>
      <c r="L1413" s="6"/>
      <c r="M1413" s="6"/>
      <c r="N1413" s="6"/>
      <c r="O1413" s="6"/>
      <c r="P1413" s="6"/>
      <c r="Q1413" s="6"/>
      <c r="R1413" s="6"/>
      <c r="S1413" s="6"/>
      <c r="T1413" s="6"/>
      <c r="U1413" s="6"/>
      <c r="V1413" s="6"/>
      <c r="W1413" s="6"/>
      <c r="X1413" s="6"/>
      <c r="Y1413" s="6"/>
      <c r="Z1413" s="6"/>
    </row>
    <row r="1414" spans="1:26" ht="48" customHeight="1" x14ac:dyDescent="0.3">
      <c r="A1414" s="5">
        <v>1414</v>
      </c>
      <c r="B1414" s="6" t="s">
        <v>9638</v>
      </c>
      <c r="C1414" s="6" t="s">
        <v>9719</v>
      </c>
      <c r="D1414" s="58" t="s">
        <v>9604</v>
      </c>
      <c r="E1414" s="6" t="s">
        <v>8057</v>
      </c>
      <c r="F1414" s="39">
        <v>0</v>
      </c>
      <c r="G1414" s="5">
        <v>1</v>
      </c>
      <c r="H1414" s="39">
        <v>0</v>
      </c>
      <c r="I1414" s="6"/>
      <c r="J1414" s="6"/>
      <c r="K1414" s="6"/>
      <c r="L1414" s="6"/>
      <c r="M1414" s="6"/>
      <c r="N1414" s="6"/>
      <c r="O1414" s="6"/>
      <c r="P1414" s="6"/>
      <c r="Q1414" s="6"/>
      <c r="R1414" s="6"/>
      <c r="S1414" s="6"/>
      <c r="T1414" s="6"/>
      <c r="U1414" s="6"/>
      <c r="V1414" s="6"/>
      <c r="W1414" s="6"/>
      <c r="X1414" s="6"/>
      <c r="Y1414" s="6"/>
      <c r="Z1414" s="6"/>
    </row>
    <row r="1415" spans="1:26" ht="24" customHeight="1" x14ac:dyDescent="0.3">
      <c r="A1415" s="5">
        <v>1415</v>
      </c>
      <c r="B1415" s="6" t="s">
        <v>9638</v>
      </c>
      <c r="C1415" s="6" t="s">
        <v>9720</v>
      </c>
      <c r="D1415" s="58" t="s">
        <v>9605</v>
      </c>
      <c r="E1415" s="6" t="s">
        <v>8057</v>
      </c>
      <c r="F1415" s="39">
        <v>0</v>
      </c>
      <c r="G1415" s="5">
        <v>1</v>
      </c>
      <c r="H1415" s="39">
        <v>0</v>
      </c>
      <c r="I1415" s="6"/>
      <c r="J1415" s="6"/>
      <c r="K1415" s="6"/>
      <c r="L1415" s="6"/>
      <c r="M1415" s="6"/>
      <c r="N1415" s="6"/>
      <c r="O1415" s="6"/>
      <c r="P1415" s="6"/>
      <c r="Q1415" s="6"/>
      <c r="R1415" s="6"/>
      <c r="S1415" s="6"/>
      <c r="T1415" s="6"/>
      <c r="U1415" s="6"/>
      <c r="V1415" s="6"/>
      <c r="W1415" s="6"/>
      <c r="X1415" s="6"/>
      <c r="Y1415" s="6"/>
      <c r="Z1415" s="6"/>
    </row>
    <row r="1416" spans="1:26" ht="72" customHeight="1" x14ac:dyDescent="0.3">
      <c r="A1416" s="5">
        <v>1416</v>
      </c>
      <c r="B1416" s="6" t="s">
        <v>9638</v>
      </c>
      <c r="C1416" s="6" t="s">
        <v>9721</v>
      </c>
      <c r="D1416" s="58" t="s">
        <v>9606</v>
      </c>
      <c r="E1416" s="6" t="s">
        <v>8057</v>
      </c>
      <c r="F1416" s="39">
        <v>1</v>
      </c>
      <c r="G1416" s="5">
        <v>2</v>
      </c>
      <c r="H1416" s="39">
        <v>1</v>
      </c>
      <c r="I1416" s="6"/>
      <c r="J1416" s="6"/>
      <c r="K1416" s="6"/>
      <c r="L1416" s="6"/>
      <c r="M1416" s="6"/>
      <c r="N1416" s="6"/>
      <c r="O1416" s="6"/>
      <c r="P1416" s="6"/>
      <c r="Q1416" s="6"/>
      <c r="R1416" s="6"/>
      <c r="S1416" s="6"/>
      <c r="T1416" s="6"/>
      <c r="U1416" s="6"/>
      <c r="V1416" s="6"/>
      <c r="W1416" s="6"/>
      <c r="X1416" s="6"/>
      <c r="Y1416" s="6"/>
      <c r="Z1416" s="6"/>
    </row>
    <row r="1417" spans="1:26" ht="48" customHeight="1" x14ac:dyDescent="0.3">
      <c r="A1417" s="5">
        <v>1417</v>
      </c>
      <c r="B1417" s="6" t="s">
        <v>9638</v>
      </c>
      <c r="C1417" s="6" t="s">
        <v>9722</v>
      </c>
      <c r="D1417" s="58" t="s">
        <v>9607</v>
      </c>
      <c r="E1417" s="6" t="s">
        <v>8057</v>
      </c>
      <c r="F1417" s="39">
        <v>1</v>
      </c>
      <c r="G1417" s="5">
        <v>0</v>
      </c>
      <c r="H1417" s="39">
        <v>1</v>
      </c>
      <c r="I1417" s="6"/>
      <c r="J1417" s="6"/>
      <c r="K1417" s="6"/>
      <c r="L1417" s="6"/>
      <c r="M1417" s="6"/>
      <c r="N1417" s="6"/>
      <c r="O1417" s="6"/>
      <c r="P1417" s="6"/>
      <c r="Q1417" s="6"/>
      <c r="R1417" s="6"/>
      <c r="S1417" s="6"/>
      <c r="T1417" s="6"/>
      <c r="U1417" s="6"/>
      <c r="V1417" s="6"/>
      <c r="W1417" s="6"/>
      <c r="X1417" s="6"/>
      <c r="Y1417" s="6"/>
      <c r="Z1417" s="6"/>
    </row>
    <row r="1418" spans="1:26" ht="24" customHeight="1" x14ac:dyDescent="0.3">
      <c r="A1418" s="5">
        <v>1418</v>
      </c>
      <c r="B1418" s="6" t="s">
        <v>9638</v>
      </c>
      <c r="C1418" s="6" t="s">
        <v>9723</v>
      </c>
      <c r="D1418" s="58" t="s">
        <v>9608</v>
      </c>
      <c r="E1418" s="6" t="s">
        <v>8057</v>
      </c>
      <c r="F1418" s="39">
        <v>0</v>
      </c>
      <c r="G1418" s="5">
        <v>1</v>
      </c>
      <c r="H1418" s="39">
        <v>0</v>
      </c>
      <c r="I1418" s="6"/>
      <c r="J1418" s="6"/>
      <c r="K1418" s="6"/>
      <c r="L1418" s="6"/>
      <c r="M1418" s="6"/>
      <c r="N1418" s="6"/>
      <c r="O1418" s="6"/>
      <c r="P1418" s="6"/>
      <c r="Q1418" s="6"/>
      <c r="R1418" s="6"/>
      <c r="S1418" s="6"/>
      <c r="T1418" s="6"/>
      <c r="U1418" s="6"/>
      <c r="V1418" s="6"/>
      <c r="W1418" s="6"/>
      <c r="X1418" s="6"/>
      <c r="Y1418" s="6"/>
      <c r="Z1418" s="6"/>
    </row>
    <row r="1419" spans="1:26" ht="24" customHeight="1" x14ac:dyDescent="0.3">
      <c r="A1419" s="5">
        <v>1419</v>
      </c>
      <c r="B1419" s="6" t="s">
        <v>9638</v>
      </c>
      <c r="C1419" s="6" t="s">
        <v>9724</v>
      </c>
      <c r="D1419" s="58" t="s">
        <v>9609</v>
      </c>
      <c r="E1419" s="6" t="s">
        <v>8057</v>
      </c>
      <c r="F1419" s="39">
        <v>0</v>
      </c>
      <c r="G1419" s="5">
        <v>0</v>
      </c>
      <c r="H1419" s="39">
        <v>0</v>
      </c>
      <c r="I1419" s="6"/>
      <c r="J1419" s="6"/>
      <c r="K1419" s="6"/>
      <c r="L1419" s="6"/>
      <c r="M1419" s="6"/>
      <c r="N1419" s="6"/>
      <c r="O1419" s="6"/>
      <c r="P1419" s="6"/>
      <c r="Q1419" s="6"/>
      <c r="R1419" s="6"/>
      <c r="S1419" s="6"/>
      <c r="T1419" s="6"/>
      <c r="U1419" s="6"/>
      <c r="V1419" s="6"/>
      <c r="W1419" s="6"/>
      <c r="X1419" s="6"/>
      <c r="Y1419" s="6"/>
      <c r="Z1419" s="6"/>
    </row>
    <row r="1420" spans="1:26" ht="24" customHeight="1" x14ac:dyDescent="0.3">
      <c r="A1420" s="5">
        <v>1420</v>
      </c>
      <c r="B1420" s="6" t="s">
        <v>9638</v>
      </c>
      <c r="C1420" s="6" t="s">
        <v>9725</v>
      </c>
      <c r="D1420" s="58" t="s">
        <v>9610</v>
      </c>
      <c r="E1420" s="6" t="s">
        <v>8057</v>
      </c>
      <c r="F1420" s="39">
        <v>1</v>
      </c>
      <c r="G1420" s="5">
        <v>1</v>
      </c>
      <c r="H1420" s="39">
        <v>1</v>
      </c>
      <c r="I1420" s="6"/>
      <c r="J1420" s="6"/>
      <c r="K1420" s="6"/>
      <c r="L1420" s="6"/>
      <c r="M1420" s="6"/>
      <c r="N1420" s="6"/>
      <c r="O1420" s="6"/>
      <c r="P1420" s="6"/>
      <c r="Q1420" s="6"/>
      <c r="R1420" s="6"/>
      <c r="S1420" s="6"/>
      <c r="T1420" s="6"/>
      <c r="U1420" s="6"/>
      <c r="V1420" s="6"/>
      <c r="W1420" s="6"/>
      <c r="X1420" s="6"/>
      <c r="Y1420" s="6"/>
      <c r="Z1420" s="6"/>
    </row>
    <row r="1421" spans="1:26" ht="48" customHeight="1" x14ac:dyDescent="0.3">
      <c r="A1421" s="5">
        <v>1421</v>
      </c>
      <c r="B1421" s="6" t="s">
        <v>9638</v>
      </c>
      <c r="C1421" s="6" t="s">
        <v>9726</v>
      </c>
      <c r="D1421" s="58" t="s">
        <v>9611</v>
      </c>
      <c r="E1421" s="6" t="s">
        <v>8057</v>
      </c>
      <c r="F1421" s="39">
        <v>1</v>
      </c>
      <c r="G1421" s="5">
        <v>1</v>
      </c>
      <c r="H1421" s="39">
        <v>1</v>
      </c>
      <c r="I1421" s="6"/>
      <c r="J1421" s="6"/>
      <c r="K1421" s="6"/>
      <c r="L1421" s="6"/>
      <c r="M1421" s="6"/>
      <c r="N1421" s="6"/>
      <c r="O1421" s="6"/>
      <c r="P1421" s="6"/>
      <c r="Q1421" s="6"/>
      <c r="R1421" s="6"/>
      <c r="S1421" s="6"/>
      <c r="T1421" s="6"/>
      <c r="U1421" s="6"/>
      <c r="V1421" s="6"/>
      <c r="W1421" s="6"/>
      <c r="X1421" s="6"/>
      <c r="Y1421" s="6"/>
      <c r="Z1421" s="6"/>
    </row>
    <row r="1422" spans="1:26" ht="24" customHeight="1" x14ac:dyDescent="0.3">
      <c r="A1422" s="5">
        <v>1422</v>
      </c>
      <c r="B1422" s="6" t="s">
        <v>9638</v>
      </c>
      <c r="C1422" s="6" t="s">
        <v>9727</v>
      </c>
      <c r="D1422" s="58" t="s">
        <v>9612</v>
      </c>
      <c r="E1422" s="6" t="s">
        <v>8057</v>
      </c>
      <c r="F1422" s="39">
        <v>1</v>
      </c>
      <c r="G1422" s="5">
        <v>1</v>
      </c>
      <c r="H1422" s="39">
        <v>1</v>
      </c>
      <c r="I1422" s="6"/>
      <c r="J1422" s="6"/>
      <c r="K1422" s="6"/>
      <c r="L1422" s="6"/>
      <c r="M1422" s="6"/>
      <c r="N1422" s="6"/>
      <c r="O1422" s="6"/>
      <c r="P1422" s="6"/>
      <c r="Q1422" s="6"/>
      <c r="R1422" s="6"/>
      <c r="S1422" s="6"/>
      <c r="T1422" s="6"/>
      <c r="U1422" s="6"/>
      <c r="V1422" s="6"/>
      <c r="W1422" s="6"/>
      <c r="X1422" s="6"/>
      <c r="Y1422" s="6"/>
      <c r="Z1422" s="6"/>
    </row>
    <row r="1423" spans="1:26" ht="48" customHeight="1" x14ac:dyDescent="0.3">
      <c r="A1423" s="5">
        <v>1423</v>
      </c>
      <c r="B1423" s="6" t="s">
        <v>9638</v>
      </c>
      <c r="C1423" s="6" t="s">
        <v>9728</v>
      </c>
      <c r="D1423" s="58" t="s">
        <v>9613</v>
      </c>
      <c r="E1423" s="6" t="s">
        <v>8057</v>
      </c>
      <c r="F1423" s="39">
        <v>1</v>
      </c>
      <c r="G1423" s="5">
        <v>1</v>
      </c>
      <c r="H1423" s="39">
        <v>1</v>
      </c>
      <c r="I1423" s="6"/>
      <c r="J1423" s="6"/>
      <c r="K1423" s="6"/>
      <c r="L1423" s="6"/>
      <c r="M1423" s="6"/>
      <c r="N1423" s="6"/>
      <c r="O1423" s="6"/>
      <c r="P1423" s="6"/>
      <c r="Q1423" s="6"/>
      <c r="R1423" s="6"/>
      <c r="S1423" s="6"/>
      <c r="T1423" s="6"/>
      <c r="U1423" s="6"/>
      <c r="V1423" s="6"/>
      <c r="W1423" s="6"/>
      <c r="X1423" s="6"/>
      <c r="Y1423" s="6"/>
      <c r="Z1423" s="6"/>
    </row>
    <row r="1424" spans="1:26" ht="24" customHeight="1" x14ac:dyDescent="0.3">
      <c r="A1424" s="5">
        <v>1424</v>
      </c>
      <c r="B1424" s="6" t="s">
        <v>9638</v>
      </c>
      <c r="C1424" s="6" t="s">
        <v>9729</v>
      </c>
      <c r="D1424" s="58" t="s">
        <v>9614</v>
      </c>
      <c r="E1424" s="6" t="s">
        <v>8057</v>
      </c>
      <c r="F1424" s="39">
        <v>1</v>
      </c>
      <c r="G1424" s="5">
        <v>1</v>
      </c>
      <c r="H1424" s="39">
        <v>1</v>
      </c>
      <c r="I1424" s="6"/>
      <c r="J1424" s="6"/>
      <c r="K1424" s="6"/>
      <c r="L1424" s="6"/>
      <c r="M1424" s="6"/>
      <c r="N1424" s="6"/>
      <c r="O1424" s="6"/>
      <c r="P1424" s="6"/>
      <c r="Q1424" s="6"/>
      <c r="R1424" s="6"/>
      <c r="S1424" s="6"/>
      <c r="T1424" s="6"/>
      <c r="U1424" s="6"/>
      <c r="V1424" s="6"/>
      <c r="W1424" s="6"/>
      <c r="X1424" s="6"/>
      <c r="Y1424" s="6"/>
      <c r="Z1424" s="6"/>
    </row>
    <row r="1425" spans="1:26" ht="24" customHeight="1" x14ac:dyDescent="0.3">
      <c r="A1425" s="5">
        <v>1425</v>
      </c>
      <c r="B1425" s="6" t="s">
        <v>9638</v>
      </c>
      <c r="C1425" s="6" t="s">
        <v>9730</v>
      </c>
      <c r="D1425" s="58" t="s">
        <v>9615</v>
      </c>
      <c r="E1425" s="6" t="s">
        <v>8057</v>
      </c>
      <c r="F1425" s="39">
        <v>1</v>
      </c>
      <c r="G1425" s="5">
        <v>1</v>
      </c>
      <c r="H1425" s="39">
        <v>1</v>
      </c>
      <c r="I1425" s="6"/>
      <c r="J1425" s="6"/>
      <c r="K1425" s="6"/>
      <c r="L1425" s="6"/>
      <c r="M1425" s="6"/>
      <c r="N1425" s="6"/>
      <c r="O1425" s="6"/>
      <c r="P1425" s="6"/>
      <c r="Q1425" s="6"/>
      <c r="R1425" s="6"/>
      <c r="S1425" s="6"/>
      <c r="T1425" s="6"/>
      <c r="U1425" s="6"/>
      <c r="V1425" s="6"/>
      <c r="W1425" s="6"/>
      <c r="X1425" s="6"/>
      <c r="Y1425" s="6"/>
      <c r="Z1425" s="6"/>
    </row>
    <row r="1426" spans="1:26" ht="48" customHeight="1" x14ac:dyDescent="0.3">
      <c r="A1426" s="5">
        <v>1426</v>
      </c>
      <c r="B1426" s="6" t="s">
        <v>9638</v>
      </c>
      <c r="C1426" s="6" t="s">
        <v>9731</v>
      </c>
      <c r="D1426" s="58" t="s">
        <v>9616</v>
      </c>
      <c r="E1426" s="6" t="s">
        <v>8057</v>
      </c>
      <c r="F1426" s="39">
        <v>2</v>
      </c>
      <c r="G1426" s="5">
        <v>2</v>
      </c>
      <c r="H1426" s="39">
        <v>2</v>
      </c>
      <c r="I1426" s="6"/>
      <c r="J1426" s="6"/>
      <c r="K1426" s="6"/>
      <c r="L1426" s="6"/>
      <c r="M1426" s="6"/>
      <c r="N1426" s="6"/>
      <c r="O1426" s="6"/>
      <c r="P1426" s="6"/>
      <c r="Q1426" s="6"/>
      <c r="R1426" s="6"/>
      <c r="S1426" s="6"/>
      <c r="T1426" s="6"/>
      <c r="U1426" s="6"/>
      <c r="V1426" s="6"/>
      <c r="W1426" s="6"/>
      <c r="X1426" s="6"/>
      <c r="Y1426" s="6"/>
      <c r="Z1426" s="6"/>
    </row>
    <row r="1427" spans="1:26" ht="24" customHeight="1" x14ac:dyDescent="0.3">
      <c r="A1427" s="5">
        <v>1427</v>
      </c>
      <c r="B1427" s="6" t="s">
        <v>9638</v>
      </c>
      <c r="C1427" s="6" t="s">
        <v>9732</v>
      </c>
      <c r="D1427" s="58" t="s">
        <v>9617</v>
      </c>
      <c r="E1427" s="6" t="s">
        <v>8057</v>
      </c>
      <c r="F1427" s="39">
        <v>0</v>
      </c>
      <c r="G1427" s="5">
        <v>1</v>
      </c>
      <c r="H1427" s="39">
        <v>0</v>
      </c>
      <c r="I1427" s="6"/>
      <c r="J1427" s="6"/>
      <c r="K1427" s="6"/>
      <c r="L1427" s="6"/>
      <c r="M1427" s="6"/>
      <c r="N1427" s="6"/>
      <c r="O1427" s="6"/>
      <c r="P1427" s="6"/>
      <c r="Q1427" s="6"/>
      <c r="R1427" s="6"/>
      <c r="S1427" s="6"/>
      <c r="T1427" s="6"/>
      <c r="U1427" s="6"/>
      <c r="V1427" s="6"/>
      <c r="W1427" s="6"/>
      <c r="X1427" s="6"/>
      <c r="Y1427" s="6"/>
      <c r="Z1427" s="6"/>
    </row>
    <row r="1428" spans="1:26" ht="48" customHeight="1" x14ac:dyDescent="0.3">
      <c r="A1428" s="5">
        <v>1428</v>
      </c>
      <c r="B1428" s="6" t="s">
        <v>9638</v>
      </c>
      <c r="C1428" s="6" t="s">
        <v>9733</v>
      </c>
      <c r="D1428" s="58" t="s">
        <v>9618</v>
      </c>
      <c r="E1428" s="6" t="s">
        <v>8057</v>
      </c>
      <c r="F1428" s="39">
        <v>1</v>
      </c>
      <c r="G1428" s="5">
        <v>1</v>
      </c>
      <c r="H1428" s="39">
        <v>1</v>
      </c>
      <c r="I1428" s="6"/>
      <c r="J1428" s="6"/>
      <c r="K1428" s="6"/>
      <c r="L1428" s="6"/>
      <c r="M1428" s="6"/>
      <c r="N1428" s="6"/>
      <c r="O1428" s="6"/>
      <c r="P1428" s="6"/>
      <c r="Q1428" s="6"/>
      <c r="R1428" s="6"/>
      <c r="S1428" s="6"/>
      <c r="T1428" s="6"/>
      <c r="U1428" s="6"/>
      <c r="V1428" s="6"/>
      <c r="W1428" s="6"/>
      <c r="X1428" s="6"/>
      <c r="Y1428" s="6"/>
      <c r="Z1428" s="6"/>
    </row>
    <row r="1429" spans="1:26" ht="24" customHeight="1" x14ac:dyDescent="0.3">
      <c r="A1429" s="5">
        <v>1429</v>
      </c>
      <c r="B1429" s="6" t="s">
        <v>9638</v>
      </c>
      <c r="C1429" s="6" t="s">
        <v>9734</v>
      </c>
      <c r="D1429" s="58" t="s">
        <v>9619</v>
      </c>
      <c r="E1429" s="6" t="s">
        <v>8057</v>
      </c>
      <c r="F1429" s="39">
        <v>1</v>
      </c>
      <c r="G1429" s="5">
        <v>1</v>
      </c>
      <c r="H1429" s="39">
        <v>1</v>
      </c>
      <c r="I1429" s="6"/>
      <c r="J1429" s="6"/>
      <c r="K1429" s="6"/>
      <c r="L1429" s="6"/>
      <c r="M1429" s="6"/>
      <c r="N1429" s="6"/>
      <c r="O1429" s="6"/>
      <c r="P1429" s="6"/>
      <c r="Q1429" s="6"/>
      <c r="R1429" s="6"/>
      <c r="S1429" s="6"/>
      <c r="T1429" s="6"/>
      <c r="U1429" s="6"/>
      <c r="V1429" s="6"/>
      <c r="W1429" s="6"/>
      <c r="X1429" s="6"/>
      <c r="Y1429" s="6"/>
      <c r="Z1429" s="6"/>
    </row>
    <row r="1430" spans="1:26" ht="24" customHeight="1" x14ac:dyDescent="0.3">
      <c r="A1430" s="5">
        <v>1430</v>
      </c>
      <c r="B1430" s="6" t="s">
        <v>9638</v>
      </c>
      <c r="C1430" s="6" t="s">
        <v>9735</v>
      </c>
      <c r="D1430" s="58" t="s">
        <v>9620</v>
      </c>
      <c r="E1430" s="6" t="s">
        <v>8057</v>
      </c>
      <c r="F1430" s="39">
        <v>0</v>
      </c>
      <c r="G1430" s="5">
        <v>0</v>
      </c>
      <c r="H1430" s="39">
        <v>0</v>
      </c>
      <c r="I1430" s="6"/>
      <c r="J1430" s="6"/>
      <c r="K1430" s="6"/>
      <c r="L1430" s="6"/>
      <c r="M1430" s="6"/>
      <c r="N1430" s="6"/>
      <c r="O1430" s="6"/>
      <c r="P1430" s="6"/>
      <c r="Q1430" s="6"/>
      <c r="R1430" s="6"/>
      <c r="S1430" s="6"/>
      <c r="T1430" s="6"/>
      <c r="U1430" s="6"/>
      <c r="V1430" s="6"/>
      <c r="W1430" s="6"/>
      <c r="X1430" s="6"/>
      <c r="Y1430" s="6"/>
      <c r="Z1430" s="6"/>
    </row>
    <row r="1431" spans="1:26" ht="48" customHeight="1" x14ac:dyDescent="0.3">
      <c r="A1431" s="5">
        <v>1431</v>
      </c>
      <c r="B1431" s="6" t="s">
        <v>9638</v>
      </c>
      <c r="C1431" s="6" t="s">
        <v>9736</v>
      </c>
      <c r="D1431" s="58" t="s">
        <v>9621</v>
      </c>
      <c r="E1431" s="6" t="s">
        <v>8057</v>
      </c>
      <c r="F1431" s="39">
        <v>1</v>
      </c>
      <c r="G1431" s="5">
        <v>1</v>
      </c>
      <c r="H1431" s="39">
        <v>1</v>
      </c>
      <c r="I1431" s="6"/>
      <c r="J1431" s="6"/>
      <c r="K1431" s="6"/>
      <c r="L1431" s="6"/>
      <c r="M1431" s="6"/>
      <c r="N1431" s="6"/>
      <c r="O1431" s="6"/>
      <c r="P1431" s="6"/>
      <c r="Q1431" s="6"/>
      <c r="R1431" s="6"/>
      <c r="S1431" s="6"/>
      <c r="T1431" s="6"/>
      <c r="U1431" s="6"/>
      <c r="V1431" s="6"/>
      <c r="W1431" s="6"/>
      <c r="X1431" s="6"/>
      <c r="Y1431" s="6"/>
      <c r="Z1431" s="6"/>
    </row>
    <row r="1432" spans="1:26" ht="24" customHeight="1" x14ac:dyDescent="0.3">
      <c r="A1432" s="5">
        <v>1432</v>
      </c>
      <c r="B1432" s="6" t="s">
        <v>9638</v>
      </c>
      <c r="C1432" s="6" t="s">
        <v>9737</v>
      </c>
      <c r="D1432" s="58" t="s">
        <v>9622</v>
      </c>
      <c r="E1432" s="6" t="s">
        <v>8057</v>
      </c>
      <c r="F1432" s="39">
        <v>0</v>
      </c>
      <c r="G1432" s="5">
        <v>1</v>
      </c>
      <c r="H1432" s="39">
        <v>0</v>
      </c>
      <c r="I1432" s="6"/>
      <c r="J1432" s="6"/>
      <c r="K1432" s="6"/>
      <c r="L1432" s="6"/>
      <c r="M1432" s="6"/>
      <c r="N1432" s="6"/>
      <c r="O1432" s="6"/>
      <c r="P1432" s="6"/>
      <c r="Q1432" s="6"/>
      <c r="R1432" s="6"/>
      <c r="S1432" s="6"/>
      <c r="T1432" s="6"/>
      <c r="U1432" s="6"/>
      <c r="V1432" s="6"/>
      <c r="W1432" s="6"/>
      <c r="X1432" s="6"/>
      <c r="Y1432" s="6"/>
      <c r="Z1432" s="6"/>
    </row>
    <row r="1433" spans="1:26" ht="24" customHeight="1" x14ac:dyDescent="0.3">
      <c r="A1433" s="5">
        <v>1433</v>
      </c>
      <c r="B1433" s="6" t="s">
        <v>9638</v>
      </c>
      <c r="C1433" s="6" t="s">
        <v>9738</v>
      </c>
      <c r="D1433" s="58" t="s">
        <v>9623</v>
      </c>
      <c r="E1433" s="6" t="s">
        <v>8057</v>
      </c>
      <c r="F1433" s="39">
        <v>0</v>
      </c>
      <c r="G1433" s="5">
        <v>1</v>
      </c>
      <c r="H1433" s="39">
        <v>0</v>
      </c>
      <c r="I1433" s="6"/>
      <c r="J1433" s="6"/>
      <c r="K1433" s="6"/>
      <c r="L1433" s="6"/>
      <c r="M1433" s="6"/>
      <c r="N1433" s="6"/>
      <c r="O1433" s="6"/>
      <c r="P1433" s="6"/>
      <c r="Q1433" s="6"/>
      <c r="R1433" s="6"/>
      <c r="S1433" s="6"/>
      <c r="T1433" s="6"/>
      <c r="U1433" s="6"/>
      <c r="V1433" s="6"/>
      <c r="W1433" s="6"/>
      <c r="X1433" s="6"/>
      <c r="Y1433" s="6"/>
      <c r="Z1433" s="6"/>
    </row>
    <row r="1434" spans="1:26" ht="48" customHeight="1" x14ac:dyDescent="0.3">
      <c r="A1434" s="5">
        <v>1434</v>
      </c>
      <c r="B1434" s="6" t="s">
        <v>9638</v>
      </c>
      <c r="C1434" s="6" t="s">
        <v>9739</v>
      </c>
      <c r="D1434" s="58" t="s">
        <v>9624</v>
      </c>
      <c r="E1434" s="6" t="s">
        <v>8057</v>
      </c>
      <c r="F1434" s="39">
        <v>0</v>
      </c>
      <c r="G1434" s="5">
        <v>1</v>
      </c>
      <c r="H1434" s="39">
        <v>0</v>
      </c>
      <c r="I1434" s="6"/>
      <c r="J1434" s="6"/>
      <c r="K1434" s="6"/>
      <c r="L1434" s="6"/>
      <c r="M1434" s="6"/>
      <c r="N1434" s="6"/>
      <c r="O1434" s="6"/>
      <c r="P1434" s="6"/>
      <c r="Q1434" s="6"/>
      <c r="R1434" s="6"/>
      <c r="S1434" s="6"/>
      <c r="T1434" s="6"/>
      <c r="U1434" s="6"/>
      <c r="V1434" s="6"/>
      <c r="W1434" s="6"/>
      <c r="X1434" s="6"/>
      <c r="Y1434" s="6"/>
      <c r="Z1434" s="6"/>
    </row>
    <row r="1435" spans="1:26" ht="48" customHeight="1" x14ac:dyDescent="0.3">
      <c r="A1435" s="5">
        <v>1435</v>
      </c>
      <c r="B1435" s="6" t="s">
        <v>9638</v>
      </c>
      <c r="C1435" s="6" t="s">
        <v>9740</v>
      </c>
      <c r="D1435" s="58" t="s">
        <v>9625</v>
      </c>
      <c r="E1435" s="6" t="s">
        <v>8057</v>
      </c>
      <c r="F1435" s="39">
        <v>2</v>
      </c>
      <c r="G1435" s="5">
        <v>0</v>
      </c>
      <c r="H1435" s="39">
        <v>2</v>
      </c>
      <c r="I1435" s="6"/>
      <c r="J1435" s="6"/>
      <c r="K1435" s="6"/>
      <c r="L1435" s="6"/>
      <c r="M1435" s="6"/>
      <c r="N1435" s="6"/>
      <c r="O1435" s="6"/>
      <c r="P1435" s="6"/>
      <c r="Q1435" s="6"/>
      <c r="R1435" s="6"/>
      <c r="S1435" s="6"/>
      <c r="T1435" s="6"/>
      <c r="U1435" s="6"/>
      <c r="V1435" s="6"/>
      <c r="W1435" s="6"/>
      <c r="X1435" s="6"/>
      <c r="Y1435" s="6"/>
      <c r="Z1435" s="6"/>
    </row>
    <row r="1436" spans="1:26" ht="48" customHeight="1" x14ac:dyDescent="0.3">
      <c r="A1436" s="5">
        <v>1436</v>
      </c>
      <c r="B1436" s="6" t="s">
        <v>9638</v>
      </c>
      <c r="C1436" s="6" t="s">
        <v>9741</v>
      </c>
      <c r="D1436" s="58" t="s">
        <v>9626</v>
      </c>
      <c r="E1436" s="6" t="s">
        <v>8057</v>
      </c>
      <c r="F1436" s="39">
        <v>2</v>
      </c>
      <c r="G1436" s="5">
        <v>2</v>
      </c>
      <c r="H1436" s="39">
        <v>2</v>
      </c>
      <c r="I1436" s="6"/>
      <c r="J1436" s="6"/>
      <c r="K1436" s="6"/>
      <c r="L1436" s="6"/>
      <c r="M1436" s="6"/>
      <c r="N1436" s="6"/>
      <c r="O1436" s="6"/>
      <c r="P1436" s="6"/>
      <c r="Q1436" s="6"/>
      <c r="R1436" s="6"/>
      <c r="S1436" s="6"/>
      <c r="T1436" s="6"/>
      <c r="U1436" s="6"/>
      <c r="V1436" s="6"/>
      <c r="W1436" s="6"/>
      <c r="X1436" s="6"/>
      <c r="Y1436" s="6"/>
      <c r="Z1436" s="6"/>
    </row>
    <row r="1437" spans="1:26" ht="24" customHeight="1" x14ac:dyDescent="0.3">
      <c r="A1437" s="5">
        <v>1437</v>
      </c>
      <c r="B1437" s="6" t="s">
        <v>9638</v>
      </c>
      <c r="C1437" s="6" t="s">
        <v>9742</v>
      </c>
      <c r="D1437" s="58" t="s">
        <v>9627</v>
      </c>
      <c r="E1437" s="6" t="s">
        <v>8057</v>
      </c>
      <c r="F1437" s="39">
        <v>1</v>
      </c>
      <c r="G1437" s="5">
        <v>1</v>
      </c>
      <c r="H1437" s="39">
        <v>1</v>
      </c>
      <c r="I1437" s="6"/>
      <c r="J1437" s="6"/>
      <c r="K1437" s="6"/>
      <c r="L1437" s="6"/>
      <c r="M1437" s="6"/>
      <c r="N1437" s="6"/>
      <c r="O1437" s="6"/>
      <c r="P1437" s="6"/>
      <c r="Q1437" s="6"/>
      <c r="R1437" s="6"/>
      <c r="S1437" s="6"/>
      <c r="T1437" s="6"/>
      <c r="U1437" s="6"/>
      <c r="V1437" s="6"/>
      <c r="W1437" s="6"/>
      <c r="X1437" s="6"/>
      <c r="Y1437" s="6"/>
      <c r="Z1437" s="6"/>
    </row>
    <row r="1438" spans="1:26" ht="48" customHeight="1" x14ac:dyDescent="0.3">
      <c r="A1438" s="5">
        <v>1438</v>
      </c>
      <c r="B1438" s="6" t="s">
        <v>9638</v>
      </c>
      <c r="C1438" s="6" t="s">
        <v>9743</v>
      </c>
      <c r="D1438" s="58" t="s">
        <v>9628</v>
      </c>
      <c r="E1438" s="6" t="s">
        <v>8057</v>
      </c>
      <c r="F1438" s="39">
        <v>2</v>
      </c>
      <c r="G1438" s="5">
        <v>2</v>
      </c>
      <c r="H1438" s="39">
        <v>2</v>
      </c>
      <c r="I1438" s="6"/>
      <c r="J1438" s="6"/>
      <c r="K1438" s="6"/>
      <c r="L1438" s="6"/>
      <c r="M1438" s="6"/>
      <c r="N1438" s="6"/>
      <c r="O1438" s="6"/>
      <c r="P1438" s="6"/>
      <c r="Q1438" s="6"/>
      <c r="R1438" s="6"/>
      <c r="S1438" s="6"/>
      <c r="T1438" s="6"/>
      <c r="U1438" s="6"/>
      <c r="V1438" s="6"/>
      <c r="W1438" s="6"/>
      <c r="X1438" s="6"/>
      <c r="Y1438" s="6"/>
      <c r="Z1438" s="6"/>
    </row>
    <row r="1439" spans="1:26" ht="24" customHeight="1" x14ac:dyDescent="0.3">
      <c r="A1439" s="5">
        <v>1439</v>
      </c>
      <c r="B1439" s="6" t="s">
        <v>9638</v>
      </c>
      <c r="C1439" s="6" t="s">
        <v>9744</v>
      </c>
      <c r="D1439" s="58" t="s">
        <v>9629</v>
      </c>
      <c r="E1439" s="6" t="s">
        <v>8057</v>
      </c>
      <c r="F1439" s="39">
        <v>0</v>
      </c>
      <c r="G1439" s="5">
        <v>0</v>
      </c>
      <c r="H1439" s="39">
        <v>0</v>
      </c>
      <c r="I1439" s="6"/>
      <c r="J1439" s="6"/>
      <c r="K1439" s="6"/>
      <c r="L1439" s="6"/>
      <c r="M1439" s="6"/>
      <c r="N1439" s="6"/>
      <c r="O1439" s="6"/>
      <c r="P1439" s="6"/>
      <c r="Q1439" s="6"/>
      <c r="R1439" s="6"/>
      <c r="S1439" s="6"/>
      <c r="T1439" s="6"/>
      <c r="U1439" s="6"/>
      <c r="V1439" s="6"/>
      <c r="W1439" s="6"/>
      <c r="X1439" s="6"/>
      <c r="Y1439" s="6"/>
      <c r="Z1439" s="6"/>
    </row>
    <row r="1440" spans="1:26" ht="24" customHeight="1" x14ac:dyDescent="0.3">
      <c r="A1440" s="5">
        <v>1440</v>
      </c>
      <c r="B1440" s="6" t="s">
        <v>9638</v>
      </c>
      <c r="C1440" s="6" t="s">
        <v>9745</v>
      </c>
      <c r="D1440" s="58" t="s">
        <v>9630</v>
      </c>
      <c r="E1440" s="6" t="s">
        <v>8057</v>
      </c>
      <c r="F1440" s="39">
        <v>1</v>
      </c>
      <c r="G1440" s="5">
        <v>1</v>
      </c>
      <c r="H1440" s="39">
        <v>1</v>
      </c>
      <c r="I1440" s="6"/>
      <c r="J1440" s="6"/>
      <c r="K1440" s="6"/>
      <c r="L1440" s="6"/>
      <c r="M1440" s="6"/>
      <c r="N1440" s="6"/>
      <c r="O1440" s="6"/>
      <c r="P1440" s="6"/>
      <c r="Q1440" s="6"/>
      <c r="R1440" s="6"/>
      <c r="S1440" s="6"/>
      <c r="T1440" s="6"/>
      <c r="U1440" s="6"/>
      <c r="V1440" s="6"/>
      <c r="W1440" s="6"/>
      <c r="X1440" s="6"/>
      <c r="Y1440" s="6"/>
      <c r="Z1440" s="6"/>
    </row>
    <row r="1441" spans="1:26" ht="48" customHeight="1" x14ac:dyDescent="0.3">
      <c r="A1441" s="5">
        <v>1441</v>
      </c>
      <c r="B1441" s="6" t="s">
        <v>9638</v>
      </c>
      <c r="C1441" s="6" t="s">
        <v>9746</v>
      </c>
      <c r="D1441" s="58" t="s">
        <v>9631</v>
      </c>
      <c r="E1441" s="6" t="s">
        <v>8057</v>
      </c>
      <c r="F1441" s="39">
        <v>1</v>
      </c>
      <c r="G1441" s="5">
        <v>1</v>
      </c>
      <c r="H1441" s="39">
        <v>1</v>
      </c>
      <c r="I1441" s="6"/>
      <c r="J1441" s="6"/>
      <c r="K1441" s="6"/>
      <c r="L1441" s="6"/>
      <c r="M1441" s="6"/>
      <c r="N1441" s="6"/>
      <c r="O1441" s="6"/>
      <c r="P1441" s="6"/>
      <c r="Q1441" s="6"/>
      <c r="R1441" s="6"/>
      <c r="S1441" s="6"/>
      <c r="T1441" s="6"/>
      <c r="U1441" s="6"/>
      <c r="V1441" s="6"/>
      <c r="W1441" s="6"/>
      <c r="X1441" s="6"/>
      <c r="Y1441" s="6"/>
      <c r="Z1441" s="6"/>
    </row>
    <row r="1442" spans="1:26" ht="48" customHeight="1" x14ac:dyDescent="0.3">
      <c r="A1442" s="5">
        <v>1442</v>
      </c>
      <c r="B1442" s="6" t="s">
        <v>9638</v>
      </c>
      <c r="C1442" s="6" t="s">
        <v>9747</v>
      </c>
      <c r="D1442" s="58" t="s">
        <v>9632</v>
      </c>
      <c r="E1442" s="6" t="s">
        <v>8057</v>
      </c>
      <c r="F1442" s="39">
        <v>2</v>
      </c>
      <c r="G1442" s="5">
        <v>2</v>
      </c>
      <c r="H1442" s="39">
        <v>2</v>
      </c>
      <c r="I1442" s="6"/>
      <c r="J1442" s="6"/>
      <c r="K1442" s="6"/>
      <c r="L1442" s="6"/>
      <c r="M1442" s="6"/>
      <c r="N1442" s="6"/>
      <c r="O1442" s="6"/>
      <c r="P1442" s="6"/>
      <c r="Q1442" s="6"/>
      <c r="R1442" s="6"/>
      <c r="S1442" s="6"/>
      <c r="T1442" s="6"/>
      <c r="U1442" s="6"/>
      <c r="V1442" s="6"/>
      <c r="W1442" s="6"/>
      <c r="X1442" s="6"/>
      <c r="Y1442" s="6"/>
      <c r="Z1442" s="6"/>
    </row>
    <row r="1443" spans="1:26" ht="24" customHeight="1" x14ac:dyDescent="0.3">
      <c r="A1443" s="5">
        <v>1443</v>
      </c>
      <c r="B1443" s="6" t="s">
        <v>9638</v>
      </c>
      <c r="C1443" s="6" t="s">
        <v>9748</v>
      </c>
      <c r="D1443" s="58" t="s">
        <v>9633</v>
      </c>
      <c r="E1443" s="6" t="s">
        <v>8057</v>
      </c>
      <c r="F1443" s="39">
        <v>2</v>
      </c>
      <c r="G1443" s="5">
        <v>2</v>
      </c>
      <c r="H1443" s="39">
        <v>2</v>
      </c>
      <c r="I1443" s="6"/>
      <c r="J1443" s="6"/>
      <c r="K1443" s="6"/>
      <c r="L1443" s="6"/>
      <c r="M1443" s="6"/>
      <c r="N1443" s="6"/>
      <c r="O1443" s="6"/>
      <c r="P1443" s="6"/>
      <c r="Q1443" s="6"/>
      <c r="R1443" s="6"/>
      <c r="S1443" s="6"/>
      <c r="T1443" s="6"/>
      <c r="U1443" s="6"/>
      <c r="V1443" s="6"/>
      <c r="W1443" s="6"/>
      <c r="X1443" s="6"/>
      <c r="Y1443" s="6"/>
      <c r="Z1443" s="6"/>
    </row>
    <row r="1444" spans="1:26" ht="24" customHeight="1" x14ac:dyDescent="0.3">
      <c r="A1444" s="5">
        <v>1444</v>
      </c>
      <c r="B1444" s="6" t="s">
        <v>9638</v>
      </c>
      <c r="C1444" s="6" t="s">
        <v>9749</v>
      </c>
      <c r="D1444" s="58" t="s">
        <v>9634</v>
      </c>
      <c r="E1444" s="6" t="s">
        <v>8057</v>
      </c>
      <c r="F1444" s="39">
        <v>0</v>
      </c>
      <c r="G1444" s="5">
        <v>2</v>
      </c>
      <c r="H1444" s="39">
        <v>0</v>
      </c>
      <c r="I1444" s="6"/>
      <c r="J1444" s="6"/>
      <c r="K1444" s="6"/>
      <c r="L1444" s="6"/>
      <c r="M1444" s="6"/>
      <c r="N1444" s="6"/>
      <c r="O1444" s="6"/>
      <c r="P1444" s="6"/>
      <c r="Q1444" s="6"/>
      <c r="R1444" s="6"/>
      <c r="S1444" s="6"/>
      <c r="T1444" s="6"/>
      <c r="U1444" s="6"/>
      <c r="V1444" s="6"/>
      <c r="W1444" s="6"/>
      <c r="X1444" s="6"/>
      <c r="Y1444" s="6"/>
      <c r="Z1444" s="6"/>
    </row>
    <row r="1445" spans="1:26" ht="24" customHeight="1" x14ac:dyDescent="0.3">
      <c r="A1445" s="5">
        <v>1445</v>
      </c>
      <c r="B1445" s="6" t="s">
        <v>9638</v>
      </c>
      <c r="C1445" s="6" t="s">
        <v>9750</v>
      </c>
      <c r="D1445" s="58" t="s">
        <v>9635</v>
      </c>
      <c r="E1445" s="6" t="s">
        <v>8057</v>
      </c>
      <c r="F1445" s="39">
        <v>2</v>
      </c>
      <c r="G1445" s="5">
        <v>2</v>
      </c>
      <c r="H1445" s="39">
        <v>2</v>
      </c>
      <c r="I1445" s="6"/>
      <c r="J1445" s="6"/>
      <c r="K1445" s="6"/>
      <c r="L1445" s="6"/>
      <c r="M1445" s="6"/>
      <c r="N1445" s="6"/>
      <c r="O1445" s="6"/>
      <c r="P1445" s="6"/>
      <c r="Q1445" s="6"/>
      <c r="R1445" s="6"/>
      <c r="S1445" s="6"/>
      <c r="T1445" s="6"/>
      <c r="U1445" s="6"/>
      <c r="V1445" s="6"/>
      <c r="W1445" s="6"/>
      <c r="X1445" s="6"/>
      <c r="Y1445" s="6"/>
      <c r="Z1445" s="6"/>
    </row>
    <row r="1446" spans="1:26" ht="48" customHeight="1" x14ac:dyDescent="0.3">
      <c r="A1446" s="5">
        <v>1446</v>
      </c>
      <c r="B1446" s="6" t="s">
        <v>9638</v>
      </c>
      <c r="C1446" s="6" t="s">
        <v>9751</v>
      </c>
      <c r="D1446" s="58" t="s">
        <v>9636</v>
      </c>
      <c r="E1446" s="6" t="s">
        <v>8057</v>
      </c>
      <c r="F1446" s="39">
        <v>1</v>
      </c>
      <c r="G1446" s="5">
        <v>2</v>
      </c>
      <c r="H1446" s="39">
        <v>1</v>
      </c>
      <c r="I1446" s="6"/>
      <c r="J1446" s="6"/>
      <c r="K1446" s="6"/>
      <c r="L1446" s="6"/>
      <c r="M1446" s="6"/>
      <c r="N1446" s="6"/>
      <c r="O1446" s="6"/>
      <c r="P1446" s="6"/>
      <c r="Q1446" s="6"/>
      <c r="R1446" s="6"/>
      <c r="S1446" s="6"/>
      <c r="T1446" s="6"/>
      <c r="U1446" s="6"/>
      <c r="V1446" s="6"/>
      <c r="W1446" s="6"/>
      <c r="X1446" s="6"/>
      <c r="Y1446" s="6"/>
      <c r="Z1446" s="6"/>
    </row>
    <row r="1447" spans="1:26" ht="24" customHeight="1" x14ac:dyDescent="0.3">
      <c r="A1447" s="5">
        <v>1447</v>
      </c>
      <c r="B1447" s="6" t="s">
        <v>9638</v>
      </c>
      <c r="C1447" s="6" t="s">
        <v>9752</v>
      </c>
      <c r="D1447" s="58" t="s">
        <v>9637</v>
      </c>
      <c r="E1447" s="6" t="s">
        <v>8057</v>
      </c>
      <c r="F1447" s="39">
        <v>0</v>
      </c>
      <c r="G1447" s="5">
        <v>0</v>
      </c>
      <c r="H1447" s="39">
        <v>0</v>
      </c>
      <c r="I1447" s="6"/>
      <c r="J1447" s="6"/>
      <c r="K1447" s="6"/>
      <c r="L1447" s="6"/>
      <c r="M1447" s="6"/>
      <c r="N1447" s="6"/>
      <c r="O1447" s="6"/>
      <c r="P1447" s="6"/>
      <c r="Q1447" s="6"/>
      <c r="R1447" s="6"/>
      <c r="S1447" s="6"/>
      <c r="T1447" s="6"/>
      <c r="U1447" s="6"/>
      <c r="V1447" s="6"/>
      <c r="W1447" s="6"/>
      <c r="X1447" s="6"/>
      <c r="Y1447" s="6"/>
      <c r="Z1447" s="6"/>
    </row>
    <row r="1448" spans="1:26" ht="48" customHeight="1" x14ac:dyDescent="0.3">
      <c r="A1448" s="5">
        <v>1448</v>
      </c>
      <c r="B1448" s="6" t="s">
        <v>9753</v>
      </c>
      <c r="C1448" s="6" t="s">
        <v>9754</v>
      </c>
      <c r="D1448" s="58" t="s">
        <v>9755</v>
      </c>
      <c r="E1448" s="6" t="s">
        <v>8057</v>
      </c>
      <c r="F1448" s="39">
        <v>0</v>
      </c>
      <c r="G1448" s="5">
        <v>2</v>
      </c>
      <c r="H1448" s="39">
        <v>0</v>
      </c>
      <c r="I1448" s="6"/>
      <c r="J1448" s="6"/>
      <c r="K1448" s="6"/>
      <c r="L1448" s="6"/>
      <c r="M1448" s="6"/>
      <c r="N1448" s="6"/>
      <c r="O1448" s="6"/>
      <c r="P1448" s="6"/>
      <c r="Q1448" s="6"/>
      <c r="R1448" s="6"/>
      <c r="S1448" s="6"/>
      <c r="T1448" s="6"/>
      <c r="U1448" s="6"/>
      <c r="V1448" s="6"/>
      <c r="W1448" s="6"/>
      <c r="X1448" s="6"/>
      <c r="Y1448" s="6"/>
      <c r="Z1448" s="6"/>
    </row>
    <row r="1449" spans="1:26" ht="24" customHeight="1" x14ac:dyDescent="0.3">
      <c r="A1449" s="5">
        <v>1449</v>
      </c>
      <c r="B1449" s="6" t="s">
        <v>9753</v>
      </c>
      <c r="C1449" s="6" t="s">
        <v>9754</v>
      </c>
      <c r="D1449" s="58" t="s">
        <v>9756</v>
      </c>
      <c r="E1449" s="6" t="s">
        <v>8057</v>
      </c>
      <c r="F1449" s="39">
        <v>2</v>
      </c>
      <c r="G1449" s="5">
        <v>2</v>
      </c>
      <c r="H1449" s="39">
        <v>2</v>
      </c>
      <c r="I1449" s="6"/>
      <c r="J1449" s="6"/>
      <c r="K1449" s="6"/>
      <c r="L1449" s="6"/>
      <c r="M1449" s="6"/>
      <c r="N1449" s="6"/>
      <c r="O1449" s="6"/>
      <c r="P1449" s="6"/>
      <c r="Q1449" s="6"/>
      <c r="R1449" s="6"/>
      <c r="S1449" s="6"/>
      <c r="T1449" s="6"/>
      <c r="U1449" s="6"/>
      <c r="V1449" s="6"/>
      <c r="W1449" s="6"/>
      <c r="X1449" s="6"/>
      <c r="Y1449" s="6"/>
      <c r="Z1449" s="6"/>
    </row>
    <row r="1450" spans="1:26" ht="24" customHeight="1" x14ac:dyDescent="0.3">
      <c r="A1450" s="5">
        <v>1450</v>
      </c>
      <c r="B1450" s="6" t="s">
        <v>9753</v>
      </c>
      <c r="C1450" s="6" t="s">
        <v>9754</v>
      </c>
      <c r="D1450" s="58" t="s">
        <v>9757</v>
      </c>
      <c r="E1450" s="6" t="s">
        <v>8057</v>
      </c>
      <c r="F1450" s="39">
        <v>1</v>
      </c>
      <c r="G1450" s="5">
        <v>1</v>
      </c>
      <c r="H1450" s="39">
        <v>1</v>
      </c>
      <c r="I1450" s="6"/>
      <c r="J1450" s="6"/>
      <c r="K1450" s="6"/>
      <c r="L1450" s="6"/>
      <c r="M1450" s="6"/>
      <c r="N1450" s="6"/>
      <c r="O1450" s="6"/>
      <c r="P1450" s="6"/>
      <c r="Q1450" s="6"/>
      <c r="R1450" s="6"/>
      <c r="S1450" s="6"/>
      <c r="T1450" s="6"/>
      <c r="U1450" s="6"/>
      <c r="V1450" s="6"/>
      <c r="W1450" s="6"/>
      <c r="X1450" s="6"/>
      <c r="Y1450" s="6"/>
      <c r="Z1450" s="6"/>
    </row>
    <row r="1451" spans="1:26" ht="48" customHeight="1" x14ac:dyDescent="0.3">
      <c r="A1451" s="5">
        <v>1451</v>
      </c>
      <c r="B1451" s="6" t="s">
        <v>9753</v>
      </c>
      <c r="C1451" s="6" t="s">
        <v>9754</v>
      </c>
      <c r="D1451" s="58" t="s">
        <v>9758</v>
      </c>
      <c r="E1451" s="6" t="s">
        <v>8057</v>
      </c>
      <c r="F1451" s="39">
        <v>1</v>
      </c>
      <c r="G1451" s="39">
        <v>1</v>
      </c>
      <c r="H1451" s="39">
        <v>1</v>
      </c>
      <c r="I1451" s="6"/>
      <c r="J1451" s="6"/>
      <c r="K1451" s="6"/>
      <c r="L1451" s="6"/>
      <c r="M1451" s="6"/>
      <c r="N1451" s="6"/>
      <c r="O1451" s="6"/>
      <c r="P1451" s="6"/>
      <c r="Q1451" s="6"/>
      <c r="R1451" s="6"/>
      <c r="S1451" s="6"/>
      <c r="T1451" s="6"/>
      <c r="U1451" s="6"/>
      <c r="V1451" s="6"/>
      <c r="W1451" s="6"/>
      <c r="X1451" s="6"/>
      <c r="Y1451" s="6"/>
      <c r="Z1451" s="6"/>
    </row>
    <row r="1452" spans="1:26" ht="48" customHeight="1" x14ac:dyDescent="0.3">
      <c r="A1452" s="5">
        <v>1452</v>
      </c>
      <c r="B1452" s="6" t="s">
        <v>9753</v>
      </c>
      <c r="C1452" s="6" t="s">
        <v>9754</v>
      </c>
      <c r="D1452" s="58" t="s">
        <v>9759</v>
      </c>
      <c r="E1452" s="6" t="s">
        <v>8057</v>
      </c>
      <c r="F1452" s="39">
        <v>1</v>
      </c>
      <c r="G1452" s="39">
        <v>1</v>
      </c>
      <c r="H1452" s="39">
        <v>1</v>
      </c>
      <c r="I1452" s="6"/>
      <c r="J1452" s="6"/>
      <c r="K1452" s="6"/>
      <c r="L1452" s="6"/>
      <c r="M1452" s="6"/>
      <c r="N1452" s="6"/>
      <c r="O1452" s="6"/>
      <c r="P1452" s="6"/>
      <c r="Q1452" s="6"/>
      <c r="R1452" s="6"/>
      <c r="S1452" s="6"/>
      <c r="T1452" s="6"/>
      <c r="U1452" s="6"/>
      <c r="V1452" s="6"/>
      <c r="W1452" s="6"/>
      <c r="X1452" s="6"/>
      <c r="Y1452" s="6"/>
      <c r="Z1452" s="6"/>
    </row>
    <row r="1453" spans="1:26" ht="48" customHeight="1" x14ac:dyDescent="0.3">
      <c r="A1453" s="5">
        <v>1453</v>
      </c>
      <c r="B1453" s="6" t="s">
        <v>9753</v>
      </c>
      <c r="C1453" s="6" t="s">
        <v>9754</v>
      </c>
      <c r="D1453" s="58" t="s">
        <v>9760</v>
      </c>
      <c r="E1453" s="6" t="s">
        <v>8057</v>
      </c>
      <c r="F1453" s="39">
        <v>2</v>
      </c>
      <c r="G1453" s="39">
        <v>2</v>
      </c>
      <c r="H1453" s="39">
        <v>2</v>
      </c>
      <c r="I1453" s="6"/>
      <c r="J1453" s="6"/>
      <c r="K1453" s="6"/>
      <c r="L1453" s="6"/>
      <c r="M1453" s="6"/>
      <c r="N1453" s="6"/>
      <c r="O1453" s="6"/>
      <c r="P1453" s="6"/>
      <c r="Q1453" s="6"/>
      <c r="R1453" s="6"/>
      <c r="S1453" s="6"/>
      <c r="T1453" s="6"/>
      <c r="U1453" s="6"/>
      <c r="V1453" s="6"/>
      <c r="W1453" s="6"/>
      <c r="X1453" s="6"/>
      <c r="Y1453" s="6"/>
      <c r="Z1453" s="6"/>
    </row>
    <row r="1454" spans="1:26" ht="48" customHeight="1" x14ac:dyDescent="0.3">
      <c r="A1454" s="5">
        <v>1454</v>
      </c>
      <c r="B1454" s="6" t="s">
        <v>9753</v>
      </c>
      <c r="C1454" s="6" t="s">
        <v>9754</v>
      </c>
      <c r="D1454" s="58" t="s">
        <v>9761</v>
      </c>
      <c r="E1454" s="6" t="s">
        <v>8057</v>
      </c>
      <c r="F1454" s="39">
        <v>2</v>
      </c>
      <c r="G1454" s="39">
        <v>2</v>
      </c>
      <c r="H1454" s="39">
        <v>2</v>
      </c>
      <c r="I1454" s="6"/>
      <c r="J1454" s="6"/>
      <c r="K1454" s="6"/>
      <c r="L1454" s="6"/>
      <c r="M1454" s="6"/>
      <c r="N1454" s="6"/>
      <c r="O1454" s="6"/>
      <c r="P1454" s="6"/>
      <c r="Q1454" s="6"/>
      <c r="R1454" s="6"/>
      <c r="S1454" s="6"/>
      <c r="T1454" s="6"/>
      <c r="U1454" s="6"/>
      <c r="V1454" s="6"/>
      <c r="W1454" s="6"/>
      <c r="X1454" s="6"/>
      <c r="Y1454" s="6"/>
      <c r="Z1454" s="6"/>
    </row>
    <row r="1455" spans="1:26" ht="24" customHeight="1" x14ac:dyDescent="0.3">
      <c r="A1455" s="5">
        <v>1455</v>
      </c>
      <c r="B1455" s="6" t="s">
        <v>9753</v>
      </c>
      <c r="C1455" s="6" t="s">
        <v>9754</v>
      </c>
      <c r="D1455" s="58" t="s">
        <v>9762</v>
      </c>
      <c r="E1455" s="6" t="s">
        <v>8057</v>
      </c>
      <c r="F1455" s="39">
        <v>1</v>
      </c>
      <c r="G1455" s="39">
        <v>1</v>
      </c>
      <c r="H1455" s="39">
        <v>1</v>
      </c>
      <c r="I1455" s="6"/>
      <c r="J1455" s="6"/>
      <c r="K1455" s="6"/>
      <c r="L1455" s="6"/>
      <c r="M1455" s="6"/>
      <c r="N1455" s="6"/>
      <c r="O1455" s="6"/>
      <c r="P1455" s="6"/>
      <c r="Q1455" s="6"/>
      <c r="R1455" s="6"/>
      <c r="S1455" s="6"/>
      <c r="T1455" s="6"/>
      <c r="U1455" s="6"/>
      <c r="V1455" s="6"/>
      <c r="W1455" s="6"/>
      <c r="X1455" s="6"/>
      <c r="Y1455" s="6"/>
      <c r="Z1455" s="6"/>
    </row>
    <row r="1456" spans="1:26" ht="48" customHeight="1" x14ac:dyDescent="0.3">
      <c r="A1456" s="5">
        <v>1456</v>
      </c>
      <c r="B1456" s="6" t="s">
        <v>9753</v>
      </c>
      <c r="C1456" s="6" t="s">
        <v>9754</v>
      </c>
      <c r="D1456" s="58" t="s">
        <v>9763</v>
      </c>
      <c r="E1456" s="6" t="s">
        <v>8057</v>
      </c>
      <c r="F1456" s="39">
        <v>1</v>
      </c>
      <c r="G1456" s="39">
        <v>1</v>
      </c>
      <c r="H1456" s="39">
        <v>1</v>
      </c>
      <c r="I1456" s="6"/>
      <c r="J1456" s="6"/>
      <c r="K1456" s="6"/>
      <c r="L1456" s="6"/>
      <c r="M1456" s="6"/>
      <c r="N1456" s="6"/>
      <c r="O1456" s="6"/>
      <c r="P1456" s="6"/>
      <c r="Q1456" s="6"/>
      <c r="R1456" s="6"/>
      <c r="S1456" s="6"/>
      <c r="T1456" s="6"/>
      <c r="U1456" s="6"/>
      <c r="V1456" s="6"/>
      <c r="W1456" s="6"/>
      <c r="X1456" s="6"/>
      <c r="Y1456" s="6"/>
      <c r="Z1456" s="6"/>
    </row>
    <row r="1457" spans="1:26" ht="48" customHeight="1" x14ac:dyDescent="0.3">
      <c r="A1457" s="5">
        <v>1457</v>
      </c>
      <c r="B1457" s="6" t="s">
        <v>9753</v>
      </c>
      <c r="C1457" s="6" t="s">
        <v>9754</v>
      </c>
      <c r="D1457" s="58" t="s">
        <v>9764</v>
      </c>
      <c r="E1457" s="6" t="s">
        <v>8057</v>
      </c>
      <c r="F1457" s="39">
        <v>2</v>
      </c>
      <c r="G1457" s="39">
        <v>2</v>
      </c>
      <c r="H1457" s="39">
        <v>2</v>
      </c>
      <c r="I1457" s="6"/>
      <c r="J1457" s="6"/>
      <c r="K1457" s="6"/>
      <c r="L1457" s="6"/>
      <c r="M1457" s="6"/>
      <c r="N1457" s="6"/>
      <c r="O1457" s="6"/>
      <c r="P1457" s="6"/>
      <c r="Q1457" s="6"/>
      <c r="R1457" s="6"/>
      <c r="S1457" s="6"/>
      <c r="T1457" s="6"/>
      <c r="U1457" s="6"/>
      <c r="V1457" s="6"/>
      <c r="W1457" s="6"/>
      <c r="X1457" s="6"/>
      <c r="Y1457" s="6"/>
      <c r="Z1457" s="6"/>
    </row>
    <row r="1458" spans="1:26" ht="24" customHeight="1" x14ac:dyDescent="0.3">
      <c r="A1458" s="5">
        <v>1458</v>
      </c>
      <c r="B1458" s="6" t="s">
        <v>9753</v>
      </c>
      <c r="C1458" s="6" t="s">
        <v>9754</v>
      </c>
      <c r="D1458" s="58" t="s">
        <v>9765</v>
      </c>
      <c r="E1458" s="6" t="s">
        <v>8057</v>
      </c>
      <c r="F1458" s="39">
        <v>2</v>
      </c>
      <c r="G1458" s="39">
        <v>2</v>
      </c>
      <c r="H1458" s="39">
        <v>2</v>
      </c>
      <c r="I1458" s="6"/>
      <c r="J1458" s="6"/>
      <c r="K1458" s="6"/>
      <c r="L1458" s="6"/>
      <c r="M1458" s="6"/>
      <c r="N1458" s="6"/>
      <c r="O1458" s="6"/>
      <c r="P1458" s="6"/>
      <c r="Q1458" s="6"/>
      <c r="R1458" s="6"/>
      <c r="S1458" s="6"/>
      <c r="T1458" s="6"/>
      <c r="U1458" s="6"/>
      <c r="V1458" s="6"/>
      <c r="W1458" s="6"/>
      <c r="X1458" s="6"/>
      <c r="Y1458" s="6"/>
      <c r="Z1458" s="6"/>
    </row>
    <row r="1459" spans="1:26" ht="24" customHeight="1" x14ac:dyDescent="0.3">
      <c r="A1459" s="5">
        <v>1459</v>
      </c>
      <c r="B1459" s="6" t="s">
        <v>9753</v>
      </c>
      <c r="C1459" s="6" t="s">
        <v>9754</v>
      </c>
      <c r="D1459" s="58" t="s">
        <v>9766</v>
      </c>
      <c r="E1459" s="6" t="s">
        <v>8057</v>
      </c>
      <c r="F1459" s="39">
        <v>1</v>
      </c>
      <c r="G1459" s="39">
        <v>1</v>
      </c>
      <c r="H1459" s="39">
        <v>1</v>
      </c>
      <c r="I1459" s="6"/>
      <c r="J1459" s="6"/>
      <c r="K1459" s="6"/>
      <c r="L1459" s="6"/>
      <c r="M1459" s="6"/>
      <c r="N1459" s="6"/>
      <c r="O1459" s="6"/>
      <c r="P1459" s="6"/>
      <c r="Q1459" s="6"/>
      <c r="R1459" s="6"/>
      <c r="S1459" s="6"/>
      <c r="T1459" s="6"/>
      <c r="U1459" s="6"/>
      <c r="V1459" s="6"/>
      <c r="W1459" s="6"/>
      <c r="X1459" s="6"/>
      <c r="Y1459" s="6"/>
      <c r="Z1459" s="6"/>
    </row>
    <row r="1460" spans="1:26" ht="24" customHeight="1" x14ac:dyDescent="0.3">
      <c r="A1460" s="5">
        <v>1460</v>
      </c>
      <c r="B1460" s="6" t="s">
        <v>9753</v>
      </c>
      <c r="C1460" s="6" t="s">
        <v>9754</v>
      </c>
      <c r="D1460" s="58" t="s">
        <v>9767</v>
      </c>
      <c r="E1460" s="6" t="s">
        <v>8057</v>
      </c>
      <c r="F1460" s="39">
        <v>0</v>
      </c>
      <c r="G1460" s="5">
        <v>2</v>
      </c>
      <c r="H1460" s="39">
        <v>0</v>
      </c>
      <c r="I1460" s="6"/>
      <c r="J1460" s="6"/>
      <c r="K1460" s="6"/>
      <c r="L1460" s="6"/>
      <c r="M1460" s="6"/>
      <c r="N1460" s="6"/>
      <c r="O1460" s="6"/>
      <c r="P1460" s="6"/>
      <c r="Q1460" s="6"/>
      <c r="R1460" s="6"/>
      <c r="S1460" s="6"/>
      <c r="T1460" s="6"/>
      <c r="U1460" s="6"/>
      <c r="V1460" s="6"/>
      <c r="W1460" s="6"/>
      <c r="X1460" s="6"/>
      <c r="Y1460" s="6"/>
      <c r="Z1460" s="6"/>
    </row>
    <row r="1461" spans="1:26" ht="24" customHeight="1" x14ac:dyDescent="0.3">
      <c r="A1461" s="5">
        <v>1461</v>
      </c>
      <c r="B1461" s="6" t="s">
        <v>9753</v>
      </c>
      <c r="C1461" s="6" t="s">
        <v>9754</v>
      </c>
      <c r="D1461" s="58" t="s">
        <v>9768</v>
      </c>
      <c r="E1461" s="6" t="s">
        <v>8057</v>
      </c>
      <c r="F1461" s="39">
        <v>2</v>
      </c>
      <c r="G1461" s="5">
        <v>2</v>
      </c>
      <c r="H1461" s="39">
        <v>2</v>
      </c>
      <c r="I1461" s="6"/>
      <c r="J1461" s="6"/>
      <c r="K1461" s="6"/>
      <c r="L1461" s="6"/>
      <c r="M1461" s="6"/>
      <c r="N1461" s="6"/>
      <c r="O1461" s="6"/>
      <c r="P1461" s="6"/>
      <c r="Q1461" s="6"/>
      <c r="R1461" s="6"/>
      <c r="S1461" s="6"/>
      <c r="T1461" s="6"/>
      <c r="U1461" s="6"/>
      <c r="V1461" s="6"/>
      <c r="W1461" s="6"/>
      <c r="X1461" s="6"/>
      <c r="Y1461" s="6"/>
      <c r="Z1461" s="6"/>
    </row>
    <row r="1462" spans="1:26" ht="24" customHeight="1" x14ac:dyDescent="0.3">
      <c r="A1462" s="5">
        <v>1462</v>
      </c>
      <c r="B1462" s="6" t="s">
        <v>9753</v>
      </c>
      <c r="C1462" s="6" t="s">
        <v>9754</v>
      </c>
      <c r="D1462" s="58" t="s">
        <v>9769</v>
      </c>
      <c r="E1462" s="6" t="s">
        <v>8057</v>
      </c>
      <c r="F1462" s="39">
        <v>2</v>
      </c>
      <c r="G1462" s="5">
        <v>2</v>
      </c>
      <c r="H1462" s="39">
        <v>2</v>
      </c>
      <c r="I1462" s="6"/>
      <c r="J1462" s="6"/>
      <c r="K1462" s="6"/>
      <c r="L1462" s="6"/>
      <c r="M1462" s="6"/>
      <c r="N1462" s="6"/>
      <c r="O1462" s="6"/>
      <c r="P1462" s="6"/>
      <c r="Q1462" s="6"/>
      <c r="R1462" s="6"/>
      <c r="S1462" s="6"/>
      <c r="T1462" s="6"/>
      <c r="U1462" s="6"/>
      <c r="V1462" s="6"/>
      <c r="W1462" s="6"/>
      <c r="X1462" s="6"/>
      <c r="Y1462" s="6"/>
      <c r="Z1462" s="6"/>
    </row>
    <row r="1463" spans="1:26" ht="48" customHeight="1" x14ac:dyDescent="0.3">
      <c r="A1463" s="5">
        <v>1463</v>
      </c>
      <c r="B1463" s="6" t="s">
        <v>9753</v>
      </c>
      <c r="C1463" s="6" t="s">
        <v>9754</v>
      </c>
      <c r="D1463" s="58" t="s">
        <v>9770</v>
      </c>
      <c r="E1463" s="6" t="s">
        <v>8057</v>
      </c>
      <c r="F1463" s="39">
        <v>2</v>
      </c>
      <c r="G1463" s="5">
        <v>2</v>
      </c>
      <c r="H1463" s="39">
        <v>2</v>
      </c>
      <c r="I1463" s="6"/>
      <c r="J1463" s="6"/>
      <c r="K1463" s="6"/>
      <c r="L1463" s="6"/>
      <c r="M1463" s="6"/>
      <c r="N1463" s="6"/>
      <c r="O1463" s="6"/>
      <c r="P1463" s="6"/>
      <c r="Q1463" s="6"/>
      <c r="R1463" s="6"/>
      <c r="S1463" s="6"/>
      <c r="T1463" s="6"/>
      <c r="U1463" s="6"/>
      <c r="V1463" s="6"/>
      <c r="W1463" s="6"/>
      <c r="X1463" s="6"/>
      <c r="Y1463" s="6"/>
      <c r="Z1463" s="6"/>
    </row>
    <row r="1464" spans="1:26" ht="24" customHeight="1" x14ac:dyDescent="0.3">
      <c r="A1464" s="5">
        <v>1464</v>
      </c>
      <c r="B1464" s="6" t="s">
        <v>9753</v>
      </c>
      <c r="C1464" s="6" t="s">
        <v>9754</v>
      </c>
      <c r="D1464" s="58" t="s">
        <v>9771</v>
      </c>
      <c r="E1464" s="6" t="s">
        <v>8057</v>
      </c>
      <c r="F1464" s="39">
        <v>0</v>
      </c>
      <c r="G1464" s="5">
        <v>2</v>
      </c>
      <c r="H1464" s="39">
        <v>0</v>
      </c>
      <c r="I1464" s="6"/>
      <c r="J1464" s="6"/>
      <c r="K1464" s="6"/>
      <c r="L1464" s="6"/>
      <c r="M1464" s="6"/>
      <c r="N1464" s="6"/>
      <c r="O1464" s="6"/>
      <c r="P1464" s="6"/>
      <c r="Q1464" s="6"/>
      <c r="R1464" s="6"/>
      <c r="S1464" s="6"/>
      <c r="T1464" s="6"/>
      <c r="U1464" s="6"/>
      <c r="V1464" s="6"/>
      <c r="W1464" s="6"/>
      <c r="X1464" s="6"/>
      <c r="Y1464" s="6"/>
      <c r="Z1464" s="6"/>
    </row>
    <row r="1465" spans="1:26" ht="48" customHeight="1" x14ac:dyDescent="0.3">
      <c r="A1465" s="5">
        <v>1465</v>
      </c>
      <c r="B1465" s="6" t="s">
        <v>9753</v>
      </c>
      <c r="C1465" s="6" t="s">
        <v>9754</v>
      </c>
      <c r="D1465" s="58" t="s">
        <v>9772</v>
      </c>
      <c r="E1465" s="6" t="s">
        <v>8057</v>
      </c>
      <c r="F1465" s="39">
        <v>0</v>
      </c>
      <c r="G1465" s="5">
        <v>2</v>
      </c>
      <c r="H1465" s="39">
        <v>0</v>
      </c>
      <c r="I1465" s="6"/>
      <c r="J1465" s="6"/>
      <c r="K1465" s="6"/>
      <c r="L1465" s="6"/>
      <c r="M1465" s="6"/>
      <c r="N1465" s="6"/>
      <c r="O1465" s="6"/>
      <c r="P1465" s="6"/>
      <c r="Q1465" s="6"/>
      <c r="R1465" s="6"/>
      <c r="S1465" s="6"/>
      <c r="T1465" s="6"/>
      <c r="U1465" s="6"/>
      <c r="V1465" s="6"/>
      <c r="W1465" s="6"/>
      <c r="X1465" s="6"/>
      <c r="Y1465" s="6"/>
      <c r="Z1465" s="6"/>
    </row>
    <row r="1466" spans="1:26" ht="48" customHeight="1" x14ac:dyDescent="0.3">
      <c r="A1466" s="5">
        <v>1466</v>
      </c>
      <c r="B1466" s="6" t="s">
        <v>9753</v>
      </c>
      <c r="C1466" s="6" t="s">
        <v>9754</v>
      </c>
      <c r="D1466" s="58" t="s">
        <v>9773</v>
      </c>
      <c r="E1466" s="6" t="s">
        <v>8057</v>
      </c>
      <c r="F1466" s="39">
        <v>2</v>
      </c>
      <c r="G1466" s="5">
        <v>2</v>
      </c>
      <c r="H1466" s="39">
        <v>2</v>
      </c>
      <c r="I1466" s="6"/>
      <c r="J1466" s="6"/>
      <c r="K1466" s="6"/>
      <c r="L1466" s="6"/>
      <c r="M1466" s="6"/>
      <c r="N1466" s="6"/>
      <c r="O1466" s="6"/>
      <c r="P1466" s="6"/>
      <c r="Q1466" s="6"/>
      <c r="R1466" s="6"/>
      <c r="S1466" s="6"/>
      <c r="T1466" s="6"/>
      <c r="U1466" s="6"/>
      <c r="V1466" s="6"/>
      <c r="W1466" s="6"/>
      <c r="X1466" s="6"/>
      <c r="Y1466" s="6"/>
      <c r="Z1466" s="6"/>
    </row>
    <row r="1467" spans="1:26" ht="24" customHeight="1" x14ac:dyDescent="0.3">
      <c r="A1467" s="5">
        <v>1467</v>
      </c>
      <c r="B1467" s="6" t="s">
        <v>9753</v>
      </c>
      <c r="C1467" s="6" t="s">
        <v>9754</v>
      </c>
      <c r="D1467" s="58" t="s">
        <v>9774</v>
      </c>
      <c r="E1467" s="6" t="s">
        <v>8057</v>
      </c>
      <c r="F1467" s="39">
        <v>2</v>
      </c>
      <c r="G1467" s="5">
        <v>2</v>
      </c>
      <c r="H1467" s="39">
        <v>2</v>
      </c>
      <c r="I1467" s="6"/>
      <c r="J1467" s="6"/>
      <c r="K1467" s="6"/>
      <c r="L1467" s="6"/>
      <c r="M1467" s="6"/>
      <c r="N1467" s="6"/>
      <c r="O1467" s="6"/>
      <c r="P1467" s="6"/>
      <c r="Q1467" s="6"/>
      <c r="R1467" s="6"/>
      <c r="S1467" s="6"/>
      <c r="T1467" s="6"/>
      <c r="U1467" s="6"/>
      <c r="V1467" s="6"/>
      <c r="W1467" s="6"/>
      <c r="X1467" s="6"/>
      <c r="Y1467" s="6"/>
      <c r="Z1467" s="6"/>
    </row>
    <row r="1468" spans="1:26" ht="24" customHeight="1" x14ac:dyDescent="0.3">
      <c r="A1468" s="5">
        <v>1468</v>
      </c>
      <c r="B1468" s="6" t="s">
        <v>9753</v>
      </c>
      <c r="C1468" s="6" t="s">
        <v>9754</v>
      </c>
      <c r="D1468" s="58" t="s">
        <v>9775</v>
      </c>
      <c r="E1468" s="6" t="s">
        <v>8057</v>
      </c>
      <c r="F1468" s="39">
        <v>1</v>
      </c>
      <c r="G1468" s="5">
        <v>2</v>
      </c>
      <c r="H1468" s="39">
        <v>1</v>
      </c>
      <c r="I1468" s="6"/>
      <c r="J1468" s="6"/>
      <c r="K1468" s="6"/>
      <c r="L1468" s="6"/>
      <c r="M1468" s="6"/>
      <c r="N1468" s="6"/>
      <c r="O1468" s="6"/>
      <c r="P1468" s="6"/>
      <c r="Q1468" s="6"/>
      <c r="R1468" s="6"/>
      <c r="S1468" s="6"/>
      <c r="T1468" s="6"/>
      <c r="U1468" s="6"/>
      <c r="V1468" s="6"/>
      <c r="W1468" s="6"/>
      <c r="X1468" s="6"/>
      <c r="Y1468" s="6"/>
      <c r="Z1468" s="6"/>
    </row>
    <row r="1469" spans="1:26" ht="48" customHeight="1" x14ac:dyDescent="0.3">
      <c r="A1469" s="5">
        <v>1469</v>
      </c>
      <c r="B1469" s="6" t="s">
        <v>9753</v>
      </c>
      <c r="C1469" s="6" t="s">
        <v>9754</v>
      </c>
      <c r="D1469" s="58" t="s">
        <v>9776</v>
      </c>
      <c r="E1469" s="6" t="s">
        <v>8057</v>
      </c>
      <c r="F1469" s="39">
        <v>0</v>
      </c>
      <c r="G1469" s="5">
        <v>2</v>
      </c>
      <c r="H1469" s="39">
        <v>0</v>
      </c>
      <c r="I1469" s="6"/>
      <c r="J1469" s="6"/>
      <c r="K1469" s="6"/>
      <c r="L1469" s="6"/>
      <c r="M1469" s="6"/>
      <c r="N1469" s="6"/>
      <c r="O1469" s="6"/>
      <c r="P1469" s="6"/>
      <c r="Q1469" s="6"/>
      <c r="R1469" s="6"/>
      <c r="S1469" s="6"/>
      <c r="T1469" s="6"/>
      <c r="U1469" s="6"/>
      <c r="V1469" s="6"/>
      <c r="W1469" s="6"/>
      <c r="X1469" s="6"/>
      <c r="Y1469" s="6"/>
      <c r="Z1469" s="6"/>
    </row>
    <row r="1470" spans="1:26" ht="24" customHeight="1" x14ac:dyDescent="0.3">
      <c r="A1470" s="5">
        <v>1470</v>
      </c>
      <c r="B1470" s="6" t="s">
        <v>9753</v>
      </c>
      <c r="C1470" s="6" t="s">
        <v>9754</v>
      </c>
      <c r="D1470" s="58" t="s">
        <v>9777</v>
      </c>
      <c r="E1470" s="6" t="s">
        <v>8057</v>
      </c>
      <c r="F1470" s="39">
        <v>2</v>
      </c>
      <c r="G1470" s="5">
        <v>2</v>
      </c>
      <c r="H1470" s="39">
        <v>2</v>
      </c>
      <c r="I1470" s="6"/>
      <c r="J1470" s="6"/>
      <c r="K1470" s="6"/>
      <c r="L1470" s="6"/>
      <c r="M1470" s="6"/>
      <c r="N1470" s="6"/>
      <c r="O1470" s="6"/>
      <c r="P1470" s="6"/>
      <c r="Q1470" s="6"/>
      <c r="R1470" s="6"/>
      <c r="S1470" s="6"/>
      <c r="T1470" s="6"/>
      <c r="U1470" s="6"/>
      <c r="V1470" s="6"/>
      <c r="W1470" s="6"/>
      <c r="X1470" s="6"/>
      <c r="Y1470" s="6"/>
      <c r="Z1470" s="6"/>
    </row>
    <row r="1471" spans="1:26" ht="48" customHeight="1" x14ac:dyDescent="0.3">
      <c r="A1471" s="5">
        <v>1471</v>
      </c>
      <c r="B1471" s="6" t="s">
        <v>9753</v>
      </c>
      <c r="C1471" s="6" t="s">
        <v>9754</v>
      </c>
      <c r="D1471" s="58" t="s">
        <v>9778</v>
      </c>
      <c r="E1471" s="6" t="s">
        <v>8057</v>
      </c>
      <c r="F1471" s="39">
        <v>0</v>
      </c>
      <c r="G1471" s="5">
        <v>2</v>
      </c>
      <c r="H1471" s="39">
        <v>0</v>
      </c>
      <c r="I1471" s="6"/>
      <c r="J1471" s="6"/>
      <c r="K1471" s="6"/>
      <c r="L1471" s="6"/>
      <c r="M1471" s="6"/>
      <c r="N1471" s="6"/>
      <c r="O1471" s="6"/>
      <c r="P1471" s="6"/>
      <c r="Q1471" s="6"/>
      <c r="R1471" s="6"/>
      <c r="S1471" s="6"/>
      <c r="T1471" s="6"/>
      <c r="U1471" s="6"/>
      <c r="V1471" s="6"/>
      <c r="W1471" s="6"/>
      <c r="X1471" s="6"/>
      <c r="Y1471" s="6"/>
      <c r="Z1471" s="6"/>
    </row>
    <row r="1472" spans="1:26" ht="48" customHeight="1" x14ac:dyDescent="0.3">
      <c r="A1472" s="5">
        <v>1472</v>
      </c>
      <c r="B1472" s="6" t="s">
        <v>9753</v>
      </c>
      <c r="C1472" s="6" t="s">
        <v>9754</v>
      </c>
      <c r="D1472" s="58" t="s">
        <v>9779</v>
      </c>
      <c r="E1472" s="6" t="s">
        <v>8057</v>
      </c>
      <c r="F1472" s="39">
        <v>1</v>
      </c>
      <c r="G1472" s="5">
        <v>2</v>
      </c>
      <c r="H1472" s="39">
        <v>1</v>
      </c>
      <c r="I1472" s="6"/>
      <c r="J1472" s="6"/>
      <c r="K1472" s="6"/>
      <c r="L1472" s="6"/>
      <c r="M1472" s="6"/>
      <c r="N1472" s="6"/>
      <c r="O1472" s="6"/>
      <c r="P1472" s="6"/>
      <c r="Q1472" s="6"/>
      <c r="R1472" s="6"/>
      <c r="S1472" s="6"/>
      <c r="T1472" s="6"/>
      <c r="U1472" s="6"/>
      <c r="V1472" s="6"/>
      <c r="W1472" s="6"/>
      <c r="X1472" s="6"/>
      <c r="Y1472" s="6"/>
      <c r="Z1472" s="6"/>
    </row>
    <row r="1473" spans="1:26" ht="24" customHeight="1" x14ac:dyDescent="0.3">
      <c r="A1473" s="5">
        <v>1473</v>
      </c>
      <c r="B1473" s="6" t="s">
        <v>9753</v>
      </c>
      <c r="C1473" s="6" t="s">
        <v>9754</v>
      </c>
      <c r="D1473" s="58" t="s">
        <v>9780</v>
      </c>
      <c r="E1473" s="6" t="s">
        <v>8057</v>
      </c>
      <c r="F1473" s="39">
        <v>0</v>
      </c>
      <c r="G1473" s="5">
        <v>0</v>
      </c>
      <c r="H1473" s="39">
        <v>0</v>
      </c>
      <c r="I1473" s="6"/>
      <c r="J1473" s="6"/>
      <c r="K1473" s="6"/>
      <c r="L1473" s="6"/>
      <c r="M1473" s="6"/>
      <c r="N1473" s="6"/>
      <c r="O1473" s="6"/>
      <c r="P1473" s="6"/>
      <c r="Q1473" s="6"/>
      <c r="R1473" s="6"/>
      <c r="S1473" s="6"/>
      <c r="T1473" s="6"/>
      <c r="U1473" s="6"/>
      <c r="V1473" s="6"/>
      <c r="W1473" s="6"/>
      <c r="X1473" s="6"/>
      <c r="Y1473" s="6"/>
      <c r="Z1473" s="6"/>
    </row>
    <row r="1474" spans="1:26" ht="24" customHeight="1" x14ac:dyDescent="0.3">
      <c r="A1474" s="5">
        <v>1474</v>
      </c>
      <c r="B1474" s="6" t="s">
        <v>9753</v>
      </c>
      <c r="C1474" s="6" t="s">
        <v>9754</v>
      </c>
      <c r="D1474" s="58" t="s">
        <v>9781</v>
      </c>
      <c r="E1474" s="6" t="s">
        <v>8057</v>
      </c>
      <c r="F1474" s="39">
        <v>0</v>
      </c>
      <c r="G1474" s="5">
        <v>2</v>
      </c>
      <c r="H1474" s="39">
        <v>0</v>
      </c>
      <c r="I1474" s="6"/>
      <c r="J1474" s="6"/>
      <c r="K1474" s="6"/>
      <c r="L1474" s="6"/>
      <c r="M1474" s="6"/>
      <c r="N1474" s="6"/>
      <c r="O1474" s="6"/>
      <c r="P1474" s="6"/>
      <c r="Q1474" s="6"/>
      <c r="R1474" s="6"/>
      <c r="S1474" s="6"/>
      <c r="T1474" s="6"/>
      <c r="U1474" s="6"/>
      <c r="V1474" s="6"/>
      <c r="W1474" s="6"/>
      <c r="X1474" s="6"/>
      <c r="Y1474" s="6"/>
      <c r="Z1474" s="6"/>
    </row>
    <row r="1475" spans="1:26" ht="48" customHeight="1" x14ac:dyDescent="0.3">
      <c r="A1475" s="5">
        <v>1475</v>
      </c>
      <c r="B1475" s="6" t="s">
        <v>9753</v>
      </c>
      <c r="C1475" s="6" t="s">
        <v>9754</v>
      </c>
      <c r="D1475" s="58" t="s">
        <v>9782</v>
      </c>
      <c r="E1475" s="6" t="s">
        <v>8057</v>
      </c>
      <c r="F1475" s="39">
        <v>0</v>
      </c>
      <c r="G1475" s="5">
        <v>0</v>
      </c>
      <c r="H1475" s="39">
        <v>0</v>
      </c>
      <c r="I1475" s="6"/>
      <c r="J1475" s="6"/>
      <c r="K1475" s="6"/>
      <c r="L1475" s="6"/>
      <c r="M1475" s="6"/>
      <c r="N1475" s="6"/>
      <c r="O1475" s="6"/>
      <c r="P1475" s="6"/>
      <c r="Q1475" s="6"/>
      <c r="R1475" s="6"/>
      <c r="S1475" s="6"/>
      <c r="T1475" s="6"/>
      <c r="U1475" s="6"/>
      <c r="V1475" s="6"/>
      <c r="W1475" s="6"/>
      <c r="X1475" s="6"/>
      <c r="Y1475" s="6"/>
      <c r="Z1475" s="6"/>
    </row>
    <row r="1476" spans="1:26" ht="24" customHeight="1" x14ac:dyDescent="0.3">
      <c r="A1476" s="5">
        <v>1476</v>
      </c>
      <c r="B1476" s="6" t="s">
        <v>9753</v>
      </c>
      <c r="C1476" s="6" t="s">
        <v>9754</v>
      </c>
      <c r="D1476" s="58" t="s">
        <v>9783</v>
      </c>
      <c r="E1476" s="6" t="s">
        <v>8057</v>
      </c>
      <c r="F1476" s="39">
        <v>1</v>
      </c>
      <c r="G1476" s="5">
        <v>0</v>
      </c>
      <c r="H1476" s="39">
        <v>1</v>
      </c>
      <c r="I1476" s="6"/>
      <c r="J1476" s="6"/>
      <c r="K1476" s="6"/>
      <c r="L1476" s="6"/>
      <c r="M1476" s="6"/>
      <c r="N1476" s="6"/>
      <c r="O1476" s="6"/>
      <c r="P1476" s="6"/>
      <c r="Q1476" s="6"/>
      <c r="R1476" s="6"/>
      <c r="S1476" s="6"/>
      <c r="T1476" s="6"/>
      <c r="U1476" s="6"/>
      <c r="V1476" s="6"/>
      <c r="W1476" s="6"/>
      <c r="X1476" s="6"/>
      <c r="Y1476" s="6"/>
      <c r="Z1476" s="6"/>
    </row>
    <row r="1477" spans="1:26" ht="48" customHeight="1" x14ac:dyDescent="0.3">
      <c r="A1477" s="5">
        <v>1477</v>
      </c>
      <c r="B1477" s="6" t="s">
        <v>9753</v>
      </c>
      <c r="C1477" s="6" t="s">
        <v>9754</v>
      </c>
      <c r="D1477" s="58" t="s">
        <v>9784</v>
      </c>
      <c r="E1477" s="6" t="s">
        <v>8057</v>
      </c>
      <c r="F1477" s="39">
        <v>1</v>
      </c>
      <c r="G1477" s="5">
        <v>2</v>
      </c>
      <c r="H1477" s="39">
        <v>1</v>
      </c>
      <c r="I1477" s="6"/>
      <c r="J1477" s="6"/>
      <c r="K1477" s="6"/>
      <c r="L1477" s="6"/>
      <c r="M1477" s="6"/>
      <c r="N1477" s="6"/>
      <c r="O1477" s="6"/>
      <c r="P1477" s="6"/>
      <c r="Q1477" s="6"/>
      <c r="R1477" s="6"/>
      <c r="S1477" s="6"/>
      <c r="T1477" s="6"/>
      <c r="U1477" s="6"/>
      <c r="V1477" s="6"/>
      <c r="W1477" s="6"/>
      <c r="X1477" s="6"/>
      <c r="Y1477" s="6"/>
      <c r="Z1477" s="6"/>
    </row>
    <row r="1478" spans="1:26" ht="24" customHeight="1" x14ac:dyDescent="0.3">
      <c r="A1478" s="5">
        <v>1478</v>
      </c>
      <c r="B1478" s="6" t="s">
        <v>9753</v>
      </c>
      <c r="C1478" s="6" t="s">
        <v>9754</v>
      </c>
      <c r="D1478" s="58" t="s">
        <v>9785</v>
      </c>
      <c r="E1478" s="6" t="s">
        <v>8057</v>
      </c>
      <c r="F1478" s="39">
        <v>2</v>
      </c>
      <c r="G1478" s="5">
        <v>2</v>
      </c>
      <c r="H1478" s="39">
        <v>2</v>
      </c>
      <c r="I1478" s="6"/>
      <c r="J1478" s="6"/>
      <c r="K1478" s="6"/>
      <c r="L1478" s="6"/>
      <c r="M1478" s="6"/>
      <c r="N1478" s="6"/>
      <c r="O1478" s="6"/>
      <c r="P1478" s="6"/>
      <c r="Q1478" s="6"/>
      <c r="R1478" s="6"/>
      <c r="S1478" s="6"/>
      <c r="T1478" s="6"/>
      <c r="U1478" s="6"/>
      <c r="V1478" s="6"/>
      <c r="W1478" s="6"/>
      <c r="X1478" s="6"/>
      <c r="Y1478" s="6"/>
      <c r="Z1478" s="6"/>
    </row>
    <row r="1479" spans="1:26" ht="48" customHeight="1" x14ac:dyDescent="0.3">
      <c r="A1479" s="5">
        <v>1479</v>
      </c>
      <c r="B1479" s="6" t="s">
        <v>9753</v>
      </c>
      <c r="C1479" s="6" t="s">
        <v>9754</v>
      </c>
      <c r="D1479" s="58" t="s">
        <v>9786</v>
      </c>
      <c r="E1479" s="6" t="s">
        <v>8057</v>
      </c>
      <c r="F1479" s="39">
        <v>1</v>
      </c>
      <c r="G1479" s="5">
        <v>2</v>
      </c>
      <c r="H1479" s="39">
        <v>1</v>
      </c>
      <c r="I1479" s="6"/>
      <c r="J1479" s="6"/>
      <c r="K1479" s="6"/>
      <c r="L1479" s="6"/>
      <c r="M1479" s="6"/>
      <c r="N1479" s="6"/>
      <c r="O1479" s="6"/>
      <c r="P1479" s="6"/>
      <c r="Q1479" s="6"/>
      <c r="R1479" s="6"/>
      <c r="S1479" s="6"/>
      <c r="T1479" s="6"/>
      <c r="U1479" s="6"/>
      <c r="V1479" s="6"/>
      <c r="W1479" s="6"/>
      <c r="X1479" s="6"/>
      <c r="Y1479" s="6"/>
      <c r="Z1479" s="6"/>
    </row>
    <row r="1480" spans="1:26" ht="48" customHeight="1" x14ac:dyDescent="0.3">
      <c r="A1480" s="5">
        <v>1480</v>
      </c>
      <c r="B1480" s="6" t="s">
        <v>9753</v>
      </c>
      <c r="C1480" s="6" t="s">
        <v>9754</v>
      </c>
      <c r="D1480" s="58" t="s">
        <v>9787</v>
      </c>
      <c r="E1480" s="6" t="s">
        <v>8057</v>
      </c>
      <c r="F1480" s="39">
        <v>2</v>
      </c>
      <c r="G1480" s="5">
        <v>2</v>
      </c>
      <c r="H1480" s="39">
        <v>2</v>
      </c>
      <c r="I1480" s="6"/>
      <c r="J1480" s="6"/>
      <c r="K1480" s="6"/>
      <c r="L1480" s="6"/>
      <c r="M1480" s="6"/>
      <c r="N1480" s="6"/>
      <c r="O1480" s="6"/>
      <c r="P1480" s="6"/>
      <c r="Q1480" s="6"/>
      <c r="R1480" s="6"/>
      <c r="S1480" s="6"/>
      <c r="T1480" s="6"/>
      <c r="U1480" s="6"/>
      <c r="V1480" s="6"/>
      <c r="W1480" s="6"/>
      <c r="X1480" s="6"/>
      <c r="Y1480" s="6"/>
      <c r="Z1480" s="6"/>
    </row>
    <row r="1481" spans="1:26" ht="24" customHeight="1" x14ac:dyDescent="0.3">
      <c r="A1481" s="5">
        <v>1481</v>
      </c>
      <c r="B1481" s="6" t="s">
        <v>9753</v>
      </c>
      <c r="C1481" s="6" t="s">
        <v>9754</v>
      </c>
      <c r="D1481" s="58" t="s">
        <v>9788</v>
      </c>
      <c r="E1481" s="6" t="s">
        <v>8057</v>
      </c>
      <c r="F1481" s="39">
        <v>0</v>
      </c>
      <c r="G1481" s="5">
        <v>1</v>
      </c>
      <c r="H1481" s="39">
        <v>0</v>
      </c>
      <c r="I1481" s="6"/>
      <c r="J1481" s="6"/>
      <c r="K1481" s="6"/>
      <c r="L1481" s="6"/>
      <c r="M1481" s="6"/>
      <c r="N1481" s="6"/>
      <c r="O1481" s="6"/>
      <c r="P1481" s="6"/>
      <c r="Q1481" s="6"/>
      <c r="R1481" s="6"/>
      <c r="S1481" s="6"/>
      <c r="T1481" s="6"/>
      <c r="U1481" s="6"/>
      <c r="V1481" s="6"/>
      <c r="W1481" s="6"/>
      <c r="X1481" s="6"/>
      <c r="Y1481" s="6"/>
      <c r="Z1481" s="6"/>
    </row>
    <row r="1482" spans="1:26" ht="24" customHeight="1" x14ac:dyDescent="0.3">
      <c r="A1482" s="5">
        <v>1482</v>
      </c>
      <c r="B1482" s="6" t="s">
        <v>9753</v>
      </c>
      <c r="C1482" s="6" t="s">
        <v>9754</v>
      </c>
      <c r="D1482" s="58" t="s">
        <v>9789</v>
      </c>
      <c r="E1482" s="6" t="s">
        <v>8057</v>
      </c>
      <c r="F1482" s="39">
        <v>0</v>
      </c>
      <c r="G1482" s="5">
        <v>1</v>
      </c>
      <c r="H1482" s="39">
        <v>0</v>
      </c>
      <c r="I1482" s="6"/>
      <c r="J1482" s="6"/>
      <c r="K1482" s="6"/>
      <c r="L1482" s="6"/>
      <c r="M1482" s="6"/>
      <c r="N1482" s="6"/>
      <c r="O1482" s="6"/>
      <c r="P1482" s="6"/>
      <c r="Q1482" s="6"/>
      <c r="R1482" s="6"/>
      <c r="S1482" s="6"/>
      <c r="T1482" s="6"/>
      <c r="U1482" s="6"/>
      <c r="V1482" s="6"/>
      <c r="W1482" s="6"/>
      <c r="X1482" s="6"/>
      <c r="Y1482" s="6"/>
      <c r="Z1482" s="6"/>
    </row>
    <row r="1483" spans="1:26" ht="48" customHeight="1" x14ac:dyDescent="0.3">
      <c r="A1483" s="5">
        <v>1483</v>
      </c>
      <c r="B1483" s="6" t="s">
        <v>9753</v>
      </c>
      <c r="C1483" s="6" t="s">
        <v>9754</v>
      </c>
      <c r="D1483" s="58" t="s">
        <v>9790</v>
      </c>
      <c r="E1483" s="6" t="s">
        <v>8057</v>
      </c>
      <c r="F1483" s="39">
        <v>1</v>
      </c>
      <c r="G1483" s="5">
        <v>2</v>
      </c>
      <c r="H1483" s="39">
        <v>1</v>
      </c>
      <c r="I1483" s="6"/>
      <c r="J1483" s="6"/>
      <c r="K1483" s="6"/>
      <c r="L1483" s="6"/>
      <c r="M1483" s="6"/>
      <c r="N1483" s="6"/>
      <c r="O1483" s="6"/>
      <c r="P1483" s="6"/>
      <c r="Q1483" s="6"/>
      <c r="R1483" s="6"/>
      <c r="S1483" s="6"/>
      <c r="T1483" s="6"/>
      <c r="U1483" s="6"/>
      <c r="V1483" s="6"/>
      <c r="W1483" s="6"/>
      <c r="X1483" s="6"/>
      <c r="Y1483" s="6"/>
      <c r="Z1483" s="6"/>
    </row>
    <row r="1484" spans="1:26" ht="48" customHeight="1" x14ac:dyDescent="0.3">
      <c r="A1484" s="5">
        <v>1484</v>
      </c>
      <c r="B1484" s="6" t="s">
        <v>9753</v>
      </c>
      <c r="C1484" s="6" t="s">
        <v>9754</v>
      </c>
      <c r="D1484" s="58" t="s">
        <v>9791</v>
      </c>
      <c r="E1484" s="6" t="s">
        <v>8057</v>
      </c>
      <c r="F1484" s="39">
        <v>0</v>
      </c>
      <c r="G1484" s="39">
        <v>0</v>
      </c>
      <c r="H1484" s="39">
        <v>0</v>
      </c>
      <c r="I1484" s="6"/>
      <c r="J1484" s="6"/>
      <c r="K1484" s="6"/>
      <c r="L1484" s="6"/>
      <c r="M1484" s="6"/>
      <c r="N1484" s="6"/>
      <c r="O1484" s="6"/>
      <c r="P1484" s="6"/>
      <c r="Q1484" s="6"/>
      <c r="R1484" s="6"/>
      <c r="S1484" s="6"/>
      <c r="T1484" s="6"/>
      <c r="U1484" s="6"/>
      <c r="V1484" s="6"/>
      <c r="W1484" s="6"/>
      <c r="X1484" s="6"/>
      <c r="Y1484" s="6"/>
      <c r="Z1484" s="6"/>
    </row>
    <row r="1485" spans="1:26" ht="48" customHeight="1" x14ac:dyDescent="0.3">
      <c r="A1485" s="5">
        <v>1485</v>
      </c>
      <c r="B1485" s="6" t="s">
        <v>9753</v>
      </c>
      <c r="C1485" s="6" t="s">
        <v>9754</v>
      </c>
      <c r="D1485" s="58" t="s">
        <v>9792</v>
      </c>
      <c r="E1485" s="6" t="s">
        <v>8057</v>
      </c>
      <c r="F1485" s="39">
        <v>2</v>
      </c>
      <c r="G1485" s="39">
        <v>2</v>
      </c>
      <c r="H1485" s="39">
        <v>2</v>
      </c>
      <c r="I1485" s="6"/>
      <c r="J1485" s="6"/>
      <c r="K1485" s="6"/>
      <c r="L1485" s="6"/>
      <c r="M1485" s="6"/>
      <c r="N1485" s="6"/>
      <c r="O1485" s="6"/>
      <c r="P1485" s="6"/>
      <c r="Q1485" s="6"/>
      <c r="R1485" s="6"/>
      <c r="S1485" s="6"/>
      <c r="T1485" s="6"/>
      <c r="U1485" s="6"/>
      <c r="V1485" s="6"/>
      <c r="W1485" s="6"/>
      <c r="X1485" s="6"/>
      <c r="Y1485" s="6"/>
      <c r="Z1485" s="6"/>
    </row>
    <row r="1486" spans="1:26" ht="48" customHeight="1" x14ac:dyDescent="0.3">
      <c r="A1486" s="5">
        <v>1486</v>
      </c>
      <c r="B1486" s="6" t="s">
        <v>9753</v>
      </c>
      <c r="C1486" s="6" t="s">
        <v>9754</v>
      </c>
      <c r="D1486" s="58" t="s">
        <v>9793</v>
      </c>
      <c r="E1486" s="6" t="s">
        <v>8057</v>
      </c>
      <c r="F1486" s="39">
        <v>0</v>
      </c>
      <c r="G1486" s="39">
        <v>0</v>
      </c>
      <c r="H1486" s="39">
        <v>0</v>
      </c>
      <c r="I1486" s="6"/>
      <c r="J1486" s="6"/>
      <c r="K1486" s="6"/>
      <c r="L1486" s="6"/>
      <c r="M1486" s="6"/>
      <c r="N1486" s="6"/>
      <c r="O1486" s="6"/>
      <c r="P1486" s="6"/>
      <c r="Q1486" s="6"/>
      <c r="R1486" s="6"/>
      <c r="S1486" s="6"/>
      <c r="T1486" s="6"/>
      <c r="U1486" s="6"/>
      <c r="V1486" s="6"/>
      <c r="W1486" s="6"/>
      <c r="X1486" s="6"/>
      <c r="Y1486" s="6"/>
      <c r="Z1486" s="6"/>
    </row>
    <row r="1487" spans="1:26" ht="24" customHeight="1" x14ac:dyDescent="0.3">
      <c r="A1487" s="5">
        <v>1487</v>
      </c>
      <c r="B1487" s="6" t="s">
        <v>9753</v>
      </c>
      <c r="C1487" s="6" t="s">
        <v>9754</v>
      </c>
      <c r="D1487" s="58" t="s">
        <v>9794</v>
      </c>
      <c r="E1487" s="6" t="s">
        <v>8057</v>
      </c>
      <c r="F1487" s="39">
        <v>1</v>
      </c>
      <c r="G1487" s="39">
        <v>1</v>
      </c>
      <c r="H1487" s="39">
        <v>1</v>
      </c>
      <c r="I1487" s="6"/>
      <c r="J1487" s="6"/>
      <c r="K1487" s="6"/>
      <c r="L1487" s="6"/>
      <c r="M1487" s="6"/>
      <c r="N1487" s="6"/>
      <c r="O1487" s="6"/>
      <c r="P1487" s="6"/>
      <c r="Q1487" s="6"/>
      <c r="R1487" s="6"/>
      <c r="S1487" s="6"/>
      <c r="T1487" s="6"/>
      <c r="U1487" s="6"/>
      <c r="V1487" s="6"/>
      <c r="W1487" s="6"/>
      <c r="X1487" s="6"/>
      <c r="Y1487" s="6"/>
      <c r="Z1487" s="6"/>
    </row>
    <row r="1488" spans="1:26" ht="24" customHeight="1" x14ac:dyDescent="0.3">
      <c r="A1488" s="5">
        <v>1488</v>
      </c>
      <c r="B1488" s="6" t="s">
        <v>9753</v>
      </c>
      <c r="C1488" s="6" t="s">
        <v>9754</v>
      </c>
      <c r="D1488" s="58" t="s">
        <v>9795</v>
      </c>
      <c r="E1488" s="6" t="s">
        <v>8057</v>
      </c>
      <c r="F1488" s="39">
        <v>2</v>
      </c>
      <c r="G1488" s="39">
        <v>2</v>
      </c>
      <c r="H1488" s="39">
        <v>2</v>
      </c>
      <c r="I1488" s="6"/>
      <c r="J1488" s="6"/>
      <c r="K1488" s="6"/>
      <c r="L1488" s="6"/>
      <c r="M1488" s="6"/>
      <c r="N1488" s="6"/>
      <c r="O1488" s="6"/>
      <c r="P1488" s="6"/>
      <c r="Q1488" s="6"/>
      <c r="R1488" s="6"/>
      <c r="S1488" s="6"/>
      <c r="T1488" s="6"/>
      <c r="U1488" s="6"/>
      <c r="V1488" s="6"/>
      <c r="W1488" s="6"/>
      <c r="X1488" s="6"/>
      <c r="Y1488" s="6"/>
      <c r="Z1488" s="6"/>
    </row>
    <row r="1489" spans="1:26" ht="48" customHeight="1" x14ac:dyDescent="0.3">
      <c r="A1489" s="5">
        <v>1489</v>
      </c>
      <c r="B1489" s="6" t="s">
        <v>9753</v>
      </c>
      <c r="C1489" s="6" t="s">
        <v>9754</v>
      </c>
      <c r="D1489" s="58" t="s">
        <v>9796</v>
      </c>
      <c r="E1489" s="6" t="s">
        <v>8057</v>
      </c>
      <c r="F1489" s="39">
        <v>2</v>
      </c>
      <c r="G1489" s="39">
        <v>2</v>
      </c>
      <c r="H1489" s="39">
        <v>2</v>
      </c>
      <c r="I1489" s="6"/>
      <c r="J1489" s="6"/>
      <c r="K1489" s="6"/>
      <c r="L1489" s="6"/>
      <c r="M1489" s="6"/>
      <c r="N1489" s="6"/>
      <c r="O1489" s="6"/>
      <c r="P1489" s="6"/>
      <c r="Q1489" s="6"/>
      <c r="R1489" s="6"/>
      <c r="S1489" s="6"/>
      <c r="T1489" s="6"/>
      <c r="U1489" s="6"/>
      <c r="V1489" s="6"/>
      <c r="W1489" s="6"/>
      <c r="X1489" s="6"/>
      <c r="Y1489" s="6"/>
      <c r="Z1489" s="6"/>
    </row>
    <row r="1490" spans="1:26" ht="24" customHeight="1" x14ac:dyDescent="0.3">
      <c r="A1490" s="5">
        <v>1490</v>
      </c>
      <c r="B1490" s="6" t="s">
        <v>9753</v>
      </c>
      <c r="C1490" s="6" t="s">
        <v>9754</v>
      </c>
      <c r="D1490" s="58" t="s">
        <v>9797</v>
      </c>
      <c r="E1490" s="6" t="s">
        <v>8057</v>
      </c>
      <c r="F1490" s="39">
        <v>1</v>
      </c>
      <c r="G1490" s="39">
        <v>1</v>
      </c>
      <c r="H1490" s="39">
        <v>1</v>
      </c>
      <c r="I1490" s="6"/>
      <c r="J1490" s="6"/>
      <c r="K1490" s="6"/>
      <c r="L1490" s="6"/>
      <c r="M1490" s="6"/>
      <c r="N1490" s="6"/>
      <c r="O1490" s="6"/>
      <c r="P1490" s="6"/>
      <c r="Q1490" s="6"/>
      <c r="R1490" s="6"/>
      <c r="S1490" s="6"/>
      <c r="T1490" s="6"/>
      <c r="U1490" s="6"/>
      <c r="V1490" s="6"/>
      <c r="W1490" s="6"/>
      <c r="X1490" s="6"/>
      <c r="Y1490" s="6"/>
      <c r="Z1490" s="6"/>
    </row>
    <row r="1491" spans="1:26" ht="48" customHeight="1" x14ac:dyDescent="0.3">
      <c r="A1491" s="5">
        <v>1491</v>
      </c>
      <c r="B1491" s="6" t="s">
        <v>9753</v>
      </c>
      <c r="C1491" s="6" t="s">
        <v>9754</v>
      </c>
      <c r="D1491" s="58" t="s">
        <v>9798</v>
      </c>
      <c r="E1491" s="6" t="s">
        <v>8057</v>
      </c>
      <c r="F1491" s="39">
        <v>0</v>
      </c>
      <c r="G1491" s="39">
        <v>0</v>
      </c>
      <c r="H1491" s="39">
        <v>0</v>
      </c>
      <c r="I1491" s="6"/>
      <c r="J1491" s="6"/>
      <c r="K1491" s="6"/>
      <c r="L1491" s="6"/>
      <c r="M1491" s="6"/>
      <c r="N1491" s="6"/>
      <c r="O1491" s="6"/>
      <c r="P1491" s="6"/>
      <c r="Q1491" s="6"/>
      <c r="R1491" s="6"/>
      <c r="S1491" s="6"/>
      <c r="T1491" s="6"/>
      <c r="U1491" s="6"/>
      <c r="V1491" s="6"/>
      <c r="W1491" s="6"/>
      <c r="X1491" s="6"/>
      <c r="Y1491" s="6"/>
      <c r="Z1491" s="6"/>
    </row>
    <row r="1492" spans="1:26" ht="24" customHeight="1" x14ac:dyDescent="0.3">
      <c r="A1492" s="5">
        <v>1492</v>
      </c>
      <c r="B1492" s="6" t="s">
        <v>9753</v>
      </c>
      <c r="C1492" s="6" t="s">
        <v>9754</v>
      </c>
      <c r="D1492" s="58" t="s">
        <v>9799</v>
      </c>
      <c r="E1492" s="6" t="s">
        <v>8057</v>
      </c>
      <c r="F1492" s="39">
        <v>2</v>
      </c>
      <c r="G1492" s="39">
        <v>2</v>
      </c>
      <c r="H1492" s="39">
        <v>2</v>
      </c>
      <c r="I1492" s="6"/>
      <c r="J1492" s="6"/>
      <c r="K1492" s="6"/>
      <c r="L1492" s="6"/>
      <c r="M1492" s="6"/>
      <c r="N1492" s="6"/>
      <c r="O1492" s="6"/>
      <c r="P1492" s="6"/>
      <c r="Q1492" s="6"/>
      <c r="R1492" s="6"/>
      <c r="S1492" s="6"/>
      <c r="T1492" s="6"/>
      <c r="U1492" s="6"/>
      <c r="V1492" s="6"/>
      <c r="W1492" s="6"/>
      <c r="X1492" s="6"/>
      <c r="Y1492" s="6"/>
      <c r="Z1492" s="6"/>
    </row>
    <row r="1493" spans="1:26" ht="48" customHeight="1" x14ac:dyDescent="0.3">
      <c r="A1493" s="5">
        <v>1493</v>
      </c>
      <c r="B1493" s="6" t="s">
        <v>9753</v>
      </c>
      <c r="C1493" s="6" t="s">
        <v>9754</v>
      </c>
      <c r="D1493" s="58" t="s">
        <v>9800</v>
      </c>
      <c r="E1493" s="6" t="s">
        <v>8057</v>
      </c>
      <c r="F1493" s="39">
        <v>0</v>
      </c>
      <c r="G1493" s="39">
        <v>0</v>
      </c>
      <c r="H1493" s="39">
        <v>0</v>
      </c>
      <c r="I1493" s="6"/>
      <c r="J1493" s="6"/>
      <c r="K1493" s="6"/>
      <c r="L1493" s="6"/>
      <c r="M1493" s="6"/>
      <c r="N1493" s="6"/>
      <c r="O1493" s="6"/>
      <c r="P1493" s="6"/>
      <c r="Q1493" s="6"/>
      <c r="R1493" s="6"/>
      <c r="S1493" s="6"/>
      <c r="T1493" s="6"/>
      <c r="U1493" s="6"/>
      <c r="V1493" s="6"/>
      <c r="W1493" s="6"/>
      <c r="X1493" s="6"/>
      <c r="Y1493" s="6"/>
      <c r="Z1493" s="6"/>
    </row>
    <row r="1494" spans="1:26" ht="48" customHeight="1" x14ac:dyDescent="0.3">
      <c r="A1494" s="5">
        <v>1494</v>
      </c>
      <c r="B1494" s="6" t="s">
        <v>9753</v>
      </c>
      <c r="C1494" s="6" t="s">
        <v>9754</v>
      </c>
      <c r="D1494" s="58" t="s">
        <v>9801</v>
      </c>
      <c r="E1494" s="6" t="s">
        <v>8057</v>
      </c>
      <c r="F1494" s="39">
        <v>2</v>
      </c>
      <c r="G1494" s="39">
        <v>2</v>
      </c>
      <c r="H1494" s="39">
        <v>2</v>
      </c>
      <c r="I1494" s="6"/>
      <c r="J1494" s="6"/>
      <c r="K1494" s="6"/>
      <c r="L1494" s="6"/>
      <c r="M1494" s="6"/>
      <c r="N1494" s="6"/>
      <c r="O1494" s="6"/>
      <c r="P1494" s="6"/>
      <c r="Q1494" s="6"/>
      <c r="R1494" s="6"/>
      <c r="S1494" s="6"/>
      <c r="T1494" s="6"/>
      <c r="U1494" s="6"/>
      <c r="V1494" s="6"/>
      <c r="W1494" s="6"/>
      <c r="X1494" s="6"/>
      <c r="Y1494" s="6"/>
      <c r="Z1494" s="6"/>
    </row>
    <row r="1495" spans="1:26" ht="24" customHeight="1" x14ac:dyDescent="0.3">
      <c r="A1495" s="5">
        <v>1495</v>
      </c>
      <c r="B1495" s="6" t="s">
        <v>9753</v>
      </c>
      <c r="C1495" s="6" t="s">
        <v>9754</v>
      </c>
      <c r="D1495" s="58" t="s">
        <v>9802</v>
      </c>
      <c r="E1495" s="6" t="s">
        <v>8057</v>
      </c>
      <c r="F1495" s="39">
        <v>2</v>
      </c>
      <c r="G1495" s="5">
        <v>0</v>
      </c>
      <c r="H1495" s="39">
        <v>2</v>
      </c>
      <c r="I1495" s="6"/>
      <c r="J1495" s="6"/>
      <c r="K1495" s="6"/>
      <c r="L1495" s="6"/>
      <c r="M1495" s="6"/>
      <c r="N1495" s="6"/>
      <c r="O1495" s="6"/>
      <c r="P1495" s="6"/>
      <c r="Q1495" s="6"/>
      <c r="R1495" s="6"/>
      <c r="S1495" s="6"/>
      <c r="T1495" s="6"/>
      <c r="U1495" s="6"/>
      <c r="V1495" s="6"/>
      <c r="W1495" s="6"/>
      <c r="X1495" s="6"/>
      <c r="Y1495" s="6"/>
      <c r="Z1495" s="6"/>
    </row>
    <row r="1496" spans="1:26" ht="24" customHeight="1" x14ac:dyDescent="0.3">
      <c r="A1496" s="5">
        <v>1496</v>
      </c>
      <c r="B1496" s="6" t="s">
        <v>9753</v>
      </c>
      <c r="C1496" s="6" t="s">
        <v>9754</v>
      </c>
      <c r="D1496" s="58" t="s">
        <v>9803</v>
      </c>
      <c r="E1496" s="6" t="s">
        <v>8057</v>
      </c>
      <c r="F1496" s="39">
        <v>0</v>
      </c>
      <c r="G1496" s="5">
        <v>0</v>
      </c>
      <c r="H1496" s="39">
        <v>0</v>
      </c>
      <c r="I1496" s="6"/>
      <c r="J1496" s="6"/>
      <c r="K1496" s="6"/>
      <c r="L1496" s="6"/>
      <c r="M1496" s="6"/>
      <c r="N1496" s="6"/>
      <c r="O1496" s="6"/>
      <c r="P1496" s="6"/>
      <c r="Q1496" s="6"/>
      <c r="R1496" s="6"/>
      <c r="S1496" s="6"/>
      <c r="T1496" s="6"/>
      <c r="U1496" s="6"/>
      <c r="V1496" s="6"/>
      <c r="W1496" s="6"/>
      <c r="X1496" s="6"/>
      <c r="Y1496" s="6"/>
      <c r="Z1496" s="6"/>
    </row>
    <row r="1497" spans="1:26" ht="48" customHeight="1" x14ac:dyDescent="0.3">
      <c r="A1497" s="5">
        <v>1497</v>
      </c>
      <c r="B1497" s="6" t="s">
        <v>9753</v>
      </c>
      <c r="C1497" s="6" t="s">
        <v>9754</v>
      </c>
      <c r="D1497" s="58" t="s">
        <v>9804</v>
      </c>
      <c r="E1497" s="6" t="s">
        <v>8057</v>
      </c>
      <c r="F1497" s="39">
        <v>2</v>
      </c>
      <c r="G1497" s="5">
        <v>0</v>
      </c>
      <c r="H1497" s="39">
        <v>2</v>
      </c>
      <c r="I1497" s="6"/>
      <c r="J1497" s="6"/>
      <c r="K1497" s="6"/>
      <c r="L1497" s="6"/>
      <c r="M1497" s="6"/>
      <c r="N1497" s="6"/>
      <c r="O1497" s="6"/>
      <c r="P1497" s="6"/>
      <c r="Q1497" s="6"/>
      <c r="R1497" s="6"/>
      <c r="S1497" s="6"/>
      <c r="T1497" s="6"/>
      <c r="U1497" s="6"/>
      <c r="V1497" s="6"/>
      <c r="W1497" s="6"/>
      <c r="X1497" s="6"/>
      <c r="Y1497" s="6"/>
      <c r="Z1497" s="6"/>
    </row>
    <row r="1498" spans="1:26" ht="24" customHeight="1" x14ac:dyDescent="0.3">
      <c r="A1498" s="5">
        <v>1498</v>
      </c>
      <c r="B1498" s="6" t="s">
        <v>9753</v>
      </c>
      <c r="C1498" s="6" t="s">
        <v>9754</v>
      </c>
      <c r="D1498" s="58" t="s">
        <v>9805</v>
      </c>
      <c r="E1498" s="6" t="s">
        <v>8057</v>
      </c>
      <c r="F1498" s="39">
        <v>2</v>
      </c>
      <c r="G1498" s="5">
        <v>2</v>
      </c>
      <c r="H1498" s="39">
        <v>2</v>
      </c>
      <c r="I1498" s="6"/>
      <c r="J1498" s="6"/>
      <c r="K1498" s="6"/>
      <c r="L1498" s="6"/>
      <c r="M1498" s="6"/>
      <c r="N1498" s="6"/>
      <c r="O1498" s="6"/>
      <c r="P1498" s="6"/>
      <c r="Q1498" s="6"/>
      <c r="R1498" s="6"/>
      <c r="S1498" s="6"/>
      <c r="T1498" s="6"/>
      <c r="U1498" s="6"/>
      <c r="V1498" s="6"/>
      <c r="W1498" s="6"/>
      <c r="X1498" s="6"/>
      <c r="Y1498" s="6"/>
      <c r="Z1498" s="6"/>
    </row>
    <row r="1499" spans="1:26" ht="24" customHeight="1" x14ac:dyDescent="0.3">
      <c r="A1499" s="5">
        <v>1499</v>
      </c>
      <c r="B1499" s="6" t="s">
        <v>9806</v>
      </c>
      <c r="C1499" s="6" t="s">
        <v>9807</v>
      </c>
      <c r="D1499" s="58" t="s">
        <v>9808</v>
      </c>
      <c r="E1499" s="6" t="s">
        <v>8057</v>
      </c>
      <c r="F1499" s="39">
        <v>1</v>
      </c>
      <c r="G1499" s="5">
        <v>1</v>
      </c>
      <c r="H1499" s="39">
        <v>1</v>
      </c>
      <c r="I1499" s="6"/>
      <c r="J1499" s="6"/>
      <c r="K1499" s="6"/>
      <c r="L1499" s="6"/>
      <c r="M1499" s="6"/>
      <c r="N1499" s="6"/>
      <c r="O1499" s="6"/>
      <c r="P1499" s="6"/>
      <c r="Q1499" s="6"/>
      <c r="R1499" s="6"/>
      <c r="S1499" s="6"/>
      <c r="T1499" s="6"/>
      <c r="U1499" s="6"/>
      <c r="V1499" s="6"/>
      <c r="W1499" s="6"/>
      <c r="X1499" s="6"/>
      <c r="Y1499" s="6"/>
      <c r="Z1499" s="6"/>
    </row>
    <row r="1500" spans="1:26" ht="24" customHeight="1" x14ac:dyDescent="0.3">
      <c r="A1500" s="5">
        <v>1500</v>
      </c>
      <c r="B1500" s="6" t="s">
        <v>9806</v>
      </c>
      <c r="C1500" s="6" t="s">
        <v>9807</v>
      </c>
      <c r="D1500" s="58" t="s">
        <v>9809</v>
      </c>
      <c r="E1500" s="6" t="s">
        <v>8057</v>
      </c>
      <c r="F1500" s="39">
        <v>2</v>
      </c>
      <c r="G1500" s="5">
        <v>2</v>
      </c>
      <c r="H1500" s="39">
        <v>2</v>
      </c>
      <c r="I1500" s="6"/>
      <c r="J1500" s="6"/>
      <c r="K1500" s="6"/>
      <c r="L1500" s="6"/>
      <c r="M1500" s="6"/>
      <c r="N1500" s="6"/>
      <c r="O1500" s="6"/>
      <c r="P1500" s="6"/>
      <c r="Q1500" s="6"/>
      <c r="R1500" s="6"/>
      <c r="S1500" s="6"/>
      <c r="T1500" s="6"/>
      <c r="U1500" s="6"/>
      <c r="V1500" s="6"/>
      <c r="W1500" s="6"/>
      <c r="X1500" s="6"/>
      <c r="Y1500" s="6"/>
      <c r="Z1500" s="6"/>
    </row>
    <row r="1501" spans="1:26" ht="24" customHeight="1" x14ac:dyDescent="0.3">
      <c r="A1501" s="5">
        <v>1501</v>
      </c>
      <c r="B1501" s="6" t="s">
        <v>9806</v>
      </c>
      <c r="C1501" s="6" t="s">
        <v>9807</v>
      </c>
      <c r="D1501" s="58" t="s">
        <v>9810</v>
      </c>
      <c r="E1501" s="6" t="s">
        <v>8057</v>
      </c>
      <c r="F1501" s="39">
        <v>2</v>
      </c>
      <c r="G1501" s="5">
        <v>2</v>
      </c>
      <c r="H1501" s="39">
        <v>2</v>
      </c>
      <c r="I1501" s="6"/>
      <c r="J1501" s="6"/>
      <c r="K1501" s="6"/>
      <c r="L1501" s="6"/>
      <c r="M1501" s="6"/>
      <c r="N1501" s="6"/>
      <c r="O1501" s="6"/>
      <c r="P1501" s="6"/>
      <c r="Q1501" s="6"/>
      <c r="R1501" s="6"/>
      <c r="S1501" s="6"/>
      <c r="T1501" s="6"/>
      <c r="U1501" s="6"/>
      <c r="V1501" s="6"/>
      <c r="W1501" s="6"/>
      <c r="X1501" s="6"/>
      <c r="Y1501" s="6"/>
      <c r="Z1501" s="6"/>
    </row>
    <row r="1502" spans="1:26" ht="48" customHeight="1" x14ac:dyDescent="0.3">
      <c r="A1502" s="5">
        <v>1502</v>
      </c>
      <c r="B1502" s="6" t="s">
        <v>9806</v>
      </c>
      <c r="C1502" s="6" t="s">
        <v>9807</v>
      </c>
      <c r="D1502" s="58" t="s">
        <v>9811</v>
      </c>
      <c r="E1502" s="6" t="s">
        <v>8057</v>
      </c>
      <c r="F1502" s="39">
        <v>2</v>
      </c>
      <c r="G1502" s="5">
        <v>2</v>
      </c>
      <c r="H1502" s="39">
        <v>2</v>
      </c>
      <c r="I1502" s="6"/>
      <c r="J1502" s="6"/>
      <c r="K1502" s="6"/>
      <c r="L1502" s="6"/>
      <c r="M1502" s="6"/>
      <c r="N1502" s="6"/>
      <c r="O1502" s="6"/>
      <c r="P1502" s="6"/>
      <c r="Q1502" s="6"/>
      <c r="R1502" s="6"/>
      <c r="S1502" s="6"/>
      <c r="T1502" s="6"/>
      <c r="U1502" s="6"/>
      <c r="V1502" s="6"/>
      <c r="W1502" s="6"/>
      <c r="X1502" s="6"/>
      <c r="Y1502" s="6"/>
      <c r="Z1502" s="6"/>
    </row>
    <row r="1503" spans="1:26" ht="24" customHeight="1" x14ac:dyDescent="0.3">
      <c r="A1503" s="5">
        <v>1503</v>
      </c>
      <c r="B1503" s="6" t="s">
        <v>9806</v>
      </c>
      <c r="C1503" s="6" t="s">
        <v>9807</v>
      </c>
      <c r="D1503" s="58" t="s">
        <v>9812</v>
      </c>
      <c r="E1503" s="6" t="s">
        <v>8057</v>
      </c>
      <c r="F1503" s="39">
        <v>0</v>
      </c>
      <c r="G1503" s="5">
        <v>1</v>
      </c>
      <c r="H1503" s="39">
        <v>0</v>
      </c>
      <c r="I1503" s="6"/>
      <c r="J1503" s="6"/>
      <c r="K1503" s="6"/>
      <c r="L1503" s="6"/>
      <c r="M1503" s="6"/>
      <c r="N1503" s="6"/>
      <c r="O1503" s="6"/>
      <c r="P1503" s="6"/>
      <c r="Q1503" s="6"/>
      <c r="R1503" s="6"/>
      <c r="S1503" s="6"/>
      <c r="T1503" s="6"/>
      <c r="U1503" s="6"/>
      <c r="V1503" s="6"/>
      <c r="W1503" s="6"/>
      <c r="X1503" s="6"/>
      <c r="Y1503" s="6"/>
      <c r="Z1503" s="6"/>
    </row>
    <row r="1504" spans="1:26" ht="24" customHeight="1" x14ac:dyDescent="0.3">
      <c r="A1504" s="5">
        <v>1504</v>
      </c>
      <c r="B1504" s="6" t="s">
        <v>9806</v>
      </c>
      <c r="C1504" s="6" t="s">
        <v>9807</v>
      </c>
      <c r="D1504" s="58" t="s">
        <v>9813</v>
      </c>
      <c r="E1504" s="6" t="s">
        <v>8057</v>
      </c>
      <c r="F1504" s="39">
        <v>0</v>
      </c>
      <c r="G1504" s="5">
        <v>1</v>
      </c>
      <c r="H1504" s="39">
        <v>0</v>
      </c>
      <c r="I1504" s="6"/>
      <c r="J1504" s="6"/>
      <c r="K1504" s="6"/>
      <c r="L1504" s="6"/>
      <c r="M1504" s="6"/>
      <c r="N1504" s="6"/>
      <c r="O1504" s="6"/>
      <c r="P1504" s="6"/>
      <c r="Q1504" s="6"/>
      <c r="R1504" s="6"/>
      <c r="S1504" s="6"/>
      <c r="T1504" s="6"/>
      <c r="U1504" s="6"/>
      <c r="V1504" s="6"/>
      <c r="W1504" s="6"/>
      <c r="X1504" s="6"/>
      <c r="Y1504" s="6"/>
      <c r="Z1504" s="6"/>
    </row>
    <row r="1505" spans="1:26" ht="24" customHeight="1" x14ac:dyDescent="0.3">
      <c r="A1505" s="5">
        <v>1505</v>
      </c>
      <c r="B1505" s="6" t="s">
        <v>9806</v>
      </c>
      <c r="C1505" s="6" t="s">
        <v>9807</v>
      </c>
      <c r="D1505" s="58" t="s">
        <v>9814</v>
      </c>
      <c r="E1505" s="6" t="s">
        <v>8057</v>
      </c>
      <c r="F1505" s="39">
        <v>1</v>
      </c>
      <c r="G1505" s="5">
        <v>1</v>
      </c>
      <c r="H1505" s="39">
        <v>1</v>
      </c>
      <c r="I1505" s="6"/>
      <c r="J1505" s="6"/>
      <c r="K1505" s="6"/>
      <c r="L1505" s="6"/>
      <c r="M1505" s="6"/>
      <c r="N1505" s="6"/>
      <c r="O1505" s="6"/>
      <c r="P1505" s="6"/>
      <c r="Q1505" s="6"/>
      <c r="R1505" s="6"/>
      <c r="S1505" s="6"/>
      <c r="T1505" s="6"/>
      <c r="U1505" s="6"/>
      <c r="V1505" s="6"/>
      <c r="W1505" s="6"/>
      <c r="X1505" s="6"/>
      <c r="Y1505" s="6"/>
      <c r="Z1505" s="6"/>
    </row>
    <row r="1506" spans="1:26" ht="24" customHeight="1" x14ac:dyDescent="0.3">
      <c r="A1506" s="5">
        <v>1506</v>
      </c>
      <c r="B1506" s="6" t="s">
        <v>9806</v>
      </c>
      <c r="C1506" s="6" t="s">
        <v>9807</v>
      </c>
      <c r="D1506" s="58" t="s">
        <v>9815</v>
      </c>
      <c r="E1506" s="6" t="s">
        <v>8057</v>
      </c>
      <c r="F1506" s="39">
        <v>0</v>
      </c>
      <c r="G1506" s="5">
        <v>1</v>
      </c>
      <c r="H1506" s="39">
        <v>0</v>
      </c>
      <c r="I1506" s="6"/>
      <c r="J1506" s="6"/>
      <c r="K1506" s="6"/>
      <c r="L1506" s="6"/>
      <c r="M1506" s="6"/>
      <c r="N1506" s="6"/>
      <c r="O1506" s="6"/>
      <c r="P1506" s="6"/>
      <c r="Q1506" s="6"/>
      <c r="R1506" s="6"/>
      <c r="S1506" s="6"/>
      <c r="T1506" s="6"/>
      <c r="U1506" s="6"/>
      <c r="V1506" s="6"/>
      <c r="W1506" s="6"/>
      <c r="X1506" s="6"/>
      <c r="Y1506" s="6"/>
      <c r="Z1506" s="6"/>
    </row>
    <row r="1507" spans="1:26" ht="24" customHeight="1" x14ac:dyDescent="0.3">
      <c r="A1507" s="5">
        <v>1507</v>
      </c>
      <c r="B1507" s="6" t="s">
        <v>9806</v>
      </c>
      <c r="C1507" s="6" t="s">
        <v>9807</v>
      </c>
      <c r="D1507" s="58" t="s">
        <v>9816</v>
      </c>
      <c r="E1507" s="6" t="s">
        <v>8057</v>
      </c>
      <c r="F1507" s="39">
        <v>2</v>
      </c>
      <c r="G1507" s="5">
        <v>2</v>
      </c>
      <c r="H1507" s="39">
        <v>2</v>
      </c>
      <c r="I1507" s="6"/>
      <c r="J1507" s="6"/>
      <c r="K1507" s="6"/>
      <c r="L1507" s="6"/>
      <c r="M1507" s="6"/>
      <c r="N1507" s="6"/>
      <c r="O1507" s="6"/>
      <c r="P1507" s="6"/>
      <c r="Q1507" s="6"/>
      <c r="R1507" s="6"/>
      <c r="S1507" s="6"/>
      <c r="T1507" s="6"/>
      <c r="U1507" s="6"/>
      <c r="V1507" s="6"/>
      <c r="W1507" s="6"/>
      <c r="X1507" s="6"/>
      <c r="Y1507" s="6"/>
      <c r="Z1507" s="6"/>
    </row>
    <row r="1508" spans="1:26" ht="24" customHeight="1" x14ac:dyDescent="0.3">
      <c r="A1508" s="5">
        <v>1508</v>
      </c>
      <c r="B1508" s="6" t="s">
        <v>9806</v>
      </c>
      <c r="C1508" s="6" t="s">
        <v>9807</v>
      </c>
      <c r="D1508" s="58" t="s">
        <v>9817</v>
      </c>
      <c r="E1508" s="6" t="s">
        <v>8057</v>
      </c>
      <c r="F1508" s="39">
        <v>0</v>
      </c>
      <c r="G1508" s="5">
        <v>0</v>
      </c>
      <c r="H1508" s="39">
        <v>0</v>
      </c>
      <c r="I1508" s="6"/>
      <c r="J1508" s="6"/>
      <c r="K1508" s="6"/>
      <c r="L1508" s="6"/>
      <c r="M1508" s="6"/>
      <c r="N1508" s="6"/>
      <c r="O1508" s="6"/>
      <c r="P1508" s="6"/>
      <c r="Q1508" s="6"/>
      <c r="R1508" s="6"/>
      <c r="S1508" s="6"/>
      <c r="T1508" s="6"/>
      <c r="U1508" s="6"/>
      <c r="V1508" s="6"/>
      <c r="W1508" s="6"/>
      <c r="X1508" s="6"/>
      <c r="Y1508" s="6"/>
      <c r="Z1508" s="6"/>
    </row>
    <row r="1509" spans="1:26" ht="24" customHeight="1" x14ac:dyDescent="0.3">
      <c r="A1509" s="5">
        <v>1509</v>
      </c>
      <c r="B1509" s="6" t="s">
        <v>9806</v>
      </c>
      <c r="C1509" s="6" t="s">
        <v>9807</v>
      </c>
      <c r="D1509" s="58" t="s">
        <v>9818</v>
      </c>
      <c r="E1509" s="6" t="s">
        <v>8057</v>
      </c>
      <c r="F1509" s="39">
        <v>2</v>
      </c>
      <c r="G1509" s="5">
        <v>2</v>
      </c>
      <c r="H1509" s="39">
        <v>2</v>
      </c>
      <c r="I1509" s="6"/>
      <c r="J1509" s="6"/>
      <c r="K1509" s="6"/>
      <c r="L1509" s="6"/>
      <c r="M1509" s="6"/>
      <c r="N1509" s="6"/>
      <c r="O1509" s="6"/>
      <c r="P1509" s="6"/>
      <c r="Q1509" s="6"/>
      <c r="R1509" s="6"/>
      <c r="S1509" s="6"/>
      <c r="T1509" s="6"/>
      <c r="U1509" s="6"/>
      <c r="V1509" s="6"/>
      <c r="W1509" s="6"/>
      <c r="X1509" s="6"/>
      <c r="Y1509" s="6"/>
      <c r="Z1509" s="6"/>
    </row>
    <row r="1510" spans="1:26" ht="24" customHeight="1" x14ac:dyDescent="0.3">
      <c r="A1510" s="5">
        <v>1510</v>
      </c>
      <c r="B1510" s="6" t="s">
        <v>9806</v>
      </c>
      <c r="C1510" s="6" t="s">
        <v>9807</v>
      </c>
      <c r="D1510" s="58" t="s">
        <v>9819</v>
      </c>
      <c r="E1510" s="6" t="s">
        <v>8057</v>
      </c>
      <c r="F1510" s="39">
        <v>1</v>
      </c>
      <c r="G1510" s="5">
        <v>1</v>
      </c>
      <c r="H1510" s="39">
        <v>1</v>
      </c>
      <c r="I1510" s="6"/>
      <c r="J1510" s="6"/>
      <c r="K1510" s="6"/>
      <c r="L1510" s="6"/>
      <c r="M1510" s="6"/>
      <c r="N1510" s="6"/>
      <c r="O1510" s="6"/>
      <c r="P1510" s="6"/>
      <c r="Q1510" s="6"/>
      <c r="R1510" s="6"/>
      <c r="S1510" s="6"/>
      <c r="T1510" s="6"/>
      <c r="U1510" s="6"/>
      <c r="V1510" s="6"/>
      <c r="W1510" s="6"/>
      <c r="X1510" s="6"/>
      <c r="Y1510" s="6"/>
      <c r="Z1510" s="6"/>
    </row>
    <row r="1511" spans="1:26" ht="24" customHeight="1" x14ac:dyDescent="0.3">
      <c r="A1511" s="5">
        <v>1511</v>
      </c>
      <c r="B1511" s="6" t="s">
        <v>9806</v>
      </c>
      <c r="C1511" s="6" t="s">
        <v>9807</v>
      </c>
      <c r="D1511" s="58" t="s">
        <v>9820</v>
      </c>
      <c r="E1511" s="6" t="s">
        <v>8057</v>
      </c>
      <c r="F1511" s="39">
        <v>0</v>
      </c>
      <c r="G1511" s="5">
        <v>1</v>
      </c>
      <c r="H1511" s="39">
        <v>0</v>
      </c>
      <c r="I1511" s="6"/>
      <c r="J1511" s="6"/>
      <c r="K1511" s="6"/>
      <c r="L1511" s="6"/>
      <c r="M1511" s="6"/>
      <c r="N1511" s="6"/>
      <c r="O1511" s="6"/>
      <c r="P1511" s="6"/>
      <c r="Q1511" s="6"/>
      <c r="R1511" s="6"/>
      <c r="S1511" s="6"/>
      <c r="T1511" s="6"/>
      <c r="U1511" s="6"/>
      <c r="V1511" s="6"/>
      <c r="W1511" s="6"/>
      <c r="X1511" s="6"/>
      <c r="Y1511" s="6"/>
      <c r="Z1511" s="6"/>
    </row>
    <row r="1512" spans="1:26" ht="48" customHeight="1" x14ac:dyDescent="0.3">
      <c r="A1512" s="5">
        <v>1512</v>
      </c>
      <c r="B1512" s="6" t="s">
        <v>9806</v>
      </c>
      <c r="C1512" s="6" t="s">
        <v>9807</v>
      </c>
      <c r="D1512" s="58" t="s">
        <v>9821</v>
      </c>
      <c r="E1512" s="6" t="s">
        <v>8057</v>
      </c>
      <c r="F1512" s="39">
        <v>2</v>
      </c>
      <c r="G1512" s="5">
        <v>0</v>
      </c>
      <c r="H1512" s="39">
        <v>2</v>
      </c>
      <c r="I1512" s="6"/>
      <c r="J1512" s="6"/>
      <c r="K1512" s="6"/>
      <c r="L1512" s="6"/>
      <c r="M1512" s="6"/>
      <c r="N1512" s="6"/>
      <c r="O1512" s="6"/>
      <c r="P1512" s="6"/>
      <c r="Q1512" s="6"/>
      <c r="R1512" s="6"/>
      <c r="S1512" s="6"/>
      <c r="T1512" s="6"/>
      <c r="U1512" s="6"/>
      <c r="V1512" s="6"/>
      <c r="W1512" s="6"/>
      <c r="X1512" s="6"/>
      <c r="Y1512" s="6"/>
      <c r="Z1512" s="6"/>
    </row>
    <row r="1513" spans="1:26" ht="24" customHeight="1" x14ac:dyDescent="0.3">
      <c r="A1513" s="5">
        <v>1513</v>
      </c>
      <c r="B1513" s="6" t="s">
        <v>9806</v>
      </c>
      <c r="C1513" s="6" t="s">
        <v>9807</v>
      </c>
      <c r="D1513" s="58" t="s">
        <v>9822</v>
      </c>
      <c r="E1513" s="6" t="s">
        <v>8057</v>
      </c>
      <c r="F1513" s="39">
        <v>0</v>
      </c>
      <c r="G1513" s="5">
        <v>0</v>
      </c>
      <c r="H1513" s="39">
        <v>0</v>
      </c>
      <c r="I1513" s="6"/>
      <c r="J1513" s="6"/>
      <c r="K1513" s="6"/>
      <c r="L1513" s="6"/>
      <c r="M1513" s="6"/>
      <c r="N1513" s="6"/>
      <c r="O1513" s="6"/>
      <c r="P1513" s="6"/>
      <c r="Q1513" s="6"/>
      <c r="R1513" s="6"/>
      <c r="S1513" s="6"/>
      <c r="T1513" s="6"/>
      <c r="U1513" s="6"/>
      <c r="V1513" s="6"/>
      <c r="W1513" s="6"/>
      <c r="X1513" s="6"/>
      <c r="Y1513" s="6"/>
      <c r="Z1513" s="6"/>
    </row>
    <row r="1514" spans="1:26" ht="24" customHeight="1" x14ac:dyDescent="0.3">
      <c r="A1514" s="5">
        <v>1514</v>
      </c>
      <c r="B1514" s="6" t="s">
        <v>9806</v>
      </c>
      <c r="C1514" s="6" t="s">
        <v>9807</v>
      </c>
      <c r="D1514" s="58" t="s">
        <v>9823</v>
      </c>
      <c r="E1514" s="6" t="s">
        <v>8057</v>
      </c>
      <c r="F1514" s="39">
        <v>1</v>
      </c>
      <c r="G1514" s="5">
        <v>0</v>
      </c>
      <c r="H1514" s="39">
        <v>1</v>
      </c>
      <c r="I1514" s="6"/>
      <c r="J1514" s="6"/>
      <c r="K1514" s="6"/>
      <c r="L1514" s="6"/>
      <c r="M1514" s="6"/>
      <c r="N1514" s="6"/>
      <c r="O1514" s="6"/>
      <c r="P1514" s="6"/>
      <c r="Q1514" s="6"/>
      <c r="R1514" s="6"/>
      <c r="S1514" s="6"/>
      <c r="T1514" s="6"/>
      <c r="U1514" s="6"/>
      <c r="V1514" s="6"/>
      <c r="W1514" s="6"/>
      <c r="X1514" s="6"/>
      <c r="Y1514" s="6"/>
      <c r="Z1514" s="6"/>
    </row>
    <row r="1515" spans="1:26" ht="24" customHeight="1" x14ac:dyDescent="0.3">
      <c r="A1515" s="5">
        <v>1515</v>
      </c>
      <c r="B1515" s="6" t="s">
        <v>9806</v>
      </c>
      <c r="C1515" s="6" t="s">
        <v>9807</v>
      </c>
      <c r="D1515" s="58" t="s">
        <v>9824</v>
      </c>
      <c r="E1515" s="6" t="s">
        <v>8057</v>
      </c>
      <c r="F1515" s="39">
        <v>1</v>
      </c>
      <c r="G1515" s="5">
        <v>2</v>
      </c>
      <c r="H1515" s="39">
        <v>1</v>
      </c>
      <c r="I1515" s="6"/>
      <c r="J1515" s="6"/>
      <c r="K1515" s="6"/>
      <c r="L1515" s="6"/>
      <c r="M1515" s="6"/>
      <c r="N1515" s="6"/>
      <c r="O1515" s="6"/>
      <c r="P1515" s="6"/>
      <c r="Q1515" s="6"/>
      <c r="R1515" s="6"/>
      <c r="S1515" s="6"/>
      <c r="T1515" s="6"/>
      <c r="U1515" s="6"/>
      <c r="V1515" s="6"/>
      <c r="W1515" s="6"/>
      <c r="X1515" s="6"/>
      <c r="Y1515" s="6"/>
      <c r="Z1515" s="6"/>
    </row>
    <row r="1516" spans="1:26" ht="24" customHeight="1" x14ac:dyDescent="0.3">
      <c r="A1516" s="5">
        <v>1516</v>
      </c>
      <c r="B1516" s="6" t="s">
        <v>9806</v>
      </c>
      <c r="C1516" s="6" t="s">
        <v>9807</v>
      </c>
      <c r="D1516" s="58" t="s">
        <v>9825</v>
      </c>
      <c r="E1516" s="6" t="s">
        <v>8057</v>
      </c>
      <c r="F1516" s="39">
        <v>2</v>
      </c>
      <c r="G1516" s="5">
        <v>2</v>
      </c>
      <c r="H1516" s="39">
        <v>2</v>
      </c>
      <c r="I1516" s="6"/>
      <c r="J1516" s="6"/>
      <c r="K1516" s="6"/>
      <c r="L1516" s="6"/>
      <c r="M1516" s="6"/>
      <c r="N1516" s="6"/>
      <c r="O1516" s="6"/>
      <c r="P1516" s="6"/>
      <c r="Q1516" s="6"/>
      <c r="R1516" s="6"/>
      <c r="S1516" s="6"/>
      <c r="T1516" s="6"/>
      <c r="U1516" s="6"/>
      <c r="V1516" s="6"/>
      <c r="W1516" s="6"/>
      <c r="X1516" s="6"/>
      <c r="Y1516" s="6"/>
      <c r="Z1516" s="6"/>
    </row>
    <row r="1517" spans="1:26" ht="24" customHeight="1" x14ac:dyDescent="0.3">
      <c r="A1517" s="5">
        <v>1517</v>
      </c>
      <c r="B1517" s="6" t="s">
        <v>9806</v>
      </c>
      <c r="C1517" s="6" t="s">
        <v>9807</v>
      </c>
      <c r="D1517" s="58" t="s">
        <v>9826</v>
      </c>
      <c r="E1517" s="6" t="s">
        <v>8057</v>
      </c>
      <c r="F1517" s="39">
        <v>2</v>
      </c>
      <c r="G1517" s="5">
        <v>2</v>
      </c>
      <c r="H1517" s="39">
        <v>2</v>
      </c>
      <c r="I1517" s="6"/>
      <c r="J1517" s="6"/>
      <c r="K1517" s="6"/>
      <c r="L1517" s="6"/>
      <c r="M1517" s="6"/>
      <c r="N1517" s="6"/>
      <c r="O1517" s="6"/>
      <c r="P1517" s="6"/>
      <c r="Q1517" s="6"/>
      <c r="R1517" s="6"/>
      <c r="S1517" s="6"/>
      <c r="T1517" s="6"/>
      <c r="U1517" s="6"/>
      <c r="V1517" s="6"/>
      <c r="W1517" s="6"/>
      <c r="X1517" s="6"/>
      <c r="Y1517" s="6"/>
      <c r="Z1517" s="6"/>
    </row>
    <row r="1518" spans="1:26" ht="24" customHeight="1" x14ac:dyDescent="0.3">
      <c r="A1518" s="5">
        <v>1518</v>
      </c>
      <c r="B1518" s="6" t="s">
        <v>9806</v>
      </c>
      <c r="C1518" s="6" t="s">
        <v>9807</v>
      </c>
      <c r="D1518" s="58" t="s">
        <v>9827</v>
      </c>
      <c r="E1518" s="5" t="s">
        <v>8057</v>
      </c>
      <c r="F1518" s="39">
        <v>1</v>
      </c>
      <c r="G1518" s="5">
        <v>1</v>
      </c>
      <c r="H1518" s="39">
        <v>1</v>
      </c>
      <c r="I1518" s="6"/>
      <c r="J1518" s="6"/>
      <c r="K1518" s="6"/>
      <c r="L1518" s="6"/>
      <c r="M1518" s="6"/>
      <c r="N1518" s="6"/>
      <c r="O1518" s="6"/>
      <c r="P1518" s="6"/>
      <c r="Q1518" s="6"/>
      <c r="R1518" s="6"/>
      <c r="S1518" s="6"/>
      <c r="T1518" s="6"/>
      <c r="U1518" s="6"/>
      <c r="V1518" s="6"/>
      <c r="W1518" s="6"/>
      <c r="X1518" s="6"/>
      <c r="Y1518" s="6"/>
      <c r="Z1518" s="6"/>
    </row>
    <row r="1519" spans="1:26" ht="24" customHeight="1" x14ac:dyDescent="0.3">
      <c r="A1519" s="5">
        <v>1519</v>
      </c>
      <c r="B1519" s="6" t="s">
        <v>9806</v>
      </c>
      <c r="C1519" s="6" t="s">
        <v>9807</v>
      </c>
      <c r="D1519" s="58" t="s">
        <v>9828</v>
      </c>
      <c r="E1519" s="5" t="s">
        <v>8057</v>
      </c>
      <c r="F1519" s="39">
        <v>1</v>
      </c>
      <c r="G1519" s="5">
        <v>1</v>
      </c>
      <c r="H1519" s="39">
        <v>1</v>
      </c>
      <c r="I1519" s="6"/>
      <c r="J1519" s="6"/>
      <c r="K1519" s="6"/>
      <c r="L1519" s="6"/>
      <c r="M1519" s="6"/>
      <c r="N1519" s="6"/>
      <c r="O1519" s="6"/>
      <c r="P1519" s="6"/>
      <c r="Q1519" s="6"/>
      <c r="R1519" s="6"/>
      <c r="S1519" s="6"/>
      <c r="T1519" s="6"/>
      <c r="U1519" s="6"/>
      <c r="V1519" s="6"/>
      <c r="W1519" s="6"/>
      <c r="X1519" s="6"/>
      <c r="Y1519" s="6"/>
      <c r="Z1519" s="6"/>
    </row>
    <row r="1520" spans="1:26" ht="24" customHeight="1" x14ac:dyDescent="0.3">
      <c r="A1520" s="5">
        <v>1520</v>
      </c>
      <c r="B1520" s="6" t="s">
        <v>9806</v>
      </c>
      <c r="C1520" s="6" t="s">
        <v>9807</v>
      </c>
      <c r="D1520" s="58" t="s">
        <v>9829</v>
      </c>
      <c r="E1520" s="5" t="s">
        <v>8057</v>
      </c>
      <c r="F1520" s="39">
        <v>0</v>
      </c>
      <c r="G1520" s="5">
        <v>1</v>
      </c>
      <c r="H1520" s="39">
        <v>0</v>
      </c>
      <c r="I1520" s="6"/>
      <c r="J1520" s="6"/>
      <c r="K1520" s="6"/>
      <c r="L1520" s="6"/>
      <c r="M1520" s="6"/>
      <c r="N1520" s="6"/>
      <c r="O1520" s="6"/>
      <c r="P1520" s="6"/>
      <c r="Q1520" s="6"/>
      <c r="R1520" s="6"/>
      <c r="S1520" s="6"/>
      <c r="T1520" s="6"/>
      <c r="U1520" s="6"/>
      <c r="V1520" s="6"/>
      <c r="W1520" s="6"/>
      <c r="X1520" s="6"/>
      <c r="Y1520" s="6"/>
      <c r="Z1520" s="6"/>
    </row>
    <row r="1521" spans="1:26" ht="24" customHeight="1" x14ac:dyDescent="0.3">
      <c r="A1521" s="5">
        <v>1521</v>
      </c>
      <c r="B1521" s="6" t="s">
        <v>9806</v>
      </c>
      <c r="C1521" s="6" t="s">
        <v>9807</v>
      </c>
      <c r="D1521" s="58" t="s">
        <v>9830</v>
      </c>
      <c r="E1521" s="5" t="s">
        <v>8057</v>
      </c>
      <c r="F1521" s="39">
        <v>1</v>
      </c>
      <c r="G1521" s="5">
        <v>1</v>
      </c>
      <c r="H1521" s="39">
        <v>1</v>
      </c>
      <c r="I1521" s="6"/>
      <c r="J1521" s="6"/>
      <c r="K1521" s="6"/>
      <c r="L1521" s="6"/>
      <c r="M1521" s="6"/>
      <c r="N1521" s="6"/>
      <c r="O1521" s="6"/>
      <c r="P1521" s="6"/>
      <c r="Q1521" s="6"/>
      <c r="R1521" s="6"/>
      <c r="S1521" s="6"/>
      <c r="T1521" s="6"/>
      <c r="U1521" s="6"/>
      <c r="V1521" s="6"/>
      <c r="W1521" s="6"/>
      <c r="X1521" s="6"/>
      <c r="Y1521" s="6"/>
      <c r="Z1521" s="6"/>
    </row>
    <row r="1522" spans="1:26" ht="48" customHeight="1" x14ac:dyDescent="0.3">
      <c r="A1522" s="5">
        <v>1522</v>
      </c>
      <c r="B1522" s="6" t="s">
        <v>9806</v>
      </c>
      <c r="C1522" s="6" t="s">
        <v>9807</v>
      </c>
      <c r="D1522" s="58" t="s">
        <v>9831</v>
      </c>
      <c r="E1522" s="5" t="s">
        <v>8057</v>
      </c>
      <c r="F1522" s="39">
        <v>1</v>
      </c>
      <c r="G1522" s="5">
        <v>1</v>
      </c>
      <c r="H1522" s="39">
        <v>1</v>
      </c>
      <c r="I1522" s="6"/>
      <c r="J1522" s="6"/>
      <c r="K1522" s="6"/>
      <c r="L1522" s="6"/>
      <c r="M1522" s="6"/>
      <c r="N1522" s="6"/>
      <c r="O1522" s="6"/>
      <c r="P1522" s="6"/>
      <c r="Q1522" s="6"/>
      <c r="R1522" s="6"/>
      <c r="S1522" s="6"/>
      <c r="T1522" s="6"/>
      <c r="U1522" s="6"/>
      <c r="V1522" s="6"/>
      <c r="W1522" s="6"/>
      <c r="X1522" s="6"/>
      <c r="Y1522" s="6"/>
      <c r="Z1522" s="6"/>
    </row>
    <row r="1523" spans="1:26" ht="24" customHeight="1" x14ac:dyDescent="0.3">
      <c r="A1523" s="5">
        <v>1523</v>
      </c>
      <c r="B1523" s="6" t="s">
        <v>9806</v>
      </c>
      <c r="C1523" s="6" t="s">
        <v>9807</v>
      </c>
      <c r="D1523" s="58" t="s">
        <v>9832</v>
      </c>
      <c r="E1523" s="5" t="s">
        <v>8057</v>
      </c>
      <c r="F1523" s="39">
        <v>2</v>
      </c>
      <c r="G1523" s="5">
        <v>2</v>
      </c>
      <c r="H1523" s="39">
        <v>2</v>
      </c>
      <c r="I1523" s="6"/>
      <c r="J1523" s="6"/>
      <c r="K1523" s="6"/>
      <c r="L1523" s="6"/>
      <c r="M1523" s="6"/>
      <c r="N1523" s="6"/>
      <c r="O1523" s="6"/>
      <c r="P1523" s="6"/>
      <c r="Q1523" s="6"/>
      <c r="R1523" s="6"/>
      <c r="S1523" s="6"/>
      <c r="T1523" s="6"/>
      <c r="U1523" s="6"/>
      <c r="V1523" s="6"/>
      <c r="W1523" s="6"/>
      <c r="X1523" s="6"/>
      <c r="Y1523" s="6"/>
      <c r="Z1523" s="6"/>
    </row>
    <row r="1524" spans="1:26" ht="48" customHeight="1" x14ac:dyDescent="0.3">
      <c r="A1524" s="5">
        <v>1524</v>
      </c>
      <c r="B1524" s="6" t="s">
        <v>9806</v>
      </c>
      <c r="C1524" s="6" t="s">
        <v>9807</v>
      </c>
      <c r="D1524" s="58" t="s">
        <v>9833</v>
      </c>
      <c r="E1524" s="5" t="s">
        <v>8057</v>
      </c>
      <c r="F1524" s="39">
        <v>2</v>
      </c>
      <c r="G1524" s="5">
        <v>2</v>
      </c>
      <c r="H1524" s="39">
        <v>2</v>
      </c>
      <c r="I1524" s="6"/>
      <c r="J1524" s="6"/>
      <c r="K1524" s="6"/>
      <c r="L1524" s="6"/>
      <c r="M1524" s="6"/>
      <c r="N1524" s="6"/>
      <c r="O1524" s="6"/>
      <c r="P1524" s="6"/>
      <c r="Q1524" s="6"/>
      <c r="R1524" s="6"/>
      <c r="S1524" s="6"/>
      <c r="T1524" s="6"/>
      <c r="U1524" s="6"/>
      <c r="V1524" s="6"/>
      <c r="W1524" s="6"/>
      <c r="X1524" s="6"/>
      <c r="Y1524" s="6"/>
      <c r="Z1524" s="6"/>
    </row>
    <row r="1525" spans="1:26" ht="24" customHeight="1" x14ac:dyDescent="0.3">
      <c r="A1525" s="5">
        <v>1525</v>
      </c>
      <c r="B1525" s="6" t="s">
        <v>9806</v>
      </c>
      <c r="C1525" s="6" t="s">
        <v>9807</v>
      </c>
      <c r="D1525" s="58" t="s">
        <v>9834</v>
      </c>
      <c r="E1525" s="5" t="s">
        <v>8057</v>
      </c>
      <c r="F1525" s="39">
        <v>0</v>
      </c>
      <c r="G1525" s="5">
        <v>1</v>
      </c>
      <c r="H1525" s="39">
        <v>0</v>
      </c>
      <c r="I1525" s="6"/>
      <c r="J1525" s="6"/>
      <c r="K1525" s="6"/>
      <c r="L1525" s="6"/>
      <c r="M1525" s="6"/>
      <c r="N1525" s="6"/>
      <c r="O1525" s="6"/>
      <c r="P1525" s="6"/>
      <c r="Q1525" s="6"/>
      <c r="R1525" s="6"/>
      <c r="S1525" s="6"/>
      <c r="T1525" s="6"/>
      <c r="U1525" s="6"/>
      <c r="V1525" s="6"/>
      <c r="W1525" s="6"/>
      <c r="X1525" s="6"/>
      <c r="Y1525" s="6"/>
      <c r="Z1525" s="6"/>
    </row>
    <row r="1526" spans="1:26" ht="48" customHeight="1" x14ac:dyDescent="0.3">
      <c r="A1526" s="5">
        <v>1526</v>
      </c>
      <c r="B1526" s="6" t="s">
        <v>9835</v>
      </c>
      <c r="C1526" s="6" t="s">
        <v>9836</v>
      </c>
      <c r="D1526" s="58" t="s">
        <v>9837</v>
      </c>
      <c r="E1526" s="5" t="s">
        <v>8057</v>
      </c>
      <c r="F1526" s="39">
        <v>0</v>
      </c>
      <c r="G1526" s="5">
        <v>0</v>
      </c>
      <c r="H1526" s="39">
        <v>0</v>
      </c>
      <c r="I1526" s="6"/>
      <c r="J1526" s="6"/>
      <c r="K1526" s="6"/>
      <c r="L1526" s="6"/>
      <c r="M1526" s="6"/>
      <c r="N1526" s="6"/>
      <c r="O1526" s="6"/>
      <c r="P1526" s="6"/>
      <c r="Q1526" s="6"/>
      <c r="R1526" s="6"/>
      <c r="S1526" s="6"/>
      <c r="T1526" s="6"/>
      <c r="U1526" s="6"/>
      <c r="V1526" s="6"/>
      <c r="W1526" s="6"/>
      <c r="X1526" s="6"/>
      <c r="Y1526" s="6"/>
      <c r="Z1526" s="6"/>
    </row>
    <row r="1527" spans="1:26" ht="24" customHeight="1" x14ac:dyDescent="0.3">
      <c r="A1527" s="5">
        <v>1527</v>
      </c>
      <c r="B1527" s="6" t="s">
        <v>9835</v>
      </c>
      <c r="C1527" s="6" t="s">
        <v>9836</v>
      </c>
      <c r="D1527" s="58" t="s">
        <v>9838</v>
      </c>
      <c r="E1527" s="5" t="s">
        <v>8057</v>
      </c>
      <c r="F1527" s="39">
        <v>2</v>
      </c>
      <c r="G1527" s="5">
        <v>0</v>
      </c>
      <c r="H1527" s="39">
        <v>2</v>
      </c>
      <c r="I1527" s="6"/>
      <c r="J1527" s="6"/>
      <c r="K1527" s="6"/>
      <c r="L1527" s="6"/>
      <c r="M1527" s="6"/>
      <c r="N1527" s="6"/>
      <c r="O1527" s="6"/>
      <c r="P1527" s="6"/>
      <c r="Q1527" s="6"/>
      <c r="R1527" s="6"/>
      <c r="S1527" s="6"/>
      <c r="T1527" s="6"/>
      <c r="U1527" s="6"/>
      <c r="V1527" s="6"/>
      <c r="W1527" s="6"/>
      <c r="X1527" s="6"/>
      <c r="Y1527" s="6"/>
      <c r="Z1527" s="6"/>
    </row>
    <row r="1528" spans="1:26" ht="48" customHeight="1" x14ac:dyDescent="0.3">
      <c r="A1528" s="5">
        <v>1528</v>
      </c>
      <c r="B1528" s="6" t="s">
        <v>9835</v>
      </c>
      <c r="C1528" s="6" t="s">
        <v>9836</v>
      </c>
      <c r="D1528" s="58" t="s">
        <v>9839</v>
      </c>
      <c r="E1528" s="5" t="s">
        <v>8057</v>
      </c>
      <c r="F1528" s="39">
        <v>2</v>
      </c>
      <c r="G1528" s="5">
        <v>2</v>
      </c>
      <c r="H1528" s="39">
        <v>2</v>
      </c>
      <c r="I1528" s="6"/>
      <c r="J1528" s="6"/>
      <c r="K1528" s="6"/>
      <c r="L1528" s="6"/>
      <c r="M1528" s="6"/>
      <c r="N1528" s="6"/>
      <c r="O1528" s="6"/>
      <c r="P1528" s="6"/>
      <c r="Q1528" s="6"/>
      <c r="R1528" s="6"/>
      <c r="S1528" s="6"/>
      <c r="T1528" s="6"/>
      <c r="U1528" s="6"/>
      <c r="V1528" s="6"/>
      <c r="W1528" s="6"/>
      <c r="X1528" s="6"/>
      <c r="Y1528" s="6"/>
      <c r="Z1528" s="6"/>
    </row>
    <row r="1529" spans="1:26" ht="48" customHeight="1" x14ac:dyDescent="0.3">
      <c r="A1529" s="5">
        <v>1529</v>
      </c>
      <c r="B1529" s="6" t="s">
        <v>9835</v>
      </c>
      <c r="C1529" s="6" t="s">
        <v>9836</v>
      </c>
      <c r="D1529" s="58" t="s">
        <v>9840</v>
      </c>
      <c r="E1529" s="5" t="s">
        <v>8057</v>
      </c>
      <c r="F1529" s="39">
        <v>1</v>
      </c>
      <c r="G1529" s="5">
        <v>0</v>
      </c>
      <c r="H1529" s="39">
        <v>1</v>
      </c>
      <c r="I1529" s="6"/>
      <c r="J1529" s="6"/>
      <c r="K1529" s="6"/>
      <c r="L1529" s="6"/>
      <c r="M1529" s="6"/>
      <c r="N1529" s="6"/>
      <c r="O1529" s="6"/>
      <c r="P1529" s="6"/>
      <c r="Q1529" s="6"/>
      <c r="R1529" s="6"/>
      <c r="S1529" s="6"/>
      <c r="T1529" s="6"/>
      <c r="U1529" s="6"/>
      <c r="V1529" s="6"/>
      <c r="W1529" s="6"/>
      <c r="X1529" s="6"/>
      <c r="Y1529" s="6"/>
      <c r="Z1529" s="6"/>
    </row>
    <row r="1530" spans="1:26" ht="24" customHeight="1" x14ac:dyDescent="0.3">
      <c r="A1530" s="5">
        <v>1530</v>
      </c>
      <c r="B1530" s="6" t="s">
        <v>9835</v>
      </c>
      <c r="C1530" s="6" t="s">
        <v>9836</v>
      </c>
      <c r="D1530" s="58" t="s">
        <v>9841</v>
      </c>
      <c r="E1530" s="5" t="s">
        <v>8057</v>
      </c>
      <c r="F1530" s="39">
        <v>2</v>
      </c>
      <c r="G1530" s="5">
        <v>2</v>
      </c>
      <c r="H1530" s="39">
        <v>2</v>
      </c>
      <c r="I1530" s="6"/>
      <c r="J1530" s="6"/>
      <c r="K1530" s="6"/>
      <c r="L1530" s="6"/>
      <c r="M1530" s="6"/>
      <c r="N1530" s="6"/>
      <c r="O1530" s="6"/>
      <c r="P1530" s="6"/>
      <c r="Q1530" s="6"/>
      <c r="R1530" s="6"/>
      <c r="S1530" s="6"/>
      <c r="T1530" s="6"/>
      <c r="U1530" s="6"/>
      <c r="V1530" s="6"/>
      <c r="W1530" s="6"/>
      <c r="X1530" s="6"/>
      <c r="Y1530" s="6"/>
      <c r="Z1530" s="6"/>
    </row>
    <row r="1531" spans="1:26" ht="48" customHeight="1" x14ac:dyDescent="0.3">
      <c r="A1531" s="5">
        <v>1531</v>
      </c>
      <c r="B1531" s="6" t="s">
        <v>9835</v>
      </c>
      <c r="C1531" s="6" t="s">
        <v>9836</v>
      </c>
      <c r="D1531" s="58" t="s">
        <v>9842</v>
      </c>
      <c r="E1531" s="5" t="s">
        <v>8057</v>
      </c>
      <c r="F1531" s="39">
        <v>1</v>
      </c>
      <c r="G1531" s="5">
        <v>0</v>
      </c>
      <c r="H1531" s="39">
        <v>1</v>
      </c>
      <c r="I1531" s="6"/>
      <c r="J1531" s="6"/>
      <c r="K1531" s="6"/>
      <c r="L1531" s="6"/>
      <c r="M1531" s="6"/>
      <c r="N1531" s="6"/>
      <c r="O1531" s="6"/>
      <c r="P1531" s="6"/>
      <c r="Q1531" s="6"/>
      <c r="R1531" s="6"/>
      <c r="S1531" s="6"/>
      <c r="T1531" s="6"/>
      <c r="U1531" s="6"/>
      <c r="V1531" s="6"/>
      <c r="W1531" s="6"/>
      <c r="X1531" s="6"/>
      <c r="Y1531" s="6"/>
      <c r="Z1531" s="6"/>
    </row>
    <row r="1532" spans="1:26" ht="24" customHeight="1" x14ac:dyDescent="0.3">
      <c r="A1532" s="5">
        <v>1532</v>
      </c>
      <c r="B1532" s="6" t="s">
        <v>9835</v>
      </c>
      <c r="C1532" s="6" t="s">
        <v>9836</v>
      </c>
      <c r="D1532" s="58" t="s">
        <v>9843</v>
      </c>
      <c r="E1532" s="5" t="s">
        <v>8057</v>
      </c>
      <c r="F1532" s="39">
        <v>2</v>
      </c>
      <c r="G1532" s="5">
        <v>2</v>
      </c>
      <c r="H1532" s="39">
        <v>2</v>
      </c>
      <c r="I1532" s="6"/>
      <c r="J1532" s="6"/>
      <c r="K1532" s="6"/>
      <c r="L1532" s="6"/>
      <c r="M1532" s="6"/>
      <c r="N1532" s="6"/>
      <c r="O1532" s="6"/>
      <c r="P1532" s="6"/>
      <c r="Q1532" s="6"/>
      <c r="R1532" s="6"/>
      <c r="S1532" s="6"/>
      <c r="T1532" s="6"/>
      <c r="U1532" s="6"/>
      <c r="V1532" s="6"/>
      <c r="W1532" s="6"/>
      <c r="X1532" s="6"/>
      <c r="Y1532" s="6"/>
      <c r="Z1532" s="6"/>
    </row>
    <row r="1533" spans="1:26" ht="48" customHeight="1" x14ac:dyDescent="0.3">
      <c r="A1533" s="5">
        <v>1533</v>
      </c>
      <c r="B1533" s="6" t="s">
        <v>9835</v>
      </c>
      <c r="C1533" s="6" t="s">
        <v>9836</v>
      </c>
      <c r="D1533" s="58" t="s">
        <v>9844</v>
      </c>
      <c r="E1533" s="5" t="s">
        <v>8057</v>
      </c>
      <c r="F1533" s="39">
        <v>2</v>
      </c>
      <c r="G1533" s="5">
        <v>2</v>
      </c>
      <c r="H1533" s="39">
        <v>2</v>
      </c>
      <c r="I1533" s="6"/>
      <c r="J1533" s="6"/>
      <c r="K1533" s="6"/>
      <c r="L1533" s="6"/>
      <c r="M1533" s="6"/>
      <c r="N1533" s="6"/>
      <c r="O1533" s="6"/>
      <c r="P1533" s="6"/>
      <c r="Q1533" s="6"/>
      <c r="R1533" s="6"/>
      <c r="S1533" s="6"/>
      <c r="T1533" s="6"/>
      <c r="U1533" s="6"/>
      <c r="V1533" s="6"/>
      <c r="W1533" s="6"/>
      <c r="X1533" s="6"/>
      <c r="Y1533" s="6"/>
      <c r="Z1533" s="6"/>
    </row>
    <row r="1534" spans="1:26" ht="48" customHeight="1" x14ac:dyDescent="0.3">
      <c r="A1534" s="5">
        <v>1534</v>
      </c>
      <c r="B1534" s="6" t="s">
        <v>9835</v>
      </c>
      <c r="C1534" s="6" t="s">
        <v>9836</v>
      </c>
      <c r="D1534" s="58" t="s">
        <v>9845</v>
      </c>
      <c r="E1534" s="5" t="s">
        <v>8057</v>
      </c>
      <c r="F1534" s="39">
        <v>2</v>
      </c>
      <c r="G1534" s="5">
        <v>2</v>
      </c>
      <c r="H1534" s="39">
        <v>2</v>
      </c>
      <c r="I1534" s="6"/>
      <c r="J1534" s="6"/>
      <c r="K1534" s="6"/>
      <c r="L1534" s="6"/>
      <c r="M1534" s="6"/>
      <c r="N1534" s="6"/>
      <c r="O1534" s="6"/>
      <c r="P1534" s="6"/>
      <c r="Q1534" s="6"/>
      <c r="R1534" s="6"/>
      <c r="S1534" s="6"/>
      <c r="T1534" s="6"/>
      <c r="U1534" s="6"/>
      <c r="V1534" s="6"/>
      <c r="W1534" s="6"/>
      <c r="X1534" s="6"/>
      <c r="Y1534" s="6"/>
      <c r="Z1534" s="6"/>
    </row>
    <row r="1535" spans="1:26" ht="24" customHeight="1" x14ac:dyDescent="0.3">
      <c r="A1535" s="5">
        <v>1535</v>
      </c>
      <c r="B1535" s="6" t="s">
        <v>9835</v>
      </c>
      <c r="C1535" s="6" t="s">
        <v>9836</v>
      </c>
      <c r="D1535" s="58" t="s">
        <v>9846</v>
      </c>
      <c r="E1535" s="5" t="s">
        <v>8057</v>
      </c>
      <c r="F1535" s="39">
        <v>0</v>
      </c>
      <c r="G1535" s="5">
        <v>0</v>
      </c>
      <c r="H1535" s="39">
        <v>0</v>
      </c>
      <c r="I1535" s="6"/>
      <c r="J1535" s="6"/>
      <c r="K1535" s="6"/>
      <c r="L1535" s="6"/>
      <c r="M1535" s="6"/>
      <c r="N1535" s="6"/>
      <c r="O1535" s="6"/>
      <c r="P1535" s="6"/>
      <c r="Q1535" s="6"/>
      <c r="R1535" s="6"/>
      <c r="S1535" s="6"/>
      <c r="T1535" s="6"/>
      <c r="U1535" s="6"/>
      <c r="V1535" s="6"/>
      <c r="W1535" s="6"/>
      <c r="X1535" s="6"/>
      <c r="Y1535" s="6"/>
      <c r="Z1535" s="6"/>
    </row>
    <row r="1536" spans="1:26" ht="24" customHeight="1" x14ac:dyDescent="0.3">
      <c r="A1536" s="5">
        <v>1536</v>
      </c>
      <c r="B1536" s="6" t="s">
        <v>9835</v>
      </c>
      <c r="C1536" s="6" t="s">
        <v>9836</v>
      </c>
      <c r="D1536" s="58" t="s">
        <v>9847</v>
      </c>
      <c r="E1536" s="5" t="s">
        <v>8057</v>
      </c>
      <c r="F1536" s="39">
        <v>0</v>
      </c>
      <c r="G1536" s="5">
        <v>2</v>
      </c>
      <c r="H1536" s="39">
        <v>0</v>
      </c>
      <c r="I1536" s="6"/>
      <c r="J1536" s="6"/>
      <c r="K1536" s="6"/>
      <c r="L1536" s="6"/>
      <c r="M1536" s="6"/>
      <c r="N1536" s="6"/>
      <c r="O1536" s="6"/>
      <c r="P1536" s="6"/>
      <c r="Q1536" s="6"/>
      <c r="R1536" s="6"/>
      <c r="S1536" s="6"/>
      <c r="T1536" s="6"/>
      <c r="U1536" s="6"/>
      <c r="V1536" s="6"/>
      <c r="W1536" s="6"/>
      <c r="X1536" s="6"/>
      <c r="Y1536" s="6"/>
      <c r="Z1536" s="6"/>
    </row>
    <row r="1537" spans="1:26" ht="24" customHeight="1" x14ac:dyDescent="0.3">
      <c r="A1537" s="5">
        <v>1537</v>
      </c>
      <c r="B1537" s="6" t="s">
        <v>9835</v>
      </c>
      <c r="C1537" s="6" t="s">
        <v>9836</v>
      </c>
      <c r="D1537" s="58" t="s">
        <v>9848</v>
      </c>
      <c r="E1537" s="5" t="s">
        <v>8057</v>
      </c>
      <c r="F1537" s="39">
        <v>0</v>
      </c>
      <c r="G1537" s="5">
        <v>0</v>
      </c>
      <c r="H1537" s="39">
        <v>0</v>
      </c>
      <c r="I1537" s="6"/>
      <c r="J1537" s="6"/>
      <c r="K1537" s="6"/>
      <c r="L1537" s="6"/>
      <c r="M1537" s="6"/>
      <c r="N1537" s="6"/>
      <c r="O1537" s="6"/>
      <c r="P1537" s="6"/>
      <c r="Q1537" s="6"/>
      <c r="R1537" s="6"/>
      <c r="S1537" s="6"/>
      <c r="T1537" s="6"/>
      <c r="U1537" s="6"/>
      <c r="V1537" s="6"/>
      <c r="W1537" s="6"/>
      <c r="X1537" s="6"/>
      <c r="Y1537" s="6"/>
      <c r="Z1537" s="6"/>
    </row>
    <row r="1538" spans="1:26" ht="24" customHeight="1" x14ac:dyDescent="0.3">
      <c r="A1538" s="5">
        <v>1538</v>
      </c>
      <c r="B1538" s="6" t="s">
        <v>9835</v>
      </c>
      <c r="C1538" s="6" t="s">
        <v>9836</v>
      </c>
      <c r="D1538" s="58" t="s">
        <v>9849</v>
      </c>
      <c r="E1538" s="5" t="s">
        <v>8057</v>
      </c>
      <c r="F1538" s="39">
        <v>0</v>
      </c>
      <c r="G1538" s="5">
        <v>0</v>
      </c>
      <c r="H1538" s="39">
        <v>0</v>
      </c>
      <c r="I1538" s="6"/>
      <c r="J1538" s="6"/>
      <c r="K1538" s="6"/>
      <c r="L1538" s="6"/>
      <c r="M1538" s="6"/>
      <c r="N1538" s="6"/>
      <c r="O1538" s="6"/>
      <c r="P1538" s="6"/>
      <c r="Q1538" s="6"/>
      <c r="R1538" s="6"/>
      <c r="S1538" s="6"/>
      <c r="T1538" s="6"/>
      <c r="U1538" s="6"/>
      <c r="V1538" s="6"/>
      <c r="W1538" s="6"/>
      <c r="X1538" s="6"/>
      <c r="Y1538" s="6"/>
      <c r="Z1538" s="6"/>
    </row>
    <row r="1539" spans="1:26" ht="48" customHeight="1" x14ac:dyDescent="0.3">
      <c r="A1539" s="5">
        <v>1539</v>
      </c>
      <c r="B1539" s="6" t="s">
        <v>9835</v>
      </c>
      <c r="C1539" s="6" t="s">
        <v>9836</v>
      </c>
      <c r="D1539" s="58" t="s">
        <v>9850</v>
      </c>
      <c r="E1539" s="6" t="s">
        <v>8057</v>
      </c>
      <c r="F1539" s="39">
        <v>2</v>
      </c>
      <c r="G1539" s="5">
        <v>2</v>
      </c>
      <c r="H1539" s="39">
        <v>2</v>
      </c>
      <c r="I1539" s="6"/>
      <c r="J1539" s="6"/>
      <c r="K1539" s="6"/>
      <c r="L1539" s="6"/>
      <c r="M1539" s="6"/>
      <c r="N1539" s="6"/>
      <c r="O1539" s="6"/>
      <c r="P1539" s="6"/>
      <c r="Q1539" s="6"/>
      <c r="R1539" s="6"/>
      <c r="S1539" s="6"/>
      <c r="T1539" s="6"/>
      <c r="U1539" s="6"/>
      <c r="V1539" s="6"/>
      <c r="W1539" s="6"/>
      <c r="X1539" s="6"/>
      <c r="Y1539" s="6"/>
      <c r="Z1539" s="6"/>
    </row>
    <row r="1540" spans="1:26" ht="48" customHeight="1" x14ac:dyDescent="0.3">
      <c r="A1540" s="5">
        <v>1540</v>
      </c>
      <c r="B1540" s="6" t="s">
        <v>9835</v>
      </c>
      <c r="C1540" s="6" t="s">
        <v>9836</v>
      </c>
      <c r="D1540" s="58" t="s">
        <v>9851</v>
      </c>
      <c r="E1540" s="6" t="s">
        <v>8057</v>
      </c>
      <c r="F1540" s="39">
        <v>2</v>
      </c>
      <c r="G1540" s="5">
        <v>2</v>
      </c>
      <c r="H1540" s="39">
        <v>2</v>
      </c>
      <c r="I1540" s="6"/>
      <c r="J1540" s="6"/>
      <c r="K1540" s="6"/>
      <c r="L1540" s="6"/>
      <c r="M1540" s="6"/>
      <c r="N1540" s="6"/>
      <c r="O1540" s="6"/>
      <c r="P1540" s="6"/>
      <c r="Q1540" s="6"/>
      <c r="R1540" s="6"/>
      <c r="S1540" s="6"/>
      <c r="T1540" s="6"/>
      <c r="U1540" s="6"/>
      <c r="V1540" s="6"/>
      <c r="W1540" s="6"/>
      <c r="X1540" s="6"/>
      <c r="Y1540" s="6"/>
      <c r="Z1540" s="6"/>
    </row>
    <row r="1541" spans="1:26" ht="48" customHeight="1" x14ac:dyDescent="0.3">
      <c r="A1541" s="5">
        <v>1541</v>
      </c>
      <c r="B1541" s="6" t="s">
        <v>9835</v>
      </c>
      <c r="C1541" s="6" t="s">
        <v>9836</v>
      </c>
      <c r="D1541" s="58" t="s">
        <v>9852</v>
      </c>
      <c r="E1541" s="6" t="s">
        <v>8057</v>
      </c>
      <c r="F1541" s="39">
        <v>2</v>
      </c>
      <c r="G1541" s="5">
        <v>2</v>
      </c>
      <c r="H1541" s="39">
        <v>2</v>
      </c>
      <c r="I1541" s="6"/>
      <c r="J1541" s="6"/>
      <c r="K1541" s="6"/>
      <c r="L1541" s="6"/>
      <c r="M1541" s="6"/>
      <c r="N1541" s="6"/>
      <c r="O1541" s="6"/>
      <c r="P1541" s="6"/>
      <c r="Q1541" s="6"/>
      <c r="R1541" s="6"/>
      <c r="S1541" s="6"/>
      <c r="T1541" s="6"/>
      <c r="U1541" s="6"/>
      <c r="V1541" s="6"/>
      <c r="W1541" s="6"/>
      <c r="X1541" s="6"/>
      <c r="Y1541" s="6"/>
      <c r="Z1541" s="6"/>
    </row>
    <row r="1542" spans="1:26" ht="24" customHeight="1" x14ac:dyDescent="0.3">
      <c r="A1542" s="5">
        <v>1542</v>
      </c>
      <c r="B1542" s="6" t="s">
        <v>9835</v>
      </c>
      <c r="C1542" s="6" t="s">
        <v>9836</v>
      </c>
      <c r="D1542" s="58" t="s">
        <v>9853</v>
      </c>
      <c r="E1542" s="6" t="s">
        <v>8057</v>
      </c>
      <c r="F1542" s="39">
        <v>2</v>
      </c>
      <c r="G1542" s="5">
        <v>0</v>
      </c>
      <c r="H1542" s="39">
        <v>2</v>
      </c>
      <c r="I1542" s="6"/>
      <c r="J1542" s="6"/>
      <c r="K1542" s="6"/>
      <c r="L1542" s="6"/>
      <c r="M1542" s="6"/>
      <c r="N1542" s="6"/>
      <c r="O1542" s="6"/>
      <c r="P1542" s="6"/>
      <c r="Q1542" s="6"/>
      <c r="R1542" s="6"/>
      <c r="S1542" s="6"/>
      <c r="T1542" s="6"/>
      <c r="U1542" s="6"/>
      <c r="V1542" s="6"/>
      <c r="W1542" s="6"/>
      <c r="X1542" s="6"/>
      <c r="Y1542" s="6"/>
      <c r="Z1542" s="6"/>
    </row>
    <row r="1543" spans="1:26" ht="24" customHeight="1" x14ac:dyDescent="0.3">
      <c r="A1543" s="5">
        <v>1543</v>
      </c>
      <c r="B1543" s="6" t="s">
        <v>9835</v>
      </c>
      <c r="C1543" s="6" t="s">
        <v>9836</v>
      </c>
      <c r="D1543" s="58" t="s">
        <v>9854</v>
      </c>
      <c r="E1543" s="6" t="s">
        <v>8057</v>
      </c>
      <c r="F1543" s="39">
        <v>0</v>
      </c>
      <c r="G1543" s="5">
        <v>0</v>
      </c>
      <c r="H1543" s="39">
        <v>0</v>
      </c>
      <c r="I1543" s="6"/>
      <c r="J1543" s="6"/>
      <c r="K1543" s="6"/>
      <c r="L1543" s="6"/>
      <c r="M1543" s="6"/>
      <c r="N1543" s="6"/>
      <c r="O1543" s="6"/>
      <c r="P1543" s="6"/>
      <c r="Q1543" s="6"/>
      <c r="R1543" s="6"/>
      <c r="S1543" s="6"/>
      <c r="T1543" s="6"/>
      <c r="U1543" s="6"/>
      <c r="V1543" s="6"/>
      <c r="W1543" s="6"/>
      <c r="X1543" s="6"/>
      <c r="Y1543" s="6"/>
      <c r="Z1543" s="6"/>
    </row>
    <row r="1544" spans="1:26" ht="24" customHeight="1" x14ac:dyDescent="0.3">
      <c r="A1544" s="5">
        <v>1544</v>
      </c>
      <c r="B1544" s="6" t="s">
        <v>9835</v>
      </c>
      <c r="C1544" s="6" t="s">
        <v>9836</v>
      </c>
      <c r="D1544" s="58" t="s">
        <v>9855</v>
      </c>
      <c r="E1544" s="6" t="s">
        <v>8057</v>
      </c>
      <c r="F1544" s="39">
        <v>0</v>
      </c>
      <c r="G1544" s="5">
        <v>0</v>
      </c>
      <c r="H1544" s="39">
        <v>0</v>
      </c>
      <c r="I1544" s="6"/>
      <c r="J1544" s="6"/>
      <c r="K1544" s="6"/>
      <c r="L1544" s="6"/>
      <c r="M1544" s="6"/>
      <c r="N1544" s="6"/>
      <c r="O1544" s="6"/>
      <c r="P1544" s="6"/>
      <c r="Q1544" s="6"/>
      <c r="R1544" s="6"/>
      <c r="S1544" s="6"/>
      <c r="T1544" s="6"/>
      <c r="U1544" s="6"/>
      <c r="V1544" s="6"/>
      <c r="W1544" s="6"/>
      <c r="X1544" s="6"/>
      <c r="Y1544" s="6"/>
      <c r="Z1544" s="6"/>
    </row>
    <row r="1545" spans="1:26" ht="24" customHeight="1" x14ac:dyDescent="0.3">
      <c r="A1545" s="5">
        <v>1545</v>
      </c>
      <c r="B1545" s="6" t="s">
        <v>9835</v>
      </c>
      <c r="C1545" s="6" t="s">
        <v>9836</v>
      </c>
      <c r="D1545" s="58" t="s">
        <v>9856</v>
      </c>
      <c r="E1545" s="6" t="s">
        <v>8057</v>
      </c>
      <c r="F1545" s="39">
        <v>2</v>
      </c>
      <c r="G1545" s="5">
        <v>0</v>
      </c>
      <c r="H1545" s="39">
        <v>2</v>
      </c>
      <c r="I1545" s="6"/>
      <c r="J1545" s="6"/>
      <c r="K1545" s="6"/>
      <c r="L1545" s="6"/>
      <c r="M1545" s="6"/>
      <c r="N1545" s="6"/>
      <c r="O1545" s="6"/>
      <c r="P1545" s="6"/>
      <c r="Q1545" s="6"/>
      <c r="R1545" s="6"/>
      <c r="S1545" s="6"/>
      <c r="T1545" s="6"/>
      <c r="U1545" s="6"/>
      <c r="V1545" s="6"/>
      <c r="W1545" s="6"/>
      <c r="X1545" s="6"/>
      <c r="Y1545" s="6"/>
      <c r="Z1545" s="6"/>
    </row>
    <row r="1546" spans="1:26" ht="24" customHeight="1" x14ac:dyDescent="0.3">
      <c r="A1546" s="5">
        <v>1546</v>
      </c>
      <c r="B1546" s="6" t="s">
        <v>9835</v>
      </c>
      <c r="C1546" s="6" t="s">
        <v>9836</v>
      </c>
      <c r="D1546" s="58" t="s">
        <v>9857</v>
      </c>
      <c r="E1546" s="6" t="s">
        <v>8057</v>
      </c>
      <c r="F1546" s="39">
        <v>2</v>
      </c>
      <c r="G1546" s="5">
        <v>2</v>
      </c>
      <c r="H1546" s="39">
        <v>2</v>
      </c>
      <c r="I1546" s="6"/>
      <c r="J1546" s="6"/>
      <c r="K1546" s="6"/>
      <c r="L1546" s="6"/>
      <c r="M1546" s="6"/>
      <c r="N1546" s="6"/>
      <c r="O1546" s="6"/>
      <c r="P1546" s="6"/>
      <c r="Q1546" s="6"/>
      <c r="R1546" s="6"/>
      <c r="S1546" s="6"/>
      <c r="T1546" s="6"/>
      <c r="U1546" s="6"/>
      <c r="V1546" s="6"/>
      <c r="W1546" s="6"/>
      <c r="X1546" s="6"/>
      <c r="Y1546" s="6"/>
      <c r="Z1546" s="6"/>
    </row>
    <row r="1547" spans="1:26" ht="24" customHeight="1" x14ac:dyDescent="0.3">
      <c r="A1547" s="5">
        <v>1547</v>
      </c>
      <c r="B1547" s="6" t="s">
        <v>9835</v>
      </c>
      <c r="C1547" s="6" t="s">
        <v>9836</v>
      </c>
      <c r="D1547" s="58" t="s">
        <v>9858</v>
      </c>
      <c r="E1547" s="6" t="s">
        <v>8057</v>
      </c>
      <c r="F1547" s="39">
        <v>1</v>
      </c>
      <c r="G1547" s="5">
        <v>2</v>
      </c>
      <c r="H1547" s="39">
        <v>1</v>
      </c>
      <c r="I1547" s="6"/>
      <c r="J1547" s="6"/>
      <c r="K1547" s="6"/>
      <c r="L1547" s="6"/>
      <c r="M1547" s="6"/>
      <c r="N1547" s="6"/>
      <c r="O1547" s="6"/>
      <c r="P1547" s="6"/>
      <c r="Q1547" s="6"/>
      <c r="R1547" s="6"/>
      <c r="S1547" s="6"/>
      <c r="T1547" s="6"/>
      <c r="U1547" s="6"/>
      <c r="V1547" s="6"/>
      <c r="W1547" s="6"/>
      <c r="X1547" s="6"/>
      <c r="Y1547" s="6"/>
      <c r="Z1547" s="6"/>
    </row>
    <row r="1548" spans="1:26" ht="48" customHeight="1" x14ac:dyDescent="0.3">
      <c r="A1548" s="5">
        <v>1548</v>
      </c>
      <c r="B1548" s="6" t="s">
        <v>9835</v>
      </c>
      <c r="C1548" s="6" t="s">
        <v>9836</v>
      </c>
      <c r="D1548" s="58" t="s">
        <v>9859</v>
      </c>
      <c r="E1548" s="6" t="s">
        <v>8057</v>
      </c>
      <c r="F1548" s="39">
        <v>1</v>
      </c>
      <c r="G1548" s="5">
        <v>2</v>
      </c>
      <c r="H1548" s="39">
        <v>1</v>
      </c>
      <c r="I1548" s="6"/>
      <c r="J1548" s="6"/>
      <c r="K1548" s="6"/>
      <c r="L1548" s="6"/>
      <c r="M1548" s="6"/>
      <c r="N1548" s="6"/>
      <c r="O1548" s="6"/>
      <c r="P1548" s="6"/>
      <c r="Q1548" s="6"/>
      <c r="R1548" s="6"/>
      <c r="S1548" s="6"/>
      <c r="T1548" s="6"/>
      <c r="U1548" s="6"/>
      <c r="V1548" s="6"/>
      <c r="W1548" s="6"/>
      <c r="X1548" s="6"/>
      <c r="Y1548" s="6"/>
      <c r="Z1548" s="6"/>
    </row>
    <row r="1549" spans="1:26" ht="48" customHeight="1" x14ac:dyDescent="0.3">
      <c r="A1549" s="5">
        <v>1549</v>
      </c>
      <c r="B1549" s="6" t="s">
        <v>9835</v>
      </c>
      <c r="C1549" s="6" t="s">
        <v>9836</v>
      </c>
      <c r="D1549" s="58" t="s">
        <v>9860</v>
      </c>
      <c r="E1549" s="6" t="s">
        <v>8057</v>
      </c>
      <c r="F1549" s="39">
        <v>2</v>
      </c>
      <c r="G1549" s="39">
        <v>2</v>
      </c>
      <c r="H1549" s="39">
        <v>2</v>
      </c>
      <c r="I1549" s="6"/>
      <c r="J1549" s="6"/>
      <c r="K1549" s="6"/>
      <c r="L1549" s="6"/>
      <c r="M1549" s="6"/>
      <c r="N1549" s="6"/>
      <c r="O1549" s="6"/>
      <c r="P1549" s="6"/>
      <c r="Q1549" s="6"/>
      <c r="R1549" s="6"/>
      <c r="S1549" s="6"/>
      <c r="T1549" s="6"/>
      <c r="U1549" s="6"/>
      <c r="V1549" s="6"/>
      <c r="W1549" s="6"/>
      <c r="X1549" s="6"/>
      <c r="Y1549" s="6"/>
      <c r="Z1549" s="6"/>
    </row>
    <row r="1550" spans="1:26" ht="48" customHeight="1" x14ac:dyDescent="0.3">
      <c r="A1550" s="5">
        <v>1550</v>
      </c>
      <c r="B1550" s="6" t="s">
        <v>9835</v>
      </c>
      <c r="C1550" s="6" t="s">
        <v>9836</v>
      </c>
      <c r="D1550" s="58" t="s">
        <v>9861</v>
      </c>
      <c r="E1550" s="6" t="s">
        <v>8057</v>
      </c>
      <c r="F1550" s="39">
        <v>0</v>
      </c>
      <c r="G1550" s="39">
        <v>0</v>
      </c>
      <c r="H1550" s="39">
        <v>0</v>
      </c>
      <c r="I1550" s="6"/>
      <c r="J1550" s="6"/>
      <c r="K1550" s="6"/>
      <c r="L1550" s="6"/>
      <c r="M1550" s="6"/>
      <c r="N1550" s="6"/>
      <c r="O1550" s="6"/>
      <c r="P1550" s="6"/>
      <c r="Q1550" s="6"/>
      <c r="R1550" s="6"/>
      <c r="S1550" s="6"/>
      <c r="T1550" s="6"/>
      <c r="U1550" s="6"/>
      <c r="V1550" s="6"/>
      <c r="W1550" s="6"/>
      <c r="X1550" s="6"/>
      <c r="Y1550" s="6"/>
      <c r="Z1550" s="6"/>
    </row>
    <row r="1551" spans="1:26" ht="24" customHeight="1" x14ac:dyDescent="0.3">
      <c r="A1551" s="5">
        <v>1551</v>
      </c>
      <c r="B1551" s="6" t="s">
        <v>9835</v>
      </c>
      <c r="C1551" s="6" t="s">
        <v>9836</v>
      </c>
      <c r="D1551" s="58" t="s">
        <v>9862</v>
      </c>
      <c r="E1551" s="6" t="s">
        <v>8057</v>
      </c>
      <c r="F1551" s="39">
        <v>2</v>
      </c>
      <c r="G1551" s="39">
        <v>2</v>
      </c>
      <c r="H1551" s="39">
        <v>2</v>
      </c>
      <c r="I1551" s="6"/>
      <c r="J1551" s="6"/>
      <c r="K1551" s="6"/>
      <c r="L1551" s="6"/>
      <c r="M1551" s="6"/>
      <c r="N1551" s="6"/>
      <c r="O1551" s="6"/>
      <c r="P1551" s="6"/>
      <c r="Q1551" s="6"/>
      <c r="R1551" s="6"/>
      <c r="S1551" s="6"/>
      <c r="T1551" s="6"/>
      <c r="U1551" s="6"/>
      <c r="V1551" s="6"/>
      <c r="W1551" s="6"/>
      <c r="X1551" s="6"/>
      <c r="Y1551" s="6"/>
      <c r="Z1551" s="6"/>
    </row>
    <row r="1552" spans="1:26" ht="24" customHeight="1" x14ac:dyDescent="0.3">
      <c r="A1552" s="5">
        <v>1552</v>
      </c>
      <c r="B1552" s="6" t="s">
        <v>9835</v>
      </c>
      <c r="C1552" s="6" t="s">
        <v>9836</v>
      </c>
      <c r="D1552" s="58" t="s">
        <v>9863</v>
      </c>
      <c r="E1552" s="6" t="s">
        <v>8057</v>
      </c>
      <c r="F1552" s="39">
        <v>2</v>
      </c>
      <c r="G1552" s="39">
        <v>2</v>
      </c>
      <c r="H1552" s="39">
        <v>2</v>
      </c>
      <c r="I1552" s="6"/>
      <c r="J1552" s="6"/>
      <c r="K1552" s="6"/>
      <c r="L1552" s="6"/>
      <c r="M1552" s="6"/>
      <c r="N1552" s="6"/>
      <c r="O1552" s="6"/>
      <c r="P1552" s="6"/>
      <c r="Q1552" s="6"/>
      <c r="R1552" s="6"/>
      <c r="S1552" s="6"/>
      <c r="T1552" s="6"/>
      <c r="U1552" s="6"/>
      <c r="V1552" s="6"/>
      <c r="W1552" s="6"/>
      <c r="X1552" s="6"/>
      <c r="Y1552" s="6"/>
      <c r="Z1552" s="6"/>
    </row>
    <row r="1553" spans="1:26" ht="48" customHeight="1" x14ac:dyDescent="0.3">
      <c r="A1553" s="5">
        <v>1553</v>
      </c>
      <c r="B1553" s="6" t="s">
        <v>9835</v>
      </c>
      <c r="C1553" s="6" t="s">
        <v>9836</v>
      </c>
      <c r="D1553" s="58" t="s">
        <v>9864</v>
      </c>
      <c r="E1553" s="6" t="s">
        <v>8057</v>
      </c>
      <c r="F1553" s="39">
        <v>2</v>
      </c>
      <c r="G1553" s="39">
        <v>2</v>
      </c>
      <c r="H1553" s="39">
        <v>2</v>
      </c>
      <c r="I1553" s="6"/>
      <c r="J1553" s="6"/>
      <c r="K1553" s="6"/>
      <c r="L1553" s="6"/>
      <c r="M1553" s="6"/>
      <c r="N1553" s="6"/>
      <c r="O1553" s="6"/>
      <c r="P1553" s="6"/>
      <c r="Q1553" s="6"/>
      <c r="R1553" s="6"/>
      <c r="S1553" s="6"/>
      <c r="T1553" s="6"/>
      <c r="U1553" s="6"/>
      <c r="V1553" s="6"/>
      <c r="W1553" s="6"/>
      <c r="X1553" s="6"/>
      <c r="Y1553" s="6"/>
      <c r="Z1553" s="6"/>
    </row>
    <row r="1554" spans="1:26" ht="48" customHeight="1" x14ac:dyDescent="0.3">
      <c r="A1554" s="5">
        <v>1554</v>
      </c>
      <c r="B1554" s="6" t="s">
        <v>9835</v>
      </c>
      <c r="C1554" s="6" t="s">
        <v>9836</v>
      </c>
      <c r="D1554" s="58" t="s">
        <v>9865</v>
      </c>
      <c r="E1554" s="6" t="s">
        <v>8057</v>
      </c>
      <c r="F1554" s="39">
        <v>2</v>
      </c>
      <c r="G1554" s="39">
        <v>2</v>
      </c>
      <c r="H1554" s="39">
        <v>2</v>
      </c>
      <c r="I1554" s="6"/>
      <c r="J1554" s="6"/>
      <c r="K1554" s="6"/>
      <c r="L1554" s="6"/>
      <c r="M1554" s="6"/>
      <c r="N1554" s="6"/>
      <c r="O1554" s="6"/>
      <c r="P1554" s="6"/>
      <c r="Q1554" s="6"/>
      <c r="R1554" s="6"/>
      <c r="S1554" s="6"/>
      <c r="T1554" s="6"/>
      <c r="U1554" s="6"/>
      <c r="V1554" s="6"/>
      <c r="W1554" s="6"/>
      <c r="X1554" s="6"/>
      <c r="Y1554" s="6"/>
      <c r="Z1554" s="6"/>
    </row>
    <row r="1555" spans="1:26" ht="48" customHeight="1" x14ac:dyDescent="0.3">
      <c r="A1555" s="5">
        <v>1555</v>
      </c>
      <c r="B1555" s="6" t="s">
        <v>9835</v>
      </c>
      <c r="C1555" s="6" t="s">
        <v>9836</v>
      </c>
      <c r="D1555" s="58" t="s">
        <v>9866</v>
      </c>
      <c r="E1555" s="6" t="s">
        <v>8057</v>
      </c>
      <c r="F1555" s="39">
        <v>0</v>
      </c>
      <c r="G1555" s="39">
        <v>0</v>
      </c>
      <c r="H1555" s="39">
        <v>0</v>
      </c>
      <c r="I1555" s="6"/>
      <c r="J1555" s="6"/>
      <c r="K1555" s="6"/>
      <c r="L1555" s="6"/>
      <c r="M1555" s="6"/>
      <c r="N1555" s="6"/>
      <c r="O1555" s="6"/>
      <c r="P1555" s="6"/>
      <c r="Q1555" s="6"/>
      <c r="R1555" s="6"/>
      <c r="S1555" s="6"/>
      <c r="T1555" s="6"/>
      <c r="U1555" s="6"/>
      <c r="V1555" s="6"/>
      <c r="W1555" s="6"/>
      <c r="X1555" s="6"/>
      <c r="Y1555" s="6"/>
      <c r="Z1555" s="6"/>
    </row>
    <row r="1556" spans="1:26" ht="48" customHeight="1" x14ac:dyDescent="0.3">
      <c r="A1556" s="5">
        <v>1556</v>
      </c>
      <c r="B1556" s="6" t="s">
        <v>9835</v>
      </c>
      <c r="C1556" s="6" t="s">
        <v>9836</v>
      </c>
      <c r="D1556" s="58" t="s">
        <v>9867</v>
      </c>
      <c r="E1556" s="6" t="s">
        <v>8057</v>
      </c>
      <c r="F1556" s="39">
        <v>2</v>
      </c>
      <c r="G1556" s="39">
        <v>2</v>
      </c>
      <c r="H1556" s="39">
        <v>2</v>
      </c>
      <c r="I1556" s="6"/>
      <c r="J1556" s="6"/>
      <c r="K1556" s="6"/>
      <c r="L1556" s="6"/>
      <c r="M1556" s="6"/>
      <c r="N1556" s="6"/>
      <c r="O1556" s="6"/>
      <c r="P1556" s="6"/>
      <c r="Q1556" s="6"/>
      <c r="R1556" s="6"/>
      <c r="S1556" s="6"/>
      <c r="T1556" s="6"/>
      <c r="U1556" s="6"/>
      <c r="V1556" s="6"/>
      <c r="W1556" s="6"/>
      <c r="X1556" s="6"/>
      <c r="Y1556" s="6"/>
      <c r="Z1556" s="6"/>
    </row>
    <row r="1557" spans="1:26" ht="48" customHeight="1" x14ac:dyDescent="0.3">
      <c r="A1557" s="5">
        <v>1557</v>
      </c>
      <c r="B1557" s="6" t="s">
        <v>9835</v>
      </c>
      <c r="C1557" s="6" t="s">
        <v>9836</v>
      </c>
      <c r="D1557" s="58" t="s">
        <v>9868</v>
      </c>
      <c r="E1557" s="6" t="s">
        <v>8057</v>
      </c>
      <c r="F1557" s="39">
        <v>2</v>
      </c>
      <c r="G1557" s="39">
        <v>2</v>
      </c>
      <c r="H1557" s="39">
        <v>2</v>
      </c>
      <c r="I1557" s="6"/>
      <c r="J1557" s="6"/>
      <c r="K1557" s="6"/>
      <c r="L1557" s="6"/>
      <c r="M1557" s="6"/>
      <c r="N1557" s="6"/>
      <c r="O1557" s="6"/>
      <c r="P1557" s="6"/>
      <c r="Q1557" s="6"/>
      <c r="R1557" s="6"/>
      <c r="S1557" s="6"/>
      <c r="T1557" s="6"/>
      <c r="U1557" s="6"/>
      <c r="V1557" s="6"/>
      <c r="W1557" s="6"/>
      <c r="X1557" s="6"/>
      <c r="Y1557" s="6"/>
      <c r="Z1557" s="6"/>
    </row>
    <row r="1558" spans="1:26" ht="24" customHeight="1" x14ac:dyDescent="0.3">
      <c r="A1558" s="5">
        <v>1558</v>
      </c>
      <c r="B1558" s="6" t="s">
        <v>9835</v>
      </c>
      <c r="C1558" s="6" t="s">
        <v>9836</v>
      </c>
      <c r="D1558" s="58" t="s">
        <v>9869</v>
      </c>
      <c r="E1558" s="6" t="s">
        <v>8057</v>
      </c>
      <c r="F1558" s="39">
        <v>0</v>
      </c>
      <c r="G1558" s="39">
        <v>0</v>
      </c>
      <c r="H1558" s="39">
        <v>0</v>
      </c>
      <c r="I1558" s="6"/>
      <c r="J1558" s="6"/>
      <c r="K1558" s="6"/>
      <c r="L1558" s="6"/>
      <c r="M1558" s="6"/>
      <c r="N1558" s="6"/>
      <c r="O1558" s="6"/>
      <c r="P1558" s="6"/>
      <c r="Q1558" s="6"/>
      <c r="R1558" s="6"/>
      <c r="S1558" s="6"/>
      <c r="T1558" s="6"/>
      <c r="U1558" s="6"/>
      <c r="V1558" s="6"/>
      <c r="W1558" s="6"/>
      <c r="X1558" s="6"/>
      <c r="Y1558" s="6"/>
      <c r="Z1558" s="6"/>
    </row>
    <row r="1559" spans="1:26" ht="24" customHeight="1" x14ac:dyDescent="0.3">
      <c r="A1559" s="5">
        <v>1559</v>
      </c>
      <c r="B1559" s="6" t="s">
        <v>9835</v>
      </c>
      <c r="C1559" s="6" t="s">
        <v>9836</v>
      </c>
      <c r="D1559" s="58" t="s">
        <v>9870</v>
      </c>
      <c r="E1559" s="6" t="s">
        <v>8057</v>
      </c>
      <c r="F1559" s="39">
        <v>2</v>
      </c>
      <c r="G1559" s="5">
        <v>2</v>
      </c>
      <c r="H1559" s="39">
        <v>2</v>
      </c>
      <c r="I1559" s="6"/>
      <c r="J1559" s="6"/>
      <c r="K1559" s="6"/>
      <c r="L1559" s="6"/>
      <c r="M1559" s="6"/>
      <c r="N1559" s="6"/>
      <c r="O1559" s="6"/>
      <c r="P1559" s="6"/>
      <c r="Q1559" s="6"/>
      <c r="R1559" s="6"/>
      <c r="S1559" s="6"/>
      <c r="T1559" s="6"/>
      <c r="U1559" s="6"/>
      <c r="V1559" s="6"/>
      <c r="W1559" s="6"/>
      <c r="X1559" s="6"/>
      <c r="Y1559" s="6"/>
      <c r="Z1559" s="6"/>
    </row>
    <row r="1560" spans="1:26" ht="48" customHeight="1" x14ac:dyDescent="0.3">
      <c r="A1560" s="5">
        <v>1560</v>
      </c>
      <c r="B1560" s="6" t="s">
        <v>9835</v>
      </c>
      <c r="C1560" s="6" t="s">
        <v>9836</v>
      </c>
      <c r="D1560" s="58" t="s">
        <v>9871</v>
      </c>
      <c r="E1560" s="6" t="s">
        <v>8057</v>
      </c>
      <c r="F1560" s="39">
        <v>1</v>
      </c>
      <c r="G1560" s="5">
        <v>0</v>
      </c>
      <c r="H1560" s="39">
        <v>1</v>
      </c>
      <c r="I1560" s="6"/>
      <c r="J1560" s="6"/>
      <c r="K1560" s="6"/>
      <c r="L1560" s="6"/>
      <c r="M1560" s="6"/>
      <c r="N1560" s="6"/>
      <c r="O1560" s="6"/>
      <c r="P1560" s="6"/>
      <c r="Q1560" s="6"/>
      <c r="R1560" s="6"/>
      <c r="S1560" s="6"/>
      <c r="T1560" s="6"/>
      <c r="U1560" s="6"/>
      <c r="V1560" s="6"/>
      <c r="W1560" s="6"/>
      <c r="X1560" s="6"/>
      <c r="Y1560" s="6"/>
      <c r="Z1560" s="6"/>
    </row>
    <row r="1561" spans="1:26" ht="24" customHeight="1" x14ac:dyDescent="0.3">
      <c r="A1561" s="5">
        <v>1561</v>
      </c>
      <c r="B1561" s="6" t="s">
        <v>9835</v>
      </c>
      <c r="C1561" s="6" t="s">
        <v>9836</v>
      </c>
      <c r="D1561" s="58" t="s">
        <v>9872</v>
      </c>
      <c r="E1561" s="6" t="s">
        <v>8057</v>
      </c>
      <c r="F1561" s="39">
        <v>0</v>
      </c>
      <c r="G1561" s="5">
        <v>2</v>
      </c>
      <c r="H1561" s="39">
        <v>0</v>
      </c>
      <c r="I1561" s="6"/>
      <c r="J1561" s="6"/>
      <c r="K1561" s="6"/>
      <c r="L1561" s="6"/>
      <c r="M1561" s="6"/>
      <c r="N1561" s="6"/>
      <c r="O1561" s="6"/>
      <c r="P1561" s="6"/>
      <c r="Q1561" s="6"/>
      <c r="R1561" s="6"/>
      <c r="S1561" s="6"/>
      <c r="T1561" s="6"/>
      <c r="U1561" s="6"/>
      <c r="V1561" s="6"/>
      <c r="W1561" s="6"/>
      <c r="X1561" s="6"/>
      <c r="Y1561" s="6"/>
      <c r="Z1561" s="6"/>
    </row>
    <row r="1562" spans="1:26" ht="24" customHeight="1" x14ac:dyDescent="0.3">
      <c r="A1562" s="5">
        <v>1562</v>
      </c>
      <c r="B1562" s="6" t="s">
        <v>9873</v>
      </c>
      <c r="C1562" s="6" t="s">
        <v>9874</v>
      </c>
      <c r="D1562" s="58" t="s">
        <v>9875</v>
      </c>
      <c r="E1562" s="6" t="s">
        <v>8057</v>
      </c>
      <c r="F1562" s="39">
        <v>2</v>
      </c>
      <c r="G1562" s="5">
        <v>2</v>
      </c>
      <c r="H1562" s="39">
        <v>2</v>
      </c>
      <c r="I1562" s="6"/>
      <c r="J1562" s="6"/>
      <c r="K1562" s="6"/>
      <c r="L1562" s="6"/>
      <c r="M1562" s="6"/>
      <c r="N1562" s="6"/>
      <c r="O1562" s="6"/>
      <c r="P1562" s="6"/>
      <c r="Q1562" s="6"/>
      <c r="R1562" s="6"/>
      <c r="S1562" s="6"/>
      <c r="T1562" s="6"/>
      <c r="U1562" s="6"/>
      <c r="V1562" s="6"/>
      <c r="W1562" s="6"/>
      <c r="X1562" s="6"/>
      <c r="Y1562" s="6"/>
      <c r="Z1562" s="6"/>
    </row>
    <row r="1563" spans="1:26" ht="24" customHeight="1" x14ac:dyDescent="0.3">
      <c r="A1563" s="5">
        <v>1563</v>
      </c>
      <c r="B1563" s="6" t="s">
        <v>9873</v>
      </c>
      <c r="C1563" s="6" t="s">
        <v>9874</v>
      </c>
      <c r="D1563" s="58" t="s">
        <v>9876</v>
      </c>
      <c r="E1563" s="6" t="s">
        <v>8057</v>
      </c>
      <c r="F1563" s="39">
        <v>0</v>
      </c>
      <c r="G1563" s="5">
        <v>2</v>
      </c>
      <c r="H1563" s="39">
        <v>0</v>
      </c>
      <c r="I1563" s="6"/>
      <c r="J1563" s="6"/>
      <c r="K1563" s="6"/>
      <c r="L1563" s="6"/>
      <c r="M1563" s="6"/>
      <c r="N1563" s="6"/>
      <c r="O1563" s="6"/>
      <c r="P1563" s="6"/>
      <c r="Q1563" s="6"/>
      <c r="R1563" s="6"/>
      <c r="S1563" s="6"/>
      <c r="T1563" s="6"/>
      <c r="U1563" s="6"/>
      <c r="V1563" s="6"/>
      <c r="W1563" s="6"/>
      <c r="X1563" s="6"/>
      <c r="Y1563" s="6"/>
      <c r="Z1563" s="6"/>
    </row>
    <row r="1564" spans="1:26" ht="48" customHeight="1" x14ac:dyDescent="0.3">
      <c r="A1564" s="5">
        <v>1564</v>
      </c>
      <c r="B1564" s="6" t="s">
        <v>9873</v>
      </c>
      <c r="C1564" s="6" t="s">
        <v>9874</v>
      </c>
      <c r="D1564" s="58" t="s">
        <v>9877</v>
      </c>
      <c r="E1564" s="6" t="s">
        <v>8057</v>
      </c>
      <c r="F1564" s="39">
        <v>2</v>
      </c>
      <c r="G1564" s="5">
        <v>2</v>
      </c>
      <c r="H1564" s="39">
        <v>2</v>
      </c>
      <c r="I1564" s="6"/>
      <c r="J1564" s="6"/>
      <c r="K1564" s="6"/>
      <c r="L1564" s="6"/>
      <c r="M1564" s="6"/>
      <c r="N1564" s="6"/>
      <c r="O1564" s="6"/>
      <c r="P1564" s="6"/>
      <c r="Q1564" s="6"/>
      <c r="R1564" s="6"/>
      <c r="S1564" s="6"/>
      <c r="T1564" s="6"/>
      <c r="U1564" s="6"/>
      <c r="V1564" s="6"/>
      <c r="W1564" s="6"/>
      <c r="X1564" s="6"/>
      <c r="Y1564" s="6"/>
      <c r="Z1564" s="6"/>
    </row>
    <row r="1565" spans="1:26" ht="48" customHeight="1" x14ac:dyDescent="0.3">
      <c r="A1565" s="5">
        <v>1565</v>
      </c>
      <c r="B1565" s="6" t="s">
        <v>9873</v>
      </c>
      <c r="C1565" s="6" t="s">
        <v>9874</v>
      </c>
      <c r="D1565" s="58" t="s">
        <v>9878</v>
      </c>
      <c r="E1565" s="6" t="s">
        <v>8057</v>
      </c>
      <c r="F1565" s="39">
        <v>0</v>
      </c>
      <c r="G1565" s="5">
        <v>2</v>
      </c>
      <c r="H1565" s="39">
        <v>0</v>
      </c>
      <c r="I1565" s="6"/>
      <c r="J1565" s="6"/>
      <c r="K1565" s="6"/>
      <c r="L1565" s="6"/>
      <c r="M1565" s="6"/>
      <c r="N1565" s="6"/>
      <c r="O1565" s="6"/>
      <c r="P1565" s="6"/>
      <c r="Q1565" s="6"/>
      <c r="R1565" s="6"/>
      <c r="S1565" s="6"/>
      <c r="T1565" s="6"/>
      <c r="U1565" s="6"/>
      <c r="V1565" s="6"/>
      <c r="W1565" s="6"/>
      <c r="X1565" s="6"/>
      <c r="Y1565" s="6"/>
      <c r="Z1565" s="6"/>
    </row>
    <row r="1566" spans="1:26" ht="48" customHeight="1" x14ac:dyDescent="0.3">
      <c r="A1566" s="5">
        <v>1566</v>
      </c>
      <c r="B1566" s="6" t="s">
        <v>9873</v>
      </c>
      <c r="C1566" s="6" t="s">
        <v>9874</v>
      </c>
      <c r="D1566" s="58" t="s">
        <v>9879</v>
      </c>
      <c r="E1566" s="6" t="s">
        <v>8057</v>
      </c>
      <c r="F1566" s="39">
        <v>2</v>
      </c>
      <c r="G1566" s="5">
        <v>2</v>
      </c>
      <c r="H1566" s="39">
        <v>2</v>
      </c>
      <c r="I1566" s="6"/>
      <c r="J1566" s="6"/>
      <c r="K1566" s="6"/>
      <c r="L1566" s="6"/>
      <c r="M1566" s="6"/>
      <c r="N1566" s="6"/>
      <c r="O1566" s="6"/>
      <c r="P1566" s="6"/>
      <c r="Q1566" s="6"/>
      <c r="R1566" s="6"/>
      <c r="S1566" s="6"/>
      <c r="T1566" s="6"/>
      <c r="U1566" s="6"/>
      <c r="V1566" s="6"/>
      <c r="W1566" s="6"/>
      <c r="X1566" s="6"/>
      <c r="Y1566" s="6"/>
      <c r="Z1566" s="6"/>
    </row>
    <row r="1567" spans="1:26" ht="24" customHeight="1" x14ac:dyDescent="0.3">
      <c r="A1567" s="5">
        <v>1567</v>
      </c>
      <c r="B1567" s="6" t="s">
        <v>9873</v>
      </c>
      <c r="C1567" s="6" t="s">
        <v>9874</v>
      </c>
      <c r="D1567" s="58" t="s">
        <v>9880</v>
      </c>
      <c r="E1567" s="6" t="s">
        <v>8057</v>
      </c>
      <c r="F1567" s="39">
        <v>2</v>
      </c>
      <c r="G1567" s="5">
        <v>2</v>
      </c>
      <c r="H1567" s="39">
        <v>2</v>
      </c>
      <c r="I1567" s="6"/>
      <c r="J1567" s="6"/>
      <c r="K1567" s="6"/>
      <c r="L1567" s="6"/>
      <c r="M1567" s="6"/>
      <c r="N1567" s="6"/>
      <c r="O1567" s="6"/>
      <c r="P1567" s="6"/>
      <c r="Q1567" s="6"/>
      <c r="R1567" s="6"/>
      <c r="S1567" s="6"/>
      <c r="T1567" s="6"/>
      <c r="U1567" s="6"/>
      <c r="V1567" s="6"/>
      <c r="W1567" s="6"/>
      <c r="X1567" s="6"/>
      <c r="Y1567" s="6"/>
      <c r="Z1567" s="6"/>
    </row>
    <row r="1568" spans="1:26" ht="24" customHeight="1" x14ac:dyDescent="0.3">
      <c r="A1568" s="5">
        <v>1568</v>
      </c>
      <c r="B1568" s="6" t="s">
        <v>9873</v>
      </c>
      <c r="C1568" s="6" t="s">
        <v>9874</v>
      </c>
      <c r="D1568" s="58" t="s">
        <v>9881</v>
      </c>
      <c r="E1568" s="6" t="s">
        <v>8057</v>
      </c>
      <c r="F1568" s="39">
        <v>0</v>
      </c>
      <c r="G1568" s="5">
        <v>2</v>
      </c>
      <c r="H1568" s="39">
        <v>0</v>
      </c>
      <c r="I1568" s="6"/>
      <c r="J1568" s="6"/>
      <c r="K1568" s="6"/>
      <c r="L1568" s="6"/>
      <c r="M1568" s="6"/>
      <c r="N1568" s="6"/>
      <c r="O1568" s="6"/>
      <c r="P1568" s="6"/>
      <c r="Q1568" s="6"/>
      <c r="R1568" s="6"/>
      <c r="S1568" s="6"/>
      <c r="T1568" s="6"/>
      <c r="U1568" s="6"/>
      <c r="V1568" s="6"/>
      <c r="W1568" s="6"/>
      <c r="X1568" s="6"/>
      <c r="Y1568" s="6"/>
      <c r="Z1568" s="6"/>
    </row>
    <row r="1569" spans="1:26" ht="48" customHeight="1" x14ac:dyDescent="0.3">
      <c r="A1569" s="5">
        <v>1569</v>
      </c>
      <c r="B1569" s="6" t="s">
        <v>9873</v>
      </c>
      <c r="C1569" s="6" t="s">
        <v>9874</v>
      </c>
      <c r="D1569" s="58" t="s">
        <v>9882</v>
      </c>
      <c r="E1569" s="6" t="s">
        <v>8057</v>
      </c>
      <c r="F1569" s="39">
        <v>2</v>
      </c>
      <c r="G1569" s="5">
        <v>2</v>
      </c>
      <c r="H1569" s="39">
        <v>2</v>
      </c>
      <c r="I1569" s="6"/>
      <c r="J1569" s="6"/>
      <c r="K1569" s="6"/>
      <c r="L1569" s="6"/>
      <c r="M1569" s="6"/>
      <c r="N1569" s="6"/>
      <c r="O1569" s="6"/>
      <c r="P1569" s="6"/>
      <c r="Q1569" s="6"/>
      <c r="R1569" s="6"/>
      <c r="S1569" s="6"/>
      <c r="T1569" s="6"/>
      <c r="U1569" s="6"/>
      <c r="V1569" s="6"/>
      <c r="W1569" s="6"/>
      <c r="X1569" s="6"/>
      <c r="Y1569" s="6"/>
      <c r="Z1569" s="6"/>
    </row>
    <row r="1570" spans="1:26" ht="24" customHeight="1" x14ac:dyDescent="0.3">
      <c r="A1570" s="5">
        <v>1570</v>
      </c>
      <c r="B1570" s="6" t="s">
        <v>9873</v>
      </c>
      <c r="C1570" s="6" t="s">
        <v>9874</v>
      </c>
      <c r="D1570" s="58" t="s">
        <v>9883</v>
      </c>
      <c r="E1570" s="6" t="s">
        <v>8057</v>
      </c>
      <c r="F1570" s="39">
        <v>1</v>
      </c>
      <c r="G1570" s="5">
        <v>2</v>
      </c>
      <c r="H1570" s="39">
        <v>1</v>
      </c>
      <c r="I1570" s="6"/>
      <c r="J1570" s="6"/>
      <c r="K1570" s="6"/>
      <c r="L1570" s="6"/>
      <c r="M1570" s="6"/>
      <c r="N1570" s="6"/>
      <c r="O1570" s="6"/>
      <c r="P1570" s="6"/>
      <c r="Q1570" s="6"/>
      <c r="R1570" s="6"/>
      <c r="S1570" s="6"/>
      <c r="T1570" s="6"/>
      <c r="U1570" s="6"/>
      <c r="V1570" s="6"/>
      <c r="W1570" s="6"/>
      <c r="X1570" s="6"/>
      <c r="Y1570" s="6"/>
      <c r="Z1570" s="6"/>
    </row>
    <row r="1571" spans="1:26" ht="24" customHeight="1" x14ac:dyDescent="0.3">
      <c r="A1571" s="5">
        <v>1571</v>
      </c>
      <c r="B1571" s="6" t="s">
        <v>9873</v>
      </c>
      <c r="C1571" s="6" t="s">
        <v>9874</v>
      </c>
      <c r="D1571" s="58" t="s">
        <v>9884</v>
      </c>
      <c r="E1571" s="6" t="s">
        <v>8057</v>
      </c>
      <c r="F1571" s="39">
        <v>0</v>
      </c>
      <c r="G1571" s="5">
        <v>2</v>
      </c>
      <c r="H1571" s="39">
        <v>0</v>
      </c>
      <c r="I1571" s="6"/>
      <c r="J1571" s="6"/>
      <c r="K1571" s="6"/>
      <c r="L1571" s="6"/>
      <c r="M1571" s="6"/>
      <c r="N1571" s="6"/>
      <c r="O1571" s="6"/>
      <c r="P1571" s="6"/>
      <c r="Q1571" s="6"/>
      <c r="R1571" s="6"/>
      <c r="S1571" s="6"/>
      <c r="T1571" s="6"/>
      <c r="U1571" s="6"/>
      <c r="V1571" s="6"/>
      <c r="W1571" s="6"/>
      <c r="X1571" s="6"/>
      <c r="Y1571" s="6"/>
      <c r="Z1571" s="6"/>
    </row>
    <row r="1572" spans="1:26" ht="24" customHeight="1" x14ac:dyDescent="0.3">
      <c r="A1572" s="5">
        <v>1572</v>
      </c>
      <c r="B1572" s="6" t="s">
        <v>9873</v>
      </c>
      <c r="C1572" s="6" t="s">
        <v>9874</v>
      </c>
      <c r="D1572" s="58" t="s">
        <v>9885</v>
      </c>
      <c r="E1572" s="6" t="s">
        <v>8057</v>
      </c>
      <c r="F1572" s="39">
        <v>0</v>
      </c>
      <c r="G1572" s="5">
        <v>0</v>
      </c>
      <c r="H1572" s="39">
        <v>0</v>
      </c>
      <c r="I1572" s="6"/>
      <c r="J1572" s="6"/>
      <c r="K1572" s="6"/>
      <c r="L1572" s="6"/>
      <c r="M1572" s="6"/>
      <c r="N1572" s="6"/>
      <c r="O1572" s="6"/>
      <c r="P1572" s="6"/>
      <c r="Q1572" s="6"/>
      <c r="R1572" s="6"/>
      <c r="S1572" s="6"/>
      <c r="T1572" s="6"/>
      <c r="U1572" s="6"/>
      <c r="V1572" s="6"/>
      <c r="W1572" s="6"/>
      <c r="X1572" s="6"/>
      <c r="Y1572" s="6"/>
      <c r="Z1572" s="6"/>
    </row>
    <row r="1573" spans="1:26" ht="24" customHeight="1" x14ac:dyDescent="0.3">
      <c r="A1573" s="5">
        <v>1573</v>
      </c>
      <c r="B1573" s="6" t="s">
        <v>9873</v>
      </c>
      <c r="C1573" s="6" t="s">
        <v>9874</v>
      </c>
      <c r="D1573" s="58" t="s">
        <v>9886</v>
      </c>
      <c r="E1573" s="6" t="s">
        <v>8057</v>
      </c>
      <c r="F1573" s="39">
        <v>0</v>
      </c>
      <c r="G1573" s="5">
        <v>2</v>
      </c>
      <c r="H1573" s="39">
        <v>0</v>
      </c>
      <c r="I1573" s="6"/>
      <c r="J1573" s="6"/>
      <c r="K1573" s="6"/>
      <c r="L1573" s="6"/>
      <c r="M1573" s="6"/>
      <c r="N1573" s="6"/>
      <c r="O1573" s="6"/>
      <c r="P1573" s="6"/>
      <c r="Q1573" s="6"/>
      <c r="R1573" s="6"/>
      <c r="S1573" s="6"/>
      <c r="T1573" s="6"/>
      <c r="U1573" s="6"/>
      <c r="V1573" s="6"/>
      <c r="W1573" s="6"/>
      <c r="X1573" s="6"/>
      <c r="Y1573" s="6"/>
      <c r="Z1573" s="6"/>
    </row>
    <row r="1574" spans="1:26" ht="48" customHeight="1" x14ac:dyDescent="0.3">
      <c r="A1574" s="5">
        <v>1574</v>
      </c>
      <c r="B1574" s="6" t="s">
        <v>9873</v>
      </c>
      <c r="C1574" s="6" t="s">
        <v>9874</v>
      </c>
      <c r="D1574" s="58" t="s">
        <v>9887</v>
      </c>
      <c r="E1574" s="6" t="s">
        <v>8057</v>
      </c>
      <c r="F1574" s="39">
        <v>2</v>
      </c>
      <c r="G1574" s="5">
        <v>2</v>
      </c>
      <c r="H1574" s="39">
        <v>2</v>
      </c>
      <c r="I1574" s="6"/>
      <c r="J1574" s="6"/>
      <c r="K1574" s="6"/>
      <c r="L1574" s="6"/>
      <c r="M1574" s="6"/>
      <c r="N1574" s="6"/>
      <c r="O1574" s="6"/>
      <c r="P1574" s="6"/>
      <c r="Q1574" s="6"/>
      <c r="R1574" s="6"/>
      <c r="S1574" s="6"/>
      <c r="T1574" s="6"/>
      <c r="U1574" s="6"/>
      <c r="V1574" s="6"/>
      <c r="W1574" s="6"/>
      <c r="X1574" s="6"/>
      <c r="Y1574" s="6"/>
      <c r="Z1574" s="6"/>
    </row>
    <row r="1575" spans="1:26" ht="24" customHeight="1" x14ac:dyDescent="0.3">
      <c r="A1575" s="5">
        <v>1575</v>
      </c>
      <c r="B1575" s="6" t="s">
        <v>9888</v>
      </c>
      <c r="C1575" s="6" t="s">
        <v>9889</v>
      </c>
      <c r="D1575" s="58" t="s">
        <v>9890</v>
      </c>
      <c r="E1575" s="6" t="s">
        <v>8057</v>
      </c>
      <c r="F1575" s="39">
        <v>1</v>
      </c>
      <c r="G1575" s="5">
        <v>2</v>
      </c>
      <c r="H1575" s="39">
        <v>1</v>
      </c>
      <c r="I1575" s="6"/>
      <c r="J1575" s="6"/>
      <c r="K1575" s="6"/>
      <c r="L1575" s="6"/>
      <c r="M1575" s="6"/>
      <c r="N1575" s="6"/>
      <c r="O1575" s="6"/>
      <c r="P1575" s="6"/>
      <c r="Q1575" s="6"/>
      <c r="R1575" s="6"/>
      <c r="S1575" s="6"/>
      <c r="T1575" s="6"/>
      <c r="U1575" s="6"/>
      <c r="V1575" s="6"/>
      <c r="W1575" s="6"/>
      <c r="X1575" s="6"/>
      <c r="Y1575" s="6"/>
      <c r="Z1575" s="6"/>
    </row>
    <row r="1576" spans="1:26" ht="48" customHeight="1" x14ac:dyDescent="0.3">
      <c r="A1576" s="5">
        <v>1576</v>
      </c>
      <c r="B1576" s="6" t="s">
        <v>9888</v>
      </c>
      <c r="C1576" s="6" t="s">
        <v>9889</v>
      </c>
      <c r="D1576" s="58" t="s">
        <v>9891</v>
      </c>
      <c r="E1576" s="6" t="s">
        <v>8057</v>
      </c>
      <c r="F1576" s="39">
        <v>1</v>
      </c>
      <c r="G1576" s="5">
        <v>2</v>
      </c>
      <c r="H1576" s="39">
        <v>1</v>
      </c>
      <c r="I1576" s="6"/>
      <c r="J1576" s="6"/>
      <c r="K1576" s="6"/>
      <c r="L1576" s="6"/>
      <c r="M1576" s="6"/>
      <c r="N1576" s="6"/>
      <c r="O1576" s="6"/>
      <c r="P1576" s="6"/>
      <c r="Q1576" s="6"/>
      <c r="R1576" s="6"/>
      <c r="S1576" s="6"/>
      <c r="T1576" s="6"/>
      <c r="U1576" s="6"/>
      <c r="V1576" s="6"/>
      <c r="W1576" s="6"/>
      <c r="X1576" s="6"/>
      <c r="Y1576" s="6"/>
      <c r="Z1576" s="6"/>
    </row>
    <row r="1577" spans="1:26" ht="24" customHeight="1" x14ac:dyDescent="0.3">
      <c r="A1577" s="5">
        <v>1577</v>
      </c>
      <c r="B1577" s="6" t="s">
        <v>9888</v>
      </c>
      <c r="C1577" s="6" t="s">
        <v>9889</v>
      </c>
      <c r="D1577" s="58" t="s">
        <v>9892</v>
      </c>
      <c r="E1577" s="6" t="s">
        <v>8057</v>
      </c>
      <c r="F1577" s="39">
        <v>0</v>
      </c>
      <c r="G1577" s="5">
        <v>0</v>
      </c>
      <c r="H1577" s="39">
        <v>0</v>
      </c>
      <c r="I1577" s="6"/>
      <c r="J1577" s="6"/>
      <c r="K1577" s="6"/>
      <c r="L1577" s="6"/>
      <c r="M1577" s="6"/>
      <c r="N1577" s="6"/>
      <c r="O1577" s="6"/>
      <c r="P1577" s="6"/>
      <c r="Q1577" s="6"/>
      <c r="R1577" s="6"/>
      <c r="S1577" s="6"/>
      <c r="T1577" s="6"/>
      <c r="U1577" s="6"/>
      <c r="V1577" s="6"/>
      <c r="W1577" s="6"/>
      <c r="X1577" s="6"/>
      <c r="Y1577" s="6"/>
      <c r="Z1577" s="6"/>
    </row>
    <row r="1578" spans="1:26" ht="48" customHeight="1" x14ac:dyDescent="0.3">
      <c r="A1578" s="5">
        <v>1578</v>
      </c>
      <c r="B1578" s="6" t="s">
        <v>9888</v>
      </c>
      <c r="C1578" s="6" t="s">
        <v>9889</v>
      </c>
      <c r="D1578" s="58" t="s">
        <v>9893</v>
      </c>
      <c r="E1578" s="6" t="s">
        <v>8057</v>
      </c>
      <c r="F1578" s="39">
        <v>0</v>
      </c>
      <c r="G1578" s="5">
        <v>2</v>
      </c>
      <c r="H1578" s="39">
        <v>0</v>
      </c>
      <c r="I1578" s="6"/>
      <c r="J1578" s="6"/>
      <c r="K1578" s="6"/>
      <c r="L1578" s="6"/>
      <c r="M1578" s="6"/>
      <c r="N1578" s="6"/>
      <c r="O1578" s="6"/>
      <c r="P1578" s="6"/>
      <c r="Q1578" s="6"/>
      <c r="R1578" s="6"/>
      <c r="S1578" s="6"/>
      <c r="T1578" s="6"/>
      <c r="U1578" s="6"/>
      <c r="V1578" s="6"/>
      <c r="W1578" s="6"/>
      <c r="X1578" s="6"/>
      <c r="Y1578" s="6"/>
      <c r="Z1578" s="6"/>
    </row>
    <row r="1579" spans="1:26" ht="24" customHeight="1" x14ac:dyDescent="0.3">
      <c r="A1579" s="5">
        <v>1579</v>
      </c>
      <c r="B1579" s="6" t="s">
        <v>9888</v>
      </c>
      <c r="C1579" s="6" t="s">
        <v>9889</v>
      </c>
      <c r="D1579" s="58" t="s">
        <v>9894</v>
      </c>
      <c r="E1579" s="6" t="s">
        <v>8057</v>
      </c>
      <c r="F1579" s="39">
        <v>1</v>
      </c>
      <c r="G1579" s="5">
        <v>1</v>
      </c>
      <c r="H1579" s="39">
        <v>1</v>
      </c>
      <c r="I1579" s="6"/>
      <c r="J1579" s="6"/>
      <c r="K1579" s="6"/>
      <c r="L1579" s="6"/>
      <c r="M1579" s="6"/>
      <c r="N1579" s="6"/>
      <c r="O1579" s="6"/>
      <c r="P1579" s="6"/>
      <c r="Q1579" s="6"/>
      <c r="R1579" s="6"/>
      <c r="S1579" s="6"/>
      <c r="T1579" s="6"/>
      <c r="U1579" s="6"/>
      <c r="V1579" s="6"/>
      <c r="W1579" s="6"/>
      <c r="X1579" s="6"/>
      <c r="Y1579" s="6"/>
      <c r="Z1579" s="6"/>
    </row>
    <row r="1580" spans="1:26" ht="24" customHeight="1" x14ac:dyDescent="0.3">
      <c r="A1580" s="5">
        <v>1580</v>
      </c>
      <c r="B1580" s="6" t="s">
        <v>9888</v>
      </c>
      <c r="C1580" s="6" t="s">
        <v>9889</v>
      </c>
      <c r="D1580" s="58" t="s">
        <v>9895</v>
      </c>
      <c r="E1580" s="6" t="s">
        <v>8057</v>
      </c>
      <c r="F1580" s="39">
        <v>1</v>
      </c>
      <c r="G1580" s="5">
        <v>1</v>
      </c>
      <c r="H1580" s="39">
        <v>1</v>
      </c>
      <c r="I1580" s="6"/>
      <c r="J1580" s="6"/>
      <c r="K1580" s="6"/>
      <c r="L1580" s="6"/>
      <c r="M1580" s="6"/>
      <c r="N1580" s="6"/>
      <c r="O1580" s="6"/>
      <c r="P1580" s="6"/>
      <c r="Q1580" s="6"/>
      <c r="R1580" s="6"/>
      <c r="S1580" s="6"/>
      <c r="T1580" s="6"/>
      <c r="U1580" s="6"/>
      <c r="V1580" s="6"/>
      <c r="W1580" s="6"/>
      <c r="X1580" s="6"/>
      <c r="Y1580" s="6"/>
      <c r="Z1580" s="6"/>
    </row>
    <row r="1581" spans="1:26" ht="24" customHeight="1" x14ac:dyDescent="0.3">
      <c r="A1581" s="5">
        <v>1581</v>
      </c>
      <c r="B1581" s="6" t="s">
        <v>9888</v>
      </c>
      <c r="C1581" s="6" t="s">
        <v>9889</v>
      </c>
      <c r="D1581" s="58" t="s">
        <v>9896</v>
      </c>
      <c r="E1581" s="6" t="s">
        <v>8057</v>
      </c>
      <c r="F1581" s="39">
        <v>0</v>
      </c>
      <c r="G1581" s="5">
        <v>1</v>
      </c>
      <c r="H1581" s="39">
        <v>0</v>
      </c>
      <c r="I1581" s="6"/>
      <c r="J1581" s="6"/>
      <c r="K1581" s="6"/>
      <c r="L1581" s="6"/>
      <c r="M1581" s="6"/>
      <c r="N1581" s="6"/>
      <c r="O1581" s="6"/>
      <c r="P1581" s="6"/>
      <c r="Q1581" s="6"/>
      <c r="R1581" s="6"/>
      <c r="S1581" s="6"/>
      <c r="T1581" s="6"/>
      <c r="U1581" s="6"/>
      <c r="V1581" s="6"/>
      <c r="W1581" s="6"/>
      <c r="X1581" s="6"/>
      <c r="Y1581" s="6"/>
      <c r="Z1581" s="6"/>
    </row>
    <row r="1582" spans="1:26" ht="24" customHeight="1" x14ac:dyDescent="0.3">
      <c r="A1582" s="5">
        <v>1582</v>
      </c>
      <c r="B1582" s="6" t="s">
        <v>9888</v>
      </c>
      <c r="C1582" s="6" t="s">
        <v>9889</v>
      </c>
      <c r="D1582" s="58" t="s">
        <v>9897</v>
      </c>
      <c r="E1582" s="6" t="s">
        <v>8057</v>
      </c>
      <c r="F1582" s="39">
        <v>2</v>
      </c>
      <c r="G1582" s="5">
        <v>2</v>
      </c>
      <c r="H1582" s="39">
        <v>2</v>
      </c>
      <c r="I1582" s="6"/>
      <c r="J1582" s="6"/>
      <c r="K1582" s="6"/>
      <c r="L1582" s="6"/>
      <c r="M1582" s="6"/>
      <c r="N1582" s="6"/>
      <c r="O1582" s="6"/>
      <c r="P1582" s="6"/>
      <c r="Q1582" s="6"/>
      <c r="R1582" s="6"/>
      <c r="S1582" s="6"/>
      <c r="T1582" s="6"/>
      <c r="U1582" s="6"/>
      <c r="V1582" s="6"/>
      <c r="W1582" s="6"/>
      <c r="X1582" s="6"/>
      <c r="Y1582" s="6"/>
      <c r="Z1582" s="6"/>
    </row>
    <row r="1583" spans="1:26" ht="48" customHeight="1" x14ac:dyDescent="0.3">
      <c r="A1583" s="5">
        <v>1583</v>
      </c>
      <c r="B1583" s="6" t="s">
        <v>9888</v>
      </c>
      <c r="C1583" s="6" t="s">
        <v>9889</v>
      </c>
      <c r="D1583" s="58" t="s">
        <v>9898</v>
      </c>
      <c r="E1583" s="6" t="s">
        <v>8057</v>
      </c>
      <c r="F1583" s="39">
        <v>2</v>
      </c>
      <c r="G1583" s="5">
        <v>2</v>
      </c>
      <c r="H1583" s="39">
        <v>2</v>
      </c>
      <c r="I1583" s="6"/>
      <c r="J1583" s="6"/>
      <c r="K1583" s="6"/>
      <c r="L1583" s="6"/>
      <c r="M1583" s="6"/>
      <c r="N1583" s="6"/>
      <c r="O1583" s="6"/>
      <c r="P1583" s="6"/>
      <c r="Q1583" s="6"/>
      <c r="R1583" s="6"/>
      <c r="S1583" s="6"/>
      <c r="T1583" s="6"/>
      <c r="U1583" s="6"/>
      <c r="V1583" s="6"/>
      <c r="W1583" s="6"/>
      <c r="X1583" s="6"/>
      <c r="Y1583" s="6"/>
      <c r="Z1583" s="6"/>
    </row>
    <row r="1584" spans="1:26" ht="24" customHeight="1" x14ac:dyDescent="0.3">
      <c r="A1584" s="5">
        <v>1584</v>
      </c>
      <c r="B1584" s="6" t="s">
        <v>9888</v>
      </c>
      <c r="C1584" s="6" t="s">
        <v>9889</v>
      </c>
      <c r="D1584" s="58" t="s">
        <v>9899</v>
      </c>
      <c r="E1584" s="6" t="s">
        <v>8057</v>
      </c>
      <c r="F1584" s="39">
        <v>0</v>
      </c>
      <c r="G1584" s="5">
        <v>2</v>
      </c>
      <c r="H1584" s="39">
        <v>0</v>
      </c>
      <c r="I1584" s="6"/>
      <c r="J1584" s="6"/>
      <c r="K1584" s="6"/>
      <c r="L1584" s="6"/>
      <c r="M1584" s="6"/>
      <c r="N1584" s="6"/>
      <c r="O1584" s="6"/>
      <c r="P1584" s="6"/>
      <c r="Q1584" s="6"/>
      <c r="R1584" s="6"/>
      <c r="S1584" s="6"/>
      <c r="T1584" s="6"/>
      <c r="U1584" s="6"/>
      <c r="V1584" s="6"/>
      <c r="W1584" s="6"/>
      <c r="X1584" s="6"/>
      <c r="Y1584" s="6"/>
      <c r="Z1584" s="6"/>
    </row>
    <row r="1585" spans="1:26" ht="48" customHeight="1" x14ac:dyDescent="0.3">
      <c r="A1585" s="5">
        <v>1585</v>
      </c>
      <c r="B1585" s="6" t="s">
        <v>9888</v>
      </c>
      <c r="C1585" s="6" t="s">
        <v>9889</v>
      </c>
      <c r="D1585" s="58" t="s">
        <v>9900</v>
      </c>
      <c r="E1585" s="6" t="s">
        <v>8057</v>
      </c>
      <c r="F1585" s="39">
        <v>1</v>
      </c>
      <c r="G1585" s="5">
        <v>2</v>
      </c>
      <c r="H1585" s="39">
        <v>1</v>
      </c>
      <c r="I1585" s="6"/>
      <c r="J1585" s="6"/>
      <c r="K1585" s="6"/>
      <c r="L1585" s="6"/>
      <c r="M1585" s="6"/>
      <c r="N1585" s="6"/>
      <c r="O1585" s="6"/>
      <c r="P1585" s="6"/>
      <c r="Q1585" s="6"/>
      <c r="R1585" s="6"/>
      <c r="S1585" s="6"/>
      <c r="T1585" s="6"/>
      <c r="U1585" s="6"/>
      <c r="V1585" s="6"/>
      <c r="W1585" s="6"/>
      <c r="X1585" s="6"/>
      <c r="Y1585" s="6"/>
      <c r="Z1585" s="6"/>
    </row>
    <row r="1586" spans="1:26" ht="48" customHeight="1" x14ac:dyDescent="0.3">
      <c r="A1586" s="5">
        <v>1586</v>
      </c>
      <c r="B1586" s="6" t="s">
        <v>9888</v>
      </c>
      <c r="C1586" s="6" t="s">
        <v>9889</v>
      </c>
      <c r="D1586" s="58" t="s">
        <v>9901</v>
      </c>
      <c r="E1586" s="6" t="s">
        <v>8057</v>
      </c>
      <c r="F1586" s="39">
        <v>2</v>
      </c>
      <c r="G1586" s="5">
        <v>2</v>
      </c>
      <c r="H1586" s="39">
        <v>2</v>
      </c>
      <c r="I1586" s="6"/>
      <c r="J1586" s="6"/>
      <c r="K1586" s="6"/>
      <c r="L1586" s="6"/>
      <c r="M1586" s="6"/>
      <c r="N1586" s="6"/>
      <c r="O1586" s="6"/>
      <c r="P1586" s="6"/>
      <c r="Q1586" s="6"/>
      <c r="R1586" s="6"/>
      <c r="S1586" s="6"/>
      <c r="T1586" s="6"/>
      <c r="U1586" s="6"/>
      <c r="V1586" s="6"/>
      <c r="W1586" s="6"/>
      <c r="X1586" s="6"/>
      <c r="Y1586" s="6"/>
      <c r="Z1586" s="6"/>
    </row>
    <row r="1587" spans="1:26" ht="48" customHeight="1" x14ac:dyDescent="0.3">
      <c r="A1587" s="5">
        <v>1587</v>
      </c>
      <c r="B1587" s="6" t="s">
        <v>9888</v>
      </c>
      <c r="C1587" s="6" t="s">
        <v>9889</v>
      </c>
      <c r="D1587" s="58" t="s">
        <v>9902</v>
      </c>
      <c r="E1587" s="6" t="s">
        <v>8057</v>
      </c>
      <c r="F1587" s="39">
        <v>1</v>
      </c>
      <c r="G1587" s="5">
        <v>0</v>
      </c>
      <c r="H1587" s="39">
        <v>1</v>
      </c>
      <c r="I1587" s="6"/>
      <c r="J1587" s="6"/>
      <c r="K1587" s="6"/>
      <c r="L1587" s="6"/>
      <c r="M1587" s="6"/>
      <c r="N1587" s="6"/>
      <c r="O1587" s="6"/>
      <c r="P1587" s="6"/>
      <c r="Q1587" s="6"/>
      <c r="R1587" s="6"/>
      <c r="S1587" s="6"/>
      <c r="T1587" s="6"/>
      <c r="U1587" s="6"/>
      <c r="V1587" s="6"/>
      <c r="W1587" s="6"/>
      <c r="X1587" s="6"/>
      <c r="Y1587" s="6"/>
      <c r="Z1587" s="6"/>
    </row>
    <row r="1588" spans="1:26" ht="24" customHeight="1" x14ac:dyDescent="0.3">
      <c r="A1588" s="5">
        <v>1588</v>
      </c>
      <c r="B1588" s="6" t="s">
        <v>9888</v>
      </c>
      <c r="C1588" s="6" t="s">
        <v>9889</v>
      </c>
      <c r="D1588" s="58" t="s">
        <v>9903</v>
      </c>
      <c r="E1588" s="6" t="s">
        <v>8057</v>
      </c>
      <c r="F1588" s="39">
        <v>2</v>
      </c>
      <c r="G1588" s="5">
        <v>0</v>
      </c>
      <c r="H1588" s="39">
        <v>2</v>
      </c>
      <c r="I1588" s="6"/>
      <c r="J1588" s="6"/>
      <c r="K1588" s="6"/>
      <c r="L1588" s="6"/>
      <c r="M1588" s="6"/>
      <c r="N1588" s="6"/>
      <c r="O1588" s="6"/>
      <c r="P1588" s="6"/>
      <c r="Q1588" s="6"/>
      <c r="R1588" s="6"/>
      <c r="S1588" s="6"/>
      <c r="T1588" s="6"/>
      <c r="U1588" s="6"/>
      <c r="V1588" s="6"/>
      <c r="W1588" s="6"/>
      <c r="X1588" s="6"/>
      <c r="Y1588" s="6"/>
      <c r="Z1588" s="6"/>
    </row>
    <row r="1589" spans="1:26" ht="48" customHeight="1" x14ac:dyDescent="0.3">
      <c r="A1589" s="5">
        <v>1589</v>
      </c>
      <c r="B1589" s="6" t="s">
        <v>9888</v>
      </c>
      <c r="C1589" s="6" t="s">
        <v>9889</v>
      </c>
      <c r="D1589" s="58" t="s">
        <v>9904</v>
      </c>
      <c r="E1589" s="6" t="s">
        <v>8057</v>
      </c>
      <c r="F1589" s="39">
        <v>1</v>
      </c>
      <c r="G1589" s="5">
        <v>0</v>
      </c>
      <c r="H1589" s="39">
        <v>1</v>
      </c>
      <c r="I1589" s="6"/>
      <c r="J1589" s="6"/>
      <c r="K1589" s="6"/>
      <c r="L1589" s="6"/>
      <c r="M1589" s="6"/>
      <c r="N1589" s="6"/>
      <c r="O1589" s="6"/>
      <c r="P1589" s="6"/>
      <c r="Q1589" s="6"/>
      <c r="R1589" s="6"/>
      <c r="S1589" s="6"/>
      <c r="T1589" s="6"/>
      <c r="U1589" s="6"/>
      <c r="V1589" s="6"/>
      <c r="W1589" s="6"/>
      <c r="X1589" s="6"/>
      <c r="Y1589" s="6"/>
      <c r="Z1589" s="6"/>
    </row>
    <row r="1590" spans="1:26" ht="24" customHeight="1" x14ac:dyDescent="0.3">
      <c r="A1590" s="5">
        <v>1590</v>
      </c>
      <c r="B1590" s="6" t="s">
        <v>9888</v>
      </c>
      <c r="C1590" s="6" t="s">
        <v>9889</v>
      </c>
      <c r="D1590" s="58" t="s">
        <v>9905</v>
      </c>
      <c r="E1590" s="6" t="s">
        <v>8057</v>
      </c>
      <c r="F1590" s="39">
        <v>2</v>
      </c>
      <c r="G1590" s="5">
        <v>2</v>
      </c>
      <c r="H1590" s="39">
        <v>2</v>
      </c>
      <c r="I1590" s="6"/>
      <c r="J1590" s="6"/>
      <c r="K1590" s="6"/>
      <c r="L1590" s="6"/>
      <c r="M1590" s="6"/>
      <c r="N1590" s="6"/>
      <c r="O1590" s="6"/>
      <c r="P1590" s="6"/>
      <c r="Q1590" s="6"/>
      <c r="R1590" s="6"/>
      <c r="S1590" s="6"/>
      <c r="T1590" s="6"/>
      <c r="U1590" s="6"/>
      <c r="V1590" s="6"/>
      <c r="W1590" s="6"/>
      <c r="X1590" s="6"/>
      <c r="Y1590" s="6"/>
      <c r="Z1590" s="6"/>
    </row>
    <row r="1591" spans="1:26" ht="48" customHeight="1" x14ac:dyDescent="0.3">
      <c r="A1591" s="5">
        <v>1591</v>
      </c>
      <c r="B1591" s="6" t="s">
        <v>9888</v>
      </c>
      <c r="C1591" s="6" t="s">
        <v>9889</v>
      </c>
      <c r="D1591" s="58" t="s">
        <v>9906</v>
      </c>
      <c r="E1591" s="6" t="s">
        <v>8057</v>
      </c>
      <c r="F1591" s="39">
        <v>1</v>
      </c>
      <c r="G1591" s="5">
        <v>2</v>
      </c>
      <c r="H1591" s="39">
        <v>1</v>
      </c>
      <c r="I1591" s="6"/>
      <c r="J1591" s="6"/>
      <c r="K1591" s="6"/>
      <c r="L1591" s="6"/>
      <c r="M1591" s="6"/>
      <c r="N1591" s="6"/>
      <c r="O1591" s="6"/>
      <c r="P1591" s="6"/>
      <c r="Q1591" s="6"/>
      <c r="R1591" s="6"/>
      <c r="S1591" s="6"/>
      <c r="T1591" s="6"/>
      <c r="U1591" s="6"/>
      <c r="V1591" s="6"/>
      <c r="W1591" s="6"/>
      <c r="X1591" s="6"/>
      <c r="Y1591" s="6"/>
      <c r="Z1591" s="6"/>
    </row>
    <row r="1592" spans="1:26" ht="48" customHeight="1" x14ac:dyDescent="0.3">
      <c r="A1592" s="5">
        <v>1592</v>
      </c>
      <c r="B1592" s="6" t="s">
        <v>9888</v>
      </c>
      <c r="C1592" s="6" t="s">
        <v>9889</v>
      </c>
      <c r="D1592" s="58" t="s">
        <v>9907</v>
      </c>
      <c r="E1592" s="6" t="s">
        <v>8057</v>
      </c>
      <c r="F1592" s="39">
        <v>2</v>
      </c>
      <c r="G1592" s="5">
        <v>2</v>
      </c>
      <c r="H1592" s="39">
        <v>2</v>
      </c>
      <c r="I1592" s="6"/>
      <c r="J1592" s="6"/>
      <c r="K1592" s="6"/>
      <c r="L1592" s="6"/>
      <c r="M1592" s="6"/>
      <c r="N1592" s="6"/>
      <c r="O1592" s="6"/>
      <c r="P1592" s="6"/>
      <c r="Q1592" s="6"/>
      <c r="R1592" s="6"/>
      <c r="S1592" s="6"/>
      <c r="T1592" s="6"/>
      <c r="U1592" s="6"/>
      <c r="V1592" s="6"/>
      <c r="W1592" s="6"/>
      <c r="X1592" s="6"/>
      <c r="Y1592" s="6"/>
      <c r="Z1592" s="6"/>
    </row>
    <row r="1593" spans="1:26" ht="48" customHeight="1" x14ac:dyDescent="0.3">
      <c r="A1593" s="5">
        <v>1593</v>
      </c>
      <c r="B1593" s="6" t="s">
        <v>9888</v>
      </c>
      <c r="C1593" s="6" t="s">
        <v>9889</v>
      </c>
      <c r="D1593" s="58" t="s">
        <v>9908</v>
      </c>
      <c r="E1593" s="6" t="s">
        <v>8057</v>
      </c>
      <c r="F1593" s="39">
        <v>0</v>
      </c>
      <c r="G1593" s="5">
        <v>0</v>
      </c>
      <c r="H1593" s="39">
        <v>0</v>
      </c>
      <c r="I1593" s="6"/>
      <c r="J1593" s="6"/>
      <c r="K1593" s="6"/>
      <c r="L1593" s="6"/>
      <c r="M1593" s="6"/>
      <c r="N1593" s="6"/>
      <c r="O1593" s="6"/>
      <c r="P1593" s="6"/>
      <c r="Q1593" s="6"/>
      <c r="R1593" s="6"/>
      <c r="S1593" s="6"/>
      <c r="T1593" s="6"/>
      <c r="U1593" s="6"/>
      <c r="V1593" s="6"/>
      <c r="W1593" s="6"/>
      <c r="X1593" s="6"/>
      <c r="Y1593" s="6"/>
      <c r="Z1593" s="6"/>
    </row>
    <row r="1594" spans="1:26" ht="48" customHeight="1" x14ac:dyDescent="0.3">
      <c r="A1594" s="5">
        <v>1594</v>
      </c>
      <c r="B1594" s="6" t="s">
        <v>9888</v>
      </c>
      <c r="C1594" s="6" t="s">
        <v>9889</v>
      </c>
      <c r="D1594" s="58" t="s">
        <v>9909</v>
      </c>
      <c r="E1594" s="6" t="s">
        <v>8057</v>
      </c>
      <c r="F1594" s="39">
        <v>0</v>
      </c>
      <c r="G1594" s="5">
        <v>2</v>
      </c>
      <c r="H1594" s="39">
        <v>0</v>
      </c>
      <c r="I1594" s="6"/>
      <c r="J1594" s="6"/>
      <c r="K1594" s="6"/>
      <c r="L1594" s="6"/>
      <c r="M1594" s="6"/>
      <c r="N1594" s="6"/>
      <c r="O1594" s="6"/>
      <c r="P1594" s="6"/>
      <c r="Q1594" s="6"/>
      <c r="R1594" s="6"/>
      <c r="S1594" s="6"/>
      <c r="T1594" s="6"/>
      <c r="U1594" s="6"/>
      <c r="V1594" s="6"/>
      <c r="W1594" s="6"/>
      <c r="X1594" s="6"/>
      <c r="Y1594" s="6"/>
      <c r="Z1594" s="6"/>
    </row>
    <row r="1595" spans="1:26" ht="24" customHeight="1" x14ac:dyDescent="0.3">
      <c r="A1595" s="5">
        <v>1595</v>
      </c>
      <c r="B1595" s="6" t="s">
        <v>9888</v>
      </c>
      <c r="C1595" s="6" t="s">
        <v>9889</v>
      </c>
      <c r="D1595" s="58" t="s">
        <v>9910</v>
      </c>
      <c r="E1595" s="6" t="s">
        <v>8057</v>
      </c>
      <c r="F1595" s="39">
        <v>0</v>
      </c>
      <c r="G1595" s="5">
        <v>2</v>
      </c>
      <c r="H1595" s="39">
        <v>0</v>
      </c>
      <c r="I1595" s="6"/>
      <c r="J1595" s="6"/>
      <c r="K1595" s="6"/>
      <c r="L1595" s="6"/>
      <c r="M1595" s="6"/>
      <c r="N1595" s="6"/>
      <c r="O1595" s="6"/>
      <c r="P1595" s="6"/>
      <c r="Q1595" s="6"/>
      <c r="R1595" s="6"/>
      <c r="S1595" s="6"/>
      <c r="T1595" s="6"/>
      <c r="U1595" s="6"/>
      <c r="V1595" s="6"/>
      <c r="W1595" s="6"/>
      <c r="X1595" s="6"/>
      <c r="Y1595" s="6"/>
      <c r="Z1595" s="6"/>
    </row>
    <row r="1596" spans="1:26" ht="48" customHeight="1" x14ac:dyDescent="0.3">
      <c r="A1596" s="5">
        <v>1596</v>
      </c>
      <c r="B1596" s="6" t="s">
        <v>9888</v>
      </c>
      <c r="C1596" s="6" t="s">
        <v>9889</v>
      </c>
      <c r="D1596" s="58" t="s">
        <v>9911</v>
      </c>
      <c r="E1596" s="6" t="s">
        <v>8057</v>
      </c>
      <c r="F1596" s="39">
        <v>0</v>
      </c>
      <c r="G1596" s="5">
        <v>2</v>
      </c>
      <c r="H1596" s="39">
        <v>0</v>
      </c>
      <c r="I1596" s="6"/>
      <c r="J1596" s="6"/>
      <c r="K1596" s="6"/>
      <c r="L1596" s="6"/>
      <c r="M1596" s="6"/>
      <c r="N1596" s="6"/>
      <c r="O1596" s="6"/>
      <c r="P1596" s="6"/>
      <c r="Q1596" s="6"/>
      <c r="R1596" s="6"/>
      <c r="S1596" s="6"/>
      <c r="T1596" s="6"/>
      <c r="U1596" s="6"/>
      <c r="V1596" s="6"/>
      <c r="W1596" s="6"/>
      <c r="X1596" s="6"/>
      <c r="Y1596" s="6"/>
      <c r="Z1596" s="6"/>
    </row>
    <row r="1597" spans="1:26" ht="24" customHeight="1" x14ac:dyDescent="0.3">
      <c r="A1597" s="5">
        <v>1597</v>
      </c>
      <c r="B1597" s="6" t="s">
        <v>9888</v>
      </c>
      <c r="C1597" s="6" t="s">
        <v>9889</v>
      </c>
      <c r="D1597" s="58" t="s">
        <v>9912</v>
      </c>
      <c r="E1597" s="6" t="s">
        <v>8057</v>
      </c>
      <c r="F1597" s="39">
        <v>1</v>
      </c>
      <c r="G1597" s="5">
        <v>1</v>
      </c>
      <c r="H1597" s="39">
        <v>1</v>
      </c>
      <c r="I1597" s="6"/>
      <c r="J1597" s="6"/>
      <c r="K1597" s="6"/>
      <c r="L1597" s="6"/>
      <c r="M1597" s="6"/>
      <c r="N1597" s="6"/>
      <c r="O1597" s="6"/>
      <c r="P1597" s="6"/>
      <c r="Q1597" s="6"/>
      <c r="R1597" s="6"/>
      <c r="S1597" s="6"/>
      <c r="T1597" s="6"/>
      <c r="U1597" s="6"/>
      <c r="V1597" s="6"/>
      <c r="W1597" s="6"/>
      <c r="X1597" s="6"/>
      <c r="Y1597" s="6"/>
      <c r="Z1597" s="6"/>
    </row>
    <row r="1598" spans="1:26" ht="72" customHeight="1" x14ac:dyDescent="0.3">
      <c r="A1598" s="5">
        <v>1598</v>
      </c>
      <c r="B1598" s="6" t="s">
        <v>9888</v>
      </c>
      <c r="C1598" s="6" t="s">
        <v>9889</v>
      </c>
      <c r="D1598" s="58" t="s">
        <v>9913</v>
      </c>
      <c r="E1598" s="6" t="s">
        <v>8057</v>
      </c>
      <c r="F1598" s="39">
        <v>1</v>
      </c>
      <c r="G1598" s="5">
        <v>2</v>
      </c>
      <c r="H1598" s="39">
        <v>1</v>
      </c>
      <c r="I1598" s="6"/>
      <c r="J1598" s="6"/>
      <c r="K1598" s="6"/>
      <c r="L1598" s="6"/>
      <c r="M1598" s="6"/>
      <c r="N1598" s="6"/>
      <c r="O1598" s="6"/>
      <c r="P1598" s="6"/>
      <c r="Q1598" s="6"/>
      <c r="R1598" s="6"/>
      <c r="S1598" s="6"/>
      <c r="T1598" s="6"/>
      <c r="U1598" s="6"/>
      <c r="V1598" s="6"/>
      <c r="W1598" s="6"/>
      <c r="X1598" s="6"/>
      <c r="Y1598" s="6"/>
      <c r="Z1598" s="6"/>
    </row>
    <row r="1599" spans="1:26" ht="48" customHeight="1" x14ac:dyDescent="0.3">
      <c r="A1599" s="5">
        <v>1599</v>
      </c>
      <c r="B1599" s="6" t="s">
        <v>9888</v>
      </c>
      <c r="C1599" s="6" t="s">
        <v>9889</v>
      </c>
      <c r="D1599" s="58" t="s">
        <v>9914</v>
      </c>
      <c r="E1599" s="6" t="s">
        <v>8057</v>
      </c>
      <c r="F1599" s="39">
        <v>2</v>
      </c>
      <c r="G1599" s="39">
        <v>2</v>
      </c>
      <c r="H1599" s="39">
        <v>2</v>
      </c>
      <c r="I1599" s="6"/>
      <c r="J1599" s="6"/>
      <c r="K1599" s="6"/>
      <c r="L1599" s="6"/>
      <c r="M1599" s="6"/>
      <c r="N1599" s="6"/>
      <c r="O1599" s="6"/>
      <c r="P1599" s="6"/>
      <c r="Q1599" s="6"/>
      <c r="R1599" s="6"/>
      <c r="S1599" s="6"/>
      <c r="T1599" s="6"/>
      <c r="U1599" s="6"/>
      <c r="V1599" s="6"/>
      <c r="W1599" s="6"/>
      <c r="X1599" s="6"/>
      <c r="Y1599" s="6"/>
      <c r="Z1599" s="6"/>
    </row>
    <row r="1600" spans="1:26" ht="24" customHeight="1" x14ac:dyDescent="0.3">
      <c r="A1600" s="5">
        <v>1600</v>
      </c>
      <c r="B1600" s="6" t="s">
        <v>9888</v>
      </c>
      <c r="C1600" s="6" t="s">
        <v>9889</v>
      </c>
      <c r="D1600" s="58" t="s">
        <v>9915</v>
      </c>
      <c r="E1600" s="6" t="s">
        <v>8057</v>
      </c>
      <c r="F1600" s="39">
        <v>1</v>
      </c>
      <c r="G1600" s="39">
        <v>1</v>
      </c>
      <c r="H1600" s="39">
        <v>1</v>
      </c>
      <c r="I1600" s="6"/>
      <c r="J1600" s="6"/>
      <c r="K1600" s="6"/>
      <c r="L1600" s="6"/>
      <c r="M1600" s="6"/>
      <c r="N1600" s="6"/>
      <c r="O1600" s="6"/>
      <c r="P1600" s="6"/>
      <c r="Q1600" s="6"/>
      <c r="R1600" s="6"/>
      <c r="S1600" s="6"/>
      <c r="T1600" s="6"/>
      <c r="U1600" s="6"/>
      <c r="V1600" s="6"/>
      <c r="W1600" s="6"/>
      <c r="X1600" s="6"/>
      <c r="Y1600" s="6"/>
      <c r="Z1600" s="6"/>
    </row>
    <row r="1601" spans="1:26" ht="24" customHeight="1" x14ac:dyDescent="0.3">
      <c r="A1601" s="5">
        <v>1601</v>
      </c>
      <c r="B1601" s="6" t="s">
        <v>9888</v>
      </c>
      <c r="C1601" s="6" t="s">
        <v>9889</v>
      </c>
      <c r="D1601" s="58" t="s">
        <v>9916</v>
      </c>
      <c r="E1601" s="6" t="s">
        <v>8057</v>
      </c>
      <c r="F1601" s="39">
        <v>2</v>
      </c>
      <c r="G1601" s="39">
        <v>2</v>
      </c>
      <c r="H1601" s="39">
        <v>2</v>
      </c>
      <c r="I1601" s="6"/>
      <c r="J1601" s="6"/>
      <c r="K1601" s="6"/>
      <c r="L1601" s="6"/>
      <c r="M1601" s="6"/>
      <c r="N1601" s="6"/>
      <c r="O1601" s="6"/>
      <c r="P1601" s="6"/>
      <c r="Q1601" s="6"/>
      <c r="R1601" s="6"/>
      <c r="S1601" s="6"/>
      <c r="T1601" s="6"/>
      <c r="U1601" s="6"/>
      <c r="V1601" s="6"/>
      <c r="W1601" s="6"/>
      <c r="X1601" s="6"/>
      <c r="Y1601" s="6"/>
      <c r="Z1601" s="6"/>
    </row>
    <row r="1602" spans="1:26" ht="48" customHeight="1" x14ac:dyDescent="0.3">
      <c r="A1602" s="5">
        <v>1602</v>
      </c>
      <c r="B1602" s="8" t="str">
        <f t="shared" ref="B1602:B1635" si="0">HYPERLINK("https://twitter.com/imrankhanpti/status/662967554579832832","https://twitter.com/imrankhanpti/status/662967554579832832")</f>
        <v>https://twitter.com/imrankhanpti/status/662967554579832832</v>
      </c>
      <c r="C1602" s="6" t="s">
        <v>8354</v>
      </c>
      <c r="D1602" s="58" t="s">
        <v>9917</v>
      </c>
      <c r="E1602" s="6" t="s">
        <v>8057</v>
      </c>
      <c r="F1602" s="39">
        <v>1</v>
      </c>
      <c r="G1602" s="39">
        <v>1</v>
      </c>
      <c r="H1602" s="39">
        <v>1</v>
      </c>
      <c r="I1602" s="6"/>
      <c r="J1602" s="6"/>
      <c r="K1602" s="6"/>
      <c r="L1602" s="6"/>
      <c r="M1602" s="6"/>
      <c r="N1602" s="6"/>
      <c r="O1602" s="6"/>
      <c r="P1602" s="6"/>
      <c r="Q1602" s="6"/>
      <c r="R1602" s="6"/>
      <c r="S1602" s="6"/>
      <c r="T1602" s="6"/>
      <c r="U1602" s="6"/>
      <c r="V1602" s="6"/>
      <c r="W1602" s="6"/>
      <c r="X1602" s="6"/>
      <c r="Y1602" s="6"/>
      <c r="Z1602" s="6"/>
    </row>
    <row r="1603" spans="1:26" ht="48" customHeight="1" x14ac:dyDescent="0.3">
      <c r="A1603" s="5">
        <v>1603</v>
      </c>
      <c r="B1603" s="8" t="str">
        <f t="shared" si="0"/>
        <v>https://twitter.com/imrankhanpti/status/662967554579832832</v>
      </c>
      <c r="C1603" s="6" t="s">
        <v>8354</v>
      </c>
      <c r="D1603" s="58" t="s">
        <v>9918</v>
      </c>
      <c r="E1603" s="6" t="s">
        <v>8057</v>
      </c>
      <c r="F1603" s="39">
        <v>2</v>
      </c>
      <c r="G1603" s="39">
        <v>2</v>
      </c>
      <c r="H1603" s="39">
        <v>2</v>
      </c>
      <c r="I1603" s="6"/>
      <c r="J1603" s="6"/>
      <c r="K1603" s="6"/>
      <c r="L1603" s="6"/>
      <c r="M1603" s="6"/>
      <c r="N1603" s="6"/>
      <c r="O1603" s="6"/>
      <c r="P1603" s="6"/>
      <c r="Q1603" s="6"/>
      <c r="R1603" s="6"/>
      <c r="S1603" s="6"/>
      <c r="T1603" s="6"/>
      <c r="U1603" s="6"/>
      <c r="V1603" s="6"/>
      <c r="W1603" s="6"/>
      <c r="X1603" s="6"/>
      <c r="Y1603" s="6"/>
      <c r="Z1603" s="6"/>
    </row>
    <row r="1604" spans="1:26" ht="24" customHeight="1" x14ac:dyDescent="0.3">
      <c r="A1604" s="5">
        <v>1604</v>
      </c>
      <c r="B1604" s="8" t="str">
        <f t="shared" si="0"/>
        <v>https://twitter.com/imrankhanpti/status/662967554579832832</v>
      </c>
      <c r="C1604" s="6" t="s">
        <v>8354</v>
      </c>
      <c r="D1604" s="58" t="s">
        <v>9919</v>
      </c>
      <c r="E1604" s="6" t="s">
        <v>8057</v>
      </c>
      <c r="F1604" s="39">
        <v>1</v>
      </c>
      <c r="G1604" s="39">
        <v>1</v>
      </c>
      <c r="H1604" s="39">
        <v>1</v>
      </c>
      <c r="I1604" s="6"/>
      <c r="J1604" s="6"/>
      <c r="K1604" s="6"/>
      <c r="L1604" s="6"/>
      <c r="M1604" s="6"/>
      <c r="N1604" s="6"/>
      <c r="O1604" s="6"/>
      <c r="P1604" s="6"/>
      <c r="Q1604" s="6"/>
      <c r="R1604" s="6"/>
      <c r="S1604" s="6"/>
      <c r="T1604" s="6"/>
      <c r="U1604" s="6"/>
      <c r="V1604" s="6"/>
      <c r="W1604" s="6"/>
      <c r="X1604" s="6"/>
      <c r="Y1604" s="6"/>
      <c r="Z1604" s="6"/>
    </row>
    <row r="1605" spans="1:26" ht="48" customHeight="1" x14ac:dyDescent="0.3">
      <c r="A1605" s="5">
        <v>1605</v>
      </c>
      <c r="B1605" s="8" t="str">
        <f t="shared" si="0"/>
        <v>https://twitter.com/imrankhanpti/status/662967554579832832</v>
      </c>
      <c r="C1605" s="6" t="s">
        <v>8354</v>
      </c>
      <c r="D1605" s="58" t="s">
        <v>9920</v>
      </c>
      <c r="E1605" s="6" t="s">
        <v>8057</v>
      </c>
      <c r="F1605" s="39">
        <v>0</v>
      </c>
      <c r="G1605" s="39">
        <v>0</v>
      </c>
      <c r="H1605" s="39">
        <v>0</v>
      </c>
      <c r="I1605" s="6"/>
      <c r="J1605" s="6"/>
      <c r="K1605" s="6"/>
      <c r="L1605" s="6"/>
      <c r="M1605" s="6"/>
      <c r="N1605" s="6"/>
      <c r="O1605" s="6"/>
      <c r="P1605" s="6"/>
      <c r="Q1605" s="6"/>
      <c r="R1605" s="6"/>
      <c r="S1605" s="6"/>
      <c r="T1605" s="6"/>
      <c r="U1605" s="6"/>
      <c r="V1605" s="6"/>
      <c r="W1605" s="6"/>
      <c r="X1605" s="6"/>
      <c r="Y1605" s="6"/>
      <c r="Z1605" s="6"/>
    </row>
    <row r="1606" spans="1:26" ht="24" customHeight="1" x14ac:dyDescent="0.3">
      <c r="A1606" s="5">
        <v>1606</v>
      </c>
      <c r="B1606" s="8" t="str">
        <f t="shared" si="0"/>
        <v>https://twitter.com/imrankhanpti/status/662967554579832832</v>
      </c>
      <c r="C1606" s="6" t="s">
        <v>8354</v>
      </c>
      <c r="D1606" s="58" t="s">
        <v>9921</v>
      </c>
      <c r="E1606" s="6" t="s">
        <v>8057</v>
      </c>
      <c r="F1606" s="39">
        <v>1</v>
      </c>
      <c r="G1606" s="39">
        <v>1</v>
      </c>
      <c r="H1606" s="39">
        <v>1</v>
      </c>
      <c r="I1606" s="6"/>
      <c r="J1606" s="6"/>
      <c r="K1606" s="6"/>
      <c r="L1606" s="6"/>
      <c r="M1606" s="6"/>
      <c r="N1606" s="6"/>
      <c r="O1606" s="6"/>
      <c r="P1606" s="6"/>
      <c r="Q1606" s="6"/>
      <c r="R1606" s="6"/>
      <c r="S1606" s="6"/>
      <c r="T1606" s="6"/>
      <c r="U1606" s="6"/>
      <c r="V1606" s="6"/>
      <c r="W1606" s="6"/>
      <c r="X1606" s="6"/>
      <c r="Y1606" s="6"/>
      <c r="Z1606" s="6"/>
    </row>
    <row r="1607" spans="1:26" ht="24" customHeight="1" x14ac:dyDescent="0.3">
      <c r="A1607" s="5">
        <v>1607</v>
      </c>
      <c r="B1607" s="8" t="str">
        <f t="shared" si="0"/>
        <v>https://twitter.com/imrankhanpti/status/662967554579832832</v>
      </c>
      <c r="C1607" s="6" t="s">
        <v>8354</v>
      </c>
      <c r="D1607" s="58" t="s">
        <v>9922</v>
      </c>
      <c r="E1607" s="6" t="s">
        <v>8057</v>
      </c>
      <c r="F1607" s="39">
        <v>0</v>
      </c>
      <c r="G1607" s="39">
        <v>0</v>
      </c>
      <c r="H1607" s="39">
        <v>0</v>
      </c>
      <c r="I1607" s="6"/>
      <c r="J1607" s="6"/>
      <c r="K1607" s="6"/>
      <c r="L1607" s="6"/>
      <c r="M1607" s="6"/>
      <c r="N1607" s="6"/>
      <c r="O1607" s="6"/>
      <c r="P1607" s="6"/>
      <c r="Q1607" s="6"/>
      <c r="R1607" s="6"/>
      <c r="S1607" s="6"/>
      <c r="T1607" s="6"/>
      <c r="U1607" s="6"/>
      <c r="V1607" s="6"/>
      <c r="W1607" s="6"/>
      <c r="X1607" s="6"/>
      <c r="Y1607" s="6"/>
      <c r="Z1607" s="6"/>
    </row>
    <row r="1608" spans="1:26" ht="48" customHeight="1" x14ac:dyDescent="0.3">
      <c r="A1608" s="5">
        <v>1608</v>
      </c>
      <c r="B1608" s="8" t="str">
        <f t="shared" si="0"/>
        <v>https://twitter.com/imrankhanpti/status/662967554579832832</v>
      </c>
      <c r="C1608" s="6" t="s">
        <v>8354</v>
      </c>
      <c r="D1608" s="58" t="s">
        <v>9924</v>
      </c>
      <c r="E1608" s="5" t="s">
        <v>8057</v>
      </c>
      <c r="F1608" s="39">
        <v>2</v>
      </c>
      <c r="G1608" s="39">
        <v>2</v>
      </c>
      <c r="H1608" s="39">
        <v>2</v>
      </c>
      <c r="I1608" s="6"/>
      <c r="J1608" s="6"/>
      <c r="K1608" s="6"/>
      <c r="L1608" s="6"/>
      <c r="M1608" s="6"/>
      <c r="N1608" s="6"/>
      <c r="O1608" s="6"/>
      <c r="P1608" s="6"/>
      <c r="Q1608" s="6"/>
      <c r="R1608" s="6"/>
      <c r="S1608" s="6"/>
      <c r="T1608" s="6"/>
      <c r="U1608" s="6"/>
      <c r="V1608" s="6"/>
      <c r="W1608" s="6"/>
      <c r="X1608" s="6"/>
      <c r="Y1608" s="6"/>
      <c r="Z1608" s="6"/>
    </row>
    <row r="1609" spans="1:26" ht="24" customHeight="1" x14ac:dyDescent="0.3">
      <c r="A1609" s="5">
        <v>1609</v>
      </c>
      <c r="B1609" s="8" t="str">
        <f t="shared" si="0"/>
        <v>https://twitter.com/imrankhanpti/status/662967554579832832</v>
      </c>
      <c r="C1609" s="6" t="s">
        <v>8354</v>
      </c>
      <c r="D1609" s="58" t="s">
        <v>9925</v>
      </c>
      <c r="E1609" s="5" t="s">
        <v>8057</v>
      </c>
      <c r="F1609" s="39">
        <v>0</v>
      </c>
      <c r="G1609" s="39">
        <v>0</v>
      </c>
      <c r="H1609" s="39">
        <v>0</v>
      </c>
      <c r="I1609" s="6"/>
      <c r="J1609" s="6"/>
      <c r="K1609" s="6"/>
      <c r="L1609" s="6"/>
      <c r="M1609" s="6"/>
      <c r="N1609" s="6"/>
      <c r="O1609" s="6"/>
      <c r="P1609" s="6"/>
      <c r="Q1609" s="6"/>
      <c r="R1609" s="6"/>
      <c r="S1609" s="6"/>
      <c r="T1609" s="6"/>
      <c r="U1609" s="6"/>
      <c r="V1609" s="6"/>
      <c r="W1609" s="6"/>
      <c r="X1609" s="6"/>
      <c r="Y1609" s="6"/>
      <c r="Z1609" s="6"/>
    </row>
    <row r="1610" spans="1:26" ht="24" customHeight="1" x14ac:dyDescent="0.3">
      <c r="A1610" s="5">
        <v>1610</v>
      </c>
      <c r="B1610" s="8" t="str">
        <f t="shared" si="0"/>
        <v>https://twitter.com/imrankhanpti/status/662967554579832832</v>
      </c>
      <c r="C1610" s="6" t="s">
        <v>8354</v>
      </c>
      <c r="D1610" s="58" t="s">
        <v>9926</v>
      </c>
      <c r="E1610" s="5" t="s">
        <v>8057</v>
      </c>
      <c r="F1610" s="39">
        <v>2</v>
      </c>
      <c r="G1610" s="39">
        <v>2</v>
      </c>
      <c r="H1610" s="39">
        <v>2</v>
      </c>
      <c r="I1610" s="6"/>
      <c r="J1610" s="6"/>
      <c r="K1610" s="6"/>
      <c r="L1610" s="6"/>
      <c r="M1610" s="6"/>
      <c r="N1610" s="6"/>
      <c r="O1610" s="6"/>
      <c r="P1610" s="6"/>
      <c r="Q1610" s="6"/>
      <c r="R1610" s="6"/>
      <c r="S1610" s="6"/>
      <c r="T1610" s="6"/>
      <c r="U1610" s="6"/>
      <c r="V1610" s="6"/>
      <c r="W1610" s="6"/>
      <c r="X1610" s="6"/>
      <c r="Y1610" s="6"/>
      <c r="Z1610" s="6"/>
    </row>
    <row r="1611" spans="1:26" ht="48" customHeight="1" x14ac:dyDescent="0.3">
      <c r="A1611" s="5">
        <v>1611</v>
      </c>
      <c r="B1611" s="8" t="str">
        <f t="shared" si="0"/>
        <v>https://twitter.com/imrankhanpti/status/662967554579832832</v>
      </c>
      <c r="C1611" s="6" t="s">
        <v>8354</v>
      </c>
      <c r="D1611" s="58" t="s">
        <v>9927</v>
      </c>
      <c r="E1611" s="5" t="s">
        <v>8057</v>
      </c>
      <c r="F1611" s="39">
        <v>2</v>
      </c>
      <c r="G1611" s="5">
        <v>2</v>
      </c>
      <c r="H1611" s="39">
        <v>2</v>
      </c>
      <c r="I1611" s="6"/>
      <c r="J1611" s="6"/>
      <c r="K1611" s="6"/>
      <c r="L1611" s="6"/>
      <c r="M1611" s="6"/>
      <c r="N1611" s="6"/>
      <c r="O1611" s="6"/>
      <c r="P1611" s="6"/>
      <c r="Q1611" s="6"/>
      <c r="R1611" s="6"/>
      <c r="S1611" s="6"/>
      <c r="T1611" s="6"/>
      <c r="U1611" s="6"/>
      <c r="V1611" s="6"/>
      <c r="W1611" s="6"/>
      <c r="X1611" s="6"/>
      <c r="Y1611" s="6"/>
      <c r="Z1611" s="6"/>
    </row>
    <row r="1612" spans="1:26" ht="24" customHeight="1" x14ac:dyDescent="0.3">
      <c r="A1612" s="5">
        <v>1612</v>
      </c>
      <c r="B1612" s="8" t="str">
        <f t="shared" si="0"/>
        <v>https://twitter.com/imrankhanpti/status/662967554579832832</v>
      </c>
      <c r="C1612" s="6" t="s">
        <v>8354</v>
      </c>
      <c r="D1612" s="58" t="s">
        <v>9928</v>
      </c>
      <c r="E1612" s="5" t="s">
        <v>8057</v>
      </c>
      <c r="F1612" s="39">
        <v>2</v>
      </c>
      <c r="G1612" s="5">
        <v>2</v>
      </c>
      <c r="H1612" s="39">
        <v>2</v>
      </c>
      <c r="I1612" s="6"/>
      <c r="J1612" s="6"/>
      <c r="K1612" s="6"/>
      <c r="L1612" s="6"/>
      <c r="M1612" s="6"/>
      <c r="N1612" s="6"/>
      <c r="O1612" s="6"/>
      <c r="P1612" s="6"/>
      <c r="Q1612" s="6"/>
      <c r="R1612" s="6"/>
      <c r="S1612" s="6"/>
      <c r="T1612" s="6"/>
      <c r="U1612" s="6"/>
      <c r="V1612" s="6"/>
      <c r="W1612" s="6"/>
      <c r="X1612" s="6"/>
      <c r="Y1612" s="6"/>
      <c r="Z1612" s="6"/>
    </row>
    <row r="1613" spans="1:26" ht="48" customHeight="1" x14ac:dyDescent="0.3">
      <c r="A1613" s="5">
        <v>1613</v>
      </c>
      <c r="B1613" s="8" t="str">
        <f t="shared" si="0"/>
        <v>https://twitter.com/imrankhanpti/status/662967554579832832</v>
      </c>
      <c r="C1613" s="6" t="s">
        <v>8354</v>
      </c>
      <c r="D1613" s="58" t="s">
        <v>9929</v>
      </c>
      <c r="E1613" s="5" t="s">
        <v>8057</v>
      </c>
      <c r="F1613" s="39">
        <v>2</v>
      </c>
      <c r="G1613" s="5">
        <v>2</v>
      </c>
      <c r="H1613" s="39">
        <v>2</v>
      </c>
      <c r="I1613" s="6"/>
      <c r="J1613" s="6"/>
      <c r="K1613" s="6"/>
      <c r="L1613" s="6"/>
      <c r="M1613" s="6"/>
      <c r="N1613" s="6"/>
      <c r="O1613" s="6"/>
      <c r="P1613" s="6"/>
      <c r="Q1613" s="6"/>
      <c r="R1613" s="6"/>
      <c r="S1613" s="6"/>
      <c r="T1613" s="6"/>
      <c r="U1613" s="6"/>
      <c r="V1613" s="6"/>
      <c r="W1613" s="6"/>
      <c r="X1613" s="6"/>
      <c r="Y1613" s="6"/>
      <c r="Z1613" s="6"/>
    </row>
    <row r="1614" spans="1:26" ht="48" customHeight="1" x14ac:dyDescent="0.3">
      <c r="A1614" s="5">
        <v>1614</v>
      </c>
      <c r="B1614" s="8" t="str">
        <f t="shared" si="0"/>
        <v>https://twitter.com/imrankhanpti/status/662967554579832832</v>
      </c>
      <c r="C1614" s="6" t="s">
        <v>8354</v>
      </c>
      <c r="D1614" s="58" t="s">
        <v>9930</v>
      </c>
      <c r="E1614" s="5" t="s">
        <v>8057</v>
      </c>
      <c r="F1614" s="39">
        <v>0</v>
      </c>
      <c r="G1614" s="5">
        <v>0</v>
      </c>
      <c r="H1614" s="39">
        <v>0</v>
      </c>
      <c r="I1614" s="6"/>
      <c r="J1614" s="6"/>
      <c r="K1614" s="6"/>
      <c r="L1614" s="6"/>
      <c r="M1614" s="6"/>
      <c r="N1614" s="6"/>
      <c r="O1614" s="6"/>
      <c r="P1614" s="6"/>
      <c r="Q1614" s="6"/>
      <c r="R1614" s="6"/>
      <c r="S1614" s="6"/>
      <c r="T1614" s="6"/>
      <c r="U1614" s="6"/>
      <c r="V1614" s="6"/>
      <c r="W1614" s="6"/>
      <c r="X1614" s="6"/>
      <c r="Y1614" s="6"/>
      <c r="Z1614" s="6"/>
    </row>
    <row r="1615" spans="1:26" ht="24" customHeight="1" x14ac:dyDescent="0.3">
      <c r="A1615" s="5">
        <v>1615</v>
      </c>
      <c r="B1615" s="8" t="str">
        <f t="shared" si="0"/>
        <v>https://twitter.com/imrankhanpti/status/662967554579832832</v>
      </c>
      <c r="C1615" s="6" t="s">
        <v>8354</v>
      </c>
      <c r="D1615" s="58" t="s">
        <v>9931</v>
      </c>
      <c r="E1615" s="5" t="s">
        <v>8057</v>
      </c>
      <c r="F1615" s="39">
        <v>2</v>
      </c>
      <c r="G1615" s="5">
        <v>2</v>
      </c>
      <c r="H1615" s="39">
        <v>2</v>
      </c>
      <c r="I1615" s="6"/>
      <c r="J1615" s="6"/>
      <c r="K1615" s="6"/>
      <c r="L1615" s="6"/>
      <c r="M1615" s="6"/>
      <c r="N1615" s="6"/>
      <c r="O1615" s="6"/>
      <c r="P1615" s="6"/>
      <c r="Q1615" s="6"/>
      <c r="R1615" s="6"/>
      <c r="S1615" s="6"/>
      <c r="T1615" s="6"/>
      <c r="U1615" s="6"/>
      <c r="V1615" s="6"/>
      <c r="W1615" s="6"/>
      <c r="X1615" s="6"/>
      <c r="Y1615" s="6"/>
      <c r="Z1615" s="6"/>
    </row>
    <row r="1616" spans="1:26" ht="24" customHeight="1" x14ac:dyDescent="0.3">
      <c r="A1616" s="5">
        <v>1616</v>
      </c>
      <c r="B1616" s="8" t="str">
        <f t="shared" si="0"/>
        <v>https://twitter.com/imrankhanpti/status/662967554579832832</v>
      </c>
      <c r="C1616" s="6" t="s">
        <v>8354</v>
      </c>
      <c r="D1616" s="58" t="s">
        <v>9932</v>
      </c>
      <c r="E1616" s="5" t="s">
        <v>8057</v>
      </c>
      <c r="F1616" s="39">
        <v>2</v>
      </c>
      <c r="G1616" s="5">
        <v>2</v>
      </c>
      <c r="H1616" s="39">
        <v>2</v>
      </c>
      <c r="I1616" s="6"/>
      <c r="J1616" s="6"/>
      <c r="K1616" s="6"/>
      <c r="L1616" s="6"/>
      <c r="M1616" s="6"/>
      <c r="N1616" s="6"/>
      <c r="O1616" s="6"/>
      <c r="P1616" s="6"/>
      <c r="Q1616" s="6"/>
      <c r="R1616" s="6"/>
      <c r="S1616" s="6"/>
      <c r="T1616" s="6"/>
      <c r="U1616" s="6"/>
      <c r="V1616" s="6"/>
      <c r="W1616" s="6"/>
      <c r="X1616" s="6"/>
      <c r="Y1616" s="6"/>
      <c r="Z1616" s="6"/>
    </row>
    <row r="1617" spans="1:26" ht="24" customHeight="1" x14ac:dyDescent="0.3">
      <c r="A1617" s="5">
        <v>1617</v>
      </c>
      <c r="B1617" s="8" t="str">
        <f t="shared" si="0"/>
        <v>https://twitter.com/imrankhanpti/status/662967554579832832</v>
      </c>
      <c r="C1617" s="6" t="s">
        <v>8354</v>
      </c>
      <c r="D1617" s="58" t="s">
        <v>9933</v>
      </c>
      <c r="E1617" s="5" t="s">
        <v>8057</v>
      </c>
      <c r="F1617" s="39">
        <v>0</v>
      </c>
      <c r="G1617" s="5">
        <v>0</v>
      </c>
      <c r="H1617" s="39">
        <v>0</v>
      </c>
      <c r="I1617" s="6"/>
      <c r="J1617" s="6"/>
      <c r="K1617" s="6"/>
      <c r="L1617" s="6"/>
      <c r="M1617" s="6"/>
      <c r="N1617" s="6"/>
      <c r="O1617" s="6"/>
      <c r="P1617" s="6"/>
      <c r="Q1617" s="6"/>
      <c r="R1617" s="6"/>
      <c r="S1617" s="6"/>
      <c r="T1617" s="6"/>
      <c r="U1617" s="6"/>
      <c r="V1617" s="6"/>
      <c r="W1617" s="6"/>
      <c r="X1617" s="6"/>
      <c r="Y1617" s="6"/>
      <c r="Z1617" s="6"/>
    </row>
    <row r="1618" spans="1:26" ht="48" customHeight="1" x14ac:dyDescent="0.3">
      <c r="A1618" s="5">
        <v>1618</v>
      </c>
      <c r="B1618" s="8" t="str">
        <f t="shared" si="0"/>
        <v>https://twitter.com/imrankhanpti/status/662967554579832832</v>
      </c>
      <c r="C1618" s="6" t="s">
        <v>8354</v>
      </c>
      <c r="D1618" s="58" t="s">
        <v>9934</v>
      </c>
      <c r="E1618" s="5" t="s">
        <v>8057</v>
      </c>
      <c r="F1618" s="39">
        <v>1</v>
      </c>
      <c r="G1618" s="5">
        <v>2</v>
      </c>
      <c r="H1618" s="39">
        <v>1</v>
      </c>
      <c r="I1618" s="6"/>
      <c r="J1618" s="6"/>
      <c r="K1618" s="6"/>
      <c r="L1618" s="6"/>
      <c r="M1618" s="6"/>
      <c r="N1618" s="6"/>
      <c r="O1618" s="6"/>
      <c r="P1618" s="6"/>
      <c r="Q1618" s="6"/>
      <c r="R1618" s="6"/>
      <c r="S1618" s="6"/>
      <c r="T1618" s="6"/>
      <c r="U1618" s="6"/>
      <c r="V1618" s="6"/>
      <c r="W1618" s="6"/>
      <c r="X1618" s="6"/>
      <c r="Y1618" s="6"/>
      <c r="Z1618" s="6"/>
    </row>
    <row r="1619" spans="1:26" ht="48" customHeight="1" x14ac:dyDescent="0.3">
      <c r="A1619" s="5">
        <v>1619</v>
      </c>
      <c r="B1619" s="8" t="str">
        <f t="shared" si="0"/>
        <v>https://twitter.com/imrankhanpti/status/662967554579832832</v>
      </c>
      <c r="C1619" s="6" t="s">
        <v>8354</v>
      </c>
      <c r="D1619" s="58" t="s">
        <v>9935</v>
      </c>
      <c r="E1619" s="5" t="s">
        <v>8057</v>
      </c>
      <c r="F1619" s="39">
        <v>0</v>
      </c>
      <c r="G1619" s="5">
        <v>2</v>
      </c>
      <c r="H1619" s="39">
        <v>0</v>
      </c>
      <c r="I1619" s="6"/>
      <c r="J1619" s="6"/>
      <c r="K1619" s="6"/>
      <c r="L1619" s="6"/>
      <c r="M1619" s="6"/>
      <c r="N1619" s="6"/>
      <c r="O1619" s="6"/>
      <c r="P1619" s="6"/>
      <c r="Q1619" s="6"/>
      <c r="R1619" s="6"/>
      <c r="S1619" s="6"/>
      <c r="T1619" s="6"/>
      <c r="U1619" s="6"/>
      <c r="V1619" s="6"/>
      <c r="W1619" s="6"/>
      <c r="X1619" s="6"/>
      <c r="Y1619" s="6"/>
      <c r="Z1619" s="6"/>
    </row>
    <row r="1620" spans="1:26" ht="48" customHeight="1" x14ac:dyDescent="0.3">
      <c r="A1620" s="5">
        <v>1620</v>
      </c>
      <c r="B1620" s="8" t="str">
        <f t="shared" si="0"/>
        <v>https://twitter.com/imrankhanpti/status/662967554579832832</v>
      </c>
      <c r="C1620" s="6" t="s">
        <v>8354</v>
      </c>
      <c r="D1620" s="58" t="s">
        <v>9936</v>
      </c>
      <c r="E1620" s="5" t="s">
        <v>8057</v>
      </c>
      <c r="F1620" s="39">
        <v>0</v>
      </c>
      <c r="G1620" s="5">
        <v>2</v>
      </c>
      <c r="H1620" s="39">
        <v>0</v>
      </c>
      <c r="I1620" s="6"/>
      <c r="J1620" s="6"/>
      <c r="K1620" s="6"/>
      <c r="L1620" s="6"/>
      <c r="M1620" s="6"/>
      <c r="N1620" s="6"/>
      <c r="O1620" s="6"/>
      <c r="P1620" s="6"/>
      <c r="Q1620" s="6"/>
      <c r="R1620" s="6"/>
      <c r="S1620" s="6"/>
      <c r="T1620" s="6"/>
      <c r="U1620" s="6"/>
      <c r="V1620" s="6"/>
      <c r="W1620" s="6"/>
      <c r="X1620" s="6"/>
      <c r="Y1620" s="6"/>
      <c r="Z1620" s="6"/>
    </row>
    <row r="1621" spans="1:26" ht="24" customHeight="1" x14ac:dyDescent="0.3">
      <c r="A1621" s="5">
        <v>1621</v>
      </c>
      <c r="B1621" s="8" t="str">
        <f t="shared" si="0"/>
        <v>https://twitter.com/imrankhanpti/status/662967554579832832</v>
      </c>
      <c r="C1621" s="6" t="s">
        <v>8354</v>
      </c>
      <c r="D1621" s="58" t="s">
        <v>9937</v>
      </c>
      <c r="E1621" s="5" t="s">
        <v>8057</v>
      </c>
      <c r="F1621" s="39">
        <v>2</v>
      </c>
      <c r="G1621" s="5">
        <v>2</v>
      </c>
      <c r="H1621" s="39">
        <v>2</v>
      </c>
      <c r="I1621" s="6"/>
      <c r="J1621" s="6"/>
      <c r="K1621" s="6"/>
      <c r="L1621" s="6"/>
      <c r="M1621" s="6"/>
      <c r="N1621" s="6"/>
      <c r="O1621" s="6"/>
      <c r="P1621" s="6"/>
      <c r="Q1621" s="6"/>
      <c r="R1621" s="6"/>
      <c r="S1621" s="6"/>
      <c r="T1621" s="6"/>
      <c r="U1621" s="6"/>
      <c r="V1621" s="6"/>
      <c r="W1621" s="6"/>
      <c r="X1621" s="6"/>
      <c r="Y1621" s="6"/>
      <c r="Z1621" s="6"/>
    </row>
    <row r="1622" spans="1:26" ht="48" customHeight="1" x14ac:dyDescent="0.3">
      <c r="A1622" s="5">
        <v>1622</v>
      </c>
      <c r="B1622" s="8" t="str">
        <f t="shared" si="0"/>
        <v>https://twitter.com/imrankhanpti/status/662967554579832832</v>
      </c>
      <c r="C1622" s="6" t="s">
        <v>8354</v>
      </c>
      <c r="D1622" s="58" t="s">
        <v>9938</v>
      </c>
      <c r="E1622" s="5" t="s">
        <v>8057</v>
      </c>
      <c r="F1622" s="39">
        <v>0</v>
      </c>
      <c r="G1622" s="5">
        <v>0</v>
      </c>
      <c r="H1622" s="39">
        <v>0</v>
      </c>
      <c r="I1622" s="6"/>
      <c r="J1622" s="6"/>
      <c r="K1622" s="6"/>
      <c r="L1622" s="6"/>
      <c r="M1622" s="6"/>
      <c r="N1622" s="6"/>
      <c r="O1622" s="6"/>
      <c r="P1622" s="6"/>
      <c r="Q1622" s="6"/>
      <c r="R1622" s="6"/>
      <c r="S1622" s="6"/>
      <c r="T1622" s="6"/>
      <c r="U1622" s="6"/>
      <c r="V1622" s="6"/>
      <c r="W1622" s="6"/>
      <c r="X1622" s="6"/>
      <c r="Y1622" s="6"/>
      <c r="Z1622" s="6"/>
    </row>
    <row r="1623" spans="1:26" ht="24" customHeight="1" x14ac:dyDescent="0.3">
      <c r="A1623" s="5">
        <v>1623</v>
      </c>
      <c r="B1623" s="8" t="str">
        <f t="shared" si="0"/>
        <v>https://twitter.com/imrankhanpti/status/662967554579832832</v>
      </c>
      <c r="C1623" s="6" t="s">
        <v>8354</v>
      </c>
      <c r="D1623" s="58" t="s">
        <v>9939</v>
      </c>
      <c r="E1623" s="5" t="s">
        <v>8057</v>
      </c>
      <c r="F1623" s="39">
        <v>2</v>
      </c>
      <c r="G1623" s="5">
        <v>0</v>
      </c>
      <c r="H1623" s="39">
        <v>2</v>
      </c>
      <c r="I1623" s="6"/>
      <c r="J1623" s="6"/>
      <c r="K1623" s="6"/>
      <c r="L1623" s="6"/>
      <c r="M1623" s="6"/>
      <c r="N1623" s="6"/>
      <c r="O1623" s="6"/>
      <c r="P1623" s="6"/>
      <c r="Q1623" s="6"/>
      <c r="R1623" s="6"/>
      <c r="S1623" s="6"/>
      <c r="T1623" s="6"/>
      <c r="U1623" s="6"/>
      <c r="V1623" s="6"/>
      <c r="W1623" s="6"/>
      <c r="X1623" s="6"/>
      <c r="Y1623" s="6"/>
      <c r="Z1623" s="6"/>
    </row>
    <row r="1624" spans="1:26" ht="24" customHeight="1" x14ac:dyDescent="0.3">
      <c r="A1624" s="5">
        <v>1624</v>
      </c>
      <c r="B1624" s="8" t="str">
        <f t="shared" si="0"/>
        <v>https://twitter.com/imrankhanpti/status/662967554579832832</v>
      </c>
      <c r="C1624" s="6" t="s">
        <v>8354</v>
      </c>
      <c r="D1624" s="58" t="s">
        <v>9940</v>
      </c>
      <c r="E1624" s="5" t="s">
        <v>8057</v>
      </c>
      <c r="F1624" s="39">
        <v>1</v>
      </c>
      <c r="G1624" s="5">
        <v>0</v>
      </c>
      <c r="H1624" s="39">
        <v>1</v>
      </c>
      <c r="I1624" s="6"/>
      <c r="J1624" s="6"/>
      <c r="K1624" s="6"/>
      <c r="L1624" s="6"/>
      <c r="M1624" s="6"/>
      <c r="N1624" s="6"/>
      <c r="O1624" s="6"/>
      <c r="P1624" s="6"/>
      <c r="Q1624" s="6"/>
      <c r="R1624" s="6"/>
      <c r="S1624" s="6"/>
      <c r="T1624" s="6"/>
      <c r="U1624" s="6"/>
      <c r="V1624" s="6"/>
      <c r="W1624" s="6"/>
      <c r="X1624" s="6"/>
      <c r="Y1624" s="6"/>
      <c r="Z1624" s="6"/>
    </row>
    <row r="1625" spans="1:26" ht="24" customHeight="1" x14ac:dyDescent="0.3">
      <c r="A1625" s="5">
        <v>1625</v>
      </c>
      <c r="B1625" s="8" t="str">
        <f t="shared" si="0"/>
        <v>https://twitter.com/imrankhanpti/status/662967554579832832</v>
      </c>
      <c r="C1625" s="6" t="s">
        <v>8354</v>
      </c>
      <c r="D1625" s="58" t="s">
        <v>9941</v>
      </c>
      <c r="E1625" s="5" t="s">
        <v>8057</v>
      </c>
      <c r="F1625" s="39">
        <v>0</v>
      </c>
      <c r="G1625" s="5">
        <v>2</v>
      </c>
      <c r="H1625" s="39">
        <v>0</v>
      </c>
      <c r="I1625" s="6"/>
      <c r="J1625" s="6"/>
      <c r="K1625" s="6"/>
      <c r="L1625" s="6"/>
      <c r="M1625" s="6"/>
      <c r="N1625" s="6"/>
      <c r="O1625" s="6"/>
      <c r="P1625" s="6"/>
      <c r="Q1625" s="6"/>
      <c r="R1625" s="6"/>
      <c r="S1625" s="6"/>
      <c r="T1625" s="6"/>
      <c r="U1625" s="6"/>
      <c r="V1625" s="6"/>
      <c r="W1625" s="6"/>
      <c r="X1625" s="6"/>
      <c r="Y1625" s="6"/>
      <c r="Z1625" s="6"/>
    </row>
    <row r="1626" spans="1:26" ht="24" customHeight="1" x14ac:dyDescent="0.3">
      <c r="A1626" s="5">
        <v>1626</v>
      </c>
      <c r="B1626" s="8" t="str">
        <f t="shared" si="0"/>
        <v>https://twitter.com/imrankhanpti/status/662967554579832832</v>
      </c>
      <c r="C1626" s="6" t="s">
        <v>8354</v>
      </c>
      <c r="D1626" s="58" t="s">
        <v>9942</v>
      </c>
      <c r="E1626" s="5" t="s">
        <v>8057</v>
      </c>
      <c r="F1626" s="39">
        <v>2</v>
      </c>
      <c r="G1626" s="5">
        <v>2</v>
      </c>
      <c r="H1626" s="39">
        <v>2</v>
      </c>
      <c r="I1626" s="6"/>
      <c r="J1626" s="6"/>
      <c r="K1626" s="6"/>
      <c r="L1626" s="6"/>
      <c r="M1626" s="6"/>
      <c r="N1626" s="6"/>
      <c r="O1626" s="6"/>
      <c r="P1626" s="6"/>
      <c r="Q1626" s="6"/>
      <c r="R1626" s="6"/>
      <c r="S1626" s="6"/>
      <c r="T1626" s="6"/>
      <c r="U1626" s="6"/>
      <c r="V1626" s="6"/>
      <c r="W1626" s="6"/>
      <c r="X1626" s="6"/>
      <c r="Y1626" s="6"/>
      <c r="Z1626" s="6"/>
    </row>
    <row r="1627" spans="1:26" ht="24" customHeight="1" x14ac:dyDescent="0.3">
      <c r="A1627" s="5">
        <v>1627</v>
      </c>
      <c r="B1627" s="8" t="str">
        <f t="shared" si="0"/>
        <v>https://twitter.com/imrankhanpti/status/662967554579832832</v>
      </c>
      <c r="C1627" s="6" t="s">
        <v>8354</v>
      </c>
      <c r="D1627" s="58" t="s">
        <v>9943</v>
      </c>
      <c r="E1627" s="6" t="s">
        <v>8057</v>
      </c>
      <c r="F1627" s="39">
        <v>1</v>
      </c>
      <c r="G1627" s="5">
        <v>0</v>
      </c>
      <c r="H1627" s="39">
        <v>1</v>
      </c>
      <c r="I1627" s="6"/>
      <c r="J1627" s="6"/>
      <c r="K1627" s="6"/>
      <c r="L1627" s="6"/>
      <c r="M1627" s="6"/>
      <c r="N1627" s="6"/>
      <c r="O1627" s="6"/>
      <c r="P1627" s="6"/>
      <c r="Q1627" s="6"/>
      <c r="R1627" s="6"/>
      <c r="S1627" s="6"/>
      <c r="T1627" s="6"/>
      <c r="U1627" s="6"/>
      <c r="V1627" s="6"/>
      <c r="W1627" s="6"/>
      <c r="X1627" s="6"/>
      <c r="Y1627" s="6"/>
      <c r="Z1627" s="6"/>
    </row>
    <row r="1628" spans="1:26" ht="48" customHeight="1" x14ac:dyDescent="0.3">
      <c r="A1628" s="5">
        <v>1628</v>
      </c>
      <c r="B1628" s="8" t="str">
        <f t="shared" si="0"/>
        <v>https://twitter.com/imrankhanpti/status/662967554579832832</v>
      </c>
      <c r="C1628" s="6" t="s">
        <v>8354</v>
      </c>
      <c r="D1628" s="58" t="s">
        <v>9944</v>
      </c>
      <c r="E1628" s="6" t="s">
        <v>8057</v>
      </c>
      <c r="F1628" s="39">
        <v>0</v>
      </c>
      <c r="G1628" s="5">
        <v>2</v>
      </c>
      <c r="H1628" s="39">
        <v>0</v>
      </c>
      <c r="I1628" s="6"/>
      <c r="J1628" s="6"/>
      <c r="K1628" s="6"/>
      <c r="L1628" s="6"/>
      <c r="M1628" s="6"/>
      <c r="N1628" s="6"/>
      <c r="O1628" s="6"/>
      <c r="P1628" s="6"/>
      <c r="Q1628" s="6"/>
      <c r="R1628" s="6"/>
      <c r="S1628" s="6"/>
      <c r="T1628" s="6"/>
      <c r="U1628" s="6"/>
      <c r="V1628" s="6"/>
      <c r="W1628" s="6"/>
      <c r="X1628" s="6"/>
      <c r="Y1628" s="6"/>
      <c r="Z1628" s="6"/>
    </row>
    <row r="1629" spans="1:26" ht="24" customHeight="1" x14ac:dyDescent="0.3">
      <c r="A1629" s="5">
        <v>1629</v>
      </c>
      <c r="B1629" s="8" t="str">
        <f t="shared" si="0"/>
        <v>https://twitter.com/imrankhanpti/status/662967554579832832</v>
      </c>
      <c r="C1629" s="6" t="s">
        <v>8354</v>
      </c>
      <c r="D1629" s="58" t="s">
        <v>9945</v>
      </c>
      <c r="E1629" s="6" t="s">
        <v>8057</v>
      </c>
      <c r="F1629" s="39">
        <v>1</v>
      </c>
      <c r="G1629" s="5">
        <v>1</v>
      </c>
      <c r="H1629" s="39">
        <v>1</v>
      </c>
      <c r="I1629" s="6"/>
      <c r="J1629" s="6"/>
      <c r="K1629" s="6"/>
      <c r="L1629" s="6"/>
      <c r="M1629" s="6"/>
      <c r="N1629" s="6"/>
      <c r="O1629" s="6"/>
      <c r="P1629" s="6"/>
      <c r="Q1629" s="6"/>
      <c r="R1629" s="6"/>
      <c r="S1629" s="6"/>
      <c r="T1629" s="6"/>
      <c r="U1629" s="6"/>
      <c r="V1629" s="6"/>
      <c r="W1629" s="6"/>
      <c r="X1629" s="6"/>
      <c r="Y1629" s="6"/>
      <c r="Z1629" s="6"/>
    </row>
    <row r="1630" spans="1:26" ht="24" customHeight="1" x14ac:dyDescent="0.3">
      <c r="A1630" s="5">
        <v>1630</v>
      </c>
      <c r="B1630" s="8" t="str">
        <f t="shared" si="0"/>
        <v>https://twitter.com/imrankhanpti/status/662967554579832832</v>
      </c>
      <c r="C1630" s="6" t="s">
        <v>8354</v>
      </c>
      <c r="D1630" s="58" t="s">
        <v>9946</v>
      </c>
      <c r="E1630" s="6" t="s">
        <v>8057</v>
      </c>
      <c r="F1630" s="39">
        <v>1</v>
      </c>
      <c r="G1630" s="5">
        <v>1</v>
      </c>
      <c r="H1630" s="39">
        <v>1</v>
      </c>
      <c r="I1630" s="6"/>
      <c r="J1630" s="6"/>
      <c r="K1630" s="6"/>
      <c r="L1630" s="6"/>
      <c r="M1630" s="6"/>
      <c r="N1630" s="6"/>
      <c r="O1630" s="6"/>
      <c r="P1630" s="6"/>
      <c r="Q1630" s="6"/>
      <c r="R1630" s="6"/>
      <c r="S1630" s="6"/>
      <c r="T1630" s="6"/>
      <c r="U1630" s="6"/>
      <c r="V1630" s="6"/>
      <c r="W1630" s="6"/>
      <c r="X1630" s="6"/>
      <c r="Y1630" s="6"/>
      <c r="Z1630" s="6"/>
    </row>
    <row r="1631" spans="1:26" ht="24" customHeight="1" x14ac:dyDescent="0.3">
      <c r="A1631" s="5">
        <v>1631</v>
      </c>
      <c r="B1631" s="8" t="str">
        <f t="shared" si="0"/>
        <v>https://twitter.com/imrankhanpti/status/662967554579832832</v>
      </c>
      <c r="C1631" s="6" t="s">
        <v>8354</v>
      </c>
      <c r="D1631" s="58" t="s">
        <v>9947</v>
      </c>
      <c r="E1631" s="6" t="s">
        <v>8057</v>
      </c>
      <c r="F1631" s="39">
        <v>2</v>
      </c>
      <c r="G1631" s="5">
        <v>2</v>
      </c>
      <c r="H1631" s="39">
        <v>2</v>
      </c>
      <c r="I1631" s="6"/>
      <c r="J1631" s="6"/>
      <c r="K1631" s="6"/>
      <c r="L1631" s="6"/>
      <c r="M1631" s="6"/>
      <c r="N1631" s="6"/>
      <c r="O1631" s="6"/>
      <c r="P1631" s="6"/>
      <c r="Q1631" s="6"/>
      <c r="R1631" s="6"/>
      <c r="S1631" s="6"/>
      <c r="T1631" s="6"/>
      <c r="U1631" s="6"/>
      <c r="V1631" s="6"/>
      <c r="W1631" s="6"/>
      <c r="X1631" s="6"/>
      <c r="Y1631" s="6"/>
      <c r="Z1631" s="6"/>
    </row>
    <row r="1632" spans="1:26" ht="48" customHeight="1" x14ac:dyDescent="0.3">
      <c r="A1632" s="5">
        <v>1632</v>
      </c>
      <c r="B1632" s="8" t="str">
        <f t="shared" si="0"/>
        <v>https://twitter.com/imrankhanpti/status/662967554579832832</v>
      </c>
      <c r="C1632" s="6" t="s">
        <v>8354</v>
      </c>
      <c r="D1632" s="58" t="s">
        <v>9948</v>
      </c>
      <c r="E1632" s="6" t="s">
        <v>8057</v>
      </c>
      <c r="F1632" s="39">
        <v>2</v>
      </c>
      <c r="G1632" s="5">
        <v>2</v>
      </c>
      <c r="H1632" s="39">
        <v>2</v>
      </c>
      <c r="I1632" s="6"/>
      <c r="J1632" s="6"/>
      <c r="K1632" s="6"/>
      <c r="L1632" s="6"/>
      <c r="M1632" s="6"/>
      <c r="N1632" s="6"/>
      <c r="O1632" s="6"/>
      <c r="P1632" s="6"/>
      <c r="Q1632" s="6"/>
      <c r="R1632" s="6"/>
      <c r="S1632" s="6"/>
      <c r="T1632" s="6"/>
      <c r="U1632" s="6"/>
      <c r="V1632" s="6"/>
      <c r="W1632" s="6"/>
      <c r="X1632" s="6"/>
      <c r="Y1632" s="6"/>
      <c r="Z1632" s="6"/>
    </row>
    <row r="1633" spans="1:26" ht="24" customHeight="1" x14ac:dyDescent="0.3">
      <c r="A1633" s="5">
        <v>1633</v>
      </c>
      <c r="B1633" s="8" t="str">
        <f t="shared" si="0"/>
        <v>https://twitter.com/imrankhanpti/status/662967554579832832</v>
      </c>
      <c r="C1633" s="6" t="s">
        <v>8354</v>
      </c>
      <c r="D1633" s="58" t="s">
        <v>9949</v>
      </c>
      <c r="E1633" s="6" t="s">
        <v>8057</v>
      </c>
      <c r="F1633" s="39">
        <v>1</v>
      </c>
      <c r="G1633" s="5">
        <v>1</v>
      </c>
      <c r="H1633" s="39">
        <v>1</v>
      </c>
      <c r="I1633" s="6"/>
      <c r="J1633" s="6"/>
      <c r="K1633" s="6"/>
      <c r="L1633" s="6"/>
      <c r="M1633" s="6"/>
      <c r="N1633" s="6"/>
      <c r="O1633" s="6"/>
      <c r="P1633" s="6"/>
      <c r="Q1633" s="6"/>
      <c r="R1633" s="6"/>
      <c r="S1633" s="6"/>
      <c r="T1633" s="6"/>
      <c r="U1633" s="6"/>
      <c r="V1633" s="6"/>
      <c r="W1633" s="6"/>
      <c r="X1633" s="6"/>
      <c r="Y1633" s="6"/>
      <c r="Z1633" s="6"/>
    </row>
    <row r="1634" spans="1:26" ht="24" customHeight="1" x14ac:dyDescent="0.3">
      <c r="A1634" s="5">
        <v>1634</v>
      </c>
      <c r="B1634" s="8" t="str">
        <f t="shared" si="0"/>
        <v>https://twitter.com/imrankhanpti/status/662967554579832832</v>
      </c>
      <c r="C1634" s="6" t="s">
        <v>8354</v>
      </c>
      <c r="D1634" s="58" t="s">
        <v>9950</v>
      </c>
      <c r="E1634" s="6" t="s">
        <v>8057</v>
      </c>
      <c r="F1634" s="39">
        <v>2</v>
      </c>
      <c r="G1634" s="5">
        <v>2</v>
      </c>
      <c r="H1634" s="39">
        <v>2</v>
      </c>
      <c r="I1634" s="6"/>
      <c r="J1634" s="6"/>
      <c r="K1634" s="6"/>
      <c r="L1634" s="6"/>
      <c r="M1634" s="6"/>
      <c r="N1634" s="6"/>
      <c r="O1634" s="6"/>
      <c r="P1634" s="6"/>
      <c r="Q1634" s="6"/>
      <c r="R1634" s="6"/>
      <c r="S1634" s="6"/>
      <c r="T1634" s="6"/>
      <c r="U1634" s="6"/>
      <c r="V1634" s="6"/>
      <c r="W1634" s="6"/>
      <c r="X1634" s="6"/>
      <c r="Y1634" s="6"/>
      <c r="Z1634" s="6"/>
    </row>
    <row r="1635" spans="1:26" ht="24" customHeight="1" x14ac:dyDescent="0.3">
      <c r="A1635" s="5">
        <v>1635</v>
      </c>
      <c r="B1635" s="8" t="str">
        <f t="shared" si="0"/>
        <v>https://twitter.com/imrankhanpti/status/662967554579832832</v>
      </c>
      <c r="C1635" s="6" t="s">
        <v>8354</v>
      </c>
      <c r="D1635" s="58" t="s">
        <v>9951</v>
      </c>
      <c r="E1635" s="6" t="s">
        <v>8057</v>
      </c>
      <c r="F1635" s="39">
        <v>2</v>
      </c>
      <c r="G1635" s="5">
        <v>2</v>
      </c>
      <c r="H1635" s="39">
        <v>2</v>
      </c>
      <c r="I1635" s="6"/>
      <c r="J1635" s="6"/>
      <c r="K1635" s="6"/>
      <c r="L1635" s="6"/>
      <c r="M1635" s="6"/>
      <c r="N1635" s="6"/>
      <c r="O1635" s="6"/>
      <c r="P1635" s="6"/>
      <c r="Q1635" s="6"/>
      <c r="R1635" s="6"/>
      <c r="S1635" s="6"/>
      <c r="T1635" s="6"/>
      <c r="U1635" s="6"/>
      <c r="V1635" s="6"/>
      <c r="W1635" s="6"/>
      <c r="X1635" s="6"/>
      <c r="Y1635" s="6"/>
      <c r="Z1635" s="6"/>
    </row>
    <row r="1636" spans="1:26" ht="48" customHeight="1" x14ac:dyDescent="0.3">
      <c r="A1636" s="5">
        <v>1636</v>
      </c>
      <c r="B1636" s="6" t="s">
        <v>9952</v>
      </c>
      <c r="C1636" s="6" t="s">
        <v>9953</v>
      </c>
      <c r="D1636" s="58" t="s">
        <v>9954</v>
      </c>
      <c r="E1636" s="6" t="s">
        <v>8057</v>
      </c>
      <c r="F1636" s="39">
        <v>2</v>
      </c>
      <c r="G1636" s="5">
        <v>1</v>
      </c>
      <c r="H1636" s="39">
        <v>2</v>
      </c>
      <c r="I1636" s="6"/>
      <c r="J1636" s="6"/>
      <c r="K1636" s="6"/>
      <c r="L1636" s="6"/>
      <c r="M1636" s="6"/>
      <c r="N1636" s="6"/>
      <c r="O1636" s="6"/>
      <c r="P1636" s="6"/>
      <c r="Q1636" s="6"/>
      <c r="R1636" s="6"/>
      <c r="S1636" s="6"/>
      <c r="T1636" s="6"/>
      <c r="U1636" s="6"/>
      <c r="V1636" s="6"/>
      <c r="W1636" s="6"/>
      <c r="X1636" s="6"/>
      <c r="Y1636" s="6"/>
      <c r="Z1636" s="6"/>
    </row>
    <row r="1637" spans="1:26" ht="48" customHeight="1" x14ac:dyDescent="0.3">
      <c r="A1637" s="5">
        <v>1637</v>
      </c>
      <c r="B1637" s="6" t="s">
        <v>9952</v>
      </c>
      <c r="C1637" s="6" t="s">
        <v>9953</v>
      </c>
      <c r="D1637" s="58" t="s">
        <v>9955</v>
      </c>
      <c r="E1637" s="6" t="s">
        <v>8057</v>
      </c>
      <c r="F1637" s="39">
        <v>1</v>
      </c>
      <c r="G1637" s="5">
        <v>2</v>
      </c>
      <c r="H1637" s="39">
        <v>1</v>
      </c>
      <c r="I1637" s="6"/>
      <c r="J1637" s="6"/>
      <c r="K1637" s="6"/>
      <c r="L1637" s="6"/>
      <c r="M1637" s="6"/>
      <c r="N1637" s="6"/>
      <c r="O1637" s="6"/>
      <c r="P1637" s="6"/>
      <c r="Q1637" s="6"/>
      <c r="R1637" s="6"/>
      <c r="S1637" s="6"/>
      <c r="T1637" s="6"/>
      <c r="U1637" s="6"/>
      <c r="V1637" s="6"/>
      <c r="W1637" s="6"/>
      <c r="X1637" s="6"/>
      <c r="Y1637" s="6"/>
      <c r="Z1637" s="6"/>
    </row>
    <row r="1638" spans="1:26" ht="24" customHeight="1" x14ac:dyDescent="0.3">
      <c r="A1638" s="5">
        <v>1638</v>
      </c>
      <c r="B1638" s="6" t="s">
        <v>9952</v>
      </c>
      <c r="C1638" s="6" t="s">
        <v>9953</v>
      </c>
      <c r="D1638" s="58" t="s">
        <v>9956</v>
      </c>
      <c r="E1638" s="6" t="s">
        <v>8057</v>
      </c>
      <c r="F1638" s="39">
        <v>1</v>
      </c>
      <c r="G1638" s="5">
        <v>1</v>
      </c>
      <c r="H1638" s="39">
        <v>1</v>
      </c>
      <c r="I1638" s="6"/>
      <c r="J1638" s="6"/>
      <c r="K1638" s="6"/>
      <c r="L1638" s="6"/>
      <c r="M1638" s="6"/>
      <c r="N1638" s="6"/>
      <c r="O1638" s="6"/>
      <c r="P1638" s="6"/>
      <c r="Q1638" s="6"/>
      <c r="R1638" s="6"/>
      <c r="S1638" s="6"/>
      <c r="T1638" s="6"/>
      <c r="U1638" s="6"/>
      <c r="V1638" s="6"/>
      <c r="W1638" s="6"/>
      <c r="X1638" s="6"/>
      <c r="Y1638" s="6"/>
      <c r="Z1638" s="6"/>
    </row>
    <row r="1639" spans="1:26" ht="48" customHeight="1" x14ac:dyDescent="0.3">
      <c r="A1639" s="5">
        <v>1639</v>
      </c>
      <c r="B1639" s="6" t="s">
        <v>9952</v>
      </c>
      <c r="C1639" s="6" t="s">
        <v>9953</v>
      </c>
      <c r="D1639" s="58" t="s">
        <v>9957</v>
      </c>
      <c r="E1639" s="6" t="s">
        <v>8057</v>
      </c>
      <c r="F1639" s="39">
        <v>0</v>
      </c>
      <c r="G1639" s="5">
        <v>0</v>
      </c>
      <c r="H1639" s="39">
        <v>0</v>
      </c>
      <c r="I1639" s="6"/>
      <c r="J1639" s="6"/>
      <c r="K1639" s="6"/>
      <c r="L1639" s="6"/>
      <c r="M1639" s="6"/>
      <c r="N1639" s="6"/>
      <c r="O1639" s="6"/>
      <c r="P1639" s="6"/>
      <c r="Q1639" s="6"/>
      <c r="R1639" s="6"/>
      <c r="S1639" s="6"/>
      <c r="T1639" s="6"/>
      <c r="U1639" s="6"/>
      <c r="V1639" s="6"/>
      <c r="W1639" s="6"/>
      <c r="X1639" s="6"/>
      <c r="Y1639" s="6"/>
      <c r="Z1639" s="6"/>
    </row>
    <row r="1640" spans="1:26" ht="48" customHeight="1" x14ac:dyDescent="0.3">
      <c r="A1640" s="5">
        <v>1640</v>
      </c>
      <c r="B1640" s="6" t="s">
        <v>9952</v>
      </c>
      <c r="C1640" s="6" t="s">
        <v>9953</v>
      </c>
      <c r="D1640" s="58" t="s">
        <v>9958</v>
      </c>
      <c r="E1640" s="6" t="s">
        <v>8057</v>
      </c>
      <c r="F1640" s="39">
        <v>0</v>
      </c>
      <c r="G1640" s="5">
        <v>0</v>
      </c>
      <c r="H1640" s="39">
        <v>0</v>
      </c>
      <c r="I1640" s="6"/>
      <c r="J1640" s="6"/>
      <c r="K1640" s="6"/>
      <c r="L1640" s="6"/>
      <c r="M1640" s="6"/>
      <c r="N1640" s="6"/>
      <c r="O1640" s="6"/>
      <c r="P1640" s="6"/>
      <c r="Q1640" s="6"/>
      <c r="R1640" s="6"/>
      <c r="S1640" s="6"/>
      <c r="T1640" s="6"/>
      <c r="U1640" s="6"/>
      <c r="V1640" s="6"/>
      <c r="W1640" s="6"/>
      <c r="X1640" s="6"/>
      <c r="Y1640" s="6"/>
      <c r="Z1640" s="6"/>
    </row>
    <row r="1641" spans="1:26" ht="24" customHeight="1" x14ac:dyDescent="0.3">
      <c r="A1641" s="5">
        <v>1641</v>
      </c>
      <c r="B1641" s="6" t="s">
        <v>9952</v>
      </c>
      <c r="C1641" s="6" t="s">
        <v>9953</v>
      </c>
      <c r="D1641" s="58" t="s">
        <v>9959</v>
      </c>
      <c r="E1641" s="6" t="s">
        <v>8057</v>
      </c>
      <c r="F1641" s="39">
        <v>0</v>
      </c>
      <c r="G1641" s="5">
        <v>0</v>
      </c>
      <c r="H1641" s="39">
        <v>0</v>
      </c>
      <c r="I1641" s="6"/>
      <c r="J1641" s="6"/>
      <c r="K1641" s="6"/>
      <c r="L1641" s="6"/>
      <c r="M1641" s="6"/>
      <c r="N1641" s="6"/>
      <c r="O1641" s="6"/>
      <c r="P1641" s="6"/>
      <c r="Q1641" s="6"/>
      <c r="R1641" s="6"/>
      <c r="S1641" s="6"/>
      <c r="T1641" s="6"/>
      <c r="U1641" s="6"/>
      <c r="V1641" s="6"/>
      <c r="W1641" s="6"/>
      <c r="X1641" s="6"/>
      <c r="Y1641" s="6"/>
      <c r="Z1641" s="6"/>
    </row>
    <row r="1642" spans="1:26" ht="24" customHeight="1" x14ac:dyDescent="0.3">
      <c r="A1642" s="5">
        <v>1642</v>
      </c>
      <c r="B1642" s="6" t="s">
        <v>9952</v>
      </c>
      <c r="C1642" s="6" t="s">
        <v>9953</v>
      </c>
      <c r="D1642" s="58" t="s">
        <v>9960</v>
      </c>
      <c r="E1642" s="6" t="s">
        <v>8057</v>
      </c>
      <c r="F1642" s="39">
        <v>2</v>
      </c>
      <c r="G1642" s="5">
        <v>0</v>
      </c>
      <c r="H1642" s="39">
        <v>2</v>
      </c>
      <c r="I1642" s="6"/>
      <c r="J1642" s="6"/>
      <c r="K1642" s="6"/>
      <c r="L1642" s="6"/>
      <c r="M1642" s="6"/>
      <c r="N1642" s="6"/>
      <c r="O1642" s="6"/>
      <c r="P1642" s="6"/>
      <c r="Q1642" s="6"/>
      <c r="R1642" s="6"/>
      <c r="S1642" s="6"/>
      <c r="T1642" s="6"/>
      <c r="U1642" s="6"/>
      <c r="V1642" s="6"/>
      <c r="W1642" s="6"/>
      <c r="X1642" s="6"/>
      <c r="Y1642" s="6"/>
      <c r="Z1642" s="6"/>
    </row>
    <row r="1643" spans="1:26" ht="24" customHeight="1" x14ac:dyDescent="0.3">
      <c r="A1643" s="5">
        <v>1643</v>
      </c>
      <c r="B1643" s="6" t="s">
        <v>9952</v>
      </c>
      <c r="C1643" s="6" t="s">
        <v>9953</v>
      </c>
      <c r="D1643" s="58" t="s">
        <v>9961</v>
      </c>
      <c r="E1643" s="6" t="s">
        <v>8057</v>
      </c>
      <c r="F1643" s="39">
        <v>1</v>
      </c>
      <c r="G1643" s="5">
        <v>1</v>
      </c>
      <c r="H1643" s="39">
        <v>1</v>
      </c>
      <c r="I1643" s="6"/>
      <c r="J1643" s="6"/>
      <c r="K1643" s="6"/>
      <c r="L1643" s="6"/>
      <c r="M1643" s="6"/>
      <c r="N1643" s="6"/>
      <c r="O1643" s="6"/>
      <c r="P1643" s="6"/>
      <c r="Q1643" s="6"/>
      <c r="R1643" s="6"/>
      <c r="S1643" s="6"/>
      <c r="T1643" s="6"/>
      <c r="U1643" s="6"/>
      <c r="V1643" s="6"/>
      <c r="W1643" s="6"/>
      <c r="X1643" s="6"/>
      <c r="Y1643" s="6"/>
      <c r="Z1643" s="6"/>
    </row>
    <row r="1644" spans="1:26" ht="24" customHeight="1" x14ac:dyDescent="0.3">
      <c r="A1644" s="5">
        <v>1644</v>
      </c>
      <c r="B1644" s="6" t="s">
        <v>9952</v>
      </c>
      <c r="C1644" s="6" t="s">
        <v>9953</v>
      </c>
      <c r="D1644" s="58" t="s">
        <v>9962</v>
      </c>
      <c r="E1644" s="6" t="s">
        <v>8057</v>
      </c>
      <c r="F1644" s="39">
        <v>2</v>
      </c>
      <c r="G1644" s="5">
        <v>0</v>
      </c>
      <c r="H1644" s="39">
        <v>2</v>
      </c>
      <c r="I1644" s="6"/>
      <c r="J1644" s="6"/>
      <c r="K1644" s="6"/>
      <c r="L1644" s="6"/>
      <c r="M1644" s="6"/>
      <c r="N1644" s="6"/>
      <c r="O1644" s="6"/>
      <c r="P1644" s="6"/>
      <c r="Q1644" s="6"/>
      <c r="R1644" s="6"/>
      <c r="S1644" s="6"/>
      <c r="T1644" s="6"/>
      <c r="U1644" s="6"/>
      <c r="V1644" s="6"/>
      <c r="W1644" s="6"/>
      <c r="X1644" s="6"/>
      <c r="Y1644" s="6"/>
      <c r="Z1644" s="6"/>
    </row>
    <row r="1645" spans="1:26" ht="24" customHeight="1" x14ac:dyDescent="0.3">
      <c r="A1645" s="5">
        <v>1645</v>
      </c>
      <c r="B1645" s="6" t="s">
        <v>9952</v>
      </c>
      <c r="C1645" s="6" t="s">
        <v>9953</v>
      </c>
      <c r="D1645" s="58" t="s">
        <v>9963</v>
      </c>
      <c r="E1645" s="6" t="s">
        <v>8057</v>
      </c>
      <c r="F1645" s="39">
        <v>0</v>
      </c>
      <c r="G1645" s="5">
        <v>0</v>
      </c>
      <c r="H1645" s="39">
        <v>0</v>
      </c>
      <c r="I1645" s="6"/>
      <c r="J1645" s="6"/>
      <c r="K1645" s="6"/>
      <c r="L1645" s="6"/>
      <c r="M1645" s="6"/>
      <c r="N1645" s="6"/>
      <c r="O1645" s="6"/>
      <c r="P1645" s="6"/>
      <c r="Q1645" s="6"/>
      <c r="R1645" s="6"/>
      <c r="S1645" s="6"/>
      <c r="T1645" s="6"/>
      <c r="U1645" s="6"/>
      <c r="V1645" s="6"/>
      <c r="W1645" s="6"/>
      <c r="X1645" s="6"/>
      <c r="Y1645" s="6"/>
      <c r="Z1645" s="6"/>
    </row>
    <row r="1646" spans="1:26" ht="48" customHeight="1" x14ac:dyDescent="0.3">
      <c r="A1646" s="5">
        <v>1646</v>
      </c>
      <c r="B1646" s="6" t="s">
        <v>9952</v>
      </c>
      <c r="C1646" s="6" t="s">
        <v>9953</v>
      </c>
      <c r="D1646" s="58" t="s">
        <v>9964</v>
      </c>
      <c r="E1646" s="6" t="s">
        <v>8057</v>
      </c>
      <c r="F1646" s="39">
        <v>0</v>
      </c>
      <c r="G1646" s="5">
        <v>1</v>
      </c>
      <c r="H1646" s="39">
        <v>0</v>
      </c>
      <c r="I1646" s="6"/>
      <c r="J1646" s="6"/>
      <c r="K1646" s="6"/>
      <c r="L1646" s="6"/>
      <c r="M1646" s="6"/>
      <c r="N1646" s="6"/>
      <c r="O1646" s="6"/>
      <c r="P1646" s="6"/>
      <c r="Q1646" s="6"/>
      <c r="R1646" s="6"/>
      <c r="S1646" s="6"/>
      <c r="T1646" s="6"/>
      <c r="U1646" s="6"/>
      <c r="V1646" s="6"/>
      <c r="W1646" s="6"/>
      <c r="X1646" s="6"/>
      <c r="Y1646" s="6"/>
      <c r="Z1646" s="6"/>
    </row>
    <row r="1647" spans="1:26" ht="24" customHeight="1" x14ac:dyDescent="0.3">
      <c r="A1647" s="5">
        <v>1647</v>
      </c>
      <c r="B1647" s="6" t="s">
        <v>9952</v>
      </c>
      <c r="C1647" s="6" t="s">
        <v>9953</v>
      </c>
      <c r="D1647" s="58" t="s">
        <v>9965</v>
      </c>
      <c r="E1647" s="6" t="s">
        <v>8057</v>
      </c>
      <c r="F1647" s="39">
        <v>2</v>
      </c>
      <c r="G1647" s="5">
        <v>0</v>
      </c>
      <c r="H1647" s="39">
        <v>2</v>
      </c>
      <c r="I1647" s="6"/>
      <c r="J1647" s="6"/>
      <c r="K1647" s="6"/>
      <c r="L1647" s="6"/>
      <c r="M1647" s="6"/>
      <c r="N1647" s="6"/>
      <c r="O1647" s="6"/>
      <c r="P1647" s="6"/>
      <c r="Q1647" s="6"/>
      <c r="R1647" s="6"/>
      <c r="S1647" s="6"/>
      <c r="T1647" s="6"/>
      <c r="U1647" s="6"/>
      <c r="V1647" s="6"/>
      <c r="W1647" s="6"/>
      <c r="X1647" s="6"/>
      <c r="Y1647" s="6"/>
      <c r="Z1647" s="6"/>
    </row>
    <row r="1648" spans="1:26" ht="48" customHeight="1" x14ac:dyDescent="0.3">
      <c r="A1648" s="5">
        <v>1648</v>
      </c>
      <c r="B1648" s="6" t="s">
        <v>9952</v>
      </c>
      <c r="C1648" s="6" t="s">
        <v>9953</v>
      </c>
      <c r="D1648" s="58" t="s">
        <v>9966</v>
      </c>
      <c r="E1648" s="6" t="s">
        <v>8057</v>
      </c>
      <c r="F1648" s="39">
        <v>2</v>
      </c>
      <c r="G1648" s="39">
        <v>2</v>
      </c>
      <c r="H1648" s="39">
        <v>2</v>
      </c>
      <c r="I1648" s="6"/>
      <c r="J1648" s="6"/>
      <c r="K1648" s="6"/>
      <c r="L1648" s="6"/>
      <c r="M1648" s="6"/>
      <c r="N1648" s="6"/>
      <c r="O1648" s="6"/>
      <c r="P1648" s="6"/>
      <c r="Q1648" s="6"/>
      <c r="R1648" s="6"/>
      <c r="S1648" s="6"/>
      <c r="T1648" s="6"/>
      <c r="U1648" s="6"/>
      <c r="V1648" s="6"/>
      <c r="W1648" s="6"/>
      <c r="X1648" s="6"/>
      <c r="Y1648" s="6"/>
      <c r="Z1648" s="6"/>
    </row>
    <row r="1649" spans="1:26" ht="48" customHeight="1" x14ac:dyDescent="0.3">
      <c r="A1649" s="5">
        <v>1649</v>
      </c>
      <c r="B1649" s="6" t="s">
        <v>9952</v>
      </c>
      <c r="C1649" s="6" t="s">
        <v>9953</v>
      </c>
      <c r="D1649" s="58" t="s">
        <v>9967</v>
      </c>
      <c r="E1649" s="6" t="s">
        <v>8057</v>
      </c>
      <c r="F1649" s="39">
        <v>0</v>
      </c>
      <c r="G1649" s="39">
        <v>0</v>
      </c>
      <c r="H1649" s="39">
        <v>0</v>
      </c>
      <c r="I1649" s="6"/>
      <c r="J1649" s="6"/>
      <c r="K1649" s="6"/>
      <c r="L1649" s="6"/>
      <c r="M1649" s="6"/>
      <c r="N1649" s="6"/>
      <c r="O1649" s="6"/>
      <c r="P1649" s="6"/>
      <c r="Q1649" s="6"/>
      <c r="R1649" s="6"/>
      <c r="S1649" s="6"/>
      <c r="T1649" s="6"/>
      <c r="U1649" s="6"/>
      <c r="V1649" s="6"/>
      <c r="W1649" s="6"/>
      <c r="X1649" s="6"/>
      <c r="Y1649" s="6"/>
      <c r="Z1649" s="6"/>
    </row>
    <row r="1650" spans="1:26" ht="24" customHeight="1" x14ac:dyDescent="0.3">
      <c r="A1650" s="5">
        <v>1650</v>
      </c>
      <c r="B1650" s="6" t="s">
        <v>9952</v>
      </c>
      <c r="C1650" s="6" t="s">
        <v>9953</v>
      </c>
      <c r="D1650" s="58" t="s">
        <v>9968</v>
      </c>
      <c r="E1650" s="6" t="s">
        <v>8057</v>
      </c>
      <c r="F1650" s="39">
        <v>1</v>
      </c>
      <c r="G1650" s="39">
        <v>1</v>
      </c>
      <c r="H1650" s="39">
        <v>1</v>
      </c>
      <c r="I1650" s="6"/>
      <c r="J1650" s="6"/>
      <c r="K1650" s="6"/>
      <c r="L1650" s="6"/>
      <c r="M1650" s="6"/>
      <c r="N1650" s="6"/>
      <c r="O1650" s="6"/>
      <c r="P1650" s="6"/>
      <c r="Q1650" s="6"/>
      <c r="R1650" s="6"/>
      <c r="S1650" s="6"/>
      <c r="T1650" s="6"/>
      <c r="U1650" s="6"/>
      <c r="V1650" s="6"/>
      <c r="W1650" s="6"/>
      <c r="X1650" s="6"/>
      <c r="Y1650" s="6"/>
      <c r="Z1650" s="6"/>
    </row>
    <row r="1651" spans="1:26" ht="48" customHeight="1" x14ac:dyDescent="0.3">
      <c r="A1651" s="5">
        <v>1651</v>
      </c>
      <c r="B1651" s="6" t="s">
        <v>9952</v>
      </c>
      <c r="C1651" s="6" t="s">
        <v>9953</v>
      </c>
      <c r="D1651" s="58" t="s">
        <v>9969</v>
      </c>
      <c r="E1651" s="6" t="s">
        <v>8057</v>
      </c>
      <c r="F1651" s="39">
        <v>2</v>
      </c>
      <c r="G1651" s="39">
        <v>2</v>
      </c>
      <c r="H1651" s="39">
        <v>2</v>
      </c>
      <c r="I1651" s="6"/>
      <c r="J1651" s="6"/>
      <c r="K1651" s="6"/>
      <c r="L1651" s="6"/>
      <c r="M1651" s="6"/>
      <c r="N1651" s="6"/>
      <c r="O1651" s="6"/>
      <c r="P1651" s="6"/>
      <c r="Q1651" s="6"/>
      <c r="R1651" s="6"/>
      <c r="S1651" s="6"/>
      <c r="T1651" s="6"/>
      <c r="U1651" s="6"/>
      <c r="V1651" s="6"/>
      <c r="W1651" s="6"/>
      <c r="X1651" s="6"/>
      <c r="Y1651" s="6"/>
      <c r="Z1651" s="6"/>
    </row>
    <row r="1652" spans="1:26" ht="48" customHeight="1" x14ac:dyDescent="0.3">
      <c r="A1652" s="5">
        <v>1652</v>
      </c>
      <c r="B1652" s="6" t="s">
        <v>9952</v>
      </c>
      <c r="C1652" s="6" t="s">
        <v>9953</v>
      </c>
      <c r="D1652" s="58" t="s">
        <v>9970</v>
      </c>
      <c r="E1652" s="6" t="s">
        <v>8057</v>
      </c>
      <c r="F1652" s="39">
        <v>0</v>
      </c>
      <c r="G1652" s="39">
        <v>0</v>
      </c>
      <c r="H1652" s="39">
        <v>0</v>
      </c>
      <c r="I1652" s="6"/>
      <c r="J1652" s="6"/>
      <c r="K1652" s="6"/>
      <c r="L1652" s="6"/>
      <c r="M1652" s="6"/>
      <c r="N1652" s="6"/>
      <c r="O1652" s="6"/>
      <c r="P1652" s="6"/>
      <c r="Q1652" s="6"/>
      <c r="R1652" s="6"/>
      <c r="S1652" s="6"/>
      <c r="T1652" s="6"/>
      <c r="U1652" s="6"/>
      <c r="V1652" s="6"/>
      <c r="W1652" s="6"/>
      <c r="X1652" s="6"/>
      <c r="Y1652" s="6"/>
      <c r="Z1652" s="6"/>
    </row>
    <row r="1653" spans="1:26" ht="24" customHeight="1" x14ac:dyDescent="0.3">
      <c r="A1653" s="5">
        <v>1653</v>
      </c>
      <c r="B1653" s="6" t="s">
        <v>9952</v>
      </c>
      <c r="C1653" s="6" t="s">
        <v>9953</v>
      </c>
      <c r="D1653" s="58" t="s">
        <v>9971</v>
      </c>
      <c r="E1653" s="6" t="s">
        <v>8057</v>
      </c>
      <c r="F1653" s="39">
        <v>0</v>
      </c>
      <c r="G1653" s="39">
        <v>0</v>
      </c>
      <c r="H1653" s="39">
        <v>0</v>
      </c>
      <c r="I1653" s="6"/>
      <c r="J1653" s="6"/>
      <c r="K1653" s="6"/>
      <c r="L1653" s="6"/>
      <c r="M1653" s="6"/>
      <c r="N1653" s="6"/>
      <c r="O1653" s="6"/>
      <c r="P1653" s="6"/>
      <c r="Q1653" s="6"/>
      <c r="R1653" s="6"/>
      <c r="S1653" s="6"/>
      <c r="T1653" s="6"/>
      <c r="U1653" s="6"/>
      <c r="V1653" s="6"/>
      <c r="W1653" s="6"/>
      <c r="X1653" s="6"/>
      <c r="Y1653" s="6"/>
      <c r="Z1653" s="6"/>
    </row>
    <row r="1654" spans="1:26" ht="24" customHeight="1" x14ac:dyDescent="0.3">
      <c r="A1654" s="5">
        <v>1654</v>
      </c>
      <c r="B1654" s="6" t="s">
        <v>9952</v>
      </c>
      <c r="C1654" s="6" t="s">
        <v>9953</v>
      </c>
      <c r="D1654" s="58" t="s">
        <v>9968</v>
      </c>
      <c r="E1654" s="6" t="s">
        <v>8057</v>
      </c>
      <c r="F1654" s="39">
        <v>1</v>
      </c>
      <c r="G1654" s="39">
        <v>1</v>
      </c>
      <c r="H1654" s="39">
        <v>1</v>
      </c>
      <c r="I1654" s="6"/>
      <c r="J1654" s="6"/>
      <c r="K1654" s="6"/>
      <c r="L1654" s="6"/>
      <c r="M1654" s="6"/>
      <c r="N1654" s="6"/>
      <c r="O1654" s="6"/>
      <c r="P1654" s="6"/>
      <c r="Q1654" s="6"/>
      <c r="R1654" s="6"/>
      <c r="S1654" s="6"/>
      <c r="T1654" s="6"/>
      <c r="U1654" s="6"/>
      <c r="V1654" s="6"/>
      <c r="W1654" s="6"/>
      <c r="X1654" s="6"/>
      <c r="Y1654" s="6"/>
      <c r="Z1654" s="6"/>
    </row>
    <row r="1655" spans="1:26" ht="48" customHeight="1" x14ac:dyDescent="0.3">
      <c r="A1655" s="5">
        <v>1655</v>
      </c>
      <c r="B1655" s="6" t="s">
        <v>9952</v>
      </c>
      <c r="C1655" s="6" t="s">
        <v>9953</v>
      </c>
      <c r="D1655" s="58" t="s">
        <v>9972</v>
      </c>
      <c r="E1655" s="6" t="s">
        <v>8057</v>
      </c>
      <c r="F1655" s="39">
        <v>2</v>
      </c>
      <c r="G1655" s="39">
        <v>2</v>
      </c>
      <c r="H1655" s="39">
        <v>2</v>
      </c>
      <c r="I1655" s="6"/>
      <c r="J1655" s="6"/>
      <c r="K1655" s="6"/>
      <c r="L1655" s="6"/>
      <c r="M1655" s="6"/>
      <c r="N1655" s="6"/>
      <c r="O1655" s="6"/>
      <c r="P1655" s="6"/>
      <c r="Q1655" s="6"/>
      <c r="R1655" s="6"/>
      <c r="S1655" s="6"/>
      <c r="T1655" s="6"/>
      <c r="U1655" s="6"/>
      <c r="V1655" s="6"/>
      <c r="W1655" s="6"/>
      <c r="X1655" s="6"/>
      <c r="Y1655" s="6"/>
      <c r="Z1655" s="6"/>
    </row>
    <row r="1656" spans="1:26" ht="24" customHeight="1" x14ac:dyDescent="0.3">
      <c r="A1656" s="5">
        <v>1656</v>
      </c>
      <c r="B1656" s="6" t="s">
        <v>9952</v>
      </c>
      <c r="C1656" s="6" t="s">
        <v>9953</v>
      </c>
      <c r="D1656" s="58" t="s">
        <v>9973</v>
      </c>
      <c r="E1656" s="6" t="s">
        <v>8057</v>
      </c>
      <c r="F1656" s="39">
        <v>0</v>
      </c>
      <c r="G1656" s="39">
        <v>0</v>
      </c>
      <c r="H1656" s="39">
        <v>0</v>
      </c>
      <c r="I1656" s="6"/>
      <c r="J1656" s="6"/>
      <c r="K1656" s="6"/>
      <c r="L1656" s="6"/>
      <c r="M1656" s="6"/>
      <c r="N1656" s="6"/>
      <c r="O1656" s="6"/>
      <c r="P1656" s="6"/>
      <c r="Q1656" s="6"/>
      <c r="R1656" s="6"/>
      <c r="S1656" s="6"/>
      <c r="T1656" s="6"/>
      <c r="U1656" s="6"/>
      <c r="V1656" s="6"/>
      <c r="W1656" s="6"/>
      <c r="X1656" s="6"/>
      <c r="Y1656" s="6"/>
      <c r="Z1656" s="6"/>
    </row>
    <row r="1657" spans="1:26" ht="24" customHeight="1" x14ac:dyDescent="0.3">
      <c r="A1657" s="5">
        <v>1657</v>
      </c>
      <c r="B1657" s="6" t="s">
        <v>9952</v>
      </c>
      <c r="C1657" s="6" t="s">
        <v>9953</v>
      </c>
      <c r="D1657" s="58" t="s">
        <v>9974</v>
      </c>
      <c r="E1657" s="6" t="s">
        <v>8057</v>
      </c>
      <c r="F1657" s="39">
        <v>1</v>
      </c>
      <c r="G1657" s="39">
        <v>1</v>
      </c>
      <c r="H1657" s="39">
        <v>1</v>
      </c>
      <c r="I1657" s="6"/>
      <c r="J1657" s="6"/>
      <c r="K1657" s="6"/>
      <c r="L1657" s="6"/>
      <c r="M1657" s="6"/>
      <c r="N1657" s="6"/>
      <c r="O1657" s="6"/>
      <c r="P1657" s="6"/>
      <c r="Q1657" s="6"/>
      <c r="R1657" s="6"/>
      <c r="S1657" s="6"/>
      <c r="T1657" s="6"/>
      <c r="U1657" s="6"/>
      <c r="V1657" s="6"/>
      <c r="W1657" s="6"/>
      <c r="X1657" s="6"/>
      <c r="Y1657" s="6"/>
      <c r="Z1657" s="6"/>
    </row>
    <row r="1658" spans="1:26" ht="48" customHeight="1" x14ac:dyDescent="0.3">
      <c r="A1658" s="5">
        <v>1658</v>
      </c>
      <c r="B1658" s="6" t="s">
        <v>9952</v>
      </c>
      <c r="C1658" s="6" t="s">
        <v>9953</v>
      </c>
      <c r="D1658" s="58" t="s">
        <v>9975</v>
      </c>
      <c r="E1658" s="6" t="s">
        <v>8057</v>
      </c>
      <c r="F1658" s="39">
        <v>0</v>
      </c>
      <c r="G1658" s="39">
        <v>0</v>
      </c>
      <c r="H1658" s="39">
        <v>0</v>
      </c>
      <c r="I1658" s="6"/>
      <c r="J1658" s="6"/>
      <c r="K1658" s="6"/>
      <c r="L1658" s="6"/>
      <c r="M1658" s="6"/>
      <c r="N1658" s="6"/>
      <c r="O1658" s="6"/>
      <c r="P1658" s="6"/>
      <c r="Q1658" s="6"/>
      <c r="R1658" s="6"/>
      <c r="S1658" s="6"/>
      <c r="T1658" s="6"/>
      <c r="U1658" s="6"/>
      <c r="V1658" s="6"/>
      <c r="W1658" s="6"/>
      <c r="X1658" s="6"/>
      <c r="Y1658" s="6"/>
      <c r="Z1658" s="6"/>
    </row>
    <row r="1659" spans="1:26" ht="24" customHeight="1" x14ac:dyDescent="0.3">
      <c r="A1659" s="5">
        <v>1659</v>
      </c>
      <c r="B1659" s="6" t="s">
        <v>9952</v>
      </c>
      <c r="C1659" s="6" t="s">
        <v>9953</v>
      </c>
      <c r="D1659" s="58" t="s">
        <v>9976</v>
      </c>
      <c r="E1659" s="6" t="s">
        <v>8057</v>
      </c>
      <c r="F1659" s="39">
        <v>1</v>
      </c>
      <c r="G1659" s="39">
        <v>1</v>
      </c>
      <c r="H1659" s="39">
        <v>1</v>
      </c>
      <c r="I1659" s="6"/>
      <c r="J1659" s="6"/>
      <c r="K1659" s="6"/>
      <c r="L1659" s="6"/>
      <c r="M1659" s="6"/>
      <c r="N1659" s="6"/>
      <c r="O1659" s="6"/>
      <c r="P1659" s="6"/>
      <c r="Q1659" s="6"/>
      <c r="R1659" s="6"/>
      <c r="S1659" s="6"/>
      <c r="T1659" s="6"/>
      <c r="U1659" s="6"/>
      <c r="V1659" s="6"/>
      <c r="W1659" s="6"/>
      <c r="X1659" s="6"/>
      <c r="Y1659" s="6"/>
      <c r="Z1659" s="6"/>
    </row>
    <row r="1660" spans="1:26" ht="24" customHeight="1" x14ac:dyDescent="0.3">
      <c r="A1660" s="5">
        <v>1660</v>
      </c>
      <c r="B1660" s="6" t="s">
        <v>9952</v>
      </c>
      <c r="C1660" s="6" t="s">
        <v>9953</v>
      </c>
      <c r="D1660" s="58" t="s">
        <v>9977</v>
      </c>
      <c r="E1660" s="6" t="s">
        <v>8057</v>
      </c>
      <c r="F1660" s="39">
        <v>2</v>
      </c>
      <c r="G1660" s="39">
        <v>2</v>
      </c>
      <c r="H1660" s="39">
        <v>2</v>
      </c>
      <c r="I1660" s="6"/>
      <c r="J1660" s="6"/>
      <c r="K1660" s="6"/>
      <c r="L1660" s="6"/>
      <c r="M1660" s="6"/>
      <c r="N1660" s="6"/>
      <c r="O1660" s="6"/>
      <c r="P1660" s="6"/>
      <c r="Q1660" s="6"/>
      <c r="R1660" s="6"/>
      <c r="S1660" s="6"/>
      <c r="T1660" s="6"/>
      <c r="U1660" s="6"/>
      <c r="V1660" s="6"/>
      <c r="W1660" s="6"/>
      <c r="X1660" s="6"/>
      <c r="Y1660" s="6"/>
      <c r="Z1660" s="6"/>
    </row>
    <row r="1661" spans="1:26" ht="24" customHeight="1" x14ac:dyDescent="0.3">
      <c r="A1661" s="5">
        <v>1661</v>
      </c>
      <c r="B1661" s="6" t="s">
        <v>9952</v>
      </c>
      <c r="C1661" s="6" t="s">
        <v>9953</v>
      </c>
      <c r="D1661" s="58" t="s">
        <v>9978</v>
      </c>
      <c r="E1661" s="6" t="s">
        <v>8057</v>
      </c>
      <c r="F1661" s="39">
        <v>0</v>
      </c>
      <c r="G1661" s="39">
        <v>0</v>
      </c>
      <c r="H1661" s="39">
        <v>0</v>
      </c>
      <c r="I1661" s="6"/>
      <c r="J1661" s="6"/>
      <c r="K1661" s="6"/>
      <c r="L1661" s="6"/>
      <c r="M1661" s="6"/>
      <c r="N1661" s="6"/>
      <c r="O1661" s="6"/>
      <c r="P1661" s="6"/>
      <c r="Q1661" s="6"/>
      <c r="R1661" s="6"/>
      <c r="S1661" s="6"/>
      <c r="T1661" s="6"/>
      <c r="U1661" s="6"/>
      <c r="V1661" s="6"/>
      <c r="W1661" s="6"/>
      <c r="X1661" s="6"/>
      <c r="Y1661" s="6"/>
      <c r="Z1661" s="6"/>
    </row>
    <row r="1662" spans="1:26" ht="24" customHeight="1" x14ac:dyDescent="0.3">
      <c r="A1662" s="5">
        <v>1662</v>
      </c>
      <c r="B1662" s="6" t="s">
        <v>9952</v>
      </c>
      <c r="C1662" s="6" t="s">
        <v>9953</v>
      </c>
      <c r="D1662" s="58" t="s">
        <v>9979</v>
      </c>
      <c r="E1662" s="6" t="s">
        <v>8057</v>
      </c>
      <c r="F1662" s="39">
        <v>2</v>
      </c>
      <c r="G1662" s="39">
        <v>2</v>
      </c>
      <c r="H1662" s="39">
        <v>2</v>
      </c>
      <c r="I1662" s="6"/>
      <c r="J1662" s="6"/>
      <c r="K1662" s="6"/>
      <c r="L1662" s="6"/>
      <c r="M1662" s="6"/>
      <c r="N1662" s="6"/>
      <c r="O1662" s="6"/>
      <c r="P1662" s="6"/>
      <c r="Q1662" s="6"/>
      <c r="R1662" s="6"/>
      <c r="S1662" s="6"/>
      <c r="T1662" s="6"/>
      <c r="U1662" s="6"/>
      <c r="V1662" s="6"/>
      <c r="W1662" s="6"/>
      <c r="X1662" s="6"/>
      <c r="Y1662" s="6"/>
      <c r="Z1662" s="6"/>
    </row>
    <row r="1663" spans="1:26" ht="24" customHeight="1" x14ac:dyDescent="0.3">
      <c r="A1663" s="5">
        <v>1663</v>
      </c>
      <c r="B1663" s="6" t="s">
        <v>9952</v>
      </c>
      <c r="C1663" s="6" t="s">
        <v>9953</v>
      </c>
      <c r="D1663" s="58" t="s">
        <v>9980</v>
      </c>
      <c r="E1663" s="6" t="s">
        <v>8057</v>
      </c>
      <c r="F1663" s="39">
        <v>0</v>
      </c>
      <c r="G1663" s="39">
        <v>0</v>
      </c>
      <c r="H1663" s="39">
        <v>0</v>
      </c>
      <c r="I1663" s="6"/>
      <c r="J1663" s="6"/>
      <c r="K1663" s="6"/>
      <c r="L1663" s="6"/>
      <c r="M1663" s="6"/>
      <c r="N1663" s="6"/>
      <c r="O1663" s="6"/>
      <c r="P1663" s="6"/>
      <c r="Q1663" s="6"/>
      <c r="R1663" s="6"/>
      <c r="S1663" s="6"/>
      <c r="T1663" s="6"/>
      <c r="U1663" s="6"/>
      <c r="V1663" s="6"/>
      <c r="W1663" s="6"/>
      <c r="X1663" s="6"/>
      <c r="Y1663" s="6"/>
      <c r="Z1663" s="6"/>
    </row>
    <row r="1664" spans="1:26" ht="24" customHeight="1" x14ac:dyDescent="0.3">
      <c r="A1664" s="5">
        <v>1664</v>
      </c>
      <c r="B1664" s="6" t="s">
        <v>9952</v>
      </c>
      <c r="C1664" s="6" t="s">
        <v>9953</v>
      </c>
      <c r="D1664" s="58" t="s">
        <v>9981</v>
      </c>
      <c r="E1664" s="6" t="s">
        <v>8057</v>
      </c>
      <c r="F1664" s="39">
        <v>1</v>
      </c>
      <c r="G1664" s="39">
        <v>1</v>
      </c>
      <c r="H1664" s="39">
        <v>1</v>
      </c>
      <c r="I1664" s="6"/>
      <c r="J1664" s="6"/>
      <c r="K1664" s="6"/>
      <c r="L1664" s="6"/>
      <c r="M1664" s="6"/>
      <c r="N1664" s="6"/>
      <c r="O1664" s="6"/>
      <c r="P1664" s="6"/>
      <c r="Q1664" s="6"/>
      <c r="R1664" s="6"/>
      <c r="S1664" s="6"/>
      <c r="T1664" s="6"/>
      <c r="U1664" s="6"/>
      <c r="V1664" s="6"/>
      <c r="W1664" s="6"/>
      <c r="X1664" s="6"/>
      <c r="Y1664" s="6"/>
      <c r="Z1664" s="6"/>
    </row>
    <row r="1665" spans="1:26" ht="48" customHeight="1" x14ac:dyDescent="0.3">
      <c r="A1665" s="5">
        <v>1665</v>
      </c>
      <c r="B1665" s="6" t="s">
        <v>9952</v>
      </c>
      <c r="C1665" s="6" t="s">
        <v>9953</v>
      </c>
      <c r="D1665" s="58" t="s">
        <v>9982</v>
      </c>
      <c r="E1665" s="6" t="s">
        <v>8057</v>
      </c>
      <c r="F1665" s="39">
        <v>2</v>
      </c>
      <c r="G1665" s="39">
        <v>2</v>
      </c>
      <c r="H1665" s="39">
        <v>2</v>
      </c>
      <c r="I1665" s="6"/>
      <c r="J1665" s="6"/>
      <c r="K1665" s="6"/>
      <c r="L1665" s="6"/>
      <c r="M1665" s="6"/>
      <c r="N1665" s="6"/>
      <c r="O1665" s="6"/>
      <c r="P1665" s="6"/>
      <c r="Q1665" s="6"/>
      <c r="R1665" s="6"/>
      <c r="S1665" s="6"/>
      <c r="T1665" s="6"/>
      <c r="U1665" s="6"/>
      <c r="V1665" s="6"/>
      <c r="W1665" s="6"/>
      <c r="X1665" s="6"/>
      <c r="Y1665" s="6"/>
      <c r="Z1665" s="6"/>
    </row>
    <row r="1666" spans="1:26" ht="48" customHeight="1" x14ac:dyDescent="0.3">
      <c r="A1666" s="5">
        <v>1666</v>
      </c>
      <c r="B1666" s="6" t="s">
        <v>9952</v>
      </c>
      <c r="C1666" s="6" t="s">
        <v>9953</v>
      </c>
      <c r="D1666" s="58" t="s">
        <v>9983</v>
      </c>
      <c r="E1666" s="6" t="s">
        <v>8057</v>
      </c>
      <c r="F1666" s="39">
        <v>0</v>
      </c>
      <c r="G1666" s="39">
        <v>0</v>
      </c>
      <c r="H1666" s="39">
        <v>0</v>
      </c>
      <c r="I1666" s="6"/>
      <c r="J1666" s="6"/>
      <c r="K1666" s="6"/>
      <c r="L1666" s="6"/>
      <c r="M1666" s="6"/>
      <c r="N1666" s="6"/>
      <c r="O1666" s="6"/>
      <c r="P1666" s="6"/>
      <c r="Q1666" s="6"/>
      <c r="R1666" s="6"/>
      <c r="S1666" s="6"/>
      <c r="T1666" s="6"/>
      <c r="U1666" s="6"/>
      <c r="V1666" s="6"/>
      <c r="W1666" s="6"/>
      <c r="X1666" s="6"/>
      <c r="Y1666" s="6"/>
      <c r="Z1666" s="6"/>
    </row>
    <row r="1667" spans="1:26" ht="24" customHeight="1" x14ac:dyDescent="0.3">
      <c r="A1667" s="5">
        <v>1667</v>
      </c>
      <c r="B1667" s="6" t="s">
        <v>9952</v>
      </c>
      <c r="C1667" s="6" t="s">
        <v>9953</v>
      </c>
      <c r="D1667" s="58" t="s">
        <v>9984</v>
      </c>
      <c r="E1667" s="6" t="s">
        <v>8057</v>
      </c>
      <c r="F1667" s="39">
        <v>2</v>
      </c>
      <c r="G1667" s="5">
        <v>2</v>
      </c>
      <c r="H1667" s="39">
        <v>2</v>
      </c>
      <c r="I1667" s="6"/>
      <c r="J1667" s="6"/>
      <c r="K1667" s="6"/>
      <c r="L1667" s="6"/>
      <c r="M1667" s="6"/>
      <c r="N1667" s="6"/>
      <c r="O1667" s="6"/>
      <c r="P1667" s="6"/>
      <c r="Q1667" s="6"/>
      <c r="R1667" s="6"/>
      <c r="S1667" s="6"/>
      <c r="T1667" s="6"/>
      <c r="U1667" s="6"/>
      <c r="V1667" s="6"/>
      <c r="W1667" s="6"/>
      <c r="X1667" s="6"/>
      <c r="Y1667" s="6"/>
      <c r="Z1667" s="6"/>
    </row>
    <row r="1668" spans="1:26" ht="24" customHeight="1" x14ac:dyDescent="0.3">
      <c r="A1668" s="5">
        <v>1668</v>
      </c>
      <c r="B1668" s="6" t="s">
        <v>9952</v>
      </c>
      <c r="C1668" s="6" t="s">
        <v>9953</v>
      </c>
      <c r="D1668" s="58" t="s">
        <v>9985</v>
      </c>
      <c r="E1668" s="6" t="s">
        <v>8057</v>
      </c>
      <c r="F1668" s="39">
        <v>0</v>
      </c>
      <c r="G1668" s="5">
        <v>0</v>
      </c>
      <c r="H1668" s="39">
        <v>0</v>
      </c>
      <c r="I1668" s="6"/>
      <c r="J1668" s="6"/>
      <c r="K1668" s="6"/>
      <c r="L1668" s="6"/>
      <c r="M1668" s="6"/>
      <c r="N1668" s="6"/>
      <c r="O1668" s="6"/>
      <c r="P1668" s="6"/>
      <c r="Q1668" s="6"/>
      <c r="R1668" s="6"/>
      <c r="S1668" s="6"/>
      <c r="T1668" s="6"/>
      <c r="U1668" s="6"/>
      <c r="V1668" s="6"/>
      <c r="W1668" s="6"/>
      <c r="X1668" s="6"/>
      <c r="Y1668" s="6"/>
      <c r="Z1668" s="6"/>
    </row>
    <row r="1669" spans="1:26" ht="24" customHeight="1" x14ac:dyDescent="0.3">
      <c r="A1669" s="5">
        <v>1669</v>
      </c>
      <c r="B1669" s="6" t="s">
        <v>9952</v>
      </c>
      <c r="C1669" s="6" t="s">
        <v>9953</v>
      </c>
      <c r="D1669" s="58" t="s">
        <v>9986</v>
      </c>
      <c r="E1669" s="6" t="s">
        <v>8057</v>
      </c>
      <c r="F1669" s="39">
        <v>1</v>
      </c>
      <c r="G1669" s="5">
        <v>1</v>
      </c>
      <c r="H1669" s="39">
        <v>1</v>
      </c>
      <c r="I1669" s="6"/>
      <c r="J1669" s="6"/>
      <c r="K1669" s="6"/>
      <c r="L1669" s="6"/>
      <c r="M1669" s="6"/>
      <c r="N1669" s="6"/>
      <c r="O1669" s="6"/>
      <c r="P1669" s="6"/>
      <c r="Q1669" s="6"/>
      <c r="R1669" s="6"/>
      <c r="S1669" s="6"/>
      <c r="T1669" s="6"/>
      <c r="U1669" s="6"/>
      <c r="V1669" s="6"/>
      <c r="W1669" s="6"/>
      <c r="X1669" s="6"/>
      <c r="Y1669" s="6"/>
      <c r="Z1669" s="6"/>
    </row>
    <row r="1670" spans="1:26" ht="48" customHeight="1" x14ac:dyDescent="0.3">
      <c r="A1670" s="5">
        <v>1670</v>
      </c>
      <c r="B1670" s="6" t="s">
        <v>9952</v>
      </c>
      <c r="C1670" s="6" t="s">
        <v>9953</v>
      </c>
      <c r="D1670" s="58" t="s">
        <v>9987</v>
      </c>
      <c r="E1670" s="6" t="s">
        <v>8057</v>
      </c>
      <c r="F1670" s="39">
        <v>1</v>
      </c>
      <c r="G1670" s="5">
        <v>1</v>
      </c>
      <c r="H1670" s="39">
        <v>1</v>
      </c>
      <c r="I1670" s="6"/>
      <c r="J1670" s="6"/>
      <c r="K1670" s="6"/>
      <c r="L1670" s="6"/>
      <c r="M1670" s="6"/>
      <c r="N1670" s="6"/>
      <c r="O1670" s="6"/>
      <c r="P1670" s="6"/>
      <c r="Q1670" s="6"/>
      <c r="R1670" s="6"/>
      <c r="S1670" s="6"/>
      <c r="T1670" s="6"/>
      <c r="U1670" s="6"/>
      <c r="V1670" s="6"/>
      <c r="W1670" s="6"/>
      <c r="X1670" s="6"/>
      <c r="Y1670" s="6"/>
      <c r="Z1670" s="6"/>
    </row>
    <row r="1671" spans="1:26" ht="24" customHeight="1" x14ac:dyDescent="0.3">
      <c r="A1671" s="5">
        <v>1671</v>
      </c>
      <c r="B1671" s="6" t="s">
        <v>9952</v>
      </c>
      <c r="C1671" s="6" t="s">
        <v>9953</v>
      </c>
      <c r="D1671" s="58" t="s">
        <v>9988</v>
      </c>
      <c r="E1671" s="6" t="s">
        <v>8057</v>
      </c>
      <c r="F1671" s="39">
        <v>1</v>
      </c>
      <c r="G1671" s="5">
        <v>1</v>
      </c>
      <c r="H1671" s="39">
        <v>1</v>
      </c>
      <c r="I1671" s="6"/>
      <c r="J1671" s="6"/>
      <c r="K1671" s="6"/>
      <c r="L1671" s="6"/>
      <c r="M1671" s="6"/>
      <c r="N1671" s="6"/>
      <c r="O1671" s="6"/>
      <c r="P1671" s="6"/>
      <c r="Q1671" s="6"/>
      <c r="R1671" s="6"/>
      <c r="S1671" s="6"/>
      <c r="T1671" s="6"/>
      <c r="U1671" s="6"/>
      <c r="V1671" s="6"/>
      <c r="W1671" s="6"/>
      <c r="X1671" s="6"/>
      <c r="Y1671" s="6"/>
      <c r="Z1671" s="6"/>
    </row>
    <row r="1672" spans="1:26" ht="48" customHeight="1" x14ac:dyDescent="0.3">
      <c r="A1672" s="5">
        <v>1672</v>
      </c>
      <c r="B1672" s="6" t="s">
        <v>9952</v>
      </c>
      <c r="C1672" s="6" t="s">
        <v>9953</v>
      </c>
      <c r="D1672" s="58" t="s">
        <v>9989</v>
      </c>
      <c r="E1672" s="6" t="s">
        <v>8057</v>
      </c>
      <c r="F1672" s="39">
        <v>2</v>
      </c>
      <c r="G1672" s="5">
        <v>0</v>
      </c>
      <c r="H1672" s="39">
        <v>2</v>
      </c>
      <c r="I1672" s="6"/>
      <c r="J1672" s="6"/>
      <c r="K1672" s="6"/>
      <c r="L1672" s="6"/>
      <c r="M1672" s="6"/>
      <c r="N1672" s="6"/>
      <c r="O1672" s="6"/>
      <c r="P1672" s="6"/>
      <c r="Q1672" s="6"/>
      <c r="R1672" s="6"/>
      <c r="S1672" s="6"/>
      <c r="T1672" s="6"/>
      <c r="U1672" s="6"/>
      <c r="V1672" s="6"/>
      <c r="W1672" s="6"/>
      <c r="X1672" s="6"/>
      <c r="Y1672" s="6"/>
      <c r="Z1672" s="6"/>
    </row>
    <row r="1673" spans="1:26" ht="24" customHeight="1" x14ac:dyDescent="0.3">
      <c r="A1673" s="5">
        <v>1673</v>
      </c>
      <c r="B1673" s="6" t="s">
        <v>9952</v>
      </c>
      <c r="C1673" s="6" t="s">
        <v>9953</v>
      </c>
      <c r="D1673" s="58" t="s">
        <v>9990</v>
      </c>
      <c r="E1673" s="6" t="s">
        <v>8057</v>
      </c>
      <c r="F1673" s="39">
        <v>2</v>
      </c>
      <c r="G1673" s="5">
        <v>2</v>
      </c>
      <c r="H1673" s="39">
        <v>2</v>
      </c>
      <c r="I1673" s="6"/>
      <c r="J1673" s="6"/>
      <c r="K1673" s="6"/>
      <c r="L1673" s="6"/>
      <c r="M1673" s="6"/>
      <c r="N1673" s="6"/>
      <c r="O1673" s="6"/>
      <c r="P1673" s="6"/>
      <c r="Q1673" s="6"/>
      <c r="R1673" s="6"/>
      <c r="S1673" s="6"/>
      <c r="T1673" s="6"/>
      <c r="U1673" s="6"/>
      <c r="V1673" s="6"/>
      <c r="W1673" s="6"/>
      <c r="X1673" s="6"/>
      <c r="Y1673" s="6"/>
      <c r="Z1673" s="6"/>
    </row>
    <row r="1674" spans="1:26" ht="24" customHeight="1" x14ac:dyDescent="0.3">
      <c r="A1674" s="5">
        <v>1674</v>
      </c>
      <c r="B1674" s="6" t="s">
        <v>9952</v>
      </c>
      <c r="C1674" s="6" t="s">
        <v>9953</v>
      </c>
      <c r="D1674" s="58" t="s">
        <v>9991</v>
      </c>
      <c r="E1674" s="6" t="s">
        <v>8057</v>
      </c>
      <c r="F1674" s="39">
        <v>1</v>
      </c>
      <c r="G1674" s="5">
        <v>1</v>
      </c>
      <c r="H1674" s="39">
        <v>1</v>
      </c>
      <c r="I1674" s="6"/>
      <c r="J1674" s="6"/>
      <c r="K1674" s="6"/>
      <c r="L1674" s="6"/>
      <c r="M1674" s="6"/>
      <c r="N1674" s="6"/>
      <c r="O1674" s="6"/>
      <c r="P1674" s="6"/>
      <c r="Q1674" s="6"/>
      <c r="R1674" s="6"/>
      <c r="S1674" s="6"/>
      <c r="T1674" s="6"/>
      <c r="U1674" s="6"/>
      <c r="V1674" s="6"/>
      <c r="W1674" s="6"/>
      <c r="X1674" s="6"/>
      <c r="Y1674" s="6"/>
      <c r="Z1674" s="6"/>
    </row>
    <row r="1675" spans="1:26" ht="48" customHeight="1" x14ac:dyDescent="0.3">
      <c r="A1675" s="5">
        <v>1675</v>
      </c>
      <c r="B1675" s="6" t="s">
        <v>9952</v>
      </c>
      <c r="C1675" s="6" t="s">
        <v>9953</v>
      </c>
      <c r="D1675" s="58" t="s">
        <v>9992</v>
      </c>
      <c r="E1675" s="6" t="s">
        <v>8057</v>
      </c>
      <c r="F1675" s="39">
        <v>0</v>
      </c>
      <c r="G1675" s="5">
        <v>0</v>
      </c>
      <c r="H1675" s="39">
        <v>0</v>
      </c>
      <c r="I1675" s="6"/>
      <c r="J1675" s="6"/>
      <c r="K1675" s="6"/>
      <c r="L1675" s="6"/>
      <c r="M1675" s="6"/>
      <c r="N1675" s="6"/>
      <c r="O1675" s="6"/>
      <c r="P1675" s="6"/>
      <c r="Q1675" s="6"/>
      <c r="R1675" s="6"/>
      <c r="S1675" s="6"/>
      <c r="T1675" s="6"/>
      <c r="U1675" s="6"/>
      <c r="V1675" s="6"/>
      <c r="W1675" s="6"/>
      <c r="X1675" s="6"/>
      <c r="Y1675" s="6"/>
      <c r="Z1675" s="6"/>
    </row>
    <row r="1676" spans="1:26" ht="24" customHeight="1" x14ac:dyDescent="0.3">
      <c r="A1676" s="5">
        <v>1676</v>
      </c>
      <c r="B1676" s="6" t="s">
        <v>9952</v>
      </c>
      <c r="C1676" s="6" t="s">
        <v>9953</v>
      </c>
      <c r="D1676" s="58" t="s">
        <v>9993</v>
      </c>
      <c r="E1676" s="6" t="s">
        <v>8057</v>
      </c>
      <c r="F1676" s="39">
        <v>2</v>
      </c>
      <c r="G1676" s="5">
        <v>2</v>
      </c>
      <c r="H1676" s="39">
        <v>2</v>
      </c>
      <c r="I1676" s="6"/>
      <c r="J1676" s="6"/>
      <c r="K1676" s="6"/>
      <c r="L1676" s="6"/>
      <c r="M1676" s="6"/>
      <c r="N1676" s="6"/>
      <c r="O1676" s="6"/>
      <c r="P1676" s="6"/>
      <c r="Q1676" s="6"/>
      <c r="R1676" s="6"/>
      <c r="S1676" s="6"/>
      <c r="T1676" s="6"/>
      <c r="U1676" s="6"/>
      <c r="V1676" s="6"/>
      <c r="W1676" s="6"/>
      <c r="X1676" s="6"/>
      <c r="Y1676" s="6"/>
      <c r="Z1676" s="6"/>
    </row>
    <row r="1677" spans="1:26" ht="48" customHeight="1" x14ac:dyDescent="0.3">
      <c r="A1677" s="5">
        <v>1677</v>
      </c>
      <c r="B1677" s="6" t="s">
        <v>9952</v>
      </c>
      <c r="C1677" s="6" t="s">
        <v>9953</v>
      </c>
      <c r="D1677" s="58" t="s">
        <v>9994</v>
      </c>
      <c r="E1677" s="6" t="s">
        <v>8057</v>
      </c>
      <c r="F1677" s="39">
        <v>2</v>
      </c>
      <c r="G1677" s="5">
        <v>2</v>
      </c>
      <c r="H1677" s="39">
        <v>2</v>
      </c>
      <c r="I1677" s="6"/>
      <c r="J1677" s="6"/>
      <c r="K1677" s="6"/>
      <c r="L1677" s="6"/>
      <c r="M1677" s="6"/>
      <c r="N1677" s="6"/>
      <c r="O1677" s="6"/>
      <c r="P1677" s="6"/>
      <c r="Q1677" s="6"/>
      <c r="R1677" s="6"/>
      <c r="S1677" s="6"/>
      <c r="T1677" s="6"/>
      <c r="U1677" s="6"/>
      <c r="V1677" s="6"/>
      <c r="W1677" s="6"/>
      <c r="X1677" s="6"/>
      <c r="Y1677" s="6"/>
      <c r="Z1677" s="6"/>
    </row>
    <row r="1678" spans="1:26" ht="24" customHeight="1" x14ac:dyDescent="0.3">
      <c r="A1678" s="5">
        <v>1678</v>
      </c>
      <c r="B1678" s="6" t="s">
        <v>9952</v>
      </c>
      <c r="C1678" s="6" t="s">
        <v>9953</v>
      </c>
      <c r="D1678" s="58" t="s">
        <v>9995</v>
      </c>
      <c r="E1678" s="6" t="s">
        <v>8057</v>
      </c>
      <c r="F1678" s="39">
        <v>1</v>
      </c>
      <c r="G1678" s="5">
        <v>0</v>
      </c>
      <c r="H1678" s="39">
        <v>1</v>
      </c>
      <c r="I1678" s="6"/>
      <c r="J1678" s="6"/>
      <c r="K1678" s="6"/>
      <c r="L1678" s="6"/>
      <c r="M1678" s="6"/>
      <c r="N1678" s="6"/>
      <c r="O1678" s="6"/>
      <c r="P1678" s="6"/>
      <c r="Q1678" s="6"/>
      <c r="R1678" s="6"/>
      <c r="S1678" s="6"/>
      <c r="T1678" s="6"/>
      <c r="U1678" s="6"/>
      <c r="V1678" s="6"/>
      <c r="W1678" s="6"/>
      <c r="X1678" s="6"/>
      <c r="Y1678" s="6"/>
      <c r="Z1678" s="6"/>
    </row>
    <row r="1679" spans="1:26" ht="48" customHeight="1" x14ac:dyDescent="0.3">
      <c r="A1679" s="5">
        <v>1679</v>
      </c>
      <c r="B1679" s="6" t="s">
        <v>9952</v>
      </c>
      <c r="C1679" s="6" t="s">
        <v>9953</v>
      </c>
      <c r="D1679" s="58" t="s">
        <v>9996</v>
      </c>
      <c r="E1679" s="6" t="s">
        <v>8057</v>
      </c>
      <c r="F1679" s="39">
        <v>2</v>
      </c>
      <c r="G1679" s="5">
        <v>2</v>
      </c>
      <c r="H1679" s="39">
        <v>2</v>
      </c>
      <c r="I1679" s="6"/>
      <c r="J1679" s="6"/>
      <c r="K1679" s="6"/>
      <c r="L1679" s="6"/>
      <c r="M1679" s="6"/>
      <c r="N1679" s="6"/>
      <c r="O1679" s="6"/>
      <c r="P1679" s="6"/>
      <c r="Q1679" s="6"/>
      <c r="R1679" s="6"/>
      <c r="S1679" s="6"/>
      <c r="T1679" s="6"/>
      <c r="U1679" s="6"/>
      <c r="V1679" s="6"/>
      <c r="W1679" s="6"/>
      <c r="X1679" s="6"/>
      <c r="Y1679" s="6"/>
      <c r="Z1679" s="6"/>
    </row>
    <row r="1680" spans="1:26" ht="48" customHeight="1" x14ac:dyDescent="0.3">
      <c r="A1680" s="5">
        <v>1680</v>
      </c>
      <c r="B1680" s="6" t="s">
        <v>9952</v>
      </c>
      <c r="C1680" s="6" t="s">
        <v>9953</v>
      </c>
      <c r="D1680" s="58" t="s">
        <v>9997</v>
      </c>
      <c r="E1680" s="6" t="s">
        <v>8057</v>
      </c>
      <c r="F1680" s="39">
        <v>0</v>
      </c>
      <c r="G1680" s="5">
        <v>0</v>
      </c>
      <c r="H1680" s="39">
        <v>0</v>
      </c>
      <c r="I1680" s="6"/>
      <c r="J1680" s="6"/>
      <c r="K1680" s="6"/>
      <c r="L1680" s="6"/>
      <c r="M1680" s="6"/>
      <c r="N1680" s="6"/>
      <c r="O1680" s="6"/>
      <c r="P1680" s="6"/>
      <c r="Q1680" s="6"/>
      <c r="R1680" s="6"/>
      <c r="S1680" s="6"/>
      <c r="T1680" s="6"/>
      <c r="U1680" s="6"/>
      <c r="V1680" s="6"/>
      <c r="W1680" s="6"/>
      <c r="X1680" s="6"/>
      <c r="Y1680" s="6"/>
      <c r="Z1680" s="6"/>
    </row>
    <row r="1681" spans="1:26" ht="24" customHeight="1" x14ac:dyDescent="0.3">
      <c r="A1681" s="5">
        <v>1681</v>
      </c>
      <c r="B1681" s="6" t="s">
        <v>9952</v>
      </c>
      <c r="C1681" s="6" t="s">
        <v>9953</v>
      </c>
      <c r="D1681" s="58" t="s">
        <v>9998</v>
      </c>
      <c r="E1681" s="6" t="s">
        <v>8057</v>
      </c>
      <c r="F1681" s="39">
        <v>0</v>
      </c>
      <c r="G1681" s="5">
        <v>0</v>
      </c>
      <c r="H1681" s="39">
        <v>0</v>
      </c>
      <c r="I1681" s="6"/>
      <c r="J1681" s="6"/>
      <c r="K1681" s="6"/>
      <c r="L1681" s="6"/>
      <c r="M1681" s="6"/>
      <c r="N1681" s="6"/>
      <c r="O1681" s="6"/>
      <c r="P1681" s="6"/>
      <c r="Q1681" s="6"/>
      <c r="R1681" s="6"/>
      <c r="S1681" s="6"/>
      <c r="T1681" s="6"/>
      <c r="U1681" s="6"/>
      <c r="V1681" s="6"/>
      <c r="W1681" s="6"/>
      <c r="X1681" s="6"/>
      <c r="Y1681" s="6"/>
      <c r="Z1681" s="6"/>
    </row>
    <row r="1682" spans="1:26" ht="24" customHeight="1" x14ac:dyDescent="0.3">
      <c r="A1682" s="5">
        <v>1682</v>
      </c>
      <c r="B1682" s="6" t="s">
        <v>9952</v>
      </c>
      <c r="C1682" s="6" t="s">
        <v>9953</v>
      </c>
      <c r="D1682" s="58" t="s">
        <v>9999</v>
      </c>
      <c r="E1682" s="6" t="s">
        <v>8057</v>
      </c>
      <c r="F1682" s="39">
        <v>1</v>
      </c>
      <c r="G1682" s="5">
        <v>2</v>
      </c>
      <c r="H1682" s="39">
        <v>1</v>
      </c>
      <c r="I1682" s="6"/>
      <c r="J1682" s="6"/>
      <c r="K1682" s="6"/>
      <c r="L1682" s="6"/>
      <c r="M1682" s="6"/>
      <c r="N1682" s="6"/>
      <c r="O1682" s="6"/>
      <c r="P1682" s="6"/>
      <c r="Q1682" s="6"/>
      <c r="R1682" s="6"/>
      <c r="S1682" s="6"/>
      <c r="T1682" s="6"/>
      <c r="U1682" s="6"/>
      <c r="V1682" s="6"/>
      <c r="W1682" s="6"/>
      <c r="X1682" s="6"/>
      <c r="Y1682" s="6"/>
      <c r="Z1682" s="6"/>
    </row>
    <row r="1683" spans="1:26" ht="48" customHeight="1" x14ac:dyDescent="0.3">
      <c r="A1683" s="5">
        <v>1683</v>
      </c>
      <c r="B1683" s="6" t="s">
        <v>9952</v>
      </c>
      <c r="C1683" s="6" t="s">
        <v>9953</v>
      </c>
      <c r="D1683" s="58" t="s">
        <v>10000</v>
      </c>
      <c r="E1683" s="6" t="s">
        <v>8057</v>
      </c>
      <c r="F1683" s="39">
        <v>0</v>
      </c>
      <c r="G1683" s="5">
        <v>2</v>
      </c>
      <c r="H1683" s="39">
        <v>0</v>
      </c>
      <c r="I1683" s="6"/>
      <c r="J1683" s="6"/>
      <c r="K1683" s="6"/>
      <c r="L1683" s="6"/>
      <c r="M1683" s="6"/>
      <c r="N1683" s="6"/>
      <c r="O1683" s="6"/>
      <c r="P1683" s="6"/>
      <c r="Q1683" s="6"/>
      <c r="R1683" s="6"/>
      <c r="S1683" s="6"/>
      <c r="T1683" s="6"/>
      <c r="U1683" s="6"/>
      <c r="V1683" s="6"/>
      <c r="W1683" s="6"/>
      <c r="X1683" s="6"/>
      <c r="Y1683" s="6"/>
      <c r="Z1683" s="6"/>
    </row>
    <row r="1684" spans="1:26" ht="24" customHeight="1" x14ac:dyDescent="0.3">
      <c r="A1684" s="5">
        <v>1684</v>
      </c>
      <c r="B1684" s="6" t="s">
        <v>9952</v>
      </c>
      <c r="C1684" s="6" t="s">
        <v>9953</v>
      </c>
      <c r="D1684" s="58" t="s">
        <v>10001</v>
      </c>
      <c r="E1684" s="6" t="s">
        <v>8057</v>
      </c>
      <c r="F1684" s="39">
        <v>0</v>
      </c>
      <c r="G1684" s="5">
        <v>0</v>
      </c>
      <c r="H1684" s="39">
        <v>0</v>
      </c>
      <c r="I1684" s="6"/>
      <c r="J1684" s="6"/>
      <c r="K1684" s="6"/>
      <c r="L1684" s="6"/>
      <c r="M1684" s="6"/>
      <c r="N1684" s="6"/>
      <c r="O1684" s="6"/>
      <c r="P1684" s="6"/>
      <c r="Q1684" s="6"/>
      <c r="R1684" s="6"/>
      <c r="S1684" s="6"/>
      <c r="T1684" s="6"/>
      <c r="U1684" s="6"/>
      <c r="V1684" s="6"/>
      <c r="W1684" s="6"/>
      <c r="X1684" s="6"/>
      <c r="Y1684" s="6"/>
      <c r="Z1684" s="6"/>
    </row>
    <row r="1685" spans="1:26" ht="24" customHeight="1" x14ac:dyDescent="0.3">
      <c r="A1685" s="5">
        <v>1685</v>
      </c>
      <c r="B1685" s="6" t="s">
        <v>9952</v>
      </c>
      <c r="C1685" s="6" t="s">
        <v>9953</v>
      </c>
      <c r="D1685" s="58" t="s">
        <v>10002</v>
      </c>
      <c r="E1685" s="6" t="s">
        <v>8057</v>
      </c>
      <c r="F1685" s="39">
        <v>0</v>
      </c>
      <c r="G1685" s="5">
        <v>0</v>
      </c>
      <c r="H1685" s="39">
        <v>0</v>
      </c>
      <c r="I1685" s="6"/>
      <c r="J1685" s="6"/>
      <c r="K1685" s="6"/>
      <c r="L1685" s="6"/>
      <c r="M1685" s="6"/>
      <c r="N1685" s="6"/>
      <c r="O1685" s="6"/>
      <c r="P1685" s="6"/>
      <c r="Q1685" s="6"/>
      <c r="R1685" s="6"/>
      <c r="S1685" s="6"/>
      <c r="T1685" s="6"/>
      <c r="U1685" s="6"/>
      <c r="V1685" s="6"/>
      <c r="W1685" s="6"/>
      <c r="X1685" s="6"/>
      <c r="Y1685" s="6"/>
      <c r="Z1685" s="6"/>
    </row>
    <row r="1686" spans="1:26" ht="24" customHeight="1" x14ac:dyDescent="0.3">
      <c r="A1686" s="5">
        <v>1686</v>
      </c>
      <c r="B1686" s="6" t="s">
        <v>9952</v>
      </c>
      <c r="C1686" s="6" t="s">
        <v>9953</v>
      </c>
      <c r="D1686" s="58" t="s">
        <v>10003</v>
      </c>
      <c r="E1686" s="6" t="s">
        <v>8057</v>
      </c>
      <c r="F1686" s="39">
        <v>1</v>
      </c>
      <c r="G1686" s="5">
        <v>1</v>
      </c>
      <c r="H1686" s="39">
        <v>1</v>
      </c>
      <c r="I1686" s="6"/>
      <c r="J1686" s="6"/>
      <c r="K1686" s="6"/>
      <c r="L1686" s="6"/>
      <c r="M1686" s="6"/>
      <c r="N1686" s="6"/>
      <c r="O1686" s="6"/>
      <c r="P1686" s="6"/>
      <c r="Q1686" s="6"/>
      <c r="R1686" s="6"/>
      <c r="S1686" s="6"/>
      <c r="T1686" s="6"/>
      <c r="U1686" s="6"/>
      <c r="V1686" s="6"/>
      <c r="W1686" s="6"/>
      <c r="X1686" s="6"/>
      <c r="Y1686" s="6"/>
      <c r="Z1686" s="6"/>
    </row>
    <row r="1687" spans="1:26" ht="24" customHeight="1" x14ac:dyDescent="0.3">
      <c r="A1687" s="5">
        <v>1687</v>
      </c>
      <c r="B1687" s="6" t="s">
        <v>9952</v>
      </c>
      <c r="C1687" s="6" t="s">
        <v>9953</v>
      </c>
      <c r="D1687" s="58" t="s">
        <v>10004</v>
      </c>
      <c r="E1687" s="6" t="s">
        <v>8057</v>
      </c>
      <c r="F1687" s="39">
        <v>1</v>
      </c>
      <c r="G1687" s="5">
        <v>1</v>
      </c>
      <c r="H1687" s="39">
        <v>1</v>
      </c>
      <c r="I1687" s="6"/>
      <c r="J1687" s="6"/>
      <c r="K1687" s="6"/>
      <c r="L1687" s="6"/>
      <c r="M1687" s="6"/>
      <c r="N1687" s="6"/>
      <c r="O1687" s="6"/>
      <c r="P1687" s="6"/>
      <c r="Q1687" s="6"/>
      <c r="R1687" s="6"/>
      <c r="S1687" s="6"/>
      <c r="T1687" s="6"/>
      <c r="U1687" s="6"/>
      <c r="V1687" s="6"/>
      <c r="W1687" s="6"/>
      <c r="X1687" s="6"/>
      <c r="Y1687" s="6"/>
      <c r="Z1687" s="6"/>
    </row>
    <row r="1688" spans="1:26" ht="24" customHeight="1" x14ac:dyDescent="0.3">
      <c r="A1688" s="5">
        <v>1688</v>
      </c>
      <c r="B1688" s="6" t="s">
        <v>9952</v>
      </c>
      <c r="C1688" s="6" t="s">
        <v>9953</v>
      </c>
      <c r="D1688" s="58" t="s">
        <v>10005</v>
      </c>
      <c r="E1688" s="6" t="s">
        <v>8057</v>
      </c>
      <c r="F1688" s="39">
        <v>0</v>
      </c>
      <c r="G1688" s="5">
        <v>2</v>
      </c>
      <c r="H1688" s="39">
        <v>0</v>
      </c>
      <c r="I1688" s="6"/>
      <c r="J1688" s="6"/>
      <c r="K1688" s="6"/>
      <c r="L1688" s="6"/>
      <c r="M1688" s="6"/>
      <c r="N1688" s="6"/>
      <c r="O1688" s="6"/>
      <c r="P1688" s="6"/>
      <c r="Q1688" s="6"/>
      <c r="R1688" s="6"/>
      <c r="S1688" s="6"/>
      <c r="T1688" s="6"/>
      <c r="U1688" s="6"/>
      <c r="V1688" s="6"/>
      <c r="W1688" s="6"/>
      <c r="X1688" s="6"/>
      <c r="Y1688" s="6"/>
      <c r="Z1688" s="6"/>
    </row>
    <row r="1689" spans="1:26" ht="24" customHeight="1" x14ac:dyDescent="0.3">
      <c r="A1689" s="5">
        <v>1689</v>
      </c>
      <c r="B1689" s="6" t="s">
        <v>9952</v>
      </c>
      <c r="C1689" s="6" t="s">
        <v>9953</v>
      </c>
      <c r="D1689" s="58" t="s">
        <v>10006</v>
      </c>
      <c r="E1689" s="6" t="s">
        <v>8057</v>
      </c>
      <c r="F1689" s="39">
        <v>2</v>
      </c>
      <c r="G1689" s="5">
        <v>2</v>
      </c>
      <c r="H1689" s="39">
        <v>2</v>
      </c>
      <c r="I1689" s="6"/>
      <c r="J1689" s="6"/>
      <c r="K1689" s="6"/>
      <c r="L1689" s="6"/>
      <c r="M1689" s="6"/>
      <c r="N1689" s="6"/>
      <c r="O1689" s="6"/>
      <c r="P1689" s="6"/>
      <c r="Q1689" s="6"/>
      <c r="R1689" s="6"/>
      <c r="S1689" s="6"/>
      <c r="T1689" s="6"/>
      <c r="U1689" s="6"/>
      <c r="V1689" s="6"/>
      <c r="W1689" s="6"/>
      <c r="X1689" s="6"/>
      <c r="Y1689" s="6"/>
      <c r="Z1689" s="6"/>
    </row>
    <row r="1690" spans="1:26" ht="24" customHeight="1" x14ac:dyDescent="0.3">
      <c r="A1690" s="5">
        <v>1690</v>
      </c>
      <c r="B1690" s="6" t="s">
        <v>9952</v>
      </c>
      <c r="C1690" s="6" t="s">
        <v>9953</v>
      </c>
      <c r="D1690" s="58" t="s">
        <v>10007</v>
      </c>
      <c r="E1690" s="6" t="s">
        <v>8057</v>
      </c>
      <c r="F1690" s="39">
        <v>0</v>
      </c>
      <c r="G1690" s="5">
        <v>0</v>
      </c>
      <c r="H1690" s="39">
        <v>0</v>
      </c>
      <c r="I1690" s="6"/>
      <c r="J1690" s="6"/>
      <c r="K1690" s="6"/>
      <c r="L1690" s="6"/>
      <c r="M1690" s="6"/>
      <c r="N1690" s="6"/>
      <c r="O1690" s="6"/>
      <c r="P1690" s="6"/>
      <c r="Q1690" s="6"/>
      <c r="R1690" s="6"/>
      <c r="S1690" s="6"/>
      <c r="T1690" s="6"/>
      <c r="U1690" s="6"/>
      <c r="V1690" s="6"/>
      <c r="W1690" s="6"/>
      <c r="X1690" s="6"/>
      <c r="Y1690" s="6"/>
      <c r="Z1690" s="6"/>
    </row>
    <row r="1691" spans="1:26" ht="48" customHeight="1" x14ac:dyDescent="0.3">
      <c r="A1691" s="5">
        <v>1691</v>
      </c>
      <c r="B1691" s="6" t="s">
        <v>9952</v>
      </c>
      <c r="C1691" s="6" t="s">
        <v>9953</v>
      </c>
      <c r="D1691" s="58" t="s">
        <v>10008</v>
      </c>
      <c r="E1691" s="6" t="s">
        <v>8057</v>
      </c>
      <c r="F1691" s="39">
        <v>0</v>
      </c>
      <c r="G1691" s="5">
        <v>0</v>
      </c>
      <c r="H1691" s="39">
        <v>0</v>
      </c>
      <c r="I1691" s="6"/>
      <c r="J1691" s="6"/>
      <c r="K1691" s="6"/>
      <c r="L1691" s="6"/>
      <c r="M1691" s="6"/>
      <c r="N1691" s="6"/>
      <c r="O1691" s="6"/>
      <c r="P1691" s="6"/>
      <c r="Q1691" s="6"/>
      <c r="R1691" s="6"/>
      <c r="S1691" s="6"/>
      <c r="T1691" s="6"/>
      <c r="U1691" s="6"/>
      <c r="V1691" s="6"/>
      <c r="W1691" s="6"/>
      <c r="X1691" s="6"/>
      <c r="Y1691" s="6"/>
      <c r="Z1691" s="6"/>
    </row>
    <row r="1692" spans="1:26" ht="48" customHeight="1" x14ac:dyDescent="0.3">
      <c r="A1692" s="5">
        <v>1692</v>
      </c>
      <c r="B1692" s="6" t="s">
        <v>9952</v>
      </c>
      <c r="C1692" s="6" t="s">
        <v>9953</v>
      </c>
      <c r="D1692" s="58" t="s">
        <v>10009</v>
      </c>
      <c r="E1692" s="6" t="s">
        <v>8057</v>
      </c>
      <c r="F1692" s="39">
        <v>0</v>
      </c>
      <c r="G1692" s="5">
        <v>0</v>
      </c>
      <c r="H1692" s="39">
        <v>0</v>
      </c>
      <c r="I1692" s="6"/>
      <c r="J1692" s="6"/>
      <c r="K1692" s="6"/>
      <c r="L1692" s="6"/>
      <c r="M1692" s="6"/>
      <c r="N1692" s="6"/>
      <c r="O1692" s="6"/>
      <c r="P1692" s="6"/>
      <c r="Q1692" s="6"/>
      <c r="R1692" s="6"/>
      <c r="S1692" s="6"/>
      <c r="T1692" s="6"/>
      <c r="U1692" s="6"/>
      <c r="V1692" s="6"/>
      <c r="W1692" s="6"/>
      <c r="X1692" s="6"/>
      <c r="Y1692" s="6"/>
      <c r="Z1692" s="6"/>
    </row>
    <row r="1693" spans="1:26" ht="24" customHeight="1" x14ac:dyDescent="0.3">
      <c r="A1693" s="5">
        <v>1693</v>
      </c>
      <c r="B1693" s="6" t="s">
        <v>9952</v>
      </c>
      <c r="C1693" s="6" t="s">
        <v>9953</v>
      </c>
      <c r="D1693" s="58" t="s">
        <v>10010</v>
      </c>
      <c r="E1693" s="6" t="s">
        <v>8057</v>
      </c>
      <c r="F1693" s="39">
        <v>1</v>
      </c>
      <c r="G1693" s="5">
        <v>1</v>
      </c>
      <c r="H1693" s="39">
        <v>1</v>
      </c>
      <c r="I1693" s="6"/>
      <c r="J1693" s="6"/>
      <c r="K1693" s="6"/>
      <c r="L1693" s="6"/>
      <c r="M1693" s="6"/>
      <c r="N1693" s="6"/>
      <c r="O1693" s="6"/>
      <c r="P1693" s="6"/>
      <c r="Q1693" s="6"/>
      <c r="R1693" s="6"/>
      <c r="S1693" s="6"/>
      <c r="T1693" s="6"/>
      <c r="U1693" s="6"/>
      <c r="V1693" s="6"/>
      <c r="W1693" s="6"/>
      <c r="X1693" s="6"/>
      <c r="Y1693" s="6"/>
      <c r="Z1693" s="6"/>
    </row>
    <row r="1694" spans="1:26" ht="24" customHeight="1" x14ac:dyDescent="0.3">
      <c r="A1694" s="5">
        <v>1694</v>
      </c>
      <c r="B1694" s="6" t="s">
        <v>9952</v>
      </c>
      <c r="C1694" s="6" t="s">
        <v>9953</v>
      </c>
      <c r="D1694" s="58" t="s">
        <v>10011</v>
      </c>
      <c r="E1694" s="6" t="s">
        <v>8057</v>
      </c>
      <c r="F1694" s="39">
        <v>1</v>
      </c>
      <c r="G1694" s="5">
        <v>0</v>
      </c>
      <c r="H1694" s="39">
        <v>1</v>
      </c>
      <c r="I1694" s="6"/>
      <c r="J1694" s="6"/>
      <c r="K1694" s="6"/>
      <c r="L1694" s="6"/>
      <c r="M1694" s="6"/>
      <c r="N1694" s="6"/>
      <c r="O1694" s="6"/>
      <c r="P1694" s="6"/>
      <c r="Q1694" s="6"/>
      <c r="R1694" s="6"/>
      <c r="S1694" s="6"/>
      <c r="T1694" s="6"/>
      <c r="U1694" s="6"/>
      <c r="V1694" s="6"/>
      <c r="W1694" s="6"/>
      <c r="X1694" s="6"/>
      <c r="Y1694" s="6"/>
      <c r="Z1694" s="6"/>
    </row>
    <row r="1695" spans="1:26" ht="48" customHeight="1" x14ac:dyDescent="0.3">
      <c r="A1695" s="5">
        <v>1695</v>
      </c>
      <c r="B1695" s="6" t="s">
        <v>9952</v>
      </c>
      <c r="C1695" s="6" t="s">
        <v>9953</v>
      </c>
      <c r="D1695" s="58" t="s">
        <v>10012</v>
      </c>
      <c r="E1695" s="6" t="s">
        <v>8057</v>
      </c>
      <c r="F1695" s="39">
        <v>2</v>
      </c>
      <c r="G1695" s="5">
        <v>0</v>
      </c>
      <c r="H1695" s="39">
        <v>2</v>
      </c>
      <c r="I1695" s="6"/>
      <c r="J1695" s="6"/>
      <c r="K1695" s="6"/>
      <c r="L1695" s="6"/>
      <c r="M1695" s="6"/>
      <c r="N1695" s="6"/>
      <c r="O1695" s="6"/>
      <c r="P1695" s="6"/>
      <c r="Q1695" s="6"/>
      <c r="R1695" s="6"/>
      <c r="S1695" s="6"/>
      <c r="T1695" s="6"/>
      <c r="U1695" s="6"/>
      <c r="V1695" s="6"/>
      <c r="W1695" s="6"/>
      <c r="X1695" s="6"/>
      <c r="Y1695" s="6"/>
      <c r="Z1695" s="6"/>
    </row>
    <row r="1696" spans="1:26" ht="24" customHeight="1" x14ac:dyDescent="0.3">
      <c r="A1696" s="5">
        <v>1696</v>
      </c>
      <c r="B1696" s="6" t="s">
        <v>9952</v>
      </c>
      <c r="C1696" s="6" t="s">
        <v>9953</v>
      </c>
      <c r="D1696" s="58" t="s">
        <v>10013</v>
      </c>
      <c r="E1696" s="6" t="s">
        <v>8057</v>
      </c>
      <c r="F1696" s="39">
        <v>0</v>
      </c>
      <c r="G1696" s="5">
        <v>0</v>
      </c>
      <c r="H1696" s="39">
        <v>0</v>
      </c>
      <c r="I1696" s="6"/>
      <c r="J1696" s="6"/>
      <c r="K1696" s="6"/>
      <c r="L1696" s="6"/>
      <c r="M1696" s="6"/>
      <c r="N1696" s="6"/>
      <c r="O1696" s="6"/>
      <c r="P1696" s="6"/>
      <c r="Q1696" s="6"/>
      <c r="R1696" s="6"/>
      <c r="S1696" s="6"/>
      <c r="T1696" s="6"/>
      <c r="U1696" s="6"/>
      <c r="V1696" s="6"/>
      <c r="W1696" s="6"/>
      <c r="X1696" s="6"/>
      <c r="Y1696" s="6"/>
      <c r="Z1696" s="6"/>
    </row>
    <row r="1697" spans="1:26" ht="24" customHeight="1" x14ac:dyDescent="0.3">
      <c r="A1697" s="5">
        <v>1697</v>
      </c>
      <c r="B1697" s="6" t="s">
        <v>9952</v>
      </c>
      <c r="C1697" s="6" t="s">
        <v>9953</v>
      </c>
      <c r="D1697" s="58" t="s">
        <v>10014</v>
      </c>
      <c r="E1697" s="6" t="s">
        <v>8057</v>
      </c>
      <c r="F1697" s="39">
        <v>0</v>
      </c>
      <c r="G1697" s="5">
        <v>1</v>
      </c>
      <c r="H1697" s="39">
        <v>0</v>
      </c>
      <c r="I1697" s="6"/>
      <c r="J1697" s="6"/>
      <c r="K1697" s="6"/>
      <c r="L1697" s="6"/>
      <c r="M1697" s="6"/>
      <c r="N1697" s="6"/>
      <c r="O1697" s="6"/>
      <c r="P1697" s="6"/>
      <c r="Q1697" s="6"/>
      <c r="R1697" s="6"/>
      <c r="S1697" s="6"/>
      <c r="T1697" s="6"/>
      <c r="U1697" s="6"/>
      <c r="V1697" s="6"/>
      <c r="W1697" s="6"/>
      <c r="X1697" s="6"/>
      <c r="Y1697" s="6"/>
      <c r="Z1697" s="6"/>
    </row>
    <row r="1698" spans="1:26" ht="24" customHeight="1" x14ac:dyDescent="0.3">
      <c r="A1698" s="5">
        <v>1698</v>
      </c>
      <c r="B1698" s="6" t="s">
        <v>9952</v>
      </c>
      <c r="C1698" s="6" t="s">
        <v>9953</v>
      </c>
      <c r="D1698" s="58" t="s">
        <v>10015</v>
      </c>
      <c r="E1698" s="6" t="s">
        <v>8057</v>
      </c>
      <c r="F1698" s="39">
        <v>0</v>
      </c>
      <c r="G1698" s="5">
        <v>1</v>
      </c>
      <c r="H1698" s="39">
        <v>0</v>
      </c>
      <c r="I1698" s="6"/>
      <c r="J1698" s="6"/>
      <c r="K1698" s="6"/>
      <c r="L1698" s="6"/>
      <c r="M1698" s="6"/>
      <c r="N1698" s="6"/>
      <c r="O1698" s="6"/>
      <c r="P1698" s="6"/>
      <c r="Q1698" s="6"/>
      <c r="R1698" s="6"/>
      <c r="S1698" s="6"/>
      <c r="T1698" s="6"/>
      <c r="U1698" s="6"/>
      <c r="V1698" s="6"/>
      <c r="W1698" s="6"/>
      <c r="X1698" s="6"/>
      <c r="Y1698" s="6"/>
      <c r="Z1698" s="6"/>
    </row>
    <row r="1699" spans="1:26" ht="24" customHeight="1" x14ac:dyDescent="0.3">
      <c r="A1699" s="5">
        <v>1699</v>
      </c>
      <c r="B1699" s="6" t="s">
        <v>9952</v>
      </c>
      <c r="C1699" s="6" t="s">
        <v>9953</v>
      </c>
      <c r="D1699" s="58" t="s">
        <v>10016</v>
      </c>
      <c r="E1699" s="6" t="s">
        <v>8057</v>
      </c>
      <c r="F1699" s="39">
        <v>2</v>
      </c>
      <c r="G1699" s="5">
        <v>2</v>
      </c>
      <c r="H1699" s="39">
        <v>2</v>
      </c>
      <c r="I1699" s="6"/>
      <c r="J1699" s="6"/>
      <c r="K1699" s="6"/>
      <c r="L1699" s="6"/>
      <c r="M1699" s="6"/>
      <c r="N1699" s="6"/>
      <c r="O1699" s="6"/>
      <c r="P1699" s="6"/>
      <c r="Q1699" s="6"/>
      <c r="R1699" s="6"/>
      <c r="S1699" s="6"/>
      <c r="T1699" s="6"/>
      <c r="U1699" s="6"/>
      <c r="V1699" s="6"/>
      <c r="W1699" s="6"/>
      <c r="X1699" s="6"/>
      <c r="Y1699" s="6"/>
      <c r="Z1699" s="6"/>
    </row>
    <row r="1700" spans="1:26" ht="24" customHeight="1" x14ac:dyDescent="0.3">
      <c r="A1700" s="5">
        <v>1700</v>
      </c>
      <c r="B1700" s="6" t="s">
        <v>9952</v>
      </c>
      <c r="C1700" s="6" t="s">
        <v>9953</v>
      </c>
      <c r="D1700" s="58" t="s">
        <v>10017</v>
      </c>
      <c r="E1700" s="6" t="s">
        <v>8057</v>
      </c>
      <c r="F1700" s="39">
        <v>1</v>
      </c>
      <c r="G1700" s="5">
        <v>1</v>
      </c>
      <c r="H1700" s="39">
        <v>1</v>
      </c>
      <c r="I1700" s="6"/>
      <c r="J1700" s="6"/>
      <c r="K1700" s="6"/>
      <c r="L1700" s="6"/>
      <c r="M1700" s="6"/>
      <c r="N1700" s="6"/>
      <c r="O1700" s="6"/>
      <c r="P1700" s="6"/>
      <c r="Q1700" s="6"/>
      <c r="R1700" s="6"/>
      <c r="S1700" s="6"/>
      <c r="T1700" s="6"/>
      <c r="U1700" s="6"/>
      <c r="V1700" s="6"/>
      <c r="W1700" s="6"/>
      <c r="X1700" s="6"/>
      <c r="Y1700" s="6"/>
      <c r="Z1700" s="6"/>
    </row>
    <row r="1701" spans="1:26" ht="24" customHeight="1" x14ac:dyDescent="0.3">
      <c r="A1701" s="5">
        <v>1701</v>
      </c>
      <c r="B1701" s="6" t="s">
        <v>9952</v>
      </c>
      <c r="C1701" s="6" t="s">
        <v>9953</v>
      </c>
      <c r="D1701" s="58" t="s">
        <v>10018</v>
      </c>
      <c r="E1701" s="6" t="s">
        <v>8057</v>
      </c>
      <c r="F1701" s="39">
        <v>0</v>
      </c>
      <c r="G1701" s="5">
        <v>1</v>
      </c>
      <c r="H1701" s="39">
        <v>0</v>
      </c>
      <c r="I1701" s="6"/>
      <c r="J1701" s="6"/>
      <c r="K1701" s="6"/>
      <c r="L1701" s="6"/>
      <c r="M1701" s="6"/>
      <c r="N1701" s="6"/>
      <c r="O1701" s="6"/>
      <c r="P1701" s="6"/>
      <c r="Q1701" s="6"/>
      <c r="R1701" s="6"/>
      <c r="S1701" s="6"/>
      <c r="T1701" s="6"/>
      <c r="U1701" s="6"/>
      <c r="V1701" s="6"/>
      <c r="W1701" s="6"/>
      <c r="X1701" s="6"/>
      <c r="Y1701" s="6"/>
      <c r="Z1701" s="6"/>
    </row>
    <row r="1702" spans="1:26" ht="24" customHeight="1" x14ac:dyDescent="0.3">
      <c r="A1702" s="5">
        <v>1702</v>
      </c>
      <c r="B1702" s="6" t="s">
        <v>10019</v>
      </c>
      <c r="C1702" s="6" t="s">
        <v>10020</v>
      </c>
      <c r="D1702" s="58" t="s">
        <v>10021</v>
      </c>
      <c r="E1702" s="6" t="s">
        <v>8057</v>
      </c>
      <c r="F1702" s="39">
        <v>2</v>
      </c>
      <c r="G1702" s="5">
        <v>0</v>
      </c>
      <c r="H1702" s="39">
        <v>2</v>
      </c>
      <c r="I1702" s="6"/>
      <c r="J1702" s="6"/>
      <c r="K1702" s="6"/>
      <c r="L1702" s="6"/>
      <c r="M1702" s="6"/>
      <c r="N1702" s="6"/>
      <c r="O1702" s="6"/>
      <c r="P1702" s="6"/>
      <c r="Q1702" s="6"/>
      <c r="R1702" s="6"/>
      <c r="S1702" s="6"/>
      <c r="T1702" s="6"/>
      <c r="U1702" s="6"/>
      <c r="V1702" s="6"/>
      <c r="W1702" s="6"/>
      <c r="X1702" s="6"/>
      <c r="Y1702" s="6"/>
      <c r="Z1702" s="6"/>
    </row>
    <row r="1703" spans="1:26" ht="48" customHeight="1" x14ac:dyDescent="0.3">
      <c r="A1703" s="5">
        <v>1703</v>
      </c>
      <c r="B1703" s="6" t="s">
        <v>10019</v>
      </c>
      <c r="C1703" s="6" t="s">
        <v>10020</v>
      </c>
      <c r="D1703" s="58" t="s">
        <v>10022</v>
      </c>
      <c r="E1703" s="6" t="s">
        <v>8057</v>
      </c>
      <c r="F1703" s="39">
        <v>0</v>
      </c>
      <c r="G1703" s="5">
        <v>2</v>
      </c>
      <c r="H1703" s="39">
        <v>0</v>
      </c>
      <c r="I1703" s="6"/>
      <c r="J1703" s="6"/>
      <c r="K1703" s="6"/>
      <c r="L1703" s="6"/>
      <c r="M1703" s="6"/>
      <c r="N1703" s="6"/>
      <c r="O1703" s="6"/>
      <c r="P1703" s="6"/>
      <c r="Q1703" s="6"/>
      <c r="R1703" s="6"/>
      <c r="S1703" s="6"/>
      <c r="T1703" s="6"/>
      <c r="U1703" s="6"/>
      <c r="V1703" s="6"/>
      <c r="W1703" s="6"/>
      <c r="X1703" s="6"/>
      <c r="Y1703" s="6"/>
      <c r="Z1703" s="6"/>
    </row>
    <row r="1704" spans="1:26" ht="48" customHeight="1" x14ac:dyDescent="0.3">
      <c r="A1704" s="5">
        <v>1704</v>
      </c>
      <c r="B1704" s="6" t="s">
        <v>10019</v>
      </c>
      <c r="C1704" s="6" t="s">
        <v>10020</v>
      </c>
      <c r="D1704" s="58" t="s">
        <v>10023</v>
      </c>
      <c r="E1704" s="6" t="s">
        <v>8057</v>
      </c>
      <c r="F1704" s="39">
        <v>2</v>
      </c>
      <c r="G1704" s="5">
        <v>2</v>
      </c>
      <c r="H1704" s="39">
        <v>2</v>
      </c>
      <c r="I1704" s="6"/>
      <c r="J1704" s="6"/>
      <c r="K1704" s="6"/>
      <c r="L1704" s="6"/>
      <c r="M1704" s="6"/>
      <c r="N1704" s="6"/>
      <c r="O1704" s="6"/>
      <c r="P1704" s="6"/>
      <c r="Q1704" s="6"/>
      <c r="R1704" s="6"/>
      <c r="S1704" s="6"/>
      <c r="T1704" s="6"/>
      <c r="U1704" s="6"/>
      <c r="V1704" s="6"/>
      <c r="W1704" s="6"/>
      <c r="X1704" s="6"/>
      <c r="Y1704" s="6"/>
      <c r="Z1704" s="6"/>
    </row>
    <row r="1705" spans="1:26" ht="24" customHeight="1" x14ac:dyDescent="0.3">
      <c r="A1705" s="5">
        <v>1705</v>
      </c>
      <c r="B1705" s="6" t="s">
        <v>10019</v>
      </c>
      <c r="C1705" s="6" t="s">
        <v>10020</v>
      </c>
      <c r="D1705" s="58" t="s">
        <v>10024</v>
      </c>
      <c r="E1705" s="6" t="s">
        <v>8057</v>
      </c>
      <c r="F1705" s="39">
        <v>0</v>
      </c>
      <c r="G1705" s="5">
        <v>0</v>
      </c>
      <c r="H1705" s="39">
        <v>0</v>
      </c>
      <c r="I1705" s="6"/>
      <c r="J1705" s="6"/>
      <c r="K1705" s="6"/>
      <c r="L1705" s="6"/>
      <c r="M1705" s="6"/>
      <c r="N1705" s="6"/>
      <c r="O1705" s="6"/>
      <c r="P1705" s="6"/>
      <c r="Q1705" s="6"/>
      <c r="R1705" s="6"/>
      <c r="S1705" s="6"/>
      <c r="T1705" s="6"/>
      <c r="U1705" s="6"/>
      <c r="V1705" s="6"/>
      <c r="W1705" s="6"/>
      <c r="X1705" s="6"/>
      <c r="Y1705" s="6"/>
      <c r="Z1705" s="6"/>
    </row>
    <row r="1706" spans="1:26" ht="24" customHeight="1" x14ac:dyDescent="0.3">
      <c r="A1706" s="5">
        <v>1706</v>
      </c>
      <c r="B1706" s="6" t="s">
        <v>10019</v>
      </c>
      <c r="C1706" s="6" t="s">
        <v>10020</v>
      </c>
      <c r="D1706" s="58" t="s">
        <v>10025</v>
      </c>
      <c r="E1706" s="6" t="s">
        <v>8057</v>
      </c>
      <c r="F1706" s="39">
        <v>0</v>
      </c>
      <c r="G1706" s="5">
        <v>2</v>
      </c>
      <c r="H1706" s="39">
        <v>0</v>
      </c>
      <c r="I1706" s="6"/>
      <c r="J1706" s="6"/>
      <c r="K1706" s="6"/>
      <c r="L1706" s="6"/>
      <c r="M1706" s="6"/>
      <c r="N1706" s="6"/>
      <c r="O1706" s="6"/>
      <c r="P1706" s="6"/>
      <c r="Q1706" s="6"/>
      <c r="R1706" s="6"/>
      <c r="S1706" s="6"/>
      <c r="T1706" s="6"/>
      <c r="U1706" s="6"/>
      <c r="V1706" s="6"/>
      <c r="W1706" s="6"/>
      <c r="X1706" s="6"/>
      <c r="Y1706" s="6"/>
      <c r="Z1706" s="6"/>
    </row>
    <row r="1707" spans="1:26" ht="48" customHeight="1" x14ac:dyDescent="0.3">
      <c r="A1707" s="5">
        <v>1707</v>
      </c>
      <c r="B1707" s="6" t="s">
        <v>10019</v>
      </c>
      <c r="C1707" s="6" t="s">
        <v>10020</v>
      </c>
      <c r="D1707" s="58" t="s">
        <v>10026</v>
      </c>
      <c r="E1707" s="6" t="s">
        <v>8057</v>
      </c>
      <c r="F1707" s="39">
        <v>1</v>
      </c>
      <c r="G1707" s="5">
        <v>0</v>
      </c>
      <c r="H1707" s="39">
        <v>1</v>
      </c>
      <c r="I1707" s="6"/>
      <c r="J1707" s="6"/>
      <c r="K1707" s="6"/>
      <c r="L1707" s="6"/>
      <c r="M1707" s="6"/>
      <c r="N1707" s="6"/>
      <c r="O1707" s="6"/>
      <c r="P1707" s="6"/>
      <c r="Q1707" s="6"/>
      <c r="R1707" s="6"/>
      <c r="S1707" s="6"/>
      <c r="T1707" s="6"/>
      <c r="U1707" s="6"/>
      <c r="V1707" s="6"/>
      <c r="W1707" s="6"/>
      <c r="X1707" s="6"/>
      <c r="Y1707" s="6"/>
      <c r="Z1707" s="6"/>
    </row>
    <row r="1708" spans="1:26" ht="24" customHeight="1" x14ac:dyDescent="0.3">
      <c r="A1708" s="5">
        <v>1708</v>
      </c>
      <c r="B1708" s="6" t="s">
        <v>10019</v>
      </c>
      <c r="C1708" s="6" t="s">
        <v>10020</v>
      </c>
      <c r="D1708" s="58" t="s">
        <v>10027</v>
      </c>
      <c r="E1708" s="6" t="s">
        <v>8057</v>
      </c>
      <c r="F1708" s="39">
        <v>1</v>
      </c>
      <c r="G1708" s="5">
        <v>0</v>
      </c>
      <c r="H1708" s="39">
        <v>1</v>
      </c>
      <c r="I1708" s="6"/>
      <c r="J1708" s="6"/>
      <c r="K1708" s="6"/>
      <c r="L1708" s="6"/>
      <c r="M1708" s="6"/>
      <c r="N1708" s="6"/>
      <c r="O1708" s="6"/>
      <c r="P1708" s="6"/>
      <c r="Q1708" s="6"/>
      <c r="R1708" s="6"/>
      <c r="S1708" s="6"/>
      <c r="T1708" s="6"/>
      <c r="U1708" s="6"/>
      <c r="V1708" s="6"/>
      <c r="W1708" s="6"/>
      <c r="X1708" s="6"/>
      <c r="Y1708" s="6"/>
      <c r="Z1708" s="6"/>
    </row>
    <row r="1709" spans="1:26" ht="24" customHeight="1" x14ac:dyDescent="0.3">
      <c r="A1709" s="5">
        <v>1709</v>
      </c>
      <c r="B1709" s="6" t="s">
        <v>10019</v>
      </c>
      <c r="C1709" s="6" t="s">
        <v>10020</v>
      </c>
      <c r="D1709" s="58" t="s">
        <v>10028</v>
      </c>
      <c r="E1709" s="6" t="s">
        <v>8057</v>
      </c>
      <c r="F1709" s="39">
        <v>2</v>
      </c>
      <c r="G1709" s="5">
        <v>0</v>
      </c>
      <c r="H1709" s="39">
        <v>2</v>
      </c>
      <c r="I1709" s="6"/>
      <c r="J1709" s="6"/>
      <c r="K1709" s="6"/>
      <c r="L1709" s="6"/>
      <c r="M1709" s="6"/>
      <c r="N1709" s="6"/>
      <c r="O1709" s="6"/>
      <c r="P1709" s="6"/>
      <c r="Q1709" s="6"/>
      <c r="R1709" s="6"/>
      <c r="S1709" s="6"/>
      <c r="T1709" s="6"/>
      <c r="U1709" s="6"/>
      <c r="V1709" s="6"/>
      <c r="W1709" s="6"/>
      <c r="X1709" s="6"/>
      <c r="Y1709" s="6"/>
      <c r="Z1709" s="6"/>
    </row>
    <row r="1710" spans="1:26" ht="48" customHeight="1" x14ac:dyDescent="0.3">
      <c r="A1710" s="5">
        <v>1710</v>
      </c>
      <c r="B1710" s="6" t="s">
        <v>10019</v>
      </c>
      <c r="C1710" s="6" t="s">
        <v>10020</v>
      </c>
      <c r="D1710" s="58" t="s">
        <v>10029</v>
      </c>
      <c r="E1710" s="6" t="s">
        <v>8057</v>
      </c>
      <c r="F1710" s="39">
        <v>1</v>
      </c>
      <c r="G1710" s="5">
        <v>0</v>
      </c>
      <c r="H1710" s="39">
        <v>1</v>
      </c>
      <c r="I1710" s="6"/>
      <c r="J1710" s="6"/>
      <c r="K1710" s="6"/>
      <c r="L1710" s="6"/>
      <c r="M1710" s="6"/>
      <c r="N1710" s="6"/>
      <c r="O1710" s="6"/>
      <c r="P1710" s="6"/>
      <c r="Q1710" s="6"/>
      <c r="R1710" s="6"/>
      <c r="S1710" s="6"/>
      <c r="T1710" s="6"/>
      <c r="U1710" s="6"/>
      <c r="V1710" s="6"/>
      <c r="W1710" s="6"/>
      <c r="X1710" s="6"/>
      <c r="Y1710" s="6"/>
      <c r="Z1710" s="6"/>
    </row>
    <row r="1711" spans="1:26" ht="24" customHeight="1" x14ac:dyDescent="0.3">
      <c r="A1711" s="5">
        <v>1711</v>
      </c>
      <c r="B1711" s="6" t="s">
        <v>10019</v>
      </c>
      <c r="C1711" s="6" t="s">
        <v>10020</v>
      </c>
      <c r="D1711" s="58" t="s">
        <v>10030</v>
      </c>
      <c r="E1711" s="6" t="s">
        <v>8057</v>
      </c>
      <c r="F1711" s="39">
        <v>0</v>
      </c>
      <c r="G1711" s="5">
        <v>0</v>
      </c>
      <c r="H1711" s="39">
        <v>0</v>
      </c>
      <c r="I1711" s="6"/>
      <c r="J1711" s="6"/>
      <c r="K1711" s="6"/>
      <c r="L1711" s="6"/>
      <c r="M1711" s="6"/>
      <c r="N1711" s="6"/>
      <c r="O1711" s="6"/>
      <c r="P1711" s="6"/>
      <c r="Q1711" s="6"/>
      <c r="R1711" s="6"/>
      <c r="S1711" s="6"/>
      <c r="T1711" s="6"/>
      <c r="U1711" s="6"/>
      <c r="V1711" s="6"/>
      <c r="W1711" s="6"/>
      <c r="X1711" s="6"/>
      <c r="Y1711" s="6"/>
      <c r="Z1711" s="6"/>
    </row>
    <row r="1712" spans="1:26" ht="48" customHeight="1" x14ac:dyDescent="0.3">
      <c r="A1712" s="5">
        <v>1712</v>
      </c>
      <c r="B1712" s="6" t="s">
        <v>10019</v>
      </c>
      <c r="C1712" s="6" t="s">
        <v>10020</v>
      </c>
      <c r="D1712" s="58" t="s">
        <v>10031</v>
      </c>
      <c r="E1712" s="6" t="s">
        <v>8057</v>
      </c>
      <c r="F1712" s="39">
        <v>0</v>
      </c>
      <c r="G1712" s="5">
        <v>0</v>
      </c>
      <c r="H1712" s="39">
        <v>0</v>
      </c>
      <c r="I1712" s="6"/>
      <c r="J1712" s="6"/>
      <c r="K1712" s="6"/>
      <c r="L1712" s="6"/>
      <c r="M1712" s="6"/>
      <c r="N1712" s="6"/>
      <c r="O1712" s="6"/>
      <c r="P1712" s="6"/>
      <c r="Q1712" s="6"/>
      <c r="R1712" s="6"/>
      <c r="S1712" s="6"/>
      <c r="T1712" s="6"/>
      <c r="U1712" s="6"/>
      <c r="V1712" s="6"/>
      <c r="W1712" s="6"/>
      <c r="X1712" s="6"/>
      <c r="Y1712" s="6"/>
      <c r="Z1712" s="6"/>
    </row>
    <row r="1713" spans="1:26" ht="24" customHeight="1" x14ac:dyDescent="0.3">
      <c r="A1713" s="5">
        <v>1713</v>
      </c>
      <c r="B1713" s="6" t="s">
        <v>10019</v>
      </c>
      <c r="C1713" s="6" t="s">
        <v>10020</v>
      </c>
      <c r="D1713" s="58" t="s">
        <v>10032</v>
      </c>
      <c r="E1713" s="6" t="s">
        <v>8057</v>
      </c>
      <c r="F1713" s="39">
        <v>2</v>
      </c>
      <c r="G1713" s="5">
        <v>2</v>
      </c>
      <c r="H1713" s="39">
        <v>2</v>
      </c>
      <c r="I1713" s="6"/>
      <c r="J1713" s="6"/>
      <c r="K1713" s="6"/>
      <c r="L1713" s="6"/>
      <c r="M1713" s="6"/>
      <c r="N1713" s="6"/>
      <c r="O1713" s="6"/>
      <c r="P1713" s="6"/>
      <c r="Q1713" s="6"/>
      <c r="R1713" s="6"/>
      <c r="S1713" s="6"/>
      <c r="T1713" s="6"/>
      <c r="U1713" s="6"/>
      <c r="V1713" s="6"/>
      <c r="W1713" s="6"/>
      <c r="X1713" s="6"/>
      <c r="Y1713" s="6"/>
      <c r="Z1713" s="6"/>
    </row>
    <row r="1714" spans="1:26" ht="24" customHeight="1" x14ac:dyDescent="0.3">
      <c r="A1714" s="5">
        <v>1714</v>
      </c>
      <c r="B1714" s="6" t="s">
        <v>10019</v>
      </c>
      <c r="C1714" s="6" t="s">
        <v>10020</v>
      </c>
      <c r="D1714" s="58" t="s">
        <v>10033</v>
      </c>
      <c r="E1714" s="6" t="s">
        <v>8057</v>
      </c>
      <c r="F1714" s="39">
        <v>1</v>
      </c>
      <c r="G1714" s="5">
        <v>2</v>
      </c>
      <c r="H1714" s="39">
        <v>1</v>
      </c>
      <c r="I1714" s="6"/>
      <c r="J1714" s="6"/>
      <c r="K1714" s="6"/>
      <c r="L1714" s="6"/>
      <c r="M1714" s="6"/>
      <c r="N1714" s="6"/>
      <c r="O1714" s="6"/>
      <c r="P1714" s="6"/>
      <c r="Q1714" s="6"/>
      <c r="R1714" s="6"/>
      <c r="S1714" s="6"/>
      <c r="T1714" s="6"/>
      <c r="U1714" s="6"/>
      <c r="V1714" s="6"/>
      <c r="W1714" s="6"/>
      <c r="X1714" s="6"/>
      <c r="Y1714" s="6"/>
      <c r="Z1714" s="6"/>
    </row>
    <row r="1715" spans="1:26" ht="24" customHeight="1" x14ac:dyDescent="0.3">
      <c r="A1715" s="5">
        <v>1715</v>
      </c>
      <c r="B1715" s="6" t="s">
        <v>10019</v>
      </c>
      <c r="C1715" s="6" t="s">
        <v>10020</v>
      </c>
      <c r="D1715" s="58" t="s">
        <v>10034</v>
      </c>
      <c r="E1715" s="6" t="s">
        <v>8057</v>
      </c>
      <c r="F1715" s="39">
        <v>2</v>
      </c>
      <c r="G1715" s="5">
        <v>2</v>
      </c>
      <c r="H1715" s="39">
        <v>2</v>
      </c>
      <c r="I1715" s="6"/>
      <c r="J1715" s="6"/>
      <c r="K1715" s="6"/>
      <c r="L1715" s="6"/>
      <c r="M1715" s="6"/>
      <c r="N1715" s="6"/>
      <c r="O1715" s="6"/>
      <c r="P1715" s="6"/>
      <c r="Q1715" s="6"/>
      <c r="R1715" s="6"/>
      <c r="S1715" s="6"/>
      <c r="T1715" s="6"/>
      <c r="U1715" s="6"/>
      <c r="V1715" s="6"/>
      <c r="W1715" s="6"/>
      <c r="X1715" s="6"/>
      <c r="Y1715" s="6"/>
      <c r="Z1715" s="6"/>
    </row>
    <row r="1716" spans="1:26" ht="24" customHeight="1" x14ac:dyDescent="0.3">
      <c r="A1716" s="5">
        <v>1716</v>
      </c>
      <c r="B1716" s="6" t="s">
        <v>10019</v>
      </c>
      <c r="C1716" s="6" t="s">
        <v>10020</v>
      </c>
      <c r="D1716" s="58" t="s">
        <v>10035</v>
      </c>
      <c r="E1716" s="6" t="s">
        <v>8057</v>
      </c>
      <c r="F1716" s="39">
        <v>2</v>
      </c>
      <c r="G1716" s="5">
        <v>2</v>
      </c>
      <c r="H1716" s="39">
        <v>2</v>
      </c>
      <c r="I1716" s="6"/>
      <c r="J1716" s="6"/>
      <c r="K1716" s="6"/>
      <c r="L1716" s="6"/>
      <c r="M1716" s="6"/>
      <c r="N1716" s="6"/>
      <c r="O1716" s="6"/>
      <c r="P1716" s="6"/>
      <c r="Q1716" s="6"/>
      <c r="R1716" s="6"/>
      <c r="S1716" s="6"/>
      <c r="T1716" s="6"/>
      <c r="U1716" s="6"/>
      <c r="V1716" s="6"/>
      <c r="W1716" s="6"/>
      <c r="X1716" s="6"/>
      <c r="Y1716" s="6"/>
      <c r="Z1716" s="6"/>
    </row>
    <row r="1717" spans="1:26" ht="24" customHeight="1" x14ac:dyDescent="0.3">
      <c r="A1717" s="5">
        <v>1717</v>
      </c>
      <c r="B1717" s="6" t="s">
        <v>10019</v>
      </c>
      <c r="C1717" s="6" t="s">
        <v>10020</v>
      </c>
      <c r="D1717" s="58" t="s">
        <v>10036</v>
      </c>
      <c r="E1717" s="6" t="s">
        <v>8057</v>
      </c>
      <c r="F1717" s="39">
        <v>2</v>
      </c>
      <c r="G1717" s="5">
        <v>2</v>
      </c>
      <c r="H1717" s="39">
        <v>2</v>
      </c>
      <c r="I1717" s="6"/>
      <c r="J1717" s="6"/>
      <c r="K1717" s="6"/>
      <c r="L1717" s="6"/>
      <c r="M1717" s="6"/>
      <c r="N1717" s="6"/>
      <c r="O1717" s="6"/>
      <c r="P1717" s="6"/>
      <c r="Q1717" s="6"/>
      <c r="R1717" s="6"/>
      <c r="S1717" s="6"/>
      <c r="T1717" s="6"/>
      <c r="U1717" s="6"/>
      <c r="V1717" s="6"/>
      <c r="W1717" s="6"/>
      <c r="X1717" s="6"/>
      <c r="Y1717" s="6"/>
      <c r="Z1717" s="6"/>
    </row>
    <row r="1718" spans="1:26" ht="48" customHeight="1" x14ac:dyDescent="0.3">
      <c r="A1718" s="5">
        <v>1718</v>
      </c>
      <c r="B1718" s="6" t="s">
        <v>10019</v>
      </c>
      <c r="C1718" s="6" t="s">
        <v>10020</v>
      </c>
      <c r="D1718" s="58" t="s">
        <v>10037</v>
      </c>
      <c r="E1718" s="6" t="s">
        <v>8057</v>
      </c>
      <c r="F1718" s="39">
        <v>2</v>
      </c>
      <c r="G1718" s="5">
        <v>2</v>
      </c>
      <c r="H1718" s="39">
        <v>2</v>
      </c>
      <c r="I1718" s="6"/>
      <c r="J1718" s="6"/>
      <c r="K1718" s="6"/>
      <c r="L1718" s="6"/>
      <c r="M1718" s="6"/>
      <c r="N1718" s="6"/>
      <c r="O1718" s="6"/>
      <c r="P1718" s="6"/>
      <c r="Q1718" s="6"/>
      <c r="R1718" s="6"/>
      <c r="S1718" s="6"/>
      <c r="T1718" s="6"/>
      <c r="U1718" s="6"/>
      <c r="V1718" s="6"/>
      <c r="W1718" s="6"/>
      <c r="X1718" s="6"/>
      <c r="Y1718" s="6"/>
      <c r="Z1718" s="6"/>
    </row>
    <row r="1719" spans="1:26" ht="24" customHeight="1" x14ac:dyDescent="0.3">
      <c r="A1719" s="5">
        <v>1719</v>
      </c>
      <c r="B1719" s="6" t="s">
        <v>10019</v>
      </c>
      <c r="C1719" s="6" t="s">
        <v>10020</v>
      </c>
      <c r="D1719" s="58" t="s">
        <v>10038</v>
      </c>
      <c r="E1719" s="6" t="s">
        <v>8057</v>
      </c>
      <c r="F1719" s="39">
        <v>2</v>
      </c>
      <c r="G1719" s="5">
        <v>0</v>
      </c>
      <c r="H1719" s="39">
        <v>2</v>
      </c>
      <c r="I1719" s="6"/>
      <c r="J1719" s="6"/>
      <c r="K1719" s="6"/>
      <c r="L1719" s="6"/>
      <c r="M1719" s="6"/>
      <c r="N1719" s="6"/>
      <c r="O1719" s="6"/>
      <c r="P1719" s="6"/>
      <c r="Q1719" s="6"/>
      <c r="R1719" s="6"/>
      <c r="S1719" s="6"/>
      <c r="T1719" s="6"/>
      <c r="U1719" s="6"/>
      <c r="V1719" s="6"/>
      <c r="W1719" s="6"/>
      <c r="X1719" s="6"/>
      <c r="Y1719" s="6"/>
      <c r="Z1719" s="6"/>
    </row>
    <row r="1720" spans="1:26" ht="24" customHeight="1" x14ac:dyDescent="0.3">
      <c r="A1720" s="5">
        <v>1720</v>
      </c>
      <c r="B1720" s="6" t="s">
        <v>10019</v>
      </c>
      <c r="C1720" s="6" t="s">
        <v>10020</v>
      </c>
      <c r="D1720" s="58" t="s">
        <v>10039</v>
      </c>
      <c r="E1720" s="6" t="s">
        <v>8057</v>
      </c>
      <c r="F1720" s="39">
        <v>1</v>
      </c>
      <c r="G1720" s="5">
        <v>0</v>
      </c>
      <c r="H1720" s="39">
        <v>1</v>
      </c>
      <c r="I1720" s="6"/>
      <c r="J1720" s="6"/>
      <c r="K1720" s="6"/>
      <c r="L1720" s="6"/>
      <c r="M1720" s="6"/>
      <c r="N1720" s="6"/>
      <c r="O1720" s="6"/>
      <c r="P1720" s="6"/>
      <c r="Q1720" s="6"/>
      <c r="R1720" s="6"/>
      <c r="S1720" s="6"/>
      <c r="T1720" s="6"/>
      <c r="U1720" s="6"/>
      <c r="V1720" s="6"/>
      <c r="W1720" s="6"/>
      <c r="X1720" s="6"/>
      <c r="Y1720" s="6"/>
      <c r="Z1720" s="6"/>
    </row>
    <row r="1721" spans="1:26" ht="48" customHeight="1" x14ac:dyDescent="0.3">
      <c r="A1721" s="5">
        <v>1721</v>
      </c>
      <c r="B1721" s="6" t="s">
        <v>10019</v>
      </c>
      <c r="C1721" s="6" t="s">
        <v>10020</v>
      </c>
      <c r="D1721" s="58" t="s">
        <v>10040</v>
      </c>
      <c r="E1721" s="6" t="s">
        <v>8057</v>
      </c>
      <c r="F1721" s="39">
        <v>2</v>
      </c>
      <c r="G1721" s="5">
        <v>0</v>
      </c>
      <c r="H1721" s="39">
        <v>2</v>
      </c>
      <c r="I1721" s="6"/>
      <c r="J1721" s="6"/>
      <c r="K1721" s="6"/>
      <c r="L1721" s="6"/>
      <c r="M1721" s="6"/>
      <c r="N1721" s="6"/>
      <c r="O1721" s="6"/>
      <c r="P1721" s="6"/>
      <c r="Q1721" s="6"/>
      <c r="R1721" s="6"/>
      <c r="S1721" s="6"/>
      <c r="T1721" s="6"/>
      <c r="U1721" s="6"/>
      <c r="V1721" s="6"/>
      <c r="W1721" s="6"/>
      <c r="X1721" s="6"/>
      <c r="Y1721" s="6"/>
      <c r="Z1721" s="6"/>
    </row>
    <row r="1722" spans="1:26" ht="24" customHeight="1" x14ac:dyDescent="0.3">
      <c r="A1722" s="5">
        <v>1722</v>
      </c>
      <c r="B1722" s="6" t="s">
        <v>10019</v>
      </c>
      <c r="C1722" s="6" t="s">
        <v>10020</v>
      </c>
      <c r="D1722" s="58" t="s">
        <v>10041</v>
      </c>
      <c r="E1722" s="6" t="s">
        <v>8057</v>
      </c>
      <c r="F1722" s="39">
        <v>2</v>
      </c>
      <c r="G1722" s="5">
        <v>0</v>
      </c>
      <c r="H1722" s="39">
        <v>2</v>
      </c>
      <c r="I1722" s="6"/>
      <c r="J1722" s="6"/>
      <c r="K1722" s="6"/>
      <c r="L1722" s="6"/>
      <c r="M1722" s="6"/>
      <c r="N1722" s="6"/>
      <c r="O1722" s="6"/>
      <c r="P1722" s="6"/>
      <c r="Q1722" s="6"/>
      <c r="R1722" s="6"/>
      <c r="S1722" s="6"/>
      <c r="T1722" s="6"/>
      <c r="U1722" s="6"/>
      <c r="V1722" s="6"/>
      <c r="W1722" s="6"/>
      <c r="X1722" s="6"/>
      <c r="Y1722" s="6"/>
      <c r="Z1722" s="6"/>
    </row>
    <row r="1723" spans="1:26" ht="48" customHeight="1" x14ac:dyDescent="0.3">
      <c r="A1723" s="5">
        <v>1723</v>
      </c>
      <c r="B1723" s="6" t="s">
        <v>10019</v>
      </c>
      <c r="C1723" s="6" t="s">
        <v>10020</v>
      </c>
      <c r="D1723" s="58" t="s">
        <v>10042</v>
      </c>
      <c r="E1723" s="6" t="s">
        <v>8057</v>
      </c>
      <c r="F1723" s="39">
        <v>2</v>
      </c>
      <c r="G1723" s="5">
        <v>2</v>
      </c>
      <c r="H1723" s="39">
        <v>2</v>
      </c>
      <c r="I1723" s="6"/>
      <c r="J1723" s="6"/>
      <c r="K1723" s="6"/>
      <c r="L1723" s="6"/>
      <c r="M1723" s="6"/>
      <c r="N1723" s="6"/>
      <c r="O1723" s="6"/>
      <c r="P1723" s="6"/>
      <c r="Q1723" s="6"/>
      <c r="R1723" s="6"/>
      <c r="S1723" s="6"/>
      <c r="T1723" s="6"/>
      <c r="U1723" s="6"/>
      <c r="V1723" s="6"/>
      <c r="W1723" s="6"/>
      <c r="X1723" s="6"/>
      <c r="Y1723" s="6"/>
      <c r="Z1723" s="6"/>
    </row>
    <row r="1724" spans="1:26" ht="24" customHeight="1" x14ac:dyDescent="0.3">
      <c r="A1724" s="5">
        <v>1724</v>
      </c>
      <c r="B1724" s="6" t="s">
        <v>10019</v>
      </c>
      <c r="C1724" s="6" t="s">
        <v>10020</v>
      </c>
      <c r="D1724" s="58" t="s">
        <v>10043</v>
      </c>
      <c r="E1724" s="6" t="s">
        <v>8057</v>
      </c>
      <c r="F1724" s="39">
        <v>2</v>
      </c>
      <c r="G1724" s="5">
        <v>2</v>
      </c>
      <c r="H1724" s="39">
        <v>2</v>
      </c>
      <c r="I1724" s="6"/>
      <c r="J1724" s="6"/>
      <c r="K1724" s="6"/>
      <c r="L1724" s="6"/>
      <c r="M1724" s="6"/>
      <c r="N1724" s="6"/>
      <c r="O1724" s="6"/>
      <c r="P1724" s="6"/>
      <c r="Q1724" s="6"/>
      <c r="R1724" s="6"/>
      <c r="S1724" s="6"/>
      <c r="T1724" s="6"/>
      <c r="U1724" s="6"/>
      <c r="V1724" s="6"/>
      <c r="W1724" s="6"/>
      <c r="X1724" s="6"/>
      <c r="Y1724" s="6"/>
      <c r="Z1724" s="6"/>
    </row>
    <row r="1725" spans="1:26" ht="24" customHeight="1" x14ac:dyDescent="0.3">
      <c r="A1725" s="5">
        <v>1725</v>
      </c>
      <c r="B1725" s="6" t="s">
        <v>10019</v>
      </c>
      <c r="C1725" s="6" t="s">
        <v>10020</v>
      </c>
      <c r="D1725" s="58" t="s">
        <v>10044</v>
      </c>
      <c r="E1725" s="6" t="s">
        <v>8057</v>
      </c>
      <c r="F1725" s="39">
        <v>2</v>
      </c>
      <c r="G1725" s="5">
        <v>2</v>
      </c>
      <c r="H1725" s="39">
        <v>2</v>
      </c>
      <c r="I1725" s="6"/>
      <c r="J1725" s="6"/>
      <c r="K1725" s="6"/>
      <c r="L1725" s="6"/>
      <c r="M1725" s="6"/>
      <c r="N1725" s="6"/>
      <c r="O1725" s="6"/>
      <c r="P1725" s="6"/>
      <c r="Q1725" s="6"/>
      <c r="R1725" s="6"/>
      <c r="S1725" s="6"/>
      <c r="T1725" s="6"/>
      <c r="U1725" s="6"/>
      <c r="V1725" s="6"/>
      <c r="W1725" s="6"/>
      <c r="X1725" s="6"/>
      <c r="Y1725" s="6"/>
      <c r="Z1725" s="6"/>
    </row>
    <row r="1726" spans="1:26" ht="24" customHeight="1" x14ac:dyDescent="0.3">
      <c r="A1726" s="5">
        <v>1726</v>
      </c>
      <c r="B1726" s="6" t="s">
        <v>10019</v>
      </c>
      <c r="C1726" s="6" t="s">
        <v>10020</v>
      </c>
      <c r="D1726" s="58" t="s">
        <v>10045</v>
      </c>
      <c r="E1726" s="6" t="s">
        <v>8057</v>
      </c>
      <c r="F1726" s="39">
        <v>0</v>
      </c>
      <c r="G1726" s="5">
        <v>2</v>
      </c>
      <c r="H1726" s="39">
        <v>0</v>
      </c>
      <c r="I1726" s="6"/>
      <c r="J1726" s="6"/>
      <c r="K1726" s="6"/>
      <c r="L1726" s="6"/>
      <c r="M1726" s="6"/>
      <c r="N1726" s="6"/>
      <c r="O1726" s="6"/>
      <c r="P1726" s="6"/>
      <c r="Q1726" s="6"/>
      <c r="R1726" s="6"/>
      <c r="S1726" s="6"/>
      <c r="T1726" s="6"/>
      <c r="U1726" s="6"/>
      <c r="V1726" s="6"/>
      <c r="W1726" s="6"/>
      <c r="X1726" s="6"/>
      <c r="Y1726" s="6"/>
      <c r="Z1726" s="6"/>
    </row>
    <row r="1727" spans="1:26" ht="48" customHeight="1" x14ac:dyDescent="0.3">
      <c r="A1727" s="5">
        <v>1727</v>
      </c>
      <c r="B1727" s="6" t="s">
        <v>10019</v>
      </c>
      <c r="C1727" s="6" t="s">
        <v>10020</v>
      </c>
      <c r="D1727" s="58" t="s">
        <v>10046</v>
      </c>
      <c r="E1727" s="6" t="s">
        <v>8057</v>
      </c>
      <c r="F1727" s="39">
        <v>0</v>
      </c>
      <c r="G1727" s="5">
        <v>1</v>
      </c>
      <c r="H1727" s="39">
        <v>0</v>
      </c>
      <c r="I1727" s="6"/>
      <c r="J1727" s="6"/>
      <c r="K1727" s="6"/>
      <c r="L1727" s="6"/>
      <c r="M1727" s="6"/>
      <c r="N1727" s="6"/>
      <c r="O1727" s="6"/>
      <c r="P1727" s="6"/>
      <c r="Q1727" s="6"/>
      <c r="R1727" s="6"/>
      <c r="S1727" s="6"/>
      <c r="T1727" s="6"/>
      <c r="U1727" s="6"/>
      <c r="V1727" s="6"/>
      <c r="W1727" s="6"/>
      <c r="X1727" s="6"/>
      <c r="Y1727" s="6"/>
      <c r="Z1727" s="6"/>
    </row>
    <row r="1728" spans="1:26" ht="24" customHeight="1" x14ac:dyDescent="0.3">
      <c r="A1728" s="5">
        <v>1728</v>
      </c>
      <c r="B1728" s="6" t="s">
        <v>10019</v>
      </c>
      <c r="C1728" s="6" t="s">
        <v>10020</v>
      </c>
      <c r="D1728" s="58" t="s">
        <v>10047</v>
      </c>
      <c r="E1728" s="6" t="s">
        <v>8057</v>
      </c>
      <c r="F1728" s="39">
        <v>0</v>
      </c>
      <c r="G1728" s="5">
        <v>0</v>
      </c>
      <c r="H1728" s="39">
        <v>0</v>
      </c>
      <c r="I1728" s="6"/>
      <c r="J1728" s="6"/>
      <c r="K1728" s="6"/>
      <c r="L1728" s="6"/>
      <c r="M1728" s="6"/>
      <c r="N1728" s="6"/>
      <c r="O1728" s="6"/>
      <c r="P1728" s="6"/>
      <c r="Q1728" s="6"/>
      <c r="R1728" s="6"/>
      <c r="S1728" s="6"/>
      <c r="T1728" s="6"/>
      <c r="U1728" s="6"/>
      <c r="V1728" s="6"/>
      <c r="W1728" s="6"/>
      <c r="X1728" s="6"/>
      <c r="Y1728" s="6"/>
      <c r="Z1728" s="6"/>
    </row>
    <row r="1729" spans="1:26" ht="24" customHeight="1" x14ac:dyDescent="0.3">
      <c r="A1729" s="5">
        <v>1729</v>
      </c>
      <c r="B1729" s="6" t="s">
        <v>10019</v>
      </c>
      <c r="C1729" s="6" t="s">
        <v>10020</v>
      </c>
      <c r="D1729" s="58" t="s">
        <v>10048</v>
      </c>
      <c r="E1729" s="6" t="s">
        <v>8057</v>
      </c>
      <c r="F1729" s="39">
        <v>1</v>
      </c>
      <c r="G1729" s="5">
        <v>1</v>
      </c>
      <c r="H1729" s="39">
        <v>1</v>
      </c>
      <c r="I1729" s="6"/>
      <c r="J1729" s="6"/>
      <c r="K1729" s="6"/>
      <c r="L1729" s="6"/>
      <c r="M1729" s="6"/>
      <c r="N1729" s="6"/>
      <c r="O1729" s="6"/>
      <c r="P1729" s="6"/>
      <c r="Q1729" s="6"/>
      <c r="R1729" s="6"/>
      <c r="S1729" s="6"/>
      <c r="T1729" s="6"/>
      <c r="U1729" s="6"/>
      <c r="V1729" s="6"/>
      <c r="W1729" s="6"/>
      <c r="X1729" s="6"/>
      <c r="Y1729" s="6"/>
      <c r="Z1729" s="6"/>
    </row>
    <row r="1730" spans="1:26" ht="48" customHeight="1" x14ac:dyDescent="0.3">
      <c r="A1730" s="5">
        <v>1730</v>
      </c>
      <c r="B1730" s="6" t="s">
        <v>10019</v>
      </c>
      <c r="C1730" s="6" t="s">
        <v>10020</v>
      </c>
      <c r="D1730" s="58" t="s">
        <v>10049</v>
      </c>
      <c r="E1730" s="6" t="s">
        <v>8057</v>
      </c>
      <c r="F1730" s="39">
        <v>2</v>
      </c>
      <c r="G1730" s="5">
        <v>2</v>
      </c>
      <c r="H1730" s="39">
        <v>2</v>
      </c>
      <c r="I1730" s="6"/>
      <c r="J1730" s="6"/>
      <c r="K1730" s="6"/>
      <c r="L1730" s="6"/>
      <c r="M1730" s="6"/>
      <c r="N1730" s="6"/>
      <c r="O1730" s="6"/>
      <c r="P1730" s="6"/>
      <c r="Q1730" s="6"/>
      <c r="R1730" s="6"/>
      <c r="S1730" s="6"/>
      <c r="T1730" s="6"/>
      <c r="U1730" s="6"/>
      <c r="V1730" s="6"/>
      <c r="W1730" s="6"/>
      <c r="X1730" s="6"/>
      <c r="Y1730" s="6"/>
      <c r="Z1730" s="6"/>
    </row>
    <row r="1731" spans="1:26" ht="24" customHeight="1" x14ac:dyDescent="0.3">
      <c r="A1731" s="5">
        <v>1731</v>
      </c>
      <c r="B1731" s="6" t="s">
        <v>10019</v>
      </c>
      <c r="C1731" s="6" t="s">
        <v>10020</v>
      </c>
      <c r="D1731" s="58" t="s">
        <v>10050</v>
      </c>
      <c r="E1731" s="6" t="s">
        <v>8057</v>
      </c>
      <c r="F1731" s="39">
        <v>0</v>
      </c>
      <c r="G1731" s="5">
        <v>1</v>
      </c>
      <c r="H1731" s="39">
        <v>0</v>
      </c>
      <c r="I1731" s="6"/>
      <c r="J1731" s="6"/>
      <c r="K1731" s="6"/>
      <c r="L1731" s="6"/>
      <c r="M1731" s="6"/>
      <c r="N1731" s="6"/>
      <c r="O1731" s="6"/>
      <c r="P1731" s="6"/>
      <c r="Q1731" s="6"/>
      <c r="R1731" s="6"/>
      <c r="S1731" s="6"/>
      <c r="T1731" s="6"/>
      <c r="U1731" s="6"/>
      <c r="V1731" s="6"/>
      <c r="W1731" s="6"/>
      <c r="X1731" s="6"/>
      <c r="Y1731" s="6"/>
      <c r="Z1731" s="6"/>
    </row>
    <row r="1732" spans="1:26" ht="24" customHeight="1" x14ac:dyDescent="0.3">
      <c r="A1732" s="5">
        <v>1732</v>
      </c>
      <c r="B1732" s="6" t="s">
        <v>10019</v>
      </c>
      <c r="C1732" s="6" t="s">
        <v>10020</v>
      </c>
      <c r="D1732" s="58" t="s">
        <v>10051</v>
      </c>
      <c r="E1732" s="6" t="s">
        <v>8057</v>
      </c>
      <c r="F1732" s="39">
        <v>0</v>
      </c>
      <c r="G1732" s="5">
        <v>2</v>
      </c>
      <c r="H1732" s="39">
        <v>0</v>
      </c>
      <c r="I1732" s="6"/>
      <c r="J1732" s="6"/>
      <c r="K1732" s="6"/>
      <c r="L1732" s="6"/>
      <c r="M1732" s="6"/>
      <c r="N1732" s="6"/>
      <c r="O1732" s="6"/>
      <c r="P1732" s="6"/>
      <c r="Q1732" s="6"/>
      <c r="R1732" s="6"/>
      <c r="S1732" s="6"/>
      <c r="T1732" s="6"/>
      <c r="U1732" s="6"/>
      <c r="V1732" s="6"/>
      <c r="W1732" s="6"/>
      <c r="X1732" s="6"/>
      <c r="Y1732" s="6"/>
      <c r="Z1732" s="6"/>
    </row>
    <row r="1733" spans="1:26" ht="24" customHeight="1" x14ac:dyDescent="0.3">
      <c r="A1733" s="5">
        <v>1733</v>
      </c>
      <c r="B1733" s="6" t="s">
        <v>10019</v>
      </c>
      <c r="C1733" s="6" t="s">
        <v>10020</v>
      </c>
      <c r="D1733" s="58" t="s">
        <v>10052</v>
      </c>
      <c r="E1733" s="6" t="s">
        <v>8057</v>
      </c>
      <c r="F1733" s="39">
        <v>1</v>
      </c>
      <c r="G1733" s="5">
        <v>1</v>
      </c>
      <c r="H1733" s="39">
        <v>1</v>
      </c>
      <c r="I1733" s="6"/>
      <c r="J1733" s="6"/>
      <c r="K1733" s="6"/>
      <c r="L1733" s="6"/>
      <c r="M1733" s="6"/>
      <c r="N1733" s="6"/>
      <c r="O1733" s="6"/>
      <c r="P1733" s="6"/>
      <c r="Q1733" s="6"/>
      <c r="R1733" s="6"/>
      <c r="S1733" s="6"/>
      <c r="T1733" s="6"/>
      <c r="U1733" s="6"/>
      <c r="V1733" s="6"/>
      <c r="W1733" s="6"/>
      <c r="X1733" s="6"/>
      <c r="Y1733" s="6"/>
      <c r="Z1733" s="6"/>
    </row>
    <row r="1734" spans="1:26" ht="24" customHeight="1" x14ac:dyDescent="0.3">
      <c r="A1734" s="5">
        <v>1734</v>
      </c>
      <c r="B1734" s="6" t="s">
        <v>10019</v>
      </c>
      <c r="C1734" s="6" t="s">
        <v>10020</v>
      </c>
      <c r="D1734" s="58" t="s">
        <v>10053</v>
      </c>
      <c r="E1734" s="6" t="s">
        <v>8057</v>
      </c>
      <c r="F1734" s="39">
        <v>0</v>
      </c>
      <c r="G1734" s="5">
        <v>0</v>
      </c>
      <c r="H1734" s="39">
        <v>0</v>
      </c>
      <c r="I1734" s="6"/>
      <c r="J1734" s="6"/>
      <c r="K1734" s="6"/>
      <c r="L1734" s="6"/>
      <c r="M1734" s="6"/>
      <c r="N1734" s="6"/>
      <c r="O1734" s="6"/>
      <c r="P1734" s="6"/>
      <c r="Q1734" s="6"/>
      <c r="R1734" s="6"/>
      <c r="S1734" s="6"/>
      <c r="T1734" s="6"/>
      <c r="U1734" s="6"/>
      <c r="V1734" s="6"/>
      <c r="W1734" s="6"/>
      <c r="X1734" s="6"/>
      <c r="Y1734" s="6"/>
      <c r="Z1734" s="6"/>
    </row>
    <row r="1735" spans="1:26" ht="48" customHeight="1" x14ac:dyDescent="0.3">
      <c r="A1735" s="5">
        <v>1735</v>
      </c>
      <c r="B1735" s="6" t="s">
        <v>10019</v>
      </c>
      <c r="C1735" s="6" t="s">
        <v>10020</v>
      </c>
      <c r="D1735" s="58" t="s">
        <v>10054</v>
      </c>
      <c r="E1735" s="6" t="s">
        <v>8057</v>
      </c>
      <c r="F1735" s="39">
        <v>0</v>
      </c>
      <c r="G1735" s="5">
        <v>0</v>
      </c>
      <c r="H1735" s="39">
        <v>0</v>
      </c>
      <c r="I1735" s="6"/>
      <c r="J1735" s="6"/>
      <c r="K1735" s="6"/>
      <c r="L1735" s="6"/>
      <c r="M1735" s="6"/>
      <c r="N1735" s="6"/>
      <c r="O1735" s="6"/>
      <c r="P1735" s="6"/>
      <c r="Q1735" s="6"/>
      <c r="R1735" s="6"/>
      <c r="S1735" s="6"/>
      <c r="T1735" s="6"/>
      <c r="U1735" s="6"/>
      <c r="V1735" s="6"/>
      <c r="W1735" s="6"/>
      <c r="X1735" s="6"/>
      <c r="Y1735" s="6"/>
      <c r="Z1735" s="6"/>
    </row>
    <row r="1736" spans="1:26" ht="48" customHeight="1" x14ac:dyDescent="0.3">
      <c r="A1736" s="5">
        <v>1736</v>
      </c>
      <c r="B1736" s="6" t="s">
        <v>10019</v>
      </c>
      <c r="C1736" s="6" t="s">
        <v>10020</v>
      </c>
      <c r="D1736" s="58" t="s">
        <v>10055</v>
      </c>
      <c r="E1736" s="6" t="s">
        <v>8057</v>
      </c>
      <c r="F1736" s="39">
        <v>0</v>
      </c>
      <c r="G1736" s="5">
        <v>2</v>
      </c>
      <c r="H1736" s="39">
        <v>0</v>
      </c>
      <c r="I1736" s="6"/>
      <c r="J1736" s="6"/>
      <c r="K1736" s="6"/>
      <c r="L1736" s="6"/>
      <c r="M1736" s="6"/>
      <c r="N1736" s="6"/>
      <c r="O1736" s="6"/>
      <c r="P1736" s="6"/>
      <c r="Q1736" s="6"/>
      <c r="R1736" s="6"/>
      <c r="S1736" s="6"/>
      <c r="T1736" s="6"/>
      <c r="U1736" s="6"/>
      <c r="V1736" s="6"/>
      <c r="W1736" s="6"/>
      <c r="X1736" s="6"/>
      <c r="Y1736" s="6"/>
      <c r="Z1736" s="6"/>
    </row>
    <row r="1737" spans="1:26" ht="24" customHeight="1" x14ac:dyDescent="0.3">
      <c r="A1737" s="5">
        <v>1737</v>
      </c>
      <c r="B1737" s="6" t="s">
        <v>10019</v>
      </c>
      <c r="C1737" s="6" t="s">
        <v>10020</v>
      </c>
      <c r="D1737" s="58" t="s">
        <v>10056</v>
      </c>
      <c r="E1737" s="6" t="s">
        <v>8057</v>
      </c>
      <c r="F1737" s="39">
        <v>1</v>
      </c>
      <c r="G1737" s="5">
        <v>1</v>
      </c>
      <c r="H1737" s="39">
        <v>1</v>
      </c>
      <c r="I1737" s="6"/>
      <c r="J1737" s="6"/>
      <c r="K1737" s="6"/>
      <c r="L1737" s="6"/>
      <c r="M1737" s="6"/>
      <c r="N1737" s="6"/>
      <c r="O1737" s="6"/>
      <c r="P1737" s="6"/>
      <c r="Q1737" s="6"/>
      <c r="R1737" s="6"/>
      <c r="S1737" s="6"/>
      <c r="T1737" s="6"/>
      <c r="U1737" s="6"/>
      <c r="V1737" s="6"/>
      <c r="W1737" s="6"/>
      <c r="X1737" s="6"/>
      <c r="Y1737" s="6"/>
      <c r="Z1737" s="6"/>
    </row>
    <row r="1738" spans="1:26" ht="24" customHeight="1" x14ac:dyDescent="0.3">
      <c r="A1738" s="5">
        <v>1738</v>
      </c>
      <c r="B1738" s="6" t="s">
        <v>10019</v>
      </c>
      <c r="C1738" s="6" t="s">
        <v>10020</v>
      </c>
      <c r="D1738" s="58" t="s">
        <v>10057</v>
      </c>
      <c r="E1738" s="6" t="s">
        <v>8057</v>
      </c>
      <c r="F1738" s="39">
        <v>2</v>
      </c>
      <c r="G1738" s="5">
        <v>2</v>
      </c>
      <c r="H1738" s="39">
        <v>2</v>
      </c>
      <c r="I1738" s="6"/>
      <c r="J1738" s="6"/>
      <c r="K1738" s="6"/>
      <c r="L1738" s="6"/>
      <c r="M1738" s="6"/>
      <c r="N1738" s="6"/>
      <c r="O1738" s="6"/>
      <c r="P1738" s="6"/>
      <c r="Q1738" s="6"/>
      <c r="R1738" s="6"/>
      <c r="S1738" s="6"/>
      <c r="T1738" s="6"/>
      <c r="U1738" s="6"/>
      <c r="V1738" s="6"/>
      <c r="W1738" s="6"/>
      <c r="X1738" s="6"/>
      <c r="Y1738" s="6"/>
      <c r="Z1738" s="6"/>
    </row>
    <row r="1739" spans="1:26" ht="24" customHeight="1" x14ac:dyDescent="0.3">
      <c r="A1739" s="5">
        <v>1739</v>
      </c>
      <c r="B1739" s="6" t="s">
        <v>10019</v>
      </c>
      <c r="C1739" s="6" t="s">
        <v>10020</v>
      </c>
      <c r="D1739" s="58" t="s">
        <v>10058</v>
      </c>
      <c r="E1739" s="6" t="s">
        <v>8057</v>
      </c>
      <c r="F1739" s="39">
        <v>0</v>
      </c>
      <c r="G1739" s="5">
        <v>0</v>
      </c>
      <c r="H1739" s="39">
        <v>0</v>
      </c>
      <c r="I1739" s="6"/>
      <c r="J1739" s="6"/>
      <c r="K1739" s="6"/>
      <c r="L1739" s="6"/>
      <c r="M1739" s="6"/>
      <c r="N1739" s="6"/>
      <c r="O1739" s="6"/>
      <c r="P1739" s="6"/>
      <c r="Q1739" s="6"/>
      <c r="R1739" s="6"/>
      <c r="S1739" s="6"/>
      <c r="T1739" s="6"/>
      <c r="U1739" s="6"/>
      <c r="V1739" s="6"/>
      <c r="W1739" s="6"/>
      <c r="X1739" s="6"/>
      <c r="Y1739" s="6"/>
      <c r="Z1739" s="6"/>
    </row>
    <row r="1740" spans="1:26" ht="24" customHeight="1" x14ac:dyDescent="0.3">
      <c r="A1740" s="5">
        <v>1740</v>
      </c>
      <c r="B1740" s="6" t="s">
        <v>10019</v>
      </c>
      <c r="C1740" s="6" t="s">
        <v>10020</v>
      </c>
      <c r="D1740" s="58" t="s">
        <v>10059</v>
      </c>
      <c r="E1740" s="6" t="s">
        <v>8057</v>
      </c>
      <c r="F1740" s="39">
        <v>0</v>
      </c>
      <c r="G1740" s="5">
        <v>0</v>
      </c>
      <c r="H1740" s="39">
        <v>0</v>
      </c>
      <c r="I1740" s="6"/>
      <c r="J1740" s="6"/>
      <c r="K1740" s="6"/>
      <c r="L1740" s="6"/>
      <c r="M1740" s="6"/>
      <c r="N1740" s="6"/>
      <c r="O1740" s="6"/>
      <c r="P1740" s="6"/>
      <c r="Q1740" s="6"/>
      <c r="R1740" s="6"/>
      <c r="S1740" s="6"/>
      <c r="T1740" s="6"/>
      <c r="U1740" s="6"/>
      <c r="V1740" s="6"/>
      <c r="W1740" s="6"/>
      <c r="X1740" s="6"/>
      <c r="Y1740" s="6"/>
      <c r="Z1740" s="6"/>
    </row>
    <row r="1741" spans="1:26" ht="24" customHeight="1" x14ac:dyDescent="0.3">
      <c r="A1741" s="5">
        <v>1741</v>
      </c>
      <c r="B1741" s="6" t="s">
        <v>10019</v>
      </c>
      <c r="C1741" s="6" t="s">
        <v>10020</v>
      </c>
      <c r="D1741" s="58" t="s">
        <v>10060</v>
      </c>
      <c r="E1741" s="6" t="s">
        <v>8057</v>
      </c>
      <c r="F1741" s="39">
        <v>0</v>
      </c>
      <c r="G1741" s="5">
        <v>0</v>
      </c>
      <c r="H1741" s="39">
        <v>0</v>
      </c>
      <c r="I1741" s="6"/>
      <c r="J1741" s="6"/>
      <c r="K1741" s="6"/>
      <c r="L1741" s="6"/>
      <c r="M1741" s="6"/>
      <c r="N1741" s="6"/>
      <c r="O1741" s="6"/>
      <c r="P1741" s="6"/>
      <c r="Q1741" s="6"/>
      <c r="R1741" s="6"/>
      <c r="S1741" s="6"/>
      <c r="T1741" s="6"/>
      <c r="U1741" s="6"/>
      <c r="V1741" s="6"/>
      <c r="W1741" s="6"/>
      <c r="X1741" s="6"/>
      <c r="Y1741" s="6"/>
      <c r="Z1741" s="6"/>
    </row>
    <row r="1742" spans="1:26" ht="48" customHeight="1" x14ac:dyDescent="0.3">
      <c r="A1742" s="5">
        <v>1742</v>
      </c>
      <c r="B1742" s="6" t="s">
        <v>10019</v>
      </c>
      <c r="C1742" s="6" t="s">
        <v>10020</v>
      </c>
      <c r="D1742" s="58" t="s">
        <v>10061</v>
      </c>
      <c r="E1742" s="6" t="s">
        <v>8057</v>
      </c>
      <c r="F1742" s="39">
        <v>1</v>
      </c>
      <c r="G1742" s="5">
        <v>1</v>
      </c>
      <c r="H1742" s="39">
        <v>1</v>
      </c>
      <c r="I1742" s="6"/>
      <c r="J1742" s="6"/>
      <c r="K1742" s="6"/>
      <c r="L1742" s="6"/>
      <c r="M1742" s="6"/>
      <c r="N1742" s="6"/>
      <c r="O1742" s="6"/>
      <c r="P1742" s="6"/>
      <c r="Q1742" s="6"/>
      <c r="R1742" s="6"/>
      <c r="S1742" s="6"/>
      <c r="T1742" s="6"/>
      <c r="U1742" s="6"/>
      <c r="V1742" s="6"/>
      <c r="W1742" s="6"/>
      <c r="X1742" s="6"/>
      <c r="Y1742" s="6"/>
      <c r="Z1742" s="6"/>
    </row>
    <row r="1743" spans="1:26" ht="24" customHeight="1" x14ac:dyDescent="0.3">
      <c r="A1743" s="5">
        <v>1743</v>
      </c>
      <c r="B1743" s="6" t="s">
        <v>10019</v>
      </c>
      <c r="C1743" s="6" t="s">
        <v>10020</v>
      </c>
      <c r="D1743" s="58" t="s">
        <v>10062</v>
      </c>
      <c r="E1743" s="6" t="s">
        <v>8057</v>
      </c>
      <c r="F1743" s="39">
        <v>0</v>
      </c>
      <c r="G1743" s="5">
        <v>0</v>
      </c>
      <c r="H1743" s="39">
        <v>0</v>
      </c>
      <c r="I1743" s="6"/>
      <c r="J1743" s="6"/>
      <c r="K1743" s="6"/>
      <c r="L1743" s="6"/>
      <c r="M1743" s="6"/>
      <c r="N1743" s="6"/>
      <c r="O1743" s="6"/>
      <c r="P1743" s="6"/>
      <c r="Q1743" s="6"/>
      <c r="R1743" s="6"/>
      <c r="S1743" s="6"/>
      <c r="T1743" s="6"/>
      <c r="U1743" s="6"/>
      <c r="V1743" s="6"/>
      <c r="W1743" s="6"/>
      <c r="X1743" s="6"/>
      <c r="Y1743" s="6"/>
      <c r="Z1743" s="6"/>
    </row>
    <row r="1744" spans="1:26" ht="24" customHeight="1" x14ac:dyDescent="0.3">
      <c r="A1744" s="5">
        <v>1744</v>
      </c>
      <c r="B1744" s="6" t="s">
        <v>10019</v>
      </c>
      <c r="C1744" s="6" t="s">
        <v>10020</v>
      </c>
      <c r="D1744" s="58" t="s">
        <v>10063</v>
      </c>
      <c r="E1744" s="6" t="s">
        <v>8057</v>
      </c>
      <c r="F1744" s="39">
        <v>2</v>
      </c>
      <c r="G1744" s="5">
        <v>2</v>
      </c>
      <c r="H1744" s="39">
        <v>2</v>
      </c>
      <c r="I1744" s="6"/>
      <c r="J1744" s="6"/>
      <c r="K1744" s="6"/>
      <c r="L1744" s="6"/>
      <c r="M1744" s="6"/>
      <c r="N1744" s="6"/>
      <c r="O1744" s="6"/>
      <c r="P1744" s="6"/>
      <c r="Q1744" s="6"/>
      <c r="R1744" s="6"/>
      <c r="S1744" s="6"/>
      <c r="T1744" s="6"/>
      <c r="U1744" s="6"/>
      <c r="V1744" s="6"/>
      <c r="W1744" s="6"/>
      <c r="X1744" s="6"/>
      <c r="Y1744" s="6"/>
      <c r="Z1744" s="6"/>
    </row>
    <row r="1745" spans="1:26" ht="48" customHeight="1" x14ac:dyDescent="0.3">
      <c r="A1745" s="5">
        <v>1745</v>
      </c>
      <c r="B1745" s="6" t="s">
        <v>10019</v>
      </c>
      <c r="C1745" s="6" t="s">
        <v>10020</v>
      </c>
      <c r="D1745" s="58" t="s">
        <v>10064</v>
      </c>
      <c r="E1745" s="6" t="s">
        <v>8057</v>
      </c>
      <c r="F1745" s="39">
        <v>2</v>
      </c>
      <c r="G1745" s="5">
        <v>2</v>
      </c>
      <c r="H1745" s="39">
        <v>2</v>
      </c>
      <c r="I1745" s="6"/>
      <c r="J1745" s="6"/>
      <c r="K1745" s="6"/>
      <c r="L1745" s="6"/>
      <c r="M1745" s="6"/>
      <c r="N1745" s="6"/>
      <c r="O1745" s="6"/>
      <c r="P1745" s="6"/>
      <c r="Q1745" s="6"/>
      <c r="R1745" s="6"/>
      <c r="S1745" s="6"/>
      <c r="T1745" s="6"/>
      <c r="U1745" s="6"/>
      <c r="V1745" s="6"/>
      <c r="W1745" s="6"/>
      <c r="X1745" s="6"/>
      <c r="Y1745" s="6"/>
      <c r="Z1745" s="6"/>
    </row>
    <row r="1746" spans="1:26" ht="24" customHeight="1" x14ac:dyDescent="0.3">
      <c r="A1746" s="5">
        <v>1746</v>
      </c>
      <c r="B1746" s="6" t="s">
        <v>10019</v>
      </c>
      <c r="C1746" s="6" t="s">
        <v>10020</v>
      </c>
      <c r="D1746" s="58" t="s">
        <v>10065</v>
      </c>
      <c r="E1746" s="6" t="s">
        <v>8057</v>
      </c>
      <c r="F1746" s="39">
        <v>0</v>
      </c>
      <c r="G1746" s="5">
        <v>0</v>
      </c>
      <c r="H1746" s="39">
        <v>0</v>
      </c>
      <c r="I1746" s="6"/>
      <c r="J1746" s="6"/>
      <c r="K1746" s="6"/>
      <c r="L1746" s="6"/>
      <c r="M1746" s="6"/>
      <c r="N1746" s="6"/>
      <c r="O1746" s="6"/>
      <c r="P1746" s="6"/>
      <c r="Q1746" s="6"/>
      <c r="R1746" s="6"/>
      <c r="S1746" s="6"/>
      <c r="T1746" s="6"/>
      <c r="U1746" s="6"/>
      <c r="V1746" s="6"/>
      <c r="W1746" s="6"/>
      <c r="X1746" s="6"/>
      <c r="Y1746" s="6"/>
      <c r="Z1746" s="6"/>
    </row>
    <row r="1747" spans="1:26" ht="24" customHeight="1" x14ac:dyDescent="0.3">
      <c r="A1747" s="5">
        <v>1747</v>
      </c>
      <c r="B1747" s="6" t="s">
        <v>10019</v>
      </c>
      <c r="C1747" s="6" t="s">
        <v>10020</v>
      </c>
      <c r="D1747" s="58" t="s">
        <v>10066</v>
      </c>
      <c r="E1747" s="6" t="s">
        <v>8057</v>
      </c>
      <c r="F1747" s="39">
        <v>1</v>
      </c>
      <c r="G1747" s="5">
        <v>1</v>
      </c>
      <c r="H1747" s="39">
        <v>1</v>
      </c>
      <c r="I1747" s="6"/>
      <c r="J1747" s="6"/>
      <c r="K1747" s="6"/>
      <c r="L1747" s="6"/>
      <c r="M1747" s="6"/>
      <c r="N1747" s="6"/>
      <c r="O1747" s="6"/>
      <c r="P1747" s="6"/>
      <c r="Q1747" s="6"/>
      <c r="R1747" s="6"/>
      <c r="S1747" s="6"/>
      <c r="T1747" s="6"/>
      <c r="U1747" s="6"/>
      <c r="V1747" s="6"/>
      <c r="W1747" s="6"/>
      <c r="X1747" s="6"/>
      <c r="Y1747" s="6"/>
      <c r="Z1747" s="6"/>
    </row>
    <row r="1748" spans="1:26" ht="24" customHeight="1" x14ac:dyDescent="0.3">
      <c r="A1748" s="5">
        <v>1748</v>
      </c>
      <c r="B1748" s="6" t="s">
        <v>10019</v>
      </c>
      <c r="C1748" s="6" t="s">
        <v>10020</v>
      </c>
      <c r="D1748" s="58" t="s">
        <v>10067</v>
      </c>
      <c r="E1748" s="6" t="s">
        <v>8057</v>
      </c>
      <c r="F1748" s="39">
        <v>1</v>
      </c>
      <c r="G1748" s="5">
        <v>1</v>
      </c>
      <c r="H1748" s="39">
        <v>1</v>
      </c>
      <c r="I1748" s="6"/>
      <c r="J1748" s="6"/>
      <c r="K1748" s="6"/>
      <c r="L1748" s="6"/>
      <c r="M1748" s="6"/>
      <c r="N1748" s="6"/>
      <c r="O1748" s="6"/>
      <c r="P1748" s="6"/>
      <c r="Q1748" s="6"/>
      <c r="R1748" s="6"/>
      <c r="S1748" s="6"/>
      <c r="T1748" s="6"/>
      <c r="U1748" s="6"/>
      <c r="V1748" s="6"/>
      <c r="W1748" s="6"/>
      <c r="X1748" s="6"/>
      <c r="Y1748" s="6"/>
      <c r="Z1748" s="6"/>
    </row>
    <row r="1749" spans="1:26" ht="48" customHeight="1" x14ac:dyDescent="0.3">
      <c r="A1749" s="5">
        <v>1749</v>
      </c>
      <c r="B1749" s="6" t="s">
        <v>10019</v>
      </c>
      <c r="C1749" s="6" t="s">
        <v>10020</v>
      </c>
      <c r="D1749" s="58" t="s">
        <v>10068</v>
      </c>
      <c r="E1749" s="6" t="s">
        <v>8057</v>
      </c>
      <c r="F1749" s="39">
        <v>2</v>
      </c>
      <c r="G1749" s="5">
        <v>2</v>
      </c>
      <c r="H1749" s="39">
        <v>2</v>
      </c>
      <c r="I1749" s="6"/>
      <c r="J1749" s="6"/>
      <c r="K1749" s="6"/>
      <c r="L1749" s="6"/>
      <c r="M1749" s="6"/>
      <c r="N1749" s="6"/>
      <c r="O1749" s="6"/>
      <c r="P1749" s="6"/>
      <c r="Q1749" s="6"/>
      <c r="R1749" s="6"/>
      <c r="S1749" s="6"/>
      <c r="T1749" s="6"/>
      <c r="U1749" s="6"/>
      <c r="V1749" s="6"/>
      <c r="W1749" s="6"/>
      <c r="X1749" s="6"/>
      <c r="Y1749" s="6"/>
      <c r="Z1749" s="6"/>
    </row>
    <row r="1750" spans="1:26" ht="48" customHeight="1" x14ac:dyDescent="0.3">
      <c r="A1750" s="5">
        <v>1750</v>
      </c>
      <c r="B1750" s="6" t="s">
        <v>10019</v>
      </c>
      <c r="C1750" s="6" t="s">
        <v>10020</v>
      </c>
      <c r="D1750" s="58" t="s">
        <v>10069</v>
      </c>
      <c r="E1750" s="6" t="s">
        <v>8057</v>
      </c>
      <c r="F1750" s="39">
        <v>1</v>
      </c>
      <c r="G1750" s="5">
        <v>0</v>
      </c>
      <c r="H1750" s="39">
        <v>1</v>
      </c>
      <c r="I1750" s="6"/>
      <c r="J1750" s="6"/>
      <c r="K1750" s="6"/>
      <c r="L1750" s="6"/>
      <c r="M1750" s="6"/>
      <c r="N1750" s="6"/>
      <c r="O1750" s="6"/>
      <c r="P1750" s="6"/>
      <c r="Q1750" s="6"/>
      <c r="R1750" s="6"/>
      <c r="S1750" s="6"/>
      <c r="T1750" s="6"/>
      <c r="U1750" s="6"/>
      <c r="V1750" s="6"/>
      <c r="W1750" s="6"/>
      <c r="X1750" s="6"/>
      <c r="Y1750" s="6"/>
      <c r="Z1750" s="6"/>
    </row>
    <row r="1751" spans="1:26" ht="24" customHeight="1" x14ac:dyDescent="0.3">
      <c r="A1751" s="5">
        <v>1751</v>
      </c>
      <c r="B1751" s="6" t="s">
        <v>10019</v>
      </c>
      <c r="C1751" s="6" t="s">
        <v>10020</v>
      </c>
      <c r="D1751" s="58" t="s">
        <v>10070</v>
      </c>
      <c r="E1751" s="6" t="s">
        <v>8057</v>
      </c>
      <c r="F1751" s="39">
        <v>1</v>
      </c>
      <c r="G1751" s="5">
        <v>1</v>
      </c>
      <c r="H1751" s="39">
        <v>1</v>
      </c>
      <c r="I1751" s="6"/>
      <c r="J1751" s="6"/>
      <c r="K1751" s="6"/>
      <c r="L1751" s="6"/>
      <c r="M1751" s="6"/>
      <c r="N1751" s="6"/>
      <c r="O1751" s="6"/>
      <c r="P1751" s="6"/>
      <c r="Q1751" s="6"/>
      <c r="R1751" s="6"/>
      <c r="S1751" s="6"/>
      <c r="T1751" s="6"/>
      <c r="U1751" s="6"/>
      <c r="V1751" s="6"/>
      <c r="W1751" s="6"/>
      <c r="X1751" s="6"/>
      <c r="Y1751" s="6"/>
      <c r="Z1751" s="6"/>
    </row>
    <row r="1752" spans="1:26" ht="48" customHeight="1" x14ac:dyDescent="0.3">
      <c r="A1752" s="5">
        <v>1752</v>
      </c>
      <c r="B1752" s="6" t="s">
        <v>10019</v>
      </c>
      <c r="C1752" s="6" t="s">
        <v>10020</v>
      </c>
      <c r="D1752" s="58" t="s">
        <v>10071</v>
      </c>
      <c r="E1752" s="6" t="s">
        <v>8057</v>
      </c>
      <c r="F1752" s="39">
        <v>1</v>
      </c>
      <c r="G1752" s="5">
        <v>1</v>
      </c>
      <c r="H1752" s="39">
        <v>1</v>
      </c>
      <c r="I1752" s="6"/>
      <c r="J1752" s="6"/>
      <c r="K1752" s="6"/>
      <c r="L1752" s="6"/>
      <c r="M1752" s="6"/>
      <c r="N1752" s="6"/>
      <c r="O1752" s="6"/>
      <c r="P1752" s="6"/>
      <c r="Q1752" s="6"/>
      <c r="R1752" s="6"/>
      <c r="S1752" s="6"/>
      <c r="T1752" s="6"/>
      <c r="U1752" s="6"/>
      <c r="V1752" s="6"/>
      <c r="W1752" s="6"/>
      <c r="X1752" s="6"/>
      <c r="Y1752" s="6"/>
      <c r="Z1752" s="6"/>
    </row>
    <row r="1753" spans="1:26" ht="48" customHeight="1" x14ac:dyDescent="0.3">
      <c r="A1753" s="5">
        <v>1753</v>
      </c>
      <c r="B1753" s="6" t="s">
        <v>10019</v>
      </c>
      <c r="C1753" s="6" t="s">
        <v>10020</v>
      </c>
      <c r="D1753" s="58" t="s">
        <v>10072</v>
      </c>
      <c r="E1753" s="6" t="s">
        <v>8057</v>
      </c>
      <c r="F1753" s="39">
        <v>0</v>
      </c>
      <c r="G1753" s="5">
        <v>1</v>
      </c>
      <c r="H1753" s="39">
        <v>0</v>
      </c>
      <c r="I1753" s="6"/>
      <c r="J1753" s="6"/>
      <c r="K1753" s="6"/>
      <c r="L1753" s="6"/>
      <c r="M1753" s="6"/>
      <c r="N1753" s="6"/>
      <c r="O1753" s="6"/>
      <c r="P1753" s="6"/>
      <c r="Q1753" s="6"/>
      <c r="R1753" s="6"/>
      <c r="S1753" s="6"/>
      <c r="T1753" s="6"/>
      <c r="U1753" s="6"/>
      <c r="V1753" s="6"/>
      <c r="W1753" s="6"/>
      <c r="X1753" s="6"/>
      <c r="Y1753" s="6"/>
      <c r="Z1753" s="6"/>
    </row>
    <row r="1754" spans="1:26" ht="24" customHeight="1" x14ac:dyDescent="0.3">
      <c r="A1754" s="5">
        <v>1754</v>
      </c>
      <c r="B1754" s="6" t="s">
        <v>10019</v>
      </c>
      <c r="C1754" s="6" t="s">
        <v>10020</v>
      </c>
      <c r="D1754" s="58" t="s">
        <v>10073</v>
      </c>
      <c r="E1754" s="6" t="s">
        <v>8057</v>
      </c>
      <c r="F1754" s="39">
        <v>0</v>
      </c>
      <c r="G1754" s="5">
        <v>0</v>
      </c>
      <c r="H1754" s="39">
        <v>0</v>
      </c>
      <c r="I1754" s="6"/>
      <c r="J1754" s="6"/>
      <c r="K1754" s="6"/>
      <c r="L1754" s="6"/>
      <c r="M1754" s="6"/>
      <c r="N1754" s="6"/>
      <c r="O1754" s="6"/>
      <c r="P1754" s="6"/>
      <c r="Q1754" s="6"/>
      <c r="R1754" s="6"/>
      <c r="S1754" s="6"/>
      <c r="T1754" s="6"/>
      <c r="U1754" s="6"/>
      <c r="V1754" s="6"/>
      <c r="W1754" s="6"/>
      <c r="X1754" s="6"/>
      <c r="Y1754" s="6"/>
      <c r="Z1754" s="6"/>
    </row>
    <row r="1755" spans="1:26" ht="24" customHeight="1" x14ac:dyDescent="0.3">
      <c r="A1755" s="5">
        <v>1755</v>
      </c>
      <c r="B1755" s="6" t="s">
        <v>10019</v>
      </c>
      <c r="C1755" s="6" t="s">
        <v>10020</v>
      </c>
      <c r="D1755" s="58" t="s">
        <v>10074</v>
      </c>
      <c r="E1755" s="6" t="s">
        <v>8057</v>
      </c>
      <c r="F1755" s="39">
        <v>2</v>
      </c>
      <c r="G1755" s="5">
        <v>2</v>
      </c>
      <c r="H1755" s="39">
        <v>2</v>
      </c>
      <c r="I1755" s="6"/>
      <c r="J1755" s="6"/>
      <c r="K1755" s="6"/>
      <c r="L1755" s="6"/>
      <c r="M1755" s="6"/>
      <c r="N1755" s="6"/>
      <c r="O1755" s="6"/>
      <c r="P1755" s="6"/>
      <c r="Q1755" s="6"/>
      <c r="R1755" s="6"/>
      <c r="S1755" s="6"/>
      <c r="T1755" s="6"/>
      <c r="U1755" s="6"/>
      <c r="V1755" s="6"/>
      <c r="W1755" s="6"/>
      <c r="X1755" s="6"/>
      <c r="Y1755" s="6"/>
      <c r="Z1755" s="6"/>
    </row>
    <row r="1756" spans="1:26" ht="24" customHeight="1" x14ac:dyDescent="0.3">
      <c r="A1756" s="5">
        <v>1756</v>
      </c>
      <c r="B1756" s="6" t="s">
        <v>10019</v>
      </c>
      <c r="C1756" s="6" t="s">
        <v>10020</v>
      </c>
      <c r="D1756" s="58" t="s">
        <v>10075</v>
      </c>
      <c r="E1756" s="6" t="s">
        <v>8057</v>
      </c>
      <c r="F1756" s="39">
        <v>1</v>
      </c>
      <c r="G1756" s="5">
        <v>0</v>
      </c>
      <c r="H1756" s="39">
        <v>1</v>
      </c>
      <c r="I1756" s="6"/>
      <c r="J1756" s="6"/>
      <c r="K1756" s="6"/>
      <c r="L1756" s="6"/>
      <c r="M1756" s="6"/>
      <c r="N1756" s="6"/>
      <c r="O1756" s="6"/>
      <c r="P1756" s="6"/>
      <c r="Q1756" s="6"/>
      <c r="R1756" s="6"/>
      <c r="S1756" s="6"/>
      <c r="T1756" s="6"/>
      <c r="U1756" s="6"/>
      <c r="V1756" s="6"/>
      <c r="W1756" s="6"/>
      <c r="X1756" s="6"/>
      <c r="Y1756" s="6"/>
      <c r="Z1756" s="6"/>
    </row>
    <row r="1757" spans="1:26" ht="24" customHeight="1" x14ac:dyDescent="0.3">
      <c r="A1757" s="5">
        <v>1757</v>
      </c>
      <c r="B1757" s="6" t="s">
        <v>10019</v>
      </c>
      <c r="C1757" s="6" t="s">
        <v>10020</v>
      </c>
      <c r="D1757" s="58" t="s">
        <v>10076</v>
      </c>
      <c r="E1757" s="6" t="s">
        <v>8057</v>
      </c>
      <c r="F1757" s="39">
        <v>1</v>
      </c>
      <c r="G1757" s="5">
        <v>2</v>
      </c>
      <c r="H1757" s="39">
        <v>1</v>
      </c>
      <c r="I1757" s="6"/>
      <c r="J1757" s="6"/>
      <c r="K1757" s="6"/>
      <c r="L1757" s="6"/>
      <c r="M1757" s="6"/>
      <c r="N1757" s="6"/>
      <c r="O1757" s="6"/>
      <c r="P1757" s="6"/>
      <c r="Q1757" s="6"/>
      <c r="R1757" s="6"/>
      <c r="S1757" s="6"/>
      <c r="T1757" s="6"/>
      <c r="U1757" s="6"/>
      <c r="V1757" s="6"/>
      <c r="W1757" s="6"/>
      <c r="X1757" s="6"/>
      <c r="Y1757" s="6"/>
      <c r="Z1757" s="6"/>
    </row>
    <row r="1758" spans="1:26" ht="48" customHeight="1" x14ac:dyDescent="0.3">
      <c r="A1758" s="5">
        <v>1758</v>
      </c>
      <c r="B1758" s="6" t="s">
        <v>10019</v>
      </c>
      <c r="C1758" s="6" t="s">
        <v>10020</v>
      </c>
      <c r="D1758" s="58" t="s">
        <v>10077</v>
      </c>
      <c r="E1758" s="6" t="s">
        <v>8057</v>
      </c>
      <c r="F1758" s="39">
        <v>2</v>
      </c>
      <c r="G1758" s="5">
        <v>0</v>
      </c>
      <c r="H1758" s="39">
        <v>2</v>
      </c>
      <c r="I1758" s="6"/>
      <c r="J1758" s="6"/>
      <c r="K1758" s="6"/>
      <c r="L1758" s="6"/>
      <c r="M1758" s="6"/>
      <c r="N1758" s="6"/>
      <c r="O1758" s="6"/>
      <c r="P1758" s="6"/>
      <c r="Q1758" s="6"/>
      <c r="R1758" s="6"/>
      <c r="S1758" s="6"/>
      <c r="T1758" s="6"/>
      <c r="U1758" s="6"/>
      <c r="V1758" s="6"/>
      <c r="W1758" s="6"/>
      <c r="X1758" s="6"/>
      <c r="Y1758" s="6"/>
      <c r="Z1758" s="6"/>
    </row>
    <row r="1759" spans="1:26" ht="24" customHeight="1" x14ac:dyDescent="0.3">
      <c r="A1759" s="5">
        <v>1759</v>
      </c>
      <c r="B1759" s="6" t="s">
        <v>10019</v>
      </c>
      <c r="C1759" s="6" t="s">
        <v>10020</v>
      </c>
      <c r="D1759" s="58" t="s">
        <v>10078</v>
      </c>
      <c r="E1759" s="6" t="s">
        <v>8057</v>
      </c>
      <c r="F1759" s="39">
        <v>2</v>
      </c>
      <c r="G1759" s="5">
        <v>2</v>
      </c>
      <c r="H1759" s="39">
        <v>2</v>
      </c>
      <c r="I1759" s="6"/>
      <c r="J1759" s="6"/>
      <c r="K1759" s="6"/>
      <c r="L1759" s="6"/>
      <c r="M1759" s="6"/>
      <c r="N1759" s="6"/>
      <c r="O1759" s="6"/>
      <c r="P1759" s="6"/>
      <c r="Q1759" s="6"/>
      <c r="R1759" s="6"/>
      <c r="S1759" s="6"/>
      <c r="T1759" s="6"/>
      <c r="U1759" s="6"/>
      <c r="V1759" s="6"/>
      <c r="W1759" s="6"/>
      <c r="X1759" s="6"/>
      <c r="Y1759" s="6"/>
      <c r="Z1759" s="6"/>
    </row>
    <row r="1760" spans="1:26" ht="24" customHeight="1" x14ac:dyDescent="0.3">
      <c r="A1760" s="5">
        <v>1760</v>
      </c>
      <c r="B1760" s="6" t="s">
        <v>10019</v>
      </c>
      <c r="C1760" s="6" t="s">
        <v>10020</v>
      </c>
      <c r="D1760" s="58" t="s">
        <v>10079</v>
      </c>
      <c r="E1760" s="6" t="s">
        <v>8057</v>
      </c>
      <c r="F1760" s="39">
        <v>1</v>
      </c>
      <c r="G1760" s="5">
        <v>2</v>
      </c>
      <c r="H1760" s="39">
        <v>1</v>
      </c>
      <c r="I1760" s="6"/>
      <c r="J1760" s="6"/>
      <c r="K1760" s="6"/>
      <c r="L1760" s="6"/>
      <c r="M1760" s="6"/>
      <c r="N1760" s="6"/>
      <c r="O1760" s="6"/>
      <c r="P1760" s="6"/>
      <c r="Q1760" s="6"/>
      <c r="R1760" s="6"/>
      <c r="S1760" s="6"/>
      <c r="T1760" s="6"/>
      <c r="U1760" s="6"/>
      <c r="V1760" s="6"/>
      <c r="W1760" s="6"/>
      <c r="X1760" s="6"/>
      <c r="Y1760" s="6"/>
      <c r="Z1760" s="6"/>
    </row>
    <row r="1761" spans="1:26" ht="24" customHeight="1" x14ac:dyDescent="0.3">
      <c r="A1761" s="5">
        <v>1761</v>
      </c>
      <c r="B1761" s="6" t="s">
        <v>10019</v>
      </c>
      <c r="C1761" s="6" t="s">
        <v>10020</v>
      </c>
      <c r="D1761" s="58" t="s">
        <v>10080</v>
      </c>
      <c r="E1761" s="6" t="s">
        <v>8057</v>
      </c>
      <c r="F1761" s="39">
        <v>0</v>
      </c>
      <c r="G1761" s="5">
        <v>0</v>
      </c>
      <c r="H1761" s="39">
        <v>0</v>
      </c>
      <c r="I1761" s="6"/>
      <c r="J1761" s="6"/>
      <c r="K1761" s="6"/>
      <c r="L1761" s="6"/>
      <c r="M1761" s="6"/>
      <c r="N1761" s="6"/>
      <c r="O1761" s="6"/>
      <c r="P1761" s="6"/>
      <c r="Q1761" s="6"/>
      <c r="R1761" s="6"/>
      <c r="S1761" s="6"/>
      <c r="T1761" s="6"/>
      <c r="U1761" s="6"/>
      <c r="V1761" s="6"/>
      <c r="W1761" s="6"/>
      <c r="X1761" s="6"/>
      <c r="Y1761" s="6"/>
      <c r="Z1761" s="6"/>
    </row>
    <row r="1762" spans="1:26" ht="48" customHeight="1" x14ac:dyDescent="0.3">
      <c r="A1762" s="5">
        <v>1762</v>
      </c>
      <c r="B1762" s="6" t="s">
        <v>10019</v>
      </c>
      <c r="C1762" s="6" t="s">
        <v>10020</v>
      </c>
      <c r="D1762" s="58" t="s">
        <v>10081</v>
      </c>
      <c r="E1762" s="6" t="s">
        <v>8057</v>
      </c>
      <c r="F1762" s="39">
        <v>0</v>
      </c>
      <c r="G1762" s="5">
        <v>0</v>
      </c>
      <c r="H1762" s="39">
        <v>0</v>
      </c>
      <c r="I1762" s="6"/>
      <c r="J1762" s="6"/>
      <c r="K1762" s="6"/>
      <c r="L1762" s="6"/>
      <c r="M1762" s="6"/>
      <c r="N1762" s="6"/>
      <c r="O1762" s="6"/>
      <c r="P1762" s="6"/>
      <c r="Q1762" s="6"/>
      <c r="R1762" s="6"/>
      <c r="S1762" s="6"/>
      <c r="T1762" s="6"/>
      <c r="U1762" s="6"/>
      <c r="V1762" s="6"/>
      <c r="W1762" s="6"/>
      <c r="X1762" s="6"/>
      <c r="Y1762" s="6"/>
      <c r="Z1762" s="6"/>
    </row>
    <row r="1763" spans="1:26" ht="48" customHeight="1" x14ac:dyDescent="0.3">
      <c r="A1763" s="5">
        <v>1763</v>
      </c>
      <c r="B1763" s="6" t="s">
        <v>10019</v>
      </c>
      <c r="C1763" s="6" t="s">
        <v>10020</v>
      </c>
      <c r="D1763" s="58" t="s">
        <v>10082</v>
      </c>
      <c r="E1763" s="6" t="s">
        <v>8057</v>
      </c>
      <c r="F1763" s="39">
        <v>1</v>
      </c>
      <c r="G1763" s="5">
        <v>0</v>
      </c>
      <c r="H1763" s="39">
        <v>1</v>
      </c>
      <c r="I1763" s="6"/>
      <c r="J1763" s="6"/>
      <c r="K1763" s="6"/>
      <c r="L1763" s="6"/>
      <c r="M1763" s="6"/>
      <c r="N1763" s="6"/>
      <c r="O1763" s="6"/>
      <c r="P1763" s="6"/>
      <c r="Q1763" s="6"/>
      <c r="R1763" s="6"/>
      <c r="S1763" s="6"/>
      <c r="T1763" s="6"/>
      <c r="U1763" s="6"/>
      <c r="V1763" s="6"/>
      <c r="W1763" s="6"/>
      <c r="X1763" s="6"/>
      <c r="Y1763" s="6"/>
      <c r="Z1763" s="6"/>
    </row>
    <row r="1764" spans="1:26" ht="24" customHeight="1" x14ac:dyDescent="0.3">
      <c r="A1764" s="5">
        <v>1764</v>
      </c>
      <c r="B1764" s="6" t="s">
        <v>10019</v>
      </c>
      <c r="C1764" s="6" t="s">
        <v>10020</v>
      </c>
      <c r="D1764" s="58" t="s">
        <v>10083</v>
      </c>
      <c r="E1764" s="6" t="s">
        <v>8057</v>
      </c>
      <c r="F1764" s="39">
        <v>0</v>
      </c>
      <c r="G1764" s="5">
        <v>0</v>
      </c>
      <c r="H1764" s="39">
        <v>0</v>
      </c>
      <c r="I1764" s="6"/>
      <c r="J1764" s="6"/>
      <c r="K1764" s="6"/>
      <c r="L1764" s="6"/>
      <c r="M1764" s="6"/>
      <c r="N1764" s="6"/>
      <c r="O1764" s="6"/>
      <c r="P1764" s="6"/>
      <c r="Q1764" s="6"/>
      <c r="R1764" s="6"/>
      <c r="S1764" s="6"/>
      <c r="T1764" s="6"/>
      <c r="U1764" s="6"/>
      <c r="V1764" s="6"/>
      <c r="W1764" s="6"/>
      <c r="X1764" s="6"/>
      <c r="Y1764" s="6"/>
      <c r="Z1764" s="6"/>
    </row>
    <row r="1765" spans="1:26" ht="48" customHeight="1" x14ac:dyDescent="0.3">
      <c r="A1765" s="5">
        <v>1765</v>
      </c>
      <c r="B1765" s="6" t="s">
        <v>10019</v>
      </c>
      <c r="C1765" s="6" t="s">
        <v>10020</v>
      </c>
      <c r="D1765" s="58" t="s">
        <v>10084</v>
      </c>
      <c r="E1765" s="6" t="s">
        <v>8057</v>
      </c>
      <c r="F1765" s="39">
        <v>1</v>
      </c>
      <c r="G1765" s="5">
        <v>1</v>
      </c>
      <c r="H1765" s="39">
        <v>1</v>
      </c>
      <c r="I1765" s="6"/>
      <c r="J1765" s="6"/>
      <c r="K1765" s="6"/>
      <c r="L1765" s="6"/>
      <c r="M1765" s="6"/>
      <c r="N1765" s="6"/>
      <c r="O1765" s="6"/>
      <c r="P1765" s="6"/>
      <c r="Q1765" s="6"/>
      <c r="R1765" s="6"/>
      <c r="S1765" s="6"/>
      <c r="T1765" s="6"/>
      <c r="U1765" s="6"/>
      <c r="V1765" s="6"/>
      <c r="W1765" s="6"/>
      <c r="X1765" s="6"/>
      <c r="Y1765" s="6"/>
      <c r="Z1765" s="6"/>
    </row>
    <row r="1766" spans="1:26" ht="24" customHeight="1" x14ac:dyDescent="0.3">
      <c r="A1766" s="5">
        <v>1766</v>
      </c>
      <c r="B1766" s="6" t="s">
        <v>10019</v>
      </c>
      <c r="C1766" s="6" t="s">
        <v>10020</v>
      </c>
      <c r="D1766" s="58" t="s">
        <v>10085</v>
      </c>
      <c r="E1766" s="6" t="s">
        <v>8057</v>
      </c>
      <c r="F1766" s="39">
        <v>0</v>
      </c>
      <c r="G1766" s="5">
        <v>2</v>
      </c>
      <c r="H1766" s="39">
        <v>0</v>
      </c>
      <c r="I1766" s="6"/>
      <c r="J1766" s="6"/>
      <c r="K1766" s="6"/>
      <c r="L1766" s="6"/>
      <c r="M1766" s="6"/>
      <c r="N1766" s="6"/>
      <c r="O1766" s="6"/>
      <c r="P1766" s="6"/>
      <c r="Q1766" s="6"/>
      <c r="R1766" s="6"/>
      <c r="S1766" s="6"/>
      <c r="T1766" s="6"/>
      <c r="U1766" s="6"/>
      <c r="V1766" s="6"/>
      <c r="W1766" s="6"/>
      <c r="X1766" s="6"/>
      <c r="Y1766" s="6"/>
      <c r="Z1766" s="6"/>
    </row>
    <row r="1767" spans="1:26" ht="24" customHeight="1" x14ac:dyDescent="0.3">
      <c r="A1767" s="5">
        <v>1767</v>
      </c>
      <c r="B1767" s="6" t="s">
        <v>10019</v>
      </c>
      <c r="C1767" s="6" t="s">
        <v>10020</v>
      </c>
      <c r="D1767" s="58" t="s">
        <v>10086</v>
      </c>
      <c r="E1767" s="6" t="s">
        <v>8057</v>
      </c>
      <c r="F1767" s="39">
        <v>0</v>
      </c>
      <c r="G1767" s="5">
        <v>2</v>
      </c>
      <c r="H1767" s="39">
        <v>0</v>
      </c>
      <c r="I1767" s="6"/>
      <c r="J1767" s="6"/>
      <c r="K1767" s="6"/>
      <c r="L1767" s="6"/>
      <c r="M1767" s="6"/>
      <c r="N1767" s="6"/>
      <c r="O1767" s="6"/>
      <c r="P1767" s="6"/>
      <c r="Q1767" s="6"/>
      <c r="R1767" s="6"/>
      <c r="S1767" s="6"/>
      <c r="T1767" s="6"/>
      <c r="U1767" s="6"/>
      <c r="V1767" s="6"/>
      <c r="W1767" s="6"/>
      <c r="X1767" s="6"/>
      <c r="Y1767" s="6"/>
      <c r="Z1767" s="6"/>
    </row>
    <row r="1768" spans="1:26" ht="24" customHeight="1" x14ac:dyDescent="0.3">
      <c r="A1768" s="5">
        <v>1768</v>
      </c>
      <c r="B1768" s="6" t="s">
        <v>10019</v>
      </c>
      <c r="C1768" s="6" t="s">
        <v>10020</v>
      </c>
      <c r="D1768" s="58" t="s">
        <v>10087</v>
      </c>
      <c r="E1768" s="6" t="s">
        <v>8057</v>
      </c>
      <c r="F1768" s="39">
        <v>2</v>
      </c>
      <c r="G1768" s="5">
        <v>0</v>
      </c>
      <c r="H1768" s="39">
        <v>2</v>
      </c>
      <c r="I1768" s="6"/>
      <c r="J1768" s="6"/>
      <c r="K1768" s="6"/>
      <c r="L1768" s="6"/>
      <c r="M1768" s="6"/>
      <c r="N1768" s="6"/>
      <c r="O1768" s="6"/>
      <c r="P1768" s="6"/>
      <c r="Q1768" s="6"/>
      <c r="R1768" s="6"/>
      <c r="S1768" s="6"/>
      <c r="T1768" s="6"/>
      <c r="U1768" s="6"/>
      <c r="V1768" s="6"/>
      <c r="W1768" s="6"/>
      <c r="X1768" s="6"/>
      <c r="Y1768" s="6"/>
      <c r="Z1768" s="6"/>
    </row>
    <row r="1769" spans="1:26" ht="24" customHeight="1" x14ac:dyDescent="0.3">
      <c r="A1769" s="5">
        <v>1769</v>
      </c>
      <c r="B1769" s="6" t="s">
        <v>8109</v>
      </c>
      <c r="C1769" s="6" t="s">
        <v>8629</v>
      </c>
      <c r="D1769" s="58" t="s">
        <v>10088</v>
      </c>
      <c r="E1769" s="6" t="s">
        <v>8057</v>
      </c>
      <c r="F1769" s="39">
        <v>1</v>
      </c>
      <c r="G1769" s="5">
        <v>1</v>
      </c>
      <c r="H1769" s="39">
        <v>1</v>
      </c>
      <c r="I1769" s="6"/>
      <c r="J1769" s="6"/>
      <c r="K1769" s="6"/>
      <c r="L1769" s="6"/>
      <c r="M1769" s="6"/>
      <c r="N1769" s="6"/>
      <c r="O1769" s="6"/>
      <c r="P1769" s="6"/>
      <c r="Q1769" s="6"/>
      <c r="R1769" s="6"/>
      <c r="S1769" s="6"/>
      <c r="T1769" s="6"/>
      <c r="U1769" s="6"/>
      <c r="V1769" s="6"/>
      <c r="W1769" s="6"/>
      <c r="X1769" s="6"/>
      <c r="Y1769" s="6"/>
      <c r="Z1769" s="6"/>
    </row>
    <row r="1770" spans="1:26" ht="24" customHeight="1" x14ac:dyDescent="0.3">
      <c r="A1770" s="5">
        <v>1770</v>
      </c>
      <c r="B1770" s="6" t="s">
        <v>8109</v>
      </c>
      <c r="C1770" s="6" t="s">
        <v>8629</v>
      </c>
      <c r="D1770" s="58" t="s">
        <v>10089</v>
      </c>
      <c r="E1770" s="6" t="s">
        <v>8057</v>
      </c>
      <c r="F1770" s="39">
        <v>1</v>
      </c>
      <c r="G1770" s="5">
        <v>2</v>
      </c>
      <c r="H1770" s="39">
        <v>1</v>
      </c>
      <c r="I1770" s="6"/>
      <c r="J1770" s="6"/>
      <c r="K1770" s="6"/>
      <c r="L1770" s="6"/>
      <c r="M1770" s="6"/>
      <c r="N1770" s="6"/>
      <c r="O1770" s="6"/>
      <c r="P1770" s="6"/>
      <c r="Q1770" s="6"/>
      <c r="R1770" s="6"/>
      <c r="S1770" s="6"/>
      <c r="T1770" s="6"/>
      <c r="U1770" s="6"/>
      <c r="V1770" s="6"/>
      <c r="W1770" s="6"/>
      <c r="X1770" s="6"/>
      <c r="Y1770" s="6"/>
      <c r="Z1770" s="6"/>
    </row>
    <row r="1771" spans="1:26" ht="48" customHeight="1" x14ac:dyDescent="0.3">
      <c r="A1771" s="5">
        <v>1771</v>
      </c>
      <c r="B1771" s="6" t="s">
        <v>8109</v>
      </c>
      <c r="C1771" s="6" t="s">
        <v>8629</v>
      </c>
      <c r="D1771" s="58" t="s">
        <v>10090</v>
      </c>
      <c r="E1771" s="6" t="s">
        <v>8057</v>
      </c>
      <c r="F1771" s="39">
        <v>2</v>
      </c>
      <c r="G1771" s="5">
        <v>2</v>
      </c>
      <c r="H1771" s="39">
        <v>2</v>
      </c>
      <c r="I1771" s="6"/>
      <c r="J1771" s="6"/>
      <c r="K1771" s="6"/>
      <c r="L1771" s="6"/>
      <c r="M1771" s="6"/>
      <c r="N1771" s="6"/>
      <c r="O1771" s="6"/>
      <c r="P1771" s="6"/>
      <c r="Q1771" s="6"/>
      <c r="R1771" s="6"/>
      <c r="S1771" s="6"/>
      <c r="T1771" s="6"/>
      <c r="U1771" s="6"/>
      <c r="V1771" s="6"/>
      <c r="W1771" s="6"/>
      <c r="X1771" s="6"/>
      <c r="Y1771" s="6"/>
      <c r="Z1771" s="6"/>
    </row>
    <row r="1772" spans="1:26" ht="24" customHeight="1" x14ac:dyDescent="0.3">
      <c r="A1772" s="5">
        <v>1772</v>
      </c>
      <c r="B1772" s="6" t="s">
        <v>8109</v>
      </c>
      <c r="C1772" s="6" t="s">
        <v>8629</v>
      </c>
      <c r="D1772" s="58" t="s">
        <v>10091</v>
      </c>
      <c r="E1772" s="6" t="s">
        <v>8057</v>
      </c>
      <c r="F1772" s="39">
        <v>2</v>
      </c>
      <c r="G1772" s="5">
        <v>2</v>
      </c>
      <c r="H1772" s="39">
        <v>2</v>
      </c>
      <c r="I1772" s="6"/>
      <c r="J1772" s="6"/>
      <c r="K1772" s="6"/>
      <c r="L1772" s="6"/>
      <c r="M1772" s="6"/>
      <c r="N1772" s="6"/>
      <c r="O1772" s="6"/>
      <c r="P1772" s="6"/>
      <c r="Q1772" s="6"/>
      <c r="R1772" s="6"/>
      <c r="S1772" s="6"/>
      <c r="T1772" s="6"/>
      <c r="U1772" s="6"/>
      <c r="V1772" s="6"/>
      <c r="W1772" s="6"/>
      <c r="X1772" s="6"/>
      <c r="Y1772" s="6"/>
      <c r="Z1772" s="6"/>
    </row>
    <row r="1773" spans="1:26" ht="24" customHeight="1" x14ac:dyDescent="0.3">
      <c r="A1773" s="5">
        <v>1773</v>
      </c>
      <c r="B1773" s="6" t="s">
        <v>8109</v>
      </c>
      <c r="C1773" s="6" t="s">
        <v>8629</v>
      </c>
      <c r="D1773" s="58" t="s">
        <v>10092</v>
      </c>
      <c r="E1773" s="6" t="s">
        <v>8057</v>
      </c>
      <c r="F1773" s="39">
        <v>2</v>
      </c>
      <c r="G1773" s="5">
        <v>2</v>
      </c>
      <c r="H1773" s="39">
        <v>2</v>
      </c>
      <c r="I1773" s="6"/>
      <c r="J1773" s="6"/>
      <c r="K1773" s="6"/>
      <c r="L1773" s="6"/>
      <c r="M1773" s="6"/>
      <c r="N1773" s="6"/>
      <c r="O1773" s="6"/>
      <c r="P1773" s="6"/>
      <c r="Q1773" s="6"/>
      <c r="R1773" s="6"/>
      <c r="S1773" s="6"/>
      <c r="T1773" s="6"/>
      <c r="U1773" s="6"/>
      <c r="V1773" s="6"/>
      <c r="W1773" s="6"/>
      <c r="X1773" s="6"/>
      <c r="Y1773" s="6"/>
      <c r="Z1773" s="6"/>
    </row>
    <row r="1774" spans="1:26" ht="24" customHeight="1" x14ac:dyDescent="0.3">
      <c r="A1774" s="5">
        <v>1774</v>
      </c>
      <c r="B1774" s="6" t="s">
        <v>8109</v>
      </c>
      <c r="C1774" s="6" t="s">
        <v>8629</v>
      </c>
      <c r="D1774" s="58" t="s">
        <v>10093</v>
      </c>
      <c r="E1774" s="6" t="s">
        <v>8057</v>
      </c>
      <c r="F1774" s="39">
        <v>2</v>
      </c>
      <c r="G1774" s="5">
        <v>0</v>
      </c>
      <c r="H1774" s="39">
        <v>2</v>
      </c>
      <c r="I1774" s="6"/>
      <c r="J1774" s="6"/>
      <c r="K1774" s="6"/>
      <c r="L1774" s="6"/>
      <c r="M1774" s="6"/>
      <c r="N1774" s="6"/>
      <c r="O1774" s="6"/>
      <c r="P1774" s="6"/>
      <c r="Q1774" s="6"/>
      <c r="R1774" s="6"/>
      <c r="S1774" s="6"/>
      <c r="T1774" s="6"/>
      <c r="U1774" s="6"/>
      <c r="V1774" s="6"/>
      <c r="W1774" s="6"/>
      <c r="X1774" s="6"/>
      <c r="Y1774" s="6"/>
      <c r="Z1774" s="6"/>
    </row>
    <row r="1775" spans="1:26" ht="48" customHeight="1" x14ac:dyDescent="0.3">
      <c r="A1775" s="5">
        <v>1775</v>
      </c>
      <c r="B1775" s="6" t="s">
        <v>8109</v>
      </c>
      <c r="C1775" s="6" t="s">
        <v>8629</v>
      </c>
      <c r="D1775" s="58" t="s">
        <v>10094</v>
      </c>
      <c r="E1775" s="6" t="s">
        <v>8057</v>
      </c>
      <c r="F1775" s="39">
        <v>2</v>
      </c>
      <c r="G1775" s="5">
        <v>2</v>
      </c>
      <c r="H1775" s="39">
        <v>2</v>
      </c>
      <c r="I1775" s="6"/>
      <c r="J1775" s="6"/>
      <c r="K1775" s="6"/>
      <c r="L1775" s="6"/>
      <c r="M1775" s="6"/>
      <c r="N1775" s="6"/>
      <c r="O1775" s="6"/>
      <c r="P1775" s="6"/>
      <c r="Q1775" s="6"/>
      <c r="R1775" s="6"/>
      <c r="S1775" s="6"/>
      <c r="T1775" s="6"/>
      <c r="U1775" s="6"/>
      <c r="V1775" s="6"/>
      <c r="W1775" s="6"/>
      <c r="X1775" s="6"/>
      <c r="Y1775" s="6"/>
      <c r="Z1775" s="6"/>
    </row>
    <row r="1776" spans="1:26" ht="24" customHeight="1" x14ac:dyDescent="0.3">
      <c r="A1776" s="5">
        <v>1776</v>
      </c>
      <c r="B1776" s="6" t="s">
        <v>8109</v>
      </c>
      <c r="C1776" s="6" t="s">
        <v>8629</v>
      </c>
      <c r="D1776" s="58" t="s">
        <v>10095</v>
      </c>
      <c r="E1776" s="6" t="s">
        <v>8057</v>
      </c>
      <c r="F1776" s="39">
        <v>2</v>
      </c>
      <c r="G1776" s="5">
        <v>2</v>
      </c>
      <c r="H1776" s="39">
        <v>2</v>
      </c>
      <c r="I1776" s="6"/>
      <c r="J1776" s="6"/>
      <c r="K1776" s="6"/>
      <c r="L1776" s="6"/>
      <c r="M1776" s="6"/>
      <c r="N1776" s="6"/>
      <c r="O1776" s="6"/>
      <c r="P1776" s="6"/>
      <c r="Q1776" s="6"/>
      <c r="R1776" s="6"/>
      <c r="S1776" s="6"/>
      <c r="T1776" s="6"/>
      <c r="U1776" s="6"/>
      <c r="V1776" s="6"/>
      <c r="W1776" s="6"/>
      <c r="X1776" s="6"/>
      <c r="Y1776" s="6"/>
      <c r="Z1776" s="6"/>
    </row>
    <row r="1777" spans="1:26" ht="48" customHeight="1" x14ac:dyDescent="0.3">
      <c r="A1777" s="5">
        <v>1777</v>
      </c>
      <c r="B1777" s="6" t="s">
        <v>8109</v>
      </c>
      <c r="C1777" s="6" t="s">
        <v>8629</v>
      </c>
      <c r="D1777" s="58" t="s">
        <v>10096</v>
      </c>
      <c r="E1777" s="6" t="s">
        <v>8057</v>
      </c>
      <c r="F1777" s="39">
        <v>0</v>
      </c>
      <c r="G1777" s="5">
        <v>1</v>
      </c>
      <c r="H1777" s="39">
        <v>0</v>
      </c>
      <c r="I1777" s="6"/>
      <c r="J1777" s="6"/>
      <c r="K1777" s="6"/>
      <c r="L1777" s="6"/>
      <c r="M1777" s="6"/>
      <c r="N1777" s="6"/>
      <c r="O1777" s="6"/>
      <c r="P1777" s="6"/>
      <c r="Q1777" s="6"/>
      <c r="R1777" s="6"/>
      <c r="S1777" s="6"/>
      <c r="T1777" s="6"/>
      <c r="U1777" s="6"/>
      <c r="V1777" s="6"/>
      <c r="W1777" s="6"/>
      <c r="X1777" s="6"/>
      <c r="Y1777" s="6"/>
      <c r="Z1777" s="6"/>
    </row>
    <row r="1778" spans="1:26" ht="48" customHeight="1" x14ac:dyDescent="0.3">
      <c r="A1778" s="5">
        <v>1778</v>
      </c>
      <c r="B1778" s="6" t="s">
        <v>8109</v>
      </c>
      <c r="C1778" s="6" t="s">
        <v>8629</v>
      </c>
      <c r="D1778" s="58" t="s">
        <v>10097</v>
      </c>
      <c r="E1778" s="6" t="s">
        <v>8057</v>
      </c>
      <c r="F1778" s="39">
        <v>0</v>
      </c>
      <c r="G1778" s="5">
        <v>0</v>
      </c>
      <c r="H1778" s="39">
        <v>0</v>
      </c>
      <c r="I1778" s="6"/>
      <c r="J1778" s="6"/>
      <c r="K1778" s="6"/>
      <c r="L1778" s="6"/>
      <c r="M1778" s="6"/>
      <c r="N1778" s="6"/>
      <c r="O1778" s="6"/>
      <c r="P1778" s="6"/>
      <c r="Q1778" s="6"/>
      <c r="R1778" s="6"/>
      <c r="S1778" s="6"/>
      <c r="T1778" s="6"/>
      <c r="U1778" s="6"/>
      <c r="V1778" s="6"/>
      <c r="W1778" s="6"/>
      <c r="X1778" s="6"/>
      <c r="Y1778" s="6"/>
      <c r="Z1778" s="6"/>
    </row>
    <row r="1779" spans="1:26" ht="48" customHeight="1" x14ac:dyDescent="0.3">
      <c r="A1779" s="5">
        <v>1779</v>
      </c>
      <c r="B1779" s="6" t="s">
        <v>8109</v>
      </c>
      <c r="C1779" s="6" t="s">
        <v>8629</v>
      </c>
      <c r="D1779" s="58" t="s">
        <v>10098</v>
      </c>
      <c r="E1779" s="6" t="s">
        <v>8057</v>
      </c>
      <c r="F1779" s="39">
        <v>2</v>
      </c>
      <c r="G1779" s="5">
        <v>2</v>
      </c>
      <c r="H1779" s="39">
        <v>2</v>
      </c>
      <c r="I1779" s="6"/>
      <c r="J1779" s="6"/>
      <c r="K1779" s="6"/>
      <c r="L1779" s="6"/>
      <c r="M1779" s="6"/>
      <c r="N1779" s="6"/>
      <c r="O1779" s="6"/>
      <c r="P1779" s="6"/>
      <c r="Q1779" s="6"/>
      <c r="R1779" s="6"/>
      <c r="S1779" s="6"/>
      <c r="T1779" s="6"/>
      <c r="U1779" s="6"/>
      <c r="V1779" s="6"/>
      <c r="W1779" s="6"/>
      <c r="X1779" s="6"/>
      <c r="Y1779" s="6"/>
      <c r="Z1779" s="6"/>
    </row>
    <row r="1780" spans="1:26" ht="48" customHeight="1" x14ac:dyDescent="0.3">
      <c r="A1780" s="5">
        <v>1780</v>
      </c>
      <c r="B1780" s="6" t="s">
        <v>8109</v>
      </c>
      <c r="C1780" s="6" t="s">
        <v>8629</v>
      </c>
      <c r="D1780" s="58" t="s">
        <v>10099</v>
      </c>
      <c r="E1780" s="6" t="s">
        <v>8057</v>
      </c>
      <c r="F1780" s="39">
        <v>2</v>
      </c>
      <c r="G1780" s="5">
        <v>2</v>
      </c>
      <c r="H1780" s="39">
        <v>2</v>
      </c>
      <c r="I1780" s="6"/>
      <c r="J1780" s="6"/>
      <c r="K1780" s="6"/>
      <c r="L1780" s="6"/>
      <c r="M1780" s="6"/>
      <c r="N1780" s="6"/>
      <c r="O1780" s="6"/>
      <c r="P1780" s="6"/>
      <c r="Q1780" s="6"/>
      <c r="R1780" s="6"/>
      <c r="S1780" s="6"/>
      <c r="T1780" s="6"/>
      <c r="U1780" s="6"/>
      <c r="V1780" s="6"/>
      <c r="W1780" s="6"/>
      <c r="X1780" s="6"/>
      <c r="Y1780" s="6"/>
      <c r="Z1780" s="6"/>
    </row>
    <row r="1781" spans="1:26" ht="24" customHeight="1" x14ac:dyDescent="0.3">
      <c r="A1781" s="5">
        <v>1781</v>
      </c>
      <c r="B1781" s="6" t="s">
        <v>8109</v>
      </c>
      <c r="C1781" s="6" t="s">
        <v>8629</v>
      </c>
      <c r="D1781" s="58" t="s">
        <v>10100</v>
      </c>
      <c r="E1781" s="6" t="s">
        <v>8057</v>
      </c>
      <c r="F1781" s="39">
        <v>2</v>
      </c>
      <c r="G1781" s="5">
        <v>2</v>
      </c>
      <c r="H1781" s="39">
        <v>2</v>
      </c>
      <c r="I1781" s="6"/>
      <c r="J1781" s="6"/>
      <c r="K1781" s="6"/>
      <c r="L1781" s="6"/>
      <c r="M1781" s="6"/>
      <c r="N1781" s="6"/>
      <c r="O1781" s="6"/>
      <c r="P1781" s="6"/>
      <c r="Q1781" s="6"/>
      <c r="R1781" s="6"/>
      <c r="S1781" s="6"/>
      <c r="T1781" s="6"/>
      <c r="U1781" s="6"/>
      <c r="V1781" s="6"/>
      <c r="W1781" s="6"/>
      <c r="X1781" s="6"/>
      <c r="Y1781" s="6"/>
      <c r="Z1781" s="6"/>
    </row>
    <row r="1782" spans="1:26" ht="48" customHeight="1" x14ac:dyDescent="0.3">
      <c r="A1782" s="5">
        <v>1782</v>
      </c>
      <c r="B1782" s="6" t="s">
        <v>8109</v>
      </c>
      <c r="C1782" s="6" t="s">
        <v>8629</v>
      </c>
      <c r="D1782" s="58" t="s">
        <v>10101</v>
      </c>
      <c r="E1782" s="6" t="s">
        <v>8057</v>
      </c>
      <c r="F1782" s="39">
        <v>2</v>
      </c>
      <c r="G1782" s="5">
        <v>2</v>
      </c>
      <c r="H1782" s="39">
        <v>2</v>
      </c>
      <c r="I1782" s="6"/>
      <c r="J1782" s="6"/>
      <c r="K1782" s="6"/>
      <c r="L1782" s="6"/>
      <c r="M1782" s="6"/>
      <c r="N1782" s="6"/>
      <c r="O1782" s="6"/>
      <c r="P1782" s="6"/>
      <c r="Q1782" s="6"/>
      <c r="R1782" s="6"/>
      <c r="S1782" s="6"/>
      <c r="T1782" s="6"/>
      <c r="U1782" s="6"/>
      <c r="V1782" s="6"/>
      <c r="W1782" s="6"/>
      <c r="X1782" s="6"/>
      <c r="Y1782" s="6"/>
      <c r="Z1782" s="6"/>
    </row>
    <row r="1783" spans="1:26" ht="24" customHeight="1" x14ac:dyDescent="0.3">
      <c r="A1783" s="5">
        <v>1783</v>
      </c>
      <c r="B1783" s="6" t="s">
        <v>8109</v>
      </c>
      <c r="C1783" s="6" t="s">
        <v>8629</v>
      </c>
      <c r="D1783" s="58" t="s">
        <v>10102</v>
      </c>
      <c r="E1783" s="6" t="s">
        <v>8057</v>
      </c>
      <c r="F1783" s="39">
        <v>2</v>
      </c>
      <c r="G1783" s="5">
        <v>2</v>
      </c>
      <c r="H1783" s="39">
        <v>2</v>
      </c>
      <c r="I1783" s="6"/>
      <c r="J1783" s="6"/>
      <c r="K1783" s="6"/>
      <c r="L1783" s="6"/>
      <c r="M1783" s="6"/>
      <c r="N1783" s="6"/>
      <c r="O1783" s="6"/>
      <c r="P1783" s="6"/>
      <c r="Q1783" s="6"/>
      <c r="R1783" s="6"/>
      <c r="S1783" s="6"/>
      <c r="T1783" s="6"/>
      <c r="U1783" s="6"/>
      <c r="V1783" s="6"/>
      <c r="W1783" s="6"/>
      <c r="X1783" s="6"/>
      <c r="Y1783" s="6"/>
      <c r="Z1783" s="6"/>
    </row>
    <row r="1784" spans="1:26" ht="48" customHeight="1" x14ac:dyDescent="0.3">
      <c r="A1784" s="5">
        <v>1784</v>
      </c>
      <c r="B1784" s="6" t="s">
        <v>8109</v>
      </c>
      <c r="C1784" s="6" t="s">
        <v>8629</v>
      </c>
      <c r="D1784" s="58" t="s">
        <v>10103</v>
      </c>
      <c r="E1784" s="6" t="s">
        <v>8057</v>
      </c>
      <c r="F1784" s="39">
        <v>2</v>
      </c>
      <c r="G1784" s="39">
        <v>2</v>
      </c>
      <c r="H1784" s="39">
        <v>2</v>
      </c>
      <c r="I1784" s="6"/>
      <c r="J1784" s="6"/>
      <c r="K1784" s="6"/>
      <c r="L1784" s="6"/>
      <c r="M1784" s="6"/>
      <c r="N1784" s="6"/>
      <c r="O1784" s="6"/>
      <c r="P1784" s="6"/>
      <c r="Q1784" s="6"/>
      <c r="R1784" s="6"/>
      <c r="S1784" s="6"/>
      <c r="T1784" s="6"/>
      <c r="U1784" s="6"/>
      <c r="V1784" s="6"/>
      <c r="W1784" s="6"/>
      <c r="X1784" s="6"/>
      <c r="Y1784" s="6"/>
      <c r="Z1784" s="6"/>
    </row>
    <row r="1785" spans="1:26" ht="48" customHeight="1" x14ac:dyDescent="0.3">
      <c r="A1785" s="5">
        <v>1785</v>
      </c>
      <c r="B1785" s="6" t="s">
        <v>8109</v>
      </c>
      <c r="C1785" s="6" t="s">
        <v>8629</v>
      </c>
      <c r="D1785" s="58" t="s">
        <v>10104</v>
      </c>
      <c r="E1785" s="6" t="s">
        <v>8057</v>
      </c>
      <c r="F1785" s="39">
        <v>1</v>
      </c>
      <c r="G1785" s="39">
        <v>1</v>
      </c>
      <c r="H1785" s="39">
        <v>1</v>
      </c>
      <c r="I1785" s="6"/>
      <c r="J1785" s="6"/>
      <c r="K1785" s="6"/>
      <c r="L1785" s="6"/>
      <c r="M1785" s="6"/>
      <c r="N1785" s="6"/>
      <c r="O1785" s="6"/>
      <c r="P1785" s="6"/>
      <c r="Q1785" s="6"/>
      <c r="R1785" s="6"/>
      <c r="S1785" s="6"/>
      <c r="T1785" s="6"/>
      <c r="U1785" s="6"/>
      <c r="V1785" s="6"/>
      <c r="W1785" s="6"/>
      <c r="X1785" s="6"/>
      <c r="Y1785" s="6"/>
      <c r="Z1785" s="6"/>
    </row>
    <row r="1786" spans="1:26" ht="48" customHeight="1" x14ac:dyDescent="0.3">
      <c r="A1786" s="5">
        <v>1786</v>
      </c>
      <c r="B1786" s="6" t="s">
        <v>8109</v>
      </c>
      <c r="C1786" s="6" t="s">
        <v>8629</v>
      </c>
      <c r="D1786" s="58" t="s">
        <v>10105</v>
      </c>
      <c r="E1786" s="6" t="s">
        <v>8057</v>
      </c>
      <c r="F1786" s="39">
        <v>1</v>
      </c>
      <c r="G1786" s="39">
        <v>1</v>
      </c>
      <c r="H1786" s="39">
        <v>1</v>
      </c>
      <c r="I1786" s="6"/>
      <c r="J1786" s="6"/>
      <c r="K1786" s="6"/>
      <c r="L1786" s="6"/>
      <c r="M1786" s="6"/>
      <c r="N1786" s="6"/>
      <c r="O1786" s="6"/>
      <c r="P1786" s="6"/>
      <c r="Q1786" s="6"/>
      <c r="R1786" s="6"/>
      <c r="S1786" s="6"/>
      <c r="T1786" s="6"/>
      <c r="U1786" s="6"/>
      <c r="V1786" s="6"/>
      <c r="W1786" s="6"/>
      <c r="X1786" s="6"/>
      <c r="Y1786" s="6"/>
      <c r="Z1786" s="6"/>
    </row>
    <row r="1787" spans="1:26" ht="48" customHeight="1" x14ac:dyDescent="0.3">
      <c r="A1787" s="5">
        <v>1787</v>
      </c>
      <c r="B1787" s="6" t="s">
        <v>8109</v>
      </c>
      <c r="C1787" s="6" t="s">
        <v>8629</v>
      </c>
      <c r="D1787" s="58" t="s">
        <v>10106</v>
      </c>
      <c r="E1787" s="6" t="s">
        <v>8057</v>
      </c>
      <c r="F1787" s="39">
        <v>0</v>
      </c>
      <c r="G1787" s="39">
        <v>0</v>
      </c>
      <c r="H1787" s="39">
        <v>0</v>
      </c>
      <c r="I1787" s="6"/>
      <c r="J1787" s="6"/>
      <c r="K1787" s="6"/>
      <c r="L1787" s="6"/>
      <c r="M1787" s="6"/>
      <c r="N1787" s="6"/>
      <c r="O1787" s="6"/>
      <c r="P1787" s="6"/>
      <c r="Q1787" s="6"/>
      <c r="R1787" s="6"/>
      <c r="S1787" s="6"/>
      <c r="T1787" s="6"/>
      <c r="U1787" s="6"/>
      <c r="V1787" s="6"/>
      <c r="W1787" s="6"/>
      <c r="X1787" s="6"/>
      <c r="Y1787" s="6"/>
      <c r="Z1787" s="6"/>
    </row>
    <row r="1788" spans="1:26" ht="24" customHeight="1" x14ac:dyDescent="0.3">
      <c r="A1788" s="5">
        <v>1788</v>
      </c>
      <c r="B1788" s="6" t="s">
        <v>8109</v>
      </c>
      <c r="C1788" s="6" t="s">
        <v>8629</v>
      </c>
      <c r="D1788" s="58" t="s">
        <v>10107</v>
      </c>
      <c r="E1788" s="6" t="s">
        <v>8057</v>
      </c>
      <c r="F1788" s="39">
        <v>0</v>
      </c>
      <c r="G1788" s="39">
        <v>0</v>
      </c>
      <c r="H1788" s="39">
        <v>0</v>
      </c>
      <c r="I1788" s="6"/>
      <c r="J1788" s="6"/>
      <c r="K1788" s="6"/>
      <c r="L1788" s="6"/>
      <c r="M1788" s="6"/>
      <c r="N1788" s="6"/>
      <c r="O1788" s="6"/>
      <c r="P1788" s="6"/>
      <c r="Q1788" s="6"/>
      <c r="R1788" s="6"/>
      <c r="S1788" s="6"/>
      <c r="T1788" s="6"/>
      <c r="U1788" s="6"/>
      <c r="V1788" s="6"/>
      <c r="W1788" s="6"/>
      <c r="X1788" s="6"/>
      <c r="Y1788" s="6"/>
      <c r="Z1788" s="6"/>
    </row>
    <row r="1789" spans="1:26" ht="24" customHeight="1" x14ac:dyDescent="0.3">
      <c r="A1789" s="5">
        <v>1789</v>
      </c>
      <c r="B1789" s="6" t="s">
        <v>8109</v>
      </c>
      <c r="C1789" s="6" t="s">
        <v>8629</v>
      </c>
      <c r="D1789" s="58" t="s">
        <v>10108</v>
      </c>
      <c r="E1789" s="6" t="s">
        <v>8057</v>
      </c>
      <c r="F1789" s="39">
        <v>0</v>
      </c>
      <c r="G1789" s="39">
        <v>0</v>
      </c>
      <c r="H1789" s="39">
        <v>0</v>
      </c>
      <c r="I1789" s="6"/>
      <c r="J1789" s="6"/>
      <c r="K1789" s="6"/>
      <c r="L1789" s="6"/>
      <c r="M1789" s="6"/>
      <c r="N1789" s="6"/>
      <c r="O1789" s="6"/>
      <c r="P1789" s="6"/>
      <c r="Q1789" s="6"/>
      <c r="R1789" s="6"/>
      <c r="S1789" s="6"/>
      <c r="T1789" s="6"/>
      <c r="U1789" s="6"/>
      <c r="V1789" s="6"/>
      <c r="W1789" s="6"/>
      <c r="X1789" s="6"/>
      <c r="Y1789" s="6"/>
      <c r="Z1789" s="6"/>
    </row>
    <row r="1790" spans="1:26" ht="48" customHeight="1" x14ac:dyDescent="0.3">
      <c r="A1790" s="5">
        <v>1790</v>
      </c>
      <c r="B1790" s="6" t="s">
        <v>8109</v>
      </c>
      <c r="C1790" s="6" t="s">
        <v>8629</v>
      </c>
      <c r="D1790" s="58" t="s">
        <v>10109</v>
      </c>
      <c r="E1790" s="6" t="s">
        <v>8057</v>
      </c>
      <c r="F1790" s="39">
        <v>1</v>
      </c>
      <c r="G1790" s="39">
        <v>1</v>
      </c>
      <c r="H1790" s="39">
        <v>1</v>
      </c>
      <c r="I1790" s="6"/>
      <c r="J1790" s="6"/>
      <c r="K1790" s="6"/>
      <c r="L1790" s="6"/>
      <c r="M1790" s="6"/>
      <c r="N1790" s="6"/>
      <c r="O1790" s="6"/>
      <c r="P1790" s="6"/>
      <c r="Q1790" s="6"/>
      <c r="R1790" s="6"/>
      <c r="S1790" s="6"/>
      <c r="T1790" s="6"/>
      <c r="U1790" s="6"/>
      <c r="V1790" s="6"/>
      <c r="W1790" s="6"/>
      <c r="X1790" s="6"/>
      <c r="Y1790" s="6"/>
      <c r="Z1790" s="6"/>
    </row>
    <row r="1791" spans="1:26" ht="24" customHeight="1" x14ac:dyDescent="0.3">
      <c r="A1791" s="5">
        <v>1791</v>
      </c>
      <c r="B1791" s="6" t="s">
        <v>8109</v>
      </c>
      <c r="C1791" s="6" t="s">
        <v>8629</v>
      </c>
      <c r="D1791" s="58" t="s">
        <v>10110</v>
      </c>
      <c r="E1791" s="6" t="s">
        <v>8057</v>
      </c>
      <c r="F1791" s="39">
        <v>2</v>
      </c>
      <c r="G1791" s="39">
        <v>2</v>
      </c>
      <c r="H1791" s="39">
        <v>2</v>
      </c>
      <c r="I1791" s="6"/>
      <c r="J1791" s="6"/>
      <c r="K1791" s="6"/>
      <c r="L1791" s="6"/>
      <c r="M1791" s="6"/>
      <c r="N1791" s="6"/>
      <c r="O1791" s="6"/>
      <c r="P1791" s="6"/>
      <c r="Q1791" s="6"/>
      <c r="R1791" s="6"/>
      <c r="S1791" s="6"/>
      <c r="T1791" s="6"/>
      <c r="U1791" s="6"/>
      <c r="V1791" s="6"/>
      <c r="W1791" s="6"/>
      <c r="X1791" s="6"/>
      <c r="Y1791" s="6"/>
      <c r="Z1791" s="6"/>
    </row>
    <row r="1792" spans="1:26" ht="48" customHeight="1" x14ac:dyDescent="0.3">
      <c r="A1792" s="5">
        <v>1792</v>
      </c>
      <c r="B1792" s="6" t="s">
        <v>8109</v>
      </c>
      <c r="C1792" s="6" t="s">
        <v>8629</v>
      </c>
      <c r="D1792" s="58" t="s">
        <v>10111</v>
      </c>
      <c r="E1792" s="6" t="s">
        <v>8057</v>
      </c>
      <c r="F1792" s="39">
        <v>2</v>
      </c>
      <c r="G1792" s="39">
        <v>2</v>
      </c>
      <c r="H1792" s="39">
        <v>2</v>
      </c>
      <c r="I1792" s="6"/>
      <c r="J1792" s="6"/>
      <c r="K1792" s="6"/>
      <c r="L1792" s="6"/>
      <c r="M1792" s="6"/>
      <c r="N1792" s="6"/>
      <c r="O1792" s="6"/>
      <c r="P1792" s="6"/>
      <c r="Q1792" s="6"/>
      <c r="R1792" s="6"/>
      <c r="S1792" s="6"/>
      <c r="T1792" s="6"/>
      <c r="U1792" s="6"/>
      <c r="V1792" s="6"/>
      <c r="W1792" s="6"/>
      <c r="X1792" s="6"/>
      <c r="Y1792" s="6"/>
      <c r="Z1792" s="6"/>
    </row>
    <row r="1793" spans="1:26" ht="48" customHeight="1" x14ac:dyDescent="0.3">
      <c r="A1793" s="5">
        <v>1793</v>
      </c>
      <c r="B1793" s="6" t="s">
        <v>8109</v>
      </c>
      <c r="C1793" s="6" t="s">
        <v>8629</v>
      </c>
      <c r="D1793" s="58" t="s">
        <v>10112</v>
      </c>
      <c r="E1793" s="6" t="s">
        <v>8057</v>
      </c>
      <c r="F1793" s="39">
        <v>1</v>
      </c>
      <c r="G1793" s="39">
        <v>1</v>
      </c>
      <c r="H1793" s="39">
        <v>1</v>
      </c>
      <c r="I1793" s="6"/>
      <c r="J1793" s="6"/>
      <c r="K1793" s="6"/>
      <c r="L1793" s="6"/>
      <c r="M1793" s="6"/>
      <c r="N1793" s="6"/>
      <c r="O1793" s="6"/>
      <c r="P1793" s="6"/>
      <c r="Q1793" s="6"/>
      <c r="R1793" s="6"/>
      <c r="S1793" s="6"/>
      <c r="T1793" s="6"/>
      <c r="U1793" s="6"/>
      <c r="V1793" s="6"/>
      <c r="W1793" s="6"/>
      <c r="X1793" s="6"/>
      <c r="Y1793" s="6"/>
      <c r="Z1793" s="6"/>
    </row>
    <row r="1794" spans="1:26" ht="24" customHeight="1" x14ac:dyDescent="0.3">
      <c r="A1794" s="5">
        <v>1794</v>
      </c>
      <c r="B1794" s="6" t="s">
        <v>8109</v>
      </c>
      <c r="C1794" s="6" t="s">
        <v>8629</v>
      </c>
      <c r="D1794" s="58" t="s">
        <v>10113</v>
      </c>
      <c r="E1794" s="6" t="s">
        <v>8057</v>
      </c>
      <c r="F1794" s="39">
        <v>2</v>
      </c>
      <c r="G1794" s="39">
        <v>2</v>
      </c>
      <c r="H1794" s="39">
        <v>2</v>
      </c>
      <c r="I1794" s="6"/>
      <c r="J1794" s="6"/>
      <c r="K1794" s="6"/>
      <c r="L1794" s="6"/>
      <c r="M1794" s="6"/>
      <c r="N1794" s="6"/>
      <c r="O1794" s="6"/>
      <c r="P1794" s="6"/>
      <c r="Q1794" s="6"/>
      <c r="R1794" s="6"/>
      <c r="S1794" s="6"/>
      <c r="T1794" s="6"/>
      <c r="U1794" s="6"/>
      <c r="V1794" s="6"/>
      <c r="W1794" s="6"/>
      <c r="X1794" s="6"/>
      <c r="Y1794" s="6"/>
      <c r="Z1794" s="6"/>
    </row>
    <row r="1795" spans="1:26" ht="48" customHeight="1" x14ac:dyDescent="0.3">
      <c r="A1795" s="5">
        <v>1795</v>
      </c>
      <c r="B1795" s="6" t="s">
        <v>8109</v>
      </c>
      <c r="C1795" s="6" t="s">
        <v>8629</v>
      </c>
      <c r="D1795" s="58" t="s">
        <v>10114</v>
      </c>
      <c r="E1795" s="6" t="s">
        <v>8057</v>
      </c>
      <c r="F1795" s="39">
        <v>1</v>
      </c>
      <c r="G1795" s="5">
        <v>0</v>
      </c>
      <c r="H1795" s="39">
        <v>1</v>
      </c>
      <c r="I1795" s="6"/>
      <c r="J1795" s="6"/>
      <c r="K1795" s="6"/>
      <c r="L1795" s="6"/>
      <c r="M1795" s="6"/>
      <c r="N1795" s="6"/>
      <c r="O1795" s="6"/>
      <c r="P1795" s="6"/>
      <c r="Q1795" s="6"/>
      <c r="R1795" s="6"/>
      <c r="S1795" s="6"/>
      <c r="T1795" s="6"/>
      <c r="U1795" s="6"/>
      <c r="V1795" s="6"/>
      <c r="W1795" s="6"/>
      <c r="X1795" s="6"/>
      <c r="Y1795" s="6"/>
      <c r="Z1795" s="6"/>
    </row>
    <row r="1796" spans="1:26" ht="48" customHeight="1" x14ac:dyDescent="0.3">
      <c r="A1796" s="5">
        <v>1796</v>
      </c>
      <c r="B1796" s="6" t="s">
        <v>8109</v>
      </c>
      <c r="C1796" s="6" t="s">
        <v>8629</v>
      </c>
      <c r="D1796" s="58" t="s">
        <v>10115</v>
      </c>
      <c r="E1796" s="6" t="s">
        <v>8057</v>
      </c>
      <c r="F1796" s="39">
        <v>1</v>
      </c>
      <c r="G1796" s="5">
        <v>1</v>
      </c>
      <c r="H1796" s="39">
        <v>1</v>
      </c>
      <c r="I1796" s="6"/>
      <c r="J1796" s="6"/>
      <c r="K1796" s="6"/>
      <c r="L1796" s="6"/>
      <c r="M1796" s="6"/>
      <c r="N1796" s="6"/>
      <c r="O1796" s="6"/>
      <c r="P1796" s="6"/>
      <c r="Q1796" s="6"/>
      <c r="R1796" s="6"/>
      <c r="S1796" s="6"/>
      <c r="T1796" s="6"/>
      <c r="U1796" s="6"/>
      <c r="V1796" s="6"/>
      <c r="W1796" s="6"/>
      <c r="X1796" s="6"/>
      <c r="Y1796" s="6"/>
      <c r="Z1796" s="6"/>
    </row>
    <row r="1797" spans="1:26" ht="24" customHeight="1" x14ac:dyDescent="0.3">
      <c r="A1797" s="5">
        <v>1797</v>
      </c>
      <c r="B1797" s="6" t="s">
        <v>8109</v>
      </c>
      <c r="C1797" s="6" t="s">
        <v>8629</v>
      </c>
      <c r="D1797" s="58" t="s">
        <v>10116</v>
      </c>
      <c r="E1797" s="6" t="s">
        <v>8057</v>
      </c>
      <c r="F1797" s="39">
        <v>0</v>
      </c>
      <c r="G1797" s="5">
        <v>0</v>
      </c>
      <c r="H1797" s="39">
        <v>0</v>
      </c>
      <c r="I1797" s="6"/>
      <c r="J1797" s="6"/>
      <c r="K1797" s="6"/>
      <c r="L1797" s="6"/>
      <c r="M1797" s="6"/>
      <c r="N1797" s="6"/>
      <c r="O1797" s="6"/>
      <c r="P1797" s="6"/>
      <c r="Q1797" s="6"/>
      <c r="R1797" s="6"/>
      <c r="S1797" s="6"/>
      <c r="T1797" s="6"/>
      <c r="U1797" s="6"/>
      <c r="V1797" s="6"/>
      <c r="W1797" s="6"/>
      <c r="X1797" s="6"/>
      <c r="Y1797" s="6"/>
      <c r="Z1797" s="6"/>
    </row>
    <row r="1798" spans="1:26" ht="24" customHeight="1" x14ac:dyDescent="0.3">
      <c r="A1798" s="5">
        <v>1798</v>
      </c>
      <c r="B1798" s="6" t="s">
        <v>8109</v>
      </c>
      <c r="C1798" s="6" t="s">
        <v>8629</v>
      </c>
      <c r="D1798" s="58" t="s">
        <v>10117</v>
      </c>
      <c r="E1798" s="6" t="s">
        <v>8057</v>
      </c>
      <c r="F1798" s="39">
        <v>0</v>
      </c>
      <c r="G1798" s="5">
        <v>0</v>
      </c>
      <c r="H1798" s="39">
        <v>0</v>
      </c>
      <c r="I1798" s="6"/>
      <c r="J1798" s="6"/>
      <c r="K1798" s="6"/>
      <c r="L1798" s="6"/>
      <c r="M1798" s="6"/>
      <c r="N1798" s="6"/>
      <c r="O1798" s="6"/>
      <c r="P1798" s="6"/>
      <c r="Q1798" s="6"/>
      <c r="R1798" s="6"/>
      <c r="S1798" s="6"/>
      <c r="T1798" s="6"/>
      <c r="U1798" s="6"/>
      <c r="V1798" s="6"/>
      <c r="W1798" s="6"/>
      <c r="X1798" s="6"/>
      <c r="Y1798" s="6"/>
      <c r="Z1798" s="6"/>
    </row>
    <row r="1799" spans="1:26" ht="24" customHeight="1" x14ac:dyDescent="0.3">
      <c r="A1799" s="5">
        <v>1799</v>
      </c>
      <c r="B1799" s="6" t="s">
        <v>8109</v>
      </c>
      <c r="C1799" s="6" t="s">
        <v>8629</v>
      </c>
      <c r="D1799" s="58" t="s">
        <v>10118</v>
      </c>
      <c r="E1799" s="6" t="s">
        <v>8057</v>
      </c>
      <c r="F1799" s="39">
        <v>2</v>
      </c>
      <c r="G1799" s="5">
        <v>0</v>
      </c>
      <c r="H1799" s="39">
        <v>2</v>
      </c>
      <c r="I1799" s="6"/>
      <c r="J1799" s="6"/>
      <c r="K1799" s="6"/>
      <c r="L1799" s="6"/>
      <c r="M1799" s="6"/>
      <c r="N1799" s="6"/>
      <c r="O1799" s="6"/>
      <c r="P1799" s="6"/>
      <c r="Q1799" s="6"/>
      <c r="R1799" s="6"/>
      <c r="S1799" s="6"/>
      <c r="T1799" s="6"/>
      <c r="U1799" s="6"/>
      <c r="V1799" s="6"/>
      <c r="W1799" s="6"/>
      <c r="X1799" s="6"/>
      <c r="Y1799" s="6"/>
      <c r="Z1799" s="6"/>
    </row>
    <row r="1800" spans="1:26" ht="24" customHeight="1" x14ac:dyDescent="0.3">
      <c r="A1800" s="5">
        <v>1800</v>
      </c>
      <c r="B1800" s="6" t="s">
        <v>8109</v>
      </c>
      <c r="C1800" s="6" t="s">
        <v>8629</v>
      </c>
      <c r="D1800" s="58" t="s">
        <v>10119</v>
      </c>
      <c r="E1800" s="6" t="s">
        <v>8057</v>
      </c>
      <c r="F1800" s="39">
        <v>0</v>
      </c>
      <c r="G1800" s="5">
        <v>2</v>
      </c>
      <c r="H1800" s="39">
        <v>0</v>
      </c>
      <c r="I1800" s="6"/>
      <c r="J1800" s="6"/>
      <c r="K1800" s="6"/>
      <c r="L1800" s="6"/>
      <c r="M1800" s="6"/>
      <c r="N1800" s="6"/>
      <c r="O1800" s="6"/>
      <c r="P1800" s="6"/>
      <c r="Q1800" s="6"/>
      <c r="R1800" s="6"/>
      <c r="S1800" s="6"/>
      <c r="T1800" s="6"/>
      <c r="U1800" s="6"/>
      <c r="V1800" s="6"/>
      <c r="W1800" s="6"/>
      <c r="X1800" s="6"/>
      <c r="Y1800" s="6"/>
      <c r="Z1800" s="6"/>
    </row>
    <row r="1801" spans="1:26" ht="48" customHeight="1" x14ac:dyDescent="0.3">
      <c r="A1801" s="5">
        <v>1801</v>
      </c>
      <c r="B1801" s="6" t="s">
        <v>8109</v>
      </c>
      <c r="C1801" s="6" t="s">
        <v>8629</v>
      </c>
      <c r="D1801" s="58" t="s">
        <v>10120</v>
      </c>
      <c r="E1801" s="6" t="s">
        <v>8057</v>
      </c>
      <c r="F1801" s="39">
        <v>1</v>
      </c>
      <c r="G1801" s="5">
        <v>0</v>
      </c>
      <c r="H1801" s="39">
        <v>1</v>
      </c>
      <c r="I1801" s="6"/>
      <c r="J1801" s="6"/>
      <c r="K1801" s="6"/>
      <c r="L1801" s="6"/>
      <c r="M1801" s="6"/>
      <c r="N1801" s="6"/>
      <c r="O1801" s="6"/>
      <c r="P1801" s="6"/>
      <c r="Q1801" s="6"/>
      <c r="R1801" s="6"/>
      <c r="S1801" s="6"/>
      <c r="T1801" s="6"/>
      <c r="U1801" s="6"/>
      <c r="V1801" s="6"/>
      <c r="W1801" s="6"/>
      <c r="X1801" s="6"/>
      <c r="Y1801" s="6"/>
      <c r="Z1801" s="6"/>
    </row>
    <row r="1802" spans="1:26" ht="24" customHeight="1" x14ac:dyDescent="0.3">
      <c r="A1802" s="5">
        <v>1802</v>
      </c>
      <c r="B1802" s="6" t="s">
        <v>8109</v>
      </c>
      <c r="C1802" s="6" t="s">
        <v>8629</v>
      </c>
      <c r="D1802" s="58" t="s">
        <v>10121</v>
      </c>
      <c r="E1802" s="6" t="s">
        <v>8057</v>
      </c>
      <c r="F1802" s="39">
        <v>1</v>
      </c>
      <c r="G1802" s="5">
        <v>1</v>
      </c>
      <c r="H1802" s="39">
        <v>1</v>
      </c>
      <c r="I1802" s="6"/>
      <c r="J1802" s="6"/>
      <c r="K1802" s="6"/>
      <c r="L1802" s="6"/>
      <c r="M1802" s="6"/>
      <c r="N1802" s="6"/>
      <c r="O1802" s="6"/>
      <c r="P1802" s="6"/>
      <c r="Q1802" s="6"/>
      <c r="R1802" s="6"/>
      <c r="S1802" s="6"/>
      <c r="T1802" s="6"/>
      <c r="U1802" s="6"/>
      <c r="V1802" s="6"/>
      <c r="W1802" s="6"/>
      <c r="X1802" s="6"/>
      <c r="Y1802" s="6"/>
      <c r="Z1802" s="6"/>
    </row>
    <row r="1803" spans="1:26" ht="48" customHeight="1" x14ac:dyDescent="0.3">
      <c r="A1803" s="5">
        <v>1803</v>
      </c>
      <c r="B1803" s="6" t="s">
        <v>8109</v>
      </c>
      <c r="C1803" s="6" t="s">
        <v>8629</v>
      </c>
      <c r="D1803" s="58" t="s">
        <v>10122</v>
      </c>
      <c r="E1803" s="6" t="s">
        <v>8057</v>
      </c>
      <c r="F1803" s="39">
        <v>1</v>
      </c>
      <c r="G1803" s="5">
        <v>0</v>
      </c>
      <c r="H1803" s="39">
        <v>1</v>
      </c>
      <c r="I1803" s="6"/>
      <c r="J1803" s="6"/>
      <c r="K1803" s="6"/>
      <c r="L1803" s="6"/>
      <c r="M1803" s="6"/>
      <c r="N1803" s="6"/>
      <c r="O1803" s="6"/>
      <c r="P1803" s="6"/>
      <c r="Q1803" s="6"/>
      <c r="R1803" s="6"/>
      <c r="S1803" s="6"/>
      <c r="T1803" s="6"/>
      <c r="U1803" s="6"/>
      <c r="V1803" s="6"/>
      <c r="W1803" s="6"/>
      <c r="X1803" s="6"/>
      <c r="Y1803" s="6"/>
      <c r="Z1803" s="6"/>
    </row>
    <row r="1804" spans="1:26" ht="48" customHeight="1" x14ac:dyDescent="0.3">
      <c r="A1804" s="5">
        <v>1804</v>
      </c>
      <c r="B1804" s="6" t="s">
        <v>8109</v>
      </c>
      <c r="C1804" s="6" t="s">
        <v>8629</v>
      </c>
      <c r="D1804" s="58" t="s">
        <v>10123</v>
      </c>
      <c r="E1804" s="6" t="s">
        <v>8057</v>
      </c>
      <c r="F1804" s="39">
        <v>2</v>
      </c>
      <c r="G1804" s="5">
        <v>0</v>
      </c>
      <c r="H1804" s="39">
        <v>2</v>
      </c>
      <c r="I1804" s="6"/>
      <c r="J1804" s="6"/>
      <c r="K1804" s="6"/>
      <c r="L1804" s="6"/>
      <c r="M1804" s="6"/>
      <c r="N1804" s="6"/>
      <c r="O1804" s="6"/>
      <c r="P1804" s="6"/>
      <c r="Q1804" s="6"/>
      <c r="R1804" s="6"/>
      <c r="S1804" s="6"/>
      <c r="T1804" s="6"/>
      <c r="U1804" s="6"/>
      <c r="V1804" s="6"/>
      <c r="W1804" s="6"/>
      <c r="X1804" s="6"/>
      <c r="Y1804" s="6"/>
      <c r="Z1804" s="6"/>
    </row>
    <row r="1805" spans="1:26" ht="24" customHeight="1" x14ac:dyDescent="0.3">
      <c r="A1805" s="5">
        <v>1805</v>
      </c>
      <c r="B1805" s="6" t="s">
        <v>8109</v>
      </c>
      <c r="C1805" s="6" t="s">
        <v>8629</v>
      </c>
      <c r="D1805" s="58" t="s">
        <v>10124</v>
      </c>
      <c r="E1805" s="6" t="s">
        <v>8057</v>
      </c>
      <c r="F1805" s="39">
        <v>0</v>
      </c>
      <c r="G1805" s="5">
        <v>2</v>
      </c>
      <c r="H1805" s="39">
        <v>0</v>
      </c>
      <c r="I1805" s="6"/>
      <c r="J1805" s="6"/>
      <c r="K1805" s="6"/>
      <c r="L1805" s="6"/>
      <c r="M1805" s="6"/>
      <c r="N1805" s="6"/>
      <c r="O1805" s="6"/>
      <c r="P1805" s="6"/>
      <c r="Q1805" s="6"/>
      <c r="R1805" s="6"/>
      <c r="S1805" s="6"/>
      <c r="T1805" s="6"/>
      <c r="U1805" s="6"/>
      <c r="V1805" s="6"/>
      <c r="W1805" s="6"/>
      <c r="X1805" s="6"/>
      <c r="Y1805" s="6"/>
      <c r="Z1805" s="6"/>
    </row>
    <row r="1806" spans="1:26" ht="48" customHeight="1" x14ac:dyDescent="0.3">
      <c r="A1806" s="5">
        <v>1806</v>
      </c>
      <c r="B1806" s="6" t="s">
        <v>8109</v>
      </c>
      <c r="C1806" s="6" t="s">
        <v>8629</v>
      </c>
      <c r="D1806" s="58" t="s">
        <v>10125</v>
      </c>
      <c r="E1806" s="6" t="s">
        <v>8057</v>
      </c>
      <c r="F1806" s="39">
        <v>2</v>
      </c>
      <c r="G1806" s="5">
        <v>2</v>
      </c>
      <c r="H1806" s="39">
        <v>2</v>
      </c>
      <c r="I1806" s="6"/>
      <c r="J1806" s="6"/>
      <c r="K1806" s="6"/>
      <c r="L1806" s="6"/>
      <c r="M1806" s="6"/>
      <c r="N1806" s="6"/>
      <c r="O1806" s="6"/>
      <c r="P1806" s="6"/>
      <c r="Q1806" s="6"/>
      <c r="R1806" s="6"/>
      <c r="S1806" s="6"/>
      <c r="T1806" s="6"/>
      <c r="U1806" s="6"/>
      <c r="V1806" s="6"/>
      <c r="W1806" s="6"/>
      <c r="X1806" s="6"/>
      <c r="Y1806" s="6"/>
      <c r="Z1806" s="6"/>
    </row>
    <row r="1807" spans="1:26" ht="48" customHeight="1" x14ac:dyDescent="0.3">
      <c r="A1807" s="5">
        <v>1807</v>
      </c>
      <c r="B1807" s="6" t="s">
        <v>8109</v>
      </c>
      <c r="C1807" s="6" t="s">
        <v>8629</v>
      </c>
      <c r="D1807" s="58" t="s">
        <v>10126</v>
      </c>
      <c r="E1807" s="6" t="s">
        <v>8057</v>
      </c>
      <c r="F1807" s="39">
        <v>2</v>
      </c>
      <c r="G1807" s="5">
        <v>2</v>
      </c>
      <c r="H1807" s="39">
        <v>2</v>
      </c>
      <c r="I1807" s="6"/>
      <c r="J1807" s="6"/>
      <c r="K1807" s="6"/>
      <c r="L1807" s="6"/>
      <c r="M1807" s="6"/>
      <c r="N1807" s="6"/>
      <c r="O1807" s="6"/>
      <c r="P1807" s="6"/>
      <c r="Q1807" s="6"/>
      <c r="R1807" s="6"/>
      <c r="S1807" s="6"/>
      <c r="T1807" s="6"/>
      <c r="U1807" s="6"/>
      <c r="V1807" s="6"/>
      <c r="W1807" s="6"/>
      <c r="X1807" s="6"/>
      <c r="Y1807" s="6"/>
      <c r="Z1807" s="6"/>
    </row>
    <row r="1808" spans="1:26" ht="48" customHeight="1" x14ac:dyDescent="0.3">
      <c r="A1808" s="5">
        <v>1808</v>
      </c>
      <c r="B1808" s="6" t="s">
        <v>8109</v>
      </c>
      <c r="C1808" s="6" t="s">
        <v>8629</v>
      </c>
      <c r="D1808" s="58" t="s">
        <v>10127</v>
      </c>
      <c r="E1808" s="6" t="s">
        <v>8057</v>
      </c>
      <c r="F1808" s="39">
        <v>0</v>
      </c>
      <c r="G1808" s="5">
        <v>2</v>
      </c>
      <c r="H1808" s="39">
        <v>0</v>
      </c>
      <c r="I1808" s="6"/>
      <c r="J1808" s="6"/>
      <c r="K1808" s="6"/>
      <c r="L1808" s="6"/>
      <c r="M1808" s="6"/>
      <c r="N1808" s="6"/>
      <c r="O1808" s="6"/>
      <c r="P1808" s="6"/>
      <c r="Q1808" s="6"/>
      <c r="R1808" s="6"/>
      <c r="S1808" s="6"/>
      <c r="T1808" s="6"/>
      <c r="U1808" s="6"/>
      <c r="V1808" s="6"/>
      <c r="W1808" s="6"/>
      <c r="X1808" s="6"/>
      <c r="Y1808" s="6"/>
      <c r="Z1808" s="6"/>
    </row>
    <row r="1809" spans="1:26" ht="24" customHeight="1" x14ac:dyDescent="0.3">
      <c r="A1809" s="5">
        <v>1809</v>
      </c>
      <c r="B1809" s="6" t="s">
        <v>8109</v>
      </c>
      <c r="C1809" s="6" t="s">
        <v>8629</v>
      </c>
      <c r="D1809" s="58" t="s">
        <v>10128</v>
      </c>
      <c r="E1809" s="6" t="s">
        <v>8057</v>
      </c>
      <c r="F1809" s="39">
        <v>0</v>
      </c>
      <c r="G1809" s="5">
        <v>2</v>
      </c>
      <c r="H1809" s="39">
        <v>0</v>
      </c>
      <c r="I1809" s="6"/>
      <c r="J1809" s="6"/>
      <c r="K1809" s="6"/>
      <c r="L1809" s="6"/>
      <c r="M1809" s="6"/>
      <c r="N1809" s="6"/>
      <c r="O1809" s="6"/>
      <c r="P1809" s="6"/>
      <c r="Q1809" s="6"/>
      <c r="R1809" s="6"/>
      <c r="S1809" s="6"/>
      <c r="T1809" s="6"/>
      <c r="U1809" s="6"/>
      <c r="V1809" s="6"/>
      <c r="W1809" s="6"/>
      <c r="X1809" s="6"/>
      <c r="Y1809" s="6"/>
      <c r="Z1809" s="6"/>
    </row>
    <row r="1810" spans="1:26" ht="24" customHeight="1" x14ac:dyDescent="0.3">
      <c r="A1810" s="5">
        <v>1810</v>
      </c>
      <c r="B1810" s="6" t="s">
        <v>8109</v>
      </c>
      <c r="C1810" s="6" t="s">
        <v>8629</v>
      </c>
      <c r="D1810" s="58" t="s">
        <v>10129</v>
      </c>
      <c r="E1810" s="6" t="s">
        <v>8057</v>
      </c>
      <c r="F1810" s="39">
        <v>1</v>
      </c>
      <c r="G1810" s="5">
        <v>1</v>
      </c>
      <c r="H1810" s="39">
        <v>1</v>
      </c>
      <c r="I1810" s="6"/>
      <c r="J1810" s="6"/>
      <c r="K1810" s="6"/>
      <c r="L1810" s="6"/>
      <c r="M1810" s="6"/>
      <c r="N1810" s="6"/>
      <c r="O1810" s="6"/>
      <c r="P1810" s="6"/>
      <c r="Q1810" s="6"/>
      <c r="R1810" s="6"/>
      <c r="S1810" s="6"/>
      <c r="T1810" s="6"/>
      <c r="U1810" s="6"/>
      <c r="V1810" s="6"/>
      <c r="W1810" s="6"/>
      <c r="X1810" s="6"/>
      <c r="Y1810" s="6"/>
      <c r="Z1810" s="6"/>
    </row>
    <row r="1811" spans="1:26" ht="24" customHeight="1" x14ac:dyDescent="0.3">
      <c r="A1811" s="5">
        <v>1811</v>
      </c>
      <c r="B1811" s="6" t="s">
        <v>8109</v>
      </c>
      <c r="C1811" s="6" t="s">
        <v>8629</v>
      </c>
      <c r="D1811" s="58" t="s">
        <v>10130</v>
      </c>
      <c r="E1811" s="6" t="s">
        <v>8057</v>
      </c>
      <c r="F1811" s="39">
        <v>1</v>
      </c>
      <c r="G1811" s="5">
        <v>1</v>
      </c>
      <c r="H1811" s="39">
        <v>1</v>
      </c>
      <c r="I1811" s="6"/>
      <c r="J1811" s="6"/>
      <c r="K1811" s="6"/>
      <c r="L1811" s="6"/>
      <c r="M1811" s="6"/>
      <c r="N1811" s="6"/>
      <c r="O1811" s="6"/>
      <c r="P1811" s="6"/>
      <c r="Q1811" s="6"/>
      <c r="R1811" s="6"/>
      <c r="S1811" s="6"/>
      <c r="T1811" s="6"/>
      <c r="U1811" s="6"/>
      <c r="V1811" s="6"/>
      <c r="W1811" s="6"/>
      <c r="X1811" s="6"/>
      <c r="Y1811" s="6"/>
      <c r="Z1811" s="6"/>
    </row>
    <row r="1812" spans="1:26" ht="48" customHeight="1" x14ac:dyDescent="0.3">
      <c r="A1812" s="5">
        <v>1812</v>
      </c>
      <c r="B1812" s="6" t="s">
        <v>8109</v>
      </c>
      <c r="C1812" s="6" t="s">
        <v>8629</v>
      </c>
      <c r="D1812" s="58" t="s">
        <v>10131</v>
      </c>
      <c r="E1812" s="6" t="s">
        <v>8057</v>
      </c>
      <c r="F1812" s="39">
        <v>1</v>
      </c>
      <c r="G1812" s="5">
        <v>0</v>
      </c>
      <c r="H1812" s="39">
        <v>1</v>
      </c>
      <c r="I1812" s="6"/>
      <c r="J1812" s="6"/>
      <c r="K1812" s="6"/>
      <c r="L1812" s="6"/>
      <c r="M1812" s="6"/>
      <c r="N1812" s="6"/>
      <c r="O1812" s="6"/>
      <c r="P1812" s="6"/>
      <c r="Q1812" s="6"/>
      <c r="R1812" s="6"/>
      <c r="S1812" s="6"/>
      <c r="T1812" s="6"/>
      <c r="U1812" s="6"/>
      <c r="V1812" s="6"/>
      <c r="W1812" s="6"/>
      <c r="X1812" s="6"/>
      <c r="Y1812" s="6"/>
      <c r="Z1812" s="6"/>
    </row>
    <row r="1813" spans="1:26" ht="48" customHeight="1" x14ac:dyDescent="0.3">
      <c r="A1813" s="5">
        <v>1813</v>
      </c>
      <c r="B1813" s="6" t="s">
        <v>8109</v>
      </c>
      <c r="C1813" s="6" t="s">
        <v>8629</v>
      </c>
      <c r="D1813" s="58" t="s">
        <v>10132</v>
      </c>
      <c r="E1813" s="6" t="s">
        <v>8057</v>
      </c>
      <c r="F1813" s="39">
        <v>0</v>
      </c>
      <c r="G1813" s="5">
        <v>2</v>
      </c>
      <c r="H1813" s="39">
        <v>0</v>
      </c>
      <c r="I1813" s="6"/>
      <c r="J1813" s="6"/>
      <c r="K1813" s="6"/>
      <c r="L1813" s="6"/>
      <c r="M1813" s="6"/>
      <c r="N1813" s="6"/>
      <c r="O1813" s="6"/>
      <c r="P1813" s="6"/>
      <c r="Q1813" s="6"/>
      <c r="R1813" s="6"/>
      <c r="S1813" s="6"/>
      <c r="T1813" s="6"/>
      <c r="U1813" s="6"/>
      <c r="V1813" s="6"/>
      <c r="W1813" s="6"/>
      <c r="X1813" s="6"/>
      <c r="Y1813" s="6"/>
      <c r="Z1813" s="6"/>
    </row>
    <row r="1814" spans="1:26" ht="48" customHeight="1" x14ac:dyDescent="0.3">
      <c r="A1814" s="5">
        <v>1814</v>
      </c>
      <c r="B1814" s="6" t="s">
        <v>8109</v>
      </c>
      <c r="C1814" s="6" t="s">
        <v>8629</v>
      </c>
      <c r="D1814" s="58" t="s">
        <v>10133</v>
      </c>
      <c r="E1814" s="6" t="s">
        <v>8057</v>
      </c>
      <c r="F1814" s="39">
        <v>1</v>
      </c>
      <c r="G1814" s="5">
        <v>0</v>
      </c>
      <c r="H1814" s="39">
        <v>1</v>
      </c>
      <c r="I1814" s="6"/>
      <c r="J1814" s="6"/>
      <c r="K1814" s="6"/>
      <c r="L1814" s="6"/>
      <c r="M1814" s="6"/>
      <c r="N1814" s="6"/>
      <c r="O1814" s="6"/>
      <c r="P1814" s="6"/>
      <c r="Q1814" s="6"/>
      <c r="R1814" s="6"/>
      <c r="S1814" s="6"/>
      <c r="T1814" s="6"/>
      <c r="U1814" s="6"/>
      <c r="V1814" s="6"/>
      <c r="W1814" s="6"/>
      <c r="X1814" s="6"/>
      <c r="Y1814" s="6"/>
      <c r="Z1814" s="6"/>
    </row>
    <row r="1815" spans="1:26" ht="48" customHeight="1" x14ac:dyDescent="0.3">
      <c r="A1815" s="5">
        <v>1815</v>
      </c>
      <c r="B1815" s="6" t="s">
        <v>8109</v>
      </c>
      <c r="C1815" s="6" t="s">
        <v>8629</v>
      </c>
      <c r="D1815" s="58" t="s">
        <v>10134</v>
      </c>
      <c r="E1815" s="6" t="s">
        <v>8057</v>
      </c>
      <c r="F1815" s="39">
        <v>0</v>
      </c>
      <c r="G1815" s="5">
        <v>2</v>
      </c>
      <c r="H1815" s="39">
        <v>0</v>
      </c>
      <c r="I1815" s="6"/>
      <c r="J1815" s="6"/>
      <c r="K1815" s="6"/>
      <c r="L1815" s="6"/>
      <c r="M1815" s="6"/>
      <c r="N1815" s="6"/>
      <c r="O1815" s="6"/>
      <c r="P1815" s="6"/>
      <c r="Q1815" s="6"/>
      <c r="R1815" s="6"/>
      <c r="S1815" s="6"/>
      <c r="T1815" s="6"/>
      <c r="U1815" s="6"/>
      <c r="V1815" s="6"/>
      <c r="W1815" s="6"/>
      <c r="X1815" s="6"/>
      <c r="Y1815" s="6"/>
      <c r="Z1815" s="6"/>
    </row>
    <row r="1816" spans="1:26" ht="48" customHeight="1" x14ac:dyDescent="0.3">
      <c r="A1816" s="5">
        <v>1816</v>
      </c>
      <c r="B1816" s="6" t="s">
        <v>8109</v>
      </c>
      <c r="C1816" s="6" t="s">
        <v>8629</v>
      </c>
      <c r="D1816" s="58" t="s">
        <v>10135</v>
      </c>
      <c r="E1816" s="6" t="s">
        <v>8057</v>
      </c>
      <c r="F1816" s="39">
        <v>0</v>
      </c>
      <c r="G1816" s="5">
        <v>2</v>
      </c>
      <c r="H1816" s="39">
        <v>0</v>
      </c>
      <c r="I1816" s="6"/>
      <c r="J1816" s="6"/>
      <c r="K1816" s="6"/>
      <c r="L1816" s="6"/>
      <c r="M1816" s="6"/>
      <c r="N1816" s="6"/>
      <c r="O1816" s="6"/>
      <c r="P1816" s="6"/>
      <c r="Q1816" s="6"/>
      <c r="R1816" s="6"/>
      <c r="S1816" s="6"/>
      <c r="T1816" s="6"/>
      <c r="U1816" s="6"/>
      <c r="V1816" s="6"/>
      <c r="W1816" s="6"/>
      <c r="X1816" s="6"/>
      <c r="Y1816" s="6"/>
      <c r="Z1816" s="6"/>
    </row>
    <row r="1817" spans="1:26" ht="24" customHeight="1" x14ac:dyDescent="0.3">
      <c r="A1817" s="5">
        <v>1817</v>
      </c>
      <c r="B1817" s="6" t="s">
        <v>8109</v>
      </c>
      <c r="C1817" s="6" t="s">
        <v>8629</v>
      </c>
      <c r="D1817" s="58" t="s">
        <v>10136</v>
      </c>
      <c r="E1817" s="6" t="s">
        <v>8057</v>
      </c>
      <c r="F1817" s="39">
        <v>2</v>
      </c>
      <c r="G1817" s="5">
        <v>0</v>
      </c>
      <c r="H1817" s="39">
        <v>2</v>
      </c>
      <c r="I1817" s="6"/>
      <c r="J1817" s="6"/>
      <c r="K1817" s="6"/>
      <c r="L1817" s="6"/>
      <c r="M1817" s="6"/>
      <c r="N1817" s="6"/>
      <c r="O1817" s="6"/>
      <c r="P1817" s="6"/>
      <c r="Q1817" s="6"/>
      <c r="R1817" s="6"/>
      <c r="S1817" s="6"/>
      <c r="T1817" s="6"/>
      <c r="U1817" s="6"/>
      <c r="V1817" s="6"/>
      <c r="W1817" s="6"/>
      <c r="X1817" s="6"/>
      <c r="Y1817" s="6"/>
      <c r="Z1817" s="6"/>
    </row>
    <row r="1818" spans="1:26" ht="24" customHeight="1" x14ac:dyDescent="0.3">
      <c r="A1818" s="5">
        <v>1818</v>
      </c>
      <c r="B1818" s="6" t="s">
        <v>8109</v>
      </c>
      <c r="C1818" s="6" t="s">
        <v>8629</v>
      </c>
      <c r="D1818" s="58" t="s">
        <v>10137</v>
      </c>
      <c r="E1818" s="6" t="s">
        <v>8057</v>
      </c>
      <c r="F1818" s="39">
        <v>2</v>
      </c>
      <c r="G1818" s="5">
        <v>2</v>
      </c>
      <c r="H1818" s="39">
        <v>2</v>
      </c>
      <c r="I1818" s="6"/>
      <c r="J1818" s="6"/>
      <c r="K1818" s="6"/>
      <c r="L1818" s="6"/>
      <c r="M1818" s="6"/>
      <c r="N1818" s="6"/>
      <c r="O1818" s="6"/>
      <c r="P1818" s="6"/>
      <c r="Q1818" s="6"/>
      <c r="R1818" s="6"/>
      <c r="S1818" s="6"/>
      <c r="T1818" s="6"/>
      <c r="U1818" s="6"/>
      <c r="V1818" s="6"/>
      <c r="W1818" s="6"/>
      <c r="X1818" s="6"/>
      <c r="Y1818" s="6"/>
      <c r="Z1818" s="6"/>
    </row>
    <row r="1819" spans="1:26" ht="24" customHeight="1" x14ac:dyDescent="0.3">
      <c r="A1819" s="5">
        <v>1819</v>
      </c>
      <c r="B1819" s="6" t="s">
        <v>8109</v>
      </c>
      <c r="C1819" s="6" t="s">
        <v>8629</v>
      </c>
      <c r="D1819" s="58" t="s">
        <v>10138</v>
      </c>
      <c r="E1819" s="6" t="s">
        <v>8057</v>
      </c>
      <c r="F1819" s="39">
        <v>1</v>
      </c>
      <c r="G1819" s="5">
        <v>2</v>
      </c>
      <c r="H1819" s="39">
        <v>1</v>
      </c>
      <c r="I1819" s="6"/>
      <c r="J1819" s="6"/>
      <c r="K1819" s="6"/>
      <c r="L1819" s="6"/>
      <c r="M1819" s="6"/>
      <c r="N1819" s="6"/>
      <c r="O1819" s="6"/>
      <c r="P1819" s="6"/>
      <c r="Q1819" s="6"/>
      <c r="R1819" s="6"/>
      <c r="S1819" s="6"/>
      <c r="T1819" s="6"/>
      <c r="U1819" s="6"/>
      <c r="V1819" s="6"/>
      <c r="W1819" s="6"/>
      <c r="X1819" s="6"/>
      <c r="Y1819" s="6"/>
      <c r="Z1819" s="6"/>
    </row>
    <row r="1820" spans="1:26" ht="48" customHeight="1" x14ac:dyDescent="0.3">
      <c r="A1820" s="5">
        <v>1820</v>
      </c>
      <c r="B1820" s="6" t="s">
        <v>8109</v>
      </c>
      <c r="C1820" s="6" t="s">
        <v>8629</v>
      </c>
      <c r="D1820" s="58" t="s">
        <v>10139</v>
      </c>
      <c r="E1820" s="6" t="s">
        <v>8057</v>
      </c>
      <c r="F1820" s="39">
        <v>1</v>
      </c>
      <c r="G1820" s="5" t="s">
        <v>13646</v>
      </c>
      <c r="H1820" s="39">
        <v>1</v>
      </c>
      <c r="I1820" s="6"/>
      <c r="J1820" s="6"/>
      <c r="K1820" s="6"/>
      <c r="L1820" s="6"/>
      <c r="M1820" s="6"/>
      <c r="N1820" s="6"/>
      <c r="O1820" s="6"/>
      <c r="P1820" s="6"/>
      <c r="Q1820" s="6"/>
      <c r="R1820" s="6"/>
      <c r="S1820" s="6"/>
      <c r="T1820" s="6"/>
      <c r="U1820" s="6"/>
      <c r="V1820" s="6"/>
      <c r="W1820" s="6"/>
      <c r="X1820" s="6"/>
      <c r="Y1820" s="6"/>
      <c r="Z1820" s="6"/>
    </row>
    <row r="1821" spans="1:26" ht="24" customHeight="1" x14ac:dyDescent="0.3">
      <c r="A1821" s="5">
        <v>1821</v>
      </c>
      <c r="B1821" s="6" t="s">
        <v>10140</v>
      </c>
      <c r="C1821" s="6" t="s">
        <v>10141</v>
      </c>
      <c r="D1821" s="58" t="s">
        <v>10142</v>
      </c>
      <c r="E1821" s="6" t="s">
        <v>8057</v>
      </c>
      <c r="F1821" s="39">
        <v>0</v>
      </c>
      <c r="G1821" s="5">
        <v>1</v>
      </c>
      <c r="H1821" s="39">
        <v>0</v>
      </c>
      <c r="I1821" s="6"/>
      <c r="J1821" s="6"/>
      <c r="K1821" s="6"/>
      <c r="L1821" s="6"/>
      <c r="M1821" s="6"/>
      <c r="N1821" s="6"/>
      <c r="O1821" s="6"/>
      <c r="P1821" s="6"/>
      <c r="Q1821" s="6"/>
      <c r="R1821" s="6"/>
      <c r="S1821" s="6"/>
      <c r="T1821" s="6"/>
      <c r="U1821" s="6"/>
      <c r="V1821" s="6"/>
      <c r="W1821" s="6"/>
      <c r="X1821" s="6"/>
      <c r="Y1821" s="6"/>
      <c r="Z1821" s="6"/>
    </row>
    <row r="1822" spans="1:26" ht="24" customHeight="1" x14ac:dyDescent="0.3">
      <c r="A1822" s="5">
        <v>1822</v>
      </c>
      <c r="B1822" s="6" t="s">
        <v>10140</v>
      </c>
      <c r="C1822" s="6" t="s">
        <v>10141</v>
      </c>
      <c r="D1822" s="58" t="s">
        <v>10143</v>
      </c>
      <c r="E1822" s="6" t="s">
        <v>8057</v>
      </c>
      <c r="F1822" s="39">
        <v>0</v>
      </c>
      <c r="G1822" s="5">
        <v>1</v>
      </c>
      <c r="H1822" s="39">
        <v>0</v>
      </c>
      <c r="I1822" s="6"/>
      <c r="J1822" s="6"/>
      <c r="K1822" s="6"/>
      <c r="L1822" s="6"/>
      <c r="M1822" s="6"/>
      <c r="N1822" s="6"/>
      <c r="O1822" s="6"/>
      <c r="P1822" s="6"/>
      <c r="Q1822" s="6"/>
      <c r="R1822" s="6"/>
      <c r="S1822" s="6"/>
      <c r="T1822" s="6"/>
      <c r="U1822" s="6"/>
      <c r="V1822" s="6"/>
      <c r="W1822" s="6"/>
      <c r="X1822" s="6"/>
      <c r="Y1822" s="6"/>
      <c r="Z1822" s="6"/>
    </row>
    <row r="1823" spans="1:26" ht="48" customHeight="1" x14ac:dyDescent="0.3">
      <c r="A1823" s="5">
        <v>1823</v>
      </c>
      <c r="B1823" s="6" t="s">
        <v>10140</v>
      </c>
      <c r="C1823" s="6" t="s">
        <v>10141</v>
      </c>
      <c r="D1823" s="58" t="s">
        <v>10144</v>
      </c>
      <c r="E1823" s="6" t="s">
        <v>8057</v>
      </c>
      <c r="F1823" s="39">
        <v>2</v>
      </c>
      <c r="G1823" s="5">
        <v>2</v>
      </c>
      <c r="H1823" s="39">
        <v>2</v>
      </c>
      <c r="I1823" s="6"/>
      <c r="J1823" s="6"/>
      <c r="K1823" s="6"/>
      <c r="L1823" s="6"/>
      <c r="M1823" s="6"/>
      <c r="N1823" s="6"/>
      <c r="O1823" s="6"/>
      <c r="P1823" s="6"/>
      <c r="Q1823" s="6"/>
      <c r="R1823" s="6"/>
      <c r="S1823" s="6"/>
      <c r="T1823" s="6"/>
      <c r="U1823" s="6"/>
      <c r="V1823" s="6"/>
      <c r="W1823" s="6"/>
      <c r="X1823" s="6"/>
      <c r="Y1823" s="6"/>
      <c r="Z1823" s="6"/>
    </row>
    <row r="1824" spans="1:26" ht="48" customHeight="1" x14ac:dyDescent="0.3">
      <c r="A1824" s="5">
        <v>1824</v>
      </c>
      <c r="B1824" s="6" t="s">
        <v>10140</v>
      </c>
      <c r="C1824" s="6" t="s">
        <v>10141</v>
      </c>
      <c r="D1824" s="58" t="s">
        <v>10145</v>
      </c>
      <c r="E1824" s="6" t="s">
        <v>8057</v>
      </c>
      <c r="F1824" s="39">
        <v>2</v>
      </c>
      <c r="G1824" s="5">
        <v>2</v>
      </c>
      <c r="H1824" s="39">
        <v>2</v>
      </c>
      <c r="I1824" s="6"/>
      <c r="J1824" s="6"/>
      <c r="K1824" s="6"/>
      <c r="L1824" s="6"/>
      <c r="M1824" s="6"/>
      <c r="N1824" s="6"/>
      <c r="O1824" s="6"/>
      <c r="P1824" s="6"/>
      <c r="Q1824" s="6"/>
      <c r="R1824" s="6"/>
      <c r="S1824" s="6"/>
      <c r="T1824" s="6"/>
      <c r="U1824" s="6"/>
      <c r="V1824" s="6"/>
      <c r="W1824" s="6"/>
      <c r="X1824" s="6"/>
      <c r="Y1824" s="6"/>
      <c r="Z1824" s="6"/>
    </row>
    <row r="1825" spans="1:26" ht="72" customHeight="1" x14ac:dyDescent="0.3">
      <c r="A1825" s="5">
        <v>1825</v>
      </c>
      <c r="B1825" s="6" t="s">
        <v>10140</v>
      </c>
      <c r="C1825" s="6" t="s">
        <v>10141</v>
      </c>
      <c r="D1825" s="58" t="s">
        <v>10146</v>
      </c>
      <c r="E1825" s="6" t="s">
        <v>8057</v>
      </c>
      <c r="F1825" s="39">
        <v>0</v>
      </c>
      <c r="G1825" s="5">
        <v>1</v>
      </c>
      <c r="H1825" s="39">
        <v>0</v>
      </c>
      <c r="I1825" s="6"/>
      <c r="J1825" s="6"/>
      <c r="K1825" s="6"/>
      <c r="L1825" s="6"/>
      <c r="M1825" s="6"/>
      <c r="N1825" s="6"/>
      <c r="O1825" s="6"/>
      <c r="P1825" s="6"/>
      <c r="Q1825" s="6"/>
      <c r="R1825" s="6"/>
      <c r="S1825" s="6"/>
      <c r="T1825" s="6"/>
      <c r="U1825" s="6"/>
      <c r="V1825" s="6"/>
      <c r="W1825" s="6"/>
      <c r="X1825" s="6"/>
      <c r="Y1825" s="6"/>
      <c r="Z1825" s="6"/>
    </row>
    <row r="1826" spans="1:26" ht="24" customHeight="1" x14ac:dyDescent="0.3">
      <c r="A1826" s="5">
        <v>1826</v>
      </c>
      <c r="B1826" s="6" t="s">
        <v>10140</v>
      </c>
      <c r="C1826" s="6" t="s">
        <v>10141</v>
      </c>
      <c r="D1826" s="58" t="s">
        <v>10147</v>
      </c>
      <c r="E1826" s="6" t="s">
        <v>8057</v>
      </c>
      <c r="F1826" s="39">
        <v>1</v>
      </c>
      <c r="G1826" s="5">
        <v>1</v>
      </c>
      <c r="H1826" s="39">
        <v>1</v>
      </c>
      <c r="I1826" s="6"/>
      <c r="J1826" s="6"/>
      <c r="K1826" s="6"/>
      <c r="L1826" s="6"/>
      <c r="M1826" s="6"/>
      <c r="N1826" s="6"/>
      <c r="O1826" s="6"/>
      <c r="P1826" s="6"/>
      <c r="Q1826" s="6"/>
      <c r="R1826" s="6"/>
      <c r="S1826" s="6"/>
      <c r="T1826" s="6"/>
      <c r="U1826" s="6"/>
      <c r="V1826" s="6"/>
      <c r="W1826" s="6"/>
      <c r="X1826" s="6"/>
      <c r="Y1826" s="6"/>
      <c r="Z1826" s="6"/>
    </row>
    <row r="1827" spans="1:26" ht="48" customHeight="1" x14ac:dyDescent="0.3">
      <c r="A1827" s="5">
        <v>1827</v>
      </c>
      <c r="B1827" s="6" t="s">
        <v>10140</v>
      </c>
      <c r="C1827" s="6" t="s">
        <v>10141</v>
      </c>
      <c r="D1827" s="58" t="s">
        <v>10148</v>
      </c>
      <c r="E1827" s="6" t="s">
        <v>8057</v>
      </c>
      <c r="F1827" s="39">
        <v>2</v>
      </c>
      <c r="G1827" s="5">
        <v>2</v>
      </c>
      <c r="H1827" s="39">
        <v>2</v>
      </c>
      <c r="I1827" s="6"/>
      <c r="J1827" s="6"/>
      <c r="K1827" s="6"/>
      <c r="L1827" s="6"/>
      <c r="M1827" s="6"/>
      <c r="N1827" s="6"/>
      <c r="O1827" s="6"/>
      <c r="P1827" s="6"/>
      <c r="Q1827" s="6"/>
      <c r="R1827" s="6"/>
      <c r="S1827" s="6"/>
      <c r="T1827" s="6"/>
      <c r="U1827" s="6"/>
      <c r="V1827" s="6"/>
      <c r="W1827" s="6"/>
      <c r="X1827" s="6"/>
      <c r="Y1827" s="6"/>
      <c r="Z1827" s="6"/>
    </row>
    <row r="1828" spans="1:26" ht="48" customHeight="1" x14ac:dyDescent="0.3">
      <c r="A1828" s="5">
        <v>1828</v>
      </c>
      <c r="B1828" s="6" t="s">
        <v>10140</v>
      </c>
      <c r="C1828" s="6" t="s">
        <v>10141</v>
      </c>
      <c r="D1828" s="58" t="s">
        <v>10149</v>
      </c>
      <c r="E1828" s="6" t="s">
        <v>8057</v>
      </c>
      <c r="F1828" s="39">
        <v>2</v>
      </c>
      <c r="G1828" s="5">
        <v>2</v>
      </c>
      <c r="H1828" s="39">
        <v>2</v>
      </c>
      <c r="I1828" s="6"/>
      <c r="J1828" s="6"/>
      <c r="K1828" s="6"/>
      <c r="L1828" s="6"/>
      <c r="M1828" s="6"/>
      <c r="N1828" s="6"/>
      <c r="O1828" s="6"/>
      <c r="P1828" s="6"/>
      <c r="Q1828" s="6"/>
      <c r="R1828" s="6"/>
      <c r="S1828" s="6"/>
      <c r="T1828" s="6"/>
      <c r="U1828" s="6"/>
      <c r="V1828" s="6"/>
      <c r="W1828" s="6"/>
      <c r="X1828" s="6"/>
      <c r="Y1828" s="6"/>
      <c r="Z1828" s="6"/>
    </row>
    <row r="1829" spans="1:26" ht="24" customHeight="1" x14ac:dyDescent="0.3">
      <c r="A1829" s="5">
        <v>1829</v>
      </c>
      <c r="B1829" s="6" t="s">
        <v>10140</v>
      </c>
      <c r="C1829" s="6" t="s">
        <v>10141</v>
      </c>
      <c r="D1829" s="58" t="s">
        <v>10150</v>
      </c>
      <c r="E1829" s="6" t="s">
        <v>8057</v>
      </c>
      <c r="F1829" s="39">
        <v>0</v>
      </c>
      <c r="G1829" s="5">
        <v>0</v>
      </c>
      <c r="H1829" s="39">
        <v>0</v>
      </c>
      <c r="I1829" s="6"/>
      <c r="J1829" s="6"/>
      <c r="K1829" s="6"/>
      <c r="L1829" s="6"/>
      <c r="M1829" s="6"/>
      <c r="N1829" s="6"/>
      <c r="O1829" s="6"/>
      <c r="P1829" s="6"/>
      <c r="Q1829" s="6"/>
      <c r="R1829" s="6"/>
      <c r="S1829" s="6"/>
      <c r="T1829" s="6"/>
      <c r="U1829" s="6"/>
      <c r="V1829" s="6"/>
      <c r="W1829" s="6"/>
      <c r="X1829" s="6"/>
      <c r="Y1829" s="6"/>
      <c r="Z1829" s="6"/>
    </row>
    <row r="1830" spans="1:26" ht="24" customHeight="1" x14ac:dyDescent="0.3">
      <c r="A1830" s="5">
        <v>1830</v>
      </c>
      <c r="B1830" s="6" t="s">
        <v>10140</v>
      </c>
      <c r="C1830" s="6" t="s">
        <v>10141</v>
      </c>
      <c r="D1830" s="58" t="s">
        <v>10151</v>
      </c>
      <c r="E1830" s="6" t="s">
        <v>8057</v>
      </c>
      <c r="F1830" s="39">
        <v>1</v>
      </c>
      <c r="G1830" s="5">
        <v>1</v>
      </c>
      <c r="H1830" s="39">
        <v>1</v>
      </c>
      <c r="I1830" s="6"/>
      <c r="J1830" s="6"/>
      <c r="K1830" s="6"/>
      <c r="L1830" s="6"/>
      <c r="M1830" s="6"/>
      <c r="N1830" s="6"/>
      <c r="O1830" s="6"/>
      <c r="P1830" s="6"/>
      <c r="Q1830" s="6"/>
      <c r="R1830" s="6"/>
      <c r="S1830" s="6"/>
      <c r="T1830" s="6"/>
      <c r="U1830" s="6"/>
      <c r="V1830" s="6"/>
      <c r="W1830" s="6"/>
      <c r="X1830" s="6"/>
      <c r="Y1830" s="6"/>
      <c r="Z1830" s="6"/>
    </row>
    <row r="1831" spans="1:26" ht="48" customHeight="1" x14ac:dyDescent="0.3">
      <c r="A1831" s="5">
        <v>1831</v>
      </c>
      <c r="B1831" s="6" t="s">
        <v>10140</v>
      </c>
      <c r="C1831" s="6" t="s">
        <v>10141</v>
      </c>
      <c r="D1831" s="58" t="s">
        <v>10152</v>
      </c>
      <c r="E1831" s="6" t="s">
        <v>8057</v>
      </c>
      <c r="F1831" s="39">
        <v>2</v>
      </c>
      <c r="G1831" s="5">
        <v>2</v>
      </c>
      <c r="H1831" s="39">
        <v>2</v>
      </c>
      <c r="I1831" s="6"/>
      <c r="J1831" s="6"/>
      <c r="K1831" s="6"/>
      <c r="L1831" s="6"/>
      <c r="M1831" s="6"/>
      <c r="N1831" s="6"/>
      <c r="O1831" s="6"/>
      <c r="P1831" s="6"/>
      <c r="Q1831" s="6"/>
      <c r="R1831" s="6"/>
      <c r="S1831" s="6"/>
      <c r="T1831" s="6"/>
      <c r="U1831" s="6"/>
      <c r="V1831" s="6"/>
      <c r="W1831" s="6"/>
      <c r="X1831" s="6"/>
      <c r="Y1831" s="6"/>
      <c r="Z1831" s="6"/>
    </row>
    <row r="1832" spans="1:26" ht="24" customHeight="1" x14ac:dyDescent="0.3">
      <c r="A1832" s="5">
        <v>1832</v>
      </c>
      <c r="B1832" s="8" t="str">
        <f>HYPERLINK("https://twitter.com/AmlpKi/status/701405116746899457","https://twitter.com/AmlpKi/status/701405116746899457")</f>
        <v>https://twitter.com/AmlpKi/status/701405116746899457</v>
      </c>
      <c r="C1832" s="24" t="s">
        <v>10153</v>
      </c>
      <c r="D1832" s="58" t="s">
        <v>10154</v>
      </c>
      <c r="E1832" s="6" t="s">
        <v>8057</v>
      </c>
      <c r="F1832" s="39">
        <v>1</v>
      </c>
      <c r="G1832" s="5">
        <v>2</v>
      </c>
      <c r="H1832" s="39">
        <v>1</v>
      </c>
      <c r="I1832" s="6"/>
      <c r="J1832" s="6"/>
      <c r="K1832" s="6"/>
      <c r="L1832" s="6"/>
      <c r="M1832" s="6"/>
      <c r="N1832" s="6"/>
      <c r="O1832" s="6"/>
      <c r="P1832" s="6"/>
      <c r="Q1832" s="6"/>
      <c r="R1832" s="6"/>
      <c r="S1832" s="6"/>
      <c r="T1832" s="6"/>
      <c r="U1832" s="6"/>
      <c r="V1832" s="6"/>
      <c r="W1832" s="6"/>
      <c r="X1832" s="6"/>
      <c r="Y1832" s="6"/>
      <c r="Z1832" s="6"/>
    </row>
    <row r="1833" spans="1:26" ht="48" customHeight="1" x14ac:dyDescent="0.3">
      <c r="A1833" s="5">
        <v>1833</v>
      </c>
      <c r="B1833" s="8" t="str">
        <f>HYPERLINK("https://twitter.com/AmlpKi/status/701405116746899457","https://twitter.com/AmlpKi/status/701405116746899457")</f>
        <v>https://twitter.com/AmlpKi/status/701405116746899457</v>
      </c>
      <c r="C1833" s="24" t="s">
        <v>10153</v>
      </c>
      <c r="D1833" s="58" t="s">
        <v>10155</v>
      </c>
      <c r="E1833" s="6" t="s">
        <v>8057</v>
      </c>
      <c r="F1833" s="39">
        <v>0</v>
      </c>
      <c r="G1833" s="39">
        <v>0</v>
      </c>
      <c r="H1833" s="39">
        <v>0</v>
      </c>
      <c r="I1833" s="6"/>
      <c r="J1833" s="6"/>
      <c r="K1833" s="6"/>
      <c r="L1833" s="6"/>
      <c r="M1833" s="6"/>
      <c r="N1833" s="6"/>
      <c r="O1833" s="6"/>
      <c r="P1833" s="6"/>
      <c r="Q1833" s="6"/>
      <c r="R1833" s="6"/>
      <c r="S1833" s="6"/>
      <c r="T1833" s="6"/>
      <c r="U1833" s="6"/>
      <c r="V1833" s="6"/>
      <c r="W1833" s="6"/>
      <c r="X1833" s="6"/>
      <c r="Y1833" s="6"/>
      <c r="Z1833" s="6"/>
    </row>
    <row r="1834" spans="1:26" ht="48" customHeight="1" x14ac:dyDescent="0.3">
      <c r="A1834" s="5">
        <v>1834</v>
      </c>
      <c r="B1834" s="8" t="str">
        <f>HYPERLINK("https://twitter.com/AltafBe/status/700369109402439680","https://twitter.com/AltafBe/status/700369109402439680")</f>
        <v>https://twitter.com/AltafBe/status/700369109402439680</v>
      </c>
      <c r="C1834" s="5" t="s">
        <v>10156</v>
      </c>
      <c r="D1834" s="58" t="s">
        <v>10157</v>
      </c>
      <c r="E1834" s="6" t="s">
        <v>8057</v>
      </c>
      <c r="F1834" s="39">
        <v>2</v>
      </c>
      <c r="G1834" s="39">
        <v>2</v>
      </c>
      <c r="H1834" s="39">
        <v>2</v>
      </c>
      <c r="I1834" s="6"/>
      <c r="J1834" s="6"/>
      <c r="K1834" s="6"/>
      <c r="L1834" s="6"/>
      <c r="M1834" s="6"/>
      <c r="N1834" s="6"/>
      <c r="O1834" s="6"/>
      <c r="P1834" s="6"/>
      <c r="Q1834" s="6"/>
      <c r="R1834" s="6"/>
      <c r="S1834" s="6"/>
      <c r="T1834" s="6"/>
      <c r="U1834" s="6"/>
      <c r="V1834" s="6"/>
      <c r="W1834" s="6"/>
      <c r="X1834" s="6"/>
      <c r="Y1834" s="6"/>
      <c r="Z1834" s="6"/>
    </row>
    <row r="1835" spans="1:26" ht="48" customHeight="1" x14ac:dyDescent="0.3">
      <c r="A1835" s="5">
        <v>1835</v>
      </c>
      <c r="B1835" s="6" t="s">
        <v>10158</v>
      </c>
      <c r="C1835" s="24" t="s">
        <v>10159</v>
      </c>
      <c r="D1835" s="58" t="s">
        <v>10160</v>
      </c>
      <c r="E1835" s="6" t="s">
        <v>8057</v>
      </c>
      <c r="F1835" s="39">
        <v>2</v>
      </c>
      <c r="G1835" s="39">
        <v>2</v>
      </c>
      <c r="H1835" s="39">
        <v>2</v>
      </c>
      <c r="I1835" s="6"/>
      <c r="J1835" s="6"/>
      <c r="K1835" s="6"/>
      <c r="L1835" s="6"/>
      <c r="M1835" s="6"/>
      <c r="N1835" s="6"/>
      <c r="O1835" s="6"/>
      <c r="P1835" s="6"/>
      <c r="Q1835" s="6"/>
      <c r="R1835" s="6"/>
      <c r="S1835" s="6"/>
      <c r="T1835" s="6"/>
      <c r="U1835" s="6"/>
      <c r="V1835" s="6"/>
      <c r="W1835" s="6"/>
      <c r="X1835" s="6"/>
      <c r="Y1835" s="6"/>
      <c r="Z1835" s="6"/>
    </row>
    <row r="1836" spans="1:26" ht="24" customHeight="1" x14ac:dyDescent="0.3">
      <c r="A1836" s="6">
        <v>1836</v>
      </c>
      <c r="B1836" s="6" t="s">
        <v>10161</v>
      </c>
      <c r="C1836" s="6" t="s">
        <v>10162</v>
      </c>
      <c r="D1836" s="58" t="s">
        <v>10163</v>
      </c>
      <c r="E1836" s="6" t="s">
        <v>8057</v>
      </c>
      <c r="F1836" s="39">
        <v>1</v>
      </c>
      <c r="G1836" s="39">
        <v>1</v>
      </c>
      <c r="H1836" s="39">
        <v>1</v>
      </c>
      <c r="I1836" s="6"/>
      <c r="J1836" s="6"/>
      <c r="K1836" s="6"/>
      <c r="L1836" s="6"/>
      <c r="M1836" s="6"/>
      <c r="N1836" s="6"/>
      <c r="O1836" s="6"/>
      <c r="P1836" s="6"/>
      <c r="Q1836" s="6"/>
      <c r="R1836" s="6"/>
      <c r="S1836" s="6"/>
      <c r="T1836" s="6"/>
      <c r="U1836" s="6"/>
      <c r="V1836" s="6"/>
      <c r="W1836" s="6"/>
      <c r="X1836" s="6"/>
      <c r="Y1836" s="6"/>
      <c r="Z1836" s="6"/>
    </row>
    <row r="1837" spans="1:26" ht="48" customHeight="1" x14ac:dyDescent="0.3">
      <c r="A1837" s="6">
        <v>1837</v>
      </c>
      <c r="B1837" s="6" t="s">
        <v>10161</v>
      </c>
      <c r="C1837" s="6" t="s">
        <v>10162</v>
      </c>
      <c r="D1837" s="58" t="s">
        <v>10164</v>
      </c>
      <c r="E1837" s="6" t="s">
        <v>8057</v>
      </c>
      <c r="F1837" s="39">
        <v>2</v>
      </c>
      <c r="G1837" s="39">
        <v>2</v>
      </c>
      <c r="H1837" s="39">
        <v>2</v>
      </c>
      <c r="I1837" s="6"/>
      <c r="J1837" s="6"/>
      <c r="K1837" s="6"/>
      <c r="L1837" s="6"/>
      <c r="M1837" s="6"/>
      <c r="N1837" s="6"/>
      <c r="O1837" s="6"/>
      <c r="P1837" s="6"/>
      <c r="Q1837" s="6"/>
      <c r="R1837" s="6"/>
      <c r="S1837" s="6"/>
      <c r="T1837" s="6"/>
      <c r="U1837" s="6"/>
      <c r="V1837" s="6"/>
      <c r="W1837" s="6"/>
      <c r="X1837" s="6"/>
      <c r="Y1837" s="6"/>
      <c r="Z1837" s="6"/>
    </row>
    <row r="1838" spans="1:26" ht="48" customHeight="1" x14ac:dyDescent="0.3">
      <c r="A1838" s="6">
        <v>1838</v>
      </c>
      <c r="B1838" s="6" t="s">
        <v>10161</v>
      </c>
      <c r="C1838" s="6" t="s">
        <v>10162</v>
      </c>
      <c r="D1838" s="58" t="s">
        <v>10165</v>
      </c>
      <c r="E1838" s="6" t="s">
        <v>8057</v>
      </c>
      <c r="F1838" s="39">
        <v>0</v>
      </c>
      <c r="G1838" s="39">
        <v>0</v>
      </c>
      <c r="H1838" s="39">
        <v>0</v>
      </c>
      <c r="I1838" s="6"/>
      <c r="J1838" s="6"/>
      <c r="K1838" s="6"/>
      <c r="L1838" s="6"/>
      <c r="M1838" s="6"/>
      <c r="N1838" s="6"/>
      <c r="O1838" s="6"/>
      <c r="P1838" s="6"/>
      <c r="Q1838" s="6"/>
      <c r="R1838" s="6"/>
      <c r="S1838" s="6"/>
      <c r="T1838" s="6"/>
      <c r="U1838" s="6"/>
      <c r="V1838" s="6"/>
      <c r="W1838" s="6"/>
      <c r="X1838" s="6"/>
      <c r="Y1838" s="6"/>
      <c r="Z1838" s="6"/>
    </row>
    <row r="1839" spans="1:26" ht="24" customHeight="1" x14ac:dyDescent="0.3">
      <c r="A1839" s="6">
        <v>1839</v>
      </c>
      <c r="B1839" s="6" t="s">
        <v>10161</v>
      </c>
      <c r="C1839" s="6" t="s">
        <v>10162</v>
      </c>
      <c r="D1839" s="58" t="s">
        <v>10166</v>
      </c>
      <c r="E1839" s="6" t="s">
        <v>8057</v>
      </c>
      <c r="F1839" s="39">
        <v>1</v>
      </c>
      <c r="G1839" s="39">
        <v>1</v>
      </c>
      <c r="H1839" s="39">
        <v>1</v>
      </c>
      <c r="I1839" s="6"/>
      <c r="J1839" s="6"/>
      <c r="K1839" s="6"/>
      <c r="L1839" s="6"/>
      <c r="M1839" s="6"/>
      <c r="N1839" s="6"/>
      <c r="O1839" s="6"/>
      <c r="P1839" s="6"/>
      <c r="Q1839" s="6"/>
      <c r="R1839" s="6"/>
      <c r="S1839" s="6"/>
      <c r="T1839" s="6"/>
      <c r="U1839" s="6"/>
      <c r="V1839" s="6"/>
      <c r="W1839" s="6"/>
      <c r="X1839" s="6"/>
      <c r="Y1839" s="6"/>
      <c r="Z1839" s="6"/>
    </row>
    <row r="1840" spans="1:26" ht="24" customHeight="1" x14ac:dyDescent="0.3">
      <c r="A1840" s="6">
        <v>1840</v>
      </c>
      <c r="B1840" s="6" t="s">
        <v>10161</v>
      </c>
      <c r="C1840" s="6" t="s">
        <v>10162</v>
      </c>
      <c r="D1840" s="58" t="s">
        <v>10167</v>
      </c>
      <c r="E1840" s="6" t="s">
        <v>8057</v>
      </c>
      <c r="F1840" s="39">
        <v>0</v>
      </c>
      <c r="G1840" s="39">
        <v>0</v>
      </c>
      <c r="H1840" s="39">
        <v>0</v>
      </c>
      <c r="I1840" s="6"/>
      <c r="J1840" s="6"/>
      <c r="K1840" s="6"/>
      <c r="L1840" s="6"/>
      <c r="M1840" s="6"/>
      <c r="N1840" s="6"/>
      <c r="O1840" s="6"/>
      <c r="P1840" s="6"/>
      <c r="Q1840" s="6"/>
      <c r="R1840" s="6"/>
      <c r="S1840" s="6"/>
      <c r="T1840" s="6"/>
      <c r="U1840" s="6"/>
      <c r="V1840" s="6"/>
      <c r="W1840" s="6"/>
      <c r="X1840" s="6"/>
      <c r="Y1840" s="6"/>
      <c r="Z1840" s="6"/>
    </row>
    <row r="1841" spans="1:26" ht="48" customHeight="1" x14ac:dyDescent="0.3">
      <c r="A1841" s="6">
        <v>1841</v>
      </c>
      <c r="B1841" s="6" t="s">
        <v>10161</v>
      </c>
      <c r="C1841" s="6" t="s">
        <v>10162</v>
      </c>
      <c r="D1841" s="58" t="s">
        <v>10168</v>
      </c>
      <c r="E1841" s="6" t="s">
        <v>8057</v>
      </c>
      <c r="F1841" s="39">
        <v>2</v>
      </c>
      <c r="G1841" s="39">
        <v>2</v>
      </c>
      <c r="H1841" s="39">
        <v>2</v>
      </c>
      <c r="I1841" s="6"/>
      <c r="J1841" s="6"/>
      <c r="K1841" s="6"/>
      <c r="L1841" s="6"/>
      <c r="M1841" s="6"/>
      <c r="N1841" s="6"/>
      <c r="O1841" s="6"/>
      <c r="P1841" s="6"/>
      <c r="Q1841" s="6"/>
      <c r="R1841" s="6"/>
      <c r="S1841" s="6"/>
      <c r="T1841" s="6"/>
      <c r="U1841" s="6"/>
      <c r="V1841" s="6"/>
      <c r="W1841" s="6"/>
      <c r="X1841" s="6"/>
      <c r="Y1841" s="6"/>
      <c r="Z1841" s="6"/>
    </row>
    <row r="1842" spans="1:26" ht="48" customHeight="1" x14ac:dyDescent="0.3">
      <c r="A1842" s="6">
        <v>1842</v>
      </c>
      <c r="B1842" s="6" t="s">
        <v>10169</v>
      </c>
      <c r="C1842" s="6" t="s">
        <v>10170</v>
      </c>
      <c r="D1842" s="58" t="s">
        <v>10171</v>
      </c>
      <c r="E1842" s="6" t="s">
        <v>8057</v>
      </c>
      <c r="F1842" s="39">
        <v>0</v>
      </c>
      <c r="G1842" s="39">
        <v>0</v>
      </c>
      <c r="H1842" s="39">
        <v>0</v>
      </c>
      <c r="I1842" s="6"/>
      <c r="J1842" s="6"/>
      <c r="K1842" s="6"/>
      <c r="L1842" s="6"/>
      <c r="M1842" s="6"/>
      <c r="N1842" s="6"/>
      <c r="O1842" s="6"/>
      <c r="P1842" s="6"/>
      <c r="Q1842" s="6"/>
      <c r="R1842" s="6"/>
      <c r="S1842" s="6"/>
      <c r="T1842" s="6"/>
      <c r="U1842" s="6"/>
      <c r="V1842" s="6"/>
      <c r="W1842" s="6"/>
      <c r="X1842" s="6"/>
      <c r="Y1842" s="6"/>
      <c r="Z1842" s="6"/>
    </row>
    <row r="1843" spans="1:26" ht="24" customHeight="1" x14ac:dyDescent="0.3">
      <c r="A1843" s="6">
        <v>1843</v>
      </c>
      <c r="B1843" s="6" t="s">
        <v>10169</v>
      </c>
      <c r="C1843" s="6" t="s">
        <v>10170</v>
      </c>
      <c r="D1843" s="58" t="s">
        <v>10172</v>
      </c>
      <c r="E1843" s="6" t="s">
        <v>8057</v>
      </c>
      <c r="F1843" s="39">
        <v>2</v>
      </c>
      <c r="G1843" s="39">
        <v>2</v>
      </c>
      <c r="H1843" s="39">
        <v>2</v>
      </c>
      <c r="I1843" s="6"/>
      <c r="J1843" s="6"/>
      <c r="K1843" s="6"/>
      <c r="L1843" s="6"/>
      <c r="M1843" s="6"/>
      <c r="N1843" s="6"/>
      <c r="O1843" s="6"/>
      <c r="P1843" s="6"/>
      <c r="Q1843" s="6"/>
      <c r="R1843" s="6"/>
      <c r="S1843" s="6"/>
      <c r="T1843" s="6"/>
      <c r="U1843" s="6"/>
      <c r="V1843" s="6"/>
      <c r="W1843" s="6"/>
      <c r="X1843" s="6"/>
      <c r="Y1843" s="6"/>
      <c r="Z1843" s="6"/>
    </row>
    <row r="1844" spans="1:26" ht="24" customHeight="1" x14ac:dyDescent="0.3">
      <c r="A1844" s="6">
        <v>1844</v>
      </c>
      <c r="B1844" s="6" t="s">
        <v>10169</v>
      </c>
      <c r="C1844" s="6" t="s">
        <v>10170</v>
      </c>
      <c r="D1844" s="58" t="s">
        <v>10173</v>
      </c>
      <c r="E1844" s="6" t="s">
        <v>8057</v>
      </c>
      <c r="F1844" s="39">
        <v>2</v>
      </c>
      <c r="G1844" s="39">
        <v>2</v>
      </c>
      <c r="H1844" s="39">
        <v>2</v>
      </c>
      <c r="I1844" s="6"/>
      <c r="J1844" s="6"/>
      <c r="K1844" s="6"/>
      <c r="L1844" s="6"/>
      <c r="M1844" s="6"/>
      <c r="N1844" s="6"/>
      <c r="O1844" s="6"/>
      <c r="P1844" s="6"/>
      <c r="Q1844" s="6"/>
      <c r="R1844" s="6"/>
      <c r="S1844" s="6"/>
      <c r="T1844" s="6"/>
      <c r="U1844" s="6"/>
      <c r="V1844" s="6"/>
      <c r="W1844" s="6"/>
      <c r="X1844" s="6"/>
      <c r="Y1844" s="6"/>
      <c r="Z1844" s="6"/>
    </row>
    <row r="1845" spans="1:26" ht="24" customHeight="1" x14ac:dyDescent="0.3">
      <c r="A1845" s="6">
        <v>1845</v>
      </c>
      <c r="B1845" s="6" t="s">
        <v>10169</v>
      </c>
      <c r="C1845" s="6" t="s">
        <v>10170</v>
      </c>
      <c r="D1845" s="58" t="s">
        <v>10174</v>
      </c>
      <c r="E1845" s="6" t="s">
        <v>8057</v>
      </c>
      <c r="F1845" s="39">
        <v>1</v>
      </c>
      <c r="G1845" s="39">
        <v>1</v>
      </c>
      <c r="H1845" s="39">
        <v>1</v>
      </c>
      <c r="I1845" s="6"/>
      <c r="J1845" s="6"/>
      <c r="K1845" s="6"/>
      <c r="L1845" s="6"/>
      <c r="M1845" s="6"/>
      <c r="N1845" s="6"/>
      <c r="O1845" s="6"/>
      <c r="P1845" s="6"/>
      <c r="Q1845" s="6"/>
      <c r="R1845" s="6"/>
      <c r="S1845" s="6"/>
      <c r="T1845" s="6"/>
      <c r="U1845" s="6"/>
      <c r="V1845" s="6"/>
      <c r="W1845" s="6"/>
      <c r="X1845" s="6"/>
      <c r="Y1845" s="6"/>
      <c r="Z1845" s="6"/>
    </row>
    <row r="1846" spans="1:26" ht="24" customHeight="1" x14ac:dyDescent="0.3">
      <c r="A1846" s="6">
        <v>1846</v>
      </c>
      <c r="B1846" s="6" t="s">
        <v>10169</v>
      </c>
      <c r="C1846" s="6" t="s">
        <v>10170</v>
      </c>
      <c r="D1846" s="58" t="s">
        <v>10175</v>
      </c>
      <c r="E1846" s="6" t="s">
        <v>8057</v>
      </c>
      <c r="F1846" s="39">
        <v>2</v>
      </c>
      <c r="G1846" s="39">
        <v>2</v>
      </c>
      <c r="H1846" s="39">
        <v>2</v>
      </c>
      <c r="I1846" s="6"/>
      <c r="J1846" s="6"/>
      <c r="K1846" s="6"/>
      <c r="L1846" s="6"/>
      <c r="M1846" s="6"/>
      <c r="N1846" s="6"/>
      <c r="O1846" s="6"/>
      <c r="P1846" s="6"/>
      <c r="Q1846" s="6"/>
      <c r="R1846" s="6"/>
      <c r="S1846" s="6"/>
      <c r="T1846" s="6"/>
      <c r="U1846" s="6"/>
      <c r="V1846" s="6"/>
      <c r="W1846" s="6"/>
      <c r="X1846" s="6"/>
      <c r="Y1846" s="6"/>
      <c r="Z1846" s="6"/>
    </row>
    <row r="1847" spans="1:26" ht="48" customHeight="1" x14ac:dyDescent="0.3">
      <c r="A1847" s="6">
        <v>1847</v>
      </c>
      <c r="B1847" s="6" t="s">
        <v>10169</v>
      </c>
      <c r="C1847" s="6" t="s">
        <v>10170</v>
      </c>
      <c r="D1847" s="58" t="s">
        <v>10176</v>
      </c>
      <c r="E1847" s="6" t="s">
        <v>8057</v>
      </c>
      <c r="F1847" s="39">
        <v>0</v>
      </c>
      <c r="G1847" s="39">
        <v>0</v>
      </c>
      <c r="H1847" s="39">
        <v>0</v>
      </c>
      <c r="I1847" s="6"/>
      <c r="J1847" s="6"/>
      <c r="K1847" s="6"/>
      <c r="L1847" s="6"/>
      <c r="M1847" s="6"/>
      <c r="N1847" s="6"/>
      <c r="O1847" s="6"/>
      <c r="P1847" s="6"/>
      <c r="Q1847" s="6"/>
      <c r="R1847" s="6"/>
      <c r="S1847" s="6"/>
      <c r="T1847" s="6"/>
      <c r="U1847" s="6"/>
      <c r="V1847" s="6"/>
      <c r="W1847" s="6"/>
      <c r="X1847" s="6"/>
      <c r="Y1847" s="6"/>
      <c r="Z1847" s="6"/>
    </row>
    <row r="1848" spans="1:26" ht="48" customHeight="1" x14ac:dyDescent="0.3">
      <c r="A1848" s="6">
        <v>1848</v>
      </c>
      <c r="B1848" s="6" t="s">
        <v>10169</v>
      </c>
      <c r="C1848" s="6" t="s">
        <v>10170</v>
      </c>
      <c r="D1848" s="58" t="s">
        <v>10177</v>
      </c>
      <c r="E1848" s="6" t="s">
        <v>8057</v>
      </c>
      <c r="F1848" s="39">
        <v>0</v>
      </c>
      <c r="G1848" s="39">
        <v>0</v>
      </c>
      <c r="H1848" s="39">
        <v>0</v>
      </c>
      <c r="I1848" s="6"/>
      <c r="J1848" s="6"/>
      <c r="K1848" s="6"/>
      <c r="L1848" s="6"/>
      <c r="M1848" s="6"/>
      <c r="N1848" s="6"/>
      <c r="O1848" s="6"/>
      <c r="P1848" s="6"/>
      <c r="Q1848" s="6"/>
      <c r="R1848" s="6"/>
      <c r="S1848" s="6"/>
      <c r="T1848" s="6"/>
      <c r="U1848" s="6"/>
      <c r="V1848" s="6"/>
      <c r="W1848" s="6"/>
      <c r="X1848" s="6"/>
      <c r="Y1848" s="6"/>
      <c r="Z1848" s="6"/>
    </row>
    <row r="1849" spans="1:26" ht="48" customHeight="1" x14ac:dyDescent="0.3">
      <c r="A1849" s="6">
        <v>1849</v>
      </c>
      <c r="B1849" s="6" t="s">
        <v>10169</v>
      </c>
      <c r="C1849" s="6" t="s">
        <v>10170</v>
      </c>
      <c r="D1849" s="58" t="s">
        <v>10178</v>
      </c>
      <c r="E1849" s="6" t="s">
        <v>8057</v>
      </c>
      <c r="F1849" s="39">
        <v>2</v>
      </c>
      <c r="G1849" s="5">
        <v>2</v>
      </c>
      <c r="H1849" s="39">
        <v>2</v>
      </c>
      <c r="I1849" s="6"/>
      <c r="J1849" s="6"/>
      <c r="K1849" s="6"/>
      <c r="L1849" s="6"/>
      <c r="M1849" s="6"/>
      <c r="N1849" s="6"/>
      <c r="O1849" s="6"/>
      <c r="P1849" s="6"/>
      <c r="Q1849" s="6"/>
      <c r="R1849" s="6"/>
      <c r="S1849" s="6"/>
      <c r="T1849" s="6"/>
      <c r="U1849" s="6"/>
      <c r="V1849" s="6"/>
      <c r="W1849" s="6"/>
      <c r="X1849" s="6"/>
      <c r="Y1849" s="6"/>
      <c r="Z1849" s="6"/>
    </row>
    <row r="1850" spans="1:26" ht="24" customHeight="1" x14ac:dyDescent="0.3">
      <c r="A1850" s="6">
        <v>1850</v>
      </c>
      <c r="B1850" s="6" t="s">
        <v>10169</v>
      </c>
      <c r="C1850" s="6" t="s">
        <v>10170</v>
      </c>
      <c r="D1850" s="58" t="s">
        <v>10179</v>
      </c>
      <c r="E1850" s="6" t="s">
        <v>8057</v>
      </c>
      <c r="F1850" s="39">
        <v>1</v>
      </c>
      <c r="G1850" s="5">
        <v>1</v>
      </c>
      <c r="H1850" s="39">
        <v>1</v>
      </c>
      <c r="I1850" s="6"/>
      <c r="J1850" s="6"/>
      <c r="K1850" s="6"/>
      <c r="L1850" s="6"/>
      <c r="M1850" s="6"/>
      <c r="N1850" s="6"/>
      <c r="O1850" s="6"/>
      <c r="P1850" s="6"/>
      <c r="Q1850" s="6"/>
      <c r="R1850" s="6"/>
      <c r="S1850" s="6"/>
      <c r="T1850" s="6"/>
      <c r="U1850" s="6"/>
      <c r="V1850" s="6"/>
      <c r="W1850" s="6"/>
      <c r="X1850" s="6"/>
      <c r="Y1850" s="6"/>
      <c r="Z1850" s="6"/>
    </row>
    <row r="1851" spans="1:26" ht="24" customHeight="1" x14ac:dyDescent="0.3">
      <c r="A1851" s="6">
        <v>1851</v>
      </c>
      <c r="B1851" s="6" t="s">
        <v>10169</v>
      </c>
      <c r="C1851" s="6" t="s">
        <v>10170</v>
      </c>
      <c r="D1851" s="58" t="s">
        <v>10180</v>
      </c>
      <c r="E1851" s="6" t="s">
        <v>8057</v>
      </c>
      <c r="F1851" s="39">
        <v>1</v>
      </c>
      <c r="G1851" s="5">
        <v>1</v>
      </c>
      <c r="H1851" s="39">
        <v>1</v>
      </c>
      <c r="I1851" s="6"/>
      <c r="J1851" s="6"/>
      <c r="K1851" s="6"/>
      <c r="L1851" s="6"/>
      <c r="M1851" s="6"/>
      <c r="N1851" s="6"/>
      <c r="O1851" s="6"/>
      <c r="P1851" s="6"/>
      <c r="Q1851" s="6"/>
      <c r="R1851" s="6"/>
      <c r="S1851" s="6"/>
      <c r="T1851" s="6"/>
      <c r="U1851" s="6"/>
      <c r="V1851" s="6"/>
      <c r="W1851" s="6"/>
      <c r="X1851" s="6"/>
      <c r="Y1851" s="6"/>
      <c r="Z1851" s="6"/>
    </row>
    <row r="1852" spans="1:26" ht="48" customHeight="1" x14ac:dyDescent="0.3">
      <c r="A1852" s="6">
        <v>1852</v>
      </c>
      <c r="B1852" s="6" t="s">
        <v>10169</v>
      </c>
      <c r="C1852" s="6" t="s">
        <v>10170</v>
      </c>
      <c r="D1852" s="58" t="s">
        <v>10181</v>
      </c>
      <c r="E1852" s="6" t="s">
        <v>8057</v>
      </c>
      <c r="F1852" s="39">
        <v>2</v>
      </c>
      <c r="G1852" s="5">
        <v>2</v>
      </c>
      <c r="H1852" s="39">
        <v>2</v>
      </c>
      <c r="I1852" s="6"/>
      <c r="J1852" s="6"/>
      <c r="K1852" s="6"/>
      <c r="L1852" s="6"/>
      <c r="M1852" s="6"/>
      <c r="N1852" s="6"/>
      <c r="O1852" s="6"/>
      <c r="P1852" s="6"/>
      <c r="Q1852" s="6"/>
      <c r="R1852" s="6"/>
      <c r="S1852" s="6"/>
      <c r="T1852" s="6"/>
      <c r="U1852" s="6"/>
      <c r="V1852" s="6"/>
      <c r="W1852" s="6"/>
      <c r="X1852" s="6"/>
      <c r="Y1852" s="6"/>
      <c r="Z1852" s="6"/>
    </row>
    <row r="1853" spans="1:26" ht="48" customHeight="1" x14ac:dyDescent="0.3">
      <c r="A1853" s="6">
        <v>1853</v>
      </c>
      <c r="B1853" s="6" t="s">
        <v>10169</v>
      </c>
      <c r="C1853" s="6" t="s">
        <v>10170</v>
      </c>
      <c r="D1853" s="58" t="s">
        <v>10182</v>
      </c>
      <c r="E1853" s="6" t="s">
        <v>8057</v>
      </c>
      <c r="F1853" s="39">
        <v>0</v>
      </c>
      <c r="G1853" s="5">
        <v>0</v>
      </c>
      <c r="H1853" s="39">
        <v>0</v>
      </c>
      <c r="I1853" s="6"/>
      <c r="J1853" s="6"/>
      <c r="K1853" s="6"/>
      <c r="L1853" s="6"/>
      <c r="M1853" s="6"/>
      <c r="N1853" s="6"/>
      <c r="O1853" s="6"/>
      <c r="P1853" s="6"/>
      <c r="Q1853" s="6"/>
      <c r="R1853" s="6"/>
      <c r="S1853" s="6"/>
      <c r="T1853" s="6"/>
      <c r="U1853" s="6"/>
      <c r="V1853" s="6"/>
      <c r="W1853" s="6"/>
      <c r="X1853" s="6"/>
      <c r="Y1853" s="6"/>
      <c r="Z1853" s="6"/>
    </row>
    <row r="1854" spans="1:26" ht="24" customHeight="1" x14ac:dyDescent="0.3">
      <c r="A1854" s="6">
        <v>1854</v>
      </c>
      <c r="B1854" s="6" t="s">
        <v>10169</v>
      </c>
      <c r="C1854" s="6" t="s">
        <v>10170</v>
      </c>
      <c r="D1854" s="58" t="s">
        <v>10183</v>
      </c>
      <c r="E1854" s="6" t="s">
        <v>8057</v>
      </c>
      <c r="F1854" s="39">
        <v>0</v>
      </c>
      <c r="G1854" s="5">
        <v>1</v>
      </c>
      <c r="H1854" s="39">
        <v>0</v>
      </c>
      <c r="I1854" s="6"/>
      <c r="J1854" s="6"/>
      <c r="K1854" s="6"/>
      <c r="L1854" s="6"/>
      <c r="M1854" s="6"/>
      <c r="N1854" s="6"/>
      <c r="O1854" s="6"/>
      <c r="P1854" s="6"/>
      <c r="Q1854" s="6"/>
      <c r="R1854" s="6"/>
      <c r="S1854" s="6"/>
      <c r="T1854" s="6"/>
      <c r="U1854" s="6"/>
      <c r="V1854" s="6"/>
      <c r="W1854" s="6"/>
      <c r="X1854" s="6"/>
      <c r="Y1854" s="6"/>
      <c r="Z1854" s="6"/>
    </row>
    <row r="1855" spans="1:26" ht="72" customHeight="1" x14ac:dyDescent="0.3">
      <c r="A1855" s="6">
        <v>1855</v>
      </c>
      <c r="B1855" s="6" t="s">
        <v>10169</v>
      </c>
      <c r="C1855" s="6" t="s">
        <v>10170</v>
      </c>
      <c r="D1855" s="58" t="s">
        <v>10184</v>
      </c>
      <c r="E1855" s="6" t="s">
        <v>8057</v>
      </c>
      <c r="F1855" s="39">
        <v>0</v>
      </c>
      <c r="G1855" s="5">
        <v>2</v>
      </c>
      <c r="H1855" s="39">
        <v>0</v>
      </c>
      <c r="I1855" s="6"/>
      <c r="J1855" s="6"/>
      <c r="K1855" s="6"/>
      <c r="L1855" s="6"/>
      <c r="M1855" s="6"/>
      <c r="N1855" s="6"/>
      <c r="O1855" s="6"/>
      <c r="P1855" s="6"/>
      <c r="Q1855" s="6"/>
      <c r="R1855" s="6"/>
      <c r="S1855" s="6"/>
      <c r="T1855" s="6"/>
      <c r="U1855" s="6"/>
      <c r="V1855" s="6"/>
      <c r="W1855" s="6"/>
      <c r="X1855" s="6"/>
      <c r="Y1855" s="6"/>
      <c r="Z1855" s="6"/>
    </row>
    <row r="1856" spans="1:26" ht="24" customHeight="1" x14ac:dyDescent="0.3">
      <c r="A1856" s="6">
        <v>1856</v>
      </c>
      <c r="B1856" s="6" t="s">
        <v>10169</v>
      </c>
      <c r="C1856" s="6" t="s">
        <v>10170</v>
      </c>
      <c r="D1856" s="58" t="s">
        <v>10185</v>
      </c>
      <c r="E1856" s="6" t="s">
        <v>8057</v>
      </c>
      <c r="F1856" s="39">
        <v>1</v>
      </c>
      <c r="G1856" s="5">
        <v>1</v>
      </c>
      <c r="H1856" s="39">
        <v>1</v>
      </c>
      <c r="I1856" s="6"/>
      <c r="J1856" s="6"/>
      <c r="K1856" s="6"/>
      <c r="L1856" s="6"/>
      <c r="M1856" s="6"/>
      <c r="N1856" s="6"/>
      <c r="O1856" s="6"/>
      <c r="P1856" s="6"/>
      <c r="Q1856" s="6"/>
      <c r="R1856" s="6"/>
      <c r="S1856" s="6"/>
      <c r="T1856" s="6"/>
      <c r="U1856" s="6"/>
      <c r="V1856" s="6"/>
      <c r="W1856" s="6"/>
      <c r="X1856" s="6"/>
      <c r="Y1856" s="6"/>
      <c r="Z1856" s="6"/>
    </row>
    <row r="1857" spans="1:26" ht="24" customHeight="1" x14ac:dyDescent="0.3">
      <c r="A1857" s="6">
        <v>1857</v>
      </c>
      <c r="B1857" s="6" t="s">
        <v>10169</v>
      </c>
      <c r="C1857" s="6" t="s">
        <v>10170</v>
      </c>
      <c r="D1857" s="58" t="s">
        <v>10186</v>
      </c>
      <c r="E1857" s="6" t="s">
        <v>8057</v>
      </c>
      <c r="F1857" s="39">
        <v>2</v>
      </c>
      <c r="G1857" s="5">
        <v>0</v>
      </c>
      <c r="H1857" s="39">
        <v>2</v>
      </c>
      <c r="I1857" s="6"/>
      <c r="J1857" s="6"/>
      <c r="K1857" s="6"/>
      <c r="L1857" s="6"/>
      <c r="M1857" s="6"/>
      <c r="N1857" s="6"/>
      <c r="O1857" s="6"/>
      <c r="P1857" s="6"/>
      <c r="Q1857" s="6"/>
      <c r="R1857" s="6"/>
      <c r="S1857" s="6"/>
      <c r="T1857" s="6"/>
      <c r="U1857" s="6"/>
      <c r="V1857" s="6"/>
      <c r="W1857" s="6"/>
      <c r="X1857" s="6"/>
      <c r="Y1857" s="6"/>
      <c r="Z1857" s="6"/>
    </row>
    <row r="1858" spans="1:26" ht="24" customHeight="1" x14ac:dyDescent="0.3">
      <c r="A1858" s="6">
        <v>1858</v>
      </c>
      <c r="B1858" s="6" t="s">
        <v>10169</v>
      </c>
      <c r="C1858" s="6" t="s">
        <v>10170</v>
      </c>
      <c r="D1858" s="58" t="s">
        <v>10187</v>
      </c>
      <c r="E1858" s="6" t="s">
        <v>8057</v>
      </c>
      <c r="F1858" s="39">
        <v>1</v>
      </c>
      <c r="G1858" s="5">
        <v>0</v>
      </c>
      <c r="H1858" s="39">
        <v>1</v>
      </c>
      <c r="I1858" s="6"/>
      <c r="J1858" s="6"/>
      <c r="K1858" s="6"/>
      <c r="L1858" s="6"/>
      <c r="M1858" s="6"/>
      <c r="N1858" s="6"/>
      <c r="O1858" s="6"/>
      <c r="P1858" s="6"/>
      <c r="Q1858" s="6"/>
      <c r="R1858" s="6"/>
      <c r="S1858" s="6"/>
      <c r="T1858" s="6"/>
      <c r="U1858" s="6"/>
      <c r="V1858" s="6"/>
      <c r="W1858" s="6"/>
      <c r="X1858" s="6"/>
      <c r="Y1858" s="6"/>
      <c r="Z1858" s="6"/>
    </row>
    <row r="1859" spans="1:26" ht="48" customHeight="1" x14ac:dyDescent="0.3">
      <c r="A1859" s="6">
        <v>1859</v>
      </c>
      <c r="B1859" s="6" t="s">
        <v>10169</v>
      </c>
      <c r="C1859" s="6" t="s">
        <v>10170</v>
      </c>
      <c r="D1859" s="58" t="s">
        <v>10188</v>
      </c>
      <c r="E1859" s="6" t="s">
        <v>8057</v>
      </c>
      <c r="F1859" s="39">
        <v>2</v>
      </c>
      <c r="G1859" s="5">
        <v>0</v>
      </c>
      <c r="H1859" s="39">
        <v>2</v>
      </c>
      <c r="I1859" s="6"/>
      <c r="J1859" s="6"/>
      <c r="K1859" s="6"/>
      <c r="L1859" s="6"/>
      <c r="M1859" s="6"/>
      <c r="N1859" s="6"/>
      <c r="O1859" s="6"/>
      <c r="P1859" s="6"/>
      <c r="Q1859" s="6"/>
      <c r="R1859" s="6"/>
      <c r="S1859" s="6"/>
      <c r="T1859" s="6"/>
      <c r="U1859" s="6"/>
      <c r="V1859" s="6"/>
      <c r="W1859" s="6"/>
      <c r="X1859" s="6"/>
      <c r="Y1859" s="6"/>
      <c r="Z1859" s="6"/>
    </row>
    <row r="1860" spans="1:26" ht="24" customHeight="1" x14ac:dyDescent="0.3">
      <c r="A1860" s="6">
        <v>1860</v>
      </c>
      <c r="B1860" s="6" t="s">
        <v>10169</v>
      </c>
      <c r="C1860" s="6" t="s">
        <v>10170</v>
      </c>
      <c r="D1860" s="58" t="s">
        <v>10189</v>
      </c>
      <c r="E1860" s="6" t="s">
        <v>8057</v>
      </c>
      <c r="F1860" s="39">
        <v>0</v>
      </c>
      <c r="G1860" s="5">
        <v>0</v>
      </c>
      <c r="H1860" s="39">
        <v>0</v>
      </c>
      <c r="I1860" s="6"/>
      <c r="J1860" s="6"/>
      <c r="K1860" s="6"/>
      <c r="L1860" s="6"/>
      <c r="M1860" s="6"/>
      <c r="N1860" s="6"/>
      <c r="O1860" s="6"/>
      <c r="P1860" s="6"/>
      <c r="Q1860" s="6"/>
      <c r="R1860" s="6"/>
      <c r="S1860" s="6"/>
      <c r="T1860" s="6"/>
      <c r="U1860" s="6"/>
      <c r="V1860" s="6"/>
      <c r="W1860" s="6"/>
      <c r="X1860" s="6"/>
      <c r="Y1860" s="6"/>
      <c r="Z1860" s="6"/>
    </row>
    <row r="1861" spans="1:26" ht="48" customHeight="1" x14ac:dyDescent="0.3">
      <c r="A1861" s="6">
        <v>1861</v>
      </c>
      <c r="B1861" s="6" t="s">
        <v>10169</v>
      </c>
      <c r="C1861" s="6" t="s">
        <v>10170</v>
      </c>
      <c r="D1861" s="58" t="s">
        <v>10190</v>
      </c>
      <c r="E1861" s="6" t="s">
        <v>8057</v>
      </c>
      <c r="F1861" s="39">
        <v>1</v>
      </c>
      <c r="G1861" s="5">
        <v>2</v>
      </c>
      <c r="H1861" s="39">
        <v>1</v>
      </c>
      <c r="I1861" s="6"/>
      <c r="J1861" s="6"/>
      <c r="K1861" s="6"/>
      <c r="L1861" s="6"/>
      <c r="M1861" s="6"/>
      <c r="N1861" s="6"/>
      <c r="O1861" s="6"/>
      <c r="P1861" s="6"/>
      <c r="Q1861" s="6"/>
      <c r="R1861" s="6"/>
      <c r="S1861" s="6"/>
      <c r="T1861" s="6"/>
      <c r="U1861" s="6"/>
      <c r="V1861" s="6"/>
      <c r="W1861" s="6"/>
      <c r="X1861" s="6"/>
      <c r="Y1861" s="6"/>
      <c r="Z1861" s="6"/>
    </row>
    <row r="1862" spans="1:26" ht="48" customHeight="1" x14ac:dyDescent="0.3">
      <c r="A1862" s="6">
        <v>1862</v>
      </c>
      <c r="B1862" s="6" t="s">
        <v>10169</v>
      </c>
      <c r="C1862" s="6" t="s">
        <v>10170</v>
      </c>
      <c r="D1862" s="58" t="s">
        <v>10191</v>
      </c>
      <c r="E1862" s="6" t="s">
        <v>8057</v>
      </c>
      <c r="F1862" s="39">
        <v>2</v>
      </c>
      <c r="G1862" s="5">
        <v>2</v>
      </c>
      <c r="H1862" s="39">
        <v>2</v>
      </c>
      <c r="I1862" s="6"/>
      <c r="J1862" s="6"/>
      <c r="K1862" s="6"/>
      <c r="L1862" s="6"/>
      <c r="M1862" s="6"/>
      <c r="N1862" s="6"/>
      <c r="O1862" s="6"/>
      <c r="P1862" s="6"/>
      <c r="Q1862" s="6"/>
      <c r="R1862" s="6"/>
      <c r="S1862" s="6"/>
      <c r="T1862" s="6"/>
      <c r="U1862" s="6"/>
      <c r="V1862" s="6"/>
      <c r="W1862" s="6"/>
      <c r="X1862" s="6"/>
      <c r="Y1862" s="6"/>
      <c r="Z1862" s="6"/>
    </row>
    <row r="1863" spans="1:26" ht="24" customHeight="1" x14ac:dyDescent="0.3">
      <c r="A1863" s="6">
        <v>1863</v>
      </c>
      <c r="B1863" s="6" t="s">
        <v>10192</v>
      </c>
      <c r="C1863" s="6" t="s">
        <v>10193</v>
      </c>
      <c r="D1863" s="58" t="s">
        <v>10194</v>
      </c>
      <c r="E1863" s="6" t="s">
        <v>8057</v>
      </c>
      <c r="F1863" s="39">
        <v>0</v>
      </c>
      <c r="G1863" s="5">
        <v>0</v>
      </c>
      <c r="H1863" s="39">
        <v>0</v>
      </c>
      <c r="I1863" s="6"/>
      <c r="J1863" s="6"/>
      <c r="K1863" s="6"/>
      <c r="L1863" s="6"/>
      <c r="M1863" s="6"/>
      <c r="N1863" s="6"/>
      <c r="O1863" s="6"/>
      <c r="P1863" s="6"/>
      <c r="Q1863" s="6"/>
      <c r="R1863" s="6"/>
      <c r="S1863" s="6"/>
      <c r="T1863" s="6"/>
      <c r="U1863" s="6"/>
      <c r="V1863" s="6"/>
      <c r="W1863" s="6"/>
      <c r="X1863" s="6"/>
      <c r="Y1863" s="6"/>
      <c r="Z1863" s="6"/>
    </row>
    <row r="1864" spans="1:26" ht="24" customHeight="1" x14ac:dyDescent="0.3">
      <c r="A1864" s="6">
        <v>1864</v>
      </c>
      <c r="B1864" s="6" t="s">
        <v>10192</v>
      </c>
      <c r="C1864" s="6" t="s">
        <v>10195</v>
      </c>
      <c r="D1864" s="58" t="s">
        <v>10196</v>
      </c>
      <c r="E1864" s="6" t="s">
        <v>8057</v>
      </c>
      <c r="F1864" s="39">
        <v>2</v>
      </c>
      <c r="G1864" s="5">
        <v>0</v>
      </c>
      <c r="H1864" s="39">
        <v>2</v>
      </c>
      <c r="I1864" s="6"/>
      <c r="J1864" s="6"/>
      <c r="K1864" s="6"/>
      <c r="L1864" s="6"/>
      <c r="M1864" s="6"/>
      <c r="N1864" s="6"/>
      <c r="O1864" s="6"/>
      <c r="P1864" s="6"/>
      <c r="Q1864" s="6"/>
      <c r="R1864" s="6"/>
      <c r="S1864" s="6"/>
      <c r="T1864" s="6"/>
      <c r="U1864" s="6"/>
      <c r="V1864" s="6"/>
      <c r="W1864" s="6"/>
      <c r="X1864" s="6"/>
      <c r="Y1864" s="6"/>
      <c r="Z1864" s="6"/>
    </row>
    <row r="1865" spans="1:26" ht="24" customHeight="1" x14ac:dyDescent="0.3">
      <c r="A1865" s="6">
        <v>1865</v>
      </c>
      <c r="B1865" s="6" t="s">
        <v>10192</v>
      </c>
      <c r="C1865" s="6" t="s">
        <v>10197</v>
      </c>
      <c r="D1865" s="58" t="s">
        <v>10198</v>
      </c>
      <c r="E1865" s="6" t="s">
        <v>8057</v>
      </c>
      <c r="F1865" s="39">
        <v>0</v>
      </c>
      <c r="G1865" s="5">
        <v>0</v>
      </c>
      <c r="H1865" s="39">
        <v>0</v>
      </c>
      <c r="I1865" s="6"/>
      <c r="J1865" s="6"/>
      <c r="K1865" s="6"/>
      <c r="L1865" s="6"/>
      <c r="M1865" s="6"/>
      <c r="N1865" s="6"/>
      <c r="O1865" s="6"/>
      <c r="P1865" s="6"/>
      <c r="Q1865" s="6"/>
      <c r="R1865" s="6"/>
      <c r="S1865" s="6"/>
      <c r="T1865" s="6"/>
      <c r="U1865" s="6"/>
      <c r="V1865" s="6"/>
      <c r="W1865" s="6"/>
      <c r="X1865" s="6"/>
      <c r="Y1865" s="6"/>
      <c r="Z1865" s="6"/>
    </row>
    <row r="1866" spans="1:26" ht="24" customHeight="1" x14ac:dyDescent="0.3">
      <c r="A1866" s="6">
        <v>1866</v>
      </c>
      <c r="B1866" s="6" t="s">
        <v>10192</v>
      </c>
      <c r="C1866" s="6" t="s">
        <v>10199</v>
      </c>
      <c r="D1866" s="58" t="s">
        <v>10200</v>
      </c>
      <c r="E1866" s="6" t="s">
        <v>8057</v>
      </c>
      <c r="F1866" s="39">
        <v>2</v>
      </c>
      <c r="G1866" s="5">
        <v>0</v>
      </c>
      <c r="H1866" s="39">
        <v>2</v>
      </c>
      <c r="I1866" s="6"/>
      <c r="J1866" s="6"/>
      <c r="K1866" s="6"/>
      <c r="L1866" s="6"/>
      <c r="M1866" s="6"/>
      <c r="N1866" s="6"/>
      <c r="O1866" s="6"/>
      <c r="P1866" s="6"/>
      <c r="Q1866" s="6"/>
      <c r="R1866" s="6"/>
      <c r="S1866" s="6"/>
      <c r="T1866" s="6"/>
      <c r="U1866" s="6"/>
      <c r="V1866" s="6"/>
      <c r="W1866" s="6"/>
      <c r="X1866" s="6"/>
      <c r="Y1866" s="6"/>
      <c r="Z1866" s="6"/>
    </row>
    <row r="1867" spans="1:26" ht="48" customHeight="1" x14ac:dyDescent="0.3">
      <c r="A1867" s="6">
        <v>1867</v>
      </c>
      <c r="B1867" s="6" t="s">
        <v>10192</v>
      </c>
      <c r="C1867" s="6" t="s">
        <v>10201</v>
      </c>
      <c r="D1867" s="58" t="s">
        <v>10202</v>
      </c>
      <c r="E1867" s="6" t="s">
        <v>8057</v>
      </c>
      <c r="F1867" s="39">
        <v>2</v>
      </c>
      <c r="G1867" s="5">
        <v>2</v>
      </c>
      <c r="H1867" s="39">
        <v>2</v>
      </c>
      <c r="I1867" s="6"/>
      <c r="J1867" s="6"/>
      <c r="K1867" s="6"/>
      <c r="L1867" s="6"/>
      <c r="M1867" s="6"/>
      <c r="N1867" s="6"/>
      <c r="O1867" s="6"/>
      <c r="P1867" s="6"/>
      <c r="Q1867" s="6"/>
      <c r="R1867" s="6"/>
      <c r="S1867" s="6"/>
      <c r="T1867" s="6"/>
      <c r="U1867" s="6"/>
      <c r="V1867" s="6"/>
      <c r="W1867" s="6"/>
      <c r="X1867" s="6"/>
      <c r="Y1867" s="6"/>
      <c r="Z1867" s="6"/>
    </row>
    <row r="1868" spans="1:26" ht="24" customHeight="1" x14ac:dyDescent="0.3">
      <c r="A1868" s="6">
        <v>1868</v>
      </c>
      <c r="B1868" s="6" t="s">
        <v>10192</v>
      </c>
      <c r="C1868" s="6" t="s">
        <v>10203</v>
      </c>
      <c r="D1868" s="58" t="s">
        <v>10204</v>
      </c>
      <c r="E1868" s="6" t="s">
        <v>8057</v>
      </c>
      <c r="F1868" s="39">
        <v>1</v>
      </c>
      <c r="G1868" s="5">
        <v>0</v>
      </c>
      <c r="H1868" s="39">
        <v>1</v>
      </c>
      <c r="I1868" s="6"/>
      <c r="J1868" s="6"/>
      <c r="K1868" s="6"/>
      <c r="L1868" s="6"/>
      <c r="M1868" s="6"/>
      <c r="N1868" s="6"/>
      <c r="O1868" s="6"/>
      <c r="P1868" s="6"/>
      <c r="Q1868" s="6"/>
      <c r="R1868" s="6"/>
      <c r="S1868" s="6"/>
      <c r="T1868" s="6"/>
      <c r="U1868" s="6"/>
      <c r="V1868" s="6"/>
      <c r="W1868" s="6"/>
      <c r="X1868" s="6"/>
      <c r="Y1868" s="6"/>
      <c r="Z1868" s="6"/>
    </row>
    <row r="1869" spans="1:26" ht="48" customHeight="1" x14ac:dyDescent="0.3">
      <c r="A1869" s="6">
        <v>1869</v>
      </c>
      <c r="B1869" s="6" t="s">
        <v>10192</v>
      </c>
      <c r="C1869" s="6" t="s">
        <v>10205</v>
      </c>
      <c r="D1869" s="58" t="s">
        <v>10206</v>
      </c>
      <c r="E1869" s="6" t="s">
        <v>8057</v>
      </c>
      <c r="F1869" s="39">
        <v>2</v>
      </c>
      <c r="G1869" s="5">
        <v>2</v>
      </c>
      <c r="H1869" s="39">
        <v>2</v>
      </c>
      <c r="I1869" s="6"/>
      <c r="J1869" s="6"/>
      <c r="K1869" s="6"/>
      <c r="L1869" s="6"/>
      <c r="M1869" s="6"/>
      <c r="N1869" s="6"/>
      <c r="O1869" s="6"/>
      <c r="P1869" s="6"/>
      <c r="Q1869" s="6"/>
      <c r="R1869" s="6"/>
      <c r="S1869" s="6"/>
      <c r="T1869" s="6"/>
      <c r="U1869" s="6"/>
      <c r="V1869" s="6"/>
      <c r="W1869" s="6"/>
      <c r="X1869" s="6"/>
      <c r="Y1869" s="6"/>
      <c r="Z1869" s="6"/>
    </row>
    <row r="1870" spans="1:26" ht="24" customHeight="1" x14ac:dyDescent="0.3">
      <c r="A1870" s="6">
        <v>1870</v>
      </c>
      <c r="B1870" s="6" t="s">
        <v>10192</v>
      </c>
      <c r="C1870" s="6" t="s">
        <v>10207</v>
      </c>
      <c r="D1870" s="58" t="s">
        <v>10208</v>
      </c>
      <c r="E1870" s="6" t="s">
        <v>8057</v>
      </c>
      <c r="F1870" s="39">
        <v>2</v>
      </c>
      <c r="G1870" s="5">
        <v>2</v>
      </c>
      <c r="H1870" s="39">
        <v>2</v>
      </c>
      <c r="I1870" s="6"/>
      <c r="J1870" s="6"/>
      <c r="K1870" s="6"/>
      <c r="L1870" s="6"/>
      <c r="M1870" s="6"/>
      <c r="N1870" s="6"/>
      <c r="O1870" s="6"/>
      <c r="P1870" s="6"/>
      <c r="Q1870" s="6"/>
      <c r="R1870" s="6"/>
      <c r="S1870" s="6"/>
      <c r="T1870" s="6"/>
      <c r="U1870" s="6"/>
      <c r="V1870" s="6"/>
      <c r="W1870" s="6"/>
      <c r="X1870" s="6"/>
      <c r="Y1870" s="6"/>
      <c r="Z1870" s="6"/>
    </row>
    <row r="1871" spans="1:26" ht="48" customHeight="1" x14ac:dyDescent="0.3">
      <c r="A1871" s="6">
        <v>1871</v>
      </c>
      <c r="B1871" s="6" t="s">
        <v>10192</v>
      </c>
      <c r="C1871" s="6" t="s">
        <v>10209</v>
      </c>
      <c r="D1871" s="58" t="s">
        <v>10210</v>
      </c>
      <c r="E1871" s="6" t="s">
        <v>8057</v>
      </c>
      <c r="F1871" s="39">
        <v>2</v>
      </c>
      <c r="G1871" s="5">
        <v>2</v>
      </c>
      <c r="H1871" s="39">
        <v>2</v>
      </c>
      <c r="I1871" s="6"/>
      <c r="J1871" s="6"/>
      <c r="K1871" s="6"/>
      <c r="L1871" s="6"/>
      <c r="M1871" s="6"/>
      <c r="N1871" s="6"/>
      <c r="O1871" s="6"/>
      <c r="P1871" s="6"/>
      <c r="Q1871" s="6"/>
      <c r="R1871" s="6"/>
      <c r="S1871" s="6"/>
      <c r="T1871" s="6"/>
      <c r="U1871" s="6"/>
      <c r="V1871" s="6"/>
      <c r="W1871" s="6"/>
      <c r="X1871" s="6"/>
      <c r="Y1871" s="6"/>
      <c r="Z1871" s="6"/>
    </row>
    <row r="1872" spans="1:26" ht="48" customHeight="1" x14ac:dyDescent="0.3">
      <c r="A1872" s="6">
        <v>1872</v>
      </c>
      <c r="B1872" s="6" t="s">
        <v>10192</v>
      </c>
      <c r="C1872" s="6" t="s">
        <v>10211</v>
      </c>
      <c r="D1872" s="58" t="s">
        <v>10212</v>
      </c>
      <c r="E1872" s="6" t="s">
        <v>8057</v>
      </c>
      <c r="F1872" s="39">
        <v>0</v>
      </c>
      <c r="G1872" s="5">
        <v>0</v>
      </c>
      <c r="H1872" s="39">
        <v>0</v>
      </c>
      <c r="I1872" s="6"/>
      <c r="J1872" s="6"/>
      <c r="K1872" s="6"/>
      <c r="L1872" s="6"/>
      <c r="M1872" s="6"/>
      <c r="N1872" s="6"/>
      <c r="O1872" s="6"/>
      <c r="P1872" s="6"/>
      <c r="Q1872" s="6"/>
      <c r="R1872" s="6"/>
      <c r="S1872" s="6"/>
      <c r="T1872" s="6"/>
      <c r="U1872" s="6"/>
      <c r="V1872" s="6"/>
      <c r="W1872" s="6"/>
      <c r="X1872" s="6"/>
      <c r="Y1872" s="6"/>
      <c r="Z1872" s="6"/>
    </row>
    <row r="1873" spans="1:26" ht="24" customHeight="1" x14ac:dyDescent="0.3">
      <c r="A1873" s="6">
        <v>1873</v>
      </c>
      <c r="B1873" s="6" t="s">
        <v>10192</v>
      </c>
      <c r="C1873" s="6" t="s">
        <v>10213</v>
      </c>
      <c r="D1873" s="58" t="s">
        <v>10214</v>
      </c>
      <c r="E1873" s="6" t="s">
        <v>8057</v>
      </c>
      <c r="F1873" s="39">
        <v>1</v>
      </c>
      <c r="G1873" s="5">
        <v>2</v>
      </c>
      <c r="H1873" s="39">
        <v>1</v>
      </c>
      <c r="I1873" s="6"/>
      <c r="J1873" s="6"/>
      <c r="K1873" s="6"/>
      <c r="L1873" s="6"/>
      <c r="M1873" s="6"/>
      <c r="N1873" s="6"/>
      <c r="O1873" s="6"/>
      <c r="P1873" s="6"/>
      <c r="Q1873" s="6"/>
      <c r="R1873" s="6"/>
      <c r="S1873" s="6"/>
      <c r="T1873" s="6"/>
      <c r="U1873" s="6"/>
      <c r="V1873" s="6"/>
      <c r="W1873" s="6"/>
      <c r="X1873" s="6"/>
      <c r="Y1873" s="6"/>
      <c r="Z1873" s="6"/>
    </row>
    <row r="1874" spans="1:26" ht="24" customHeight="1" x14ac:dyDescent="0.3">
      <c r="A1874" s="6">
        <v>1874</v>
      </c>
      <c r="B1874" s="6" t="s">
        <v>10192</v>
      </c>
      <c r="C1874" s="6" t="s">
        <v>10215</v>
      </c>
      <c r="D1874" s="58" t="s">
        <v>10216</v>
      </c>
      <c r="E1874" s="6" t="s">
        <v>8057</v>
      </c>
      <c r="F1874" s="39">
        <v>0</v>
      </c>
      <c r="G1874" s="5">
        <v>0</v>
      </c>
      <c r="H1874" s="39">
        <v>0</v>
      </c>
      <c r="I1874" s="6"/>
      <c r="J1874" s="6"/>
      <c r="K1874" s="6"/>
      <c r="L1874" s="6"/>
      <c r="M1874" s="6"/>
      <c r="N1874" s="6"/>
      <c r="O1874" s="6"/>
      <c r="P1874" s="6"/>
      <c r="Q1874" s="6"/>
      <c r="R1874" s="6"/>
      <c r="S1874" s="6"/>
      <c r="T1874" s="6"/>
      <c r="U1874" s="6"/>
      <c r="V1874" s="6"/>
      <c r="W1874" s="6"/>
      <c r="X1874" s="6"/>
      <c r="Y1874" s="6"/>
      <c r="Z1874" s="6"/>
    </row>
    <row r="1875" spans="1:26" ht="24" customHeight="1" x14ac:dyDescent="0.3">
      <c r="A1875" s="6">
        <v>1875</v>
      </c>
      <c r="B1875" s="6" t="s">
        <v>10192</v>
      </c>
      <c r="C1875" s="6" t="s">
        <v>10217</v>
      </c>
      <c r="D1875" s="58" t="s">
        <v>10218</v>
      </c>
      <c r="E1875" s="6" t="s">
        <v>8057</v>
      </c>
      <c r="F1875" s="39">
        <v>0</v>
      </c>
      <c r="G1875" s="5">
        <v>0</v>
      </c>
      <c r="H1875" s="39">
        <v>0</v>
      </c>
      <c r="I1875" s="6"/>
      <c r="J1875" s="6"/>
      <c r="K1875" s="6"/>
      <c r="L1875" s="6"/>
      <c r="M1875" s="6"/>
      <c r="N1875" s="6"/>
      <c r="O1875" s="6"/>
      <c r="P1875" s="6"/>
      <c r="Q1875" s="6"/>
      <c r="R1875" s="6"/>
      <c r="S1875" s="6"/>
      <c r="T1875" s="6"/>
      <c r="U1875" s="6"/>
      <c r="V1875" s="6"/>
      <c r="W1875" s="6"/>
      <c r="X1875" s="6"/>
      <c r="Y1875" s="6"/>
      <c r="Z1875" s="6"/>
    </row>
    <row r="1876" spans="1:26" ht="24" customHeight="1" x14ac:dyDescent="0.3">
      <c r="A1876" s="6">
        <v>1876</v>
      </c>
      <c r="B1876" s="6" t="s">
        <v>10219</v>
      </c>
      <c r="C1876" s="6" t="s">
        <v>10220</v>
      </c>
      <c r="D1876" s="58" t="s">
        <v>10221</v>
      </c>
      <c r="E1876" s="6" t="s">
        <v>8057</v>
      </c>
      <c r="F1876" s="39">
        <v>0</v>
      </c>
      <c r="G1876" s="5">
        <v>0</v>
      </c>
      <c r="H1876" s="39">
        <v>0</v>
      </c>
      <c r="I1876" s="6"/>
      <c r="J1876" s="6"/>
      <c r="K1876" s="6"/>
      <c r="L1876" s="6"/>
      <c r="M1876" s="6"/>
      <c r="N1876" s="6"/>
      <c r="O1876" s="6"/>
      <c r="P1876" s="6"/>
      <c r="Q1876" s="6"/>
      <c r="R1876" s="6"/>
      <c r="S1876" s="6"/>
      <c r="T1876" s="6"/>
      <c r="U1876" s="6"/>
      <c r="V1876" s="6"/>
      <c r="W1876" s="6"/>
      <c r="X1876" s="6"/>
      <c r="Y1876" s="6"/>
      <c r="Z1876" s="6"/>
    </row>
    <row r="1877" spans="1:26" ht="24" customHeight="1" x14ac:dyDescent="0.3">
      <c r="A1877" s="6">
        <v>1877</v>
      </c>
      <c r="B1877" s="6" t="s">
        <v>10219</v>
      </c>
      <c r="C1877" s="6" t="s">
        <v>10220</v>
      </c>
      <c r="D1877" s="58" t="s">
        <v>10222</v>
      </c>
      <c r="E1877" s="6" t="s">
        <v>8057</v>
      </c>
      <c r="F1877" s="39">
        <v>1</v>
      </c>
      <c r="G1877" s="5">
        <v>1</v>
      </c>
      <c r="H1877" s="39">
        <v>1</v>
      </c>
      <c r="I1877" s="6"/>
      <c r="J1877" s="6"/>
      <c r="K1877" s="6"/>
      <c r="L1877" s="6"/>
      <c r="M1877" s="6"/>
      <c r="N1877" s="6"/>
      <c r="O1877" s="6"/>
      <c r="P1877" s="6"/>
      <c r="Q1877" s="6"/>
      <c r="R1877" s="6"/>
      <c r="S1877" s="6"/>
      <c r="T1877" s="6"/>
      <c r="U1877" s="6"/>
      <c r="V1877" s="6"/>
      <c r="W1877" s="6"/>
      <c r="X1877" s="6"/>
      <c r="Y1877" s="6"/>
      <c r="Z1877" s="6"/>
    </row>
    <row r="1878" spans="1:26" ht="24" customHeight="1" x14ac:dyDescent="0.3">
      <c r="A1878" s="6">
        <v>1878</v>
      </c>
      <c r="B1878" s="6" t="s">
        <v>10219</v>
      </c>
      <c r="C1878" s="6" t="s">
        <v>10220</v>
      </c>
      <c r="D1878" s="58" t="s">
        <v>10223</v>
      </c>
      <c r="E1878" s="6" t="s">
        <v>8057</v>
      </c>
      <c r="F1878" s="39">
        <v>2</v>
      </c>
      <c r="G1878" s="5">
        <v>2</v>
      </c>
      <c r="H1878" s="39">
        <v>2</v>
      </c>
      <c r="I1878" s="6"/>
      <c r="J1878" s="6"/>
      <c r="K1878" s="6"/>
      <c r="L1878" s="6"/>
      <c r="M1878" s="6"/>
      <c r="N1878" s="6"/>
      <c r="O1878" s="6"/>
      <c r="P1878" s="6"/>
      <c r="Q1878" s="6"/>
      <c r="R1878" s="6"/>
      <c r="S1878" s="6"/>
      <c r="T1878" s="6"/>
      <c r="U1878" s="6"/>
      <c r="V1878" s="6"/>
      <c r="W1878" s="6"/>
      <c r="X1878" s="6"/>
      <c r="Y1878" s="6"/>
      <c r="Z1878" s="6"/>
    </row>
    <row r="1879" spans="1:26" ht="24" customHeight="1" x14ac:dyDescent="0.3">
      <c r="A1879" s="6">
        <v>1879</v>
      </c>
      <c r="B1879" s="6" t="s">
        <v>10219</v>
      </c>
      <c r="C1879" s="6" t="s">
        <v>10220</v>
      </c>
      <c r="D1879" s="58" t="s">
        <v>10224</v>
      </c>
      <c r="E1879" s="6" t="s">
        <v>8057</v>
      </c>
      <c r="F1879" s="39">
        <v>0</v>
      </c>
      <c r="G1879" s="5">
        <v>1</v>
      </c>
      <c r="H1879" s="39">
        <v>0</v>
      </c>
      <c r="I1879" s="6"/>
      <c r="J1879" s="6"/>
      <c r="K1879" s="6"/>
      <c r="L1879" s="6"/>
      <c r="M1879" s="6"/>
      <c r="N1879" s="6"/>
      <c r="O1879" s="6"/>
      <c r="P1879" s="6"/>
      <c r="Q1879" s="6"/>
      <c r="R1879" s="6"/>
      <c r="S1879" s="6"/>
      <c r="T1879" s="6"/>
      <c r="U1879" s="6"/>
      <c r="V1879" s="6"/>
      <c r="W1879" s="6"/>
      <c r="X1879" s="6"/>
      <c r="Y1879" s="6"/>
      <c r="Z1879" s="6"/>
    </row>
    <row r="1880" spans="1:26" ht="24" customHeight="1" x14ac:dyDescent="0.3">
      <c r="A1880" s="6">
        <v>1880</v>
      </c>
      <c r="B1880" s="6" t="s">
        <v>10219</v>
      </c>
      <c r="C1880" s="6" t="s">
        <v>10220</v>
      </c>
      <c r="D1880" s="58" t="s">
        <v>10225</v>
      </c>
      <c r="E1880" s="6" t="s">
        <v>8057</v>
      </c>
      <c r="F1880" s="39">
        <v>1</v>
      </c>
      <c r="G1880" s="5">
        <v>1</v>
      </c>
      <c r="H1880" s="39">
        <v>1</v>
      </c>
      <c r="I1880" s="6"/>
      <c r="J1880" s="6"/>
      <c r="K1880" s="6"/>
      <c r="L1880" s="6"/>
      <c r="M1880" s="6"/>
      <c r="N1880" s="6"/>
      <c r="O1880" s="6"/>
      <c r="P1880" s="6"/>
      <c r="Q1880" s="6"/>
      <c r="R1880" s="6"/>
      <c r="S1880" s="6"/>
      <c r="T1880" s="6"/>
      <c r="U1880" s="6"/>
      <c r="V1880" s="6"/>
      <c r="W1880" s="6"/>
      <c r="X1880" s="6"/>
      <c r="Y1880" s="6"/>
      <c r="Z1880" s="6"/>
    </row>
    <row r="1881" spans="1:26" ht="24" customHeight="1" x14ac:dyDescent="0.3">
      <c r="A1881" s="6">
        <v>1881</v>
      </c>
      <c r="B1881" s="6" t="s">
        <v>10219</v>
      </c>
      <c r="C1881" s="6" t="s">
        <v>10220</v>
      </c>
      <c r="D1881" s="58" t="s">
        <v>10226</v>
      </c>
      <c r="E1881" s="6" t="s">
        <v>8057</v>
      </c>
      <c r="F1881" s="39">
        <v>0</v>
      </c>
      <c r="G1881" s="5">
        <v>1</v>
      </c>
      <c r="H1881" s="39">
        <v>0</v>
      </c>
      <c r="I1881" s="6"/>
      <c r="J1881" s="6"/>
      <c r="K1881" s="6"/>
      <c r="L1881" s="6"/>
      <c r="M1881" s="6"/>
      <c r="N1881" s="6"/>
      <c r="O1881" s="6"/>
      <c r="P1881" s="6"/>
      <c r="Q1881" s="6"/>
      <c r="R1881" s="6"/>
      <c r="S1881" s="6"/>
      <c r="T1881" s="6"/>
      <c r="U1881" s="6"/>
      <c r="V1881" s="6"/>
      <c r="W1881" s="6"/>
      <c r="X1881" s="6"/>
      <c r="Y1881" s="6"/>
      <c r="Z1881" s="6"/>
    </row>
    <row r="1882" spans="1:26" ht="48" customHeight="1" x14ac:dyDescent="0.3">
      <c r="A1882" s="6">
        <v>1882</v>
      </c>
      <c r="B1882" s="6" t="s">
        <v>10219</v>
      </c>
      <c r="C1882" s="6" t="s">
        <v>10220</v>
      </c>
      <c r="D1882" s="58" t="s">
        <v>10227</v>
      </c>
      <c r="E1882" s="6" t="s">
        <v>8057</v>
      </c>
      <c r="F1882" s="39">
        <v>1</v>
      </c>
      <c r="G1882" s="5">
        <v>1</v>
      </c>
      <c r="H1882" s="39">
        <v>1</v>
      </c>
      <c r="I1882" s="6"/>
      <c r="J1882" s="6"/>
      <c r="K1882" s="6"/>
      <c r="L1882" s="6"/>
      <c r="M1882" s="6"/>
      <c r="N1882" s="6"/>
      <c r="O1882" s="6"/>
      <c r="P1882" s="6"/>
      <c r="Q1882" s="6"/>
      <c r="R1882" s="6"/>
      <c r="S1882" s="6"/>
      <c r="T1882" s="6"/>
      <c r="U1882" s="6"/>
      <c r="V1882" s="6"/>
      <c r="W1882" s="6"/>
      <c r="X1882" s="6"/>
      <c r="Y1882" s="6"/>
      <c r="Z1882" s="6"/>
    </row>
    <row r="1883" spans="1:26" ht="48" customHeight="1" x14ac:dyDescent="0.3">
      <c r="A1883" s="6">
        <v>1883</v>
      </c>
      <c r="B1883" s="6" t="s">
        <v>10219</v>
      </c>
      <c r="C1883" s="6" t="s">
        <v>10220</v>
      </c>
      <c r="D1883" s="58" t="s">
        <v>10228</v>
      </c>
      <c r="E1883" s="6" t="s">
        <v>8057</v>
      </c>
      <c r="F1883" s="39">
        <v>1</v>
      </c>
      <c r="G1883" s="5">
        <v>1</v>
      </c>
      <c r="H1883" s="39">
        <v>1</v>
      </c>
      <c r="I1883" s="6"/>
      <c r="J1883" s="6"/>
      <c r="K1883" s="6"/>
      <c r="L1883" s="6"/>
      <c r="M1883" s="6"/>
      <c r="N1883" s="6"/>
      <c r="O1883" s="6"/>
      <c r="P1883" s="6"/>
      <c r="Q1883" s="6"/>
      <c r="R1883" s="6"/>
      <c r="S1883" s="6"/>
      <c r="T1883" s="6"/>
      <c r="U1883" s="6"/>
      <c r="V1883" s="6"/>
      <c r="W1883" s="6"/>
      <c r="X1883" s="6"/>
      <c r="Y1883" s="6"/>
      <c r="Z1883" s="6"/>
    </row>
    <row r="1884" spans="1:26" ht="48" customHeight="1" x14ac:dyDescent="0.3">
      <c r="A1884" s="6">
        <v>1884</v>
      </c>
      <c r="B1884" s="6" t="s">
        <v>10219</v>
      </c>
      <c r="C1884" s="6" t="s">
        <v>10220</v>
      </c>
      <c r="D1884" s="58" t="s">
        <v>10229</v>
      </c>
      <c r="E1884" s="6" t="s">
        <v>8057</v>
      </c>
      <c r="F1884" s="39">
        <v>2</v>
      </c>
      <c r="G1884" s="5">
        <v>2</v>
      </c>
      <c r="H1884" s="39">
        <v>2</v>
      </c>
      <c r="I1884" s="6"/>
      <c r="J1884" s="6"/>
      <c r="K1884" s="6"/>
      <c r="L1884" s="6"/>
      <c r="M1884" s="6"/>
      <c r="N1884" s="6"/>
      <c r="O1884" s="6"/>
      <c r="P1884" s="6"/>
      <c r="Q1884" s="6"/>
      <c r="R1884" s="6"/>
      <c r="S1884" s="6"/>
      <c r="T1884" s="6"/>
      <c r="U1884" s="6"/>
      <c r="V1884" s="6"/>
      <c r="W1884" s="6"/>
      <c r="X1884" s="6"/>
      <c r="Y1884" s="6"/>
      <c r="Z1884" s="6"/>
    </row>
    <row r="1885" spans="1:26" ht="48" customHeight="1" x14ac:dyDescent="0.3">
      <c r="A1885" s="6">
        <v>1885</v>
      </c>
      <c r="B1885" s="6" t="s">
        <v>10230</v>
      </c>
      <c r="C1885" s="6" t="s">
        <v>10231</v>
      </c>
      <c r="D1885" s="58" t="s">
        <v>10232</v>
      </c>
      <c r="E1885" s="6" t="s">
        <v>8057</v>
      </c>
      <c r="F1885" s="39">
        <v>0</v>
      </c>
      <c r="G1885" s="5">
        <v>0</v>
      </c>
      <c r="H1885" s="39">
        <v>0</v>
      </c>
      <c r="I1885" s="6"/>
      <c r="J1885" s="6"/>
      <c r="K1885" s="6"/>
      <c r="L1885" s="6"/>
      <c r="M1885" s="6"/>
      <c r="N1885" s="6"/>
      <c r="O1885" s="6"/>
      <c r="P1885" s="6"/>
      <c r="Q1885" s="6"/>
      <c r="R1885" s="6"/>
      <c r="S1885" s="6"/>
      <c r="T1885" s="6"/>
      <c r="U1885" s="6"/>
      <c r="V1885" s="6"/>
      <c r="W1885" s="6"/>
      <c r="X1885" s="6"/>
      <c r="Y1885" s="6"/>
      <c r="Z1885" s="6"/>
    </row>
    <row r="1886" spans="1:26" ht="24" customHeight="1" x14ac:dyDescent="0.3">
      <c r="A1886" s="6">
        <v>1886</v>
      </c>
      <c r="B1886" s="6" t="s">
        <v>10230</v>
      </c>
      <c r="C1886" s="6" t="s">
        <v>10231</v>
      </c>
      <c r="D1886" s="58" t="s">
        <v>10233</v>
      </c>
      <c r="E1886" s="6" t="s">
        <v>8057</v>
      </c>
      <c r="F1886" s="39">
        <v>2</v>
      </c>
      <c r="G1886" s="5">
        <v>0</v>
      </c>
      <c r="H1886" s="39">
        <v>2</v>
      </c>
      <c r="I1886" s="6"/>
      <c r="J1886" s="6"/>
      <c r="K1886" s="6"/>
      <c r="L1886" s="6"/>
      <c r="M1886" s="6"/>
      <c r="N1886" s="6"/>
      <c r="O1886" s="6"/>
      <c r="P1886" s="6"/>
      <c r="Q1886" s="6"/>
      <c r="R1886" s="6"/>
      <c r="S1886" s="6"/>
      <c r="T1886" s="6"/>
      <c r="U1886" s="6"/>
      <c r="V1886" s="6"/>
      <c r="W1886" s="6"/>
      <c r="X1886" s="6"/>
      <c r="Y1886" s="6"/>
      <c r="Z1886" s="6"/>
    </row>
    <row r="1887" spans="1:26" ht="48" customHeight="1" x14ac:dyDescent="0.3">
      <c r="A1887" s="6">
        <v>1887</v>
      </c>
      <c r="B1887" s="6" t="s">
        <v>10230</v>
      </c>
      <c r="C1887" s="6" t="s">
        <v>10231</v>
      </c>
      <c r="D1887" s="58" t="s">
        <v>10234</v>
      </c>
      <c r="E1887" s="6" t="s">
        <v>8057</v>
      </c>
      <c r="F1887" s="39">
        <v>2</v>
      </c>
      <c r="G1887" s="5">
        <v>2</v>
      </c>
      <c r="H1887" s="39">
        <v>2</v>
      </c>
      <c r="I1887" s="6"/>
      <c r="J1887" s="6"/>
      <c r="K1887" s="6"/>
      <c r="L1887" s="6"/>
      <c r="M1887" s="6"/>
      <c r="N1887" s="6"/>
      <c r="O1887" s="6"/>
      <c r="P1887" s="6"/>
      <c r="Q1887" s="6"/>
      <c r="R1887" s="6"/>
      <c r="S1887" s="6"/>
      <c r="T1887" s="6"/>
      <c r="U1887" s="6"/>
      <c r="V1887" s="6"/>
      <c r="W1887" s="6"/>
      <c r="X1887" s="6"/>
      <c r="Y1887" s="6"/>
      <c r="Z1887" s="6"/>
    </row>
    <row r="1888" spans="1:26" ht="24" customHeight="1" x14ac:dyDescent="0.3">
      <c r="A1888" s="6">
        <v>1888</v>
      </c>
      <c r="B1888" s="6" t="s">
        <v>10230</v>
      </c>
      <c r="C1888" s="6" t="s">
        <v>10231</v>
      </c>
      <c r="D1888" s="58" t="s">
        <v>10235</v>
      </c>
      <c r="E1888" s="6" t="s">
        <v>8057</v>
      </c>
      <c r="F1888" s="39">
        <v>2</v>
      </c>
      <c r="G1888" s="5">
        <v>2</v>
      </c>
      <c r="H1888" s="39">
        <v>2</v>
      </c>
      <c r="I1888" s="6"/>
      <c r="J1888" s="6"/>
      <c r="K1888" s="6"/>
      <c r="L1888" s="6"/>
      <c r="M1888" s="6"/>
      <c r="N1888" s="6"/>
      <c r="O1888" s="6"/>
      <c r="P1888" s="6"/>
      <c r="Q1888" s="6"/>
      <c r="R1888" s="6"/>
      <c r="S1888" s="6"/>
      <c r="T1888" s="6"/>
      <c r="U1888" s="6"/>
      <c r="V1888" s="6"/>
      <c r="W1888" s="6"/>
      <c r="X1888" s="6"/>
      <c r="Y1888" s="6"/>
      <c r="Z1888" s="6"/>
    </row>
    <row r="1889" spans="1:26" ht="24" customHeight="1" x14ac:dyDescent="0.3">
      <c r="A1889" s="6">
        <v>1889</v>
      </c>
      <c r="B1889" s="6" t="s">
        <v>10230</v>
      </c>
      <c r="C1889" s="6" t="s">
        <v>10231</v>
      </c>
      <c r="D1889" s="58" t="s">
        <v>10236</v>
      </c>
      <c r="E1889" s="6" t="s">
        <v>8057</v>
      </c>
      <c r="F1889" s="39">
        <v>2</v>
      </c>
      <c r="G1889" s="5">
        <v>2</v>
      </c>
      <c r="H1889" s="39">
        <v>2</v>
      </c>
      <c r="I1889" s="6"/>
      <c r="J1889" s="6"/>
      <c r="K1889" s="6"/>
      <c r="L1889" s="6"/>
      <c r="M1889" s="6"/>
      <c r="N1889" s="6"/>
      <c r="O1889" s="6"/>
      <c r="P1889" s="6"/>
      <c r="Q1889" s="6"/>
      <c r="R1889" s="6"/>
      <c r="S1889" s="6"/>
      <c r="T1889" s="6"/>
      <c r="U1889" s="6"/>
      <c r="V1889" s="6"/>
      <c r="W1889" s="6"/>
      <c r="X1889" s="6"/>
      <c r="Y1889" s="6"/>
      <c r="Z1889" s="6"/>
    </row>
    <row r="1890" spans="1:26" ht="48" customHeight="1" x14ac:dyDescent="0.3">
      <c r="A1890" s="6">
        <v>1890</v>
      </c>
      <c r="B1890" s="6" t="s">
        <v>10230</v>
      </c>
      <c r="C1890" s="6" t="s">
        <v>10231</v>
      </c>
      <c r="D1890" s="58" t="s">
        <v>10237</v>
      </c>
      <c r="E1890" s="6" t="s">
        <v>8057</v>
      </c>
      <c r="F1890" s="39">
        <v>2</v>
      </c>
      <c r="G1890" s="5">
        <v>2</v>
      </c>
      <c r="H1890" s="39">
        <v>2</v>
      </c>
      <c r="I1890" s="6"/>
      <c r="J1890" s="6"/>
      <c r="K1890" s="6"/>
      <c r="L1890" s="6"/>
      <c r="M1890" s="6"/>
      <c r="N1890" s="6"/>
      <c r="O1890" s="6"/>
      <c r="P1890" s="6"/>
      <c r="Q1890" s="6"/>
      <c r="R1890" s="6"/>
      <c r="S1890" s="6"/>
      <c r="T1890" s="6"/>
      <c r="U1890" s="6"/>
      <c r="V1890" s="6"/>
      <c r="W1890" s="6"/>
      <c r="X1890" s="6"/>
      <c r="Y1890" s="6"/>
      <c r="Z1890" s="6"/>
    </row>
    <row r="1891" spans="1:26" ht="48" customHeight="1" x14ac:dyDescent="0.3">
      <c r="A1891" s="6">
        <v>1891</v>
      </c>
      <c r="B1891" s="6" t="s">
        <v>10230</v>
      </c>
      <c r="C1891" s="6" t="s">
        <v>10231</v>
      </c>
      <c r="D1891" s="58" t="s">
        <v>10238</v>
      </c>
      <c r="E1891" s="6" t="s">
        <v>8057</v>
      </c>
      <c r="F1891" s="39">
        <v>1</v>
      </c>
      <c r="G1891" s="5">
        <v>1</v>
      </c>
      <c r="H1891" s="39">
        <v>1</v>
      </c>
      <c r="I1891" s="6"/>
      <c r="J1891" s="6"/>
      <c r="K1891" s="6"/>
      <c r="L1891" s="6"/>
      <c r="M1891" s="6"/>
      <c r="N1891" s="6"/>
      <c r="O1891" s="6"/>
      <c r="P1891" s="6"/>
      <c r="Q1891" s="6"/>
      <c r="R1891" s="6"/>
      <c r="S1891" s="6"/>
      <c r="T1891" s="6"/>
      <c r="U1891" s="6"/>
      <c r="V1891" s="6"/>
      <c r="W1891" s="6"/>
      <c r="X1891" s="6"/>
      <c r="Y1891" s="6"/>
      <c r="Z1891" s="6"/>
    </row>
    <row r="1892" spans="1:26" ht="48" customHeight="1" x14ac:dyDescent="0.3">
      <c r="A1892" s="6">
        <v>1892</v>
      </c>
      <c r="B1892" s="6" t="s">
        <v>10230</v>
      </c>
      <c r="C1892" s="6" t="s">
        <v>10231</v>
      </c>
      <c r="D1892" s="58" t="s">
        <v>10239</v>
      </c>
      <c r="E1892" s="6" t="s">
        <v>8057</v>
      </c>
      <c r="F1892" s="39">
        <v>1</v>
      </c>
      <c r="G1892" s="5">
        <v>2</v>
      </c>
      <c r="H1892" s="39">
        <v>1</v>
      </c>
      <c r="I1892" s="6"/>
      <c r="J1892" s="6"/>
      <c r="K1892" s="6"/>
      <c r="L1892" s="6"/>
      <c r="M1892" s="6"/>
      <c r="N1892" s="6"/>
      <c r="O1892" s="6"/>
      <c r="P1892" s="6"/>
      <c r="Q1892" s="6"/>
      <c r="R1892" s="6"/>
      <c r="S1892" s="6"/>
      <c r="T1892" s="6"/>
      <c r="U1892" s="6"/>
      <c r="V1892" s="6"/>
      <c r="W1892" s="6"/>
      <c r="X1892" s="6"/>
      <c r="Y1892" s="6"/>
      <c r="Z1892" s="6"/>
    </row>
    <row r="1893" spans="1:26" ht="24" customHeight="1" x14ac:dyDescent="0.3">
      <c r="A1893" s="6">
        <v>1893</v>
      </c>
      <c r="B1893" s="6" t="s">
        <v>10230</v>
      </c>
      <c r="C1893" s="6" t="s">
        <v>10231</v>
      </c>
      <c r="D1893" s="58" t="s">
        <v>10240</v>
      </c>
      <c r="E1893" s="6" t="s">
        <v>8057</v>
      </c>
      <c r="F1893" s="39">
        <v>1</v>
      </c>
      <c r="G1893" s="5">
        <v>0</v>
      </c>
      <c r="H1893" s="39">
        <v>1</v>
      </c>
      <c r="I1893" s="6"/>
      <c r="J1893" s="6"/>
      <c r="K1893" s="6"/>
      <c r="L1893" s="6"/>
      <c r="M1893" s="6"/>
      <c r="N1893" s="6"/>
      <c r="O1893" s="6"/>
      <c r="P1893" s="6"/>
      <c r="Q1893" s="6"/>
      <c r="R1893" s="6"/>
      <c r="S1893" s="6"/>
      <c r="T1893" s="6"/>
      <c r="U1893" s="6"/>
      <c r="V1893" s="6"/>
      <c r="W1893" s="6"/>
      <c r="X1893" s="6"/>
      <c r="Y1893" s="6"/>
      <c r="Z1893" s="6"/>
    </row>
    <row r="1894" spans="1:26" ht="48" customHeight="1" x14ac:dyDescent="0.3">
      <c r="A1894" s="6">
        <v>1894</v>
      </c>
      <c r="B1894" s="6" t="s">
        <v>10241</v>
      </c>
      <c r="C1894" s="6" t="s">
        <v>10242</v>
      </c>
      <c r="D1894" s="58" t="s">
        <v>10243</v>
      </c>
      <c r="E1894" s="6" t="s">
        <v>8057</v>
      </c>
      <c r="F1894" s="39">
        <v>1</v>
      </c>
      <c r="G1894" s="5">
        <v>1</v>
      </c>
      <c r="H1894" s="39">
        <v>1</v>
      </c>
      <c r="I1894" s="6"/>
      <c r="J1894" s="6"/>
      <c r="K1894" s="6"/>
      <c r="L1894" s="6"/>
      <c r="M1894" s="6"/>
      <c r="N1894" s="6"/>
      <c r="O1894" s="6"/>
      <c r="P1894" s="6"/>
      <c r="Q1894" s="6"/>
      <c r="R1894" s="6"/>
      <c r="S1894" s="6"/>
      <c r="T1894" s="6"/>
      <c r="U1894" s="6"/>
      <c r="V1894" s="6"/>
      <c r="W1894" s="6"/>
      <c r="X1894" s="6"/>
      <c r="Y1894" s="6"/>
      <c r="Z1894" s="6"/>
    </row>
    <row r="1895" spans="1:26" ht="24" customHeight="1" x14ac:dyDescent="0.3">
      <c r="A1895" s="6">
        <v>1895</v>
      </c>
      <c r="B1895" s="6" t="s">
        <v>10241</v>
      </c>
      <c r="C1895" s="6" t="s">
        <v>10242</v>
      </c>
      <c r="D1895" s="58" t="s">
        <v>10244</v>
      </c>
      <c r="E1895" s="6" t="s">
        <v>8057</v>
      </c>
      <c r="F1895" s="39">
        <v>2</v>
      </c>
      <c r="G1895" s="5">
        <v>0</v>
      </c>
      <c r="H1895" s="39">
        <v>2</v>
      </c>
      <c r="I1895" s="6"/>
      <c r="J1895" s="6"/>
      <c r="K1895" s="6"/>
      <c r="L1895" s="6"/>
      <c r="M1895" s="6"/>
      <c r="N1895" s="6"/>
      <c r="O1895" s="6"/>
      <c r="P1895" s="6"/>
      <c r="Q1895" s="6"/>
      <c r="R1895" s="6"/>
      <c r="S1895" s="6"/>
      <c r="T1895" s="6"/>
      <c r="U1895" s="6"/>
      <c r="V1895" s="6"/>
      <c r="W1895" s="6"/>
      <c r="X1895" s="6"/>
      <c r="Y1895" s="6"/>
      <c r="Z1895" s="6"/>
    </row>
    <row r="1896" spans="1:26" ht="48" customHeight="1" x14ac:dyDescent="0.3">
      <c r="A1896" s="6">
        <v>1896</v>
      </c>
      <c r="B1896" s="6" t="s">
        <v>10241</v>
      </c>
      <c r="C1896" s="6" t="s">
        <v>10242</v>
      </c>
      <c r="D1896" s="58" t="s">
        <v>10245</v>
      </c>
      <c r="E1896" s="6" t="s">
        <v>8057</v>
      </c>
      <c r="F1896" s="39">
        <v>2</v>
      </c>
      <c r="G1896" s="5">
        <v>2</v>
      </c>
      <c r="H1896" s="39">
        <v>2</v>
      </c>
      <c r="I1896" s="6"/>
      <c r="J1896" s="6"/>
      <c r="K1896" s="6"/>
      <c r="L1896" s="6"/>
      <c r="M1896" s="6"/>
      <c r="N1896" s="6"/>
      <c r="O1896" s="6"/>
      <c r="P1896" s="6"/>
      <c r="Q1896" s="6"/>
      <c r="R1896" s="6"/>
      <c r="S1896" s="6"/>
      <c r="T1896" s="6"/>
      <c r="U1896" s="6"/>
      <c r="V1896" s="6"/>
      <c r="W1896" s="6"/>
      <c r="X1896" s="6"/>
      <c r="Y1896" s="6"/>
      <c r="Z1896" s="6"/>
    </row>
    <row r="1897" spans="1:26" ht="48" customHeight="1" x14ac:dyDescent="0.3">
      <c r="A1897" s="6">
        <v>1897</v>
      </c>
      <c r="B1897" s="6" t="s">
        <v>10246</v>
      </c>
      <c r="C1897" s="6" t="s">
        <v>10247</v>
      </c>
      <c r="D1897" s="58" t="s">
        <v>10248</v>
      </c>
      <c r="E1897" s="6" t="s">
        <v>8057</v>
      </c>
      <c r="F1897" s="39">
        <v>1</v>
      </c>
      <c r="G1897" s="5">
        <v>1</v>
      </c>
      <c r="H1897" s="39">
        <v>1</v>
      </c>
      <c r="I1897" s="6"/>
      <c r="J1897" s="6"/>
      <c r="K1897" s="6"/>
      <c r="L1897" s="6"/>
      <c r="M1897" s="6"/>
      <c r="N1897" s="6"/>
      <c r="O1897" s="6"/>
      <c r="P1897" s="6"/>
      <c r="Q1897" s="6"/>
      <c r="R1897" s="6"/>
      <c r="S1897" s="6"/>
      <c r="T1897" s="6"/>
      <c r="U1897" s="6"/>
      <c r="V1897" s="6"/>
      <c r="W1897" s="6"/>
      <c r="X1897" s="6"/>
      <c r="Y1897" s="6"/>
      <c r="Z1897" s="6"/>
    </row>
    <row r="1898" spans="1:26" ht="48" customHeight="1" x14ac:dyDescent="0.3">
      <c r="A1898" s="6">
        <v>1898</v>
      </c>
      <c r="B1898" s="6" t="s">
        <v>10246</v>
      </c>
      <c r="C1898" s="6" t="s">
        <v>10247</v>
      </c>
      <c r="D1898" s="58" t="s">
        <v>10249</v>
      </c>
      <c r="E1898" s="6" t="s">
        <v>8057</v>
      </c>
      <c r="F1898" s="39">
        <v>1</v>
      </c>
      <c r="G1898" s="5">
        <v>0</v>
      </c>
      <c r="H1898" s="39">
        <v>1</v>
      </c>
      <c r="I1898" s="6"/>
      <c r="J1898" s="6"/>
      <c r="K1898" s="6"/>
      <c r="L1898" s="6"/>
      <c r="M1898" s="6"/>
      <c r="N1898" s="6"/>
      <c r="O1898" s="6"/>
      <c r="P1898" s="6"/>
      <c r="Q1898" s="6"/>
      <c r="R1898" s="6"/>
      <c r="S1898" s="6"/>
      <c r="T1898" s="6"/>
      <c r="U1898" s="6"/>
      <c r="V1898" s="6"/>
      <c r="W1898" s="6"/>
      <c r="X1898" s="6"/>
      <c r="Y1898" s="6"/>
      <c r="Z1898" s="6"/>
    </row>
    <row r="1899" spans="1:26" ht="24" customHeight="1" x14ac:dyDescent="0.3">
      <c r="A1899" s="6">
        <v>1899</v>
      </c>
      <c r="B1899" s="6" t="s">
        <v>10246</v>
      </c>
      <c r="C1899" s="6" t="s">
        <v>10247</v>
      </c>
      <c r="D1899" s="58" t="s">
        <v>10250</v>
      </c>
      <c r="E1899" s="6" t="s">
        <v>8057</v>
      </c>
      <c r="F1899" s="39">
        <v>0</v>
      </c>
      <c r="G1899" s="5">
        <v>1</v>
      </c>
      <c r="H1899" s="39">
        <v>0</v>
      </c>
      <c r="I1899" s="6"/>
      <c r="J1899" s="6"/>
      <c r="K1899" s="6"/>
      <c r="L1899" s="6"/>
      <c r="M1899" s="6"/>
      <c r="N1899" s="6"/>
      <c r="O1899" s="6"/>
      <c r="P1899" s="6"/>
      <c r="Q1899" s="6"/>
      <c r="R1899" s="6"/>
      <c r="S1899" s="6"/>
      <c r="T1899" s="6"/>
      <c r="U1899" s="6"/>
      <c r="V1899" s="6"/>
      <c r="W1899" s="6"/>
      <c r="X1899" s="6"/>
      <c r="Y1899" s="6"/>
      <c r="Z1899" s="6"/>
    </row>
    <row r="1900" spans="1:26" ht="48" customHeight="1" x14ac:dyDescent="0.3">
      <c r="A1900" s="6">
        <v>1900</v>
      </c>
      <c r="B1900" s="6" t="s">
        <v>10246</v>
      </c>
      <c r="C1900" s="6" t="s">
        <v>10247</v>
      </c>
      <c r="D1900" s="58" t="s">
        <v>10251</v>
      </c>
      <c r="E1900" s="6" t="s">
        <v>8057</v>
      </c>
      <c r="F1900" s="39">
        <v>0</v>
      </c>
      <c r="G1900" s="5">
        <v>2</v>
      </c>
      <c r="H1900" s="39">
        <v>0</v>
      </c>
      <c r="I1900" s="6"/>
      <c r="J1900" s="6"/>
      <c r="K1900" s="6"/>
      <c r="L1900" s="6"/>
      <c r="M1900" s="6"/>
      <c r="N1900" s="6"/>
      <c r="O1900" s="6"/>
      <c r="P1900" s="6"/>
      <c r="Q1900" s="6"/>
      <c r="R1900" s="6"/>
      <c r="S1900" s="6"/>
      <c r="T1900" s="6"/>
      <c r="U1900" s="6"/>
      <c r="V1900" s="6"/>
      <c r="W1900" s="6"/>
      <c r="X1900" s="6"/>
      <c r="Y1900" s="6"/>
      <c r="Z1900" s="6"/>
    </row>
    <row r="1901" spans="1:26" ht="48" customHeight="1" x14ac:dyDescent="0.3">
      <c r="A1901" s="6">
        <v>1901</v>
      </c>
      <c r="B1901" s="6" t="s">
        <v>10246</v>
      </c>
      <c r="C1901" s="6" t="s">
        <v>10247</v>
      </c>
      <c r="D1901" s="58" t="s">
        <v>10252</v>
      </c>
      <c r="E1901" s="6" t="s">
        <v>8057</v>
      </c>
      <c r="F1901" s="39">
        <v>1</v>
      </c>
      <c r="G1901" s="5">
        <v>2</v>
      </c>
      <c r="H1901" s="39">
        <v>1</v>
      </c>
      <c r="I1901" s="6"/>
      <c r="J1901" s="6"/>
      <c r="K1901" s="6"/>
      <c r="L1901" s="6"/>
      <c r="M1901" s="6"/>
      <c r="N1901" s="6"/>
      <c r="O1901" s="6"/>
      <c r="P1901" s="6"/>
      <c r="Q1901" s="6"/>
      <c r="R1901" s="6"/>
      <c r="S1901" s="6"/>
      <c r="T1901" s="6"/>
      <c r="U1901" s="6"/>
      <c r="V1901" s="6"/>
      <c r="W1901" s="6"/>
      <c r="X1901" s="6"/>
      <c r="Y1901" s="6"/>
      <c r="Z1901" s="6"/>
    </row>
    <row r="1902" spans="1:26" ht="48" customHeight="1" x14ac:dyDescent="0.3">
      <c r="A1902" s="6">
        <v>1902</v>
      </c>
      <c r="B1902" s="6" t="s">
        <v>10246</v>
      </c>
      <c r="C1902" s="6" t="s">
        <v>10247</v>
      </c>
      <c r="D1902" s="58" t="s">
        <v>10253</v>
      </c>
      <c r="E1902" s="6" t="s">
        <v>8057</v>
      </c>
      <c r="F1902" s="39">
        <v>2</v>
      </c>
      <c r="G1902" s="5">
        <v>2</v>
      </c>
      <c r="H1902" s="39">
        <v>2</v>
      </c>
      <c r="I1902" s="6"/>
      <c r="J1902" s="6"/>
      <c r="K1902" s="6"/>
      <c r="L1902" s="6"/>
      <c r="M1902" s="6"/>
      <c r="N1902" s="6"/>
      <c r="O1902" s="6"/>
      <c r="P1902" s="6"/>
      <c r="Q1902" s="6"/>
      <c r="R1902" s="6"/>
      <c r="S1902" s="6"/>
      <c r="T1902" s="6"/>
      <c r="U1902" s="6"/>
      <c r="V1902" s="6"/>
      <c r="W1902" s="6"/>
      <c r="X1902" s="6"/>
      <c r="Y1902" s="6"/>
      <c r="Z1902" s="6"/>
    </row>
    <row r="1903" spans="1:26" ht="24" customHeight="1" x14ac:dyDescent="0.3">
      <c r="A1903" s="6">
        <v>1903</v>
      </c>
      <c r="B1903" s="6" t="s">
        <v>10246</v>
      </c>
      <c r="C1903" s="6" t="s">
        <v>10247</v>
      </c>
      <c r="D1903" s="58" t="s">
        <v>10254</v>
      </c>
      <c r="E1903" s="6" t="s">
        <v>8057</v>
      </c>
      <c r="F1903" s="39">
        <v>0</v>
      </c>
      <c r="G1903" s="39">
        <v>0</v>
      </c>
      <c r="H1903" s="39">
        <v>0</v>
      </c>
      <c r="I1903" s="6"/>
      <c r="J1903" s="6"/>
      <c r="K1903" s="6"/>
      <c r="L1903" s="6"/>
      <c r="M1903" s="6"/>
      <c r="N1903" s="6"/>
      <c r="O1903" s="6"/>
      <c r="P1903" s="6"/>
      <c r="Q1903" s="6"/>
      <c r="R1903" s="6"/>
      <c r="S1903" s="6"/>
      <c r="T1903" s="6"/>
      <c r="U1903" s="6"/>
      <c r="V1903" s="6"/>
      <c r="W1903" s="6"/>
      <c r="X1903" s="6"/>
      <c r="Y1903" s="6"/>
      <c r="Z1903" s="6"/>
    </row>
    <row r="1904" spans="1:26" ht="48" customHeight="1" x14ac:dyDescent="0.3">
      <c r="A1904" s="6">
        <v>1904</v>
      </c>
      <c r="B1904" s="6" t="s">
        <v>10246</v>
      </c>
      <c r="C1904" s="6" t="s">
        <v>10247</v>
      </c>
      <c r="D1904" s="58" t="s">
        <v>10255</v>
      </c>
      <c r="E1904" s="6" t="s">
        <v>8057</v>
      </c>
      <c r="F1904" s="39">
        <v>2</v>
      </c>
      <c r="G1904" s="39">
        <v>2</v>
      </c>
      <c r="H1904" s="39">
        <v>2</v>
      </c>
      <c r="I1904" s="6"/>
      <c r="J1904" s="6"/>
      <c r="K1904" s="6"/>
      <c r="L1904" s="6"/>
      <c r="M1904" s="6"/>
      <c r="N1904" s="6"/>
      <c r="O1904" s="6"/>
      <c r="P1904" s="6"/>
      <c r="Q1904" s="6"/>
      <c r="R1904" s="6"/>
      <c r="S1904" s="6"/>
      <c r="T1904" s="6"/>
      <c r="U1904" s="6"/>
      <c r="V1904" s="6"/>
      <c r="W1904" s="6"/>
      <c r="X1904" s="6"/>
      <c r="Y1904" s="6"/>
      <c r="Z1904" s="6"/>
    </row>
    <row r="1905" spans="1:26" ht="24" customHeight="1" x14ac:dyDescent="0.3">
      <c r="A1905" s="6">
        <v>1905</v>
      </c>
      <c r="B1905" s="6" t="s">
        <v>10246</v>
      </c>
      <c r="C1905" s="6" t="s">
        <v>10247</v>
      </c>
      <c r="D1905" s="58" t="s">
        <v>10256</v>
      </c>
      <c r="E1905" s="6" t="s">
        <v>8057</v>
      </c>
      <c r="F1905" s="39">
        <v>1</v>
      </c>
      <c r="G1905" s="39">
        <v>1</v>
      </c>
      <c r="H1905" s="39">
        <v>1</v>
      </c>
      <c r="I1905" s="6"/>
      <c r="J1905" s="6"/>
      <c r="K1905" s="6"/>
      <c r="L1905" s="6"/>
      <c r="M1905" s="6"/>
      <c r="N1905" s="6"/>
      <c r="O1905" s="6"/>
      <c r="P1905" s="6"/>
      <c r="Q1905" s="6"/>
      <c r="R1905" s="6"/>
      <c r="S1905" s="6"/>
      <c r="T1905" s="6"/>
      <c r="U1905" s="6"/>
      <c r="V1905" s="6"/>
      <c r="W1905" s="6"/>
      <c r="X1905" s="6"/>
      <c r="Y1905" s="6"/>
      <c r="Z1905" s="6"/>
    </row>
    <row r="1906" spans="1:26" ht="24" customHeight="1" x14ac:dyDescent="0.3">
      <c r="A1906" s="6">
        <v>1906</v>
      </c>
      <c r="B1906" s="6" t="s">
        <v>10246</v>
      </c>
      <c r="C1906" s="6" t="s">
        <v>10247</v>
      </c>
      <c r="D1906" s="58" t="s">
        <v>10257</v>
      </c>
      <c r="E1906" s="6" t="s">
        <v>8057</v>
      </c>
      <c r="F1906" s="39">
        <v>0</v>
      </c>
      <c r="G1906" s="39">
        <v>0</v>
      </c>
      <c r="H1906" s="39">
        <v>0</v>
      </c>
      <c r="I1906" s="6"/>
      <c r="J1906" s="6"/>
      <c r="K1906" s="6"/>
      <c r="L1906" s="6"/>
      <c r="M1906" s="6"/>
      <c r="N1906" s="6"/>
      <c r="O1906" s="6"/>
      <c r="P1906" s="6"/>
      <c r="Q1906" s="6"/>
      <c r="R1906" s="6"/>
      <c r="S1906" s="6"/>
      <c r="T1906" s="6"/>
      <c r="U1906" s="6"/>
      <c r="V1906" s="6"/>
      <c r="W1906" s="6"/>
      <c r="X1906" s="6"/>
      <c r="Y1906" s="6"/>
      <c r="Z1906" s="6"/>
    </row>
    <row r="1907" spans="1:26" ht="48" customHeight="1" x14ac:dyDescent="0.3">
      <c r="A1907" s="6">
        <v>1907</v>
      </c>
      <c r="B1907" s="6" t="s">
        <v>10246</v>
      </c>
      <c r="C1907" s="6" t="s">
        <v>10247</v>
      </c>
      <c r="D1907" s="58" t="s">
        <v>10258</v>
      </c>
      <c r="E1907" s="6" t="s">
        <v>8057</v>
      </c>
      <c r="F1907" s="39">
        <v>2</v>
      </c>
      <c r="G1907" s="39">
        <v>2</v>
      </c>
      <c r="H1907" s="39">
        <v>2</v>
      </c>
      <c r="I1907" s="6"/>
      <c r="J1907" s="6"/>
      <c r="K1907" s="6"/>
      <c r="L1907" s="6"/>
      <c r="M1907" s="6"/>
      <c r="N1907" s="6"/>
      <c r="O1907" s="6"/>
      <c r="P1907" s="6"/>
      <c r="Q1907" s="6"/>
      <c r="R1907" s="6"/>
      <c r="S1907" s="6"/>
      <c r="T1907" s="6"/>
      <c r="U1907" s="6"/>
      <c r="V1907" s="6"/>
      <c r="W1907" s="6"/>
      <c r="X1907" s="6"/>
      <c r="Y1907" s="6"/>
      <c r="Z1907" s="6"/>
    </row>
    <row r="1908" spans="1:26" ht="24" customHeight="1" x14ac:dyDescent="0.3">
      <c r="A1908" s="6">
        <v>1908</v>
      </c>
      <c r="B1908" s="6" t="s">
        <v>10246</v>
      </c>
      <c r="C1908" s="6" t="s">
        <v>10247</v>
      </c>
      <c r="D1908" s="58" t="s">
        <v>10259</v>
      </c>
      <c r="E1908" s="6" t="s">
        <v>8057</v>
      </c>
      <c r="F1908" s="39">
        <v>2</v>
      </c>
      <c r="G1908" s="39">
        <v>2</v>
      </c>
      <c r="H1908" s="39">
        <v>2</v>
      </c>
      <c r="I1908" s="6"/>
      <c r="J1908" s="6"/>
      <c r="K1908" s="6"/>
      <c r="L1908" s="6"/>
      <c r="M1908" s="6"/>
      <c r="N1908" s="6"/>
      <c r="O1908" s="6"/>
      <c r="P1908" s="6"/>
      <c r="Q1908" s="6"/>
      <c r="R1908" s="6"/>
      <c r="S1908" s="6"/>
      <c r="T1908" s="6"/>
      <c r="U1908" s="6"/>
      <c r="V1908" s="6"/>
      <c r="W1908" s="6"/>
      <c r="X1908" s="6"/>
      <c r="Y1908" s="6"/>
      <c r="Z1908" s="6"/>
    </row>
    <row r="1909" spans="1:26" ht="48" customHeight="1" x14ac:dyDescent="0.3">
      <c r="A1909" s="6">
        <v>1909</v>
      </c>
      <c r="B1909" s="6" t="s">
        <v>10246</v>
      </c>
      <c r="C1909" s="6" t="s">
        <v>10247</v>
      </c>
      <c r="D1909" s="58" t="s">
        <v>10260</v>
      </c>
      <c r="E1909" s="6" t="s">
        <v>8057</v>
      </c>
      <c r="F1909" s="39">
        <v>0</v>
      </c>
      <c r="G1909" s="39">
        <v>0</v>
      </c>
      <c r="H1909" s="39">
        <v>0</v>
      </c>
      <c r="I1909" s="6"/>
      <c r="J1909" s="6"/>
      <c r="K1909" s="6"/>
      <c r="L1909" s="6"/>
      <c r="M1909" s="6"/>
      <c r="N1909" s="6"/>
      <c r="O1909" s="6"/>
      <c r="P1909" s="6"/>
      <c r="Q1909" s="6"/>
      <c r="R1909" s="6"/>
      <c r="S1909" s="6"/>
      <c r="T1909" s="6"/>
      <c r="U1909" s="6"/>
      <c r="V1909" s="6"/>
      <c r="W1909" s="6"/>
      <c r="X1909" s="6"/>
      <c r="Y1909" s="6"/>
      <c r="Z1909" s="6"/>
    </row>
    <row r="1910" spans="1:26" ht="24" customHeight="1" x14ac:dyDescent="0.3">
      <c r="A1910" s="6">
        <v>1910</v>
      </c>
      <c r="B1910" s="6" t="s">
        <v>10246</v>
      </c>
      <c r="C1910" s="6" t="s">
        <v>10247</v>
      </c>
      <c r="D1910" s="58" t="s">
        <v>10261</v>
      </c>
      <c r="E1910" s="6" t="s">
        <v>8057</v>
      </c>
      <c r="F1910" s="39">
        <v>2</v>
      </c>
      <c r="G1910" s="39">
        <v>2</v>
      </c>
      <c r="H1910" s="39">
        <v>2</v>
      </c>
      <c r="I1910" s="6"/>
      <c r="J1910" s="6"/>
      <c r="K1910" s="6"/>
      <c r="L1910" s="6"/>
      <c r="M1910" s="6"/>
      <c r="N1910" s="6"/>
      <c r="O1910" s="6"/>
      <c r="P1910" s="6"/>
      <c r="Q1910" s="6"/>
      <c r="R1910" s="6"/>
      <c r="S1910" s="6"/>
      <c r="T1910" s="6"/>
      <c r="U1910" s="6"/>
      <c r="V1910" s="6"/>
      <c r="W1910" s="6"/>
      <c r="X1910" s="6"/>
      <c r="Y1910" s="6"/>
      <c r="Z1910" s="6"/>
    </row>
    <row r="1911" spans="1:26" ht="24" customHeight="1" x14ac:dyDescent="0.3">
      <c r="A1911" s="6">
        <v>1911</v>
      </c>
      <c r="B1911" s="6" t="s">
        <v>10246</v>
      </c>
      <c r="C1911" s="6" t="s">
        <v>10247</v>
      </c>
      <c r="D1911" s="58" t="s">
        <v>10262</v>
      </c>
      <c r="E1911" s="6" t="s">
        <v>8057</v>
      </c>
      <c r="F1911" s="39">
        <v>0</v>
      </c>
      <c r="G1911" s="39">
        <v>0</v>
      </c>
      <c r="H1911" s="39">
        <v>0</v>
      </c>
      <c r="I1911" s="6"/>
      <c r="J1911" s="6"/>
      <c r="K1911" s="6"/>
      <c r="L1911" s="6"/>
      <c r="M1911" s="6"/>
      <c r="N1911" s="6"/>
      <c r="O1911" s="6"/>
      <c r="P1911" s="6"/>
      <c r="Q1911" s="6"/>
      <c r="R1911" s="6"/>
      <c r="S1911" s="6"/>
      <c r="T1911" s="6"/>
      <c r="U1911" s="6"/>
      <c r="V1911" s="6"/>
      <c r="W1911" s="6"/>
      <c r="X1911" s="6"/>
      <c r="Y1911" s="6"/>
      <c r="Z1911" s="6"/>
    </row>
    <row r="1912" spans="1:26" ht="48" customHeight="1" x14ac:dyDescent="0.3">
      <c r="A1912" s="6">
        <v>1912</v>
      </c>
      <c r="B1912" s="6" t="s">
        <v>10246</v>
      </c>
      <c r="C1912" s="6" t="s">
        <v>10247</v>
      </c>
      <c r="D1912" s="58" t="s">
        <v>10263</v>
      </c>
      <c r="E1912" s="6" t="s">
        <v>8057</v>
      </c>
      <c r="F1912" s="39">
        <v>2</v>
      </c>
      <c r="G1912" s="39">
        <v>2</v>
      </c>
      <c r="H1912" s="39">
        <v>2</v>
      </c>
      <c r="I1912" s="6"/>
      <c r="J1912" s="6"/>
      <c r="K1912" s="6"/>
      <c r="L1912" s="6"/>
      <c r="M1912" s="6"/>
      <c r="N1912" s="6"/>
      <c r="O1912" s="6"/>
      <c r="P1912" s="6"/>
      <c r="Q1912" s="6"/>
      <c r="R1912" s="6"/>
      <c r="S1912" s="6"/>
      <c r="T1912" s="6"/>
      <c r="U1912" s="6"/>
      <c r="V1912" s="6"/>
      <c r="W1912" s="6"/>
      <c r="X1912" s="6"/>
      <c r="Y1912" s="6"/>
      <c r="Z1912" s="6"/>
    </row>
    <row r="1913" spans="1:26" ht="24" customHeight="1" x14ac:dyDescent="0.3">
      <c r="A1913" s="6">
        <v>1913</v>
      </c>
      <c r="B1913" s="6" t="s">
        <v>10264</v>
      </c>
      <c r="C1913" s="6" t="s">
        <v>10265</v>
      </c>
      <c r="D1913" s="58" t="s">
        <v>10266</v>
      </c>
      <c r="E1913" s="6" t="s">
        <v>8057</v>
      </c>
      <c r="F1913" s="39">
        <v>0</v>
      </c>
      <c r="G1913" s="5">
        <v>1</v>
      </c>
      <c r="H1913" s="39">
        <v>0</v>
      </c>
      <c r="I1913" s="6"/>
      <c r="J1913" s="6"/>
      <c r="K1913" s="6"/>
      <c r="L1913" s="6"/>
      <c r="M1913" s="6"/>
      <c r="N1913" s="6"/>
      <c r="O1913" s="6"/>
      <c r="P1913" s="6"/>
      <c r="Q1913" s="6"/>
      <c r="R1913" s="6"/>
      <c r="S1913" s="6"/>
      <c r="T1913" s="6"/>
      <c r="U1913" s="6"/>
      <c r="V1913" s="6"/>
      <c r="W1913" s="6"/>
      <c r="X1913" s="6"/>
      <c r="Y1913" s="6"/>
      <c r="Z1913" s="6"/>
    </row>
    <row r="1914" spans="1:26" ht="24" customHeight="1" x14ac:dyDescent="0.3">
      <c r="A1914" s="6">
        <v>1914</v>
      </c>
      <c r="B1914" s="6" t="s">
        <v>10264</v>
      </c>
      <c r="C1914" s="6" t="s">
        <v>10265</v>
      </c>
      <c r="D1914" s="58" t="s">
        <v>10267</v>
      </c>
      <c r="E1914" s="6" t="s">
        <v>8057</v>
      </c>
      <c r="F1914" s="39">
        <v>0</v>
      </c>
      <c r="G1914" s="5">
        <v>0</v>
      </c>
      <c r="H1914" s="39">
        <v>0</v>
      </c>
      <c r="I1914" s="6"/>
      <c r="J1914" s="6"/>
      <c r="K1914" s="6"/>
      <c r="L1914" s="6"/>
      <c r="M1914" s="6"/>
      <c r="N1914" s="6"/>
      <c r="O1914" s="6"/>
      <c r="P1914" s="6"/>
      <c r="Q1914" s="6"/>
      <c r="R1914" s="6"/>
      <c r="S1914" s="6"/>
      <c r="T1914" s="6"/>
      <c r="U1914" s="6"/>
      <c r="V1914" s="6"/>
      <c r="W1914" s="6"/>
      <c r="X1914" s="6"/>
      <c r="Y1914" s="6"/>
      <c r="Z1914" s="6"/>
    </row>
    <row r="1915" spans="1:26" ht="24" customHeight="1" x14ac:dyDescent="0.3">
      <c r="A1915" s="6">
        <v>1915</v>
      </c>
      <c r="B1915" s="6" t="s">
        <v>10264</v>
      </c>
      <c r="C1915" s="6" t="s">
        <v>10265</v>
      </c>
      <c r="D1915" s="58" t="s">
        <v>10268</v>
      </c>
      <c r="E1915" s="6" t="s">
        <v>8057</v>
      </c>
      <c r="F1915" s="39">
        <v>1</v>
      </c>
      <c r="G1915" s="5">
        <v>0</v>
      </c>
      <c r="H1915" s="39">
        <v>1</v>
      </c>
      <c r="I1915" s="6"/>
      <c r="J1915" s="6"/>
      <c r="K1915" s="6"/>
      <c r="L1915" s="6"/>
      <c r="M1915" s="6"/>
      <c r="N1915" s="6"/>
      <c r="O1915" s="6"/>
      <c r="P1915" s="6"/>
      <c r="Q1915" s="6"/>
      <c r="R1915" s="6"/>
      <c r="S1915" s="6"/>
      <c r="T1915" s="6"/>
      <c r="U1915" s="6"/>
      <c r="V1915" s="6"/>
      <c r="W1915" s="6"/>
      <c r="X1915" s="6"/>
      <c r="Y1915" s="6"/>
      <c r="Z1915" s="6"/>
    </row>
    <row r="1916" spans="1:26" ht="48" customHeight="1" x14ac:dyDescent="0.3">
      <c r="A1916" s="6">
        <v>1916</v>
      </c>
      <c r="B1916" s="6" t="s">
        <v>10264</v>
      </c>
      <c r="C1916" s="6" t="s">
        <v>10265</v>
      </c>
      <c r="D1916" s="58" t="s">
        <v>10269</v>
      </c>
      <c r="E1916" s="6" t="s">
        <v>8057</v>
      </c>
      <c r="F1916" s="39">
        <v>2</v>
      </c>
      <c r="G1916" s="5">
        <v>2</v>
      </c>
      <c r="H1916" s="39">
        <v>2</v>
      </c>
      <c r="I1916" s="6"/>
      <c r="J1916" s="6"/>
      <c r="K1916" s="6"/>
      <c r="L1916" s="6"/>
      <c r="M1916" s="6"/>
      <c r="N1916" s="6"/>
      <c r="O1916" s="6"/>
      <c r="P1916" s="6"/>
      <c r="Q1916" s="6"/>
      <c r="R1916" s="6"/>
      <c r="S1916" s="6"/>
      <c r="T1916" s="6"/>
      <c r="U1916" s="6"/>
      <c r="V1916" s="6"/>
      <c r="W1916" s="6"/>
      <c r="X1916" s="6"/>
      <c r="Y1916" s="6"/>
      <c r="Z1916" s="6"/>
    </row>
    <row r="1917" spans="1:26" ht="24" customHeight="1" x14ac:dyDescent="0.3">
      <c r="A1917" s="6">
        <v>1917</v>
      </c>
      <c r="B1917" s="6" t="s">
        <v>10264</v>
      </c>
      <c r="C1917" s="6" t="s">
        <v>10265</v>
      </c>
      <c r="D1917" s="58" t="s">
        <v>10270</v>
      </c>
      <c r="E1917" s="6" t="s">
        <v>8057</v>
      </c>
      <c r="F1917" s="39">
        <v>0</v>
      </c>
      <c r="G1917" s="5">
        <v>2</v>
      </c>
      <c r="H1917" s="39">
        <v>0</v>
      </c>
      <c r="I1917" s="6"/>
      <c r="J1917" s="6"/>
      <c r="K1917" s="6"/>
      <c r="L1917" s="6"/>
      <c r="M1917" s="6"/>
      <c r="N1917" s="6"/>
      <c r="O1917" s="6"/>
      <c r="P1917" s="6"/>
      <c r="Q1917" s="6"/>
      <c r="R1917" s="6"/>
      <c r="S1917" s="6"/>
      <c r="T1917" s="6"/>
      <c r="U1917" s="6"/>
      <c r="V1917" s="6"/>
      <c r="W1917" s="6"/>
      <c r="X1917" s="6"/>
      <c r="Y1917" s="6"/>
      <c r="Z1917" s="6"/>
    </row>
    <row r="1918" spans="1:26" ht="24" customHeight="1" x14ac:dyDescent="0.3">
      <c r="A1918" s="6">
        <v>1918</v>
      </c>
      <c r="B1918" s="6" t="s">
        <v>10264</v>
      </c>
      <c r="C1918" s="6" t="s">
        <v>10265</v>
      </c>
      <c r="D1918" s="58" t="s">
        <v>10271</v>
      </c>
      <c r="E1918" s="6" t="s">
        <v>8057</v>
      </c>
      <c r="F1918" s="39">
        <v>1</v>
      </c>
      <c r="G1918" s="5">
        <v>1</v>
      </c>
      <c r="H1918" s="39">
        <v>1</v>
      </c>
      <c r="I1918" s="6"/>
      <c r="J1918" s="6"/>
      <c r="K1918" s="6"/>
      <c r="L1918" s="6"/>
      <c r="M1918" s="6"/>
      <c r="N1918" s="6"/>
      <c r="O1918" s="6"/>
      <c r="P1918" s="6"/>
      <c r="Q1918" s="6"/>
      <c r="R1918" s="6"/>
      <c r="S1918" s="6"/>
      <c r="T1918" s="6"/>
      <c r="U1918" s="6"/>
      <c r="V1918" s="6"/>
      <c r="W1918" s="6"/>
      <c r="X1918" s="6"/>
      <c r="Y1918" s="6"/>
      <c r="Z1918" s="6"/>
    </row>
    <row r="1919" spans="1:26" ht="48" customHeight="1" x14ac:dyDescent="0.3">
      <c r="A1919" s="6">
        <v>1919</v>
      </c>
      <c r="B1919" s="6" t="s">
        <v>10272</v>
      </c>
      <c r="C1919" s="6" t="s">
        <v>10273</v>
      </c>
      <c r="D1919" s="58" t="s">
        <v>10274</v>
      </c>
      <c r="E1919" s="6" t="s">
        <v>8057</v>
      </c>
      <c r="F1919" s="39">
        <v>2</v>
      </c>
      <c r="G1919" s="5">
        <v>2</v>
      </c>
      <c r="H1919" s="39">
        <v>2</v>
      </c>
      <c r="I1919" s="6"/>
      <c r="J1919" s="6"/>
      <c r="K1919" s="6"/>
      <c r="L1919" s="6"/>
      <c r="M1919" s="6"/>
      <c r="N1919" s="6"/>
      <c r="O1919" s="6"/>
      <c r="P1919" s="6"/>
      <c r="Q1919" s="6"/>
      <c r="R1919" s="6"/>
      <c r="S1919" s="6"/>
      <c r="T1919" s="6"/>
      <c r="U1919" s="6"/>
      <c r="V1919" s="6"/>
      <c r="W1919" s="6"/>
      <c r="X1919" s="6"/>
      <c r="Y1919" s="6"/>
      <c r="Z1919" s="6"/>
    </row>
    <row r="1920" spans="1:26" ht="24" customHeight="1" x14ac:dyDescent="0.3">
      <c r="A1920" s="6">
        <v>1920</v>
      </c>
      <c r="B1920" s="6" t="s">
        <v>10272</v>
      </c>
      <c r="C1920" s="6" t="s">
        <v>10273</v>
      </c>
      <c r="D1920" s="58" t="s">
        <v>10275</v>
      </c>
      <c r="E1920" s="6" t="s">
        <v>8057</v>
      </c>
      <c r="F1920" s="39">
        <v>2</v>
      </c>
      <c r="G1920" s="5">
        <v>2</v>
      </c>
      <c r="H1920" s="39">
        <v>2</v>
      </c>
      <c r="I1920" s="6"/>
      <c r="J1920" s="6"/>
      <c r="K1920" s="6"/>
      <c r="L1920" s="6"/>
      <c r="M1920" s="6"/>
      <c r="N1920" s="6"/>
      <c r="O1920" s="6"/>
      <c r="P1920" s="6"/>
      <c r="Q1920" s="6"/>
      <c r="R1920" s="6"/>
      <c r="S1920" s="6"/>
      <c r="T1920" s="6"/>
      <c r="U1920" s="6"/>
      <c r="V1920" s="6"/>
      <c r="W1920" s="6"/>
      <c r="X1920" s="6"/>
      <c r="Y1920" s="6"/>
      <c r="Z1920" s="6"/>
    </row>
    <row r="1921" spans="1:26" ht="24" customHeight="1" x14ac:dyDescent="0.3">
      <c r="A1921" s="6">
        <v>1921</v>
      </c>
      <c r="B1921" s="6" t="s">
        <v>10272</v>
      </c>
      <c r="C1921" s="6" t="s">
        <v>10273</v>
      </c>
      <c r="D1921" s="58" t="s">
        <v>10276</v>
      </c>
      <c r="E1921" s="6" t="s">
        <v>8057</v>
      </c>
      <c r="F1921" s="39">
        <v>2</v>
      </c>
      <c r="G1921" s="5">
        <v>0</v>
      </c>
      <c r="H1921" s="39">
        <v>2</v>
      </c>
      <c r="I1921" s="6"/>
      <c r="J1921" s="6"/>
      <c r="K1921" s="6"/>
      <c r="L1921" s="6"/>
      <c r="M1921" s="6"/>
      <c r="N1921" s="6"/>
      <c r="O1921" s="6"/>
      <c r="P1921" s="6"/>
      <c r="Q1921" s="6"/>
      <c r="R1921" s="6"/>
      <c r="S1921" s="6"/>
      <c r="T1921" s="6"/>
      <c r="U1921" s="6"/>
      <c r="V1921" s="6"/>
      <c r="W1921" s="6"/>
      <c r="X1921" s="6"/>
      <c r="Y1921" s="6"/>
      <c r="Z1921" s="6"/>
    </row>
    <row r="1922" spans="1:26" ht="24" customHeight="1" x14ac:dyDescent="0.3">
      <c r="A1922" s="6">
        <v>1922</v>
      </c>
      <c r="B1922" s="6" t="s">
        <v>10272</v>
      </c>
      <c r="C1922" s="6" t="s">
        <v>10273</v>
      </c>
      <c r="D1922" s="58" t="s">
        <v>10277</v>
      </c>
      <c r="E1922" s="6" t="s">
        <v>8057</v>
      </c>
      <c r="F1922" s="39">
        <v>2</v>
      </c>
      <c r="G1922" s="5">
        <v>2</v>
      </c>
      <c r="H1922" s="39">
        <v>2</v>
      </c>
      <c r="I1922" s="6"/>
      <c r="J1922" s="6"/>
      <c r="K1922" s="6"/>
      <c r="L1922" s="6"/>
      <c r="M1922" s="6"/>
      <c r="N1922" s="6"/>
      <c r="O1922" s="6"/>
      <c r="P1922" s="6"/>
      <c r="Q1922" s="6"/>
      <c r="R1922" s="6"/>
      <c r="S1922" s="6"/>
      <c r="T1922" s="6"/>
      <c r="U1922" s="6"/>
      <c r="V1922" s="6"/>
      <c r="W1922" s="6"/>
      <c r="X1922" s="6"/>
      <c r="Y1922" s="6"/>
      <c r="Z1922" s="6"/>
    </row>
    <row r="1923" spans="1:26" ht="24" customHeight="1" x14ac:dyDescent="0.3">
      <c r="A1923" s="6">
        <v>1923</v>
      </c>
      <c r="B1923" s="6" t="s">
        <v>10272</v>
      </c>
      <c r="C1923" s="6" t="s">
        <v>10273</v>
      </c>
      <c r="D1923" s="58" t="s">
        <v>10278</v>
      </c>
      <c r="E1923" s="6" t="s">
        <v>8057</v>
      </c>
      <c r="F1923" s="39">
        <v>2</v>
      </c>
      <c r="G1923" s="5">
        <v>2</v>
      </c>
      <c r="H1923" s="39">
        <v>2</v>
      </c>
      <c r="I1923" s="6"/>
      <c r="J1923" s="6"/>
      <c r="K1923" s="6"/>
      <c r="L1923" s="6"/>
      <c r="M1923" s="6"/>
      <c r="N1923" s="6"/>
      <c r="O1923" s="6"/>
      <c r="P1923" s="6"/>
      <c r="Q1923" s="6"/>
      <c r="R1923" s="6"/>
      <c r="S1923" s="6"/>
      <c r="T1923" s="6"/>
      <c r="U1923" s="6"/>
      <c r="V1923" s="6"/>
      <c r="W1923" s="6"/>
      <c r="X1923" s="6"/>
      <c r="Y1923" s="6"/>
      <c r="Z1923" s="6"/>
    </row>
    <row r="1924" spans="1:26" ht="24" customHeight="1" x14ac:dyDescent="0.3">
      <c r="A1924" s="6">
        <v>1924</v>
      </c>
      <c r="B1924" s="6" t="s">
        <v>10279</v>
      </c>
      <c r="C1924" s="6" t="s">
        <v>10280</v>
      </c>
      <c r="D1924" s="58" t="s">
        <v>10281</v>
      </c>
      <c r="E1924" s="6" t="s">
        <v>8057</v>
      </c>
      <c r="F1924" s="39">
        <v>0</v>
      </c>
      <c r="G1924" s="5">
        <v>0</v>
      </c>
      <c r="H1924" s="39">
        <v>0</v>
      </c>
      <c r="I1924" s="6"/>
      <c r="J1924" s="6"/>
      <c r="K1924" s="6"/>
      <c r="L1924" s="6"/>
      <c r="M1924" s="6"/>
      <c r="N1924" s="6"/>
      <c r="O1924" s="6"/>
      <c r="P1924" s="6"/>
      <c r="Q1924" s="6"/>
      <c r="R1924" s="6"/>
      <c r="S1924" s="6"/>
      <c r="T1924" s="6"/>
      <c r="U1924" s="6"/>
      <c r="V1924" s="6"/>
      <c r="W1924" s="6"/>
      <c r="X1924" s="6"/>
      <c r="Y1924" s="6"/>
      <c r="Z1924" s="6"/>
    </row>
    <row r="1925" spans="1:26" ht="48" customHeight="1" x14ac:dyDescent="0.3">
      <c r="A1925" s="6">
        <v>1925</v>
      </c>
      <c r="B1925" s="6" t="s">
        <v>10279</v>
      </c>
      <c r="C1925" s="6" t="s">
        <v>10282</v>
      </c>
      <c r="D1925" s="58" t="s">
        <v>10283</v>
      </c>
      <c r="E1925" s="6" t="s">
        <v>8057</v>
      </c>
      <c r="F1925" s="39">
        <v>0</v>
      </c>
      <c r="G1925" s="5">
        <v>0</v>
      </c>
      <c r="H1925" s="39">
        <v>0</v>
      </c>
      <c r="I1925" s="6"/>
      <c r="J1925" s="6"/>
      <c r="K1925" s="6"/>
      <c r="L1925" s="6"/>
      <c r="M1925" s="6"/>
      <c r="N1925" s="6"/>
      <c r="O1925" s="6"/>
      <c r="P1925" s="6"/>
      <c r="Q1925" s="6"/>
      <c r="R1925" s="6"/>
      <c r="S1925" s="6"/>
      <c r="T1925" s="6"/>
      <c r="U1925" s="6"/>
      <c r="V1925" s="6"/>
      <c r="W1925" s="6"/>
      <c r="X1925" s="6"/>
      <c r="Y1925" s="6"/>
      <c r="Z1925" s="6"/>
    </row>
    <row r="1926" spans="1:26" ht="48" customHeight="1" x14ac:dyDescent="0.3">
      <c r="A1926" s="6">
        <v>1926</v>
      </c>
      <c r="B1926" s="6" t="s">
        <v>10279</v>
      </c>
      <c r="C1926" s="6" t="s">
        <v>10284</v>
      </c>
      <c r="D1926" s="58" t="s">
        <v>10285</v>
      </c>
      <c r="E1926" s="6" t="s">
        <v>8057</v>
      </c>
      <c r="F1926" s="39">
        <v>0</v>
      </c>
      <c r="G1926" s="5">
        <v>2</v>
      </c>
      <c r="H1926" s="39">
        <v>0</v>
      </c>
      <c r="I1926" s="6"/>
      <c r="J1926" s="6"/>
      <c r="K1926" s="6"/>
      <c r="L1926" s="6"/>
      <c r="M1926" s="6"/>
      <c r="N1926" s="6"/>
      <c r="O1926" s="6"/>
      <c r="P1926" s="6"/>
      <c r="Q1926" s="6"/>
      <c r="R1926" s="6"/>
      <c r="S1926" s="6"/>
      <c r="T1926" s="6"/>
      <c r="U1926" s="6"/>
      <c r="V1926" s="6"/>
      <c r="W1926" s="6"/>
      <c r="X1926" s="6"/>
      <c r="Y1926" s="6"/>
      <c r="Z1926" s="6"/>
    </row>
    <row r="1927" spans="1:26" ht="24" customHeight="1" x14ac:dyDescent="0.3">
      <c r="A1927" s="6">
        <v>1927</v>
      </c>
      <c r="B1927" s="6" t="s">
        <v>10279</v>
      </c>
      <c r="C1927" s="6" t="s">
        <v>10286</v>
      </c>
      <c r="D1927" s="58" t="s">
        <v>10287</v>
      </c>
      <c r="E1927" s="6" t="s">
        <v>8057</v>
      </c>
      <c r="F1927" s="39">
        <v>2</v>
      </c>
      <c r="G1927" s="5">
        <v>2</v>
      </c>
      <c r="H1927" s="39">
        <v>2</v>
      </c>
      <c r="I1927" s="6"/>
      <c r="J1927" s="6"/>
      <c r="K1927" s="6"/>
      <c r="L1927" s="6"/>
      <c r="M1927" s="6"/>
      <c r="N1927" s="6"/>
      <c r="O1927" s="6"/>
      <c r="P1927" s="6"/>
      <c r="Q1927" s="6"/>
      <c r="R1927" s="6"/>
      <c r="S1927" s="6"/>
      <c r="T1927" s="6"/>
      <c r="U1927" s="6"/>
      <c r="V1927" s="6"/>
      <c r="W1927" s="6"/>
      <c r="X1927" s="6"/>
      <c r="Y1927" s="6"/>
      <c r="Z1927" s="6"/>
    </row>
    <row r="1928" spans="1:26" ht="48" customHeight="1" x14ac:dyDescent="0.3">
      <c r="A1928" s="6">
        <v>1928</v>
      </c>
      <c r="B1928" s="6" t="s">
        <v>10279</v>
      </c>
      <c r="C1928" s="6" t="s">
        <v>10288</v>
      </c>
      <c r="D1928" s="58" t="s">
        <v>10289</v>
      </c>
      <c r="E1928" s="6" t="s">
        <v>8057</v>
      </c>
      <c r="F1928" s="39">
        <v>2</v>
      </c>
      <c r="G1928" s="5">
        <v>2</v>
      </c>
      <c r="H1928" s="39">
        <v>2</v>
      </c>
      <c r="I1928" s="6"/>
      <c r="J1928" s="6"/>
      <c r="K1928" s="6"/>
      <c r="L1928" s="6"/>
      <c r="M1928" s="6"/>
      <c r="N1928" s="6"/>
      <c r="O1928" s="6"/>
      <c r="P1928" s="6"/>
      <c r="Q1928" s="6"/>
      <c r="R1928" s="6"/>
      <c r="S1928" s="6"/>
      <c r="T1928" s="6"/>
      <c r="U1928" s="6"/>
      <c r="V1928" s="6"/>
      <c r="W1928" s="6"/>
      <c r="X1928" s="6"/>
      <c r="Y1928" s="6"/>
      <c r="Z1928" s="6"/>
    </row>
    <row r="1929" spans="1:26" ht="24" customHeight="1" x14ac:dyDescent="0.3">
      <c r="A1929" s="6">
        <v>1929</v>
      </c>
      <c r="B1929" s="6" t="s">
        <v>10279</v>
      </c>
      <c r="C1929" s="6" t="s">
        <v>10290</v>
      </c>
      <c r="D1929" s="58" t="s">
        <v>10291</v>
      </c>
      <c r="E1929" s="6" t="s">
        <v>8057</v>
      </c>
      <c r="F1929" s="39">
        <v>2</v>
      </c>
      <c r="G1929" s="5">
        <v>2</v>
      </c>
      <c r="H1929" s="39">
        <v>2</v>
      </c>
      <c r="I1929" s="6"/>
      <c r="J1929" s="6"/>
      <c r="K1929" s="6"/>
      <c r="L1929" s="6"/>
      <c r="M1929" s="6"/>
      <c r="N1929" s="6"/>
      <c r="O1929" s="6"/>
      <c r="P1929" s="6"/>
      <c r="Q1929" s="6"/>
      <c r="R1929" s="6"/>
      <c r="S1929" s="6"/>
      <c r="T1929" s="6"/>
      <c r="U1929" s="6"/>
      <c r="V1929" s="6"/>
      <c r="W1929" s="6"/>
      <c r="X1929" s="6"/>
      <c r="Y1929" s="6"/>
      <c r="Z1929" s="6"/>
    </row>
    <row r="1930" spans="1:26" ht="48" customHeight="1" x14ac:dyDescent="0.3">
      <c r="A1930" s="6">
        <v>1930</v>
      </c>
      <c r="B1930" s="6" t="s">
        <v>10279</v>
      </c>
      <c r="C1930" s="6" t="s">
        <v>10292</v>
      </c>
      <c r="D1930" s="58" t="s">
        <v>10293</v>
      </c>
      <c r="E1930" s="6" t="s">
        <v>8057</v>
      </c>
      <c r="F1930" s="39">
        <v>2</v>
      </c>
      <c r="G1930" s="5">
        <v>2</v>
      </c>
      <c r="H1930" s="39">
        <v>2</v>
      </c>
      <c r="I1930" s="6"/>
      <c r="J1930" s="6"/>
      <c r="K1930" s="6"/>
      <c r="L1930" s="6"/>
      <c r="M1930" s="6"/>
      <c r="N1930" s="6"/>
      <c r="O1930" s="6"/>
      <c r="P1930" s="6"/>
      <c r="Q1930" s="6"/>
      <c r="R1930" s="6"/>
      <c r="S1930" s="6"/>
      <c r="T1930" s="6"/>
      <c r="U1930" s="6"/>
      <c r="V1930" s="6"/>
      <c r="W1930" s="6"/>
      <c r="X1930" s="6"/>
      <c r="Y1930" s="6"/>
      <c r="Z1930" s="6"/>
    </row>
    <row r="1931" spans="1:26" ht="48" customHeight="1" x14ac:dyDescent="0.3">
      <c r="A1931" s="6">
        <v>1931</v>
      </c>
      <c r="B1931" s="6" t="s">
        <v>10279</v>
      </c>
      <c r="C1931" s="6" t="s">
        <v>10294</v>
      </c>
      <c r="D1931" s="58" t="s">
        <v>10295</v>
      </c>
      <c r="E1931" s="6" t="s">
        <v>8057</v>
      </c>
      <c r="F1931" s="39">
        <v>1</v>
      </c>
      <c r="G1931" s="5">
        <v>1</v>
      </c>
      <c r="H1931" s="39">
        <v>1</v>
      </c>
      <c r="I1931" s="6"/>
      <c r="J1931" s="6"/>
      <c r="K1931" s="6"/>
      <c r="L1931" s="6"/>
      <c r="M1931" s="6"/>
      <c r="N1931" s="6"/>
      <c r="O1931" s="6"/>
      <c r="P1931" s="6"/>
      <c r="Q1931" s="6"/>
      <c r="R1931" s="6"/>
      <c r="S1931" s="6"/>
      <c r="T1931" s="6"/>
      <c r="U1931" s="6"/>
      <c r="V1931" s="6"/>
      <c r="W1931" s="6"/>
      <c r="X1931" s="6"/>
      <c r="Y1931" s="6"/>
      <c r="Z1931" s="6"/>
    </row>
    <row r="1932" spans="1:26" ht="48" customHeight="1" x14ac:dyDescent="0.3">
      <c r="A1932" s="6">
        <v>1932</v>
      </c>
      <c r="B1932" s="6" t="s">
        <v>10279</v>
      </c>
      <c r="C1932" s="6" t="s">
        <v>10296</v>
      </c>
      <c r="D1932" s="58" t="s">
        <v>10297</v>
      </c>
      <c r="E1932" s="6" t="s">
        <v>8057</v>
      </c>
      <c r="F1932" s="39">
        <v>0</v>
      </c>
      <c r="G1932" s="5">
        <v>0</v>
      </c>
      <c r="H1932" s="39">
        <v>0</v>
      </c>
      <c r="I1932" s="6"/>
      <c r="J1932" s="6"/>
      <c r="K1932" s="6"/>
      <c r="L1932" s="6"/>
      <c r="M1932" s="6"/>
      <c r="N1932" s="6"/>
      <c r="O1932" s="6"/>
      <c r="P1932" s="6"/>
      <c r="Q1932" s="6"/>
      <c r="R1932" s="6"/>
      <c r="S1932" s="6"/>
      <c r="T1932" s="6"/>
      <c r="U1932" s="6"/>
      <c r="V1932" s="6"/>
      <c r="W1932" s="6"/>
      <c r="X1932" s="6"/>
      <c r="Y1932" s="6"/>
      <c r="Z1932" s="6"/>
    </row>
    <row r="1933" spans="1:26" ht="48" customHeight="1" x14ac:dyDescent="0.3">
      <c r="A1933" s="6">
        <v>1933</v>
      </c>
      <c r="B1933" s="6" t="s">
        <v>10279</v>
      </c>
      <c r="C1933" s="6" t="s">
        <v>10298</v>
      </c>
      <c r="D1933" s="58" t="s">
        <v>10299</v>
      </c>
      <c r="E1933" s="6" t="s">
        <v>8057</v>
      </c>
      <c r="F1933" s="39">
        <v>0</v>
      </c>
      <c r="G1933" s="5">
        <v>0</v>
      </c>
      <c r="H1933" s="39">
        <v>0</v>
      </c>
      <c r="I1933" s="6"/>
      <c r="J1933" s="6"/>
      <c r="K1933" s="6"/>
      <c r="L1933" s="6"/>
      <c r="M1933" s="6"/>
      <c r="N1933" s="6"/>
      <c r="O1933" s="6"/>
      <c r="P1933" s="6"/>
      <c r="Q1933" s="6"/>
      <c r="R1933" s="6"/>
      <c r="S1933" s="6"/>
      <c r="T1933" s="6"/>
      <c r="U1933" s="6"/>
      <c r="V1933" s="6"/>
      <c r="W1933" s="6"/>
      <c r="X1933" s="6"/>
      <c r="Y1933" s="6"/>
      <c r="Z1933" s="6"/>
    </row>
    <row r="1934" spans="1:26" ht="24" customHeight="1" x14ac:dyDescent="0.3">
      <c r="A1934" s="6">
        <v>1934</v>
      </c>
      <c r="B1934" s="6" t="s">
        <v>10279</v>
      </c>
      <c r="C1934" s="6" t="s">
        <v>10300</v>
      </c>
      <c r="D1934" s="58" t="s">
        <v>10301</v>
      </c>
      <c r="E1934" s="6" t="s">
        <v>8057</v>
      </c>
      <c r="F1934" s="39">
        <v>0</v>
      </c>
      <c r="G1934" s="5">
        <v>1</v>
      </c>
      <c r="H1934" s="39">
        <v>0</v>
      </c>
      <c r="I1934" s="6"/>
      <c r="J1934" s="6"/>
      <c r="K1934" s="6"/>
      <c r="L1934" s="6"/>
      <c r="M1934" s="6"/>
      <c r="N1934" s="6"/>
      <c r="O1934" s="6"/>
      <c r="P1934" s="6"/>
      <c r="Q1934" s="6"/>
      <c r="R1934" s="6"/>
      <c r="S1934" s="6"/>
      <c r="T1934" s="6"/>
      <c r="U1934" s="6"/>
      <c r="V1934" s="6"/>
      <c r="W1934" s="6"/>
      <c r="X1934" s="6"/>
      <c r="Y1934" s="6"/>
      <c r="Z1934" s="6"/>
    </row>
    <row r="1935" spans="1:26" ht="24" customHeight="1" x14ac:dyDescent="0.3">
      <c r="A1935" s="6">
        <v>1935</v>
      </c>
      <c r="B1935" s="6" t="s">
        <v>10279</v>
      </c>
      <c r="C1935" s="6" t="s">
        <v>10302</v>
      </c>
      <c r="D1935" s="58" t="s">
        <v>10303</v>
      </c>
      <c r="E1935" s="6" t="s">
        <v>8057</v>
      </c>
      <c r="F1935" s="39">
        <v>1</v>
      </c>
      <c r="G1935" s="5">
        <v>2</v>
      </c>
      <c r="H1935" s="39">
        <v>1</v>
      </c>
      <c r="I1935" s="6"/>
      <c r="J1935" s="6"/>
      <c r="K1935" s="6"/>
      <c r="L1935" s="6"/>
      <c r="M1935" s="6"/>
      <c r="N1935" s="6"/>
      <c r="O1935" s="6"/>
      <c r="P1935" s="6"/>
      <c r="Q1935" s="6"/>
      <c r="R1935" s="6"/>
      <c r="S1935" s="6"/>
      <c r="T1935" s="6"/>
      <c r="U1935" s="6"/>
      <c r="V1935" s="6"/>
      <c r="W1935" s="6"/>
      <c r="X1935" s="6"/>
      <c r="Y1935" s="6"/>
      <c r="Z1935" s="6"/>
    </row>
    <row r="1936" spans="1:26" ht="24" customHeight="1" x14ac:dyDescent="0.3">
      <c r="A1936" s="6">
        <v>1936</v>
      </c>
      <c r="B1936" s="6" t="s">
        <v>10279</v>
      </c>
      <c r="C1936" s="6" t="s">
        <v>10304</v>
      </c>
      <c r="D1936" s="58" t="s">
        <v>10305</v>
      </c>
      <c r="E1936" s="6" t="s">
        <v>8057</v>
      </c>
      <c r="F1936" s="39">
        <v>2</v>
      </c>
      <c r="G1936" s="5">
        <v>2</v>
      </c>
      <c r="H1936" s="39">
        <v>2</v>
      </c>
      <c r="I1936" s="6"/>
      <c r="J1936" s="6"/>
      <c r="K1936" s="6"/>
      <c r="L1936" s="6"/>
      <c r="M1936" s="6"/>
      <c r="N1936" s="6"/>
      <c r="O1936" s="6"/>
      <c r="P1936" s="6"/>
      <c r="Q1936" s="6"/>
      <c r="R1936" s="6"/>
      <c r="S1936" s="6"/>
      <c r="T1936" s="6"/>
      <c r="U1936" s="6"/>
      <c r="V1936" s="6"/>
      <c r="W1936" s="6"/>
      <c r="X1936" s="6"/>
      <c r="Y1936" s="6"/>
      <c r="Z1936" s="6"/>
    </row>
    <row r="1937" spans="1:26" ht="24" customHeight="1" x14ac:dyDescent="0.3">
      <c r="A1937" s="6">
        <v>1937</v>
      </c>
      <c r="B1937" s="6" t="s">
        <v>10279</v>
      </c>
      <c r="C1937" s="6" t="s">
        <v>10306</v>
      </c>
      <c r="D1937" s="58" t="s">
        <v>10307</v>
      </c>
      <c r="E1937" s="6" t="s">
        <v>8057</v>
      </c>
      <c r="F1937" s="39">
        <v>1</v>
      </c>
      <c r="G1937" s="5">
        <v>2</v>
      </c>
      <c r="H1937" s="39">
        <v>1</v>
      </c>
      <c r="I1937" s="6"/>
      <c r="J1937" s="6"/>
      <c r="K1937" s="6"/>
      <c r="L1937" s="6"/>
      <c r="M1937" s="6"/>
      <c r="N1937" s="6"/>
      <c r="O1937" s="6"/>
      <c r="P1937" s="6"/>
      <c r="Q1937" s="6"/>
      <c r="R1937" s="6"/>
      <c r="S1937" s="6"/>
      <c r="T1937" s="6"/>
      <c r="U1937" s="6"/>
      <c r="V1937" s="6"/>
      <c r="W1937" s="6"/>
      <c r="X1937" s="6"/>
      <c r="Y1937" s="6"/>
      <c r="Z1937" s="6"/>
    </row>
    <row r="1938" spans="1:26" ht="24" customHeight="1" x14ac:dyDescent="0.3">
      <c r="A1938" s="6">
        <v>1938</v>
      </c>
      <c r="B1938" s="6" t="s">
        <v>10279</v>
      </c>
      <c r="C1938" s="6" t="s">
        <v>10308</v>
      </c>
      <c r="D1938" s="58" t="s">
        <v>10309</v>
      </c>
      <c r="E1938" s="6" t="s">
        <v>8057</v>
      </c>
      <c r="F1938" s="39">
        <v>2</v>
      </c>
      <c r="G1938" s="5">
        <v>2</v>
      </c>
      <c r="H1938" s="39">
        <v>2</v>
      </c>
      <c r="I1938" s="6"/>
      <c r="J1938" s="6"/>
      <c r="K1938" s="6"/>
      <c r="L1938" s="6"/>
      <c r="M1938" s="6"/>
      <c r="N1938" s="6"/>
      <c r="O1938" s="6"/>
      <c r="P1938" s="6"/>
      <c r="Q1938" s="6"/>
      <c r="R1938" s="6"/>
      <c r="S1938" s="6"/>
      <c r="T1938" s="6"/>
      <c r="U1938" s="6"/>
      <c r="V1938" s="6"/>
      <c r="W1938" s="6"/>
      <c r="X1938" s="6"/>
      <c r="Y1938" s="6"/>
      <c r="Z1938" s="6"/>
    </row>
    <row r="1939" spans="1:26" ht="48" customHeight="1" x14ac:dyDescent="0.3">
      <c r="A1939" s="6">
        <v>1939</v>
      </c>
      <c r="B1939" s="6" t="s">
        <v>10279</v>
      </c>
      <c r="C1939" s="6" t="s">
        <v>10310</v>
      </c>
      <c r="D1939" s="58" t="s">
        <v>10311</v>
      </c>
      <c r="E1939" s="6" t="s">
        <v>8057</v>
      </c>
      <c r="F1939" s="39">
        <v>2</v>
      </c>
      <c r="G1939" s="5">
        <v>2</v>
      </c>
      <c r="H1939" s="39">
        <v>2</v>
      </c>
      <c r="I1939" s="6"/>
      <c r="J1939" s="6"/>
      <c r="K1939" s="6"/>
      <c r="L1939" s="6"/>
      <c r="M1939" s="6"/>
      <c r="N1939" s="6"/>
      <c r="O1939" s="6"/>
      <c r="P1939" s="6"/>
      <c r="Q1939" s="6"/>
      <c r="R1939" s="6"/>
      <c r="S1939" s="6"/>
      <c r="T1939" s="6"/>
      <c r="U1939" s="6"/>
      <c r="V1939" s="6"/>
      <c r="W1939" s="6"/>
      <c r="X1939" s="6"/>
      <c r="Y1939" s="6"/>
      <c r="Z1939" s="6"/>
    </row>
    <row r="1940" spans="1:26" ht="24" customHeight="1" x14ac:dyDescent="0.3">
      <c r="A1940" s="6">
        <v>1940</v>
      </c>
      <c r="B1940" s="6" t="s">
        <v>10279</v>
      </c>
      <c r="C1940" s="6" t="s">
        <v>10312</v>
      </c>
      <c r="D1940" s="58" t="s">
        <v>10313</v>
      </c>
      <c r="E1940" s="6" t="s">
        <v>8057</v>
      </c>
      <c r="F1940" s="39">
        <v>1</v>
      </c>
      <c r="G1940" s="5">
        <v>1</v>
      </c>
      <c r="H1940" s="39">
        <v>1</v>
      </c>
      <c r="I1940" s="6"/>
      <c r="J1940" s="6"/>
      <c r="K1940" s="6"/>
      <c r="L1940" s="6"/>
      <c r="M1940" s="6"/>
      <c r="N1940" s="6"/>
      <c r="O1940" s="6"/>
      <c r="P1940" s="6"/>
      <c r="Q1940" s="6"/>
      <c r="R1940" s="6"/>
      <c r="S1940" s="6"/>
      <c r="T1940" s="6"/>
      <c r="U1940" s="6"/>
      <c r="V1940" s="6"/>
      <c r="W1940" s="6"/>
      <c r="X1940" s="6"/>
      <c r="Y1940" s="6"/>
      <c r="Z1940" s="6"/>
    </row>
    <row r="1941" spans="1:26" ht="24" customHeight="1" x14ac:dyDescent="0.3">
      <c r="A1941" s="6">
        <v>1941</v>
      </c>
      <c r="B1941" s="6" t="s">
        <v>10279</v>
      </c>
      <c r="C1941" s="6" t="s">
        <v>10314</v>
      </c>
      <c r="D1941" s="58" t="s">
        <v>10315</v>
      </c>
      <c r="E1941" s="6" t="s">
        <v>8057</v>
      </c>
      <c r="F1941" s="39">
        <v>2</v>
      </c>
      <c r="G1941" s="5">
        <v>0</v>
      </c>
      <c r="H1941" s="39">
        <v>2</v>
      </c>
      <c r="I1941" s="6"/>
      <c r="J1941" s="6"/>
      <c r="K1941" s="6"/>
      <c r="L1941" s="6"/>
      <c r="M1941" s="6"/>
      <c r="N1941" s="6"/>
      <c r="O1941" s="6"/>
      <c r="P1941" s="6"/>
      <c r="Q1941" s="6"/>
      <c r="R1941" s="6"/>
      <c r="S1941" s="6"/>
      <c r="T1941" s="6"/>
      <c r="U1941" s="6"/>
      <c r="V1941" s="6"/>
      <c r="W1941" s="6"/>
      <c r="X1941" s="6"/>
      <c r="Y1941" s="6"/>
      <c r="Z1941" s="6"/>
    </row>
    <row r="1942" spans="1:26" ht="48" customHeight="1" x14ac:dyDescent="0.3">
      <c r="A1942" s="6">
        <v>1942</v>
      </c>
      <c r="B1942" s="6" t="s">
        <v>10316</v>
      </c>
      <c r="C1942" s="6" t="s">
        <v>10317</v>
      </c>
      <c r="D1942" s="58" t="s">
        <v>10318</v>
      </c>
      <c r="E1942" s="6" t="s">
        <v>8057</v>
      </c>
      <c r="F1942" s="39">
        <v>2</v>
      </c>
      <c r="G1942" s="5">
        <v>2</v>
      </c>
      <c r="H1942" s="39">
        <v>2</v>
      </c>
      <c r="I1942" s="6"/>
      <c r="J1942" s="6"/>
      <c r="K1942" s="6"/>
      <c r="L1942" s="6"/>
      <c r="M1942" s="6"/>
      <c r="N1942" s="6"/>
      <c r="O1942" s="6"/>
      <c r="P1942" s="6"/>
      <c r="Q1942" s="6"/>
      <c r="R1942" s="6"/>
      <c r="S1942" s="6"/>
      <c r="T1942" s="6"/>
      <c r="U1942" s="6"/>
      <c r="V1942" s="6"/>
      <c r="W1942" s="6"/>
      <c r="X1942" s="6"/>
      <c r="Y1942" s="6"/>
      <c r="Z1942" s="6"/>
    </row>
    <row r="1943" spans="1:26" ht="24" customHeight="1" x14ac:dyDescent="0.3">
      <c r="A1943" s="6">
        <v>1943</v>
      </c>
      <c r="B1943" s="6" t="s">
        <v>10316</v>
      </c>
      <c r="C1943" s="6" t="s">
        <v>10317</v>
      </c>
      <c r="D1943" s="58" t="s">
        <v>10319</v>
      </c>
      <c r="E1943" s="6" t="s">
        <v>8057</v>
      </c>
      <c r="F1943" s="39">
        <v>2</v>
      </c>
      <c r="G1943" s="5">
        <v>2</v>
      </c>
      <c r="H1943" s="39">
        <v>2</v>
      </c>
      <c r="I1943" s="6"/>
      <c r="J1943" s="6"/>
      <c r="K1943" s="6"/>
      <c r="L1943" s="6"/>
      <c r="M1943" s="6"/>
      <c r="N1943" s="6"/>
      <c r="O1943" s="6"/>
      <c r="P1943" s="6"/>
      <c r="Q1943" s="6"/>
      <c r="R1943" s="6"/>
      <c r="S1943" s="6"/>
      <c r="T1943" s="6"/>
      <c r="U1943" s="6"/>
      <c r="V1943" s="6"/>
      <c r="W1943" s="6"/>
      <c r="X1943" s="6"/>
      <c r="Y1943" s="6"/>
      <c r="Z1943" s="6"/>
    </row>
    <row r="1944" spans="1:26" ht="48" customHeight="1" x14ac:dyDescent="0.3">
      <c r="A1944" s="6">
        <v>1944</v>
      </c>
      <c r="B1944" s="6" t="s">
        <v>10316</v>
      </c>
      <c r="C1944" s="6" t="s">
        <v>10317</v>
      </c>
      <c r="D1944" s="58" t="s">
        <v>10320</v>
      </c>
      <c r="E1944" s="6" t="s">
        <v>8057</v>
      </c>
      <c r="F1944" s="39">
        <v>0</v>
      </c>
      <c r="G1944" s="39">
        <v>0</v>
      </c>
      <c r="H1944" s="39">
        <v>0</v>
      </c>
      <c r="I1944" s="6"/>
      <c r="J1944" s="6"/>
      <c r="K1944" s="6"/>
      <c r="L1944" s="6"/>
      <c r="M1944" s="6"/>
      <c r="N1944" s="6"/>
      <c r="O1944" s="6"/>
      <c r="P1944" s="6"/>
      <c r="Q1944" s="6"/>
      <c r="R1944" s="6"/>
      <c r="S1944" s="6"/>
      <c r="T1944" s="6"/>
      <c r="U1944" s="6"/>
      <c r="V1944" s="6"/>
      <c r="W1944" s="6"/>
      <c r="X1944" s="6"/>
      <c r="Y1944" s="6"/>
      <c r="Z1944" s="6"/>
    </row>
    <row r="1945" spans="1:26" ht="24" customHeight="1" x14ac:dyDescent="0.3">
      <c r="A1945" s="6">
        <v>1945</v>
      </c>
      <c r="B1945" s="6" t="s">
        <v>10316</v>
      </c>
      <c r="C1945" s="6" t="s">
        <v>10317</v>
      </c>
      <c r="D1945" s="58" t="s">
        <v>10321</v>
      </c>
      <c r="E1945" s="6" t="s">
        <v>8057</v>
      </c>
      <c r="F1945" s="39">
        <v>0</v>
      </c>
      <c r="G1945" s="39">
        <v>0</v>
      </c>
      <c r="H1945" s="39">
        <v>0</v>
      </c>
      <c r="I1945" s="6"/>
      <c r="J1945" s="6"/>
      <c r="K1945" s="6"/>
      <c r="L1945" s="6"/>
      <c r="M1945" s="6"/>
      <c r="N1945" s="6"/>
      <c r="O1945" s="6"/>
      <c r="P1945" s="6"/>
      <c r="Q1945" s="6"/>
      <c r="R1945" s="6"/>
      <c r="S1945" s="6"/>
      <c r="T1945" s="6"/>
      <c r="U1945" s="6"/>
      <c r="V1945" s="6"/>
      <c r="W1945" s="6"/>
      <c r="X1945" s="6"/>
      <c r="Y1945" s="6"/>
      <c r="Z1945" s="6"/>
    </row>
    <row r="1946" spans="1:26" ht="24" customHeight="1" x14ac:dyDescent="0.3">
      <c r="A1946" s="6">
        <v>1946</v>
      </c>
      <c r="B1946" s="6" t="s">
        <v>10316</v>
      </c>
      <c r="C1946" s="6" t="s">
        <v>10317</v>
      </c>
      <c r="D1946" s="58" t="s">
        <v>10322</v>
      </c>
      <c r="E1946" s="6" t="s">
        <v>8057</v>
      </c>
      <c r="F1946" s="39">
        <v>1</v>
      </c>
      <c r="G1946" s="39">
        <v>1</v>
      </c>
      <c r="H1946" s="39">
        <v>1</v>
      </c>
      <c r="I1946" s="6"/>
      <c r="J1946" s="6"/>
      <c r="K1946" s="6"/>
      <c r="L1946" s="6"/>
      <c r="M1946" s="6"/>
      <c r="N1946" s="6"/>
      <c r="O1946" s="6"/>
      <c r="P1946" s="6"/>
      <c r="Q1946" s="6"/>
      <c r="R1946" s="6"/>
      <c r="S1946" s="6"/>
      <c r="T1946" s="6"/>
      <c r="U1946" s="6"/>
      <c r="V1946" s="6"/>
      <c r="W1946" s="6"/>
      <c r="X1946" s="6"/>
      <c r="Y1946" s="6"/>
      <c r="Z1946" s="6"/>
    </row>
    <row r="1947" spans="1:26" ht="24" customHeight="1" x14ac:dyDescent="0.3">
      <c r="A1947" s="6">
        <v>1947</v>
      </c>
      <c r="B1947" s="6" t="s">
        <v>10316</v>
      </c>
      <c r="C1947" s="6" t="s">
        <v>10317</v>
      </c>
      <c r="D1947" s="58" t="s">
        <v>10323</v>
      </c>
      <c r="E1947" s="6" t="s">
        <v>8057</v>
      </c>
      <c r="F1947" s="39">
        <v>0</v>
      </c>
      <c r="G1947" s="39">
        <v>0</v>
      </c>
      <c r="H1947" s="39">
        <v>0</v>
      </c>
      <c r="I1947" s="6"/>
      <c r="J1947" s="6"/>
      <c r="K1947" s="6"/>
      <c r="L1947" s="6"/>
      <c r="M1947" s="6"/>
      <c r="N1947" s="6"/>
      <c r="O1947" s="6"/>
      <c r="P1947" s="6"/>
      <c r="Q1947" s="6"/>
      <c r="R1947" s="6"/>
      <c r="S1947" s="6"/>
      <c r="T1947" s="6"/>
      <c r="U1947" s="6"/>
      <c r="V1947" s="6"/>
      <c r="W1947" s="6"/>
      <c r="X1947" s="6"/>
      <c r="Y1947" s="6"/>
      <c r="Z1947" s="6"/>
    </row>
    <row r="1948" spans="1:26" ht="48" customHeight="1" x14ac:dyDescent="0.3">
      <c r="A1948" s="6">
        <v>1948</v>
      </c>
      <c r="B1948" s="6" t="s">
        <v>10316</v>
      </c>
      <c r="C1948" s="6" t="s">
        <v>10317</v>
      </c>
      <c r="D1948" s="58" t="s">
        <v>10324</v>
      </c>
      <c r="E1948" s="6" t="s">
        <v>8057</v>
      </c>
      <c r="F1948" s="39">
        <v>2</v>
      </c>
      <c r="G1948" s="39">
        <v>2</v>
      </c>
      <c r="H1948" s="39">
        <v>2</v>
      </c>
      <c r="I1948" s="6"/>
      <c r="J1948" s="6"/>
      <c r="K1948" s="6"/>
      <c r="L1948" s="6"/>
      <c r="M1948" s="6"/>
      <c r="N1948" s="6"/>
      <c r="O1948" s="6"/>
      <c r="P1948" s="6"/>
      <c r="Q1948" s="6"/>
      <c r="R1948" s="6"/>
      <c r="S1948" s="6"/>
      <c r="T1948" s="6"/>
      <c r="U1948" s="6"/>
      <c r="V1948" s="6"/>
      <c r="W1948" s="6"/>
      <c r="X1948" s="6"/>
      <c r="Y1948" s="6"/>
      <c r="Z1948" s="6"/>
    </row>
    <row r="1949" spans="1:26" ht="48" customHeight="1" x14ac:dyDescent="0.3">
      <c r="A1949" s="6">
        <v>1949</v>
      </c>
      <c r="B1949" s="6" t="s">
        <v>10316</v>
      </c>
      <c r="C1949" s="6" t="s">
        <v>10317</v>
      </c>
      <c r="D1949" s="58" t="s">
        <v>10325</v>
      </c>
      <c r="E1949" s="6" t="s">
        <v>8057</v>
      </c>
      <c r="F1949" s="39">
        <v>2</v>
      </c>
      <c r="G1949" s="39">
        <v>2</v>
      </c>
      <c r="H1949" s="39">
        <v>2</v>
      </c>
      <c r="I1949" s="6"/>
      <c r="J1949" s="6"/>
      <c r="K1949" s="6"/>
      <c r="L1949" s="6"/>
      <c r="M1949" s="6"/>
      <c r="N1949" s="6"/>
      <c r="O1949" s="6"/>
      <c r="P1949" s="6"/>
      <c r="Q1949" s="6"/>
      <c r="R1949" s="6"/>
      <c r="S1949" s="6"/>
      <c r="T1949" s="6"/>
      <c r="U1949" s="6"/>
      <c r="V1949" s="6"/>
      <c r="W1949" s="6"/>
      <c r="X1949" s="6"/>
      <c r="Y1949" s="6"/>
      <c r="Z1949" s="6"/>
    </row>
    <row r="1950" spans="1:26" ht="48" customHeight="1" x14ac:dyDescent="0.3">
      <c r="A1950" s="6">
        <v>1950</v>
      </c>
      <c r="B1950" s="6" t="s">
        <v>10316</v>
      </c>
      <c r="C1950" s="6" t="s">
        <v>10317</v>
      </c>
      <c r="D1950" s="58" t="s">
        <v>10326</v>
      </c>
      <c r="E1950" s="6" t="s">
        <v>8057</v>
      </c>
      <c r="F1950" s="39">
        <v>2</v>
      </c>
      <c r="G1950" s="39">
        <v>2</v>
      </c>
      <c r="H1950" s="39">
        <v>2</v>
      </c>
      <c r="I1950" s="6"/>
      <c r="J1950" s="6"/>
      <c r="K1950" s="6"/>
      <c r="L1950" s="6"/>
      <c r="M1950" s="6"/>
      <c r="N1950" s="6"/>
      <c r="O1950" s="6"/>
      <c r="P1950" s="6"/>
      <c r="Q1950" s="6"/>
      <c r="R1950" s="6"/>
      <c r="S1950" s="6"/>
      <c r="T1950" s="6"/>
      <c r="U1950" s="6"/>
      <c r="V1950" s="6"/>
      <c r="W1950" s="6"/>
      <c r="X1950" s="6"/>
      <c r="Y1950" s="6"/>
      <c r="Z1950" s="6"/>
    </row>
    <row r="1951" spans="1:26" ht="48" customHeight="1" x14ac:dyDescent="0.3">
      <c r="A1951" s="6">
        <v>1951</v>
      </c>
      <c r="B1951" s="6" t="s">
        <v>10316</v>
      </c>
      <c r="C1951" s="6" t="s">
        <v>10317</v>
      </c>
      <c r="D1951" s="58" t="s">
        <v>10327</v>
      </c>
      <c r="E1951" s="6" t="s">
        <v>8057</v>
      </c>
      <c r="F1951" s="39">
        <v>2</v>
      </c>
      <c r="G1951" s="39">
        <v>2</v>
      </c>
      <c r="H1951" s="39">
        <v>2</v>
      </c>
      <c r="I1951" s="6"/>
      <c r="J1951" s="6"/>
      <c r="K1951" s="6"/>
      <c r="L1951" s="6"/>
      <c r="M1951" s="6"/>
      <c r="N1951" s="6"/>
      <c r="O1951" s="6"/>
      <c r="P1951" s="6"/>
      <c r="Q1951" s="6"/>
      <c r="R1951" s="6"/>
      <c r="S1951" s="6"/>
      <c r="T1951" s="6"/>
      <c r="U1951" s="6"/>
      <c r="V1951" s="6"/>
      <c r="W1951" s="6"/>
      <c r="X1951" s="6"/>
      <c r="Y1951" s="6"/>
      <c r="Z1951" s="6"/>
    </row>
    <row r="1952" spans="1:26" ht="48" customHeight="1" x14ac:dyDescent="0.3">
      <c r="A1952" s="6">
        <v>1952</v>
      </c>
      <c r="B1952" s="6" t="s">
        <v>10316</v>
      </c>
      <c r="C1952" s="6" t="s">
        <v>10317</v>
      </c>
      <c r="D1952" s="58" t="s">
        <v>10328</v>
      </c>
      <c r="E1952" s="6" t="s">
        <v>8057</v>
      </c>
      <c r="F1952" s="39">
        <v>2</v>
      </c>
      <c r="G1952" s="39">
        <v>2</v>
      </c>
      <c r="H1952" s="39">
        <v>2</v>
      </c>
      <c r="I1952" s="6"/>
      <c r="J1952" s="6"/>
      <c r="K1952" s="6"/>
      <c r="L1952" s="6"/>
      <c r="M1952" s="6"/>
      <c r="N1952" s="6"/>
      <c r="O1952" s="6"/>
      <c r="P1952" s="6"/>
      <c r="Q1952" s="6"/>
      <c r="R1952" s="6"/>
      <c r="S1952" s="6"/>
      <c r="T1952" s="6"/>
      <c r="U1952" s="6"/>
      <c r="V1952" s="6"/>
      <c r="W1952" s="6"/>
      <c r="X1952" s="6"/>
      <c r="Y1952" s="6"/>
      <c r="Z1952" s="6"/>
    </row>
    <row r="1953" spans="1:26" ht="48" customHeight="1" x14ac:dyDescent="0.3">
      <c r="A1953" s="6">
        <v>1953</v>
      </c>
      <c r="B1953" s="6" t="s">
        <v>10316</v>
      </c>
      <c r="C1953" s="6" t="s">
        <v>10317</v>
      </c>
      <c r="D1953" s="58" t="s">
        <v>10329</v>
      </c>
      <c r="E1953" s="6" t="s">
        <v>8057</v>
      </c>
      <c r="F1953" s="39">
        <v>1</v>
      </c>
      <c r="G1953" s="39">
        <v>1</v>
      </c>
      <c r="H1953" s="39">
        <v>1</v>
      </c>
      <c r="I1953" s="6"/>
      <c r="J1953" s="6"/>
      <c r="K1953" s="6"/>
      <c r="L1953" s="6"/>
      <c r="M1953" s="6"/>
      <c r="N1953" s="6"/>
      <c r="O1953" s="6"/>
      <c r="P1953" s="6"/>
      <c r="Q1953" s="6"/>
      <c r="R1953" s="6"/>
      <c r="S1953" s="6"/>
      <c r="T1953" s="6"/>
      <c r="U1953" s="6"/>
      <c r="V1953" s="6"/>
      <c r="W1953" s="6"/>
      <c r="X1953" s="6"/>
      <c r="Y1953" s="6"/>
      <c r="Z1953" s="6"/>
    </row>
    <row r="1954" spans="1:26" ht="48" customHeight="1" x14ac:dyDescent="0.3">
      <c r="A1954" s="6">
        <v>1954</v>
      </c>
      <c r="B1954" s="6" t="s">
        <v>10316</v>
      </c>
      <c r="C1954" s="6" t="s">
        <v>10317</v>
      </c>
      <c r="D1954" s="58" t="s">
        <v>10330</v>
      </c>
      <c r="E1954" s="6" t="s">
        <v>8057</v>
      </c>
      <c r="F1954" s="39">
        <v>0</v>
      </c>
      <c r="G1954" s="39">
        <v>0</v>
      </c>
      <c r="H1954" s="39">
        <v>0</v>
      </c>
      <c r="I1954" s="6"/>
      <c r="J1954" s="6"/>
      <c r="K1954" s="6"/>
      <c r="L1954" s="6"/>
      <c r="M1954" s="6"/>
      <c r="N1954" s="6"/>
      <c r="O1954" s="6"/>
      <c r="P1954" s="6"/>
      <c r="Q1954" s="6"/>
      <c r="R1954" s="6"/>
      <c r="S1954" s="6"/>
      <c r="T1954" s="6"/>
      <c r="U1954" s="6"/>
      <c r="V1954" s="6"/>
      <c r="W1954" s="6"/>
      <c r="X1954" s="6"/>
      <c r="Y1954" s="6"/>
      <c r="Z1954" s="6"/>
    </row>
    <row r="1955" spans="1:26" ht="48" customHeight="1" x14ac:dyDescent="0.3">
      <c r="A1955" s="6">
        <v>1955</v>
      </c>
      <c r="B1955" s="6" t="s">
        <v>10316</v>
      </c>
      <c r="C1955" s="6" t="s">
        <v>10317</v>
      </c>
      <c r="D1955" s="58" t="s">
        <v>10331</v>
      </c>
      <c r="E1955" s="6" t="s">
        <v>8057</v>
      </c>
      <c r="F1955" s="39">
        <v>0</v>
      </c>
      <c r="G1955" s="5">
        <v>1</v>
      </c>
      <c r="H1955" s="39">
        <v>0</v>
      </c>
      <c r="I1955" s="6"/>
      <c r="J1955" s="6"/>
      <c r="K1955" s="6"/>
      <c r="L1955" s="6"/>
      <c r="M1955" s="6"/>
      <c r="N1955" s="6"/>
      <c r="O1955" s="6"/>
      <c r="P1955" s="6"/>
      <c r="Q1955" s="6"/>
      <c r="R1955" s="6"/>
      <c r="S1955" s="6"/>
      <c r="T1955" s="6"/>
      <c r="U1955" s="6"/>
      <c r="V1955" s="6"/>
      <c r="W1955" s="6"/>
      <c r="X1955" s="6"/>
      <c r="Y1955" s="6"/>
      <c r="Z1955" s="6"/>
    </row>
    <row r="1956" spans="1:26" ht="24" customHeight="1" x14ac:dyDescent="0.3">
      <c r="A1956" s="6">
        <v>1956</v>
      </c>
      <c r="B1956" s="6" t="s">
        <v>10316</v>
      </c>
      <c r="C1956" s="6" t="s">
        <v>10317</v>
      </c>
      <c r="D1956" s="58" t="s">
        <v>10332</v>
      </c>
      <c r="E1956" s="6" t="s">
        <v>8057</v>
      </c>
      <c r="F1956" s="39">
        <v>0</v>
      </c>
      <c r="G1956" s="5">
        <v>1</v>
      </c>
      <c r="H1956" s="39">
        <v>0</v>
      </c>
      <c r="I1956" s="6"/>
      <c r="J1956" s="6"/>
      <c r="K1956" s="6"/>
      <c r="L1956" s="6"/>
      <c r="M1956" s="6"/>
      <c r="N1956" s="6"/>
      <c r="O1956" s="6"/>
      <c r="P1956" s="6"/>
      <c r="Q1956" s="6"/>
      <c r="R1956" s="6"/>
      <c r="S1956" s="6"/>
      <c r="T1956" s="6"/>
      <c r="U1956" s="6"/>
      <c r="V1956" s="6"/>
      <c r="W1956" s="6"/>
      <c r="X1956" s="6"/>
      <c r="Y1956" s="6"/>
      <c r="Z1956" s="6"/>
    </row>
    <row r="1957" spans="1:26" ht="48" customHeight="1" x14ac:dyDescent="0.3">
      <c r="A1957" s="6">
        <v>1957</v>
      </c>
      <c r="B1957" s="6" t="s">
        <v>10333</v>
      </c>
      <c r="C1957" s="6" t="s">
        <v>10334</v>
      </c>
      <c r="D1957" s="58" t="s">
        <v>10335</v>
      </c>
      <c r="E1957" s="6" t="s">
        <v>8057</v>
      </c>
      <c r="F1957" s="39">
        <v>1</v>
      </c>
      <c r="G1957" s="5">
        <v>2</v>
      </c>
      <c r="H1957" s="39">
        <v>1</v>
      </c>
      <c r="I1957" s="6"/>
      <c r="J1957" s="6"/>
      <c r="K1957" s="6"/>
      <c r="L1957" s="6"/>
      <c r="M1957" s="6"/>
      <c r="N1957" s="6"/>
      <c r="O1957" s="6"/>
      <c r="P1957" s="6"/>
      <c r="Q1957" s="6"/>
      <c r="R1957" s="6"/>
      <c r="S1957" s="6"/>
      <c r="T1957" s="6"/>
      <c r="U1957" s="6"/>
      <c r="V1957" s="6"/>
      <c r="W1957" s="6"/>
      <c r="X1957" s="6"/>
      <c r="Y1957" s="6"/>
      <c r="Z1957" s="6"/>
    </row>
    <row r="1958" spans="1:26" ht="48" customHeight="1" x14ac:dyDescent="0.3">
      <c r="A1958" s="6">
        <v>1958</v>
      </c>
      <c r="B1958" s="6" t="s">
        <v>10333</v>
      </c>
      <c r="C1958" s="6" t="s">
        <v>10334</v>
      </c>
      <c r="D1958" s="58" t="s">
        <v>10336</v>
      </c>
      <c r="E1958" s="6" t="s">
        <v>8057</v>
      </c>
      <c r="F1958" s="39">
        <v>1</v>
      </c>
      <c r="G1958" s="5">
        <v>2</v>
      </c>
      <c r="H1958" s="39">
        <v>1</v>
      </c>
      <c r="I1958" s="6"/>
      <c r="J1958" s="6"/>
      <c r="K1958" s="6"/>
      <c r="L1958" s="6"/>
      <c r="M1958" s="6"/>
      <c r="N1958" s="6"/>
      <c r="O1958" s="6"/>
      <c r="P1958" s="6"/>
      <c r="Q1958" s="6"/>
      <c r="R1958" s="6"/>
      <c r="S1958" s="6"/>
      <c r="T1958" s="6"/>
      <c r="U1958" s="6"/>
      <c r="V1958" s="6"/>
      <c r="W1958" s="6"/>
      <c r="X1958" s="6"/>
      <c r="Y1958" s="6"/>
      <c r="Z1958" s="6"/>
    </row>
    <row r="1959" spans="1:26" ht="24" customHeight="1" x14ac:dyDescent="0.3">
      <c r="A1959" s="6">
        <v>1959</v>
      </c>
      <c r="B1959" s="6" t="s">
        <v>10333</v>
      </c>
      <c r="C1959" s="6" t="s">
        <v>10334</v>
      </c>
      <c r="D1959" s="58" t="s">
        <v>10337</v>
      </c>
      <c r="E1959" s="6" t="s">
        <v>8057</v>
      </c>
      <c r="F1959" s="39">
        <v>0</v>
      </c>
      <c r="G1959" s="5">
        <v>2</v>
      </c>
      <c r="H1959" s="39">
        <v>0</v>
      </c>
      <c r="I1959" s="6"/>
      <c r="J1959" s="6"/>
      <c r="K1959" s="6"/>
      <c r="L1959" s="6"/>
      <c r="M1959" s="6"/>
      <c r="N1959" s="6"/>
      <c r="O1959" s="6"/>
      <c r="P1959" s="6"/>
      <c r="Q1959" s="6"/>
      <c r="R1959" s="6"/>
      <c r="S1959" s="6"/>
      <c r="T1959" s="6"/>
      <c r="U1959" s="6"/>
      <c r="V1959" s="6"/>
      <c r="W1959" s="6"/>
      <c r="X1959" s="6"/>
      <c r="Y1959" s="6"/>
      <c r="Z1959" s="6"/>
    </row>
    <row r="1960" spans="1:26" ht="24" customHeight="1" x14ac:dyDescent="0.3">
      <c r="A1960" s="6">
        <v>1960</v>
      </c>
      <c r="B1960" s="6" t="s">
        <v>10333</v>
      </c>
      <c r="C1960" s="6" t="s">
        <v>10334</v>
      </c>
      <c r="D1960" s="58" t="s">
        <v>10338</v>
      </c>
      <c r="E1960" s="6" t="s">
        <v>8057</v>
      </c>
      <c r="F1960" s="39">
        <v>2</v>
      </c>
      <c r="G1960" s="5">
        <v>2</v>
      </c>
      <c r="H1960" s="39">
        <v>2</v>
      </c>
      <c r="I1960" s="6"/>
      <c r="J1960" s="6"/>
      <c r="K1960" s="6"/>
      <c r="L1960" s="6"/>
      <c r="M1960" s="6"/>
      <c r="N1960" s="6"/>
      <c r="O1960" s="6"/>
      <c r="P1960" s="6"/>
      <c r="Q1960" s="6"/>
      <c r="R1960" s="6"/>
      <c r="S1960" s="6"/>
      <c r="T1960" s="6"/>
      <c r="U1960" s="6"/>
      <c r="V1960" s="6"/>
      <c r="W1960" s="6"/>
      <c r="X1960" s="6"/>
      <c r="Y1960" s="6"/>
      <c r="Z1960" s="6"/>
    </row>
    <row r="1961" spans="1:26" ht="24" customHeight="1" x14ac:dyDescent="0.3">
      <c r="A1961" s="6">
        <v>1961</v>
      </c>
      <c r="B1961" s="6" t="s">
        <v>10333</v>
      </c>
      <c r="C1961" s="6" t="s">
        <v>10334</v>
      </c>
      <c r="D1961" s="58" t="s">
        <v>10339</v>
      </c>
      <c r="E1961" s="6" t="s">
        <v>8057</v>
      </c>
      <c r="F1961" s="39">
        <v>0</v>
      </c>
      <c r="G1961" s="5">
        <v>2</v>
      </c>
      <c r="H1961" s="39">
        <v>0</v>
      </c>
      <c r="I1961" s="6"/>
      <c r="J1961" s="6"/>
      <c r="K1961" s="6"/>
      <c r="L1961" s="6"/>
      <c r="M1961" s="6"/>
      <c r="N1961" s="6"/>
      <c r="O1961" s="6"/>
      <c r="P1961" s="6"/>
      <c r="Q1961" s="6"/>
      <c r="R1961" s="6"/>
      <c r="S1961" s="6"/>
      <c r="T1961" s="6"/>
      <c r="U1961" s="6"/>
      <c r="V1961" s="6"/>
      <c r="W1961" s="6"/>
      <c r="X1961" s="6"/>
      <c r="Y1961" s="6"/>
      <c r="Z1961" s="6"/>
    </row>
    <row r="1962" spans="1:26" ht="24" customHeight="1" x14ac:dyDescent="0.3">
      <c r="A1962" s="6">
        <v>1962</v>
      </c>
      <c r="B1962" s="6" t="s">
        <v>10333</v>
      </c>
      <c r="C1962" s="6" t="s">
        <v>10334</v>
      </c>
      <c r="D1962" s="58" t="s">
        <v>10340</v>
      </c>
      <c r="E1962" s="6" t="s">
        <v>8057</v>
      </c>
      <c r="F1962" s="39">
        <v>2</v>
      </c>
      <c r="G1962" s="5">
        <v>2</v>
      </c>
      <c r="H1962" s="39">
        <v>2</v>
      </c>
      <c r="I1962" s="6"/>
      <c r="J1962" s="6"/>
      <c r="K1962" s="6"/>
      <c r="L1962" s="6"/>
      <c r="M1962" s="6"/>
      <c r="N1962" s="6"/>
      <c r="O1962" s="6"/>
      <c r="P1962" s="6"/>
      <c r="Q1962" s="6"/>
      <c r="R1962" s="6"/>
      <c r="S1962" s="6"/>
      <c r="T1962" s="6"/>
      <c r="U1962" s="6"/>
      <c r="V1962" s="6"/>
      <c r="W1962" s="6"/>
      <c r="X1962" s="6"/>
      <c r="Y1962" s="6"/>
      <c r="Z1962" s="6"/>
    </row>
    <row r="1963" spans="1:26" ht="48" customHeight="1" x14ac:dyDescent="0.3">
      <c r="A1963" s="6">
        <v>1963</v>
      </c>
      <c r="B1963" s="6" t="s">
        <v>10333</v>
      </c>
      <c r="C1963" s="6" t="s">
        <v>10334</v>
      </c>
      <c r="D1963" s="58" t="s">
        <v>10341</v>
      </c>
      <c r="E1963" s="6" t="s">
        <v>8057</v>
      </c>
      <c r="F1963" s="39">
        <v>0</v>
      </c>
      <c r="G1963" s="5">
        <v>2</v>
      </c>
      <c r="H1963" s="39">
        <v>0</v>
      </c>
      <c r="I1963" s="6"/>
      <c r="J1963" s="6"/>
      <c r="K1963" s="6"/>
      <c r="L1963" s="6"/>
      <c r="M1963" s="6"/>
      <c r="N1963" s="6"/>
      <c r="O1963" s="6"/>
      <c r="P1963" s="6"/>
      <c r="Q1963" s="6"/>
      <c r="R1963" s="6"/>
      <c r="S1963" s="6"/>
      <c r="T1963" s="6"/>
      <c r="U1963" s="6"/>
      <c r="V1963" s="6"/>
      <c r="W1963" s="6"/>
      <c r="X1963" s="6"/>
      <c r="Y1963" s="6"/>
      <c r="Z1963" s="6"/>
    </row>
    <row r="1964" spans="1:26" ht="48" customHeight="1" x14ac:dyDescent="0.3">
      <c r="A1964" s="6">
        <v>1964</v>
      </c>
      <c r="B1964" s="6" t="s">
        <v>10333</v>
      </c>
      <c r="C1964" s="6" t="s">
        <v>10334</v>
      </c>
      <c r="D1964" s="58" t="s">
        <v>10342</v>
      </c>
      <c r="E1964" s="6" t="s">
        <v>8057</v>
      </c>
      <c r="F1964" s="39">
        <v>1</v>
      </c>
      <c r="G1964" s="5">
        <v>0</v>
      </c>
      <c r="H1964" s="39">
        <v>1</v>
      </c>
      <c r="I1964" s="6"/>
      <c r="J1964" s="6"/>
      <c r="K1964" s="6"/>
      <c r="L1964" s="6"/>
      <c r="M1964" s="6"/>
      <c r="N1964" s="6"/>
      <c r="O1964" s="6"/>
      <c r="P1964" s="6"/>
      <c r="Q1964" s="6"/>
      <c r="R1964" s="6"/>
      <c r="S1964" s="6"/>
      <c r="T1964" s="6"/>
      <c r="U1964" s="6"/>
      <c r="V1964" s="6"/>
      <c r="W1964" s="6"/>
      <c r="X1964" s="6"/>
      <c r="Y1964" s="6"/>
      <c r="Z1964" s="6"/>
    </row>
    <row r="1965" spans="1:26" ht="24" customHeight="1" x14ac:dyDescent="0.3">
      <c r="A1965" s="6">
        <v>1965</v>
      </c>
      <c r="B1965" s="6" t="s">
        <v>10333</v>
      </c>
      <c r="C1965" s="6" t="s">
        <v>10334</v>
      </c>
      <c r="D1965" s="58" t="s">
        <v>10343</v>
      </c>
      <c r="E1965" s="6" t="s">
        <v>8057</v>
      </c>
      <c r="F1965" s="39">
        <v>0</v>
      </c>
      <c r="G1965" s="5">
        <v>2</v>
      </c>
      <c r="H1965" s="39">
        <v>0</v>
      </c>
      <c r="I1965" s="6"/>
      <c r="J1965" s="6"/>
      <c r="K1965" s="6"/>
      <c r="L1965" s="6"/>
      <c r="M1965" s="6"/>
      <c r="N1965" s="6"/>
      <c r="O1965" s="6"/>
      <c r="P1965" s="6"/>
      <c r="Q1965" s="6"/>
      <c r="R1965" s="6"/>
      <c r="S1965" s="6"/>
      <c r="T1965" s="6"/>
      <c r="U1965" s="6"/>
      <c r="V1965" s="6"/>
      <c r="W1965" s="6"/>
      <c r="X1965" s="6"/>
      <c r="Y1965" s="6"/>
      <c r="Z1965" s="6"/>
    </row>
    <row r="1966" spans="1:26" ht="24" customHeight="1" x14ac:dyDescent="0.3">
      <c r="A1966" s="6">
        <v>1966</v>
      </c>
      <c r="B1966" s="6" t="s">
        <v>10333</v>
      </c>
      <c r="C1966" s="6" t="s">
        <v>10334</v>
      </c>
      <c r="D1966" s="58" t="s">
        <v>10344</v>
      </c>
      <c r="E1966" s="6" t="s">
        <v>8057</v>
      </c>
      <c r="F1966" s="39">
        <v>1</v>
      </c>
      <c r="G1966" s="5">
        <v>1</v>
      </c>
      <c r="H1966" s="39">
        <v>1</v>
      </c>
      <c r="I1966" s="6"/>
      <c r="J1966" s="6"/>
      <c r="K1966" s="6"/>
      <c r="L1966" s="6"/>
      <c r="M1966" s="6"/>
      <c r="N1966" s="6"/>
      <c r="O1966" s="6"/>
      <c r="P1966" s="6"/>
      <c r="Q1966" s="6"/>
      <c r="R1966" s="6"/>
      <c r="S1966" s="6"/>
      <c r="T1966" s="6"/>
      <c r="U1966" s="6"/>
      <c r="V1966" s="6"/>
      <c r="W1966" s="6"/>
      <c r="X1966" s="6"/>
      <c r="Y1966" s="6"/>
      <c r="Z1966" s="6"/>
    </row>
    <row r="1967" spans="1:26" ht="48" customHeight="1" x14ac:dyDescent="0.3">
      <c r="A1967" s="6">
        <v>1967</v>
      </c>
      <c r="B1967" s="6" t="s">
        <v>10333</v>
      </c>
      <c r="C1967" s="6" t="s">
        <v>10334</v>
      </c>
      <c r="D1967" s="58" t="s">
        <v>10345</v>
      </c>
      <c r="E1967" s="6" t="s">
        <v>8057</v>
      </c>
      <c r="F1967" s="39">
        <v>2</v>
      </c>
      <c r="G1967" s="5">
        <v>2</v>
      </c>
      <c r="H1967" s="39">
        <v>2</v>
      </c>
      <c r="I1967" s="6"/>
      <c r="J1967" s="6"/>
      <c r="K1967" s="6"/>
      <c r="L1967" s="6"/>
      <c r="M1967" s="6"/>
      <c r="N1967" s="6"/>
      <c r="O1967" s="6"/>
      <c r="P1967" s="6"/>
      <c r="Q1967" s="6"/>
      <c r="R1967" s="6"/>
      <c r="S1967" s="6"/>
      <c r="T1967" s="6"/>
      <c r="U1967" s="6"/>
      <c r="V1967" s="6"/>
      <c r="W1967" s="6"/>
      <c r="X1967" s="6"/>
      <c r="Y1967" s="6"/>
      <c r="Z1967" s="6"/>
    </row>
    <row r="1968" spans="1:26" ht="48" customHeight="1" x14ac:dyDescent="0.3">
      <c r="A1968" s="6">
        <v>1968</v>
      </c>
      <c r="B1968" s="6" t="s">
        <v>10333</v>
      </c>
      <c r="C1968" s="6" t="s">
        <v>10334</v>
      </c>
      <c r="D1968" s="58" t="s">
        <v>10346</v>
      </c>
      <c r="E1968" s="6" t="s">
        <v>8057</v>
      </c>
      <c r="F1968" s="39">
        <v>0</v>
      </c>
      <c r="G1968" s="5">
        <v>2</v>
      </c>
      <c r="H1968" s="39">
        <v>0</v>
      </c>
      <c r="I1968" s="6"/>
      <c r="J1968" s="6"/>
      <c r="K1968" s="6"/>
      <c r="L1968" s="6"/>
      <c r="M1968" s="6"/>
      <c r="N1968" s="6"/>
      <c r="O1968" s="6"/>
      <c r="P1968" s="6"/>
      <c r="Q1968" s="6"/>
      <c r="R1968" s="6"/>
      <c r="S1968" s="6"/>
      <c r="T1968" s="6"/>
      <c r="U1968" s="6"/>
      <c r="V1968" s="6"/>
      <c r="W1968" s="6"/>
      <c r="X1968" s="6"/>
      <c r="Y1968" s="6"/>
      <c r="Z1968" s="6"/>
    </row>
    <row r="1969" spans="1:26" ht="24" customHeight="1" x14ac:dyDescent="0.3">
      <c r="A1969" s="6">
        <v>1969</v>
      </c>
      <c r="B1969" s="6" t="s">
        <v>10333</v>
      </c>
      <c r="C1969" s="6" t="s">
        <v>10334</v>
      </c>
      <c r="D1969" s="58" t="s">
        <v>10347</v>
      </c>
      <c r="E1969" s="6" t="s">
        <v>8057</v>
      </c>
      <c r="F1969" s="39">
        <v>0</v>
      </c>
      <c r="G1969" s="5">
        <v>2</v>
      </c>
      <c r="H1969" s="39">
        <v>0</v>
      </c>
      <c r="I1969" s="6"/>
      <c r="J1969" s="6"/>
      <c r="K1969" s="6"/>
      <c r="L1969" s="6"/>
      <c r="M1969" s="6"/>
      <c r="N1969" s="6"/>
      <c r="O1969" s="6"/>
      <c r="P1969" s="6"/>
      <c r="Q1969" s="6"/>
      <c r="R1969" s="6"/>
      <c r="S1969" s="6"/>
      <c r="T1969" s="6"/>
      <c r="U1969" s="6"/>
      <c r="V1969" s="6"/>
      <c r="W1969" s="6"/>
      <c r="X1969" s="6"/>
      <c r="Y1969" s="6"/>
      <c r="Z1969" s="6"/>
    </row>
    <row r="1970" spans="1:26" ht="48" customHeight="1" x14ac:dyDescent="0.3">
      <c r="A1970" s="6">
        <v>1970</v>
      </c>
      <c r="B1970" s="6" t="s">
        <v>10333</v>
      </c>
      <c r="C1970" s="6" t="s">
        <v>10334</v>
      </c>
      <c r="D1970" s="58" t="s">
        <v>10348</v>
      </c>
      <c r="E1970" s="6" t="s">
        <v>8057</v>
      </c>
      <c r="F1970" s="39">
        <v>2</v>
      </c>
      <c r="G1970" s="5">
        <v>1</v>
      </c>
      <c r="H1970" s="39">
        <v>2</v>
      </c>
      <c r="I1970" s="6"/>
      <c r="J1970" s="6"/>
      <c r="K1970" s="6"/>
      <c r="L1970" s="6"/>
      <c r="M1970" s="6"/>
      <c r="N1970" s="6"/>
      <c r="O1970" s="6"/>
      <c r="P1970" s="6"/>
      <c r="Q1970" s="6"/>
      <c r="R1970" s="6"/>
      <c r="S1970" s="6"/>
      <c r="T1970" s="6"/>
      <c r="U1970" s="6"/>
      <c r="V1970" s="6"/>
      <c r="W1970" s="6"/>
      <c r="X1970" s="6"/>
      <c r="Y1970" s="6"/>
      <c r="Z1970" s="6"/>
    </row>
    <row r="1971" spans="1:26" ht="48" customHeight="1" x14ac:dyDescent="0.3">
      <c r="A1971" s="6">
        <v>1971</v>
      </c>
      <c r="B1971" s="6" t="s">
        <v>10333</v>
      </c>
      <c r="C1971" s="6" t="s">
        <v>10334</v>
      </c>
      <c r="D1971" s="58" t="s">
        <v>10349</v>
      </c>
      <c r="E1971" s="6" t="s">
        <v>8057</v>
      </c>
      <c r="F1971" s="39">
        <v>2</v>
      </c>
      <c r="G1971" s="5">
        <v>2</v>
      </c>
      <c r="H1971" s="39">
        <v>2</v>
      </c>
      <c r="I1971" s="6"/>
      <c r="J1971" s="6"/>
      <c r="K1971" s="6"/>
      <c r="L1971" s="6"/>
      <c r="M1971" s="6"/>
      <c r="N1971" s="6"/>
      <c r="O1971" s="6"/>
      <c r="P1971" s="6"/>
      <c r="Q1971" s="6"/>
      <c r="R1971" s="6"/>
      <c r="S1971" s="6"/>
      <c r="T1971" s="6"/>
      <c r="U1971" s="6"/>
      <c r="V1971" s="6"/>
      <c r="W1971" s="6"/>
      <c r="X1971" s="6"/>
      <c r="Y1971" s="6"/>
      <c r="Z1971" s="6"/>
    </row>
    <row r="1972" spans="1:26" ht="48" customHeight="1" x14ac:dyDescent="0.3">
      <c r="A1972" s="6">
        <v>1972</v>
      </c>
      <c r="B1972" s="6" t="s">
        <v>10333</v>
      </c>
      <c r="C1972" s="6" t="s">
        <v>10334</v>
      </c>
      <c r="D1972" s="58" t="s">
        <v>10350</v>
      </c>
      <c r="E1972" s="6" t="s">
        <v>8057</v>
      </c>
      <c r="F1972" s="39">
        <v>2</v>
      </c>
      <c r="G1972" s="5">
        <v>2</v>
      </c>
      <c r="H1972" s="39">
        <v>2</v>
      </c>
      <c r="I1972" s="6"/>
      <c r="J1972" s="6"/>
      <c r="K1972" s="6"/>
      <c r="L1972" s="6"/>
      <c r="M1972" s="6"/>
      <c r="N1972" s="6"/>
      <c r="O1972" s="6"/>
      <c r="P1972" s="6"/>
      <c r="Q1972" s="6"/>
      <c r="R1972" s="6"/>
      <c r="S1972" s="6"/>
      <c r="T1972" s="6"/>
      <c r="U1972" s="6"/>
      <c r="V1972" s="6"/>
      <c r="W1972" s="6"/>
      <c r="X1972" s="6"/>
      <c r="Y1972" s="6"/>
      <c r="Z1972" s="6"/>
    </row>
    <row r="1973" spans="1:26" ht="48" customHeight="1" x14ac:dyDescent="0.3">
      <c r="A1973" s="6">
        <v>1973</v>
      </c>
      <c r="B1973" s="6" t="s">
        <v>10333</v>
      </c>
      <c r="C1973" s="6" t="s">
        <v>10334</v>
      </c>
      <c r="D1973" s="58" t="s">
        <v>10351</v>
      </c>
      <c r="E1973" s="6" t="s">
        <v>8057</v>
      </c>
      <c r="F1973" s="39">
        <v>2</v>
      </c>
      <c r="G1973" s="5">
        <v>2</v>
      </c>
      <c r="H1973" s="39">
        <v>2</v>
      </c>
      <c r="I1973" s="6"/>
      <c r="J1973" s="6"/>
      <c r="K1973" s="6"/>
      <c r="L1973" s="6"/>
      <c r="M1973" s="6"/>
      <c r="N1973" s="6"/>
      <c r="O1973" s="6"/>
      <c r="P1973" s="6"/>
      <c r="Q1973" s="6"/>
      <c r="R1973" s="6"/>
      <c r="S1973" s="6"/>
      <c r="T1973" s="6"/>
      <c r="U1973" s="6"/>
      <c r="V1973" s="6"/>
      <c r="W1973" s="6"/>
      <c r="X1973" s="6"/>
      <c r="Y1973" s="6"/>
      <c r="Z1973" s="6"/>
    </row>
    <row r="1974" spans="1:26" ht="48" customHeight="1" x14ac:dyDescent="0.3">
      <c r="A1974" s="6">
        <v>1974</v>
      </c>
      <c r="B1974" s="6" t="s">
        <v>10333</v>
      </c>
      <c r="C1974" s="6" t="s">
        <v>10334</v>
      </c>
      <c r="D1974" s="58" t="s">
        <v>10352</v>
      </c>
      <c r="E1974" s="6" t="s">
        <v>8057</v>
      </c>
      <c r="F1974" s="39">
        <v>1</v>
      </c>
      <c r="G1974" s="5">
        <v>1</v>
      </c>
      <c r="H1974" s="39">
        <v>1</v>
      </c>
      <c r="I1974" s="6"/>
      <c r="J1974" s="6"/>
      <c r="K1974" s="6"/>
      <c r="L1974" s="6"/>
      <c r="M1974" s="6"/>
      <c r="N1974" s="6"/>
      <c r="O1974" s="6"/>
      <c r="P1974" s="6"/>
      <c r="Q1974" s="6"/>
      <c r="R1974" s="6"/>
      <c r="S1974" s="6"/>
      <c r="T1974" s="6"/>
      <c r="U1974" s="6"/>
      <c r="V1974" s="6"/>
      <c r="W1974" s="6"/>
      <c r="X1974" s="6"/>
      <c r="Y1974" s="6"/>
      <c r="Z1974" s="6"/>
    </row>
    <row r="1975" spans="1:26" ht="24" customHeight="1" x14ac:dyDescent="0.3">
      <c r="A1975" s="6">
        <v>1975</v>
      </c>
      <c r="B1975" s="6" t="s">
        <v>10333</v>
      </c>
      <c r="C1975" s="6" t="s">
        <v>10334</v>
      </c>
      <c r="D1975" s="58" t="s">
        <v>10353</v>
      </c>
      <c r="E1975" s="6" t="s">
        <v>8057</v>
      </c>
      <c r="F1975" s="39">
        <v>1</v>
      </c>
      <c r="G1975" s="5">
        <v>1</v>
      </c>
      <c r="H1975" s="39">
        <v>1</v>
      </c>
      <c r="I1975" s="6"/>
      <c r="J1975" s="6"/>
      <c r="K1975" s="6"/>
      <c r="L1975" s="6"/>
      <c r="M1975" s="6"/>
      <c r="N1975" s="6"/>
      <c r="O1975" s="6"/>
      <c r="P1975" s="6"/>
      <c r="Q1975" s="6"/>
      <c r="R1975" s="6"/>
      <c r="S1975" s="6"/>
      <c r="T1975" s="6"/>
      <c r="U1975" s="6"/>
      <c r="V1975" s="6"/>
      <c r="W1975" s="6"/>
      <c r="X1975" s="6"/>
      <c r="Y1975" s="6"/>
      <c r="Z1975" s="6"/>
    </row>
    <row r="1976" spans="1:26" ht="24" customHeight="1" x14ac:dyDescent="0.3">
      <c r="A1976" s="6">
        <v>1976</v>
      </c>
      <c r="B1976" s="6" t="s">
        <v>10333</v>
      </c>
      <c r="C1976" s="6" t="s">
        <v>10334</v>
      </c>
      <c r="D1976" s="58" t="s">
        <v>10354</v>
      </c>
      <c r="E1976" s="6" t="s">
        <v>8057</v>
      </c>
      <c r="F1976" s="39">
        <v>0</v>
      </c>
      <c r="G1976" s="5">
        <v>2</v>
      </c>
      <c r="H1976" s="39">
        <v>0</v>
      </c>
      <c r="I1976" s="6"/>
      <c r="J1976" s="6"/>
      <c r="K1976" s="6"/>
      <c r="L1976" s="6"/>
      <c r="M1976" s="6"/>
      <c r="N1976" s="6"/>
      <c r="O1976" s="6"/>
      <c r="P1976" s="6"/>
      <c r="Q1976" s="6"/>
      <c r="R1976" s="6"/>
      <c r="S1976" s="6"/>
      <c r="T1976" s="6"/>
      <c r="U1976" s="6"/>
      <c r="V1976" s="6"/>
      <c r="W1976" s="6"/>
      <c r="X1976" s="6"/>
      <c r="Y1976" s="6"/>
      <c r="Z1976" s="6"/>
    </row>
    <row r="1977" spans="1:26" ht="24" customHeight="1" x14ac:dyDescent="0.3">
      <c r="A1977" s="6">
        <v>1977</v>
      </c>
      <c r="B1977" s="6" t="s">
        <v>10333</v>
      </c>
      <c r="C1977" s="6" t="s">
        <v>10334</v>
      </c>
      <c r="D1977" s="58" t="s">
        <v>10355</v>
      </c>
      <c r="E1977" s="6" t="s">
        <v>8057</v>
      </c>
      <c r="F1977" s="39">
        <v>2</v>
      </c>
      <c r="G1977" s="5">
        <v>2</v>
      </c>
      <c r="H1977" s="39">
        <v>2</v>
      </c>
      <c r="I1977" s="6"/>
      <c r="J1977" s="6"/>
      <c r="K1977" s="6"/>
      <c r="L1977" s="6"/>
      <c r="M1977" s="6"/>
      <c r="N1977" s="6"/>
      <c r="O1977" s="6"/>
      <c r="P1977" s="6"/>
      <c r="Q1977" s="6"/>
      <c r="R1977" s="6"/>
      <c r="S1977" s="6"/>
      <c r="T1977" s="6"/>
      <c r="U1977" s="6"/>
      <c r="V1977" s="6"/>
      <c r="W1977" s="6"/>
      <c r="X1977" s="6"/>
      <c r="Y1977" s="6"/>
      <c r="Z1977" s="6"/>
    </row>
    <row r="1978" spans="1:26" ht="24" customHeight="1" x14ac:dyDescent="0.3">
      <c r="A1978" s="6">
        <v>1978</v>
      </c>
      <c r="B1978" s="6" t="s">
        <v>10333</v>
      </c>
      <c r="C1978" s="6" t="s">
        <v>10334</v>
      </c>
      <c r="D1978" s="58" t="s">
        <v>10356</v>
      </c>
      <c r="E1978" s="6" t="s">
        <v>8057</v>
      </c>
      <c r="F1978" s="39">
        <v>2</v>
      </c>
      <c r="G1978" s="5">
        <v>2</v>
      </c>
      <c r="H1978" s="39">
        <v>2</v>
      </c>
      <c r="I1978" s="6"/>
      <c r="J1978" s="6"/>
      <c r="K1978" s="6"/>
      <c r="L1978" s="6"/>
      <c r="M1978" s="6"/>
      <c r="N1978" s="6"/>
      <c r="O1978" s="6"/>
      <c r="P1978" s="6"/>
      <c r="Q1978" s="6"/>
      <c r="R1978" s="6"/>
      <c r="S1978" s="6"/>
      <c r="T1978" s="6"/>
      <c r="U1978" s="6"/>
      <c r="V1978" s="6"/>
      <c r="W1978" s="6"/>
      <c r="X1978" s="6"/>
      <c r="Y1978" s="6"/>
      <c r="Z1978" s="6"/>
    </row>
    <row r="1979" spans="1:26" ht="24" customHeight="1" x14ac:dyDescent="0.3">
      <c r="A1979" s="6">
        <v>1979</v>
      </c>
      <c r="B1979" s="6" t="s">
        <v>10333</v>
      </c>
      <c r="C1979" s="6" t="s">
        <v>10334</v>
      </c>
      <c r="D1979" s="58" t="s">
        <v>10357</v>
      </c>
      <c r="E1979" s="6" t="s">
        <v>8057</v>
      </c>
      <c r="F1979" s="39">
        <v>2</v>
      </c>
      <c r="G1979" s="5">
        <v>0</v>
      </c>
      <c r="H1979" s="39">
        <v>2</v>
      </c>
      <c r="I1979" s="6"/>
      <c r="J1979" s="6"/>
      <c r="K1979" s="6"/>
      <c r="L1979" s="6"/>
      <c r="M1979" s="6"/>
      <c r="N1979" s="6"/>
      <c r="O1979" s="6"/>
      <c r="P1979" s="6"/>
      <c r="Q1979" s="6"/>
      <c r="R1979" s="6"/>
      <c r="S1979" s="6"/>
      <c r="T1979" s="6"/>
      <c r="U1979" s="6"/>
      <c r="V1979" s="6"/>
      <c r="W1979" s="6"/>
      <c r="X1979" s="6"/>
      <c r="Y1979" s="6"/>
      <c r="Z1979" s="6"/>
    </row>
    <row r="1980" spans="1:26" ht="24" customHeight="1" x14ac:dyDescent="0.3">
      <c r="A1980" s="6">
        <v>1980</v>
      </c>
      <c r="B1980" s="6" t="s">
        <v>10333</v>
      </c>
      <c r="C1980" s="6" t="s">
        <v>10334</v>
      </c>
      <c r="D1980" s="58" t="s">
        <v>10358</v>
      </c>
      <c r="E1980" s="6" t="s">
        <v>8057</v>
      </c>
      <c r="F1980" s="39">
        <v>0</v>
      </c>
      <c r="G1980" s="5">
        <v>2</v>
      </c>
      <c r="H1980" s="39">
        <v>0</v>
      </c>
      <c r="I1980" s="6"/>
      <c r="J1980" s="6"/>
      <c r="K1980" s="6"/>
      <c r="L1980" s="6"/>
      <c r="M1980" s="6"/>
      <c r="N1980" s="6"/>
      <c r="O1980" s="6"/>
      <c r="P1980" s="6"/>
      <c r="Q1980" s="6"/>
      <c r="R1980" s="6"/>
      <c r="S1980" s="6"/>
      <c r="T1980" s="6"/>
      <c r="U1980" s="6"/>
      <c r="V1980" s="6"/>
      <c r="W1980" s="6"/>
      <c r="X1980" s="6"/>
      <c r="Y1980" s="6"/>
      <c r="Z1980" s="6"/>
    </row>
    <row r="1981" spans="1:26" ht="24" customHeight="1" x14ac:dyDescent="0.3">
      <c r="A1981" s="6">
        <v>1981</v>
      </c>
      <c r="B1981" s="6" t="s">
        <v>10333</v>
      </c>
      <c r="C1981" s="6" t="s">
        <v>10334</v>
      </c>
      <c r="D1981" s="58" t="s">
        <v>10359</v>
      </c>
      <c r="E1981" s="6" t="s">
        <v>8057</v>
      </c>
      <c r="F1981" s="39">
        <v>0</v>
      </c>
      <c r="G1981" s="5">
        <v>0</v>
      </c>
      <c r="H1981" s="39">
        <v>0</v>
      </c>
      <c r="I1981" s="6"/>
      <c r="J1981" s="6"/>
      <c r="K1981" s="6"/>
      <c r="L1981" s="6"/>
      <c r="M1981" s="6"/>
      <c r="N1981" s="6"/>
      <c r="O1981" s="6"/>
      <c r="P1981" s="6"/>
      <c r="Q1981" s="6"/>
      <c r="R1981" s="6"/>
      <c r="S1981" s="6"/>
      <c r="T1981" s="6"/>
      <c r="U1981" s="6"/>
      <c r="V1981" s="6"/>
      <c r="W1981" s="6"/>
      <c r="X1981" s="6"/>
      <c r="Y1981" s="6"/>
      <c r="Z1981" s="6"/>
    </row>
    <row r="1982" spans="1:26" ht="24" customHeight="1" x14ac:dyDescent="0.3">
      <c r="A1982" s="6">
        <v>1982</v>
      </c>
      <c r="B1982" s="6" t="s">
        <v>10333</v>
      </c>
      <c r="C1982" s="6" t="s">
        <v>10334</v>
      </c>
      <c r="D1982" s="58" t="s">
        <v>10360</v>
      </c>
      <c r="E1982" s="6" t="s">
        <v>8057</v>
      </c>
      <c r="F1982" s="39">
        <v>0</v>
      </c>
      <c r="G1982" s="5">
        <v>0</v>
      </c>
      <c r="H1982" s="39">
        <v>0</v>
      </c>
      <c r="I1982" s="6"/>
      <c r="J1982" s="6"/>
      <c r="K1982" s="6"/>
      <c r="L1982" s="6"/>
      <c r="M1982" s="6"/>
      <c r="N1982" s="6"/>
      <c r="O1982" s="6"/>
      <c r="P1982" s="6"/>
      <c r="Q1982" s="6"/>
      <c r="R1982" s="6"/>
      <c r="S1982" s="6"/>
      <c r="T1982" s="6"/>
      <c r="U1982" s="6"/>
      <c r="V1982" s="6"/>
      <c r="W1982" s="6"/>
      <c r="X1982" s="6"/>
      <c r="Y1982" s="6"/>
      <c r="Z1982" s="6"/>
    </row>
    <row r="1983" spans="1:26" ht="24" customHeight="1" x14ac:dyDescent="0.3">
      <c r="A1983" s="6">
        <v>1983</v>
      </c>
      <c r="B1983" s="6" t="s">
        <v>10333</v>
      </c>
      <c r="C1983" s="6" t="s">
        <v>10334</v>
      </c>
      <c r="D1983" s="58" t="s">
        <v>10361</v>
      </c>
      <c r="E1983" s="6" t="s">
        <v>8057</v>
      </c>
      <c r="F1983" s="39">
        <v>2</v>
      </c>
      <c r="G1983" s="5">
        <v>2</v>
      </c>
      <c r="H1983" s="39">
        <v>2</v>
      </c>
      <c r="I1983" s="6"/>
      <c r="J1983" s="6"/>
      <c r="K1983" s="6"/>
      <c r="L1983" s="6"/>
      <c r="M1983" s="6"/>
      <c r="N1983" s="6"/>
      <c r="O1983" s="6"/>
      <c r="P1983" s="6"/>
      <c r="Q1983" s="6"/>
      <c r="R1983" s="6"/>
      <c r="S1983" s="6"/>
      <c r="T1983" s="6"/>
      <c r="U1983" s="6"/>
      <c r="V1983" s="6"/>
      <c r="W1983" s="6"/>
      <c r="X1983" s="6"/>
      <c r="Y1983" s="6"/>
      <c r="Z1983" s="6"/>
    </row>
    <row r="1984" spans="1:26" ht="24" customHeight="1" x14ac:dyDescent="0.3">
      <c r="A1984" s="6">
        <v>1984</v>
      </c>
      <c r="B1984" s="6" t="s">
        <v>10333</v>
      </c>
      <c r="C1984" s="6" t="s">
        <v>10334</v>
      </c>
      <c r="D1984" s="58" t="s">
        <v>10362</v>
      </c>
      <c r="E1984" s="6" t="s">
        <v>8057</v>
      </c>
      <c r="F1984" s="39">
        <v>0</v>
      </c>
      <c r="G1984" s="5">
        <v>2</v>
      </c>
      <c r="H1984" s="39">
        <v>0</v>
      </c>
      <c r="I1984" s="6"/>
      <c r="J1984" s="6"/>
      <c r="K1984" s="6"/>
      <c r="L1984" s="6"/>
      <c r="M1984" s="6"/>
      <c r="N1984" s="6"/>
      <c r="O1984" s="6"/>
      <c r="P1984" s="6"/>
      <c r="Q1984" s="6"/>
      <c r="R1984" s="6"/>
      <c r="S1984" s="6"/>
      <c r="T1984" s="6"/>
      <c r="U1984" s="6"/>
      <c r="V1984" s="6"/>
      <c r="W1984" s="6"/>
      <c r="X1984" s="6"/>
      <c r="Y1984" s="6"/>
      <c r="Z1984" s="6"/>
    </row>
    <row r="1985" spans="1:26" ht="48" customHeight="1" x14ac:dyDescent="0.3">
      <c r="A1985" s="6">
        <v>1985</v>
      </c>
      <c r="B1985" s="6" t="s">
        <v>10333</v>
      </c>
      <c r="C1985" s="6" t="s">
        <v>10334</v>
      </c>
      <c r="D1985" s="58" t="s">
        <v>10363</v>
      </c>
      <c r="E1985" s="6" t="s">
        <v>8057</v>
      </c>
      <c r="F1985" s="39">
        <v>2</v>
      </c>
      <c r="G1985" s="5">
        <v>0</v>
      </c>
      <c r="H1985" s="39">
        <v>2</v>
      </c>
      <c r="I1985" s="6"/>
      <c r="J1985" s="6"/>
      <c r="K1985" s="6"/>
      <c r="L1985" s="6"/>
      <c r="M1985" s="6"/>
      <c r="N1985" s="6"/>
      <c r="O1985" s="6"/>
      <c r="P1985" s="6"/>
      <c r="Q1985" s="6"/>
      <c r="R1985" s="6"/>
      <c r="S1985" s="6"/>
      <c r="T1985" s="6"/>
      <c r="U1985" s="6"/>
      <c r="V1985" s="6"/>
      <c r="W1985" s="6"/>
      <c r="X1985" s="6"/>
      <c r="Y1985" s="6"/>
      <c r="Z1985" s="6"/>
    </row>
    <row r="1986" spans="1:26" ht="48" customHeight="1" x14ac:dyDescent="0.3">
      <c r="A1986" s="6">
        <v>1986</v>
      </c>
      <c r="B1986" s="6" t="s">
        <v>10333</v>
      </c>
      <c r="C1986" s="6" t="s">
        <v>10334</v>
      </c>
      <c r="D1986" s="58" t="s">
        <v>10364</v>
      </c>
      <c r="E1986" s="6" t="s">
        <v>8057</v>
      </c>
      <c r="F1986" s="39">
        <v>2</v>
      </c>
      <c r="G1986" s="5">
        <v>2</v>
      </c>
      <c r="H1986" s="39">
        <v>2</v>
      </c>
      <c r="I1986" s="6"/>
      <c r="J1986" s="6"/>
      <c r="K1986" s="6"/>
      <c r="L1986" s="6"/>
      <c r="M1986" s="6"/>
      <c r="N1986" s="6"/>
      <c r="O1986" s="6"/>
      <c r="P1986" s="6"/>
      <c r="Q1986" s="6"/>
      <c r="R1986" s="6"/>
      <c r="S1986" s="6"/>
      <c r="T1986" s="6"/>
      <c r="U1986" s="6"/>
      <c r="V1986" s="6"/>
      <c r="W1986" s="6"/>
      <c r="X1986" s="6"/>
      <c r="Y1986" s="6"/>
      <c r="Z1986" s="6"/>
    </row>
    <row r="1987" spans="1:26" ht="24" customHeight="1" x14ac:dyDescent="0.3">
      <c r="A1987" s="6">
        <v>1987</v>
      </c>
      <c r="B1987" s="6" t="s">
        <v>10365</v>
      </c>
      <c r="C1987" s="6" t="s">
        <v>10366</v>
      </c>
      <c r="D1987" s="58" t="s">
        <v>10367</v>
      </c>
      <c r="E1987" s="6" t="s">
        <v>8057</v>
      </c>
      <c r="F1987" s="39">
        <v>0</v>
      </c>
      <c r="G1987" s="5">
        <v>0</v>
      </c>
      <c r="H1987" s="39">
        <v>0</v>
      </c>
      <c r="I1987" s="6"/>
      <c r="J1987" s="6"/>
      <c r="K1987" s="6"/>
      <c r="L1987" s="6"/>
      <c r="M1987" s="6"/>
      <c r="N1987" s="6"/>
      <c r="O1987" s="6"/>
      <c r="P1987" s="6"/>
      <c r="Q1987" s="6"/>
      <c r="R1987" s="6"/>
      <c r="S1987" s="6"/>
      <c r="T1987" s="6"/>
      <c r="U1987" s="6"/>
      <c r="V1987" s="6"/>
      <c r="W1987" s="6"/>
      <c r="X1987" s="6"/>
      <c r="Y1987" s="6"/>
      <c r="Z1987" s="6"/>
    </row>
    <row r="1988" spans="1:26" ht="24" customHeight="1" x14ac:dyDescent="0.3">
      <c r="A1988" s="6">
        <v>1988</v>
      </c>
      <c r="B1988" s="6" t="s">
        <v>10365</v>
      </c>
      <c r="C1988" s="6" t="s">
        <v>10368</v>
      </c>
      <c r="D1988" s="58" t="s">
        <v>10369</v>
      </c>
      <c r="E1988" s="6" t="s">
        <v>8057</v>
      </c>
      <c r="F1988" s="39">
        <v>0</v>
      </c>
      <c r="G1988" s="5">
        <v>0</v>
      </c>
      <c r="H1988" s="39">
        <v>0</v>
      </c>
      <c r="I1988" s="6"/>
      <c r="J1988" s="6"/>
      <c r="K1988" s="6"/>
      <c r="L1988" s="6"/>
      <c r="M1988" s="6"/>
      <c r="N1988" s="6"/>
      <c r="O1988" s="6"/>
      <c r="P1988" s="6"/>
      <c r="Q1988" s="6"/>
      <c r="R1988" s="6"/>
      <c r="S1988" s="6"/>
      <c r="T1988" s="6"/>
      <c r="U1988" s="6"/>
      <c r="V1988" s="6"/>
      <c r="W1988" s="6"/>
      <c r="X1988" s="6"/>
      <c r="Y1988" s="6"/>
      <c r="Z1988" s="6"/>
    </row>
    <row r="1989" spans="1:26" ht="48" customHeight="1" x14ac:dyDescent="0.3">
      <c r="A1989" s="6">
        <v>1989</v>
      </c>
      <c r="B1989" s="6" t="s">
        <v>10365</v>
      </c>
      <c r="C1989" s="6" t="s">
        <v>10370</v>
      </c>
      <c r="D1989" s="58" t="s">
        <v>10371</v>
      </c>
      <c r="E1989" s="6" t="s">
        <v>8057</v>
      </c>
      <c r="F1989" s="39">
        <v>2</v>
      </c>
      <c r="G1989" s="5">
        <v>2</v>
      </c>
      <c r="H1989" s="39">
        <v>2</v>
      </c>
      <c r="I1989" s="6"/>
      <c r="J1989" s="6"/>
      <c r="K1989" s="6"/>
      <c r="L1989" s="6"/>
      <c r="M1989" s="6"/>
      <c r="N1989" s="6"/>
      <c r="O1989" s="6"/>
      <c r="P1989" s="6"/>
      <c r="Q1989" s="6"/>
      <c r="R1989" s="6"/>
      <c r="S1989" s="6"/>
      <c r="T1989" s="6"/>
      <c r="U1989" s="6"/>
      <c r="V1989" s="6"/>
      <c r="W1989" s="6"/>
      <c r="X1989" s="6"/>
      <c r="Y1989" s="6"/>
      <c r="Z1989" s="6"/>
    </row>
    <row r="1990" spans="1:26" ht="24" customHeight="1" x14ac:dyDescent="0.3">
      <c r="A1990" s="6">
        <v>1990</v>
      </c>
      <c r="B1990" s="6" t="s">
        <v>10365</v>
      </c>
      <c r="C1990" s="6" t="s">
        <v>10372</v>
      </c>
      <c r="D1990" s="58" t="s">
        <v>10373</v>
      </c>
      <c r="E1990" s="6" t="s">
        <v>8057</v>
      </c>
      <c r="F1990" s="39">
        <v>0</v>
      </c>
      <c r="G1990" s="5">
        <v>2</v>
      </c>
      <c r="H1990" s="39">
        <v>0</v>
      </c>
      <c r="I1990" s="6"/>
      <c r="J1990" s="6"/>
      <c r="K1990" s="6"/>
      <c r="L1990" s="6"/>
      <c r="M1990" s="6"/>
      <c r="N1990" s="6"/>
      <c r="O1990" s="6"/>
      <c r="P1990" s="6"/>
      <c r="Q1990" s="6"/>
      <c r="R1990" s="6"/>
      <c r="S1990" s="6"/>
      <c r="T1990" s="6"/>
      <c r="U1990" s="6"/>
      <c r="V1990" s="6"/>
      <c r="W1990" s="6"/>
      <c r="X1990" s="6"/>
      <c r="Y1990" s="6"/>
      <c r="Z1990" s="6"/>
    </row>
    <row r="1991" spans="1:26" ht="24" customHeight="1" x14ac:dyDescent="0.3">
      <c r="A1991" s="6">
        <v>1991</v>
      </c>
      <c r="B1991" s="6" t="s">
        <v>10365</v>
      </c>
      <c r="C1991" s="6" t="s">
        <v>10374</v>
      </c>
      <c r="D1991" s="58" t="s">
        <v>10375</v>
      </c>
      <c r="E1991" s="6" t="s">
        <v>8057</v>
      </c>
      <c r="F1991" s="39">
        <v>1</v>
      </c>
      <c r="G1991" s="5">
        <v>1</v>
      </c>
      <c r="H1991" s="39">
        <v>1</v>
      </c>
      <c r="I1991" s="6"/>
      <c r="J1991" s="6"/>
      <c r="K1991" s="6"/>
      <c r="L1991" s="6"/>
      <c r="M1991" s="6"/>
      <c r="N1991" s="6"/>
      <c r="O1991" s="6"/>
      <c r="P1991" s="6"/>
      <c r="Q1991" s="6"/>
      <c r="R1991" s="6"/>
      <c r="S1991" s="6"/>
      <c r="T1991" s="6"/>
      <c r="U1991" s="6"/>
      <c r="V1991" s="6"/>
      <c r="W1991" s="6"/>
      <c r="X1991" s="6"/>
      <c r="Y1991" s="6"/>
      <c r="Z1991" s="6"/>
    </row>
    <row r="1992" spans="1:26" ht="48" customHeight="1" x14ac:dyDescent="0.3">
      <c r="A1992" s="6">
        <v>1992</v>
      </c>
      <c r="B1992" s="6" t="s">
        <v>10376</v>
      </c>
      <c r="C1992" s="6" t="s">
        <v>10377</v>
      </c>
      <c r="D1992" s="58" t="s">
        <v>10378</v>
      </c>
      <c r="E1992" s="6" t="s">
        <v>8057</v>
      </c>
      <c r="F1992" s="39">
        <v>1</v>
      </c>
      <c r="G1992" s="5">
        <v>1</v>
      </c>
      <c r="H1992" s="39">
        <v>1</v>
      </c>
      <c r="I1992" s="6"/>
      <c r="J1992" s="6"/>
      <c r="K1992" s="6"/>
      <c r="L1992" s="6"/>
      <c r="M1992" s="6"/>
      <c r="N1992" s="6"/>
      <c r="O1992" s="6"/>
      <c r="P1992" s="6"/>
      <c r="Q1992" s="6"/>
      <c r="R1992" s="6"/>
      <c r="S1992" s="6"/>
      <c r="T1992" s="6"/>
      <c r="U1992" s="6"/>
      <c r="V1992" s="6"/>
      <c r="W1992" s="6"/>
      <c r="X1992" s="6"/>
      <c r="Y1992" s="6"/>
      <c r="Z1992" s="6"/>
    </row>
    <row r="1993" spans="1:26" ht="24" customHeight="1" x14ac:dyDescent="0.3">
      <c r="A1993" s="6">
        <v>1993</v>
      </c>
      <c r="B1993" s="6" t="s">
        <v>10376</v>
      </c>
      <c r="C1993" s="6" t="s">
        <v>10377</v>
      </c>
      <c r="D1993" s="58" t="s">
        <v>10379</v>
      </c>
      <c r="E1993" s="6" t="s">
        <v>8057</v>
      </c>
      <c r="F1993" s="39">
        <v>0</v>
      </c>
      <c r="G1993" s="5">
        <v>1</v>
      </c>
      <c r="H1993" s="39">
        <v>0</v>
      </c>
      <c r="I1993" s="6"/>
      <c r="J1993" s="6"/>
      <c r="K1993" s="6"/>
      <c r="L1993" s="6"/>
      <c r="M1993" s="6"/>
      <c r="N1993" s="6"/>
      <c r="O1993" s="6"/>
      <c r="P1993" s="6"/>
      <c r="Q1993" s="6"/>
      <c r="R1993" s="6"/>
      <c r="S1993" s="6"/>
      <c r="T1993" s="6"/>
      <c r="U1993" s="6"/>
      <c r="V1993" s="6"/>
      <c r="W1993" s="6"/>
      <c r="X1993" s="6"/>
      <c r="Y1993" s="6"/>
      <c r="Z1993" s="6"/>
    </row>
    <row r="1994" spans="1:26" ht="24" customHeight="1" x14ac:dyDescent="0.3">
      <c r="A1994" s="6">
        <v>1994</v>
      </c>
      <c r="B1994" s="6" t="s">
        <v>10376</v>
      </c>
      <c r="C1994" s="6" t="s">
        <v>10377</v>
      </c>
      <c r="D1994" s="58" t="s">
        <v>10380</v>
      </c>
      <c r="E1994" s="6" t="s">
        <v>8057</v>
      </c>
      <c r="F1994" s="39">
        <v>0</v>
      </c>
      <c r="G1994" s="5">
        <v>0</v>
      </c>
      <c r="H1994" s="39">
        <v>0</v>
      </c>
      <c r="I1994" s="6"/>
      <c r="J1994" s="6"/>
      <c r="K1994" s="6"/>
      <c r="L1994" s="6"/>
      <c r="M1994" s="6"/>
      <c r="N1994" s="6"/>
      <c r="O1994" s="6"/>
      <c r="P1994" s="6"/>
      <c r="Q1994" s="6"/>
      <c r="R1994" s="6"/>
      <c r="S1994" s="6"/>
      <c r="T1994" s="6"/>
      <c r="U1994" s="6"/>
      <c r="V1994" s="6"/>
      <c r="W1994" s="6"/>
      <c r="X1994" s="6"/>
      <c r="Y1994" s="6"/>
      <c r="Z1994" s="6"/>
    </row>
    <row r="1995" spans="1:26" ht="24" customHeight="1" x14ac:dyDescent="0.3">
      <c r="A1995" s="6">
        <v>1995</v>
      </c>
      <c r="B1995" s="6" t="s">
        <v>10376</v>
      </c>
      <c r="C1995" s="6" t="s">
        <v>10377</v>
      </c>
      <c r="D1995" s="58" t="s">
        <v>10381</v>
      </c>
      <c r="E1995" s="6" t="s">
        <v>8057</v>
      </c>
      <c r="F1995" s="39">
        <v>1</v>
      </c>
      <c r="G1995" s="5">
        <v>1</v>
      </c>
      <c r="H1995" s="39">
        <v>1</v>
      </c>
      <c r="I1995" s="6"/>
      <c r="J1995" s="6"/>
      <c r="K1995" s="6"/>
      <c r="L1995" s="6"/>
      <c r="M1995" s="6"/>
      <c r="N1995" s="6"/>
      <c r="O1995" s="6"/>
      <c r="P1995" s="6"/>
      <c r="Q1995" s="6"/>
      <c r="R1995" s="6"/>
      <c r="S1995" s="6"/>
      <c r="T1995" s="6"/>
      <c r="U1995" s="6"/>
      <c r="V1995" s="6"/>
      <c r="W1995" s="6"/>
      <c r="X1995" s="6"/>
      <c r="Y1995" s="6"/>
      <c r="Z1995" s="6"/>
    </row>
    <row r="1996" spans="1:26" ht="24" customHeight="1" x14ac:dyDescent="0.3">
      <c r="A1996" s="6">
        <v>1996</v>
      </c>
      <c r="B1996" s="6" t="s">
        <v>10376</v>
      </c>
      <c r="C1996" s="6" t="s">
        <v>10377</v>
      </c>
      <c r="D1996" s="58" t="s">
        <v>10382</v>
      </c>
      <c r="E1996" s="6" t="s">
        <v>8057</v>
      </c>
      <c r="F1996" s="39">
        <v>1</v>
      </c>
      <c r="G1996" s="5">
        <v>1</v>
      </c>
      <c r="H1996" s="39">
        <v>1</v>
      </c>
      <c r="I1996" s="6"/>
      <c r="J1996" s="6"/>
      <c r="K1996" s="6"/>
      <c r="L1996" s="6"/>
      <c r="M1996" s="6"/>
      <c r="N1996" s="6"/>
      <c r="O1996" s="6"/>
      <c r="P1996" s="6"/>
      <c r="Q1996" s="6"/>
      <c r="R1996" s="6"/>
      <c r="S1996" s="6"/>
      <c r="T1996" s="6"/>
      <c r="U1996" s="6"/>
      <c r="V1996" s="6"/>
      <c r="W1996" s="6"/>
      <c r="X1996" s="6"/>
      <c r="Y1996" s="6"/>
      <c r="Z1996" s="6"/>
    </row>
    <row r="1997" spans="1:26" ht="24" customHeight="1" x14ac:dyDescent="0.3">
      <c r="A1997" s="6">
        <v>1997</v>
      </c>
      <c r="B1997" s="6" t="s">
        <v>10376</v>
      </c>
      <c r="C1997" s="6" t="s">
        <v>10377</v>
      </c>
      <c r="D1997" s="58" t="s">
        <v>10383</v>
      </c>
      <c r="E1997" s="6" t="s">
        <v>8057</v>
      </c>
      <c r="F1997" s="39">
        <v>0</v>
      </c>
      <c r="G1997" s="5">
        <v>1</v>
      </c>
      <c r="H1997" s="39">
        <v>0</v>
      </c>
      <c r="I1997" s="6"/>
      <c r="J1997" s="6"/>
      <c r="K1997" s="6"/>
      <c r="L1997" s="6"/>
      <c r="M1997" s="6"/>
      <c r="N1997" s="6"/>
      <c r="O1997" s="6"/>
      <c r="P1997" s="6"/>
      <c r="Q1997" s="6"/>
      <c r="R1997" s="6"/>
      <c r="S1997" s="6"/>
      <c r="T1997" s="6"/>
      <c r="U1997" s="6"/>
      <c r="V1997" s="6"/>
      <c r="W1997" s="6"/>
      <c r="X1997" s="6"/>
      <c r="Y1997" s="6"/>
      <c r="Z1997" s="6"/>
    </row>
    <row r="1998" spans="1:26" ht="48" customHeight="1" x14ac:dyDescent="0.3">
      <c r="A1998" s="6">
        <v>1998</v>
      </c>
      <c r="B1998" s="6" t="s">
        <v>10376</v>
      </c>
      <c r="C1998" s="6" t="s">
        <v>10377</v>
      </c>
      <c r="D1998" s="58" t="s">
        <v>10384</v>
      </c>
      <c r="E1998" s="6" t="s">
        <v>8057</v>
      </c>
      <c r="F1998" s="39">
        <v>1</v>
      </c>
      <c r="G1998" s="5">
        <v>0</v>
      </c>
      <c r="H1998" s="39">
        <v>1</v>
      </c>
      <c r="I1998" s="6"/>
      <c r="J1998" s="6"/>
      <c r="K1998" s="6"/>
      <c r="L1998" s="6"/>
      <c r="M1998" s="6"/>
      <c r="N1998" s="6"/>
      <c r="O1998" s="6"/>
      <c r="P1998" s="6"/>
      <c r="Q1998" s="6"/>
      <c r="R1998" s="6"/>
      <c r="S1998" s="6"/>
      <c r="T1998" s="6"/>
      <c r="U1998" s="6"/>
      <c r="V1998" s="6"/>
      <c r="W1998" s="6"/>
      <c r="X1998" s="6"/>
      <c r="Y1998" s="6"/>
      <c r="Z1998" s="6"/>
    </row>
    <row r="1999" spans="1:26" ht="24" customHeight="1" x14ac:dyDescent="0.3">
      <c r="A1999" s="6">
        <v>1999</v>
      </c>
      <c r="B1999" s="6" t="s">
        <v>10376</v>
      </c>
      <c r="C1999" s="6" t="s">
        <v>10377</v>
      </c>
      <c r="D1999" s="58" t="s">
        <v>10385</v>
      </c>
      <c r="E1999" s="6" t="s">
        <v>8057</v>
      </c>
      <c r="F1999" s="39">
        <v>1</v>
      </c>
      <c r="G1999" s="5">
        <v>1</v>
      </c>
      <c r="H1999" s="39">
        <v>1</v>
      </c>
      <c r="I1999" s="6"/>
      <c r="J1999" s="6"/>
      <c r="K1999" s="6"/>
      <c r="L1999" s="6"/>
      <c r="M1999" s="6"/>
      <c r="N1999" s="6"/>
      <c r="O1999" s="6"/>
      <c r="P1999" s="6"/>
      <c r="Q1999" s="6"/>
      <c r="R1999" s="6"/>
      <c r="S1999" s="6"/>
      <c r="T1999" s="6"/>
      <c r="U1999" s="6"/>
      <c r="V1999" s="6"/>
      <c r="W1999" s="6"/>
      <c r="X1999" s="6"/>
      <c r="Y1999" s="6"/>
      <c r="Z1999" s="6"/>
    </row>
    <row r="2000" spans="1:26" ht="48" customHeight="1" x14ac:dyDescent="0.3">
      <c r="A2000" s="6">
        <v>2000</v>
      </c>
      <c r="B2000" s="6" t="s">
        <v>10386</v>
      </c>
      <c r="C2000" s="6" t="s">
        <v>10387</v>
      </c>
      <c r="D2000" s="58" t="s">
        <v>10388</v>
      </c>
      <c r="E2000" s="6" t="s">
        <v>8057</v>
      </c>
      <c r="F2000" s="39">
        <v>1</v>
      </c>
      <c r="G2000" s="5">
        <v>1</v>
      </c>
      <c r="H2000" s="39">
        <v>1</v>
      </c>
      <c r="I2000" s="6"/>
      <c r="J2000" s="6"/>
      <c r="K2000" s="6"/>
      <c r="L2000" s="6"/>
      <c r="M2000" s="6"/>
      <c r="N2000" s="6"/>
      <c r="O2000" s="6"/>
      <c r="P2000" s="6"/>
      <c r="Q2000" s="6"/>
      <c r="R2000" s="6"/>
      <c r="S2000" s="6"/>
      <c r="T2000" s="6"/>
      <c r="U2000" s="6"/>
      <c r="V2000" s="6"/>
      <c r="W2000" s="6"/>
      <c r="X2000" s="6"/>
      <c r="Y2000" s="6"/>
      <c r="Z2000" s="6"/>
    </row>
    <row r="2001" spans="1:26" ht="48" customHeight="1" x14ac:dyDescent="0.3">
      <c r="A2001" s="6">
        <v>2001</v>
      </c>
      <c r="B2001" s="6" t="s">
        <v>10386</v>
      </c>
      <c r="C2001" s="6" t="s">
        <v>10387</v>
      </c>
      <c r="D2001" s="58" t="s">
        <v>10389</v>
      </c>
      <c r="E2001" s="6" t="s">
        <v>8057</v>
      </c>
      <c r="F2001" s="39">
        <v>1</v>
      </c>
      <c r="G2001" s="5">
        <v>0</v>
      </c>
      <c r="H2001" s="39">
        <v>1</v>
      </c>
      <c r="I2001" s="6"/>
      <c r="J2001" s="6"/>
      <c r="K2001" s="6"/>
      <c r="L2001" s="6"/>
      <c r="M2001" s="6"/>
      <c r="N2001" s="6"/>
      <c r="O2001" s="6"/>
      <c r="P2001" s="6"/>
      <c r="Q2001" s="6"/>
      <c r="R2001" s="6"/>
      <c r="S2001" s="6"/>
      <c r="T2001" s="6"/>
      <c r="U2001" s="6"/>
      <c r="V2001" s="6"/>
      <c r="W2001" s="6"/>
      <c r="X2001" s="6"/>
      <c r="Y2001" s="6"/>
      <c r="Z2001" s="6"/>
    </row>
    <row r="2002" spans="1:26" ht="24" customHeight="1" x14ac:dyDescent="0.3">
      <c r="A2002" s="6">
        <v>2002</v>
      </c>
      <c r="B2002" s="6" t="s">
        <v>10386</v>
      </c>
      <c r="C2002" s="6" t="s">
        <v>10387</v>
      </c>
      <c r="D2002" s="58" t="s">
        <v>10390</v>
      </c>
      <c r="E2002" s="6"/>
      <c r="F2002" s="39">
        <v>2</v>
      </c>
      <c r="G2002" s="5">
        <v>2</v>
      </c>
      <c r="H2002" s="39">
        <v>2</v>
      </c>
      <c r="I2002" s="6"/>
      <c r="J2002" s="6"/>
      <c r="K2002" s="6"/>
      <c r="L2002" s="6"/>
      <c r="M2002" s="6"/>
      <c r="N2002" s="6"/>
      <c r="O2002" s="6"/>
      <c r="P2002" s="6"/>
      <c r="Q2002" s="6"/>
      <c r="R2002" s="6"/>
      <c r="S2002" s="6"/>
      <c r="T2002" s="6"/>
      <c r="U2002" s="6"/>
      <c r="V2002" s="6"/>
      <c r="W2002" s="6"/>
      <c r="X2002" s="6"/>
      <c r="Y2002" s="6"/>
      <c r="Z2002" s="6"/>
    </row>
    <row r="2003" spans="1:26" ht="24" customHeight="1" x14ac:dyDescent="0.3">
      <c r="A2003" s="6">
        <v>2003</v>
      </c>
      <c r="B2003" s="6" t="s">
        <v>10386</v>
      </c>
      <c r="C2003" s="6" t="s">
        <v>10387</v>
      </c>
      <c r="D2003" s="58" t="s">
        <v>10391</v>
      </c>
      <c r="E2003" s="6"/>
      <c r="F2003" s="39">
        <v>0</v>
      </c>
      <c r="G2003" s="5">
        <v>1</v>
      </c>
      <c r="H2003" s="39">
        <v>0</v>
      </c>
      <c r="I2003" s="6"/>
      <c r="J2003" s="6"/>
      <c r="K2003" s="6"/>
      <c r="L2003" s="6"/>
      <c r="M2003" s="6"/>
      <c r="N2003" s="6"/>
      <c r="O2003" s="6"/>
      <c r="P2003" s="6"/>
      <c r="Q2003" s="6"/>
      <c r="R2003" s="6"/>
      <c r="S2003" s="6"/>
      <c r="T2003" s="6"/>
      <c r="U2003" s="6"/>
      <c r="V2003" s="6"/>
      <c r="W2003" s="6"/>
      <c r="X2003" s="6"/>
      <c r="Y2003" s="6"/>
      <c r="Z2003" s="6"/>
    </row>
    <row r="2004" spans="1:26" ht="48" customHeight="1" x14ac:dyDescent="0.3">
      <c r="A2004" s="6">
        <v>2004</v>
      </c>
      <c r="B2004" s="6" t="s">
        <v>10386</v>
      </c>
      <c r="C2004" s="6" t="s">
        <v>10387</v>
      </c>
      <c r="D2004" s="58" t="s">
        <v>10392</v>
      </c>
      <c r="E2004" s="6"/>
      <c r="F2004" s="39">
        <v>1</v>
      </c>
      <c r="G2004" s="5">
        <v>0</v>
      </c>
      <c r="H2004" s="39">
        <v>1</v>
      </c>
      <c r="I2004" s="6"/>
      <c r="J2004" s="6"/>
      <c r="K2004" s="6"/>
      <c r="L2004" s="6"/>
      <c r="M2004" s="6"/>
      <c r="N2004" s="6"/>
      <c r="O2004" s="6"/>
      <c r="P2004" s="6"/>
      <c r="Q2004" s="6"/>
      <c r="R2004" s="6"/>
      <c r="S2004" s="6"/>
      <c r="T2004" s="6"/>
      <c r="U2004" s="6"/>
      <c r="V2004" s="6"/>
      <c r="W2004" s="6"/>
      <c r="X2004" s="6"/>
      <c r="Y2004" s="6"/>
      <c r="Z2004" s="6"/>
    </row>
    <row r="2005" spans="1:26" ht="48" customHeight="1" x14ac:dyDescent="0.3">
      <c r="A2005" s="6">
        <v>2005</v>
      </c>
      <c r="B2005" s="6" t="s">
        <v>10386</v>
      </c>
      <c r="C2005" s="6" t="s">
        <v>10387</v>
      </c>
      <c r="D2005" s="58" t="s">
        <v>10393</v>
      </c>
      <c r="E2005" s="6"/>
      <c r="F2005" s="39">
        <v>1</v>
      </c>
      <c r="G2005" s="39">
        <v>1</v>
      </c>
      <c r="H2005" s="39">
        <v>1</v>
      </c>
      <c r="I2005" s="6"/>
      <c r="J2005" s="6"/>
      <c r="K2005" s="6"/>
      <c r="L2005" s="6"/>
      <c r="M2005" s="6"/>
      <c r="N2005" s="6"/>
      <c r="O2005" s="6"/>
      <c r="P2005" s="6"/>
      <c r="Q2005" s="6"/>
      <c r="R2005" s="6"/>
      <c r="S2005" s="6"/>
      <c r="T2005" s="6"/>
      <c r="U2005" s="6"/>
      <c r="V2005" s="6"/>
      <c r="W2005" s="6"/>
      <c r="X2005" s="6"/>
      <c r="Y2005" s="6"/>
      <c r="Z2005" s="6"/>
    </row>
    <row r="2006" spans="1:26" ht="24" customHeight="1" x14ac:dyDescent="0.3">
      <c r="A2006" s="6">
        <v>2006</v>
      </c>
      <c r="B2006" s="6" t="s">
        <v>10386</v>
      </c>
      <c r="C2006" s="6" t="s">
        <v>10387</v>
      </c>
      <c r="D2006" s="58" t="s">
        <v>10394</v>
      </c>
      <c r="E2006" s="6"/>
      <c r="F2006" s="39">
        <v>0</v>
      </c>
      <c r="G2006" s="39">
        <v>0</v>
      </c>
      <c r="H2006" s="39">
        <v>0</v>
      </c>
      <c r="I2006" s="6"/>
      <c r="J2006" s="6"/>
      <c r="K2006" s="6"/>
      <c r="L2006" s="6"/>
      <c r="M2006" s="6"/>
      <c r="N2006" s="6"/>
      <c r="O2006" s="6"/>
      <c r="P2006" s="6"/>
      <c r="Q2006" s="6"/>
      <c r="R2006" s="6"/>
      <c r="S2006" s="6"/>
      <c r="T2006" s="6"/>
      <c r="U2006" s="6"/>
      <c r="V2006" s="6"/>
      <c r="W2006" s="6"/>
      <c r="X2006" s="6"/>
      <c r="Y2006" s="6"/>
      <c r="Z2006" s="6"/>
    </row>
    <row r="2007" spans="1:26" ht="24" customHeight="1" x14ac:dyDescent="0.3">
      <c r="A2007" s="6">
        <v>2007</v>
      </c>
      <c r="B2007" s="6" t="s">
        <v>10395</v>
      </c>
      <c r="C2007" s="6" t="s">
        <v>10396</v>
      </c>
      <c r="D2007" s="58" t="s">
        <v>10397</v>
      </c>
      <c r="E2007" s="6"/>
      <c r="F2007" s="39">
        <v>0</v>
      </c>
      <c r="G2007" s="39">
        <v>0</v>
      </c>
      <c r="H2007" s="39">
        <v>0</v>
      </c>
      <c r="I2007" s="6"/>
      <c r="J2007" s="6"/>
      <c r="K2007" s="6"/>
      <c r="L2007" s="6"/>
      <c r="M2007" s="6"/>
      <c r="N2007" s="6"/>
      <c r="O2007" s="6"/>
      <c r="P2007" s="6"/>
      <c r="Q2007" s="6"/>
      <c r="R2007" s="6"/>
      <c r="S2007" s="6"/>
      <c r="T2007" s="6"/>
      <c r="U2007" s="6"/>
      <c r="V2007" s="6"/>
      <c r="W2007" s="6"/>
      <c r="X2007" s="6"/>
      <c r="Y2007" s="6"/>
      <c r="Z2007" s="6"/>
    </row>
    <row r="2008" spans="1:26" ht="24" customHeight="1" x14ac:dyDescent="0.3">
      <c r="A2008" s="6">
        <v>2008</v>
      </c>
      <c r="B2008" s="6" t="s">
        <v>10395</v>
      </c>
      <c r="C2008" s="6" t="s">
        <v>10396</v>
      </c>
      <c r="D2008" s="58" t="s">
        <v>10398</v>
      </c>
      <c r="E2008" s="6"/>
      <c r="F2008" s="39">
        <v>0</v>
      </c>
      <c r="G2008" s="39">
        <v>0</v>
      </c>
      <c r="H2008" s="39">
        <v>0</v>
      </c>
      <c r="I2008" s="6"/>
      <c r="J2008" s="6"/>
      <c r="K2008" s="6"/>
      <c r="L2008" s="6"/>
      <c r="M2008" s="6"/>
      <c r="N2008" s="6"/>
      <c r="O2008" s="6"/>
      <c r="P2008" s="6"/>
      <c r="Q2008" s="6"/>
      <c r="R2008" s="6"/>
      <c r="S2008" s="6"/>
      <c r="T2008" s="6"/>
      <c r="U2008" s="6"/>
      <c r="V2008" s="6"/>
      <c r="W2008" s="6"/>
      <c r="X2008" s="6"/>
      <c r="Y2008" s="6"/>
      <c r="Z2008" s="6"/>
    </row>
    <row r="2009" spans="1:26" ht="24" customHeight="1" x14ac:dyDescent="0.3">
      <c r="A2009" s="6">
        <v>2009</v>
      </c>
      <c r="B2009" s="6" t="s">
        <v>10395</v>
      </c>
      <c r="C2009" s="6" t="s">
        <v>10396</v>
      </c>
      <c r="D2009" s="58" t="s">
        <v>10399</v>
      </c>
      <c r="E2009" s="6"/>
      <c r="F2009" s="39">
        <v>0</v>
      </c>
      <c r="G2009" s="39">
        <v>0</v>
      </c>
      <c r="H2009" s="39">
        <v>0</v>
      </c>
      <c r="I2009" s="6"/>
      <c r="J2009" s="6"/>
      <c r="K2009" s="6"/>
      <c r="L2009" s="6"/>
      <c r="M2009" s="6"/>
      <c r="N2009" s="6"/>
      <c r="O2009" s="6"/>
      <c r="P2009" s="6"/>
      <c r="Q2009" s="6"/>
      <c r="R2009" s="6"/>
      <c r="S2009" s="6"/>
      <c r="T2009" s="6"/>
      <c r="U2009" s="6"/>
      <c r="V2009" s="6"/>
      <c r="W2009" s="6"/>
      <c r="X2009" s="6"/>
      <c r="Y2009" s="6"/>
      <c r="Z2009" s="6"/>
    </row>
    <row r="2010" spans="1:26" ht="24" customHeight="1" x14ac:dyDescent="0.3">
      <c r="A2010" s="6">
        <v>2010</v>
      </c>
      <c r="B2010" s="6" t="s">
        <v>10395</v>
      </c>
      <c r="C2010" s="6" t="s">
        <v>10396</v>
      </c>
      <c r="D2010" s="58" t="s">
        <v>10400</v>
      </c>
      <c r="E2010" s="6"/>
      <c r="F2010" s="39">
        <v>2</v>
      </c>
      <c r="G2010" s="39">
        <v>2</v>
      </c>
      <c r="H2010" s="39">
        <v>2</v>
      </c>
      <c r="I2010" s="6"/>
      <c r="J2010" s="6"/>
      <c r="K2010" s="6"/>
      <c r="L2010" s="6"/>
      <c r="M2010" s="6"/>
      <c r="N2010" s="6"/>
      <c r="O2010" s="6"/>
      <c r="P2010" s="6"/>
      <c r="Q2010" s="6"/>
      <c r="R2010" s="6"/>
      <c r="S2010" s="6"/>
      <c r="T2010" s="6"/>
      <c r="U2010" s="6"/>
      <c r="V2010" s="6"/>
      <c r="W2010" s="6"/>
      <c r="X2010" s="6"/>
      <c r="Y2010" s="6"/>
      <c r="Z2010" s="6"/>
    </row>
    <row r="2011" spans="1:26" ht="48" customHeight="1" x14ac:dyDescent="0.3">
      <c r="A2011" s="6">
        <v>2011</v>
      </c>
      <c r="B2011" s="6" t="s">
        <v>10401</v>
      </c>
      <c r="C2011" s="6" t="s">
        <v>10402</v>
      </c>
      <c r="D2011" s="58" t="s">
        <v>10403</v>
      </c>
      <c r="E2011" s="6"/>
      <c r="F2011" s="39">
        <v>0</v>
      </c>
      <c r="G2011" s="39">
        <v>0</v>
      </c>
      <c r="H2011" s="39">
        <v>0</v>
      </c>
      <c r="I2011" s="6"/>
      <c r="J2011" s="6"/>
      <c r="K2011" s="6"/>
      <c r="L2011" s="6"/>
      <c r="M2011" s="6"/>
      <c r="N2011" s="6"/>
      <c r="O2011" s="6"/>
      <c r="P2011" s="6"/>
      <c r="Q2011" s="6"/>
      <c r="R2011" s="6"/>
      <c r="S2011" s="6"/>
      <c r="T2011" s="6"/>
      <c r="U2011" s="6"/>
      <c r="V2011" s="6"/>
      <c r="W2011" s="6"/>
      <c r="X2011" s="6"/>
      <c r="Y2011" s="6"/>
      <c r="Z2011" s="6"/>
    </row>
    <row r="2012" spans="1:26" ht="24" customHeight="1" x14ac:dyDescent="0.3">
      <c r="A2012" s="6">
        <v>2012</v>
      </c>
      <c r="B2012" s="6" t="s">
        <v>10401</v>
      </c>
      <c r="C2012" s="6" t="s">
        <v>10402</v>
      </c>
      <c r="D2012" s="58" t="s">
        <v>10404</v>
      </c>
      <c r="E2012" s="6"/>
      <c r="F2012" s="39">
        <v>1</v>
      </c>
      <c r="G2012" s="39">
        <v>1</v>
      </c>
      <c r="H2012" s="39">
        <v>1</v>
      </c>
      <c r="I2012" s="6"/>
      <c r="J2012" s="6"/>
      <c r="K2012" s="6"/>
      <c r="L2012" s="6"/>
      <c r="M2012" s="6"/>
      <c r="N2012" s="6"/>
      <c r="O2012" s="6"/>
      <c r="P2012" s="6"/>
      <c r="Q2012" s="6"/>
      <c r="R2012" s="6"/>
      <c r="S2012" s="6"/>
      <c r="T2012" s="6"/>
      <c r="U2012" s="6"/>
      <c r="V2012" s="6"/>
      <c r="W2012" s="6"/>
      <c r="X2012" s="6"/>
      <c r="Y2012" s="6"/>
      <c r="Z2012" s="6"/>
    </row>
    <row r="2013" spans="1:26" ht="48" customHeight="1" x14ac:dyDescent="0.3">
      <c r="A2013" s="6">
        <v>2013</v>
      </c>
      <c r="B2013" s="6" t="s">
        <v>10405</v>
      </c>
      <c r="C2013" s="6" t="s">
        <v>10406</v>
      </c>
      <c r="D2013" s="58" t="s">
        <v>10407</v>
      </c>
      <c r="E2013" s="6"/>
      <c r="F2013" s="39">
        <v>2</v>
      </c>
      <c r="G2013" s="39">
        <v>2</v>
      </c>
      <c r="H2013" s="39">
        <v>2</v>
      </c>
      <c r="I2013" s="6"/>
      <c r="J2013" s="6"/>
      <c r="K2013" s="6"/>
      <c r="L2013" s="6"/>
      <c r="M2013" s="6"/>
      <c r="N2013" s="6"/>
      <c r="O2013" s="6"/>
      <c r="P2013" s="6"/>
      <c r="Q2013" s="6"/>
      <c r="R2013" s="6"/>
      <c r="S2013" s="6"/>
      <c r="T2013" s="6"/>
      <c r="U2013" s="6"/>
      <c r="V2013" s="6"/>
      <c r="W2013" s="6"/>
      <c r="X2013" s="6"/>
      <c r="Y2013" s="6"/>
      <c r="Z2013" s="6"/>
    </row>
    <row r="2014" spans="1:26" ht="24" customHeight="1" x14ac:dyDescent="0.3">
      <c r="A2014" s="6">
        <v>2014</v>
      </c>
      <c r="B2014" s="6" t="s">
        <v>10405</v>
      </c>
      <c r="C2014" s="6" t="s">
        <v>10406</v>
      </c>
      <c r="D2014" s="58" t="s">
        <v>10408</v>
      </c>
      <c r="E2014" s="6"/>
      <c r="F2014" s="39">
        <v>0</v>
      </c>
      <c r="G2014" s="39">
        <v>0</v>
      </c>
      <c r="H2014" s="39">
        <v>0</v>
      </c>
      <c r="I2014" s="6"/>
      <c r="J2014" s="6"/>
      <c r="K2014" s="6"/>
      <c r="L2014" s="6"/>
      <c r="M2014" s="6"/>
      <c r="N2014" s="6"/>
      <c r="O2014" s="6"/>
      <c r="P2014" s="6"/>
      <c r="Q2014" s="6"/>
      <c r="R2014" s="6"/>
      <c r="S2014" s="6"/>
      <c r="T2014" s="6"/>
      <c r="U2014" s="6"/>
      <c r="V2014" s="6"/>
      <c r="W2014" s="6"/>
      <c r="X2014" s="6"/>
      <c r="Y2014" s="6"/>
      <c r="Z2014" s="6"/>
    </row>
    <row r="2015" spans="1:26" ht="24" customHeight="1" x14ac:dyDescent="0.3">
      <c r="A2015" s="6"/>
      <c r="B2015" s="6"/>
      <c r="C2015" s="6"/>
      <c r="D2015" s="58"/>
      <c r="E2015" s="6"/>
      <c r="G2015" s="39"/>
      <c r="I2015" s="6"/>
      <c r="J2015" s="6"/>
      <c r="K2015" s="6"/>
      <c r="L2015" s="6"/>
      <c r="M2015" s="6"/>
      <c r="N2015" s="6"/>
      <c r="O2015" s="6"/>
      <c r="P2015" s="6"/>
      <c r="Q2015" s="6"/>
      <c r="R2015" s="6"/>
      <c r="S2015" s="6"/>
      <c r="T2015" s="6"/>
      <c r="U2015" s="6"/>
      <c r="V2015" s="6"/>
      <c r="W2015" s="6"/>
      <c r="X2015" s="6"/>
      <c r="Y2015" s="6"/>
      <c r="Z2015" s="6"/>
    </row>
    <row r="2016" spans="1:26" ht="24" customHeight="1" x14ac:dyDescent="0.3">
      <c r="A2016" s="6"/>
      <c r="B2016" s="6"/>
      <c r="C2016" s="6"/>
      <c r="D2016" s="58"/>
      <c r="E2016" s="6"/>
      <c r="G2016" s="39"/>
      <c r="I2016" s="6"/>
      <c r="J2016" s="6"/>
      <c r="K2016" s="6"/>
      <c r="L2016" s="6"/>
      <c r="M2016" s="6"/>
      <c r="N2016" s="6"/>
      <c r="O2016" s="6"/>
      <c r="P2016" s="6"/>
      <c r="Q2016" s="6"/>
      <c r="R2016" s="6"/>
      <c r="S2016" s="6"/>
      <c r="T2016" s="6"/>
      <c r="U2016" s="6"/>
      <c r="V2016" s="6"/>
      <c r="W2016" s="6"/>
      <c r="X2016" s="6"/>
      <c r="Y2016" s="6"/>
      <c r="Z2016" s="6"/>
    </row>
    <row r="2017" spans="1:26" ht="48" customHeight="1" x14ac:dyDescent="0.3">
      <c r="A2017" s="6"/>
      <c r="B2017" s="6"/>
      <c r="C2017" s="6"/>
      <c r="D2017" s="58"/>
      <c r="E2017" s="6"/>
      <c r="G2017" s="39"/>
      <c r="I2017" s="6"/>
      <c r="J2017" s="6"/>
      <c r="K2017" s="6"/>
      <c r="L2017" s="6"/>
      <c r="M2017" s="6"/>
      <c r="N2017" s="6"/>
      <c r="O2017" s="6"/>
      <c r="P2017" s="6"/>
      <c r="Q2017" s="6"/>
      <c r="R2017" s="6"/>
      <c r="S2017" s="6"/>
      <c r="T2017" s="6"/>
      <c r="U2017" s="6"/>
      <c r="V2017" s="6"/>
      <c r="W2017" s="6"/>
      <c r="X2017" s="6"/>
      <c r="Y2017" s="6"/>
      <c r="Z2017" s="6"/>
    </row>
    <row r="2018" spans="1:26" ht="24" customHeight="1" x14ac:dyDescent="0.3">
      <c r="A2018" s="6"/>
      <c r="B2018" s="6"/>
      <c r="C2018" s="6"/>
      <c r="D2018" s="58"/>
      <c r="E2018" s="6"/>
      <c r="G2018" s="39"/>
      <c r="I2018" s="6"/>
      <c r="J2018" s="6"/>
      <c r="K2018" s="6"/>
      <c r="L2018" s="6"/>
      <c r="M2018" s="6"/>
      <c r="N2018" s="6"/>
      <c r="O2018" s="6"/>
      <c r="P2018" s="6"/>
      <c r="Q2018" s="6"/>
      <c r="R2018" s="6"/>
      <c r="S2018" s="6"/>
      <c r="T2018" s="6"/>
      <c r="U2018" s="6"/>
      <c r="V2018" s="6"/>
      <c r="W2018" s="6"/>
      <c r="X2018" s="6"/>
      <c r="Y2018" s="6"/>
      <c r="Z2018" s="6"/>
    </row>
    <row r="2019" spans="1:26" ht="24" customHeight="1" x14ac:dyDescent="0.3">
      <c r="A2019" s="6"/>
      <c r="B2019" s="6"/>
      <c r="C2019" s="6"/>
      <c r="D2019" s="58"/>
      <c r="E2019" s="6"/>
      <c r="G2019" s="39"/>
      <c r="I2019" s="6"/>
      <c r="J2019" s="6"/>
      <c r="K2019" s="6"/>
      <c r="L2019" s="6"/>
      <c r="M2019" s="6"/>
      <c r="N2019" s="6"/>
      <c r="O2019" s="6"/>
      <c r="P2019" s="6"/>
      <c r="Q2019" s="6"/>
      <c r="R2019" s="6"/>
      <c r="S2019" s="6"/>
      <c r="T2019" s="6"/>
      <c r="U2019" s="6"/>
      <c r="V2019" s="6"/>
      <c r="W2019" s="6"/>
      <c r="X2019" s="6"/>
      <c r="Y2019" s="6"/>
      <c r="Z2019" s="6"/>
    </row>
  </sheetData>
  <pageMargins left="0.74791666666666701" right="0.74791666666666701" top="0.98402777777777795" bottom="0.98402777777777795" header="0.51180555555555496" footer="0.51180555555555496"/>
  <pageSetup paperSize="0" scale="0" firstPageNumber="0" orientation="portrait" usePrinterDefaults="0"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508"/>
  <sheetViews>
    <sheetView topLeftCell="D841" workbookViewId="0">
      <selection activeCell="D841" sqref="D841"/>
    </sheetView>
  </sheetViews>
  <sheetFormatPr baseColWidth="10" defaultColWidth="8.83203125" defaultRowHeight="15" x14ac:dyDescent="0.2"/>
  <cols>
    <col min="4" max="4" width="120.5" style="4" customWidth="1"/>
    <col min="6" max="6" width="17.6640625" customWidth="1"/>
    <col min="8" max="8" width="19.5" customWidth="1"/>
  </cols>
  <sheetData>
    <row r="1" spans="1:26" ht="27.75" customHeight="1" x14ac:dyDescent="0.2">
      <c r="A1" s="29" t="s">
        <v>0</v>
      </c>
      <c r="B1" s="29" t="s">
        <v>1</v>
      </c>
      <c r="C1" s="28" t="s">
        <v>2</v>
      </c>
      <c r="D1" s="59" t="s">
        <v>3</v>
      </c>
      <c r="E1" s="3" t="s">
        <v>4</v>
      </c>
      <c r="F1" s="44" t="s">
        <v>13647</v>
      </c>
      <c r="G1" s="28" t="s">
        <v>5</v>
      </c>
      <c r="H1" s="44" t="s">
        <v>6</v>
      </c>
      <c r="I1" s="4"/>
      <c r="J1" s="4"/>
      <c r="K1" s="4"/>
      <c r="L1" s="4"/>
      <c r="M1" s="4"/>
      <c r="N1" s="4"/>
      <c r="O1" s="4"/>
      <c r="P1" s="4"/>
      <c r="Q1" s="4"/>
      <c r="R1" s="4"/>
      <c r="S1" s="4"/>
      <c r="T1" s="4"/>
      <c r="U1" s="4"/>
      <c r="V1" s="4"/>
      <c r="W1" s="4"/>
      <c r="X1" s="4"/>
      <c r="Y1" s="4"/>
      <c r="Z1" s="4"/>
    </row>
    <row r="2" spans="1:26" ht="72" customHeight="1" x14ac:dyDescent="0.3">
      <c r="A2" s="5">
        <v>1</v>
      </c>
      <c r="B2" s="6" t="s">
        <v>10409</v>
      </c>
      <c r="C2" s="6" t="s">
        <v>10410</v>
      </c>
      <c r="D2" s="7" t="s">
        <v>10411</v>
      </c>
      <c r="E2" s="35" t="s">
        <v>10412</v>
      </c>
      <c r="F2" s="5">
        <v>1</v>
      </c>
      <c r="G2" s="5">
        <v>1</v>
      </c>
      <c r="H2" s="39">
        <v>1</v>
      </c>
      <c r="I2" s="4"/>
      <c r="J2" s="4"/>
      <c r="K2" s="4"/>
      <c r="L2" s="4"/>
      <c r="M2" s="4"/>
      <c r="N2" s="4"/>
      <c r="O2" s="4"/>
      <c r="P2" s="4"/>
      <c r="Q2" s="4"/>
      <c r="R2" s="4"/>
      <c r="S2" s="4"/>
      <c r="T2" s="4"/>
      <c r="U2" s="4"/>
      <c r="V2" s="4"/>
      <c r="W2" s="4"/>
      <c r="X2" s="4"/>
      <c r="Y2" s="4"/>
      <c r="Z2" s="4"/>
    </row>
    <row r="3" spans="1:26" ht="72" customHeight="1" x14ac:dyDescent="0.3">
      <c r="A3" s="5">
        <v>2</v>
      </c>
      <c r="B3" s="6" t="s">
        <v>10409</v>
      </c>
      <c r="C3" s="6" t="s">
        <v>10410</v>
      </c>
      <c r="D3" s="7" t="s">
        <v>10413</v>
      </c>
      <c r="E3" s="35" t="s">
        <v>10414</v>
      </c>
      <c r="F3" s="5">
        <v>1</v>
      </c>
      <c r="G3" s="5">
        <v>1</v>
      </c>
      <c r="H3" s="39">
        <v>0</v>
      </c>
      <c r="I3" s="4"/>
      <c r="J3" s="4"/>
      <c r="K3" s="4"/>
      <c r="L3" s="4"/>
      <c r="M3" s="4"/>
      <c r="N3" s="4"/>
      <c r="O3" s="4"/>
      <c r="P3" s="4"/>
      <c r="Q3" s="4"/>
      <c r="R3" s="4"/>
      <c r="S3" s="4"/>
      <c r="T3" s="4"/>
      <c r="U3" s="4"/>
      <c r="V3" s="4"/>
      <c r="W3" s="4"/>
      <c r="X3" s="4"/>
      <c r="Y3" s="4"/>
      <c r="Z3" s="4"/>
    </row>
    <row r="4" spans="1:26" ht="24" customHeight="1" x14ac:dyDescent="0.3">
      <c r="A4" s="5">
        <v>3</v>
      </c>
      <c r="B4" s="6" t="s">
        <v>10409</v>
      </c>
      <c r="C4" s="6" t="s">
        <v>10410</v>
      </c>
      <c r="D4" s="7" t="s">
        <v>10415</v>
      </c>
      <c r="E4" s="35" t="s">
        <v>10416</v>
      </c>
      <c r="F4" s="5">
        <v>2</v>
      </c>
      <c r="G4" s="5">
        <v>2</v>
      </c>
      <c r="H4" s="39">
        <v>0</v>
      </c>
      <c r="I4" s="4"/>
      <c r="J4" s="4"/>
      <c r="K4" s="4"/>
      <c r="L4" s="4"/>
      <c r="M4" s="4"/>
      <c r="N4" s="4"/>
      <c r="O4" s="4"/>
      <c r="P4" s="4"/>
      <c r="Q4" s="4"/>
      <c r="R4" s="4"/>
      <c r="S4" s="4"/>
      <c r="T4" s="4"/>
      <c r="U4" s="4"/>
      <c r="V4" s="4"/>
      <c r="W4" s="4"/>
      <c r="X4" s="4"/>
      <c r="Y4" s="4"/>
      <c r="Z4" s="4"/>
    </row>
    <row r="5" spans="1:26" ht="24" customHeight="1" x14ac:dyDescent="0.3">
      <c r="A5" s="5">
        <v>4</v>
      </c>
      <c r="B5" s="6" t="s">
        <v>10409</v>
      </c>
      <c r="C5" s="6" t="s">
        <v>10410</v>
      </c>
      <c r="D5" s="7" t="s">
        <v>10417</v>
      </c>
      <c r="E5" s="35" t="s">
        <v>10418</v>
      </c>
      <c r="F5" s="5">
        <v>0</v>
      </c>
      <c r="G5" s="5">
        <v>0</v>
      </c>
      <c r="H5" s="39">
        <v>0</v>
      </c>
      <c r="I5" s="4"/>
      <c r="J5" s="4"/>
      <c r="K5" s="4"/>
      <c r="L5" s="4"/>
      <c r="M5" s="4"/>
      <c r="N5" s="4"/>
      <c r="O5" s="4"/>
      <c r="P5" s="4"/>
      <c r="Q5" s="4"/>
      <c r="R5" s="4"/>
      <c r="S5" s="4"/>
      <c r="T5" s="4"/>
      <c r="U5" s="4"/>
      <c r="V5" s="4"/>
      <c r="W5" s="4"/>
      <c r="X5" s="4"/>
      <c r="Y5" s="4"/>
      <c r="Z5" s="4"/>
    </row>
    <row r="6" spans="1:26" ht="24" customHeight="1" x14ac:dyDescent="0.3">
      <c r="A6" s="5">
        <v>5</v>
      </c>
      <c r="B6" s="6" t="s">
        <v>10409</v>
      </c>
      <c r="C6" s="6" t="s">
        <v>10410</v>
      </c>
      <c r="D6" s="7" t="s">
        <v>10419</v>
      </c>
      <c r="E6" s="35" t="s">
        <v>10420</v>
      </c>
      <c r="F6" s="5">
        <v>0</v>
      </c>
      <c r="G6" s="5">
        <v>0</v>
      </c>
      <c r="H6" s="39">
        <v>0</v>
      </c>
      <c r="I6" s="4"/>
      <c r="J6" s="4"/>
      <c r="K6" s="4"/>
      <c r="L6" s="4"/>
      <c r="M6" s="4"/>
      <c r="N6" s="4"/>
      <c r="O6" s="4"/>
      <c r="P6" s="4"/>
      <c r="Q6" s="4"/>
      <c r="R6" s="4"/>
      <c r="S6" s="4"/>
      <c r="T6" s="4"/>
      <c r="U6" s="4"/>
      <c r="V6" s="4"/>
      <c r="W6" s="4"/>
      <c r="X6" s="4"/>
      <c r="Y6" s="4"/>
      <c r="Z6" s="4"/>
    </row>
    <row r="7" spans="1:26" ht="24" customHeight="1" x14ac:dyDescent="0.3">
      <c r="A7" s="5">
        <v>6</v>
      </c>
      <c r="B7" s="6" t="s">
        <v>10421</v>
      </c>
      <c r="C7" s="6" t="s">
        <v>10422</v>
      </c>
      <c r="D7" s="7" t="s">
        <v>10423</v>
      </c>
      <c r="E7" s="35" t="s">
        <v>10424</v>
      </c>
      <c r="F7" s="5">
        <v>1</v>
      </c>
      <c r="G7" s="5">
        <v>1</v>
      </c>
      <c r="H7" s="39">
        <v>0</v>
      </c>
      <c r="I7" s="4"/>
      <c r="J7" s="4"/>
      <c r="K7" s="4"/>
      <c r="L7" s="4"/>
      <c r="M7" s="4"/>
      <c r="N7" s="4"/>
      <c r="O7" s="4"/>
      <c r="P7" s="4"/>
      <c r="Q7" s="4"/>
      <c r="R7" s="4"/>
      <c r="S7" s="4"/>
      <c r="T7" s="4"/>
      <c r="U7" s="4"/>
      <c r="V7" s="4"/>
      <c r="W7" s="4"/>
      <c r="X7" s="4"/>
      <c r="Y7" s="4"/>
      <c r="Z7" s="4"/>
    </row>
    <row r="8" spans="1:26" ht="24" customHeight="1" x14ac:dyDescent="0.3">
      <c r="A8" s="5">
        <v>7</v>
      </c>
      <c r="B8" s="6" t="s">
        <v>10421</v>
      </c>
      <c r="C8" s="6" t="s">
        <v>10422</v>
      </c>
      <c r="D8" s="7" t="s">
        <v>10425</v>
      </c>
      <c r="E8" s="35" t="s">
        <v>10426</v>
      </c>
      <c r="F8" s="5">
        <v>1</v>
      </c>
      <c r="G8" s="5">
        <v>1</v>
      </c>
      <c r="H8" s="39">
        <v>1</v>
      </c>
      <c r="I8" s="4"/>
      <c r="J8" s="4"/>
      <c r="K8" s="4"/>
      <c r="L8" s="4"/>
      <c r="M8" s="4"/>
      <c r="N8" s="4"/>
      <c r="O8" s="4"/>
      <c r="P8" s="4"/>
      <c r="Q8" s="4"/>
      <c r="R8" s="4"/>
      <c r="S8" s="4"/>
      <c r="T8" s="4"/>
      <c r="U8" s="4"/>
      <c r="V8" s="4"/>
      <c r="W8" s="4"/>
      <c r="X8" s="4"/>
      <c r="Y8" s="4"/>
      <c r="Z8" s="4"/>
    </row>
    <row r="9" spans="1:26" ht="24" customHeight="1" x14ac:dyDescent="0.3">
      <c r="A9" s="5">
        <v>8</v>
      </c>
      <c r="B9" s="6" t="s">
        <v>10421</v>
      </c>
      <c r="C9" s="6" t="s">
        <v>10422</v>
      </c>
      <c r="D9" s="7" t="s">
        <v>10427</v>
      </c>
      <c r="E9" s="35" t="s">
        <v>10428</v>
      </c>
      <c r="F9" s="5">
        <v>1</v>
      </c>
      <c r="G9" s="5">
        <v>1</v>
      </c>
      <c r="H9" s="39">
        <v>1</v>
      </c>
      <c r="I9" s="4"/>
      <c r="J9" s="4"/>
      <c r="K9" s="4"/>
      <c r="L9" s="4"/>
      <c r="M9" s="4"/>
      <c r="N9" s="4"/>
      <c r="O9" s="4"/>
      <c r="P9" s="4"/>
      <c r="Q9" s="4"/>
      <c r="R9" s="4"/>
      <c r="S9" s="4"/>
      <c r="T9" s="4"/>
      <c r="U9" s="4"/>
      <c r="V9" s="4"/>
      <c r="W9" s="4"/>
      <c r="X9" s="4"/>
      <c r="Y9" s="4"/>
      <c r="Z9" s="4"/>
    </row>
    <row r="10" spans="1:26" ht="24" customHeight="1" x14ac:dyDescent="0.3">
      <c r="A10" s="5">
        <v>9</v>
      </c>
      <c r="B10" s="6" t="s">
        <v>10421</v>
      </c>
      <c r="C10" s="6" t="s">
        <v>10422</v>
      </c>
      <c r="D10" s="7" t="s">
        <v>10429</v>
      </c>
      <c r="E10" s="35" t="s">
        <v>10430</v>
      </c>
      <c r="F10" s="5">
        <v>1</v>
      </c>
      <c r="G10" s="5">
        <v>1</v>
      </c>
      <c r="H10" s="39">
        <v>1</v>
      </c>
      <c r="I10" s="4"/>
      <c r="J10" s="4"/>
      <c r="K10" s="4"/>
      <c r="L10" s="4"/>
      <c r="M10" s="4"/>
      <c r="N10" s="4"/>
      <c r="O10" s="4"/>
      <c r="P10" s="4"/>
      <c r="Q10" s="4"/>
      <c r="R10" s="4"/>
      <c r="S10" s="4"/>
      <c r="T10" s="4"/>
      <c r="U10" s="4"/>
      <c r="V10" s="4"/>
      <c r="W10" s="4"/>
      <c r="X10" s="4"/>
      <c r="Y10" s="4"/>
      <c r="Z10" s="4"/>
    </row>
    <row r="11" spans="1:26" ht="24" customHeight="1" x14ac:dyDescent="0.3">
      <c r="A11" s="5">
        <v>10</v>
      </c>
      <c r="B11" s="6" t="s">
        <v>10421</v>
      </c>
      <c r="C11" s="6" t="s">
        <v>10422</v>
      </c>
      <c r="D11" s="7" t="s">
        <v>10431</v>
      </c>
      <c r="E11" s="35" t="s">
        <v>10432</v>
      </c>
      <c r="F11" s="5">
        <v>2</v>
      </c>
      <c r="G11" s="5">
        <v>2</v>
      </c>
      <c r="H11" s="39">
        <v>2</v>
      </c>
      <c r="I11" s="4"/>
      <c r="J11" s="4"/>
      <c r="K11" s="4"/>
      <c r="L11" s="4"/>
      <c r="M11" s="4"/>
      <c r="N11" s="4"/>
      <c r="O11" s="4"/>
      <c r="P11" s="4"/>
      <c r="Q11" s="4"/>
      <c r="R11" s="4"/>
      <c r="S11" s="4"/>
      <c r="T11" s="4"/>
      <c r="U11" s="4"/>
      <c r="V11" s="4"/>
      <c r="W11" s="4"/>
      <c r="X11" s="4"/>
      <c r="Y11" s="4"/>
      <c r="Z11" s="4"/>
    </row>
    <row r="12" spans="1:26" ht="24" customHeight="1" x14ac:dyDescent="0.3">
      <c r="A12" s="5">
        <v>11</v>
      </c>
      <c r="B12" s="6" t="s">
        <v>10421</v>
      </c>
      <c r="C12" s="6" t="s">
        <v>10422</v>
      </c>
      <c r="D12" s="7" t="s">
        <v>10433</v>
      </c>
      <c r="E12" s="35" t="s">
        <v>10434</v>
      </c>
      <c r="F12" s="5">
        <v>2</v>
      </c>
      <c r="G12" s="5">
        <v>2</v>
      </c>
      <c r="H12" s="39">
        <v>2</v>
      </c>
      <c r="I12" s="4"/>
      <c r="J12" s="4"/>
      <c r="K12" s="4"/>
      <c r="L12" s="4"/>
      <c r="M12" s="4"/>
      <c r="N12" s="4"/>
      <c r="O12" s="4"/>
      <c r="P12" s="4"/>
      <c r="Q12" s="4"/>
      <c r="R12" s="4"/>
      <c r="S12" s="4"/>
      <c r="T12" s="4"/>
      <c r="U12" s="4"/>
      <c r="V12" s="4"/>
      <c r="W12" s="4"/>
      <c r="X12" s="4"/>
      <c r="Y12" s="4"/>
      <c r="Z12" s="4"/>
    </row>
    <row r="13" spans="1:26" ht="48" customHeight="1" x14ac:dyDescent="0.3">
      <c r="A13" s="5">
        <v>12</v>
      </c>
      <c r="B13" s="6" t="s">
        <v>10421</v>
      </c>
      <c r="C13" s="6" t="s">
        <v>10422</v>
      </c>
      <c r="D13" s="7" t="s">
        <v>10435</v>
      </c>
      <c r="E13" s="35" t="s">
        <v>10436</v>
      </c>
      <c r="F13" s="5">
        <v>1</v>
      </c>
      <c r="G13" s="5">
        <v>1</v>
      </c>
      <c r="H13" s="39">
        <v>0</v>
      </c>
      <c r="I13" s="4"/>
      <c r="J13" s="4"/>
      <c r="K13" s="4"/>
      <c r="L13" s="4"/>
      <c r="M13" s="4"/>
      <c r="N13" s="4"/>
      <c r="O13" s="4"/>
      <c r="P13" s="4"/>
      <c r="Q13" s="4"/>
      <c r="R13" s="4"/>
      <c r="S13" s="4"/>
      <c r="T13" s="4"/>
      <c r="U13" s="4"/>
      <c r="V13" s="4"/>
      <c r="W13" s="4"/>
      <c r="X13" s="4"/>
      <c r="Y13" s="4"/>
      <c r="Z13" s="4"/>
    </row>
    <row r="14" spans="1:26" ht="24" customHeight="1" x14ac:dyDescent="0.3">
      <c r="A14" s="5">
        <v>13</v>
      </c>
      <c r="B14" s="6" t="s">
        <v>10421</v>
      </c>
      <c r="C14" s="6" t="s">
        <v>10422</v>
      </c>
      <c r="D14" s="7" t="s">
        <v>10437</v>
      </c>
      <c r="E14" s="35" t="s">
        <v>10438</v>
      </c>
      <c r="F14" s="5">
        <v>1</v>
      </c>
      <c r="G14" s="5">
        <v>1</v>
      </c>
      <c r="H14" s="39">
        <v>1</v>
      </c>
      <c r="I14" s="4"/>
      <c r="J14" s="4"/>
      <c r="K14" s="4"/>
      <c r="L14" s="4"/>
      <c r="M14" s="4"/>
      <c r="N14" s="4"/>
      <c r="O14" s="4"/>
      <c r="P14" s="4"/>
      <c r="Q14" s="4"/>
      <c r="R14" s="4"/>
      <c r="S14" s="4"/>
      <c r="T14" s="4"/>
      <c r="U14" s="4"/>
      <c r="V14" s="4"/>
      <c r="W14" s="4"/>
      <c r="X14" s="4"/>
      <c r="Y14" s="4"/>
      <c r="Z14" s="4"/>
    </row>
    <row r="15" spans="1:26" ht="24" customHeight="1" x14ac:dyDescent="0.3">
      <c r="A15" s="5">
        <v>14</v>
      </c>
      <c r="B15" s="6" t="s">
        <v>10421</v>
      </c>
      <c r="C15" s="6" t="s">
        <v>10422</v>
      </c>
      <c r="D15" s="7" t="s">
        <v>10439</v>
      </c>
      <c r="E15" s="35" t="s">
        <v>10440</v>
      </c>
      <c r="F15" s="5">
        <v>0</v>
      </c>
      <c r="G15" s="5">
        <v>0</v>
      </c>
      <c r="H15" s="39">
        <v>1</v>
      </c>
      <c r="I15" s="4"/>
      <c r="J15" s="4"/>
      <c r="K15" s="4"/>
      <c r="L15" s="4"/>
      <c r="M15" s="4"/>
      <c r="N15" s="4"/>
      <c r="O15" s="4"/>
      <c r="P15" s="4"/>
      <c r="Q15" s="4"/>
      <c r="R15" s="4"/>
      <c r="S15" s="4"/>
      <c r="T15" s="4"/>
      <c r="U15" s="4"/>
      <c r="V15" s="4"/>
      <c r="W15" s="4"/>
      <c r="X15" s="4"/>
      <c r="Y15" s="4"/>
      <c r="Z15" s="4"/>
    </row>
    <row r="16" spans="1:26" ht="24" customHeight="1" x14ac:dyDescent="0.3">
      <c r="A16" s="5">
        <v>15</v>
      </c>
      <c r="B16" s="6" t="s">
        <v>10421</v>
      </c>
      <c r="C16" s="6" t="s">
        <v>10422</v>
      </c>
      <c r="D16" s="7" t="s">
        <v>10441</v>
      </c>
      <c r="E16" s="35" t="s">
        <v>10442</v>
      </c>
      <c r="F16" s="5">
        <v>0</v>
      </c>
      <c r="G16" s="5">
        <v>0</v>
      </c>
      <c r="H16" s="39">
        <v>0</v>
      </c>
      <c r="I16" s="4"/>
      <c r="J16" s="4"/>
      <c r="K16" s="4"/>
      <c r="L16" s="4"/>
      <c r="M16" s="4"/>
      <c r="N16" s="4"/>
      <c r="O16" s="4"/>
      <c r="P16" s="4"/>
      <c r="Q16" s="4"/>
      <c r="R16" s="4"/>
      <c r="S16" s="4"/>
      <c r="T16" s="4"/>
      <c r="U16" s="4"/>
      <c r="V16" s="4"/>
      <c r="W16" s="4"/>
      <c r="X16" s="4"/>
      <c r="Y16" s="4"/>
      <c r="Z16" s="4"/>
    </row>
    <row r="17" spans="1:26" ht="24" customHeight="1" x14ac:dyDescent="0.3">
      <c r="A17" s="5">
        <v>16</v>
      </c>
      <c r="B17" s="6" t="s">
        <v>10421</v>
      </c>
      <c r="C17" s="6" t="s">
        <v>10422</v>
      </c>
      <c r="D17" s="7" t="s">
        <v>10443</v>
      </c>
      <c r="E17" s="35" t="s">
        <v>10444</v>
      </c>
      <c r="F17" s="5">
        <v>0</v>
      </c>
      <c r="G17" s="5">
        <v>0</v>
      </c>
      <c r="H17" s="39">
        <v>0</v>
      </c>
      <c r="I17" s="4"/>
      <c r="J17" s="4"/>
      <c r="K17" s="4"/>
      <c r="L17" s="4"/>
      <c r="M17" s="4"/>
      <c r="N17" s="4"/>
      <c r="O17" s="4"/>
      <c r="P17" s="4"/>
      <c r="Q17" s="4"/>
      <c r="R17" s="4"/>
      <c r="S17" s="4"/>
      <c r="T17" s="4"/>
      <c r="U17" s="4"/>
      <c r="V17" s="4"/>
      <c r="W17" s="4"/>
      <c r="X17" s="4"/>
      <c r="Y17" s="4"/>
      <c r="Z17" s="4"/>
    </row>
    <row r="18" spans="1:26" ht="48" customHeight="1" x14ac:dyDescent="0.3">
      <c r="A18" s="5">
        <v>17</v>
      </c>
      <c r="B18" s="6" t="s">
        <v>10421</v>
      </c>
      <c r="C18" s="6" t="s">
        <v>10422</v>
      </c>
      <c r="D18" s="7" t="s">
        <v>10445</v>
      </c>
      <c r="E18" s="35" t="s">
        <v>10446</v>
      </c>
      <c r="F18" s="5">
        <v>0</v>
      </c>
      <c r="G18" s="5">
        <v>0</v>
      </c>
      <c r="H18" s="39">
        <v>1</v>
      </c>
      <c r="I18" s="4"/>
      <c r="J18" s="4"/>
      <c r="K18" s="4"/>
      <c r="L18" s="4"/>
      <c r="M18" s="4"/>
      <c r="N18" s="4"/>
      <c r="O18" s="4"/>
      <c r="P18" s="4"/>
      <c r="Q18" s="4"/>
      <c r="R18" s="4"/>
      <c r="S18" s="4"/>
      <c r="T18" s="4"/>
      <c r="U18" s="4"/>
      <c r="V18" s="4"/>
      <c r="W18" s="4"/>
      <c r="X18" s="4"/>
      <c r="Y18" s="4"/>
      <c r="Z18" s="4"/>
    </row>
    <row r="19" spans="1:26" ht="24" customHeight="1" x14ac:dyDescent="0.3">
      <c r="A19" s="5">
        <v>18</v>
      </c>
      <c r="B19" s="6" t="s">
        <v>10421</v>
      </c>
      <c r="C19" s="6" t="s">
        <v>10422</v>
      </c>
      <c r="D19" s="7" t="s">
        <v>10447</v>
      </c>
      <c r="E19" s="35" t="s">
        <v>10448</v>
      </c>
      <c r="F19" s="5">
        <v>2</v>
      </c>
      <c r="G19" s="5">
        <v>2</v>
      </c>
      <c r="H19" s="39">
        <v>2</v>
      </c>
      <c r="I19" s="4"/>
      <c r="J19" s="4"/>
      <c r="K19" s="4"/>
      <c r="L19" s="4"/>
      <c r="M19" s="4"/>
      <c r="N19" s="4"/>
      <c r="O19" s="4"/>
      <c r="P19" s="4"/>
      <c r="Q19" s="4"/>
      <c r="R19" s="4"/>
      <c r="S19" s="4"/>
      <c r="T19" s="4"/>
      <c r="U19" s="4"/>
      <c r="V19" s="4"/>
      <c r="W19" s="4"/>
      <c r="X19" s="4"/>
      <c r="Y19" s="4"/>
      <c r="Z19" s="4"/>
    </row>
    <row r="20" spans="1:26" ht="24" customHeight="1" x14ac:dyDescent="0.3">
      <c r="A20" s="5">
        <v>19</v>
      </c>
      <c r="B20" s="6" t="s">
        <v>10421</v>
      </c>
      <c r="C20" s="6" t="s">
        <v>10422</v>
      </c>
      <c r="D20" s="7" t="s">
        <v>10449</v>
      </c>
      <c r="E20" s="35" t="s">
        <v>10450</v>
      </c>
      <c r="F20" s="5">
        <v>0</v>
      </c>
      <c r="G20" s="5">
        <v>0</v>
      </c>
      <c r="H20" s="39">
        <v>0</v>
      </c>
      <c r="I20" s="4"/>
      <c r="J20" s="4"/>
      <c r="K20" s="4"/>
      <c r="L20" s="4"/>
      <c r="M20" s="4"/>
      <c r="N20" s="4"/>
      <c r="O20" s="4"/>
      <c r="P20" s="4"/>
      <c r="Q20" s="4"/>
      <c r="R20" s="4"/>
      <c r="S20" s="4"/>
      <c r="T20" s="4"/>
      <c r="U20" s="4"/>
      <c r="V20" s="4"/>
      <c r="W20" s="4"/>
      <c r="X20" s="4"/>
      <c r="Y20" s="4"/>
      <c r="Z20" s="4"/>
    </row>
    <row r="21" spans="1:26" ht="24" customHeight="1" x14ac:dyDescent="0.3">
      <c r="A21" s="5">
        <v>20</v>
      </c>
      <c r="B21" s="6" t="s">
        <v>10421</v>
      </c>
      <c r="C21" s="6" t="s">
        <v>10422</v>
      </c>
      <c r="D21" s="7" t="s">
        <v>10451</v>
      </c>
      <c r="E21" s="35" t="s">
        <v>10452</v>
      </c>
      <c r="F21" s="5">
        <v>2</v>
      </c>
      <c r="G21" s="5">
        <v>2</v>
      </c>
      <c r="H21" s="39">
        <v>2</v>
      </c>
      <c r="I21" s="4"/>
      <c r="J21" s="4"/>
      <c r="K21" s="4"/>
      <c r="L21" s="4"/>
      <c r="M21" s="4"/>
      <c r="N21" s="4"/>
      <c r="O21" s="4"/>
      <c r="P21" s="4"/>
      <c r="Q21" s="4"/>
      <c r="R21" s="4"/>
      <c r="S21" s="4"/>
      <c r="T21" s="4"/>
      <c r="U21" s="4"/>
      <c r="V21" s="4"/>
      <c r="W21" s="4"/>
      <c r="X21" s="4"/>
      <c r="Y21" s="4"/>
      <c r="Z21" s="4"/>
    </row>
    <row r="22" spans="1:26" ht="24" customHeight="1" x14ac:dyDescent="0.3">
      <c r="A22" s="5">
        <v>21</v>
      </c>
      <c r="B22" s="6" t="s">
        <v>10421</v>
      </c>
      <c r="C22" s="6" t="s">
        <v>10422</v>
      </c>
      <c r="D22" s="7" t="s">
        <v>10453</v>
      </c>
      <c r="E22" s="35" t="s">
        <v>10454</v>
      </c>
      <c r="F22" s="5">
        <v>2</v>
      </c>
      <c r="G22" s="5">
        <v>2</v>
      </c>
      <c r="H22" s="39">
        <v>2</v>
      </c>
      <c r="I22" s="4"/>
      <c r="J22" s="4"/>
      <c r="K22" s="4"/>
      <c r="L22" s="4"/>
      <c r="M22" s="4"/>
      <c r="N22" s="4"/>
      <c r="O22" s="4"/>
      <c r="P22" s="4"/>
      <c r="Q22" s="4"/>
      <c r="R22" s="4"/>
      <c r="S22" s="4"/>
      <c r="T22" s="4"/>
      <c r="U22" s="4"/>
      <c r="V22" s="4"/>
      <c r="W22" s="4"/>
      <c r="X22" s="4"/>
      <c r="Y22" s="4"/>
      <c r="Z22" s="4"/>
    </row>
    <row r="23" spans="1:26" ht="24" customHeight="1" x14ac:dyDescent="0.3">
      <c r="A23" s="5">
        <v>22</v>
      </c>
      <c r="B23" s="6" t="s">
        <v>10421</v>
      </c>
      <c r="C23" s="6" t="s">
        <v>10422</v>
      </c>
      <c r="D23" s="7" t="s">
        <v>10455</v>
      </c>
      <c r="E23" s="35" t="s">
        <v>10456</v>
      </c>
      <c r="F23" s="5">
        <v>2</v>
      </c>
      <c r="G23" s="5">
        <v>2</v>
      </c>
      <c r="H23" s="39">
        <v>2</v>
      </c>
      <c r="I23" s="4"/>
      <c r="J23" s="4"/>
      <c r="K23" s="4"/>
      <c r="L23" s="4"/>
      <c r="M23" s="4"/>
      <c r="N23" s="4"/>
      <c r="O23" s="4"/>
      <c r="P23" s="4"/>
      <c r="Q23" s="4"/>
      <c r="R23" s="4"/>
      <c r="S23" s="4"/>
      <c r="T23" s="4"/>
      <c r="U23" s="4"/>
      <c r="V23" s="4"/>
      <c r="W23" s="4"/>
      <c r="X23" s="4"/>
      <c r="Y23" s="4"/>
      <c r="Z23" s="4"/>
    </row>
    <row r="24" spans="1:26" ht="24" customHeight="1" x14ac:dyDescent="0.3">
      <c r="A24" s="5">
        <v>23</v>
      </c>
      <c r="B24" s="6" t="s">
        <v>10421</v>
      </c>
      <c r="C24" s="6" t="s">
        <v>10422</v>
      </c>
      <c r="D24" s="7" t="s">
        <v>10457</v>
      </c>
      <c r="E24" s="35" t="s">
        <v>10458</v>
      </c>
      <c r="F24" s="5">
        <v>0</v>
      </c>
      <c r="G24" s="5">
        <v>0</v>
      </c>
      <c r="H24" s="39">
        <v>1</v>
      </c>
      <c r="I24" s="4"/>
      <c r="J24" s="4"/>
      <c r="K24" s="4"/>
      <c r="L24" s="4"/>
      <c r="M24" s="4"/>
      <c r="N24" s="4"/>
      <c r="O24" s="4"/>
      <c r="P24" s="4"/>
      <c r="Q24" s="4"/>
      <c r="R24" s="4"/>
      <c r="S24" s="4"/>
      <c r="T24" s="4"/>
      <c r="U24" s="4"/>
      <c r="V24" s="4"/>
      <c r="W24" s="4"/>
      <c r="X24" s="4"/>
      <c r="Y24" s="4"/>
      <c r="Z24" s="4"/>
    </row>
    <row r="25" spans="1:26" ht="24" customHeight="1" x14ac:dyDescent="0.3">
      <c r="A25" s="5">
        <v>24</v>
      </c>
      <c r="B25" s="6" t="s">
        <v>10421</v>
      </c>
      <c r="C25" s="6" t="s">
        <v>10422</v>
      </c>
      <c r="D25" s="7" t="s">
        <v>10459</v>
      </c>
      <c r="E25" s="35" t="s">
        <v>10460</v>
      </c>
      <c r="F25" s="5">
        <v>0</v>
      </c>
      <c r="G25" s="5">
        <v>0</v>
      </c>
      <c r="H25" s="39">
        <v>0</v>
      </c>
      <c r="I25" s="4"/>
      <c r="J25" s="4"/>
      <c r="K25" s="4"/>
      <c r="L25" s="4"/>
      <c r="M25" s="4"/>
      <c r="N25" s="4"/>
      <c r="O25" s="4"/>
      <c r="P25" s="4"/>
      <c r="Q25" s="4"/>
      <c r="R25" s="4"/>
      <c r="S25" s="4"/>
      <c r="T25" s="4"/>
      <c r="U25" s="4"/>
      <c r="V25" s="4"/>
      <c r="W25" s="4"/>
      <c r="X25" s="4"/>
      <c r="Y25" s="4"/>
      <c r="Z25" s="4"/>
    </row>
    <row r="26" spans="1:26" ht="24" customHeight="1" x14ac:dyDescent="0.3">
      <c r="A26" s="5">
        <v>25</v>
      </c>
      <c r="B26" s="6" t="s">
        <v>10421</v>
      </c>
      <c r="C26" s="6" t="s">
        <v>10422</v>
      </c>
      <c r="D26" s="7" t="s">
        <v>10461</v>
      </c>
      <c r="E26" s="35" t="s">
        <v>10462</v>
      </c>
      <c r="F26" s="5">
        <v>2</v>
      </c>
      <c r="G26" s="5">
        <v>2</v>
      </c>
      <c r="H26" s="39">
        <v>2</v>
      </c>
      <c r="I26" s="4"/>
      <c r="J26" s="4"/>
      <c r="K26" s="4"/>
      <c r="L26" s="4"/>
      <c r="M26" s="4"/>
      <c r="N26" s="4"/>
      <c r="O26" s="4"/>
      <c r="P26" s="4"/>
      <c r="Q26" s="4"/>
      <c r="R26" s="4"/>
      <c r="S26" s="4"/>
      <c r="T26" s="4"/>
      <c r="U26" s="4"/>
      <c r="V26" s="4"/>
      <c r="W26" s="4"/>
      <c r="X26" s="4"/>
      <c r="Y26" s="4"/>
      <c r="Z26" s="4"/>
    </row>
    <row r="27" spans="1:26" ht="24" customHeight="1" x14ac:dyDescent="0.3">
      <c r="A27" s="5">
        <v>26</v>
      </c>
      <c r="B27" s="6" t="s">
        <v>10421</v>
      </c>
      <c r="C27" s="6" t="s">
        <v>10422</v>
      </c>
      <c r="D27" s="7" t="s">
        <v>10463</v>
      </c>
      <c r="E27" s="35" t="s">
        <v>10464</v>
      </c>
      <c r="F27" s="5">
        <v>2</v>
      </c>
      <c r="G27" s="5">
        <v>2</v>
      </c>
      <c r="H27" s="39">
        <v>2</v>
      </c>
      <c r="I27" s="4"/>
      <c r="J27" s="4"/>
      <c r="K27" s="4"/>
      <c r="L27" s="4"/>
      <c r="M27" s="4"/>
      <c r="N27" s="4"/>
      <c r="O27" s="4"/>
      <c r="P27" s="4"/>
      <c r="Q27" s="4"/>
      <c r="R27" s="4"/>
      <c r="S27" s="4"/>
      <c r="T27" s="4"/>
      <c r="U27" s="4"/>
      <c r="V27" s="4"/>
      <c r="W27" s="4"/>
      <c r="X27" s="4"/>
      <c r="Y27" s="4"/>
      <c r="Z27" s="4"/>
    </row>
    <row r="28" spans="1:26" ht="24" customHeight="1" x14ac:dyDescent="0.3">
      <c r="A28" s="5">
        <v>27</v>
      </c>
      <c r="B28" s="6" t="s">
        <v>10421</v>
      </c>
      <c r="C28" s="6" t="s">
        <v>10422</v>
      </c>
      <c r="D28" s="7" t="s">
        <v>10465</v>
      </c>
      <c r="E28" s="35" t="s">
        <v>10466</v>
      </c>
      <c r="F28" s="5">
        <v>0</v>
      </c>
      <c r="G28" s="5">
        <v>0</v>
      </c>
      <c r="H28" s="39">
        <v>0</v>
      </c>
      <c r="I28" s="4"/>
      <c r="J28" s="4"/>
      <c r="K28" s="4"/>
      <c r="L28" s="4"/>
      <c r="M28" s="4"/>
      <c r="N28" s="4"/>
      <c r="O28" s="4"/>
      <c r="P28" s="4"/>
      <c r="Q28" s="4"/>
      <c r="R28" s="4"/>
      <c r="S28" s="4"/>
      <c r="T28" s="4"/>
      <c r="U28" s="4"/>
      <c r="V28" s="4"/>
      <c r="W28" s="4"/>
      <c r="X28" s="4"/>
      <c r="Y28" s="4"/>
      <c r="Z28" s="4"/>
    </row>
    <row r="29" spans="1:26" ht="24" customHeight="1" x14ac:dyDescent="0.3">
      <c r="A29" s="5">
        <v>28</v>
      </c>
      <c r="B29" s="6" t="s">
        <v>10421</v>
      </c>
      <c r="C29" s="6" t="s">
        <v>10422</v>
      </c>
      <c r="D29" s="7" t="s">
        <v>10467</v>
      </c>
      <c r="E29" s="35" t="s">
        <v>10468</v>
      </c>
      <c r="F29" s="5">
        <v>2</v>
      </c>
      <c r="G29" s="5">
        <v>2</v>
      </c>
      <c r="H29" s="39">
        <v>2</v>
      </c>
      <c r="I29" s="4"/>
      <c r="J29" s="4"/>
      <c r="K29" s="4"/>
      <c r="L29" s="4"/>
      <c r="M29" s="4"/>
      <c r="N29" s="4"/>
      <c r="O29" s="4"/>
      <c r="P29" s="4"/>
      <c r="Q29" s="4"/>
      <c r="R29" s="4"/>
      <c r="S29" s="4"/>
      <c r="T29" s="4"/>
      <c r="U29" s="4"/>
      <c r="V29" s="4"/>
      <c r="W29" s="4"/>
      <c r="X29" s="4"/>
      <c r="Y29" s="4"/>
      <c r="Z29" s="4"/>
    </row>
    <row r="30" spans="1:26" ht="24" customHeight="1" x14ac:dyDescent="0.3">
      <c r="A30" s="5">
        <v>29</v>
      </c>
      <c r="B30" s="6" t="s">
        <v>10469</v>
      </c>
      <c r="C30" s="6" t="s">
        <v>10470</v>
      </c>
      <c r="D30" s="7" t="s">
        <v>10471</v>
      </c>
      <c r="E30" s="35" t="s">
        <v>10472</v>
      </c>
      <c r="F30" s="5">
        <v>0</v>
      </c>
      <c r="G30" s="5">
        <v>0</v>
      </c>
      <c r="H30" s="39">
        <v>0</v>
      </c>
      <c r="I30" s="4"/>
      <c r="J30" s="4"/>
      <c r="K30" s="4"/>
      <c r="L30" s="4"/>
      <c r="M30" s="4"/>
      <c r="N30" s="4"/>
      <c r="O30" s="4"/>
      <c r="P30" s="4"/>
      <c r="Q30" s="4"/>
      <c r="R30" s="4"/>
      <c r="S30" s="4"/>
      <c r="T30" s="4"/>
      <c r="U30" s="4"/>
      <c r="V30" s="4"/>
      <c r="W30" s="4"/>
      <c r="X30" s="4"/>
      <c r="Y30" s="4"/>
      <c r="Z30" s="4"/>
    </row>
    <row r="31" spans="1:26" ht="48" customHeight="1" x14ac:dyDescent="0.3">
      <c r="A31" s="5">
        <v>30</v>
      </c>
      <c r="B31" s="6" t="s">
        <v>10469</v>
      </c>
      <c r="C31" s="6" t="s">
        <v>10470</v>
      </c>
      <c r="D31" s="7" t="s">
        <v>10473</v>
      </c>
      <c r="E31" s="35" t="s">
        <v>10474</v>
      </c>
      <c r="F31" s="5">
        <v>1</v>
      </c>
      <c r="G31" s="5">
        <v>1</v>
      </c>
      <c r="H31" s="39">
        <v>1</v>
      </c>
      <c r="I31" s="4"/>
      <c r="J31" s="4"/>
      <c r="K31" s="4"/>
      <c r="L31" s="4"/>
      <c r="M31" s="4"/>
      <c r="N31" s="4"/>
      <c r="O31" s="4"/>
      <c r="P31" s="4"/>
      <c r="Q31" s="4"/>
      <c r="R31" s="4"/>
      <c r="S31" s="4"/>
      <c r="T31" s="4"/>
      <c r="U31" s="4"/>
      <c r="V31" s="4"/>
      <c r="W31" s="4"/>
      <c r="X31" s="4"/>
      <c r="Y31" s="4"/>
      <c r="Z31" s="4"/>
    </row>
    <row r="32" spans="1:26" ht="24" customHeight="1" x14ac:dyDescent="0.3">
      <c r="A32" s="5">
        <v>31</v>
      </c>
      <c r="B32" s="6" t="s">
        <v>10469</v>
      </c>
      <c r="C32" s="6" t="s">
        <v>10470</v>
      </c>
      <c r="D32" s="7" t="s">
        <v>10475</v>
      </c>
      <c r="E32" s="35" t="s">
        <v>10476</v>
      </c>
      <c r="F32" s="5">
        <v>1</v>
      </c>
      <c r="G32" s="5">
        <v>1</v>
      </c>
      <c r="H32" s="39">
        <v>2</v>
      </c>
      <c r="I32" s="4"/>
      <c r="J32" s="4"/>
      <c r="K32" s="4"/>
      <c r="L32" s="4"/>
      <c r="M32" s="4"/>
      <c r="N32" s="4"/>
      <c r="O32" s="4"/>
      <c r="P32" s="4"/>
      <c r="Q32" s="4"/>
      <c r="R32" s="4"/>
      <c r="S32" s="4"/>
      <c r="T32" s="4"/>
      <c r="U32" s="4"/>
      <c r="V32" s="4"/>
      <c r="W32" s="4"/>
      <c r="X32" s="4"/>
      <c r="Y32" s="4"/>
      <c r="Z32" s="4"/>
    </row>
    <row r="33" spans="1:26" ht="24" customHeight="1" x14ac:dyDescent="0.3">
      <c r="A33" s="5">
        <v>32</v>
      </c>
      <c r="B33" s="6" t="s">
        <v>10469</v>
      </c>
      <c r="C33" s="6" t="s">
        <v>10470</v>
      </c>
      <c r="D33" s="7" t="s">
        <v>10477</v>
      </c>
      <c r="E33" s="35" t="s">
        <v>10478</v>
      </c>
      <c r="F33" s="5">
        <v>1</v>
      </c>
      <c r="G33" s="5">
        <v>1</v>
      </c>
      <c r="H33" s="39">
        <v>0</v>
      </c>
      <c r="I33" s="4"/>
      <c r="J33" s="4"/>
      <c r="K33" s="4"/>
      <c r="L33" s="4"/>
      <c r="M33" s="4"/>
      <c r="N33" s="4"/>
      <c r="O33" s="4"/>
      <c r="P33" s="4"/>
      <c r="Q33" s="4"/>
      <c r="R33" s="4"/>
      <c r="S33" s="4"/>
      <c r="T33" s="4"/>
      <c r="U33" s="4"/>
      <c r="V33" s="4"/>
      <c r="W33" s="4"/>
      <c r="X33" s="4"/>
      <c r="Y33" s="4"/>
      <c r="Z33" s="4"/>
    </row>
    <row r="34" spans="1:26" ht="24" customHeight="1" x14ac:dyDescent="0.3">
      <c r="A34" s="5">
        <v>33</v>
      </c>
      <c r="B34" s="6" t="s">
        <v>10469</v>
      </c>
      <c r="C34" s="6" t="s">
        <v>10470</v>
      </c>
      <c r="D34" s="7" t="s">
        <v>10479</v>
      </c>
      <c r="E34" s="35" t="s">
        <v>10480</v>
      </c>
      <c r="F34" s="5">
        <v>0</v>
      </c>
      <c r="G34" s="5">
        <v>0</v>
      </c>
      <c r="H34" s="39">
        <v>0</v>
      </c>
      <c r="I34" s="4"/>
      <c r="J34" s="4"/>
      <c r="K34" s="4"/>
      <c r="L34" s="4"/>
      <c r="M34" s="4"/>
      <c r="N34" s="4"/>
      <c r="O34" s="4"/>
      <c r="P34" s="4"/>
      <c r="Q34" s="4"/>
      <c r="R34" s="4"/>
      <c r="S34" s="4"/>
      <c r="T34" s="4"/>
      <c r="U34" s="4"/>
      <c r="V34" s="4"/>
      <c r="W34" s="4"/>
      <c r="X34" s="4"/>
      <c r="Y34" s="4"/>
      <c r="Z34" s="4"/>
    </row>
    <row r="35" spans="1:26" ht="24" customHeight="1" x14ac:dyDescent="0.3">
      <c r="A35" s="5">
        <v>34</v>
      </c>
      <c r="B35" s="6" t="s">
        <v>10481</v>
      </c>
      <c r="C35" s="6" t="s">
        <v>10482</v>
      </c>
      <c r="D35" s="7" t="s">
        <v>10483</v>
      </c>
      <c r="E35" s="35" t="s">
        <v>10484</v>
      </c>
      <c r="F35" s="5">
        <v>1</v>
      </c>
      <c r="G35" s="5">
        <v>1</v>
      </c>
      <c r="H35" s="39">
        <v>1</v>
      </c>
      <c r="I35" s="4"/>
      <c r="J35" s="4"/>
      <c r="K35" s="4"/>
      <c r="L35" s="4"/>
      <c r="M35" s="4"/>
      <c r="N35" s="4"/>
      <c r="O35" s="4"/>
      <c r="P35" s="4"/>
      <c r="Q35" s="4"/>
      <c r="R35" s="4"/>
      <c r="S35" s="4"/>
      <c r="T35" s="4"/>
      <c r="U35" s="4"/>
      <c r="V35" s="4"/>
      <c r="W35" s="4"/>
      <c r="X35" s="4"/>
      <c r="Y35" s="4"/>
      <c r="Z35" s="4"/>
    </row>
    <row r="36" spans="1:26" ht="24" customHeight="1" x14ac:dyDescent="0.3">
      <c r="A36" s="5">
        <v>35</v>
      </c>
      <c r="B36" s="6" t="s">
        <v>10481</v>
      </c>
      <c r="C36" s="6" t="s">
        <v>10482</v>
      </c>
      <c r="D36" s="7" t="s">
        <v>10485</v>
      </c>
      <c r="E36" s="35" t="s">
        <v>10486</v>
      </c>
      <c r="F36" s="5">
        <v>0</v>
      </c>
      <c r="G36" s="5">
        <v>0</v>
      </c>
      <c r="H36" s="39">
        <v>0</v>
      </c>
      <c r="I36" s="4"/>
      <c r="J36" s="4"/>
      <c r="K36" s="4"/>
      <c r="L36" s="4"/>
      <c r="M36" s="4"/>
      <c r="N36" s="4"/>
      <c r="O36" s="4"/>
      <c r="P36" s="4"/>
      <c r="Q36" s="4"/>
      <c r="R36" s="4"/>
      <c r="S36" s="4"/>
      <c r="T36" s="4"/>
      <c r="U36" s="4"/>
      <c r="V36" s="4"/>
      <c r="W36" s="4"/>
      <c r="X36" s="4"/>
      <c r="Y36" s="4"/>
      <c r="Z36" s="4"/>
    </row>
    <row r="37" spans="1:26" ht="24" customHeight="1" x14ac:dyDescent="0.3">
      <c r="A37" s="5">
        <v>36</v>
      </c>
      <c r="B37" s="6" t="s">
        <v>10481</v>
      </c>
      <c r="C37" s="6" t="s">
        <v>10482</v>
      </c>
      <c r="D37" s="7" t="s">
        <v>10487</v>
      </c>
      <c r="E37" s="35" t="s">
        <v>10488</v>
      </c>
      <c r="F37" s="5">
        <v>0</v>
      </c>
      <c r="G37" s="5">
        <v>0</v>
      </c>
      <c r="H37" s="39">
        <v>2</v>
      </c>
      <c r="I37" s="4"/>
      <c r="J37" s="4"/>
      <c r="K37" s="4"/>
      <c r="L37" s="4"/>
      <c r="M37" s="4"/>
      <c r="N37" s="4"/>
      <c r="O37" s="4"/>
      <c r="P37" s="4"/>
      <c r="Q37" s="4"/>
      <c r="R37" s="4"/>
      <c r="S37" s="4"/>
      <c r="T37" s="4"/>
      <c r="U37" s="4"/>
      <c r="V37" s="4"/>
      <c r="W37" s="4"/>
      <c r="X37" s="4"/>
      <c r="Y37" s="4"/>
      <c r="Z37" s="4"/>
    </row>
    <row r="38" spans="1:26" ht="24" customHeight="1" x14ac:dyDescent="0.3">
      <c r="A38" s="5">
        <v>37</v>
      </c>
      <c r="B38" s="6" t="s">
        <v>10489</v>
      </c>
      <c r="C38" s="6" t="s">
        <v>10490</v>
      </c>
      <c r="D38" s="7" t="s">
        <v>10491</v>
      </c>
      <c r="E38" s="35" t="s">
        <v>10492</v>
      </c>
      <c r="F38" s="5">
        <v>1</v>
      </c>
      <c r="G38" s="5">
        <v>1</v>
      </c>
      <c r="H38" s="39">
        <v>1</v>
      </c>
      <c r="I38" s="4"/>
      <c r="J38" s="4"/>
      <c r="K38" s="4"/>
      <c r="L38" s="4"/>
      <c r="M38" s="4"/>
      <c r="N38" s="4"/>
      <c r="O38" s="4"/>
      <c r="P38" s="4"/>
      <c r="Q38" s="4"/>
      <c r="R38" s="4"/>
      <c r="S38" s="4"/>
      <c r="T38" s="4"/>
      <c r="U38" s="4"/>
      <c r="V38" s="4"/>
      <c r="W38" s="4"/>
      <c r="X38" s="4"/>
      <c r="Y38" s="4"/>
      <c r="Z38" s="4"/>
    </row>
    <row r="39" spans="1:26" ht="24" customHeight="1" x14ac:dyDescent="0.3">
      <c r="A39" s="5">
        <v>38</v>
      </c>
      <c r="B39" s="6" t="s">
        <v>10493</v>
      </c>
      <c r="C39" s="6" t="s">
        <v>10494</v>
      </c>
      <c r="D39" s="7" t="s">
        <v>10495</v>
      </c>
      <c r="E39" s="35" t="s">
        <v>10496</v>
      </c>
      <c r="F39" s="5">
        <v>1</v>
      </c>
      <c r="G39" s="5">
        <v>1</v>
      </c>
      <c r="H39" s="39">
        <v>1</v>
      </c>
      <c r="I39" s="4"/>
      <c r="J39" s="4"/>
      <c r="K39" s="4"/>
      <c r="L39" s="4"/>
      <c r="M39" s="4"/>
      <c r="N39" s="4"/>
      <c r="O39" s="4"/>
      <c r="P39" s="4"/>
      <c r="Q39" s="4"/>
      <c r="R39" s="4"/>
      <c r="S39" s="4"/>
      <c r="T39" s="4"/>
      <c r="U39" s="4"/>
      <c r="V39" s="4"/>
      <c r="W39" s="4"/>
      <c r="X39" s="4"/>
      <c r="Y39" s="4"/>
      <c r="Z39" s="4"/>
    </row>
    <row r="40" spans="1:26" ht="48" customHeight="1" x14ac:dyDescent="0.3">
      <c r="A40" s="5">
        <v>39</v>
      </c>
      <c r="B40" s="6" t="s">
        <v>10497</v>
      </c>
      <c r="C40" s="6" t="s">
        <v>10498</v>
      </c>
      <c r="D40" s="7" t="s">
        <v>10499</v>
      </c>
      <c r="E40" s="35" t="s">
        <v>10500</v>
      </c>
      <c r="F40" s="5">
        <v>1</v>
      </c>
      <c r="G40" s="5">
        <v>1</v>
      </c>
      <c r="H40" s="39">
        <v>0</v>
      </c>
      <c r="I40" s="4"/>
      <c r="J40" s="4"/>
      <c r="K40" s="4"/>
      <c r="L40" s="4"/>
      <c r="M40" s="4"/>
      <c r="N40" s="4"/>
      <c r="O40" s="4"/>
      <c r="P40" s="4"/>
      <c r="Q40" s="4"/>
      <c r="R40" s="4"/>
      <c r="S40" s="4"/>
      <c r="T40" s="4"/>
      <c r="U40" s="4"/>
      <c r="V40" s="4"/>
      <c r="W40" s="4"/>
      <c r="X40" s="4"/>
      <c r="Y40" s="4"/>
      <c r="Z40" s="4"/>
    </row>
    <row r="41" spans="1:26" ht="24" customHeight="1" x14ac:dyDescent="0.3">
      <c r="A41" s="5">
        <v>40</v>
      </c>
      <c r="B41" s="6" t="s">
        <v>10501</v>
      </c>
      <c r="C41" s="6" t="s">
        <v>10502</v>
      </c>
      <c r="D41" s="7" t="s">
        <v>10503</v>
      </c>
      <c r="E41" s="35" t="s">
        <v>10504</v>
      </c>
      <c r="F41" s="5">
        <v>1</v>
      </c>
      <c r="G41" s="5">
        <v>1</v>
      </c>
      <c r="H41" s="39">
        <v>1</v>
      </c>
      <c r="I41" s="4"/>
      <c r="J41" s="4"/>
      <c r="K41" s="4"/>
      <c r="L41" s="4"/>
      <c r="M41" s="4"/>
      <c r="N41" s="4"/>
      <c r="O41" s="4"/>
      <c r="P41" s="4"/>
      <c r="Q41" s="4"/>
      <c r="R41" s="4"/>
      <c r="S41" s="4"/>
      <c r="T41" s="4"/>
      <c r="U41" s="4"/>
      <c r="V41" s="4"/>
      <c r="W41" s="4"/>
      <c r="X41" s="4"/>
      <c r="Y41" s="4"/>
      <c r="Z41" s="4"/>
    </row>
    <row r="42" spans="1:26" ht="24" customHeight="1" x14ac:dyDescent="0.3">
      <c r="A42" s="5">
        <v>41</v>
      </c>
      <c r="B42" s="6" t="s">
        <v>10501</v>
      </c>
      <c r="C42" s="6" t="s">
        <v>10502</v>
      </c>
      <c r="D42" s="7" t="s">
        <v>10505</v>
      </c>
      <c r="E42" s="35" t="s">
        <v>10506</v>
      </c>
      <c r="F42" s="5">
        <v>1</v>
      </c>
      <c r="G42" s="5">
        <v>1</v>
      </c>
      <c r="H42" s="39">
        <v>1</v>
      </c>
      <c r="I42" s="4"/>
      <c r="J42" s="4"/>
      <c r="K42" s="4"/>
      <c r="L42" s="4"/>
      <c r="M42" s="4"/>
      <c r="N42" s="4"/>
      <c r="O42" s="4"/>
      <c r="P42" s="4"/>
      <c r="Q42" s="4"/>
      <c r="R42" s="4"/>
      <c r="S42" s="4"/>
      <c r="T42" s="4"/>
      <c r="U42" s="4"/>
      <c r="V42" s="4"/>
      <c r="W42" s="4"/>
      <c r="X42" s="4"/>
      <c r="Y42" s="4"/>
      <c r="Z42" s="4"/>
    </row>
    <row r="43" spans="1:26" ht="24" customHeight="1" x14ac:dyDescent="0.3">
      <c r="A43" s="5">
        <v>42</v>
      </c>
      <c r="B43" s="6" t="s">
        <v>10501</v>
      </c>
      <c r="C43" s="6" t="s">
        <v>10502</v>
      </c>
      <c r="D43" s="7" t="s">
        <v>10507</v>
      </c>
      <c r="E43" s="35" t="s">
        <v>10508</v>
      </c>
      <c r="F43" s="5">
        <v>1</v>
      </c>
      <c r="G43" s="5">
        <v>1</v>
      </c>
      <c r="H43" s="39">
        <v>0</v>
      </c>
      <c r="I43" s="4"/>
      <c r="J43" s="4"/>
      <c r="K43" s="4"/>
      <c r="L43" s="4"/>
      <c r="M43" s="4"/>
      <c r="N43" s="4"/>
      <c r="O43" s="4"/>
      <c r="P43" s="4"/>
      <c r="Q43" s="4"/>
      <c r="R43" s="4"/>
      <c r="S43" s="4"/>
      <c r="T43" s="4"/>
      <c r="U43" s="4"/>
      <c r="V43" s="4"/>
      <c r="W43" s="4"/>
      <c r="X43" s="4"/>
      <c r="Y43" s="4"/>
      <c r="Z43" s="4"/>
    </row>
    <row r="44" spans="1:26" ht="24" customHeight="1" x14ac:dyDescent="0.3">
      <c r="A44" s="5">
        <v>43</v>
      </c>
      <c r="B44" s="6" t="s">
        <v>10501</v>
      </c>
      <c r="C44" s="6" t="s">
        <v>10502</v>
      </c>
      <c r="D44" s="7" t="s">
        <v>10509</v>
      </c>
      <c r="E44" s="35" t="s">
        <v>10510</v>
      </c>
      <c r="F44" s="5">
        <v>0</v>
      </c>
      <c r="G44" s="5">
        <v>0</v>
      </c>
      <c r="H44" s="39">
        <v>0</v>
      </c>
      <c r="I44" s="4"/>
      <c r="J44" s="4"/>
      <c r="K44" s="4"/>
      <c r="L44" s="4"/>
      <c r="M44" s="4"/>
      <c r="N44" s="4"/>
      <c r="O44" s="4"/>
      <c r="P44" s="4"/>
      <c r="Q44" s="4"/>
      <c r="R44" s="4"/>
      <c r="S44" s="4"/>
      <c r="T44" s="4"/>
      <c r="U44" s="4"/>
      <c r="V44" s="4"/>
      <c r="W44" s="4"/>
      <c r="X44" s="4"/>
      <c r="Y44" s="4"/>
      <c r="Z44" s="4"/>
    </row>
    <row r="45" spans="1:26" ht="24" customHeight="1" x14ac:dyDescent="0.3">
      <c r="A45" s="5">
        <v>44</v>
      </c>
      <c r="B45" s="6" t="s">
        <v>10501</v>
      </c>
      <c r="C45" s="6" t="s">
        <v>10502</v>
      </c>
      <c r="D45" s="7" t="s">
        <v>10511</v>
      </c>
      <c r="E45" s="35" t="s">
        <v>10512</v>
      </c>
      <c r="F45" s="5">
        <v>0</v>
      </c>
      <c r="G45" s="5">
        <v>0</v>
      </c>
      <c r="H45" s="39">
        <v>0</v>
      </c>
      <c r="I45" s="4"/>
      <c r="J45" s="4"/>
      <c r="K45" s="4"/>
      <c r="L45" s="4"/>
      <c r="M45" s="4"/>
      <c r="N45" s="4"/>
      <c r="O45" s="4"/>
      <c r="P45" s="4"/>
      <c r="Q45" s="4"/>
      <c r="R45" s="4"/>
      <c r="S45" s="4"/>
      <c r="T45" s="4"/>
      <c r="U45" s="4"/>
      <c r="V45" s="4"/>
      <c r="W45" s="4"/>
      <c r="X45" s="4"/>
      <c r="Y45" s="4"/>
      <c r="Z45" s="4"/>
    </row>
    <row r="46" spans="1:26" ht="24" customHeight="1" x14ac:dyDescent="0.3">
      <c r="A46" s="5">
        <v>45</v>
      </c>
      <c r="B46" s="6" t="s">
        <v>10513</v>
      </c>
      <c r="C46" s="6"/>
      <c r="D46" s="7" t="s">
        <v>10514</v>
      </c>
      <c r="E46" s="35" t="s">
        <v>10515</v>
      </c>
      <c r="F46" s="5">
        <v>0</v>
      </c>
      <c r="G46" s="5">
        <v>0</v>
      </c>
      <c r="H46" s="39">
        <v>0</v>
      </c>
      <c r="I46" s="4"/>
      <c r="J46" s="4"/>
      <c r="K46" s="4"/>
      <c r="L46" s="4"/>
      <c r="M46" s="4"/>
      <c r="N46" s="4"/>
      <c r="O46" s="4"/>
      <c r="P46" s="4"/>
      <c r="Q46" s="4"/>
      <c r="R46" s="4"/>
      <c r="S46" s="4"/>
      <c r="T46" s="4"/>
      <c r="U46" s="4"/>
      <c r="V46" s="4"/>
      <c r="W46" s="4"/>
      <c r="X46" s="4"/>
      <c r="Y46" s="4"/>
      <c r="Z46" s="4"/>
    </row>
    <row r="47" spans="1:26" ht="24" customHeight="1" x14ac:dyDescent="0.3">
      <c r="A47" s="5">
        <v>46</v>
      </c>
      <c r="B47" s="6" t="s">
        <v>10513</v>
      </c>
      <c r="C47" s="6"/>
      <c r="D47" s="7" t="s">
        <v>10516</v>
      </c>
      <c r="E47" s="35" t="s">
        <v>10517</v>
      </c>
      <c r="F47" s="5">
        <v>0</v>
      </c>
      <c r="G47" s="5">
        <v>0</v>
      </c>
      <c r="H47" s="39">
        <v>2</v>
      </c>
      <c r="I47" s="4"/>
      <c r="J47" s="4"/>
      <c r="K47" s="4"/>
      <c r="L47" s="4"/>
      <c r="M47" s="4"/>
      <c r="N47" s="4"/>
      <c r="O47" s="4"/>
      <c r="P47" s="4"/>
      <c r="Q47" s="4"/>
      <c r="R47" s="4"/>
      <c r="S47" s="4"/>
      <c r="T47" s="4"/>
      <c r="U47" s="4"/>
      <c r="V47" s="4"/>
      <c r="W47" s="4"/>
      <c r="X47" s="4"/>
      <c r="Y47" s="4"/>
      <c r="Z47" s="4"/>
    </row>
    <row r="48" spans="1:26" ht="24" customHeight="1" x14ac:dyDescent="0.3">
      <c r="A48" s="5">
        <v>47</v>
      </c>
      <c r="B48" s="6" t="s">
        <v>10513</v>
      </c>
      <c r="C48" s="6"/>
      <c r="D48" s="7" t="s">
        <v>10518</v>
      </c>
      <c r="E48" s="35" t="s">
        <v>10519</v>
      </c>
      <c r="F48" s="5">
        <v>0</v>
      </c>
      <c r="G48" s="5">
        <v>0</v>
      </c>
      <c r="H48" s="39">
        <v>0</v>
      </c>
      <c r="I48" s="4"/>
      <c r="J48" s="4"/>
      <c r="K48" s="4"/>
      <c r="L48" s="4"/>
      <c r="M48" s="4"/>
      <c r="N48" s="4"/>
      <c r="O48" s="4"/>
      <c r="P48" s="4"/>
      <c r="Q48" s="4"/>
      <c r="R48" s="4"/>
      <c r="S48" s="4"/>
      <c r="T48" s="4"/>
      <c r="U48" s="4"/>
      <c r="V48" s="4"/>
      <c r="W48" s="4"/>
      <c r="X48" s="4"/>
      <c r="Y48" s="4"/>
      <c r="Z48" s="4"/>
    </row>
    <row r="49" spans="1:26" ht="48" customHeight="1" x14ac:dyDescent="0.3">
      <c r="A49" s="5">
        <v>48</v>
      </c>
      <c r="B49" s="6" t="s">
        <v>10513</v>
      </c>
      <c r="C49" s="6"/>
      <c r="D49" s="7" t="s">
        <v>10520</v>
      </c>
      <c r="E49" s="35" t="s">
        <v>10521</v>
      </c>
      <c r="F49" s="39">
        <v>2</v>
      </c>
      <c r="G49" s="5">
        <v>0</v>
      </c>
      <c r="H49" s="39">
        <v>2</v>
      </c>
      <c r="I49" s="4"/>
      <c r="J49" s="4"/>
      <c r="K49" s="4"/>
      <c r="L49" s="4"/>
      <c r="M49" s="4"/>
      <c r="N49" s="4"/>
      <c r="O49" s="4"/>
      <c r="P49" s="4"/>
      <c r="Q49" s="4"/>
      <c r="R49" s="4"/>
      <c r="S49" s="4"/>
      <c r="T49" s="4"/>
      <c r="U49" s="4"/>
      <c r="V49" s="4"/>
      <c r="W49" s="4"/>
      <c r="X49" s="4"/>
      <c r="Y49" s="4"/>
      <c r="Z49" s="4"/>
    </row>
    <row r="50" spans="1:26" ht="24" customHeight="1" x14ac:dyDescent="0.3">
      <c r="A50" s="5">
        <v>49</v>
      </c>
      <c r="B50" s="6" t="s">
        <v>10513</v>
      </c>
      <c r="C50" s="6"/>
      <c r="D50" s="7" t="s">
        <v>10522</v>
      </c>
      <c r="E50" s="35" t="s">
        <v>10523</v>
      </c>
      <c r="F50" s="39">
        <v>0</v>
      </c>
      <c r="G50" s="5">
        <v>0</v>
      </c>
      <c r="H50" s="39">
        <v>0</v>
      </c>
      <c r="I50" s="4"/>
      <c r="J50" s="4"/>
      <c r="K50" s="4"/>
      <c r="L50" s="4"/>
      <c r="M50" s="4"/>
      <c r="N50" s="4"/>
      <c r="O50" s="4"/>
      <c r="P50" s="4"/>
      <c r="Q50" s="4"/>
      <c r="R50" s="4"/>
      <c r="S50" s="4"/>
      <c r="T50" s="4"/>
      <c r="U50" s="4"/>
      <c r="V50" s="4"/>
      <c r="W50" s="4"/>
      <c r="X50" s="4"/>
      <c r="Y50" s="4"/>
      <c r="Z50" s="4"/>
    </row>
    <row r="51" spans="1:26" ht="24" customHeight="1" x14ac:dyDescent="0.3">
      <c r="A51" s="5">
        <v>50</v>
      </c>
      <c r="B51" s="6" t="s">
        <v>10513</v>
      </c>
      <c r="C51" s="6"/>
      <c r="D51" s="7" t="s">
        <v>10524</v>
      </c>
      <c r="E51" s="35" t="s">
        <v>10525</v>
      </c>
      <c r="F51" s="39">
        <v>2</v>
      </c>
      <c r="G51" s="5">
        <v>0</v>
      </c>
      <c r="H51" s="39">
        <v>2</v>
      </c>
      <c r="I51" s="4"/>
      <c r="J51" s="4"/>
      <c r="K51" s="4"/>
      <c r="L51" s="4"/>
      <c r="M51" s="4"/>
      <c r="N51" s="4"/>
      <c r="O51" s="4"/>
      <c r="P51" s="4"/>
      <c r="Q51" s="4"/>
      <c r="R51" s="4"/>
      <c r="S51" s="4"/>
      <c r="T51" s="4"/>
      <c r="U51" s="4"/>
      <c r="V51" s="4"/>
      <c r="W51" s="4"/>
      <c r="X51" s="4"/>
      <c r="Y51" s="4"/>
      <c r="Z51" s="4"/>
    </row>
    <row r="52" spans="1:26" ht="24" customHeight="1" x14ac:dyDescent="0.3">
      <c r="A52" s="5">
        <v>51</v>
      </c>
      <c r="B52" s="6" t="s">
        <v>10513</v>
      </c>
      <c r="C52" s="6"/>
      <c r="D52" s="7" t="s">
        <v>10526</v>
      </c>
      <c r="E52" s="35" t="s">
        <v>10527</v>
      </c>
      <c r="F52" s="39">
        <v>0</v>
      </c>
      <c r="G52" s="5">
        <v>0</v>
      </c>
      <c r="H52" s="39">
        <v>0</v>
      </c>
      <c r="I52" s="4"/>
      <c r="J52" s="4"/>
      <c r="K52" s="4"/>
      <c r="L52" s="4"/>
      <c r="M52" s="4"/>
      <c r="N52" s="4"/>
      <c r="O52" s="4"/>
      <c r="P52" s="4"/>
      <c r="Q52" s="4"/>
      <c r="R52" s="4"/>
      <c r="S52" s="4"/>
      <c r="T52" s="4"/>
      <c r="U52" s="4"/>
      <c r="V52" s="4"/>
      <c r="W52" s="4"/>
      <c r="X52" s="4"/>
      <c r="Y52" s="4"/>
      <c r="Z52" s="4"/>
    </row>
    <row r="53" spans="1:26" ht="24" customHeight="1" x14ac:dyDescent="0.3">
      <c r="A53" s="5">
        <v>52</v>
      </c>
      <c r="B53" s="6" t="s">
        <v>10513</v>
      </c>
      <c r="C53" s="6"/>
      <c r="D53" s="7" t="s">
        <v>10528</v>
      </c>
      <c r="E53" s="35" t="s">
        <v>10529</v>
      </c>
      <c r="F53" s="39">
        <v>2</v>
      </c>
      <c r="G53" s="5">
        <v>2</v>
      </c>
      <c r="H53" s="39">
        <v>2</v>
      </c>
      <c r="I53" s="4"/>
      <c r="J53" s="4"/>
      <c r="K53" s="4"/>
      <c r="L53" s="4"/>
      <c r="M53" s="4"/>
      <c r="N53" s="4"/>
      <c r="O53" s="4"/>
      <c r="P53" s="4"/>
      <c r="Q53" s="4"/>
      <c r="R53" s="4"/>
      <c r="S53" s="4"/>
      <c r="T53" s="4"/>
      <c r="U53" s="4"/>
      <c r="V53" s="4"/>
      <c r="W53" s="4"/>
      <c r="X53" s="4"/>
      <c r="Y53" s="4"/>
      <c r="Z53" s="4"/>
    </row>
    <row r="54" spans="1:26" ht="24" customHeight="1" x14ac:dyDescent="0.3">
      <c r="A54" s="5">
        <v>53</v>
      </c>
      <c r="B54" s="6" t="s">
        <v>10513</v>
      </c>
      <c r="C54" s="6"/>
      <c r="D54" s="7" t="s">
        <v>10530</v>
      </c>
      <c r="E54" s="35" t="s">
        <v>10531</v>
      </c>
      <c r="F54" s="39">
        <v>1</v>
      </c>
      <c r="G54" s="5">
        <v>1</v>
      </c>
      <c r="H54" s="39">
        <v>1</v>
      </c>
      <c r="I54" s="4"/>
      <c r="J54" s="4"/>
      <c r="K54" s="4"/>
      <c r="L54" s="4"/>
      <c r="M54" s="4"/>
      <c r="N54" s="4"/>
      <c r="O54" s="4"/>
      <c r="P54" s="4"/>
      <c r="Q54" s="4"/>
      <c r="R54" s="4"/>
      <c r="S54" s="4"/>
      <c r="T54" s="4"/>
      <c r="U54" s="4"/>
      <c r="V54" s="4"/>
      <c r="W54" s="4"/>
      <c r="X54" s="4"/>
      <c r="Y54" s="4"/>
      <c r="Z54" s="4"/>
    </row>
    <row r="55" spans="1:26" ht="24" customHeight="1" x14ac:dyDescent="0.3">
      <c r="A55" s="5">
        <v>54</v>
      </c>
      <c r="B55" s="6" t="s">
        <v>10513</v>
      </c>
      <c r="C55" s="6"/>
      <c r="D55" s="7" t="s">
        <v>10532</v>
      </c>
      <c r="E55" s="35" t="s">
        <v>10533</v>
      </c>
      <c r="F55" s="39">
        <v>0</v>
      </c>
      <c r="G55" s="5">
        <v>0</v>
      </c>
      <c r="H55" s="39">
        <v>0</v>
      </c>
      <c r="I55" s="4"/>
      <c r="J55" s="4"/>
      <c r="K55" s="4"/>
      <c r="L55" s="4"/>
      <c r="M55" s="4"/>
      <c r="N55" s="4"/>
      <c r="O55" s="4"/>
      <c r="P55" s="4"/>
      <c r="Q55" s="4"/>
      <c r="R55" s="4"/>
      <c r="S55" s="4"/>
      <c r="T55" s="4"/>
      <c r="U55" s="4"/>
      <c r="V55" s="4"/>
      <c r="W55" s="4"/>
      <c r="X55" s="4"/>
      <c r="Y55" s="4"/>
      <c r="Z55" s="4"/>
    </row>
    <row r="56" spans="1:26" ht="24" customHeight="1" x14ac:dyDescent="0.3">
      <c r="A56" s="5">
        <v>55</v>
      </c>
      <c r="B56" s="6" t="s">
        <v>10534</v>
      </c>
      <c r="C56" s="6" t="s">
        <v>10535</v>
      </c>
      <c r="D56" s="7" t="s">
        <v>10536</v>
      </c>
      <c r="E56" s="35" t="s">
        <v>10537</v>
      </c>
      <c r="F56" s="39">
        <v>2</v>
      </c>
      <c r="G56" s="5">
        <v>2</v>
      </c>
      <c r="H56" s="39">
        <v>2</v>
      </c>
      <c r="I56" s="4"/>
      <c r="J56" s="4"/>
      <c r="K56" s="4"/>
      <c r="L56" s="4"/>
      <c r="M56" s="4"/>
      <c r="N56" s="4"/>
      <c r="O56" s="4"/>
      <c r="P56" s="4"/>
      <c r="Q56" s="4"/>
      <c r="R56" s="4"/>
      <c r="S56" s="4"/>
      <c r="T56" s="4"/>
      <c r="U56" s="4"/>
      <c r="V56" s="4"/>
      <c r="W56" s="4"/>
      <c r="X56" s="4"/>
      <c r="Y56" s="4"/>
      <c r="Z56" s="4"/>
    </row>
    <row r="57" spans="1:26" ht="24" customHeight="1" x14ac:dyDescent="0.3">
      <c r="A57" s="5">
        <v>56</v>
      </c>
      <c r="B57" s="6" t="s">
        <v>10538</v>
      </c>
      <c r="C57" s="6" t="s">
        <v>10539</v>
      </c>
      <c r="D57" s="7" t="s">
        <v>10540</v>
      </c>
      <c r="E57" s="35" t="s">
        <v>10541</v>
      </c>
      <c r="F57" s="39">
        <v>0</v>
      </c>
      <c r="G57" s="5">
        <v>0</v>
      </c>
      <c r="H57" s="39">
        <v>0</v>
      </c>
      <c r="I57" s="4"/>
      <c r="J57" s="4"/>
      <c r="K57" s="4"/>
      <c r="L57" s="4"/>
      <c r="M57" s="4"/>
      <c r="N57" s="4"/>
      <c r="O57" s="4"/>
      <c r="P57" s="4"/>
      <c r="Q57" s="4"/>
      <c r="R57" s="4"/>
      <c r="S57" s="4"/>
      <c r="T57" s="4"/>
      <c r="U57" s="4"/>
      <c r="V57" s="4"/>
      <c r="W57" s="4"/>
      <c r="X57" s="4"/>
      <c r="Y57" s="4"/>
      <c r="Z57" s="4"/>
    </row>
    <row r="58" spans="1:26" ht="24" customHeight="1" x14ac:dyDescent="0.3">
      <c r="A58" s="5">
        <v>57</v>
      </c>
      <c r="B58" s="6" t="s">
        <v>10538</v>
      </c>
      <c r="C58" s="6" t="s">
        <v>10539</v>
      </c>
      <c r="D58" s="7" t="s">
        <v>10542</v>
      </c>
      <c r="E58" s="35" t="s">
        <v>10543</v>
      </c>
      <c r="F58" s="39">
        <v>1</v>
      </c>
      <c r="G58" s="5">
        <v>1</v>
      </c>
      <c r="H58" s="39">
        <v>1</v>
      </c>
      <c r="I58" s="4"/>
      <c r="J58" s="4"/>
      <c r="K58" s="4"/>
      <c r="L58" s="4"/>
      <c r="M58" s="4"/>
      <c r="N58" s="4"/>
      <c r="O58" s="4"/>
      <c r="P58" s="4"/>
      <c r="Q58" s="4"/>
      <c r="R58" s="4"/>
      <c r="S58" s="4"/>
      <c r="T58" s="4"/>
      <c r="U58" s="4"/>
      <c r="V58" s="4"/>
      <c r="W58" s="4"/>
      <c r="X58" s="4"/>
      <c r="Y58" s="4"/>
      <c r="Z58" s="4"/>
    </row>
    <row r="59" spans="1:26" ht="24" customHeight="1" x14ac:dyDescent="0.3">
      <c r="A59" s="5">
        <v>58</v>
      </c>
      <c r="B59" s="6" t="s">
        <v>10538</v>
      </c>
      <c r="C59" s="6" t="s">
        <v>10539</v>
      </c>
      <c r="D59" s="7" t="s">
        <v>10544</v>
      </c>
      <c r="E59" s="35" t="s">
        <v>10545</v>
      </c>
      <c r="F59" s="39">
        <v>0</v>
      </c>
      <c r="G59" s="5">
        <v>1</v>
      </c>
      <c r="H59" s="39">
        <v>0</v>
      </c>
      <c r="I59" s="4"/>
      <c r="J59" s="4"/>
      <c r="K59" s="4"/>
      <c r="L59" s="4"/>
      <c r="M59" s="4"/>
      <c r="N59" s="4"/>
      <c r="O59" s="4"/>
      <c r="P59" s="4"/>
      <c r="Q59" s="4"/>
      <c r="R59" s="4"/>
      <c r="S59" s="4"/>
      <c r="T59" s="4"/>
      <c r="U59" s="4"/>
      <c r="V59" s="4"/>
      <c r="W59" s="4"/>
      <c r="X59" s="4"/>
      <c r="Y59" s="4"/>
      <c r="Z59" s="4"/>
    </row>
    <row r="60" spans="1:26" ht="24" customHeight="1" x14ac:dyDescent="0.3">
      <c r="A60" s="5">
        <v>59</v>
      </c>
      <c r="B60" s="6" t="s">
        <v>10538</v>
      </c>
      <c r="C60" s="6" t="s">
        <v>10539</v>
      </c>
      <c r="D60" s="7" t="s">
        <v>10546</v>
      </c>
      <c r="E60" s="35" t="s">
        <v>10547</v>
      </c>
      <c r="F60" s="39">
        <v>0</v>
      </c>
      <c r="G60" s="5">
        <v>0</v>
      </c>
      <c r="H60" s="39">
        <v>0</v>
      </c>
      <c r="I60" s="4"/>
      <c r="J60" s="4"/>
      <c r="K60" s="4"/>
      <c r="L60" s="4"/>
      <c r="M60" s="4"/>
      <c r="N60" s="4"/>
      <c r="O60" s="4"/>
      <c r="P60" s="4"/>
      <c r="Q60" s="4"/>
      <c r="R60" s="4"/>
      <c r="S60" s="4"/>
      <c r="T60" s="4"/>
      <c r="U60" s="4"/>
      <c r="V60" s="4"/>
      <c r="W60" s="4"/>
      <c r="X60" s="4"/>
      <c r="Y60" s="4"/>
      <c r="Z60" s="4"/>
    </row>
    <row r="61" spans="1:26" ht="48" customHeight="1" x14ac:dyDescent="0.3">
      <c r="A61" s="5">
        <v>60</v>
      </c>
      <c r="B61" s="6" t="s">
        <v>10538</v>
      </c>
      <c r="C61" s="6" t="s">
        <v>10539</v>
      </c>
      <c r="D61" s="7" t="s">
        <v>10548</v>
      </c>
      <c r="E61" s="35" t="s">
        <v>10549</v>
      </c>
      <c r="F61" s="39">
        <v>0</v>
      </c>
      <c r="G61" s="5">
        <v>1</v>
      </c>
      <c r="H61" s="39">
        <v>0</v>
      </c>
      <c r="I61" s="4"/>
      <c r="J61" s="4"/>
      <c r="K61" s="4"/>
      <c r="L61" s="4"/>
      <c r="M61" s="4"/>
      <c r="N61" s="4"/>
      <c r="O61" s="4"/>
      <c r="P61" s="4"/>
      <c r="Q61" s="4"/>
      <c r="R61" s="4"/>
      <c r="S61" s="4"/>
      <c r="T61" s="4"/>
      <c r="U61" s="4"/>
      <c r="V61" s="4"/>
      <c r="W61" s="4"/>
      <c r="X61" s="4"/>
      <c r="Y61" s="4"/>
      <c r="Z61" s="4"/>
    </row>
    <row r="62" spans="1:26" ht="24" customHeight="1" x14ac:dyDescent="0.3">
      <c r="A62" s="5">
        <v>61</v>
      </c>
      <c r="B62" s="6" t="s">
        <v>10538</v>
      </c>
      <c r="C62" s="6" t="s">
        <v>10539</v>
      </c>
      <c r="D62" s="7" t="s">
        <v>10550</v>
      </c>
      <c r="E62" s="35" t="s">
        <v>10551</v>
      </c>
      <c r="F62" s="39">
        <v>1</v>
      </c>
      <c r="G62" s="5">
        <v>1</v>
      </c>
      <c r="H62" s="39">
        <v>1</v>
      </c>
      <c r="I62" s="4"/>
      <c r="J62" s="4"/>
      <c r="K62" s="4"/>
      <c r="L62" s="4"/>
      <c r="M62" s="4"/>
      <c r="N62" s="4"/>
      <c r="O62" s="4"/>
      <c r="P62" s="4"/>
      <c r="Q62" s="4"/>
      <c r="R62" s="4"/>
      <c r="S62" s="4"/>
      <c r="T62" s="4"/>
      <c r="U62" s="4"/>
      <c r="V62" s="4"/>
      <c r="W62" s="4"/>
      <c r="X62" s="4"/>
      <c r="Y62" s="4"/>
      <c r="Z62" s="4"/>
    </row>
    <row r="63" spans="1:26" ht="24" customHeight="1" x14ac:dyDescent="0.3">
      <c r="A63" s="5">
        <v>62</v>
      </c>
      <c r="B63" s="6" t="s">
        <v>10538</v>
      </c>
      <c r="C63" s="6" t="s">
        <v>10539</v>
      </c>
      <c r="D63" s="7" t="s">
        <v>10552</v>
      </c>
      <c r="E63" s="35" t="s">
        <v>10553</v>
      </c>
      <c r="F63" s="39">
        <v>1</v>
      </c>
      <c r="G63" s="5">
        <v>1</v>
      </c>
      <c r="H63" s="39">
        <v>1</v>
      </c>
      <c r="I63" s="4"/>
      <c r="J63" s="4"/>
      <c r="K63" s="4"/>
      <c r="L63" s="4"/>
      <c r="M63" s="4"/>
      <c r="N63" s="4"/>
      <c r="O63" s="4"/>
      <c r="P63" s="4"/>
      <c r="Q63" s="4"/>
      <c r="R63" s="4"/>
      <c r="S63" s="4"/>
      <c r="T63" s="4"/>
      <c r="U63" s="4"/>
      <c r="V63" s="4"/>
      <c r="W63" s="4"/>
      <c r="X63" s="4"/>
      <c r="Y63" s="4"/>
      <c r="Z63" s="4"/>
    </row>
    <row r="64" spans="1:26" ht="48" customHeight="1" x14ac:dyDescent="0.3">
      <c r="A64" s="5">
        <v>63</v>
      </c>
      <c r="B64" s="6" t="s">
        <v>10538</v>
      </c>
      <c r="C64" s="6" t="s">
        <v>10539</v>
      </c>
      <c r="D64" s="7" t="s">
        <v>10554</v>
      </c>
      <c r="E64" s="35" t="s">
        <v>10555</v>
      </c>
      <c r="F64" s="39">
        <v>2</v>
      </c>
      <c r="G64" s="5">
        <v>2</v>
      </c>
      <c r="H64" s="39">
        <v>2</v>
      </c>
      <c r="I64" s="4"/>
      <c r="J64" s="4"/>
      <c r="K64" s="4"/>
      <c r="L64" s="4"/>
      <c r="M64" s="4"/>
      <c r="N64" s="4"/>
      <c r="O64" s="4"/>
      <c r="P64" s="4"/>
      <c r="Q64" s="4"/>
      <c r="R64" s="4"/>
      <c r="S64" s="4"/>
      <c r="T64" s="4"/>
      <c r="U64" s="4"/>
      <c r="V64" s="4"/>
      <c r="W64" s="4"/>
      <c r="X64" s="4"/>
      <c r="Y64" s="4"/>
      <c r="Z64" s="4"/>
    </row>
    <row r="65" spans="1:26" ht="48" customHeight="1" x14ac:dyDescent="0.3">
      <c r="A65" s="5">
        <v>64</v>
      </c>
      <c r="B65" s="6" t="s">
        <v>10538</v>
      </c>
      <c r="C65" s="6" t="s">
        <v>10539</v>
      </c>
      <c r="D65" s="7" t="s">
        <v>10556</v>
      </c>
      <c r="E65" s="35" t="s">
        <v>10557</v>
      </c>
      <c r="F65" s="39">
        <v>0</v>
      </c>
      <c r="G65" s="5">
        <v>0</v>
      </c>
      <c r="H65" s="39">
        <v>0</v>
      </c>
      <c r="I65" s="4"/>
      <c r="J65" s="4"/>
      <c r="K65" s="4"/>
      <c r="L65" s="4"/>
      <c r="M65" s="4"/>
      <c r="N65" s="4"/>
      <c r="O65" s="4"/>
      <c r="P65" s="4"/>
      <c r="Q65" s="4"/>
      <c r="R65" s="4"/>
      <c r="S65" s="4"/>
      <c r="T65" s="4"/>
      <c r="U65" s="4"/>
      <c r="V65" s="4"/>
      <c r="W65" s="4"/>
      <c r="X65" s="4"/>
      <c r="Y65" s="4"/>
      <c r="Z65" s="4"/>
    </row>
    <row r="66" spans="1:26" ht="48" customHeight="1" x14ac:dyDescent="0.3">
      <c r="A66" s="5">
        <v>65</v>
      </c>
      <c r="B66" s="6" t="s">
        <v>10538</v>
      </c>
      <c r="C66" s="6" t="s">
        <v>10539</v>
      </c>
      <c r="D66" s="7" t="s">
        <v>10558</v>
      </c>
      <c r="E66" s="35" t="s">
        <v>10559</v>
      </c>
      <c r="F66" s="39">
        <v>1</v>
      </c>
      <c r="G66" s="5">
        <v>0</v>
      </c>
      <c r="H66" s="39">
        <v>1</v>
      </c>
      <c r="I66" s="4"/>
      <c r="J66" s="4"/>
      <c r="K66" s="4"/>
      <c r="L66" s="4"/>
      <c r="M66" s="4"/>
      <c r="N66" s="4"/>
      <c r="O66" s="4"/>
      <c r="P66" s="4"/>
      <c r="Q66" s="4"/>
      <c r="R66" s="4"/>
      <c r="S66" s="4"/>
      <c r="T66" s="4"/>
      <c r="U66" s="4"/>
      <c r="V66" s="4"/>
      <c r="W66" s="4"/>
      <c r="X66" s="4"/>
      <c r="Y66" s="4"/>
      <c r="Z66" s="4"/>
    </row>
    <row r="67" spans="1:26" ht="24" customHeight="1" x14ac:dyDescent="0.3">
      <c r="A67" s="5">
        <v>66</v>
      </c>
      <c r="B67" s="6" t="s">
        <v>10538</v>
      </c>
      <c r="C67" s="6" t="s">
        <v>10539</v>
      </c>
      <c r="D67" s="7" t="s">
        <v>10560</v>
      </c>
      <c r="E67" s="35" t="s">
        <v>10561</v>
      </c>
      <c r="F67" s="39">
        <v>1</v>
      </c>
      <c r="G67" s="5">
        <v>0</v>
      </c>
      <c r="H67" s="39">
        <v>1</v>
      </c>
      <c r="I67" s="4"/>
      <c r="J67" s="4"/>
      <c r="K67" s="4"/>
      <c r="L67" s="4"/>
      <c r="M67" s="4"/>
      <c r="N67" s="4"/>
      <c r="O67" s="4"/>
      <c r="P67" s="4"/>
      <c r="Q67" s="4"/>
      <c r="R67" s="4"/>
      <c r="S67" s="4"/>
      <c r="T67" s="4"/>
      <c r="U67" s="4"/>
      <c r="V67" s="4"/>
      <c r="W67" s="4"/>
      <c r="X67" s="4"/>
      <c r="Y67" s="4"/>
      <c r="Z67" s="4"/>
    </row>
    <row r="68" spans="1:26" ht="24" customHeight="1" x14ac:dyDescent="0.3">
      <c r="A68" s="5">
        <v>67</v>
      </c>
      <c r="B68" s="6" t="s">
        <v>10538</v>
      </c>
      <c r="C68" s="6" t="s">
        <v>10539</v>
      </c>
      <c r="D68" s="7" t="s">
        <v>10562</v>
      </c>
      <c r="E68" s="35" t="s">
        <v>10563</v>
      </c>
      <c r="F68" s="39">
        <v>2</v>
      </c>
      <c r="G68" s="5">
        <v>2</v>
      </c>
      <c r="H68" s="39">
        <v>2</v>
      </c>
      <c r="I68" s="4"/>
      <c r="J68" s="4"/>
      <c r="K68" s="4"/>
      <c r="L68" s="4"/>
      <c r="M68" s="4"/>
      <c r="N68" s="4"/>
      <c r="O68" s="4"/>
      <c r="P68" s="4"/>
      <c r="Q68" s="4"/>
      <c r="R68" s="4"/>
      <c r="S68" s="4"/>
      <c r="T68" s="4"/>
      <c r="U68" s="4"/>
      <c r="V68" s="4"/>
      <c r="W68" s="4"/>
      <c r="X68" s="4"/>
      <c r="Y68" s="4"/>
      <c r="Z68" s="4"/>
    </row>
    <row r="69" spans="1:26" ht="24" customHeight="1" x14ac:dyDescent="0.3">
      <c r="A69" s="5">
        <v>68</v>
      </c>
      <c r="B69" s="6" t="s">
        <v>10538</v>
      </c>
      <c r="C69" s="6" t="s">
        <v>10539</v>
      </c>
      <c r="D69" s="7" t="s">
        <v>10564</v>
      </c>
      <c r="E69" s="35" t="s">
        <v>10565</v>
      </c>
      <c r="F69" s="39">
        <v>0</v>
      </c>
      <c r="G69" s="5">
        <v>0</v>
      </c>
      <c r="H69" s="39">
        <v>0</v>
      </c>
      <c r="I69" s="4"/>
      <c r="J69" s="4"/>
      <c r="K69" s="4"/>
      <c r="L69" s="4"/>
      <c r="M69" s="4"/>
      <c r="N69" s="4"/>
      <c r="O69" s="4"/>
      <c r="P69" s="4"/>
      <c r="Q69" s="4"/>
      <c r="R69" s="4"/>
      <c r="S69" s="4"/>
      <c r="T69" s="4"/>
      <c r="U69" s="4"/>
      <c r="V69" s="4"/>
      <c r="W69" s="4"/>
      <c r="X69" s="4"/>
      <c r="Y69" s="4"/>
      <c r="Z69" s="4"/>
    </row>
    <row r="70" spans="1:26" ht="48" customHeight="1" x14ac:dyDescent="0.3">
      <c r="A70" s="5">
        <v>69</v>
      </c>
      <c r="B70" s="6" t="s">
        <v>10538</v>
      </c>
      <c r="C70" s="6" t="s">
        <v>10539</v>
      </c>
      <c r="D70" s="7" t="s">
        <v>10566</v>
      </c>
      <c r="E70" s="35" t="s">
        <v>10567</v>
      </c>
      <c r="F70" s="39">
        <v>0</v>
      </c>
      <c r="G70" s="5">
        <v>0</v>
      </c>
      <c r="H70" s="39">
        <v>0</v>
      </c>
      <c r="I70" s="4"/>
      <c r="J70" s="4"/>
      <c r="K70" s="4"/>
      <c r="L70" s="4"/>
      <c r="M70" s="4"/>
      <c r="N70" s="4"/>
      <c r="O70" s="4"/>
      <c r="P70" s="4"/>
      <c r="Q70" s="4"/>
      <c r="R70" s="4"/>
      <c r="S70" s="4"/>
      <c r="T70" s="4"/>
      <c r="U70" s="4"/>
      <c r="V70" s="4"/>
      <c r="W70" s="4"/>
      <c r="X70" s="4"/>
      <c r="Y70" s="4"/>
      <c r="Z70" s="4"/>
    </row>
    <row r="71" spans="1:26" ht="24" customHeight="1" x14ac:dyDescent="0.3">
      <c r="A71" s="5">
        <v>70</v>
      </c>
      <c r="B71" s="6" t="s">
        <v>10538</v>
      </c>
      <c r="C71" s="6" t="s">
        <v>10539</v>
      </c>
      <c r="D71" s="7" t="s">
        <v>10568</v>
      </c>
      <c r="E71" s="35" t="s">
        <v>10569</v>
      </c>
      <c r="F71" s="39">
        <v>0</v>
      </c>
      <c r="G71" s="5">
        <v>1</v>
      </c>
      <c r="H71" s="39">
        <v>0</v>
      </c>
      <c r="I71" s="4"/>
      <c r="J71" s="4"/>
      <c r="K71" s="4"/>
      <c r="L71" s="4"/>
      <c r="M71" s="4"/>
      <c r="N71" s="4"/>
      <c r="O71" s="4"/>
      <c r="P71" s="4"/>
      <c r="Q71" s="4"/>
      <c r="R71" s="4"/>
      <c r="S71" s="4"/>
      <c r="T71" s="4"/>
      <c r="U71" s="4"/>
      <c r="V71" s="4"/>
      <c r="W71" s="4"/>
      <c r="X71" s="4"/>
      <c r="Y71" s="4"/>
      <c r="Z71" s="4"/>
    </row>
    <row r="72" spans="1:26" ht="48" customHeight="1" x14ac:dyDescent="0.3">
      <c r="A72" s="5">
        <v>71</v>
      </c>
      <c r="B72" s="6" t="s">
        <v>10538</v>
      </c>
      <c r="C72" s="6" t="s">
        <v>10539</v>
      </c>
      <c r="D72" s="7" t="s">
        <v>10570</v>
      </c>
      <c r="E72" s="35" t="s">
        <v>10571</v>
      </c>
      <c r="F72" s="39">
        <v>2</v>
      </c>
      <c r="G72" s="5">
        <v>0</v>
      </c>
      <c r="H72" s="39">
        <v>2</v>
      </c>
      <c r="I72" s="4"/>
      <c r="J72" s="4"/>
      <c r="K72" s="4"/>
      <c r="L72" s="4"/>
      <c r="M72" s="4"/>
      <c r="N72" s="4"/>
      <c r="O72" s="4"/>
      <c r="P72" s="4"/>
      <c r="Q72" s="4"/>
      <c r="R72" s="4"/>
      <c r="S72" s="4"/>
      <c r="T72" s="4"/>
      <c r="U72" s="4"/>
      <c r="V72" s="4"/>
      <c r="W72" s="4"/>
      <c r="X72" s="4"/>
      <c r="Y72" s="4"/>
      <c r="Z72" s="4"/>
    </row>
    <row r="73" spans="1:26" ht="48" customHeight="1" x14ac:dyDescent="0.3">
      <c r="A73" s="5">
        <v>72</v>
      </c>
      <c r="B73" s="6" t="s">
        <v>10538</v>
      </c>
      <c r="C73" s="6" t="s">
        <v>10539</v>
      </c>
      <c r="D73" s="7" t="s">
        <v>10572</v>
      </c>
      <c r="E73" s="35" t="s">
        <v>10573</v>
      </c>
      <c r="F73" s="39">
        <v>2</v>
      </c>
      <c r="G73" s="5">
        <v>0</v>
      </c>
      <c r="H73" s="39">
        <v>2</v>
      </c>
      <c r="I73" s="4"/>
      <c r="J73" s="4"/>
      <c r="K73" s="4"/>
      <c r="L73" s="4"/>
      <c r="M73" s="4"/>
      <c r="N73" s="4"/>
      <c r="O73" s="4"/>
      <c r="P73" s="4"/>
      <c r="Q73" s="4"/>
      <c r="R73" s="4"/>
      <c r="S73" s="4"/>
      <c r="T73" s="4"/>
      <c r="U73" s="4"/>
      <c r="V73" s="4"/>
      <c r="W73" s="4"/>
      <c r="X73" s="4"/>
      <c r="Y73" s="4"/>
      <c r="Z73" s="4"/>
    </row>
    <row r="74" spans="1:26" ht="48" customHeight="1" x14ac:dyDescent="0.3">
      <c r="A74" s="5">
        <v>73</v>
      </c>
      <c r="B74" s="6" t="s">
        <v>10538</v>
      </c>
      <c r="C74" s="6" t="s">
        <v>10539</v>
      </c>
      <c r="D74" s="7" t="s">
        <v>10574</v>
      </c>
      <c r="E74" s="35" t="s">
        <v>10575</v>
      </c>
      <c r="F74" s="39">
        <v>2</v>
      </c>
      <c r="G74" s="5">
        <v>0</v>
      </c>
      <c r="H74" s="39">
        <v>2</v>
      </c>
      <c r="I74" s="4"/>
      <c r="J74" s="4"/>
      <c r="K74" s="4"/>
      <c r="L74" s="4"/>
      <c r="M74" s="4"/>
      <c r="N74" s="4"/>
      <c r="O74" s="4"/>
      <c r="P74" s="4"/>
      <c r="Q74" s="4"/>
      <c r="R74" s="4"/>
      <c r="S74" s="4"/>
      <c r="T74" s="4"/>
      <c r="U74" s="4"/>
      <c r="V74" s="4"/>
      <c r="W74" s="4"/>
      <c r="X74" s="4"/>
      <c r="Y74" s="4"/>
      <c r="Z74" s="4"/>
    </row>
    <row r="75" spans="1:26" ht="72" customHeight="1" x14ac:dyDescent="0.3">
      <c r="A75" s="5">
        <v>74</v>
      </c>
      <c r="B75" s="6" t="s">
        <v>10538</v>
      </c>
      <c r="C75" s="6" t="s">
        <v>10539</v>
      </c>
      <c r="D75" s="7" t="s">
        <v>10576</v>
      </c>
      <c r="E75" s="35" t="s">
        <v>10577</v>
      </c>
      <c r="F75" s="39">
        <v>0</v>
      </c>
      <c r="G75" s="5">
        <v>0</v>
      </c>
      <c r="H75" s="39">
        <v>0</v>
      </c>
      <c r="I75" s="4"/>
      <c r="J75" s="4"/>
      <c r="K75" s="4"/>
      <c r="L75" s="4"/>
      <c r="M75" s="4"/>
      <c r="N75" s="4"/>
      <c r="O75" s="4"/>
      <c r="P75" s="4"/>
      <c r="Q75" s="4"/>
      <c r="R75" s="4"/>
      <c r="S75" s="4"/>
      <c r="T75" s="4"/>
      <c r="U75" s="4"/>
      <c r="V75" s="4"/>
      <c r="W75" s="4"/>
      <c r="X75" s="4"/>
      <c r="Y75" s="4"/>
      <c r="Z75" s="4"/>
    </row>
    <row r="76" spans="1:26" ht="24" customHeight="1" x14ac:dyDescent="0.3">
      <c r="A76" s="5">
        <v>75</v>
      </c>
      <c r="B76" s="6" t="s">
        <v>10538</v>
      </c>
      <c r="C76" s="6" t="s">
        <v>10539</v>
      </c>
      <c r="D76" s="7" t="s">
        <v>10578</v>
      </c>
      <c r="E76" s="35" t="s">
        <v>10579</v>
      </c>
      <c r="F76" s="39">
        <v>2</v>
      </c>
      <c r="G76" s="5">
        <v>0</v>
      </c>
      <c r="H76" s="39">
        <v>2</v>
      </c>
      <c r="I76" s="4"/>
      <c r="J76" s="4"/>
      <c r="K76" s="4"/>
      <c r="L76" s="4"/>
      <c r="M76" s="4"/>
      <c r="N76" s="4"/>
      <c r="O76" s="4"/>
      <c r="P76" s="4"/>
      <c r="Q76" s="4"/>
      <c r="R76" s="4"/>
      <c r="S76" s="4"/>
      <c r="T76" s="4"/>
      <c r="U76" s="4"/>
      <c r="V76" s="4"/>
      <c r="W76" s="4"/>
      <c r="X76" s="4"/>
      <c r="Y76" s="4"/>
      <c r="Z76" s="4"/>
    </row>
    <row r="77" spans="1:26" ht="24" customHeight="1" x14ac:dyDescent="0.3">
      <c r="A77" s="5">
        <v>76</v>
      </c>
      <c r="B77" s="6" t="s">
        <v>10538</v>
      </c>
      <c r="C77" s="6" t="s">
        <v>10539</v>
      </c>
      <c r="D77" s="7" t="s">
        <v>10580</v>
      </c>
      <c r="E77" s="35" t="s">
        <v>10581</v>
      </c>
      <c r="F77" s="39">
        <v>0</v>
      </c>
      <c r="G77" s="5">
        <v>2</v>
      </c>
      <c r="H77" s="39">
        <v>0</v>
      </c>
      <c r="I77" s="4"/>
      <c r="J77" s="4"/>
      <c r="K77" s="4"/>
      <c r="L77" s="4"/>
      <c r="M77" s="4"/>
      <c r="N77" s="4"/>
      <c r="O77" s="4"/>
      <c r="P77" s="4"/>
      <c r="Q77" s="4"/>
      <c r="R77" s="4"/>
      <c r="S77" s="4"/>
      <c r="T77" s="4"/>
      <c r="U77" s="4"/>
      <c r="V77" s="4"/>
      <c r="W77" s="4"/>
      <c r="X77" s="4"/>
      <c r="Y77" s="4"/>
      <c r="Z77" s="4"/>
    </row>
    <row r="78" spans="1:26" ht="72" customHeight="1" x14ac:dyDescent="0.3">
      <c r="A78" s="5">
        <v>77</v>
      </c>
      <c r="B78" s="6" t="s">
        <v>10538</v>
      </c>
      <c r="C78" s="6" t="s">
        <v>10539</v>
      </c>
      <c r="D78" s="7" t="s">
        <v>10582</v>
      </c>
      <c r="E78" s="35" t="s">
        <v>10583</v>
      </c>
      <c r="F78" s="39">
        <v>2</v>
      </c>
      <c r="G78" s="5">
        <v>2</v>
      </c>
      <c r="H78" s="39">
        <v>2</v>
      </c>
      <c r="I78" s="4"/>
      <c r="J78" s="4"/>
      <c r="K78" s="4"/>
      <c r="L78" s="4"/>
      <c r="M78" s="4"/>
      <c r="N78" s="4"/>
      <c r="O78" s="4"/>
      <c r="P78" s="4"/>
      <c r="Q78" s="4"/>
      <c r="R78" s="4"/>
      <c r="S78" s="4"/>
      <c r="T78" s="4"/>
      <c r="U78" s="4"/>
      <c r="V78" s="4"/>
      <c r="W78" s="4"/>
      <c r="X78" s="4"/>
      <c r="Y78" s="4"/>
      <c r="Z78" s="4"/>
    </row>
    <row r="79" spans="1:26" ht="24" customHeight="1" x14ac:dyDescent="0.3">
      <c r="A79" s="5">
        <v>78</v>
      </c>
      <c r="B79" s="6" t="s">
        <v>10538</v>
      </c>
      <c r="C79" s="6" t="s">
        <v>10539</v>
      </c>
      <c r="D79" s="7" t="s">
        <v>10584</v>
      </c>
      <c r="E79" s="35" t="s">
        <v>10585</v>
      </c>
      <c r="F79" s="39">
        <v>0</v>
      </c>
      <c r="G79" s="5">
        <v>0</v>
      </c>
      <c r="H79" s="39">
        <v>0</v>
      </c>
      <c r="I79" s="4"/>
      <c r="J79" s="4"/>
      <c r="K79" s="4"/>
      <c r="L79" s="4"/>
      <c r="M79" s="4"/>
      <c r="N79" s="4"/>
      <c r="O79" s="4"/>
      <c r="P79" s="4"/>
      <c r="Q79" s="4"/>
      <c r="R79" s="4"/>
      <c r="S79" s="4"/>
      <c r="T79" s="4"/>
      <c r="U79" s="4"/>
      <c r="V79" s="4"/>
      <c r="W79" s="4"/>
      <c r="X79" s="4"/>
      <c r="Y79" s="4"/>
      <c r="Z79" s="4"/>
    </row>
    <row r="80" spans="1:26" ht="48" customHeight="1" x14ac:dyDescent="0.3">
      <c r="A80" s="5">
        <v>79</v>
      </c>
      <c r="B80" s="6" t="s">
        <v>10538</v>
      </c>
      <c r="C80" s="6" t="s">
        <v>10539</v>
      </c>
      <c r="D80" s="7" t="s">
        <v>10586</v>
      </c>
      <c r="E80" s="35" t="s">
        <v>10587</v>
      </c>
      <c r="F80" s="39">
        <v>2</v>
      </c>
      <c r="G80" s="5">
        <v>0</v>
      </c>
      <c r="H80" s="39">
        <v>2</v>
      </c>
      <c r="I80" s="4"/>
      <c r="J80" s="4"/>
      <c r="K80" s="4"/>
      <c r="L80" s="4"/>
      <c r="M80" s="4"/>
      <c r="N80" s="4"/>
      <c r="O80" s="4"/>
      <c r="P80" s="4"/>
      <c r="Q80" s="4"/>
      <c r="R80" s="4"/>
      <c r="S80" s="4"/>
      <c r="T80" s="4"/>
      <c r="U80" s="4"/>
      <c r="V80" s="4"/>
      <c r="W80" s="4"/>
      <c r="X80" s="4"/>
      <c r="Y80" s="4"/>
      <c r="Z80" s="4"/>
    </row>
    <row r="81" spans="1:26" ht="24" customHeight="1" x14ac:dyDescent="0.3">
      <c r="A81" s="5">
        <v>80</v>
      </c>
      <c r="B81" s="6" t="s">
        <v>10538</v>
      </c>
      <c r="C81" s="6" t="s">
        <v>10539</v>
      </c>
      <c r="D81" s="7" t="s">
        <v>10588</v>
      </c>
      <c r="E81" s="35" t="s">
        <v>10589</v>
      </c>
      <c r="F81" s="39">
        <v>1</v>
      </c>
      <c r="G81" s="5">
        <v>0</v>
      </c>
      <c r="H81" s="39">
        <v>1</v>
      </c>
      <c r="I81" s="4"/>
      <c r="J81" s="4"/>
      <c r="K81" s="4"/>
      <c r="L81" s="4"/>
      <c r="M81" s="4"/>
      <c r="N81" s="4"/>
      <c r="O81" s="4"/>
      <c r="P81" s="4"/>
      <c r="Q81" s="4"/>
      <c r="R81" s="4"/>
      <c r="S81" s="4"/>
      <c r="T81" s="4"/>
      <c r="U81" s="4"/>
      <c r="V81" s="4"/>
      <c r="W81" s="4"/>
      <c r="X81" s="4"/>
      <c r="Y81" s="4"/>
      <c r="Z81" s="4"/>
    </row>
    <row r="82" spans="1:26" ht="24" customHeight="1" x14ac:dyDescent="0.3">
      <c r="A82" s="5">
        <v>81</v>
      </c>
      <c r="B82" s="6" t="s">
        <v>10538</v>
      </c>
      <c r="C82" s="6" t="s">
        <v>10539</v>
      </c>
      <c r="D82" s="7" t="s">
        <v>10590</v>
      </c>
      <c r="E82" s="35" t="s">
        <v>10591</v>
      </c>
      <c r="F82" s="39">
        <v>0</v>
      </c>
      <c r="G82" s="5">
        <v>0</v>
      </c>
      <c r="H82" s="39">
        <v>0</v>
      </c>
      <c r="I82" s="4"/>
      <c r="J82" s="4"/>
      <c r="K82" s="4"/>
      <c r="L82" s="4"/>
      <c r="M82" s="4"/>
      <c r="N82" s="4"/>
      <c r="O82" s="4"/>
      <c r="P82" s="4"/>
      <c r="Q82" s="4"/>
      <c r="R82" s="4"/>
      <c r="S82" s="4"/>
      <c r="T82" s="4"/>
      <c r="U82" s="4"/>
      <c r="V82" s="4"/>
      <c r="W82" s="4"/>
      <c r="X82" s="4"/>
      <c r="Y82" s="4"/>
      <c r="Z82" s="4"/>
    </row>
    <row r="83" spans="1:26" ht="24" customHeight="1" x14ac:dyDescent="0.3">
      <c r="A83" s="5">
        <v>82</v>
      </c>
      <c r="B83" s="6" t="s">
        <v>10538</v>
      </c>
      <c r="C83" s="6" t="s">
        <v>10539</v>
      </c>
      <c r="D83" s="7" t="s">
        <v>10592</v>
      </c>
      <c r="E83" s="35" t="s">
        <v>10593</v>
      </c>
      <c r="F83" s="39">
        <v>0</v>
      </c>
      <c r="G83" s="5">
        <v>0</v>
      </c>
      <c r="H83" s="39">
        <v>0</v>
      </c>
      <c r="I83" s="4"/>
      <c r="J83" s="4"/>
      <c r="K83" s="4"/>
      <c r="L83" s="4"/>
      <c r="M83" s="4"/>
      <c r="N83" s="4"/>
      <c r="O83" s="4"/>
      <c r="P83" s="4"/>
      <c r="Q83" s="4"/>
      <c r="R83" s="4"/>
      <c r="S83" s="4"/>
      <c r="T83" s="4"/>
      <c r="U83" s="4"/>
      <c r="V83" s="4"/>
      <c r="W83" s="4"/>
      <c r="X83" s="4"/>
      <c r="Y83" s="4"/>
      <c r="Z83" s="4"/>
    </row>
    <row r="84" spans="1:26" ht="48" customHeight="1" x14ac:dyDescent="0.3">
      <c r="A84" s="5">
        <v>83</v>
      </c>
      <c r="B84" s="6" t="s">
        <v>10594</v>
      </c>
      <c r="C84" s="6" t="s">
        <v>10595</v>
      </c>
      <c r="D84" s="7" t="s">
        <v>10596</v>
      </c>
      <c r="E84" s="35" t="s">
        <v>10597</v>
      </c>
      <c r="F84" s="39">
        <v>0</v>
      </c>
      <c r="G84" s="5">
        <v>0</v>
      </c>
      <c r="H84" s="39">
        <v>0</v>
      </c>
      <c r="I84" s="4"/>
      <c r="J84" s="4"/>
      <c r="K84" s="4"/>
      <c r="L84" s="4"/>
      <c r="M84" s="4"/>
      <c r="N84" s="4"/>
      <c r="O84" s="4"/>
      <c r="P84" s="4"/>
      <c r="Q84" s="4"/>
      <c r="R84" s="4"/>
      <c r="S84" s="4"/>
      <c r="T84" s="4"/>
      <c r="U84" s="4"/>
      <c r="V84" s="4"/>
      <c r="W84" s="4"/>
      <c r="X84" s="4"/>
      <c r="Y84" s="4"/>
      <c r="Z84" s="4"/>
    </row>
    <row r="85" spans="1:26" ht="24" customHeight="1" x14ac:dyDescent="0.3">
      <c r="A85" s="5">
        <v>84</v>
      </c>
      <c r="B85" s="6" t="s">
        <v>10594</v>
      </c>
      <c r="C85" s="6" t="s">
        <v>10595</v>
      </c>
      <c r="D85" s="7" t="s">
        <v>10598</v>
      </c>
      <c r="E85" s="35" t="s">
        <v>10599</v>
      </c>
      <c r="F85" s="39">
        <v>0</v>
      </c>
      <c r="G85" s="5">
        <v>0</v>
      </c>
      <c r="H85" s="39">
        <v>0</v>
      </c>
      <c r="I85" s="4"/>
      <c r="J85" s="4"/>
      <c r="K85" s="4"/>
      <c r="L85" s="4"/>
      <c r="M85" s="4"/>
      <c r="N85" s="4"/>
      <c r="O85" s="4"/>
      <c r="P85" s="4"/>
      <c r="Q85" s="4"/>
      <c r="R85" s="4"/>
      <c r="S85" s="4"/>
      <c r="T85" s="4"/>
      <c r="U85" s="4"/>
      <c r="V85" s="4"/>
      <c r="W85" s="4"/>
      <c r="X85" s="4"/>
      <c r="Y85" s="4"/>
      <c r="Z85" s="4"/>
    </row>
    <row r="86" spans="1:26" ht="24" customHeight="1" x14ac:dyDescent="0.3">
      <c r="A86" s="5">
        <v>85</v>
      </c>
      <c r="B86" s="6" t="s">
        <v>10594</v>
      </c>
      <c r="C86" s="6" t="s">
        <v>10595</v>
      </c>
      <c r="D86" s="7" t="s">
        <v>10600</v>
      </c>
      <c r="E86" s="35" t="s">
        <v>10601</v>
      </c>
      <c r="F86" s="39">
        <v>2</v>
      </c>
      <c r="G86" s="5">
        <v>0</v>
      </c>
      <c r="H86" s="39">
        <v>2</v>
      </c>
      <c r="I86" s="4"/>
      <c r="J86" s="4"/>
      <c r="K86" s="4"/>
      <c r="L86" s="4"/>
      <c r="M86" s="4"/>
      <c r="N86" s="4"/>
      <c r="O86" s="4"/>
      <c r="P86" s="4"/>
      <c r="Q86" s="4"/>
      <c r="R86" s="4"/>
      <c r="S86" s="4"/>
      <c r="T86" s="4"/>
      <c r="U86" s="4"/>
      <c r="V86" s="4"/>
      <c r="W86" s="4"/>
      <c r="X86" s="4"/>
      <c r="Y86" s="4"/>
      <c r="Z86" s="4"/>
    </row>
    <row r="87" spans="1:26" ht="24" customHeight="1" x14ac:dyDescent="0.3">
      <c r="A87" s="5">
        <v>86</v>
      </c>
      <c r="B87" s="6" t="s">
        <v>10594</v>
      </c>
      <c r="C87" s="6" t="s">
        <v>10595</v>
      </c>
      <c r="D87" s="7" t="s">
        <v>10602</v>
      </c>
      <c r="E87" s="35" t="s">
        <v>10603</v>
      </c>
      <c r="F87" s="39">
        <v>0</v>
      </c>
      <c r="G87" s="5">
        <v>0</v>
      </c>
      <c r="H87" s="39">
        <v>0</v>
      </c>
      <c r="I87" s="4"/>
      <c r="J87" s="4"/>
      <c r="K87" s="4"/>
      <c r="L87" s="4"/>
      <c r="M87" s="4"/>
      <c r="N87" s="4"/>
      <c r="O87" s="4"/>
      <c r="P87" s="4"/>
      <c r="Q87" s="4"/>
      <c r="R87" s="4"/>
      <c r="S87" s="4"/>
      <c r="T87" s="4"/>
      <c r="U87" s="4"/>
      <c r="V87" s="4"/>
      <c r="W87" s="4"/>
      <c r="X87" s="4"/>
      <c r="Y87" s="4"/>
      <c r="Z87" s="4"/>
    </row>
    <row r="88" spans="1:26" ht="24" customHeight="1" x14ac:dyDescent="0.3">
      <c r="A88" s="5">
        <v>87</v>
      </c>
      <c r="B88" s="6" t="s">
        <v>10594</v>
      </c>
      <c r="C88" s="6" t="s">
        <v>10595</v>
      </c>
      <c r="D88" s="7" t="s">
        <v>10604</v>
      </c>
      <c r="E88" s="35" t="s">
        <v>10605</v>
      </c>
      <c r="F88" s="39">
        <v>2</v>
      </c>
      <c r="G88" s="5">
        <v>0</v>
      </c>
      <c r="H88" s="39">
        <v>2</v>
      </c>
      <c r="I88" s="4"/>
      <c r="J88" s="4"/>
      <c r="K88" s="4"/>
      <c r="L88" s="4"/>
      <c r="M88" s="4"/>
      <c r="N88" s="4"/>
      <c r="O88" s="4"/>
      <c r="P88" s="4"/>
      <c r="Q88" s="4"/>
      <c r="R88" s="4"/>
      <c r="S88" s="4"/>
      <c r="T88" s="4"/>
      <c r="U88" s="4"/>
      <c r="V88" s="4"/>
      <c r="W88" s="4"/>
      <c r="X88" s="4"/>
      <c r="Y88" s="4"/>
      <c r="Z88" s="4"/>
    </row>
    <row r="89" spans="1:26" ht="48" customHeight="1" x14ac:dyDescent="0.3">
      <c r="A89" s="5">
        <v>88</v>
      </c>
      <c r="B89" s="6" t="s">
        <v>10594</v>
      </c>
      <c r="C89" s="6" t="s">
        <v>10595</v>
      </c>
      <c r="D89" s="7" t="s">
        <v>13652</v>
      </c>
      <c r="E89" s="35" t="s">
        <v>10606</v>
      </c>
      <c r="F89" s="39">
        <v>0</v>
      </c>
      <c r="G89" s="5">
        <v>0</v>
      </c>
      <c r="H89" s="39">
        <v>0</v>
      </c>
      <c r="I89" s="4"/>
      <c r="J89" s="4"/>
      <c r="K89" s="4"/>
      <c r="L89" s="4"/>
      <c r="M89" s="4"/>
      <c r="N89" s="4"/>
      <c r="O89" s="4"/>
      <c r="P89" s="4"/>
      <c r="Q89" s="4"/>
      <c r="R89" s="4"/>
      <c r="S89" s="4"/>
      <c r="T89" s="4"/>
      <c r="U89" s="4"/>
      <c r="V89" s="4"/>
      <c r="W89" s="4"/>
      <c r="X89" s="4"/>
      <c r="Y89" s="4"/>
      <c r="Z89" s="4"/>
    </row>
    <row r="90" spans="1:26" ht="24" customHeight="1" x14ac:dyDescent="0.3">
      <c r="A90" s="5">
        <v>89</v>
      </c>
      <c r="B90" s="6" t="s">
        <v>10594</v>
      </c>
      <c r="C90" s="6" t="s">
        <v>10595</v>
      </c>
      <c r="D90" s="7" t="s">
        <v>10607</v>
      </c>
      <c r="E90" s="35" t="s">
        <v>10608</v>
      </c>
      <c r="F90" s="39">
        <v>0</v>
      </c>
      <c r="G90" s="5">
        <v>1</v>
      </c>
      <c r="H90" s="39">
        <v>0</v>
      </c>
      <c r="I90" s="4"/>
      <c r="J90" s="4"/>
      <c r="K90" s="4"/>
      <c r="L90" s="4"/>
      <c r="M90" s="4"/>
      <c r="N90" s="4"/>
      <c r="O90" s="4"/>
      <c r="P90" s="4"/>
      <c r="Q90" s="4"/>
      <c r="R90" s="4"/>
      <c r="S90" s="4"/>
      <c r="T90" s="4"/>
      <c r="U90" s="4"/>
      <c r="V90" s="4"/>
      <c r="W90" s="4"/>
      <c r="X90" s="4"/>
      <c r="Y90" s="4"/>
      <c r="Z90" s="4"/>
    </row>
    <row r="91" spans="1:26" ht="48" customHeight="1" x14ac:dyDescent="0.3">
      <c r="A91" s="5">
        <v>90</v>
      </c>
      <c r="B91" s="6" t="s">
        <v>10594</v>
      </c>
      <c r="C91" s="6" t="s">
        <v>10595</v>
      </c>
      <c r="D91" s="7" t="s">
        <v>10609</v>
      </c>
      <c r="E91" s="35" t="s">
        <v>10610</v>
      </c>
      <c r="F91" s="39">
        <v>1</v>
      </c>
      <c r="G91" s="5">
        <v>1</v>
      </c>
      <c r="H91" s="39">
        <v>1</v>
      </c>
      <c r="I91" s="4"/>
      <c r="J91" s="4"/>
      <c r="K91" s="4"/>
      <c r="L91" s="4"/>
      <c r="M91" s="4"/>
      <c r="N91" s="4"/>
      <c r="O91" s="4"/>
      <c r="P91" s="4"/>
      <c r="Q91" s="4"/>
      <c r="R91" s="4"/>
      <c r="S91" s="4"/>
      <c r="T91" s="4"/>
      <c r="U91" s="4"/>
      <c r="V91" s="4"/>
      <c r="W91" s="4"/>
      <c r="X91" s="4"/>
      <c r="Y91" s="4"/>
      <c r="Z91" s="4"/>
    </row>
    <row r="92" spans="1:26" ht="24" customHeight="1" x14ac:dyDescent="0.3">
      <c r="A92" s="5">
        <v>91</v>
      </c>
      <c r="B92" s="6" t="s">
        <v>10594</v>
      </c>
      <c r="C92" s="6" t="s">
        <v>10595</v>
      </c>
      <c r="D92" s="7" t="s">
        <v>10611</v>
      </c>
      <c r="E92" s="35" t="s">
        <v>10612</v>
      </c>
      <c r="F92" s="39">
        <v>0</v>
      </c>
      <c r="G92" s="5">
        <v>0</v>
      </c>
      <c r="H92" s="39">
        <v>0</v>
      </c>
      <c r="I92" s="4"/>
      <c r="J92" s="4"/>
      <c r="K92" s="4"/>
      <c r="L92" s="4"/>
      <c r="M92" s="4"/>
      <c r="N92" s="4"/>
      <c r="O92" s="4"/>
      <c r="P92" s="4"/>
      <c r="Q92" s="4"/>
      <c r="R92" s="4"/>
      <c r="S92" s="4"/>
      <c r="T92" s="4"/>
      <c r="U92" s="4"/>
      <c r="V92" s="4"/>
      <c r="W92" s="4"/>
      <c r="X92" s="4"/>
      <c r="Y92" s="4"/>
      <c r="Z92" s="4"/>
    </row>
    <row r="93" spans="1:26" ht="48" customHeight="1" x14ac:dyDescent="0.3">
      <c r="A93" s="5">
        <v>92</v>
      </c>
      <c r="B93" s="6" t="s">
        <v>10594</v>
      </c>
      <c r="C93" s="6" t="s">
        <v>10595</v>
      </c>
      <c r="D93" s="7" t="s">
        <v>10613</v>
      </c>
      <c r="E93" s="35" t="s">
        <v>10614</v>
      </c>
      <c r="F93" s="39">
        <v>2</v>
      </c>
      <c r="G93" s="5">
        <v>1</v>
      </c>
      <c r="H93" s="39">
        <v>2</v>
      </c>
      <c r="I93" s="4"/>
      <c r="J93" s="4"/>
      <c r="K93" s="4"/>
      <c r="L93" s="4"/>
      <c r="M93" s="4"/>
      <c r="N93" s="4"/>
      <c r="O93" s="4"/>
      <c r="P93" s="4"/>
      <c r="Q93" s="4"/>
      <c r="R93" s="4"/>
      <c r="S93" s="4"/>
      <c r="T93" s="4"/>
      <c r="U93" s="4"/>
      <c r="V93" s="4"/>
      <c r="W93" s="4"/>
      <c r="X93" s="4"/>
      <c r="Y93" s="4"/>
      <c r="Z93" s="4"/>
    </row>
    <row r="94" spans="1:26" ht="24" customHeight="1" x14ac:dyDescent="0.3">
      <c r="A94" s="5">
        <v>93</v>
      </c>
      <c r="B94" s="6" t="s">
        <v>10594</v>
      </c>
      <c r="C94" s="6" t="s">
        <v>10595</v>
      </c>
      <c r="D94" s="7" t="s">
        <v>10615</v>
      </c>
      <c r="E94" s="35" t="s">
        <v>10616</v>
      </c>
      <c r="F94" s="39">
        <v>0</v>
      </c>
      <c r="G94" s="5">
        <v>1</v>
      </c>
      <c r="H94" s="39">
        <v>0</v>
      </c>
      <c r="I94" s="4"/>
      <c r="J94" s="4"/>
      <c r="K94" s="4"/>
      <c r="L94" s="4"/>
      <c r="M94" s="4"/>
      <c r="N94" s="4"/>
      <c r="O94" s="4"/>
      <c r="P94" s="4"/>
      <c r="Q94" s="4"/>
      <c r="R94" s="4"/>
      <c r="S94" s="4"/>
      <c r="T94" s="4"/>
      <c r="U94" s="4"/>
      <c r="V94" s="4"/>
      <c r="W94" s="4"/>
      <c r="X94" s="4"/>
      <c r="Y94" s="4"/>
      <c r="Z94" s="4"/>
    </row>
    <row r="95" spans="1:26" ht="72" customHeight="1" x14ac:dyDescent="0.3">
      <c r="A95" s="5">
        <v>94</v>
      </c>
      <c r="B95" s="6" t="s">
        <v>10617</v>
      </c>
      <c r="C95" s="6" t="s">
        <v>10618</v>
      </c>
      <c r="D95" s="7" t="s">
        <v>10619</v>
      </c>
      <c r="E95" s="35" t="s">
        <v>10620</v>
      </c>
      <c r="F95" s="39">
        <v>2</v>
      </c>
      <c r="G95" s="5">
        <v>0</v>
      </c>
      <c r="H95" s="39">
        <v>2</v>
      </c>
      <c r="I95" s="4"/>
      <c r="J95" s="4"/>
      <c r="K95" s="4"/>
      <c r="L95" s="4"/>
      <c r="M95" s="4"/>
      <c r="N95" s="4"/>
      <c r="O95" s="4"/>
      <c r="P95" s="4"/>
      <c r="Q95" s="4"/>
      <c r="R95" s="4"/>
      <c r="S95" s="4"/>
      <c r="T95" s="4"/>
      <c r="U95" s="4"/>
      <c r="V95" s="4"/>
      <c r="W95" s="4"/>
      <c r="X95" s="4"/>
      <c r="Y95" s="4"/>
      <c r="Z95" s="4"/>
    </row>
    <row r="96" spans="1:26" ht="48" customHeight="1" x14ac:dyDescent="0.3">
      <c r="A96" s="5">
        <v>95</v>
      </c>
      <c r="B96" s="6" t="s">
        <v>10617</v>
      </c>
      <c r="C96" s="6" t="s">
        <v>10618</v>
      </c>
      <c r="D96" s="7" t="s">
        <v>10621</v>
      </c>
      <c r="E96" s="35" t="s">
        <v>10622</v>
      </c>
      <c r="F96" s="39">
        <v>0</v>
      </c>
      <c r="G96" s="5">
        <v>0</v>
      </c>
      <c r="H96" s="39">
        <v>0</v>
      </c>
      <c r="I96" s="4"/>
      <c r="J96" s="4"/>
      <c r="K96" s="4"/>
      <c r="L96" s="4"/>
      <c r="M96" s="4"/>
      <c r="N96" s="4"/>
      <c r="O96" s="4"/>
      <c r="P96" s="4"/>
      <c r="Q96" s="4"/>
      <c r="R96" s="4"/>
      <c r="S96" s="4"/>
      <c r="T96" s="4"/>
      <c r="U96" s="4"/>
      <c r="V96" s="4"/>
      <c r="W96" s="4"/>
      <c r="X96" s="4"/>
      <c r="Y96" s="4"/>
      <c r="Z96" s="4"/>
    </row>
    <row r="97" spans="1:26" ht="48" customHeight="1" x14ac:dyDescent="0.3">
      <c r="A97" s="5">
        <v>96</v>
      </c>
      <c r="B97" s="6" t="s">
        <v>10617</v>
      </c>
      <c r="C97" s="6" t="s">
        <v>10618</v>
      </c>
      <c r="D97" s="7" t="s">
        <v>10623</v>
      </c>
      <c r="E97" s="35" t="s">
        <v>10624</v>
      </c>
      <c r="F97" s="39">
        <v>1</v>
      </c>
      <c r="G97" s="5">
        <v>0</v>
      </c>
      <c r="H97" s="39">
        <v>1</v>
      </c>
      <c r="I97" s="4"/>
      <c r="J97" s="4"/>
      <c r="K97" s="4"/>
      <c r="L97" s="4"/>
      <c r="M97" s="4"/>
      <c r="N97" s="4"/>
      <c r="O97" s="4"/>
      <c r="P97" s="4"/>
      <c r="Q97" s="4"/>
      <c r="R97" s="4"/>
      <c r="S97" s="4"/>
      <c r="T97" s="4"/>
      <c r="U97" s="4"/>
      <c r="V97" s="4"/>
      <c r="W97" s="4"/>
      <c r="X97" s="4"/>
      <c r="Y97" s="4"/>
      <c r="Z97" s="4"/>
    </row>
    <row r="98" spans="1:26" ht="24" customHeight="1" x14ac:dyDescent="0.3">
      <c r="A98" s="5">
        <v>97</v>
      </c>
      <c r="B98" s="6" t="s">
        <v>10617</v>
      </c>
      <c r="C98" s="6" t="s">
        <v>10618</v>
      </c>
      <c r="D98" s="7" t="s">
        <v>10625</v>
      </c>
      <c r="E98" s="35" t="s">
        <v>10626</v>
      </c>
      <c r="F98" s="39">
        <v>0</v>
      </c>
      <c r="G98" s="5">
        <v>0</v>
      </c>
      <c r="H98" s="39">
        <v>0</v>
      </c>
      <c r="I98" s="4"/>
      <c r="J98" s="4"/>
      <c r="K98" s="4"/>
      <c r="L98" s="4"/>
      <c r="M98" s="4"/>
      <c r="N98" s="4"/>
      <c r="O98" s="4"/>
      <c r="P98" s="4"/>
      <c r="Q98" s="4"/>
      <c r="R98" s="4"/>
      <c r="S98" s="4"/>
      <c r="T98" s="4"/>
      <c r="U98" s="4"/>
      <c r="V98" s="4"/>
      <c r="W98" s="4"/>
      <c r="X98" s="4"/>
      <c r="Y98" s="4"/>
      <c r="Z98" s="4"/>
    </row>
    <row r="99" spans="1:26" ht="24" customHeight="1" x14ac:dyDescent="0.3">
      <c r="A99" s="5">
        <v>98</v>
      </c>
      <c r="B99" s="6" t="s">
        <v>10617</v>
      </c>
      <c r="C99" s="6" t="s">
        <v>10618</v>
      </c>
      <c r="D99" s="7" t="s">
        <v>10627</v>
      </c>
      <c r="E99" s="35" t="s">
        <v>10628</v>
      </c>
      <c r="F99" s="39">
        <v>1</v>
      </c>
      <c r="G99" s="5">
        <v>1</v>
      </c>
      <c r="H99" s="39">
        <v>1</v>
      </c>
      <c r="I99" s="4"/>
      <c r="J99" s="4"/>
      <c r="K99" s="4"/>
      <c r="L99" s="4"/>
      <c r="M99" s="4"/>
      <c r="N99" s="4"/>
      <c r="O99" s="4"/>
      <c r="P99" s="4"/>
      <c r="Q99" s="4"/>
      <c r="R99" s="4"/>
      <c r="S99" s="4"/>
      <c r="T99" s="4"/>
      <c r="U99" s="4"/>
      <c r="V99" s="4"/>
      <c r="W99" s="4"/>
      <c r="X99" s="4"/>
      <c r="Y99" s="4"/>
      <c r="Z99" s="4"/>
    </row>
    <row r="100" spans="1:26" ht="48" customHeight="1" x14ac:dyDescent="0.3">
      <c r="A100" s="5">
        <v>99</v>
      </c>
      <c r="B100" s="6" t="s">
        <v>10629</v>
      </c>
      <c r="C100" s="6" t="s">
        <v>10630</v>
      </c>
      <c r="D100" s="7" t="s">
        <v>10631</v>
      </c>
      <c r="E100" s="35" t="s">
        <v>10632</v>
      </c>
      <c r="F100" s="39">
        <v>0</v>
      </c>
      <c r="G100" s="5">
        <v>1</v>
      </c>
      <c r="H100" s="39">
        <v>0</v>
      </c>
      <c r="I100" s="4"/>
      <c r="J100" s="4"/>
      <c r="K100" s="4"/>
      <c r="L100" s="4"/>
      <c r="M100" s="4"/>
      <c r="N100" s="4"/>
      <c r="O100" s="4"/>
      <c r="P100" s="4"/>
      <c r="Q100" s="4"/>
      <c r="R100" s="4"/>
      <c r="S100" s="4"/>
      <c r="T100" s="4"/>
      <c r="U100" s="4"/>
      <c r="V100" s="4"/>
      <c r="W100" s="4"/>
      <c r="X100" s="4"/>
      <c r="Y100" s="4"/>
      <c r="Z100" s="4"/>
    </row>
    <row r="101" spans="1:26" ht="72" customHeight="1" x14ac:dyDescent="0.3">
      <c r="A101" s="5">
        <v>100</v>
      </c>
      <c r="B101" s="6" t="s">
        <v>10629</v>
      </c>
      <c r="C101" s="6" t="s">
        <v>10630</v>
      </c>
      <c r="D101" s="7" t="s">
        <v>10633</v>
      </c>
      <c r="E101" s="35" t="s">
        <v>10634</v>
      </c>
      <c r="F101" s="39">
        <v>2</v>
      </c>
      <c r="G101" s="5">
        <v>0</v>
      </c>
      <c r="H101" s="39">
        <v>2</v>
      </c>
      <c r="I101" s="4"/>
      <c r="J101" s="4"/>
      <c r="K101" s="4"/>
      <c r="L101" s="4"/>
      <c r="M101" s="4"/>
      <c r="N101" s="4"/>
      <c r="O101" s="4"/>
      <c r="P101" s="4"/>
      <c r="Q101" s="4"/>
      <c r="R101" s="4"/>
      <c r="S101" s="4"/>
      <c r="T101" s="4"/>
      <c r="U101" s="4"/>
      <c r="V101" s="4"/>
      <c r="W101" s="4"/>
      <c r="X101" s="4"/>
      <c r="Y101" s="4"/>
      <c r="Z101" s="4"/>
    </row>
    <row r="102" spans="1:26" ht="48" customHeight="1" x14ac:dyDescent="0.3">
      <c r="A102" s="5">
        <v>101</v>
      </c>
      <c r="B102" s="6" t="s">
        <v>10629</v>
      </c>
      <c r="C102" s="6" t="s">
        <v>10630</v>
      </c>
      <c r="D102" s="7" t="s">
        <v>10635</v>
      </c>
      <c r="E102" s="35" t="s">
        <v>10636</v>
      </c>
      <c r="F102" s="39">
        <v>0</v>
      </c>
      <c r="G102" s="5">
        <v>0</v>
      </c>
      <c r="H102" s="39">
        <v>0</v>
      </c>
      <c r="I102" s="4"/>
      <c r="J102" s="4"/>
      <c r="K102" s="4"/>
      <c r="L102" s="4"/>
      <c r="M102" s="4"/>
      <c r="N102" s="4"/>
      <c r="O102" s="4"/>
      <c r="P102" s="4"/>
      <c r="Q102" s="4"/>
      <c r="R102" s="4"/>
      <c r="S102" s="4"/>
      <c r="T102" s="4"/>
      <c r="U102" s="4"/>
      <c r="V102" s="4"/>
      <c r="W102" s="4"/>
      <c r="X102" s="4"/>
      <c r="Y102" s="4"/>
      <c r="Z102" s="4"/>
    </row>
    <row r="103" spans="1:26" ht="48" customHeight="1" x14ac:dyDescent="0.3">
      <c r="A103" s="5">
        <v>102</v>
      </c>
      <c r="B103" s="6" t="s">
        <v>10629</v>
      </c>
      <c r="C103" s="6" t="s">
        <v>10630</v>
      </c>
      <c r="D103" s="7" t="s">
        <v>10637</v>
      </c>
      <c r="E103" s="35" t="s">
        <v>10638</v>
      </c>
      <c r="F103" s="39">
        <v>1</v>
      </c>
      <c r="G103" s="5">
        <v>1</v>
      </c>
      <c r="H103" s="39">
        <v>1</v>
      </c>
      <c r="I103" s="4"/>
      <c r="J103" s="4"/>
      <c r="K103" s="4"/>
      <c r="L103" s="4"/>
      <c r="M103" s="4"/>
      <c r="N103" s="4"/>
      <c r="O103" s="4"/>
      <c r="P103" s="4"/>
      <c r="Q103" s="4"/>
      <c r="R103" s="4"/>
      <c r="S103" s="4"/>
      <c r="T103" s="4"/>
      <c r="U103" s="4"/>
      <c r="V103" s="4"/>
      <c r="W103" s="4"/>
      <c r="X103" s="4"/>
      <c r="Y103" s="4"/>
      <c r="Z103" s="4"/>
    </row>
    <row r="104" spans="1:26" ht="24" customHeight="1" x14ac:dyDescent="0.3">
      <c r="A104" s="5">
        <v>103</v>
      </c>
      <c r="B104" s="6" t="s">
        <v>10629</v>
      </c>
      <c r="C104" s="6" t="s">
        <v>10630</v>
      </c>
      <c r="D104" s="7" t="s">
        <v>10639</v>
      </c>
      <c r="E104" s="35" t="s">
        <v>10640</v>
      </c>
      <c r="F104" s="39">
        <v>0</v>
      </c>
      <c r="G104" s="5">
        <v>0</v>
      </c>
      <c r="H104" s="39">
        <v>0</v>
      </c>
      <c r="I104" s="4"/>
      <c r="J104" s="4"/>
      <c r="K104" s="4"/>
      <c r="L104" s="4"/>
      <c r="M104" s="4"/>
      <c r="N104" s="4"/>
      <c r="O104" s="4"/>
      <c r="P104" s="4"/>
      <c r="Q104" s="4"/>
      <c r="R104" s="4"/>
      <c r="S104" s="4"/>
      <c r="T104" s="4"/>
      <c r="U104" s="4"/>
      <c r="V104" s="4"/>
      <c r="W104" s="4"/>
      <c r="X104" s="4"/>
      <c r="Y104" s="4"/>
      <c r="Z104" s="4"/>
    </row>
    <row r="105" spans="1:26" ht="24" customHeight="1" x14ac:dyDescent="0.3">
      <c r="A105" s="5">
        <v>104</v>
      </c>
      <c r="B105" s="6" t="s">
        <v>10629</v>
      </c>
      <c r="C105" s="6" t="s">
        <v>10630</v>
      </c>
      <c r="D105" s="7" t="s">
        <v>10641</v>
      </c>
      <c r="E105" s="35" t="s">
        <v>10642</v>
      </c>
      <c r="F105" s="39">
        <v>1</v>
      </c>
      <c r="G105" s="5">
        <v>1</v>
      </c>
      <c r="H105" s="39">
        <v>1</v>
      </c>
      <c r="I105" s="4"/>
      <c r="J105" s="4"/>
      <c r="K105" s="4"/>
      <c r="L105" s="4"/>
      <c r="M105" s="4"/>
      <c r="N105" s="4"/>
      <c r="O105" s="4"/>
      <c r="P105" s="4"/>
      <c r="Q105" s="4"/>
      <c r="R105" s="4"/>
      <c r="S105" s="4"/>
      <c r="T105" s="4"/>
      <c r="U105" s="4"/>
      <c r="V105" s="4"/>
      <c r="W105" s="4"/>
      <c r="X105" s="4"/>
      <c r="Y105" s="4"/>
      <c r="Z105" s="4"/>
    </row>
    <row r="106" spans="1:26" ht="48" customHeight="1" x14ac:dyDescent="0.3">
      <c r="A106" s="5">
        <v>105</v>
      </c>
      <c r="B106" s="6" t="s">
        <v>10629</v>
      </c>
      <c r="C106" s="6" t="s">
        <v>10630</v>
      </c>
      <c r="D106" s="7" t="s">
        <v>10643</v>
      </c>
      <c r="E106" s="35" t="s">
        <v>10644</v>
      </c>
      <c r="F106" s="39">
        <v>0</v>
      </c>
      <c r="G106" s="5">
        <v>1</v>
      </c>
      <c r="H106" s="39">
        <v>0</v>
      </c>
      <c r="I106" s="4"/>
      <c r="J106" s="4"/>
      <c r="K106" s="4"/>
      <c r="L106" s="4"/>
      <c r="M106" s="4"/>
      <c r="N106" s="4"/>
      <c r="O106" s="4"/>
      <c r="P106" s="4"/>
      <c r="Q106" s="4"/>
      <c r="R106" s="4"/>
      <c r="S106" s="4"/>
      <c r="T106" s="4"/>
      <c r="U106" s="4"/>
      <c r="V106" s="4"/>
      <c r="W106" s="4"/>
      <c r="X106" s="4"/>
      <c r="Y106" s="4"/>
      <c r="Z106" s="4"/>
    </row>
    <row r="107" spans="1:26" ht="24" customHeight="1" x14ac:dyDescent="0.3">
      <c r="A107" s="5">
        <v>106</v>
      </c>
      <c r="B107" s="6" t="s">
        <v>10629</v>
      </c>
      <c r="C107" s="6" t="s">
        <v>10630</v>
      </c>
      <c r="D107" s="7" t="s">
        <v>10645</v>
      </c>
      <c r="E107" s="35" t="s">
        <v>10646</v>
      </c>
      <c r="F107" s="39">
        <v>0</v>
      </c>
      <c r="G107" s="5">
        <v>0</v>
      </c>
      <c r="H107" s="39">
        <v>0</v>
      </c>
      <c r="I107" s="4"/>
      <c r="J107" s="4"/>
      <c r="K107" s="4"/>
      <c r="L107" s="4"/>
      <c r="M107" s="4"/>
      <c r="N107" s="4"/>
      <c r="O107" s="4"/>
      <c r="P107" s="4"/>
      <c r="Q107" s="4"/>
      <c r="R107" s="4"/>
      <c r="S107" s="4"/>
      <c r="T107" s="4"/>
      <c r="U107" s="4"/>
      <c r="V107" s="4"/>
      <c r="W107" s="4"/>
      <c r="X107" s="4"/>
      <c r="Y107" s="4"/>
      <c r="Z107" s="4"/>
    </row>
    <row r="108" spans="1:26" ht="24" customHeight="1" x14ac:dyDescent="0.3">
      <c r="A108" s="5">
        <v>107</v>
      </c>
      <c r="B108" s="6" t="s">
        <v>10629</v>
      </c>
      <c r="C108" s="6" t="s">
        <v>10630</v>
      </c>
      <c r="D108" s="7" t="s">
        <v>10647</v>
      </c>
      <c r="E108" s="35" t="s">
        <v>10648</v>
      </c>
      <c r="F108" s="39">
        <v>0</v>
      </c>
      <c r="G108" s="5">
        <v>0</v>
      </c>
      <c r="H108" s="39">
        <v>0</v>
      </c>
      <c r="I108" s="4"/>
      <c r="J108" s="4"/>
      <c r="K108" s="4"/>
      <c r="L108" s="4"/>
      <c r="M108" s="4"/>
      <c r="N108" s="4"/>
      <c r="O108" s="4"/>
      <c r="P108" s="4"/>
      <c r="Q108" s="4"/>
      <c r="R108" s="4"/>
      <c r="S108" s="4"/>
      <c r="T108" s="4"/>
      <c r="U108" s="4"/>
      <c r="V108" s="4"/>
      <c r="W108" s="4"/>
      <c r="X108" s="4"/>
      <c r="Y108" s="4"/>
      <c r="Z108" s="4"/>
    </row>
    <row r="109" spans="1:26" ht="24" customHeight="1" x14ac:dyDescent="0.3">
      <c r="A109" s="5">
        <v>108</v>
      </c>
      <c r="B109" s="6" t="s">
        <v>10629</v>
      </c>
      <c r="C109" s="6" t="s">
        <v>10630</v>
      </c>
      <c r="D109" s="7" t="s">
        <v>10649</v>
      </c>
      <c r="E109" s="35" t="s">
        <v>10650</v>
      </c>
      <c r="F109" s="39">
        <v>0</v>
      </c>
      <c r="G109" s="5">
        <v>1</v>
      </c>
      <c r="H109" s="39">
        <v>0</v>
      </c>
      <c r="I109" s="4"/>
      <c r="J109" s="4"/>
      <c r="K109" s="4"/>
      <c r="L109" s="4"/>
      <c r="M109" s="4"/>
      <c r="N109" s="4"/>
      <c r="O109" s="4"/>
      <c r="P109" s="4"/>
      <c r="Q109" s="4"/>
      <c r="R109" s="4"/>
      <c r="S109" s="4"/>
      <c r="T109" s="4"/>
      <c r="U109" s="4"/>
      <c r="V109" s="4"/>
      <c r="W109" s="4"/>
      <c r="X109" s="4"/>
      <c r="Y109" s="4"/>
      <c r="Z109" s="4"/>
    </row>
    <row r="110" spans="1:26" ht="72" customHeight="1" x14ac:dyDescent="0.3">
      <c r="A110" s="5">
        <v>109</v>
      </c>
      <c r="B110" s="6" t="s">
        <v>10629</v>
      </c>
      <c r="C110" s="6" t="s">
        <v>10630</v>
      </c>
      <c r="D110" s="7" t="s">
        <v>10651</v>
      </c>
      <c r="E110" s="35" t="s">
        <v>10652</v>
      </c>
      <c r="F110" s="39">
        <v>1</v>
      </c>
      <c r="G110" s="5">
        <v>1</v>
      </c>
      <c r="H110" s="39">
        <v>1</v>
      </c>
      <c r="I110" s="4"/>
      <c r="J110" s="4"/>
      <c r="K110" s="4"/>
      <c r="L110" s="4"/>
      <c r="M110" s="4"/>
      <c r="N110" s="4"/>
      <c r="O110" s="4"/>
      <c r="P110" s="4"/>
      <c r="Q110" s="4"/>
      <c r="R110" s="4"/>
      <c r="S110" s="4"/>
      <c r="T110" s="4"/>
      <c r="U110" s="4"/>
      <c r="V110" s="4"/>
      <c r="W110" s="4"/>
      <c r="X110" s="4"/>
      <c r="Y110" s="4"/>
      <c r="Z110" s="4"/>
    </row>
    <row r="111" spans="1:26" ht="48" customHeight="1" x14ac:dyDescent="0.3">
      <c r="A111" s="5">
        <v>110</v>
      </c>
      <c r="B111" s="6" t="s">
        <v>10629</v>
      </c>
      <c r="C111" s="6" t="s">
        <v>10630</v>
      </c>
      <c r="D111" s="7" t="s">
        <v>10653</v>
      </c>
      <c r="E111" s="35" t="s">
        <v>10654</v>
      </c>
      <c r="F111" s="39">
        <v>1</v>
      </c>
      <c r="G111" s="5">
        <v>1</v>
      </c>
      <c r="H111" s="39">
        <v>1</v>
      </c>
      <c r="I111" s="4"/>
      <c r="J111" s="4"/>
      <c r="K111" s="4"/>
      <c r="L111" s="4"/>
      <c r="M111" s="4"/>
      <c r="N111" s="4"/>
      <c r="O111" s="4"/>
      <c r="P111" s="4"/>
      <c r="Q111" s="4"/>
      <c r="R111" s="4"/>
      <c r="S111" s="4"/>
      <c r="T111" s="4"/>
      <c r="U111" s="4"/>
      <c r="V111" s="4"/>
      <c r="W111" s="4"/>
      <c r="X111" s="4"/>
      <c r="Y111" s="4"/>
      <c r="Z111" s="4"/>
    </row>
    <row r="112" spans="1:26" ht="24" customHeight="1" x14ac:dyDescent="0.3">
      <c r="A112" s="5">
        <v>111</v>
      </c>
      <c r="B112" s="6" t="s">
        <v>10629</v>
      </c>
      <c r="C112" s="6" t="s">
        <v>10630</v>
      </c>
      <c r="D112" s="7" t="s">
        <v>10655</v>
      </c>
      <c r="E112" s="35" t="s">
        <v>10656</v>
      </c>
      <c r="F112" s="39">
        <v>1</v>
      </c>
      <c r="G112" s="5">
        <v>1</v>
      </c>
      <c r="H112" s="39">
        <v>1</v>
      </c>
      <c r="I112" s="4"/>
      <c r="J112" s="4"/>
      <c r="K112" s="4"/>
      <c r="L112" s="4"/>
      <c r="M112" s="4"/>
      <c r="N112" s="4"/>
      <c r="O112" s="4"/>
      <c r="P112" s="4"/>
      <c r="Q112" s="4"/>
      <c r="R112" s="4"/>
      <c r="S112" s="4"/>
      <c r="T112" s="4"/>
      <c r="U112" s="4"/>
      <c r="V112" s="4"/>
      <c r="W112" s="4"/>
      <c r="X112" s="4"/>
      <c r="Y112" s="4"/>
      <c r="Z112" s="4"/>
    </row>
    <row r="113" spans="1:26" ht="48" customHeight="1" x14ac:dyDescent="0.3">
      <c r="A113" s="5">
        <v>112</v>
      </c>
      <c r="B113" s="6" t="s">
        <v>10629</v>
      </c>
      <c r="C113" s="6" t="s">
        <v>10630</v>
      </c>
      <c r="D113" s="7" t="s">
        <v>10657</v>
      </c>
      <c r="E113" s="35" t="s">
        <v>10658</v>
      </c>
      <c r="F113" s="39">
        <v>0</v>
      </c>
      <c r="G113" s="5">
        <v>0</v>
      </c>
      <c r="H113" s="39">
        <v>0</v>
      </c>
      <c r="I113" s="4"/>
      <c r="J113" s="4"/>
      <c r="K113" s="4"/>
      <c r="L113" s="4"/>
      <c r="M113" s="4"/>
      <c r="N113" s="4"/>
      <c r="O113" s="4"/>
      <c r="P113" s="4"/>
      <c r="Q113" s="4"/>
      <c r="R113" s="4"/>
      <c r="S113" s="4"/>
      <c r="T113" s="4"/>
      <c r="U113" s="4"/>
      <c r="V113" s="4"/>
      <c r="W113" s="4"/>
      <c r="X113" s="4"/>
      <c r="Y113" s="4"/>
      <c r="Z113" s="4"/>
    </row>
    <row r="114" spans="1:26" ht="24" customHeight="1" x14ac:dyDescent="0.3">
      <c r="A114" s="5">
        <v>113</v>
      </c>
      <c r="B114" s="6" t="s">
        <v>10629</v>
      </c>
      <c r="C114" s="6" t="s">
        <v>10630</v>
      </c>
      <c r="D114" s="7" t="s">
        <v>10659</v>
      </c>
      <c r="E114" s="35" t="s">
        <v>10660</v>
      </c>
      <c r="F114" s="39">
        <v>0</v>
      </c>
      <c r="G114" s="5">
        <v>0</v>
      </c>
      <c r="H114" s="39">
        <v>0</v>
      </c>
      <c r="I114" s="4"/>
      <c r="J114" s="4"/>
      <c r="K114" s="4"/>
      <c r="L114" s="4"/>
      <c r="M114" s="4"/>
      <c r="N114" s="4"/>
      <c r="O114" s="4"/>
      <c r="P114" s="4"/>
      <c r="Q114" s="4"/>
      <c r="R114" s="4"/>
      <c r="S114" s="4"/>
      <c r="T114" s="4"/>
      <c r="U114" s="4"/>
      <c r="V114" s="4"/>
      <c r="W114" s="4"/>
      <c r="X114" s="4"/>
      <c r="Y114" s="4"/>
      <c r="Z114" s="4"/>
    </row>
    <row r="115" spans="1:26" ht="48" customHeight="1" x14ac:dyDescent="0.3">
      <c r="A115" s="5">
        <v>114</v>
      </c>
      <c r="B115" s="6" t="s">
        <v>10629</v>
      </c>
      <c r="C115" s="6" t="s">
        <v>10630</v>
      </c>
      <c r="D115" s="7" t="s">
        <v>10661</v>
      </c>
      <c r="E115" s="35" t="s">
        <v>10662</v>
      </c>
      <c r="F115" s="39">
        <v>1</v>
      </c>
      <c r="G115" s="5">
        <v>0</v>
      </c>
      <c r="H115" s="39">
        <v>1</v>
      </c>
      <c r="I115" s="4"/>
      <c r="J115" s="4"/>
      <c r="K115" s="4"/>
      <c r="L115" s="4"/>
      <c r="M115" s="4"/>
      <c r="N115" s="4"/>
      <c r="O115" s="4"/>
      <c r="P115" s="4"/>
      <c r="Q115" s="4"/>
      <c r="R115" s="4"/>
      <c r="S115" s="4"/>
      <c r="T115" s="4"/>
      <c r="U115" s="4"/>
      <c r="V115" s="4"/>
      <c r="W115" s="4"/>
      <c r="X115" s="4"/>
      <c r="Y115" s="4"/>
      <c r="Z115" s="4"/>
    </row>
    <row r="116" spans="1:26" ht="72" customHeight="1" x14ac:dyDescent="0.3">
      <c r="A116" s="5">
        <v>115</v>
      </c>
      <c r="B116" s="6" t="s">
        <v>10629</v>
      </c>
      <c r="C116" s="6" t="s">
        <v>10630</v>
      </c>
      <c r="D116" s="7" t="s">
        <v>10663</v>
      </c>
      <c r="E116" s="35" t="s">
        <v>10664</v>
      </c>
      <c r="F116" s="39">
        <v>0</v>
      </c>
      <c r="G116" s="5">
        <v>0</v>
      </c>
      <c r="H116" s="39">
        <v>0</v>
      </c>
      <c r="I116" s="4"/>
      <c r="J116" s="4"/>
      <c r="K116" s="4"/>
      <c r="L116" s="4"/>
      <c r="M116" s="4"/>
      <c r="N116" s="4"/>
      <c r="O116" s="4"/>
      <c r="P116" s="4"/>
      <c r="Q116" s="4"/>
      <c r="R116" s="4"/>
      <c r="S116" s="4"/>
      <c r="T116" s="4"/>
      <c r="U116" s="4"/>
      <c r="V116" s="4"/>
      <c r="W116" s="4"/>
      <c r="X116" s="4"/>
      <c r="Y116" s="4"/>
      <c r="Z116" s="4"/>
    </row>
    <row r="117" spans="1:26" ht="48" customHeight="1" x14ac:dyDescent="0.3">
      <c r="A117" s="5">
        <v>116</v>
      </c>
      <c r="B117" s="6" t="s">
        <v>10629</v>
      </c>
      <c r="C117" s="6" t="s">
        <v>10630</v>
      </c>
      <c r="D117" s="7" t="s">
        <v>10665</v>
      </c>
      <c r="E117" s="35" t="s">
        <v>10666</v>
      </c>
      <c r="F117" s="39">
        <v>1</v>
      </c>
      <c r="G117" s="5">
        <v>1</v>
      </c>
      <c r="H117" s="39">
        <v>1</v>
      </c>
      <c r="I117" s="4"/>
      <c r="J117" s="4"/>
      <c r="K117" s="4"/>
      <c r="L117" s="4"/>
      <c r="M117" s="4"/>
      <c r="N117" s="4"/>
      <c r="O117" s="4"/>
      <c r="P117" s="4"/>
      <c r="Q117" s="4"/>
      <c r="R117" s="4"/>
      <c r="S117" s="4"/>
      <c r="T117" s="4"/>
      <c r="U117" s="4"/>
      <c r="V117" s="4"/>
      <c r="W117" s="4"/>
      <c r="X117" s="4"/>
      <c r="Y117" s="4"/>
      <c r="Z117" s="4"/>
    </row>
    <row r="118" spans="1:26" ht="24" customHeight="1" x14ac:dyDescent="0.3">
      <c r="A118" s="5">
        <v>117</v>
      </c>
      <c r="B118" s="6" t="s">
        <v>10629</v>
      </c>
      <c r="C118" s="6" t="s">
        <v>10630</v>
      </c>
      <c r="D118" s="7" t="s">
        <v>10667</v>
      </c>
      <c r="E118" s="35" t="s">
        <v>10668</v>
      </c>
      <c r="F118" s="39">
        <v>1</v>
      </c>
      <c r="G118" s="5">
        <v>1</v>
      </c>
      <c r="H118" s="39">
        <v>1</v>
      </c>
      <c r="I118" s="4"/>
      <c r="J118" s="4"/>
      <c r="K118" s="4"/>
      <c r="L118" s="4"/>
      <c r="M118" s="4"/>
      <c r="N118" s="4"/>
      <c r="O118" s="4"/>
      <c r="P118" s="4"/>
      <c r="Q118" s="4"/>
      <c r="R118" s="4"/>
      <c r="S118" s="4"/>
      <c r="T118" s="4"/>
      <c r="U118" s="4"/>
      <c r="V118" s="4"/>
      <c r="W118" s="4"/>
      <c r="X118" s="4"/>
      <c r="Y118" s="4"/>
      <c r="Z118" s="4"/>
    </row>
    <row r="119" spans="1:26" ht="24" customHeight="1" x14ac:dyDescent="0.3">
      <c r="A119" s="5">
        <v>118</v>
      </c>
      <c r="B119" s="6" t="s">
        <v>10669</v>
      </c>
      <c r="C119" s="6" t="s">
        <v>10670</v>
      </c>
      <c r="D119" s="7" t="s">
        <v>10671</v>
      </c>
      <c r="E119" s="35" t="s">
        <v>10672</v>
      </c>
      <c r="F119" s="39">
        <v>1</v>
      </c>
      <c r="G119" s="5">
        <v>1</v>
      </c>
      <c r="H119" s="39">
        <v>1</v>
      </c>
      <c r="I119" s="4"/>
      <c r="J119" s="4"/>
      <c r="K119" s="4"/>
      <c r="L119" s="4"/>
      <c r="M119" s="4"/>
      <c r="N119" s="4"/>
      <c r="O119" s="4"/>
      <c r="P119" s="4"/>
      <c r="Q119" s="4"/>
      <c r="R119" s="4"/>
      <c r="S119" s="4"/>
      <c r="T119" s="4"/>
      <c r="U119" s="4"/>
      <c r="V119" s="4"/>
      <c r="W119" s="4"/>
      <c r="X119" s="4"/>
      <c r="Y119" s="4"/>
      <c r="Z119" s="4"/>
    </row>
    <row r="120" spans="1:26" ht="24" customHeight="1" x14ac:dyDescent="0.3">
      <c r="A120" s="5">
        <v>119</v>
      </c>
      <c r="B120" s="6" t="s">
        <v>10669</v>
      </c>
      <c r="C120" s="6" t="s">
        <v>10670</v>
      </c>
      <c r="D120" s="7" t="s">
        <v>10673</v>
      </c>
      <c r="E120" s="35" t="s">
        <v>10674</v>
      </c>
      <c r="F120" s="39">
        <v>0</v>
      </c>
      <c r="G120" s="5">
        <v>0</v>
      </c>
      <c r="H120" s="39">
        <v>0</v>
      </c>
      <c r="I120" s="4"/>
      <c r="J120" s="4"/>
      <c r="K120" s="4"/>
      <c r="L120" s="4"/>
      <c r="M120" s="4"/>
      <c r="N120" s="4"/>
      <c r="O120" s="4"/>
      <c r="P120" s="4"/>
      <c r="Q120" s="4"/>
      <c r="R120" s="4"/>
      <c r="S120" s="4"/>
      <c r="T120" s="4"/>
      <c r="U120" s="4"/>
      <c r="V120" s="4"/>
      <c r="W120" s="4"/>
      <c r="X120" s="4"/>
      <c r="Y120" s="4"/>
      <c r="Z120" s="4"/>
    </row>
    <row r="121" spans="1:26" ht="24" customHeight="1" x14ac:dyDescent="0.3">
      <c r="A121" s="5">
        <v>120</v>
      </c>
      <c r="B121" s="6" t="s">
        <v>10669</v>
      </c>
      <c r="C121" s="6" t="s">
        <v>10670</v>
      </c>
      <c r="D121" s="7" t="s">
        <v>10675</v>
      </c>
      <c r="E121" s="35" t="s">
        <v>10676</v>
      </c>
      <c r="F121" s="39">
        <v>0</v>
      </c>
      <c r="G121" s="5">
        <v>0</v>
      </c>
      <c r="H121" s="39">
        <v>0</v>
      </c>
      <c r="I121" s="4"/>
      <c r="J121" s="4"/>
      <c r="K121" s="4"/>
      <c r="L121" s="4"/>
      <c r="M121" s="4"/>
      <c r="N121" s="4"/>
      <c r="O121" s="4"/>
      <c r="P121" s="4"/>
      <c r="Q121" s="4"/>
      <c r="R121" s="4"/>
      <c r="S121" s="4"/>
      <c r="T121" s="4"/>
      <c r="U121" s="4"/>
      <c r="V121" s="4"/>
      <c r="W121" s="4"/>
      <c r="X121" s="4"/>
      <c r="Y121" s="4"/>
      <c r="Z121" s="4"/>
    </row>
    <row r="122" spans="1:26" ht="48" customHeight="1" x14ac:dyDescent="0.3">
      <c r="A122" s="5">
        <v>121</v>
      </c>
      <c r="B122" s="6" t="s">
        <v>10669</v>
      </c>
      <c r="C122" s="6" t="s">
        <v>10670</v>
      </c>
      <c r="D122" s="7" t="s">
        <v>10677</v>
      </c>
      <c r="E122" s="35" t="s">
        <v>10678</v>
      </c>
      <c r="F122" s="39">
        <v>2</v>
      </c>
      <c r="G122" s="5">
        <v>0</v>
      </c>
      <c r="H122" s="39">
        <v>2</v>
      </c>
      <c r="I122" s="4"/>
      <c r="J122" s="4"/>
      <c r="K122" s="4"/>
      <c r="L122" s="4"/>
      <c r="M122" s="4"/>
      <c r="N122" s="4"/>
      <c r="O122" s="4"/>
      <c r="P122" s="4"/>
      <c r="Q122" s="4"/>
      <c r="R122" s="4"/>
      <c r="S122" s="4"/>
      <c r="T122" s="4"/>
      <c r="U122" s="4"/>
      <c r="V122" s="4"/>
      <c r="W122" s="4"/>
      <c r="X122" s="4"/>
      <c r="Y122" s="4"/>
      <c r="Z122" s="4"/>
    </row>
    <row r="123" spans="1:26" ht="24" customHeight="1" x14ac:dyDescent="0.3">
      <c r="A123" s="5">
        <v>122</v>
      </c>
      <c r="B123" s="6" t="s">
        <v>10669</v>
      </c>
      <c r="C123" s="6" t="s">
        <v>10670</v>
      </c>
      <c r="D123" s="7" t="s">
        <v>13629</v>
      </c>
      <c r="E123" s="35" t="s">
        <v>10679</v>
      </c>
      <c r="F123" s="39">
        <v>1</v>
      </c>
      <c r="G123" s="5">
        <v>0</v>
      </c>
      <c r="H123" s="39">
        <v>1</v>
      </c>
      <c r="I123" s="4"/>
      <c r="J123" s="4"/>
      <c r="K123" s="4"/>
      <c r="L123" s="4"/>
      <c r="M123" s="4"/>
      <c r="N123" s="4"/>
      <c r="O123" s="4"/>
      <c r="P123" s="4"/>
      <c r="Q123" s="4"/>
      <c r="R123" s="4"/>
      <c r="S123" s="4"/>
      <c r="T123" s="4"/>
      <c r="U123" s="4"/>
      <c r="V123" s="4"/>
      <c r="W123" s="4"/>
      <c r="X123" s="4"/>
      <c r="Y123" s="4"/>
      <c r="Z123" s="4"/>
    </row>
    <row r="124" spans="1:26" ht="48" customHeight="1" x14ac:dyDescent="0.3">
      <c r="A124" s="5">
        <v>123</v>
      </c>
      <c r="B124" s="6" t="s">
        <v>10669</v>
      </c>
      <c r="C124" s="6" t="s">
        <v>10670</v>
      </c>
      <c r="D124" s="7" t="s">
        <v>10680</v>
      </c>
      <c r="E124" s="35" t="s">
        <v>10681</v>
      </c>
      <c r="F124" s="39">
        <v>2</v>
      </c>
      <c r="G124" s="5">
        <v>0</v>
      </c>
      <c r="H124" s="39">
        <v>2</v>
      </c>
      <c r="I124" s="4"/>
      <c r="J124" s="4"/>
      <c r="K124" s="4"/>
      <c r="L124" s="4"/>
      <c r="M124" s="4"/>
      <c r="N124" s="4"/>
      <c r="O124" s="4"/>
      <c r="P124" s="4"/>
      <c r="Q124" s="4"/>
      <c r="R124" s="4"/>
      <c r="S124" s="4"/>
      <c r="T124" s="4"/>
      <c r="U124" s="4"/>
      <c r="V124" s="4"/>
      <c r="W124" s="4"/>
      <c r="X124" s="4"/>
      <c r="Y124" s="4"/>
      <c r="Z124" s="4"/>
    </row>
    <row r="125" spans="1:26" ht="48" customHeight="1" x14ac:dyDescent="0.3">
      <c r="A125" s="5">
        <v>124</v>
      </c>
      <c r="B125" s="6" t="s">
        <v>10669</v>
      </c>
      <c r="C125" s="6" t="s">
        <v>10670</v>
      </c>
      <c r="D125" s="7" t="s">
        <v>10682</v>
      </c>
      <c r="E125" s="35" t="s">
        <v>10683</v>
      </c>
      <c r="F125" s="39">
        <v>0</v>
      </c>
      <c r="G125" s="5">
        <v>0</v>
      </c>
      <c r="H125" s="39">
        <v>0</v>
      </c>
      <c r="I125" s="4"/>
      <c r="J125" s="4"/>
      <c r="K125" s="4"/>
      <c r="L125" s="4"/>
      <c r="M125" s="4"/>
      <c r="N125" s="4"/>
      <c r="O125" s="4"/>
      <c r="P125" s="4"/>
      <c r="Q125" s="4"/>
      <c r="R125" s="4"/>
      <c r="S125" s="4"/>
      <c r="T125" s="4"/>
      <c r="U125" s="4"/>
      <c r="V125" s="4"/>
      <c r="W125" s="4"/>
      <c r="X125" s="4"/>
      <c r="Y125" s="4"/>
      <c r="Z125" s="4"/>
    </row>
    <row r="126" spans="1:26" ht="72" customHeight="1" x14ac:dyDescent="0.3">
      <c r="A126" s="5">
        <v>125</v>
      </c>
      <c r="B126" s="6" t="s">
        <v>10669</v>
      </c>
      <c r="C126" s="6" t="s">
        <v>10670</v>
      </c>
      <c r="D126" s="7" t="s">
        <v>10684</v>
      </c>
      <c r="E126" s="35" t="s">
        <v>10685</v>
      </c>
      <c r="F126" s="39">
        <v>1</v>
      </c>
      <c r="G126" s="5">
        <v>0</v>
      </c>
      <c r="H126" s="39">
        <v>1</v>
      </c>
      <c r="I126" s="4"/>
      <c r="J126" s="4"/>
      <c r="K126" s="4"/>
      <c r="L126" s="4"/>
      <c r="M126" s="4"/>
      <c r="N126" s="4"/>
      <c r="O126" s="4"/>
      <c r="P126" s="4"/>
      <c r="Q126" s="4"/>
      <c r="R126" s="4"/>
      <c r="S126" s="4"/>
      <c r="T126" s="4"/>
      <c r="U126" s="4"/>
      <c r="V126" s="4"/>
      <c r="W126" s="4"/>
      <c r="X126" s="4"/>
      <c r="Y126" s="4"/>
      <c r="Z126" s="4"/>
    </row>
    <row r="127" spans="1:26" ht="96" customHeight="1" x14ac:dyDescent="0.3">
      <c r="A127" s="5">
        <v>126</v>
      </c>
      <c r="B127" s="6" t="s">
        <v>10669</v>
      </c>
      <c r="C127" s="6" t="s">
        <v>10670</v>
      </c>
      <c r="D127" s="7" t="s">
        <v>10686</v>
      </c>
      <c r="E127" s="35" t="s">
        <v>10687</v>
      </c>
      <c r="F127" s="39">
        <v>0</v>
      </c>
      <c r="G127" s="5">
        <v>0</v>
      </c>
      <c r="H127" s="39">
        <v>0</v>
      </c>
      <c r="I127" s="4"/>
      <c r="J127" s="4"/>
      <c r="K127" s="4"/>
      <c r="L127" s="4"/>
      <c r="M127" s="4"/>
      <c r="N127" s="4"/>
      <c r="O127" s="4"/>
      <c r="P127" s="4"/>
      <c r="Q127" s="4"/>
      <c r="R127" s="4"/>
      <c r="S127" s="4"/>
      <c r="T127" s="4"/>
      <c r="U127" s="4"/>
      <c r="V127" s="4"/>
      <c r="W127" s="4"/>
      <c r="X127" s="4"/>
      <c r="Y127" s="4"/>
      <c r="Z127" s="4"/>
    </row>
    <row r="128" spans="1:26" ht="48" customHeight="1" x14ac:dyDescent="0.3">
      <c r="A128" s="5">
        <v>127</v>
      </c>
      <c r="B128" s="6" t="s">
        <v>10669</v>
      </c>
      <c r="C128" s="6" t="s">
        <v>10670</v>
      </c>
      <c r="D128" s="7" t="s">
        <v>10688</v>
      </c>
      <c r="E128" s="35" t="s">
        <v>10689</v>
      </c>
      <c r="F128" s="39">
        <v>2</v>
      </c>
      <c r="G128" s="5">
        <v>0</v>
      </c>
      <c r="H128" s="39">
        <v>2</v>
      </c>
      <c r="I128" s="4"/>
      <c r="J128" s="4"/>
      <c r="K128" s="4"/>
      <c r="L128" s="4"/>
      <c r="M128" s="4"/>
      <c r="N128" s="4"/>
      <c r="O128" s="4"/>
      <c r="P128" s="4"/>
      <c r="Q128" s="4"/>
      <c r="R128" s="4"/>
      <c r="S128" s="4"/>
      <c r="T128" s="4"/>
      <c r="U128" s="4"/>
      <c r="V128" s="4"/>
      <c r="W128" s="4"/>
      <c r="X128" s="4"/>
      <c r="Y128" s="4"/>
      <c r="Z128" s="4"/>
    </row>
    <row r="129" spans="1:26" ht="24" customHeight="1" x14ac:dyDescent="0.3">
      <c r="A129" s="5">
        <v>128</v>
      </c>
      <c r="B129" s="6" t="s">
        <v>10669</v>
      </c>
      <c r="C129" s="6" t="s">
        <v>10670</v>
      </c>
      <c r="D129" s="7" t="s">
        <v>10690</v>
      </c>
      <c r="E129" s="35" t="s">
        <v>10691</v>
      </c>
      <c r="F129" s="39">
        <v>2</v>
      </c>
      <c r="G129" s="5">
        <v>0</v>
      </c>
      <c r="H129" s="39">
        <v>2</v>
      </c>
      <c r="I129" s="4"/>
      <c r="J129" s="4"/>
      <c r="K129" s="4"/>
      <c r="L129" s="4"/>
      <c r="M129" s="4"/>
      <c r="N129" s="4"/>
      <c r="O129" s="4"/>
      <c r="P129" s="4"/>
      <c r="Q129" s="4"/>
      <c r="R129" s="4"/>
      <c r="S129" s="4"/>
      <c r="T129" s="4"/>
      <c r="U129" s="4"/>
      <c r="V129" s="4"/>
      <c r="W129" s="4"/>
      <c r="X129" s="4"/>
      <c r="Y129" s="4"/>
      <c r="Z129" s="4"/>
    </row>
    <row r="130" spans="1:26" ht="24" customHeight="1" x14ac:dyDescent="0.3">
      <c r="A130" s="5">
        <v>129</v>
      </c>
      <c r="B130" s="6" t="s">
        <v>10669</v>
      </c>
      <c r="C130" s="6" t="s">
        <v>10670</v>
      </c>
      <c r="D130" s="7" t="s">
        <v>10692</v>
      </c>
      <c r="E130" s="35" t="s">
        <v>10693</v>
      </c>
      <c r="F130" s="39">
        <v>2</v>
      </c>
      <c r="G130" s="5">
        <v>0</v>
      </c>
      <c r="H130" s="39">
        <v>2</v>
      </c>
      <c r="I130" s="4"/>
      <c r="J130" s="4"/>
      <c r="K130" s="4"/>
      <c r="L130" s="4"/>
      <c r="M130" s="4"/>
      <c r="N130" s="4"/>
      <c r="O130" s="4"/>
      <c r="P130" s="4"/>
      <c r="Q130" s="4"/>
      <c r="R130" s="4"/>
      <c r="S130" s="4"/>
      <c r="T130" s="4"/>
      <c r="U130" s="4"/>
      <c r="V130" s="4"/>
      <c r="W130" s="4"/>
      <c r="X130" s="4"/>
      <c r="Y130" s="4"/>
      <c r="Z130" s="4"/>
    </row>
    <row r="131" spans="1:26" ht="72" customHeight="1" x14ac:dyDescent="0.3">
      <c r="A131" s="5">
        <v>130</v>
      </c>
      <c r="B131" s="6" t="s">
        <v>10694</v>
      </c>
      <c r="C131" s="6" t="s">
        <v>10695</v>
      </c>
      <c r="D131" s="7" t="s">
        <v>10696</v>
      </c>
      <c r="E131" s="35" t="s">
        <v>10697</v>
      </c>
      <c r="F131" s="39">
        <v>1</v>
      </c>
      <c r="G131" s="5">
        <v>1</v>
      </c>
      <c r="H131" s="39">
        <v>1</v>
      </c>
      <c r="I131" s="4"/>
      <c r="J131" s="4"/>
      <c r="K131" s="4"/>
      <c r="L131" s="4"/>
      <c r="M131" s="4"/>
      <c r="N131" s="4"/>
      <c r="O131" s="4"/>
      <c r="P131" s="4"/>
      <c r="Q131" s="4"/>
      <c r="R131" s="4"/>
      <c r="S131" s="4"/>
      <c r="T131" s="4"/>
      <c r="U131" s="4"/>
      <c r="V131" s="4"/>
      <c r="W131" s="4"/>
      <c r="X131" s="4"/>
      <c r="Y131" s="4"/>
      <c r="Z131" s="4"/>
    </row>
    <row r="132" spans="1:26" ht="48" customHeight="1" x14ac:dyDescent="0.3">
      <c r="A132" s="5">
        <v>131</v>
      </c>
      <c r="B132" s="6" t="s">
        <v>10698</v>
      </c>
      <c r="C132" s="6" t="s">
        <v>10699</v>
      </c>
      <c r="D132" s="7" t="s">
        <v>10700</v>
      </c>
      <c r="E132" s="35" t="s">
        <v>10701</v>
      </c>
      <c r="F132" s="39">
        <v>2</v>
      </c>
      <c r="G132" s="5">
        <v>0</v>
      </c>
      <c r="H132" s="39">
        <v>2</v>
      </c>
      <c r="I132" s="4"/>
      <c r="J132" s="4"/>
      <c r="K132" s="4"/>
      <c r="L132" s="4"/>
      <c r="M132" s="4"/>
      <c r="N132" s="4"/>
      <c r="O132" s="4"/>
      <c r="P132" s="4"/>
      <c r="Q132" s="4"/>
      <c r="R132" s="4"/>
      <c r="S132" s="4"/>
      <c r="T132" s="4"/>
      <c r="U132" s="4"/>
      <c r="V132" s="4"/>
      <c r="W132" s="4"/>
      <c r="X132" s="4"/>
      <c r="Y132" s="4"/>
      <c r="Z132" s="4"/>
    </row>
    <row r="133" spans="1:26" ht="48" customHeight="1" x14ac:dyDescent="0.3">
      <c r="A133" s="5">
        <v>132</v>
      </c>
      <c r="B133" s="6" t="s">
        <v>10698</v>
      </c>
      <c r="C133" s="6" t="s">
        <v>10699</v>
      </c>
      <c r="D133" s="7" t="s">
        <v>10702</v>
      </c>
      <c r="E133" s="35" t="s">
        <v>10703</v>
      </c>
      <c r="F133" s="39">
        <v>0</v>
      </c>
      <c r="G133" s="5">
        <v>1</v>
      </c>
      <c r="H133" s="39">
        <v>0</v>
      </c>
      <c r="I133" s="4"/>
      <c r="J133" s="4"/>
      <c r="K133" s="4"/>
      <c r="L133" s="4"/>
      <c r="M133" s="4"/>
      <c r="N133" s="4"/>
      <c r="O133" s="4"/>
      <c r="P133" s="4"/>
      <c r="Q133" s="4"/>
      <c r="R133" s="4"/>
      <c r="S133" s="4"/>
      <c r="T133" s="4"/>
      <c r="U133" s="4"/>
      <c r="V133" s="4"/>
      <c r="W133" s="4"/>
      <c r="X133" s="4"/>
      <c r="Y133" s="4"/>
      <c r="Z133" s="4"/>
    </row>
    <row r="134" spans="1:26" ht="24" customHeight="1" x14ac:dyDescent="0.3">
      <c r="A134" s="5">
        <v>133</v>
      </c>
      <c r="B134" s="6" t="s">
        <v>10698</v>
      </c>
      <c r="C134" s="6" t="s">
        <v>10699</v>
      </c>
      <c r="D134" s="7" t="s">
        <v>10704</v>
      </c>
      <c r="E134" s="35" t="s">
        <v>10705</v>
      </c>
      <c r="F134" s="39">
        <v>0</v>
      </c>
      <c r="G134" s="5">
        <v>0</v>
      </c>
      <c r="H134" s="39">
        <v>0</v>
      </c>
      <c r="I134" s="4"/>
      <c r="J134" s="4"/>
      <c r="K134" s="4"/>
      <c r="L134" s="4"/>
      <c r="M134" s="4"/>
      <c r="N134" s="4"/>
      <c r="O134" s="4"/>
      <c r="P134" s="4"/>
      <c r="Q134" s="4"/>
      <c r="R134" s="4"/>
      <c r="S134" s="4"/>
      <c r="T134" s="4"/>
      <c r="U134" s="4"/>
      <c r="V134" s="4"/>
      <c r="W134" s="4"/>
      <c r="X134" s="4"/>
      <c r="Y134" s="4"/>
      <c r="Z134" s="4"/>
    </row>
    <row r="135" spans="1:26" ht="48" customHeight="1" x14ac:dyDescent="0.3">
      <c r="A135" s="5">
        <v>134</v>
      </c>
      <c r="B135" s="6" t="s">
        <v>10698</v>
      </c>
      <c r="C135" s="6" t="s">
        <v>10699</v>
      </c>
      <c r="D135" s="7" t="s">
        <v>10706</v>
      </c>
      <c r="E135" s="35" t="s">
        <v>10707</v>
      </c>
      <c r="F135" s="39">
        <v>0</v>
      </c>
      <c r="G135" s="5">
        <v>0</v>
      </c>
      <c r="H135" s="39">
        <v>0</v>
      </c>
      <c r="I135" s="4"/>
      <c r="J135" s="4"/>
      <c r="K135" s="4"/>
      <c r="L135" s="4"/>
      <c r="M135" s="4"/>
      <c r="N135" s="4"/>
      <c r="O135" s="4"/>
      <c r="P135" s="4"/>
      <c r="Q135" s="4"/>
      <c r="R135" s="4"/>
      <c r="S135" s="4"/>
      <c r="T135" s="4"/>
      <c r="U135" s="4"/>
      <c r="V135" s="4"/>
      <c r="W135" s="4"/>
      <c r="X135" s="4"/>
      <c r="Y135" s="4"/>
      <c r="Z135" s="4"/>
    </row>
    <row r="136" spans="1:26" ht="48" customHeight="1" x14ac:dyDescent="0.3">
      <c r="A136" s="5">
        <v>135</v>
      </c>
      <c r="B136" s="6" t="s">
        <v>10698</v>
      </c>
      <c r="C136" s="6" t="s">
        <v>10699</v>
      </c>
      <c r="D136" s="7" t="s">
        <v>10708</v>
      </c>
      <c r="E136" s="35" t="s">
        <v>10709</v>
      </c>
      <c r="F136" s="39">
        <v>0</v>
      </c>
      <c r="G136" s="5">
        <v>0</v>
      </c>
      <c r="H136" s="39">
        <v>0</v>
      </c>
      <c r="I136" s="4"/>
      <c r="J136" s="4"/>
      <c r="K136" s="4"/>
      <c r="L136" s="4"/>
      <c r="M136" s="4"/>
      <c r="N136" s="4"/>
      <c r="O136" s="4"/>
      <c r="P136" s="4"/>
      <c r="Q136" s="4"/>
      <c r="R136" s="4"/>
      <c r="S136" s="4"/>
      <c r="T136" s="4"/>
      <c r="U136" s="4"/>
      <c r="V136" s="4"/>
      <c r="W136" s="4"/>
      <c r="X136" s="4"/>
      <c r="Y136" s="4"/>
      <c r="Z136" s="4"/>
    </row>
    <row r="137" spans="1:26" ht="24" customHeight="1" x14ac:dyDescent="0.3">
      <c r="A137" s="5">
        <v>136</v>
      </c>
      <c r="B137" s="6" t="s">
        <v>10698</v>
      </c>
      <c r="C137" s="6" t="s">
        <v>10699</v>
      </c>
      <c r="D137" s="7" t="s">
        <v>10710</v>
      </c>
      <c r="E137" s="35" t="s">
        <v>10711</v>
      </c>
      <c r="F137" s="39">
        <v>0</v>
      </c>
      <c r="G137" s="5">
        <v>0</v>
      </c>
      <c r="H137" s="39">
        <v>0</v>
      </c>
      <c r="I137" s="4"/>
      <c r="J137" s="4"/>
      <c r="K137" s="4"/>
      <c r="L137" s="4"/>
      <c r="M137" s="4"/>
      <c r="N137" s="4"/>
      <c r="O137" s="4"/>
      <c r="P137" s="4"/>
      <c r="Q137" s="4"/>
      <c r="R137" s="4"/>
      <c r="S137" s="4"/>
      <c r="T137" s="4"/>
      <c r="U137" s="4"/>
      <c r="V137" s="4"/>
      <c r="W137" s="4"/>
      <c r="X137" s="4"/>
      <c r="Y137" s="4"/>
      <c r="Z137" s="4"/>
    </row>
    <row r="138" spans="1:26" ht="24" customHeight="1" x14ac:dyDescent="0.3">
      <c r="A138" s="5">
        <v>137</v>
      </c>
      <c r="B138" s="6" t="s">
        <v>10698</v>
      </c>
      <c r="C138" s="6" t="s">
        <v>10699</v>
      </c>
      <c r="D138" s="7" t="s">
        <v>10712</v>
      </c>
      <c r="E138" s="35" t="s">
        <v>10713</v>
      </c>
      <c r="F138" s="39">
        <v>2</v>
      </c>
      <c r="G138" s="5">
        <v>0</v>
      </c>
      <c r="H138" s="39">
        <v>2</v>
      </c>
      <c r="I138" s="4"/>
      <c r="J138" s="4"/>
      <c r="K138" s="4"/>
      <c r="L138" s="4"/>
      <c r="M138" s="4"/>
      <c r="N138" s="4"/>
      <c r="O138" s="4"/>
      <c r="P138" s="4"/>
      <c r="Q138" s="4"/>
      <c r="R138" s="4"/>
      <c r="S138" s="4"/>
      <c r="T138" s="4"/>
      <c r="U138" s="4"/>
      <c r="V138" s="4"/>
      <c r="W138" s="4"/>
      <c r="X138" s="4"/>
      <c r="Y138" s="4"/>
      <c r="Z138" s="4"/>
    </row>
    <row r="139" spans="1:26" ht="24" customHeight="1" x14ac:dyDescent="0.3">
      <c r="A139" s="5">
        <v>138</v>
      </c>
      <c r="B139" s="6" t="s">
        <v>10698</v>
      </c>
      <c r="C139" s="6" t="s">
        <v>10699</v>
      </c>
      <c r="D139" s="7" t="s">
        <v>10714</v>
      </c>
      <c r="E139" s="35" t="s">
        <v>10715</v>
      </c>
      <c r="F139" s="39">
        <v>2</v>
      </c>
      <c r="G139" s="5">
        <v>0</v>
      </c>
      <c r="H139" s="39">
        <v>2</v>
      </c>
      <c r="I139" s="4"/>
      <c r="J139" s="4"/>
      <c r="K139" s="4"/>
      <c r="L139" s="4"/>
      <c r="M139" s="4"/>
      <c r="N139" s="4"/>
      <c r="O139" s="4"/>
      <c r="P139" s="4"/>
      <c r="Q139" s="4"/>
      <c r="R139" s="4"/>
      <c r="S139" s="4"/>
      <c r="T139" s="4"/>
      <c r="U139" s="4"/>
      <c r="V139" s="4"/>
      <c r="W139" s="4"/>
      <c r="X139" s="4"/>
      <c r="Y139" s="4"/>
      <c r="Z139" s="4"/>
    </row>
    <row r="140" spans="1:26" ht="48" customHeight="1" x14ac:dyDescent="0.3">
      <c r="A140" s="5">
        <v>139</v>
      </c>
      <c r="B140" s="6" t="s">
        <v>10716</v>
      </c>
      <c r="C140" s="6" t="s">
        <v>10717</v>
      </c>
      <c r="D140" s="7" t="s">
        <v>10718</v>
      </c>
      <c r="E140" s="35" t="s">
        <v>10719</v>
      </c>
      <c r="F140" s="39">
        <v>2</v>
      </c>
      <c r="G140" s="5">
        <v>2</v>
      </c>
      <c r="H140" s="39">
        <v>2</v>
      </c>
      <c r="I140" s="4"/>
      <c r="J140" s="4"/>
      <c r="K140" s="4"/>
      <c r="L140" s="4"/>
      <c r="M140" s="4"/>
      <c r="N140" s="4"/>
      <c r="O140" s="4"/>
      <c r="P140" s="4"/>
      <c r="Q140" s="4"/>
      <c r="R140" s="4"/>
      <c r="S140" s="4"/>
      <c r="T140" s="4"/>
      <c r="U140" s="4"/>
      <c r="V140" s="4"/>
      <c r="W140" s="4"/>
      <c r="X140" s="4"/>
      <c r="Y140" s="4"/>
      <c r="Z140" s="4"/>
    </row>
    <row r="141" spans="1:26" ht="48" customHeight="1" x14ac:dyDescent="0.3">
      <c r="A141" s="5">
        <v>140</v>
      </c>
      <c r="B141" s="6" t="s">
        <v>10716</v>
      </c>
      <c r="C141" s="6" t="s">
        <v>10717</v>
      </c>
      <c r="D141" s="7" t="s">
        <v>10720</v>
      </c>
      <c r="E141" s="35" t="s">
        <v>10721</v>
      </c>
      <c r="F141" s="39">
        <v>1</v>
      </c>
      <c r="G141" s="5">
        <v>0</v>
      </c>
      <c r="H141" s="39">
        <v>1</v>
      </c>
      <c r="I141" s="4"/>
      <c r="J141" s="4"/>
      <c r="K141" s="4"/>
      <c r="L141" s="4"/>
      <c r="M141" s="4"/>
      <c r="N141" s="4"/>
      <c r="O141" s="4"/>
      <c r="P141" s="4"/>
      <c r="Q141" s="4"/>
      <c r="R141" s="4"/>
      <c r="S141" s="4"/>
      <c r="T141" s="4"/>
      <c r="U141" s="4"/>
      <c r="V141" s="4"/>
      <c r="W141" s="4"/>
      <c r="X141" s="4"/>
      <c r="Y141" s="4"/>
      <c r="Z141" s="4"/>
    </row>
    <row r="142" spans="1:26" ht="48" customHeight="1" x14ac:dyDescent="0.3">
      <c r="A142" s="5">
        <v>141</v>
      </c>
      <c r="B142" s="6" t="s">
        <v>10716</v>
      </c>
      <c r="C142" s="6" t="s">
        <v>10717</v>
      </c>
      <c r="D142" s="7" t="s">
        <v>10722</v>
      </c>
      <c r="E142" s="35" t="s">
        <v>10723</v>
      </c>
      <c r="F142" s="39">
        <v>2</v>
      </c>
      <c r="G142" s="5">
        <v>0</v>
      </c>
      <c r="H142" s="39">
        <v>2</v>
      </c>
      <c r="I142" s="4"/>
      <c r="J142" s="4"/>
      <c r="K142" s="4"/>
      <c r="L142" s="4"/>
      <c r="M142" s="4"/>
      <c r="N142" s="4"/>
      <c r="O142" s="4"/>
      <c r="P142" s="4"/>
      <c r="Q142" s="4"/>
      <c r="R142" s="4"/>
      <c r="S142" s="4"/>
      <c r="T142" s="4"/>
      <c r="U142" s="4"/>
      <c r="V142" s="4"/>
      <c r="W142" s="4"/>
      <c r="X142" s="4"/>
      <c r="Y142" s="4"/>
      <c r="Z142" s="4"/>
    </row>
    <row r="143" spans="1:26" ht="24" customHeight="1" x14ac:dyDescent="0.3">
      <c r="A143" s="5">
        <v>142</v>
      </c>
      <c r="B143" s="6" t="s">
        <v>10724</v>
      </c>
      <c r="C143" s="6" t="s">
        <v>10725</v>
      </c>
      <c r="D143" s="7" t="s">
        <v>10726</v>
      </c>
      <c r="E143" s="35" t="s">
        <v>10727</v>
      </c>
      <c r="F143" s="39">
        <v>1</v>
      </c>
      <c r="G143" s="5">
        <v>0</v>
      </c>
      <c r="H143" s="39">
        <v>1</v>
      </c>
      <c r="I143" s="4"/>
      <c r="J143" s="4"/>
      <c r="K143" s="4"/>
      <c r="L143" s="4"/>
      <c r="M143" s="4"/>
      <c r="N143" s="4"/>
      <c r="O143" s="4"/>
      <c r="P143" s="4"/>
      <c r="Q143" s="4"/>
      <c r="R143" s="4"/>
      <c r="S143" s="4"/>
      <c r="T143" s="4"/>
      <c r="U143" s="4"/>
      <c r="V143" s="4"/>
      <c r="W143" s="4"/>
      <c r="X143" s="4"/>
      <c r="Y143" s="4"/>
      <c r="Z143" s="4"/>
    </row>
    <row r="144" spans="1:26" ht="24" customHeight="1" x14ac:dyDescent="0.3">
      <c r="A144" s="5">
        <v>143</v>
      </c>
      <c r="B144" s="6" t="s">
        <v>10724</v>
      </c>
      <c r="C144" s="6" t="s">
        <v>10725</v>
      </c>
      <c r="D144" s="7" t="s">
        <v>10728</v>
      </c>
      <c r="E144" s="35" t="s">
        <v>10729</v>
      </c>
      <c r="F144" s="39">
        <v>0</v>
      </c>
      <c r="G144" s="5">
        <v>0</v>
      </c>
      <c r="H144" s="39">
        <v>0</v>
      </c>
      <c r="I144" s="4"/>
      <c r="J144" s="4"/>
      <c r="K144" s="4"/>
      <c r="L144" s="4"/>
      <c r="M144" s="4"/>
      <c r="N144" s="4"/>
      <c r="O144" s="4"/>
      <c r="P144" s="4"/>
      <c r="Q144" s="4"/>
      <c r="R144" s="4"/>
      <c r="S144" s="4"/>
      <c r="T144" s="4"/>
      <c r="U144" s="4"/>
      <c r="V144" s="4"/>
      <c r="W144" s="4"/>
      <c r="X144" s="4"/>
      <c r="Y144" s="4"/>
      <c r="Z144" s="4"/>
    </row>
    <row r="145" spans="1:26" ht="24" customHeight="1" x14ac:dyDescent="0.3">
      <c r="A145" s="5">
        <v>144</v>
      </c>
      <c r="B145" s="6" t="s">
        <v>10724</v>
      </c>
      <c r="C145" s="6" t="s">
        <v>10725</v>
      </c>
      <c r="D145" s="7" t="s">
        <v>10730</v>
      </c>
      <c r="E145" s="35" t="s">
        <v>10731</v>
      </c>
      <c r="F145" s="39">
        <v>1</v>
      </c>
      <c r="G145" s="5">
        <v>0</v>
      </c>
      <c r="H145" s="39">
        <v>1</v>
      </c>
      <c r="I145" s="4"/>
      <c r="J145" s="4"/>
      <c r="K145" s="4"/>
      <c r="L145" s="4"/>
      <c r="M145" s="4"/>
      <c r="N145" s="4"/>
      <c r="O145" s="4"/>
      <c r="P145" s="4"/>
      <c r="Q145" s="4"/>
      <c r="R145" s="4"/>
      <c r="S145" s="4"/>
      <c r="T145" s="4"/>
      <c r="U145" s="4"/>
      <c r="V145" s="4"/>
      <c r="W145" s="4"/>
      <c r="X145" s="4"/>
      <c r="Y145" s="4"/>
      <c r="Z145" s="4"/>
    </row>
    <row r="146" spans="1:26" ht="24" customHeight="1" x14ac:dyDescent="0.3">
      <c r="A146" s="5">
        <v>145</v>
      </c>
      <c r="B146" s="6" t="s">
        <v>10724</v>
      </c>
      <c r="C146" s="6" t="s">
        <v>10725</v>
      </c>
      <c r="D146" s="7" t="s">
        <v>10732</v>
      </c>
      <c r="E146" s="35" t="s">
        <v>10733</v>
      </c>
      <c r="F146" s="39">
        <v>1</v>
      </c>
      <c r="G146" s="5">
        <v>1</v>
      </c>
      <c r="H146" s="39">
        <v>1</v>
      </c>
      <c r="I146" s="4"/>
      <c r="J146" s="4"/>
      <c r="K146" s="4"/>
      <c r="L146" s="4"/>
      <c r="M146" s="4"/>
      <c r="N146" s="4"/>
      <c r="O146" s="4"/>
      <c r="P146" s="4"/>
      <c r="Q146" s="4"/>
      <c r="R146" s="4"/>
      <c r="S146" s="4"/>
      <c r="T146" s="4"/>
      <c r="U146" s="4"/>
      <c r="V146" s="4"/>
      <c r="W146" s="4"/>
      <c r="X146" s="4"/>
      <c r="Y146" s="4"/>
      <c r="Z146" s="4"/>
    </row>
    <row r="147" spans="1:26" ht="24" customHeight="1" x14ac:dyDescent="0.3">
      <c r="A147" s="5">
        <v>146</v>
      </c>
      <c r="B147" s="6" t="s">
        <v>10724</v>
      </c>
      <c r="C147" s="6" t="s">
        <v>10725</v>
      </c>
      <c r="D147" s="7" t="s">
        <v>10734</v>
      </c>
      <c r="E147" s="35" t="s">
        <v>10735</v>
      </c>
      <c r="F147" s="39">
        <v>1</v>
      </c>
      <c r="G147" s="5">
        <v>1</v>
      </c>
      <c r="H147" s="39">
        <v>1</v>
      </c>
      <c r="I147" s="4"/>
      <c r="J147" s="4"/>
      <c r="K147" s="4"/>
      <c r="L147" s="4"/>
      <c r="M147" s="4"/>
      <c r="N147" s="4"/>
      <c r="O147" s="4"/>
      <c r="P147" s="4"/>
      <c r="Q147" s="4"/>
      <c r="R147" s="4"/>
      <c r="S147" s="4"/>
      <c r="T147" s="4"/>
      <c r="U147" s="4"/>
      <c r="V147" s="4"/>
      <c r="W147" s="4"/>
      <c r="X147" s="4"/>
      <c r="Y147" s="4"/>
      <c r="Z147" s="4"/>
    </row>
    <row r="148" spans="1:26" ht="24" customHeight="1" x14ac:dyDescent="0.3">
      <c r="A148" s="5">
        <v>147</v>
      </c>
      <c r="B148" s="6" t="s">
        <v>10724</v>
      </c>
      <c r="C148" s="6" t="s">
        <v>10725</v>
      </c>
      <c r="D148" s="7" t="s">
        <v>10736</v>
      </c>
      <c r="E148" s="35" t="s">
        <v>10737</v>
      </c>
      <c r="F148" s="39">
        <v>1</v>
      </c>
      <c r="G148" s="5">
        <v>1</v>
      </c>
      <c r="H148" s="39">
        <v>1</v>
      </c>
      <c r="I148" s="4"/>
      <c r="J148" s="4"/>
      <c r="K148" s="4"/>
      <c r="L148" s="4"/>
      <c r="M148" s="4"/>
      <c r="N148" s="4"/>
      <c r="O148" s="4"/>
      <c r="P148" s="4"/>
      <c r="Q148" s="4"/>
      <c r="R148" s="4"/>
      <c r="S148" s="4"/>
      <c r="T148" s="4"/>
      <c r="U148" s="4"/>
      <c r="V148" s="4"/>
      <c r="W148" s="4"/>
      <c r="X148" s="4"/>
      <c r="Y148" s="4"/>
      <c r="Z148" s="4"/>
    </row>
    <row r="149" spans="1:26" ht="24" customHeight="1" x14ac:dyDescent="0.3">
      <c r="A149" s="5">
        <v>148</v>
      </c>
      <c r="B149" s="6" t="s">
        <v>10724</v>
      </c>
      <c r="C149" s="6" t="s">
        <v>10725</v>
      </c>
      <c r="D149" s="7" t="s">
        <v>10738</v>
      </c>
      <c r="E149" s="35" t="s">
        <v>10739</v>
      </c>
      <c r="F149" s="39">
        <v>1</v>
      </c>
      <c r="G149" s="5">
        <v>1</v>
      </c>
      <c r="H149" s="39">
        <v>1</v>
      </c>
      <c r="I149" s="4"/>
      <c r="J149" s="4"/>
      <c r="K149" s="4"/>
      <c r="L149" s="4"/>
      <c r="M149" s="4"/>
      <c r="N149" s="4"/>
      <c r="O149" s="4"/>
      <c r="P149" s="4"/>
      <c r="Q149" s="4"/>
      <c r="R149" s="4"/>
      <c r="S149" s="4"/>
      <c r="T149" s="4"/>
      <c r="U149" s="4"/>
      <c r="V149" s="4"/>
      <c r="W149" s="4"/>
      <c r="X149" s="4"/>
      <c r="Y149" s="4"/>
      <c r="Z149" s="4"/>
    </row>
    <row r="150" spans="1:26" ht="48" customHeight="1" x14ac:dyDescent="0.3">
      <c r="A150" s="5">
        <v>149</v>
      </c>
      <c r="B150" s="6" t="s">
        <v>10740</v>
      </c>
      <c r="C150" s="6" t="s">
        <v>10741</v>
      </c>
      <c r="D150" s="7" t="s">
        <v>10742</v>
      </c>
      <c r="E150" s="35" t="s">
        <v>10743</v>
      </c>
      <c r="F150" s="39">
        <v>1</v>
      </c>
      <c r="G150" s="5">
        <v>1</v>
      </c>
      <c r="H150" s="39">
        <v>1</v>
      </c>
      <c r="I150" s="4"/>
      <c r="J150" s="4"/>
      <c r="K150" s="4"/>
      <c r="L150" s="4"/>
      <c r="M150" s="4"/>
      <c r="N150" s="4"/>
      <c r="O150" s="4"/>
      <c r="P150" s="4"/>
      <c r="Q150" s="4"/>
      <c r="R150" s="4"/>
      <c r="S150" s="4"/>
      <c r="T150" s="4"/>
      <c r="U150" s="4"/>
      <c r="V150" s="4"/>
      <c r="W150" s="4"/>
      <c r="X150" s="4"/>
      <c r="Y150" s="4"/>
      <c r="Z150" s="4"/>
    </row>
    <row r="151" spans="1:26" ht="24" customHeight="1" x14ac:dyDescent="0.3">
      <c r="A151" s="5">
        <v>150</v>
      </c>
      <c r="B151" s="6" t="s">
        <v>10740</v>
      </c>
      <c r="C151" s="6" t="s">
        <v>10741</v>
      </c>
      <c r="D151" s="7" t="s">
        <v>10744</v>
      </c>
      <c r="E151" s="35" t="s">
        <v>10745</v>
      </c>
      <c r="F151" s="39">
        <v>1</v>
      </c>
      <c r="G151" s="5">
        <v>1</v>
      </c>
      <c r="H151" s="39">
        <v>1</v>
      </c>
      <c r="I151" s="4"/>
      <c r="J151" s="4"/>
      <c r="K151" s="4"/>
      <c r="L151" s="4"/>
      <c r="M151" s="4"/>
      <c r="N151" s="4"/>
      <c r="O151" s="4"/>
      <c r="P151" s="4"/>
      <c r="Q151" s="4"/>
      <c r="R151" s="4"/>
      <c r="S151" s="4"/>
      <c r="T151" s="4"/>
      <c r="U151" s="4"/>
      <c r="V151" s="4"/>
      <c r="W151" s="4"/>
      <c r="X151" s="4"/>
      <c r="Y151" s="4"/>
      <c r="Z151" s="4"/>
    </row>
    <row r="152" spans="1:26" ht="24" customHeight="1" x14ac:dyDescent="0.3">
      <c r="A152" s="5">
        <v>151</v>
      </c>
      <c r="B152" s="6" t="s">
        <v>10746</v>
      </c>
      <c r="C152" s="6" t="s">
        <v>10747</v>
      </c>
      <c r="D152" s="7" t="s">
        <v>10748</v>
      </c>
      <c r="E152" s="35" t="s">
        <v>10749</v>
      </c>
      <c r="F152" s="39">
        <v>0</v>
      </c>
      <c r="G152" s="5">
        <v>0</v>
      </c>
      <c r="H152" s="39">
        <v>0</v>
      </c>
      <c r="I152" s="4"/>
      <c r="J152" s="4"/>
      <c r="K152" s="4"/>
      <c r="L152" s="4"/>
      <c r="M152" s="4"/>
      <c r="N152" s="4"/>
      <c r="O152" s="4"/>
      <c r="P152" s="4"/>
      <c r="Q152" s="4"/>
      <c r="R152" s="4"/>
      <c r="S152" s="4"/>
      <c r="T152" s="4"/>
      <c r="U152" s="4"/>
      <c r="V152" s="4"/>
      <c r="W152" s="4"/>
      <c r="X152" s="4"/>
      <c r="Y152" s="4"/>
      <c r="Z152" s="4"/>
    </row>
    <row r="153" spans="1:26" ht="24" customHeight="1" x14ac:dyDescent="0.3">
      <c r="A153" s="5">
        <v>152</v>
      </c>
      <c r="B153" s="6" t="s">
        <v>10746</v>
      </c>
      <c r="C153" s="6" t="s">
        <v>10747</v>
      </c>
      <c r="D153" s="7" t="s">
        <v>10750</v>
      </c>
      <c r="E153" s="35" t="s">
        <v>10751</v>
      </c>
      <c r="F153" s="39">
        <v>1</v>
      </c>
      <c r="G153" s="5">
        <v>1</v>
      </c>
      <c r="H153" s="39">
        <v>1</v>
      </c>
      <c r="I153" s="4"/>
      <c r="J153" s="4"/>
      <c r="K153" s="4"/>
      <c r="L153" s="4"/>
      <c r="M153" s="4"/>
      <c r="N153" s="4"/>
      <c r="O153" s="4"/>
      <c r="P153" s="4"/>
      <c r="Q153" s="4"/>
      <c r="R153" s="4"/>
      <c r="S153" s="4"/>
      <c r="T153" s="4"/>
      <c r="U153" s="4"/>
      <c r="V153" s="4"/>
      <c r="W153" s="4"/>
      <c r="X153" s="4"/>
      <c r="Y153" s="4"/>
      <c r="Z153" s="4"/>
    </row>
    <row r="154" spans="1:26" ht="24" customHeight="1" x14ac:dyDescent="0.3">
      <c r="A154" s="5">
        <v>153</v>
      </c>
      <c r="B154" s="6" t="s">
        <v>10752</v>
      </c>
      <c r="C154" s="6" t="s">
        <v>10753</v>
      </c>
      <c r="D154" s="7" t="s">
        <v>10754</v>
      </c>
      <c r="E154" s="35" t="s">
        <v>10755</v>
      </c>
      <c r="F154" s="39">
        <v>0</v>
      </c>
      <c r="G154" s="5">
        <v>0</v>
      </c>
      <c r="H154" s="39">
        <v>0</v>
      </c>
      <c r="I154" s="4"/>
      <c r="J154" s="4"/>
      <c r="K154" s="4"/>
      <c r="L154" s="4"/>
      <c r="M154" s="4"/>
      <c r="N154" s="4"/>
      <c r="O154" s="4"/>
      <c r="P154" s="4"/>
      <c r="Q154" s="4"/>
      <c r="R154" s="4"/>
      <c r="S154" s="4"/>
      <c r="T154" s="4"/>
      <c r="U154" s="4"/>
      <c r="V154" s="4"/>
      <c r="W154" s="4"/>
      <c r="X154" s="4"/>
      <c r="Y154" s="4"/>
      <c r="Z154" s="4"/>
    </row>
    <row r="155" spans="1:26" ht="24" customHeight="1" x14ac:dyDescent="0.3">
      <c r="A155" s="5">
        <v>154</v>
      </c>
      <c r="B155" s="6" t="s">
        <v>10752</v>
      </c>
      <c r="C155" s="6" t="s">
        <v>10753</v>
      </c>
      <c r="D155" s="7" t="s">
        <v>10756</v>
      </c>
      <c r="E155" s="35" t="s">
        <v>10757</v>
      </c>
      <c r="F155" s="39">
        <v>2</v>
      </c>
      <c r="G155" s="5">
        <v>1</v>
      </c>
      <c r="H155" s="39">
        <v>2</v>
      </c>
      <c r="I155" s="4"/>
      <c r="J155" s="4"/>
      <c r="K155" s="4"/>
      <c r="L155" s="4"/>
      <c r="M155" s="4"/>
      <c r="N155" s="4"/>
      <c r="O155" s="4"/>
      <c r="P155" s="4"/>
      <c r="Q155" s="4"/>
      <c r="R155" s="4"/>
      <c r="S155" s="4"/>
      <c r="T155" s="4"/>
      <c r="U155" s="4"/>
      <c r="V155" s="4"/>
      <c r="W155" s="4"/>
      <c r="X155" s="4"/>
      <c r="Y155" s="4"/>
      <c r="Z155" s="4"/>
    </row>
    <row r="156" spans="1:26" ht="24" customHeight="1" x14ac:dyDescent="0.3">
      <c r="A156" s="5">
        <v>155</v>
      </c>
      <c r="B156" s="6" t="s">
        <v>10752</v>
      </c>
      <c r="C156" s="6" t="s">
        <v>10753</v>
      </c>
      <c r="D156" s="7" t="s">
        <v>10758</v>
      </c>
      <c r="E156" s="35" t="s">
        <v>10759</v>
      </c>
      <c r="F156" s="39">
        <v>0</v>
      </c>
      <c r="G156" s="5">
        <v>0</v>
      </c>
      <c r="H156" s="39">
        <v>0</v>
      </c>
      <c r="I156" s="4"/>
      <c r="J156" s="4"/>
      <c r="K156" s="4"/>
      <c r="L156" s="4"/>
      <c r="M156" s="4"/>
      <c r="N156" s="4"/>
      <c r="O156" s="4"/>
      <c r="P156" s="4"/>
      <c r="Q156" s="4"/>
      <c r="R156" s="4"/>
      <c r="S156" s="4"/>
      <c r="T156" s="4"/>
      <c r="U156" s="4"/>
      <c r="V156" s="4"/>
      <c r="W156" s="4"/>
      <c r="X156" s="4"/>
      <c r="Y156" s="4"/>
      <c r="Z156" s="4"/>
    </row>
    <row r="157" spans="1:26" ht="24" customHeight="1" x14ac:dyDescent="0.3">
      <c r="A157" s="5">
        <v>156</v>
      </c>
      <c r="B157" s="6" t="s">
        <v>10752</v>
      </c>
      <c r="C157" s="6" t="s">
        <v>10753</v>
      </c>
      <c r="D157" s="7" t="s">
        <v>10760</v>
      </c>
      <c r="E157" s="35" t="s">
        <v>10761</v>
      </c>
      <c r="F157" s="39">
        <v>1</v>
      </c>
      <c r="G157" s="5">
        <v>0</v>
      </c>
      <c r="H157" s="39">
        <v>1</v>
      </c>
      <c r="I157" s="4"/>
      <c r="J157" s="4"/>
      <c r="K157" s="4"/>
      <c r="L157" s="4"/>
      <c r="M157" s="4"/>
      <c r="N157" s="4"/>
      <c r="O157" s="4"/>
      <c r="P157" s="4"/>
      <c r="Q157" s="4"/>
      <c r="R157" s="4"/>
      <c r="S157" s="4"/>
      <c r="T157" s="4"/>
      <c r="U157" s="4"/>
      <c r="V157" s="4"/>
      <c r="W157" s="4"/>
      <c r="X157" s="4"/>
      <c r="Y157" s="4"/>
      <c r="Z157" s="4"/>
    </row>
    <row r="158" spans="1:26" ht="24" customHeight="1" x14ac:dyDescent="0.3">
      <c r="A158" s="5">
        <v>157</v>
      </c>
      <c r="B158" s="6" t="s">
        <v>10752</v>
      </c>
      <c r="C158" s="6" t="s">
        <v>10753</v>
      </c>
      <c r="D158" s="7" t="s">
        <v>10762</v>
      </c>
      <c r="E158" s="35" t="s">
        <v>10763</v>
      </c>
      <c r="F158" s="39">
        <v>1</v>
      </c>
      <c r="G158" s="5">
        <v>1</v>
      </c>
      <c r="H158" s="39">
        <v>1</v>
      </c>
      <c r="I158" s="4"/>
      <c r="J158" s="4"/>
      <c r="K158" s="4"/>
      <c r="L158" s="4"/>
      <c r="M158" s="4"/>
      <c r="N158" s="4"/>
      <c r="O158" s="4"/>
      <c r="P158" s="4"/>
      <c r="Q158" s="4"/>
      <c r="R158" s="4"/>
      <c r="S158" s="4"/>
      <c r="T158" s="4"/>
      <c r="U158" s="4"/>
      <c r="V158" s="4"/>
      <c r="W158" s="4"/>
      <c r="X158" s="4"/>
      <c r="Y158" s="4"/>
      <c r="Z158" s="4"/>
    </row>
    <row r="159" spans="1:26" ht="24" customHeight="1" x14ac:dyDescent="0.3">
      <c r="A159" s="5">
        <v>158</v>
      </c>
      <c r="B159" s="6" t="s">
        <v>10752</v>
      </c>
      <c r="C159" s="6" t="s">
        <v>10753</v>
      </c>
      <c r="D159" s="7" t="s">
        <v>10764</v>
      </c>
      <c r="E159" s="35" t="s">
        <v>10765</v>
      </c>
      <c r="F159" s="39">
        <v>0</v>
      </c>
      <c r="G159" s="5">
        <v>0</v>
      </c>
      <c r="H159" s="39">
        <v>0</v>
      </c>
      <c r="I159" s="4"/>
      <c r="J159" s="4"/>
      <c r="K159" s="4"/>
      <c r="L159" s="4"/>
      <c r="M159" s="4"/>
      <c r="N159" s="4"/>
      <c r="O159" s="4"/>
      <c r="P159" s="4"/>
      <c r="Q159" s="4"/>
      <c r="R159" s="4"/>
      <c r="S159" s="4"/>
      <c r="T159" s="4"/>
      <c r="U159" s="4"/>
      <c r="V159" s="4"/>
      <c r="W159" s="4"/>
      <c r="X159" s="4"/>
      <c r="Y159" s="4"/>
      <c r="Z159" s="4"/>
    </row>
    <row r="160" spans="1:26" ht="24" customHeight="1" x14ac:dyDescent="0.3">
      <c r="A160" s="5">
        <v>159</v>
      </c>
      <c r="B160" s="6" t="s">
        <v>10752</v>
      </c>
      <c r="C160" s="6" t="s">
        <v>10753</v>
      </c>
      <c r="D160" s="7" t="s">
        <v>10766</v>
      </c>
      <c r="E160" s="35" t="s">
        <v>10767</v>
      </c>
      <c r="F160" s="39">
        <v>0</v>
      </c>
      <c r="G160" s="5">
        <v>0</v>
      </c>
      <c r="H160" s="39">
        <v>0</v>
      </c>
      <c r="I160" s="4"/>
      <c r="J160" s="4"/>
      <c r="K160" s="4"/>
      <c r="L160" s="4"/>
      <c r="M160" s="4"/>
      <c r="N160" s="4"/>
      <c r="O160" s="4"/>
      <c r="P160" s="4"/>
      <c r="Q160" s="4"/>
      <c r="R160" s="4"/>
      <c r="S160" s="4"/>
      <c r="T160" s="4"/>
      <c r="U160" s="4"/>
      <c r="V160" s="4"/>
      <c r="W160" s="4"/>
      <c r="X160" s="4"/>
      <c r="Y160" s="4"/>
      <c r="Z160" s="4"/>
    </row>
    <row r="161" spans="1:26" ht="24" customHeight="1" x14ac:dyDescent="0.3">
      <c r="A161" s="5">
        <v>160</v>
      </c>
      <c r="B161" s="6" t="s">
        <v>10752</v>
      </c>
      <c r="C161" s="6" t="s">
        <v>10753</v>
      </c>
      <c r="D161" s="7" t="s">
        <v>10768</v>
      </c>
      <c r="E161" s="35" t="s">
        <v>10769</v>
      </c>
      <c r="F161" s="39">
        <v>1</v>
      </c>
      <c r="G161" s="5">
        <v>0</v>
      </c>
      <c r="H161" s="39">
        <v>1</v>
      </c>
      <c r="I161" s="4"/>
      <c r="J161" s="4"/>
      <c r="K161" s="4"/>
      <c r="L161" s="4"/>
      <c r="M161" s="4"/>
      <c r="N161" s="4"/>
      <c r="O161" s="4"/>
      <c r="P161" s="4"/>
      <c r="Q161" s="4"/>
      <c r="R161" s="4"/>
      <c r="S161" s="4"/>
      <c r="T161" s="4"/>
      <c r="U161" s="4"/>
      <c r="V161" s="4"/>
      <c r="W161" s="4"/>
      <c r="X161" s="4"/>
      <c r="Y161" s="4"/>
      <c r="Z161" s="4"/>
    </row>
    <row r="162" spans="1:26" ht="24" customHeight="1" x14ac:dyDescent="0.3">
      <c r="A162" s="5">
        <v>161</v>
      </c>
      <c r="B162" s="6" t="s">
        <v>10752</v>
      </c>
      <c r="C162" s="6" t="s">
        <v>10753</v>
      </c>
      <c r="D162" s="7" t="s">
        <v>10770</v>
      </c>
      <c r="E162" s="35" t="s">
        <v>10771</v>
      </c>
      <c r="F162" s="39">
        <v>0</v>
      </c>
      <c r="G162" s="5">
        <v>0</v>
      </c>
      <c r="H162" s="39">
        <v>0</v>
      </c>
      <c r="I162" s="4"/>
      <c r="J162" s="4"/>
      <c r="K162" s="4"/>
      <c r="L162" s="4"/>
      <c r="M162" s="4"/>
      <c r="N162" s="4"/>
      <c r="O162" s="4"/>
      <c r="P162" s="4"/>
      <c r="Q162" s="4"/>
      <c r="R162" s="4"/>
      <c r="S162" s="4"/>
      <c r="T162" s="4"/>
      <c r="U162" s="4"/>
      <c r="V162" s="4"/>
      <c r="W162" s="4"/>
      <c r="X162" s="4"/>
      <c r="Y162" s="4"/>
      <c r="Z162" s="4"/>
    </row>
    <row r="163" spans="1:26" ht="48" customHeight="1" x14ac:dyDescent="0.3">
      <c r="A163" s="5">
        <v>162</v>
      </c>
      <c r="B163" s="6" t="s">
        <v>10752</v>
      </c>
      <c r="C163" s="6" t="s">
        <v>10753</v>
      </c>
      <c r="D163" s="7" t="s">
        <v>10772</v>
      </c>
      <c r="E163" s="35" t="s">
        <v>10773</v>
      </c>
      <c r="F163" s="39">
        <v>1</v>
      </c>
      <c r="G163" s="5">
        <v>0</v>
      </c>
      <c r="H163" s="39">
        <v>1</v>
      </c>
      <c r="I163" s="4"/>
      <c r="J163" s="4"/>
      <c r="K163" s="4"/>
      <c r="L163" s="4"/>
      <c r="M163" s="4"/>
      <c r="N163" s="4"/>
      <c r="O163" s="4"/>
      <c r="P163" s="4"/>
      <c r="Q163" s="4"/>
      <c r="R163" s="4"/>
      <c r="S163" s="4"/>
      <c r="T163" s="4"/>
      <c r="U163" s="4"/>
      <c r="V163" s="4"/>
      <c r="W163" s="4"/>
      <c r="X163" s="4"/>
      <c r="Y163" s="4"/>
      <c r="Z163" s="4"/>
    </row>
    <row r="164" spans="1:26" ht="24" customHeight="1" x14ac:dyDescent="0.3">
      <c r="A164" s="5">
        <v>163</v>
      </c>
      <c r="B164" s="6" t="s">
        <v>10752</v>
      </c>
      <c r="C164" s="6" t="s">
        <v>10753</v>
      </c>
      <c r="D164" s="7" t="s">
        <v>10774</v>
      </c>
      <c r="E164" s="35" t="s">
        <v>10775</v>
      </c>
      <c r="F164" s="39">
        <v>0</v>
      </c>
      <c r="G164" s="5">
        <v>0</v>
      </c>
      <c r="H164" s="39">
        <v>0</v>
      </c>
      <c r="I164" s="4"/>
      <c r="J164" s="4"/>
      <c r="K164" s="4"/>
      <c r="L164" s="4"/>
      <c r="M164" s="4"/>
      <c r="N164" s="4"/>
      <c r="O164" s="4"/>
      <c r="P164" s="4"/>
      <c r="Q164" s="4"/>
      <c r="R164" s="4"/>
      <c r="S164" s="4"/>
      <c r="T164" s="4"/>
      <c r="U164" s="4"/>
      <c r="V164" s="4"/>
      <c r="W164" s="4"/>
      <c r="X164" s="4"/>
      <c r="Y164" s="4"/>
      <c r="Z164" s="4"/>
    </row>
    <row r="165" spans="1:26" ht="48" customHeight="1" x14ac:dyDescent="0.3">
      <c r="A165" s="5">
        <v>164</v>
      </c>
      <c r="B165" s="6" t="s">
        <v>10752</v>
      </c>
      <c r="C165" s="6" t="s">
        <v>10753</v>
      </c>
      <c r="D165" s="7" t="s">
        <v>10776</v>
      </c>
      <c r="E165" s="35" t="s">
        <v>10777</v>
      </c>
      <c r="F165" s="39">
        <v>2</v>
      </c>
      <c r="G165" s="5">
        <v>0</v>
      </c>
      <c r="H165" s="39">
        <v>2</v>
      </c>
      <c r="I165" s="4"/>
      <c r="J165" s="4"/>
      <c r="K165" s="4"/>
      <c r="L165" s="4"/>
      <c r="M165" s="4"/>
      <c r="N165" s="4"/>
      <c r="O165" s="4"/>
      <c r="P165" s="4"/>
      <c r="Q165" s="4"/>
      <c r="R165" s="4"/>
      <c r="S165" s="4"/>
      <c r="T165" s="4"/>
      <c r="U165" s="4"/>
      <c r="V165" s="4"/>
      <c r="W165" s="4"/>
      <c r="X165" s="4"/>
      <c r="Y165" s="4"/>
      <c r="Z165" s="4"/>
    </row>
    <row r="166" spans="1:26" ht="24" customHeight="1" x14ac:dyDescent="0.3">
      <c r="A166" s="5">
        <v>165</v>
      </c>
      <c r="B166" s="6" t="s">
        <v>10752</v>
      </c>
      <c r="C166" s="6" t="s">
        <v>10753</v>
      </c>
      <c r="D166" s="7" t="s">
        <v>10778</v>
      </c>
      <c r="E166" s="35" t="s">
        <v>10779</v>
      </c>
      <c r="F166" s="39">
        <v>2</v>
      </c>
      <c r="G166" s="5" t="s">
        <v>8998</v>
      </c>
      <c r="H166" s="39">
        <v>2</v>
      </c>
      <c r="I166" s="4"/>
      <c r="J166" s="4"/>
      <c r="K166" s="4"/>
      <c r="L166" s="4"/>
      <c r="M166" s="4"/>
      <c r="N166" s="4"/>
      <c r="O166" s="4"/>
      <c r="P166" s="4"/>
      <c r="Q166" s="4"/>
      <c r="R166" s="4"/>
      <c r="S166" s="4"/>
      <c r="T166" s="4"/>
      <c r="U166" s="4"/>
      <c r="V166" s="4"/>
      <c r="W166" s="4"/>
      <c r="X166" s="4"/>
      <c r="Y166" s="4"/>
      <c r="Z166" s="4"/>
    </row>
    <row r="167" spans="1:26" ht="24" customHeight="1" x14ac:dyDescent="0.3">
      <c r="A167" s="5">
        <v>166</v>
      </c>
      <c r="B167" s="6" t="s">
        <v>10752</v>
      </c>
      <c r="C167" s="6" t="s">
        <v>10753</v>
      </c>
      <c r="D167" s="7" t="s">
        <v>10780</v>
      </c>
      <c r="E167" s="35" t="s">
        <v>10781</v>
      </c>
      <c r="F167" s="39">
        <v>0</v>
      </c>
      <c r="G167" s="5">
        <v>0</v>
      </c>
      <c r="H167" s="39">
        <v>0</v>
      </c>
      <c r="I167" s="4"/>
      <c r="J167" s="4"/>
      <c r="K167" s="4"/>
      <c r="L167" s="4"/>
      <c r="M167" s="4"/>
      <c r="N167" s="4"/>
      <c r="O167" s="4"/>
      <c r="P167" s="4"/>
      <c r="Q167" s="4"/>
      <c r="R167" s="4"/>
      <c r="S167" s="4"/>
      <c r="T167" s="4"/>
      <c r="U167" s="4"/>
      <c r="V167" s="4"/>
      <c r="W167" s="4"/>
      <c r="X167" s="4"/>
      <c r="Y167" s="4"/>
      <c r="Z167" s="4"/>
    </row>
    <row r="168" spans="1:26" ht="48" customHeight="1" x14ac:dyDescent="0.3">
      <c r="A168" s="5">
        <v>167</v>
      </c>
      <c r="B168" s="6" t="s">
        <v>10782</v>
      </c>
      <c r="C168" s="6" t="s">
        <v>10783</v>
      </c>
      <c r="D168" s="7" t="s">
        <v>10784</v>
      </c>
      <c r="E168" s="35" t="s">
        <v>10785</v>
      </c>
      <c r="F168" s="39">
        <v>1</v>
      </c>
      <c r="G168" s="5">
        <v>0</v>
      </c>
      <c r="H168" s="39">
        <v>1</v>
      </c>
      <c r="I168" s="4"/>
      <c r="J168" s="4"/>
      <c r="K168" s="4"/>
      <c r="L168" s="4"/>
      <c r="M168" s="4"/>
      <c r="N168" s="4"/>
      <c r="O168" s="4"/>
      <c r="P168" s="4"/>
      <c r="Q168" s="4"/>
      <c r="R168" s="4"/>
      <c r="S168" s="4"/>
      <c r="T168" s="4"/>
      <c r="U168" s="4"/>
      <c r="V168" s="4"/>
      <c r="W168" s="4"/>
      <c r="X168" s="4"/>
      <c r="Y168" s="4"/>
      <c r="Z168" s="4"/>
    </row>
    <row r="169" spans="1:26" ht="24" customHeight="1" x14ac:dyDescent="0.3">
      <c r="A169" s="5">
        <v>168</v>
      </c>
      <c r="B169" s="6" t="s">
        <v>10782</v>
      </c>
      <c r="C169" s="6" t="s">
        <v>10783</v>
      </c>
      <c r="D169" s="7" t="s">
        <v>10786</v>
      </c>
      <c r="E169" s="35" t="s">
        <v>10787</v>
      </c>
      <c r="F169" s="39">
        <v>0</v>
      </c>
      <c r="G169" s="5">
        <v>1</v>
      </c>
      <c r="H169" s="39">
        <v>0</v>
      </c>
      <c r="I169" s="4"/>
      <c r="J169" s="4"/>
      <c r="K169" s="4"/>
      <c r="L169" s="4"/>
      <c r="M169" s="4"/>
      <c r="N169" s="4"/>
      <c r="O169" s="4"/>
      <c r="P169" s="4"/>
      <c r="Q169" s="4"/>
      <c r="R169" s="4"/>
      <c r="S169" s="4"/>
      <c r="T169" s="4"/>
      <c r="U169" s="4"/>
      <c r="V169" s="4"/>
      <c r="W169" s="4"/>
      <c r="X169" s="4"/>
      <c r="Y169" s="4"/>
      <c r="Z169" s="4"/>
    </row>
    <row r="170" spans="1:26" ht="24" customHeight="1" x14ac:dyDescent="0.3">
      <c r="A170" s="5">
        <v>169</v>
      </c>
      <c r="B170" s="6" t="s">
        <v>10782</v>
      </c>
      <c r="C170" s="6" t="s">
        <v>10783</v>
      </c>
      <c r="D170" s="7" t="s">
        <v>10788</v>
      </c>
      <c r="E170" s="35" t="s">
        <v>10789</v>
      </c>
      <c r="F170" s="39">
        <v>0</v>
      </c>
      <c r="G170" s="5">
        <v>0</v>
      </c>
      <c r="H170" s="39">
        <v>0</v>
      </c>
      <c r="I170" s="4"/>
      <c r="J170" s="4"/>
      <c r="K170" s="4"/>
      <c r="L170" s="4"/>
      <c r="M170" s="4"/>
      <c r="N170" s="4"/>
      <c r="O170" s="4"/>
      <c r="P170" s="4"/>
      <c r="Q170" s="4"/>
      <c r="R170" s="4"/>
      <c r="S170" s="4"/>
      <c r="T170" s="4"/>
      <c r="U170" s="4"/>
      <c r="V170" s="4"/>
      <c r="W170" s="4"/>
      <c r="X170" s="4"/>
      <c r="Y170" s="4"/>
      <c r="Z170" s="4"/>
    </row>
    <row r="171" spans="1:26" ht="48" customHeight="1" x14ac:dyDescent="0.3">
      <c r="A171" s="5">
        <v>170</v>
      </c>
      <c r="B171" s="6" t="s">
        <v>10782</v>
      </c>
      <c r="C171" s="6" t="s">
        <v>10783</v>
      </c>
      <c r="D171" s="7" t="s">
        <v>10790</v>
      </c>
      <c r="E171" s="35" t="s">
        <v>10791</v>
      </c>
      <c r="F171" s="39">
        <v>1</v>
      </c>
      <c r="G171" s="5">
        <v>0</v>
      </c>
      <c r="H171" s="39">
        <v>1</v>
      </c>
      <c r="I171" s="4"/>
      <c r="J171" s="4"/>
      <c r="K171" s="4"/>
      <c r="L171" s="4"/>
      <c r="M171" s="4"/>
      <c r="N171" s="4"/>
      <c r="O171" s="4"/>
      <c r="P171" s="4"/>
      <c r="Q171" s="4"/>
      <c r="R171" s="4"/>
      <c r="S171" s="4"/>
      <c r="T171" s="4"/>
      <c r="U171" s="4"/>
      <c r="V171" s="4"/>
      <c r="W171" s="4"/>
      <c r="X171" s="4"/>
      <c r="Y171" s="4"/>
      <c r="Z171" s="4"/>
    </row>
    <row r="172" spans="1:26" ht="24" customHeight="1" x14ac:dyDescent="0.3">
      <c r="A172" s="5">
        <v>171</v>
      </c>
      <c r="B172" s="6" t="s">
        <v>10782</v>
      </c>
      <c r="C172" s="6" t="s">
        <v>10783</v>
      </c>
      <c r="D172" s="7" t="s">
        <v>10792</v>
      </c>
      <c r="E172" s="35" t="s">
        <v>10793</v>
      </c>
      <c r="F172" s="39">
        <v>0</v>
      </c>
      <c r="G172" s="5">
        <v>0</v>
      </c>
      <c r="H172" s="39">
        <v>0</v>
      </c>
      <c r="I172" s="4"/>
      <c r="J172" s="4"/>
      <c r="K172" s="4"/>
      <c r="L172" s="4"/>
      <c r="M172" s="4"/>
      <c r="N172" s="4"/>
      <c r="O172" s="4"/>
      <c r="P172" s="4"/>
      <c r="Q172" s="4"/>
      <c r="R172" s="4"/>
      <c r="S172" s="4"/>
      <c r="T172" s="4"/>
      <c r="U172" s="4"/>
      <c r="V172" s="4"/>
      <c r="W172" s="4"/>
      <c r="X172" s="4"/>
      <c r="Y172" s="4"/>
      <c r="Z172" s="4"/>
    </row>
    <row r="173" spans="1:26" ht="24" customHeight="1" x14ac:dyDescent="0.3">
      <c r="A173" s="5">
        <v>172</v>
      </c>
      <c r="B173" s="6" t="s">
        <v>10794</v>
      </c>
      <c r="C173" s="6" t="s">
        <v>10795</v>
      </c>
      <c r="D173" s="7" t="s">
        <v>10796</v>
      </c>
      <c r="E173" s="35" t="s">
        <v>10797</v>
      </c>
      <c r="F173" s="39">
        <v>1</v>
      </c>
      <c r="G173" s="5">
        <v>1</v>
      </c>
      <c r="H173" s="39">
        <v>1</v>
      </c>
      <c r="I173" s="4"/>
      <c r="J173" s="4"/>
      <c r="K173" s="4"/>
      <c r="L173" s="4"/>
      <c r="M173" s="4"/>
      <c r="N173" s="4"/>
      <c r="O173" s="4"/>
      <c r="P173" s="4"/>
      <c r="Q173" s="4"/>
      <c r="R173" s="4"/>
      <c r="S173" s="4"/>
      <c r="T173" s="4"/>
      <c r="U173" s="4"/>
      <c r="V173" s="4"/>
      <c r="W173" s="4"/>
      <c r="X173" s="4"/>
      <c r="Y173" s="4"/>
      <c r="Z173" s="4"/>
    </row>
    <row r="174" spans="1:26" ht="24" customHeight="1" x14ac:dyDescent="0.3">
      <c r="A174" s="5">
        <v>173</v>
      </c>
      <c r="B174" s="6" t="s">
        <v>10798</v>
      </c>
      <c r="C174" s="6" t="s">
        <v>10799</v>
      </c>
      <c r="D174" s="7" t="s">
        <v>10800</v>
      </c>
      <c r="E174" s="35" t="s">
        <v>10801</v>
      </c>
      <c r="F174" s="39">
        <v>0</v>
      </c>
      <c r="G174" s="5">
        <v>0</v>
      </c>
      <c r="H174" s="39">
        <v>0</v>
      </c>
      <c r="I174" s="4"/>
      <c r="J174" s="4"/>
      <c r="K174" s="4"/>
      <c r="L174" s="4"/>
      <c r="M174" s="4"/>
      <c r="N174" s="4"/>
      <c r="O174" s="4"/>
      <c r="P174" s="4"/>
      <c r="Q174" s="4"/>
      <c r="R174" s="4"/>
      <c r="S174" s="4"/>
      <c r="T174" s="4"/>
      <c r="U174" s="4"/>
      <c r="V174" s="4"/>
      <c r="W174" s="4"/>
      <c r="X174" s="4"/>
      <c r="Y174" s="4"/>
      <c r="Z174" s="4"/>
    </row>
    <row r="175" spans="1:26" ht="24" customHeight="1" x14ac:dyDescent="0.3">
      <c r="A175" s="5">
        <v>174</v>
      </c>
      <c r="B175" s="6" t="s">
        <v>10798</v>
      </c>
      <c r="C175" s="6" t="s">
        <v>10799</v>
      </c>
      <c r="D175" s="7" t="s">
        <v>10802</v>
      </c>
      <c r="E175" s="35" t="s">
        <v>10803</v>
      </c>
      <c r="F175" s="39">
        <v>0</v>
      </c>
      <c r="G175" s="5">
        <v>0</v>
      </c>
      <c r="H175" s="39">
        <v>0</v>
      </c>
      <c r="I175" s="4"/>
      <c r="J175" s="4"/>
      <c r="K175" s="4"/>
      <c r="L175" s="4"/>
      <c r="M175" s="4"/>
      <c r="N175" s="4"/>
      <c r="O175" s="4"/>
      <c r="P175" s="4"/>
      <c r="Q175" s="4"/>
      <c r="R175" s="4"/>
      <c r="S175" s="4"/>
      <c r="T175" s="4"/>
      <c r="U175" s="4"/>
      <c r="V175" s="4"/>
      <c r="W175" s="4"/>
      <c r="X175" s="4"/>
      <c r="Y175" s="4"/>
      <c r="Z175" s="4"/>
    </row>
    <row r="176" spans="1:26" ht="24" customHeight="1" x14ac:dyDescent="0.3">
      <c r="A176" s="5">
        <v>175</v>
      </c>
      <c r="B176" s="6" t="s">
        <v>10798</v>
      </c>
      <c r="C176" s="6" t="s">
        <v>10799</v>
      </c>
      <c r="D176" s="7" t="s">
        <v>10804</v>
      </c>
      <c r="E176" s="35" t="s">
        <v>10805</v>
      </c>
      <c r="F176" s="39">
        <v>2</v>
      </c>
      <c r="G176" s="23">
        <v>0</v>
      </c>
      <c r="H176" s="39">
        <v>2</v>
      </c>
      <c r="I176" s="4"/>
      <c r="J176" s="4"/>
      <c r="K176" s="4"/>
      <c r="L176" s="4"/>
      <c r="M176" s="4"/>
      <c r="N176" s="4"/>
      <c r="O176" s="4"/>
      <c r="P176" s="4"/>
      <c r="Q176" s="4"/>
      <c r="R176" s="4"/>
      <c r="S176" s="4"/>
      <c r="T176" s="4"/>
      <c r="U176" s="4"/>
      <c r="V176" s="4"/>
      <c r="W176" s="4"/>
      <c r="X176" s="4"/>
      <c r="Y176" s="4"/>
      <c r="Z176" s="4"/>
    </row>
    <row r="177" spans="1:26" ht="24" customHeight="1" x14ac:dyDescent="0.3">
      <c r="A177" s="5">
        <v>176</v>
      </c>
      <c r="B177" s="6" t="s">
        <v>10798</v>
      </c>
      <c r="C177" s="6" t="s">
        <v>10799</v>
      </c>
      <c r="D177" s="36" t="s">
        <v>10806</v>
      </c>
      <c r="E177" s="35" t="s">
        <v>10807</v>
      </c>
      <c r="F177" s="39">
        <v>1</v>
      </c>
      <c r="G177" s="5">
        <v>0</v>
      </c>
      <c r="H177" s="39">
        <v>1</v>
      </c>
      <c r="I177" s="4"/>
      <c r="J177" s="4"/>
      <c r="K177" s="4"/>
      <c r="L177" s="4"/>
      <c r="M177" s="4"/>
      <c r="N177" s="4"/>
      <c r="O177" s="4"/>
      <c r="P177" s="4"/>
      <c r="Q177" s="4"/>
      <c r="R177" s="4"/>
      <c r="S177" s="4"/>
      <c r="T177" s="4"/>
      <c r="U177" s="4"/>
      <c r="V177" s="4"/>
      <c r="W177" s="4"/>
      <c r="X177" s="4"/>
      <c r="Y177" s="4"/>
      <c r="Z177" s="4"/>
    </row>
    <row r="178" spans="1:26" ht="48" customHeight="1" x14ac:dyDescent="0.3">
      <c r="A178" s="5">
        <v>177</v>
      </c>
      <c r="B178" s="6" t="s">
        <v>10798</v>
      </c>
      <c r="C178" s="6" t="s">
        <v>10799</v>
      </c>
      <c r="D178" s="7" t="s">
        <v>10808</v>
      </c>
      <c r="E178" s="35" t="s">
        <v>10809</v>
      </c>
      <c r="F178" s="39">
        <v>2</v>
      </c>
      <c r="G178" s="5">
        <v>0</v>
      </c>
      <c r="H178" s="39">
        <v>2</v>
      </c>
      <c r="I178" s="4"/>
      <c r="J178" s="4"/>
      <c r="K178" s="4"/>
      <c r="L178" s="4"/>
      <c r="M178" s="4"/>
      <c r="N178" s="4"/>
      <c r="O178" s="4"/>
      <c r="P178" s="4"/>
      <c r="Q178" s="4"/>
      <c r="R178" s="4"/>
      <c r="S178" s="4"/>
      <c r="T178" s="4"/>
      <c r="U178" s="4"/>
      <c r="V178" s="4"/>
      <c r="W178" s="4"/>
      <c r="X178" s="4"/>
      <c r="Y178" s="4"/>
      <c r="Z178" s="4"/>
    </row>
    <row r="179" spans="1:26" ht="24" customHeight="1" x14ac:dyDescent="0.3">
      <c r="A179" s="5">
        <v>178</v>
      </c>
      <c r="B179" s="6" t="s">
        <v>10798</v>
      </c>
      <c r="C179" s="6" t="s">
        <v>10799</v>
      </c>
      <c r="D179" s="7" t="s">
        <v>10810</v>
      </c>
      <c r="E179" s="35" t="s">
        <v>10811</v>
      </c>
      <c r="F179" s="39">
        <v>1</v>
      </c>
      <c r="G179" s="5">
        <v>0</v>
      </c>
      <c r="H179" s="39">
        <v>1</v>
      </c>
      <c r="I179" s="4"/>
      <c r="J179" s="4"/>
      <c r="K179" s="4"/>
      <c r="L179" s="4"/>
      <c r="M179" s="4"/>
      <c r="N179" s="4"/>
      <c r="O179" s="4"/>
      <c r="P179" s="4"/>
      <c r="Q179" s="4"/>
      <c r="R179" s="4"/>
      <c r="S179" s="4"/>
      <c r="T179" s="4"/>
      <c r="U179" s="4"/>
      <c r="V179" s="4"/>
      <c r="W179" s="4"/>
      <c r="X179" s="4"/>
      <c r="Y179" s="4"/>
      <c r="Z179" s="4"/>
    </row>
    <row r="180" spans="1:26" ht="48" customHeight="1" x14ac:dyDescent="0.3">
      <c r="A180" s="5">
        <v>179</v>
      </c>
      <c r="B180" s="6" t="s">
        <v>10798</v>
      </c>
      <c r="C180" s="6" t="s">
        <v>10799</v>
      </c>
      <c r="D180" s="7" t="s">
        <v>10812</v>
      </c>
      <c r="E180" s="35" t="s">
        <v>10813</v>
      </c>
      <c r="F180" s="39">
        <v>2</v>
      </c>
      <c r="G180" s="5">
        <v>0</v>
      </c>
      <c r="H180" s="39">
        <v>2</v>
      </c>
      <c r="I180" s="4"/>
      <c r="J180" s="4"/>
      <c r="K180" s="4"/>
      <c r="L180" s="4"/>
      <c r="M180" s="4"/>
      <c r="N180" s="4"/>
      <c r="O180" s="4"/>
      <c r="P180" s="4"/>
      <c r="Q180" s="4"/>
      <c r="R180" s="4"/>
      <c r="S180" s="4"/>
      <c r="T180" s="4"/>
      <c r="U180" s="4"/>
      <c r="V180" s="4"/>
      <c r="W180" s="4"/>
      <c r="X180" s="4"/>
      <c r="Y180" s="4"/>
      <c r="Z180" s="4"/>
    </row>
    <row r="181" spans="1:26" ht="48" customHeight="1" x14ac:dyDescent="0.3">
      <c r="A181" s="5">
        <v>180</v>
      </c>
      <c r="B181" s="6" t="s">
        <v>10798</v>
      </c>
      <c r="C181" s="6" t="s">
        <v>10799</v>
      </c>
      <c r="D181" s="7" t="s">
        <v>10814</v>
      </c>
      <c r="E181" s="35" t="s">
        <v>10815</v>
      </c>
      <c r="F181" s="39">
        <v>0</v>
      </c>
      <c r="G181" s="5">
        <v>0</v>
      </c>
      <c r="H181" s="39">
        <v>0</v>
      </c>
      <c r="I181" s="4"/>
      <c r="J181" s="4"/>
      <c r="K181" s="4"/>
      <c r="L181" s="4"/>
      <c r="M181" s="4"/>
      <c r="N181" s="4"/>
      <c r="O181" s="4"/>
      <c r="P181" s="4"/>
      <c r="Q181" s="4"/>
      <c r="R181" s="4"/>
      <c r="S181" s="4"/>
      <c r="T181" s="4"/>
      <c r="U181" s="4"/>
      <c r="V181" s="4"/>
      <c r="W181" s="4"/>
      <c r="X181" s="4"/>
      <c r="Y181" s="4"/>
      <c r="Z181" s="4"/>
    </row>
    <row r="182" spans="1:26" ht="72" customHeight="1" x14ac:dyDescent="0.3">
      <c r="A182" s="5">
        <v>181</v>
      </c>
      <c r="B182" s="6" t="s">
        <v>10798</v>
      </c>
      <c r="C182" s="6" t="s">
        <v>10799</v>
      </c>
      <c r="D182" s="7" t="s">
        <v>10816</v>
      </c>
      <c r="E182" s="35" t="s">
        <v>10817</v>
      </c>
      <c r="F182" s="39">
        <v>0</v>
      </c>
      <c r="G182" s="5">
        <v>0</v>
      </c>
      <c r="H182" s="39">
        <v>0</v>
      </c>
      <c r="I182" s="4"/>
      <c r="J182" s="4"/>
      <c r="K182" s="4"/>
      <c r="L182" s="4"/>
      <c r="M182" s="4"/>
      <c r="N182" s="4"/>
      <c r="O182" s="4"/>
      <c r="P182" s="4"/>
      <c r="Q182" s="4"/>
      <c r="R182" s="4"/>
      <c r="S182" s="4"/>
      <c r="T182" s="4"/>
      <c r="U182" s="4"/>
      <c r="V182" s="4"/>
      <c r="W182" s="4"/>
      <c r="X182" s="4"/>
      <c r="Y182" s="4"/>
      <c r="Z182" s="4"/>
    </row>
    <row r="183" spans="1:26" ht="24" customHeight="1" x14ac:dyDescent="0.3">
      <c r="A183" s="5">
        <v>182</v>
      </c>
      <c r="B183" s="6" t="s">
        <v>10798</v>
      </c>
      <c r="C183" s="6" t="s">
        <v>10799</v>
      </c>
      <c r="D183" s="7" t="s">
        <v>10818</v>
      </c>
      <c r="E183" s="35" t="s">
        <v>10819</v>
      </c>
      <c r="F183" s="39">
        <v>0</v>
      </c>
      <c r="G183" s="5">
        <v>0</v>
      </c>
      <c r="H183" s="39">
        <v>0</v>
      </c>
      <c r="I183" s="4"/>
      <c r="J183" s="4"/>
      <c r="K183" s="4"/>
      <c r="L183" s="4"/>
      <c r="M183" s="4"/>
      <c r="N183" s="4"/>
      <c r="O183" s="4"/>
      <c r="P183" s="4"/>
      <c r="Q183" s="4"/>
      <c r="R183" s="4"/>
      <c r="S183" s="4"/>
      <c r="T183" s="4"/>
      <c r="U183" s="4"/>
      <c r="V183" s="4"/>
      <c r="W183" s="4"/>
      <c r="X183" s="4"/>
      <c r="Y183" s="4"/>
      <c r="Z183" s="4"/>
    </row>
    <row r="184" spans="1:26" ht="24" customHeight="1" x14ac:dyDescent="0.3">
      <c r="A184" s="5">
        <v>183</v>
      </c>
      <c r="B184" s="6" t="s">
        <v>10798</v>
      </c>
      <c r="C184" s="6" t="s">
        <v>10799</v>
      </c>
      <c r="D184" s="7" t="s">
        <v>10820</v>
      </c>
      <c r="E184" s="35" t="s">
        <v>10821</v>
      </c>
      <c r="F184" s="39">
        <v>1</v>
      </c>
      <c r="G184" s="5">
        <v>0</v>
      </c>
      <c r="H184" s="39">
        <v>1</v>
      </c>
      <c r="I184" s="4"/>
      <c r="J184" s="4"/>
      <c r="K184" s="4"/>
      <c r="L184" s="4"/>
      <c r="M184" s="4"/>
      <c r="N184" s="4"/>
      <c r="O184" s="4"/>
      <c r="P184" s="4"/>
      <c r="Q184" s="4"/>
      <c r="R184" s="4"/>
      <c r="S184" s="4"/>
      <c r="T184" s="4"/>
      <c r="U184" s="4"/>
      <c r="V184" s="4"/>
      <c r="W184" s="4"/>
      <c r="X184" s="4"/>
      <c r="Y184" s="4"/>
      <c r="Z184" s="4"/>
    </row>
    <row r="185" spans="1:26" ht="24" customHeight="1" x14ac:dyDescent="0.3">
      <c r="A185" s="5">
        <v>184</v>
      </c>
      <c r="B185" s="6" t="s">
        <v>10798</v>
      </c>
      <c r="C185" s="6" t="s">
        <v>10799</v>
      </c>
      <c r="D185" s="7" t="s">
        <v>10822</v>
      </c>
      <c r="E185" s="35" t="s">
        <v>10823</v>
      </c>
      <c r="F185" s="39">
        <v>0</v>
      </c>
      <c r="G185" s="5">
        <v>0</v>
      </c>
      <c r="H185" s="39">
        <v>0</v>
      </c>
      <c r="I185" s="4"/>
      <c r="J185" s="4"/>
      <c r="K185" s="4"/>
      <c r="L185" s="4"/>
      <c r="M185" s="4"/>
      <c r="N185" s="4"/>
      <c r="O185" s="4"/>
      <c r="P185" s="4"/>
      <c r="Q185" s="4"/>
      <c r="R185" s="4"/>
      <c r="S185" s="4"/>
      <c r="T185" s="4"/>
      <c r="U185" s="4"/>
      <c r="V185" s="4"/>
      <c r="W185" s="4"/>
      <c r="X185" s="4"/>
      <c r="Y185" s="4"/>
      <c r="Z185" s="4"/>
    </row>
    <row r="186" spans="1:26" ht="48" customHeight="1" x14ac:dyDescent="0.3">
      <c r="A186" s="5">
        <v>185</v>
      </c>
      <c r="B186" s="6" t="s">
        <v>10798</v>
      </c>
      <c r="C186" s="6" t="s">
        <v>10799</v>
      </c>
      <c r="D186" s="7" t="s">
        <v>10824</v>
      </c>
      <c r="E186" s="35" t="s">
        <v>10825</v>
      </c>
      <c r="F186" s="39">
        <v>2</v>
      </c>
      <c r="G186" s="5">
        <v>1</v>
      </c>
      <c r="H186" s="39">
        <v>2</v>
      </c>
      <c r="I186" s="4"/>
      <c r="J186" s="4"/>
      <c r="K186" s="4"/>
      <c r="L186" s="4"/>
      <c r="M186" s="4"/>
      <c r="N186" s="4"/>
      <c r="O186" s="4"/>
      <c r="P186" s="4"/>
      <c r="Q186" s="4"/>
      <c r="R186" s="4"/>
      <c r="S186" s="4"/>
      <c r="T186" s="4"/>
      <c r="U186" s="4"/>
      <c r="V186" s="4"/>
      <c r="W186" s="4"/>
      <c r="X186" s="4"/>
      <c r="Y186" s="4"/>
      <c r="Z186" s="4"/>
    </row>
    <row r="187" spans="1:26" ht="72" customHeight="1" x14ac:dyDescent="0.3">
      <c r="A187" s="5">
        <v>186</v>
      </c>
      <c r="B187" s="6" t="s">
        <v>10798</v>
      </c>
      <c r="C187" s="6" t="s">
        <v>10799</v>
      </c>
      <c r="D187" s="7" t="s">
        <v>10826</v>
      </c>
      <c r="E187" s="35" t="s">
        <v>10827</v>
      </c>
      <c r="F187" s="39">
        <v>1</v>
      </c>
      <c r="G187" s="5">
        <v>2</v>
      </c>
      <c r="H187" s="39">
        <v>1</v>
      </c>
      <c r="I187" s="4"/>
      <c r="J187" s="4"/>
      <c r="K187" s="4"/>
      <c r="L187" s="4"/>
      <c r="M187" s="4"/>
      <c r="N187" s="4"/>
      <c r="O187" s="4"/>
      <c r="P187" s="4"/>
      <c r="Q187" s="4"/>
      <c r="R187" s="4"/>
      <c r="S187" s="4"/>
      <c r="T187" s="4"/>
      <c r="U187" s="4"/>
      <c r="V187" s="4"/>
      <c r="W187" s="4"/>
      <c r="X187" s="4"/>
      <c r="Y187" s="4"/>
      <c r="Z187" s="4"/>
    </row>
    <row r="188" spans="1:26" ht="24" customHeight="1" x14ac:dyDescent="0.3">
      <c r="A188" s="5">
        <v>187</v>
      </c>
      <c r="B188" s="6" t="s">
        <v>10798</v>
      </c>
      <c r="C188" s="6" t="s">
        <v>10799</v>
      </c>
      <c r="D188" s="7" t="s">
        <v>10828</v>
      </c>
      <c r="E188" s="35" t="s">
        <v>10829</v>
      </c>
      <c r="F188" s="39">
        <v>0</v>
      </c>
      <c r="G188" s="5">
        <v>0</v>
      </c>
      <c r="H188" s="39">
        <v>0</v>
      </c>
      <c r="I188" s="4"/>
      <c r="J188" s="4"/>
      <c r="K188" s="4"/>
      <c r="L188" s="4"/>
      <c r="M188" s="4"/>
      <c r="N188" s="4"/>
      <c r="O188" s="4"/>
      <c r="P188" s="4"/>
      <c r="Q188" s="4"/>
      <c r="R188" s="4"/>
      <c r="S188" s="4"/>
      <c r="T188" s="4"/>
      <c r="U188" s="4"/>
      <c r="V188" s="4"/>
      <c r="W188" s="4"/>
      <c r="X188" s="4"/>
      <c r="Y188" s="4"/>
      <c r="Z188" s="4"/>
    </row>
    <row r="189" spans="1:26" ht="24" customHeight="1" x14ac:dyDescent="0.3">
      <c r="A189" s="5">
        <v>188</v>
      </c>
      <c r="B189" s="6" t="s">
        <v>10798</v>
      </c>
      <c r="C189" s="6" t="s">
        <v>10799</v>
      </c>
      <c r="D189" s="7" t="s">
        <v>10830</v>
      </c>
      <c r="E189" s="35" t="s">
        <v>10831</v>
      </c>
      <c r="F189" s="39">
        <v>0</v>
      </c>
      <c r="G189" s="5">
        <v>0</v>
      </c>
      <c r="H189" s="39">
        <v>0</v>
      </c>
      <c r="I189" s="4"/>
      <c r="J189" s="4"/>
      <c r="K189" s="4"/>
      <c r="L189" s="4"/>
      <c r="M189" s="4"/>
      <c r="N189" s="4"/>
      <c r="O189" s="4"/>
      <c r="P189" s="4"/>
      <c r="Q189" s="4"/>
      <c r="R189" s="4"/>
      <c r="S189" s="4"/>
      <c r="T189" s="4"/>
      <c r="U189" s="4"/>
      <c r="V189" s="4"/>
      <c r="W189" s="4"/>
      <c r="X189" s="4"/>
      <c r="Y189" s="4"/>
      <c r="Z189" s="4"/>
    </row>
    <row r="190" spans="1:26" ht="48" customHeight="1" x14ac:dyDescent="0.3">
      <c r="A190" s="5">
        <v>189</v>
      </c>
      <c r="B190" s="6" t="s">
        <v>10798</v>
      </c>
      <c r="C190" s="6" t="s">
        <v>10799</v>
      </c>
      <c r="D190" s="7" t="s">
        <v>10832</v>
      </c>
      <c r="E190" s="35" t="s">
        <v>10833</v>
      </c>
      <c r="F190" s="39">
        <v>1</v>
      </c>
      <c r="G190" s="5">
        <v>0</v>
      </c>
      <c r="H190" s="39">
        <v>1</v>
      </c>
      <c r="I190" s="4"/>
      <c r="J190" s="4"/>
      <c r="K190" s="4"/>
      <c r="L190" s="4"/>
      <c r="M190" s="4"/>
      <c r="N190" s="4"/>
      <c r="O190" s="4"/>
      <c r="P190" s="4"/>
      <c r="Q190" s="4"/>
      <c r="R190" s="4"/>
      <c r="S190" s="4"/>
      <c r="T190" s="4"/>
      <c r="U190" s="4"/>
      <c r="V190" s="4"/>
      <c r="W190" s="4"/>
      <c r="X190" s="4"/>
      <c r="Y190" s="4"/>
      <c r="Z190" s="4"/>
    </row>
    <row r="191" spans="1:26" ht="24" customHeight="1" x14ac:dyDescent="0.3">
      <c r="A191" s="5">
        <v>190</v>
      </c>
      <c r="B191" s="6" t="s">
        <v>10798</v>
      </c>
      <c r="C191" s="6" t="s">
        <v>10799</v>
      </c>
      <c r="D191" s="7" t="s">
        <v>10834</v>
      </c>
      <c r="E191" s="35" t="s">
        <v>10835</v>
      </c>
      <c r="F191" s="39">
        <v>0</v>
      </c>
      <c r="G191" s="5">
        <v>0</v>
      </c>
      <c r="H191" s="39">
        <v>0</v>
      </c>
      <c r="I191" s="4"/>
      <c r="J191" s="4"/>
      <c r="K191" s="4"/>
      <c r="L191" s="4"/>
      <c r="M191" s="4"/>
      <c r="N191" s="4"/>
      <c r="O191" s="4"/>
      <c r="P191" s="4"/>
      <c r="Q191" s="4"/>
      <c r="R191" s="4"/>
      <c r="S191" s="4"/>
      <c r="T191" s="4"/>
      <c r="U191" s="4"/>
      <c r="V191" s="4"/>
      <c r="W191" s="4"/>
      <c r="X191" s="4"/>
      <c r="Y191" s="4"/>
      <c r="Z191" s="4"/>
    </row>
    <row r="192" spans="1:26" ht="24" customHeight="1" x14ac:dyDescent="0.3">
      <c r="A192" s="5">
        <v>191</v>
      </c>
      <c r="B192" s="6" t="s">
        <v>10798</v>
      </c>
      <c r="C192" s="6" t="s">
        <v>10799</v>
      </c>
      <c r="D192" s="7" t="s">
        <v>10836</v>
      </c>
      <c r="E192" s="35" t="s">
        <v>10837</v>
      </c>
      <c r="F192" s="46">
        <v>0</v>
      </c>
      <c r="G192" s="5">
        <v>0</v>
      </c>
      <c r="H192" s="46">
        <v>0</v>
      </c>
      <c r="I192" s="4"/>
      <c r="J192" s="4"/>
      <c r="K192" s="4"/>
      <c r="L192" s="4"/>
      <c r="M192" s="4"/>
      <c r="N192" s="4"/>
      <c r="O192" s="4"/>
      <c r="P192" s="4"/>
      <c r="Q192" s="4"/>
      <c r="R192" s="4"/>
      <c r="S192" s="4"/>
      <c r="T192" s="4"/>
      <c r="U192" s="4"/>
      <c r="V192" s="4"/>
      <c r="W192" s="4"/>
      <c r="X192" s="4"/>
      <c r="Y192" s="4"/>
      <c r="Z192" s="4"/>
    </row>
    <row r="193" spans="1:26" ht="24" customHeight="1" x14ac:dyDescent="0.3">
      <c r="A193" s="5">
        <v>192</v>
      </c>
      <c r="B193" s="6" t="s">
        <v>10838</v>
      </c>
      <c r="C193" s="6" t="s">
        <v>10839</v>
      </c>
      <c r="D193" s="7" t="s">
        <v>10840</v>
      </c>
      <c r="E193" s="35" t="s">
        <v>10841</v>
      </c>
      <c r="F193" s="39">
        <v>0</v>
      </c>
      <c r="G193" s="5">
        <v>1</v>
      </c>
      <c r="H193" s="39">
        <v>0</v>
      </c>
      <c r="I193" s="4"/>
      <c r="J193" s="4"/>
      <c r="K193" s="4"/>
      <c r="L193" s="4"/>
      <c r="M193" s="4"/>
      <c r="N193" s="4"/>
      <c r="O193" s="4"/>
      <c r="P193" s="4"/>
      <c r="Q193" s="4"/>
      <c r="R193" s="4"/>
      <c r="S193" s="4"/>
      <c r="T193" s="4"/>
      <c r="U193" s="4"/>
      <c r="V193" s="4"/>
      <c r="W193" s="4"/>
      <c r="X193" s="4"/>
      <c r="Y193" s="4"/>
      <c r="Z193" s="4"/>
    </row>
    <row r="194" spans="1:26" ht="24" customHeight="1" x14ac:dyDescent="0.3">
      <c r="A194" s="5">
        <v>193</v>
      </c>
      <c r="B194" s="6" t="s">
        <v>10838</v>
      </c>
      <c r="C194" s="6" t="s">
        <v>10839</v>
      </c>
      <c r="D194" s="7" t="s">
        <v>10842</v>
      </c>
      <c r="E194" s="35" t="s">
        <v>10843</v>
      </c>
      <c r="F194" s="39">
        <v>0</v>
      </c>
      <c r="G194" s="5">
        <v>0</v>
      </c>
      <c r="H194" s="39">
        <v>0</v>
      </c>
      <c r="I194" s="4"/>
      <c r="J194" s="4"/>
      <c r="K194" s="4"/>
      <c r="L194" s="4"/>
      <c r="M194" s="4"/>
      <c r="N194" s="4"/>
      <c r="O194" s="4"/>
      <c r="P194" s="4"/>
      <c r="Q194" s="4"/>
      <c r="R194" s="4"/>
      <c r="S194" s="4"/>
      <c r="T194" s="4"/>
      <c r="U194" s="4"/>
      <c r="V194" s="4"/>
      <c r="W194" s="4"/>
      <c r="X194" s="4"/>
      <c r="Y194" s="4"/>
      <c r="Z194" s="4"/>
    </row>
    <row r="195" spans="1:26" ht="24" customHeight="1" x14ac:dyDescent="0.3">
      <c r="A195" s="5">
        <v>194</v>
      </c>
      <c r="B195" s="6" t="s">
        <v>10838</v>
      </c>
      <c r="C195" s="6" t="s">
        <v>10839</v>
      </c>
      <c r="D195" s="7" t="s">
        <v>10844</v>
      </c>
      <c r="E195" s="35" t="s">
        <v>10845</v>
      </c>
      <c r="F195" s="39">
        <v>0</v>
      </c>
      <c r="G195" s="5">
        <v>0</v>
      </c>
      <c r="H195" s="39">
        <v>0</v>
      </c>
      <c r="I195" s="4"/>
      <c r="J195" s="4"/>
      <c r="K195" s="4"/>
      <c r="L195" s="4"/>
      <c r="M195" s="4"/>
      <c r="N195" s="4"/>
      <c r="O195" s="4"/>
      <c r="P195" s="4"/>
      <c r="Q195" s="4"/>
      <c r="R195" s="4"/>
      <c r="S195" s="4"/>
      <c r="T195" s="4"/>
      <c r="U195" s="4"/>
      <c r="V195" s="4"/>
      <c r="W195" s="4"/>
      <c r="X195" s="4"/>
      <c r="Y195" s="4"/>
      <c r="Z195" s="4"/>
    </row>
    <row r="196" spans="1:26" ht="24" customHeight="1" x14ac:dyDescent="0.3">
      <c r="A196" s="5">
        <v>195</v>
      </c>
      <c r="B196" s="6" t="s">
        <v>10838</v>
      </c>
      <c r="C196" s="6" t="s">
        <v>10839</v>
      </c>
      <c r="D196" s="7" t="s">
        <v>10846</v>
      </c>
      <c r="E196" s="35" t="s">
        <v>10847</v>
      </c>
      <c r="F196" s="39">
        <v>0</v>
      </c>
      <c r="G196" s="5">
        <v>0</v>
      </c>
      <c r="H196" s="39">
        <v>0</v>
      </c>
      <c r="I196" s="4"/>
      <c r="J196" s="4"/>
      <c r="K196" s="4"/>
      <c r="L196" s="4"/>
      <c r="M196" s="4"/>
      <c r="N196" s="4"/>
      <c r="O196" s="4"/>
      <c r="P196" s="4"/>
      <c r="Q196" s="4"/>
      <c r="R196" s="4"/>
      <c r="S196" s="4"/>
      <c r="T196" s="4"/>
      <c r="U196" s="4"/>
      <c r="V196" s="4"/>
      <c r="W196" s="4"/>
      <c r="X196" s="4"/>
      <c r="Y196" s="4"/>
      <c r="Z196" s="4"/>
    </row>
    <row r="197" spans="1:26" ht="24" customHeight="1" x14ac:dyDescent="0.3">
      <c r="A197" s="5">
        <v>196</v>
      </c>
      <c r="B197" s="6" t="s">
        <v>10838</v>
      </c>
      <c r="C197" s="6" t="s">
        <v>10839</v>
      </c>
      <c r="D197" s="7" t="s">
        <v>10848</v>
      </c>
      <c r="E197" s="35" t="s">
        <v>10849</v>
      </c>
      <c r="F197" s="39">
        <v>0</v>
      </c>
      <c r="G197" s="5">
        <v>0</v>
      </c>
      <c r="H197" s="39">
        <v>0</v>
      </c>
      <c r="I197" s="4"/>
      <c r="J197" s="4"/>
      <c r="K197" s="4"/>
      <c r="L197" s="4"/>
      <c r="M197" s="4"/>
      <c r="N197" s="4"/>
      <c r="O197" s="4"/>
      <c r="P197" s="4"/>
      <c r="Q197" s="4"/>
      <c r="R197" s="4"/>
      <c r="S197" s="4"/>
      <c r="T197" s="4"/>
      <c r="U197" s="4"/>
      <c r="V197" s="4"/>
      <c r="W197" s="4"/>
      <c r="X197" s="4"/>
      <c r="Y197" s="4"/>
      <c r="Z197" s="4"/>
    </row>
    <row r="198" spans="1:26" ht="24" customHeight="1" x14ac:dyDescent="0.3">
      <c r="A198" s="5">
        <v>197</v>
      </c>
      <c r="B198" s="6" t="s">
        <v>10838</v>
      </c>
      <c r="C198" s="6" t="s">
        <v>10839</v>
      </c>
      <c r="D198" s="7" t="s">
        <v>10850</v>
      </c>
      <c r="E198" s="35" t="s">
        <v>10851</v>
      </c>
      <c r="F198" s="39">
        <v>2</v>
      </c>
      <c r="G198" s="5">
        <v>0</v>
      </c>
      <c r="H198" s="39">
        <v>2</v>
      </c>
      <c r="I198" s="4"/>
      <c r="J198" s="4"/>
      <c r="K198" s="4"/>
      <c r="L198" s="4"/>
      <c r="M198" s="4"/>
      <c r="N198" s="4"/>
      <c r="O198" s="4"/>
      <c r="P198" s="4"/>
      <c r="Q198" s="4"/>
      <c r="R198" s="4"/>
      <c r="S198" s="4"/>
      <c r="T198" s="4"/>
      <c r="U198" s="4"/>
      <c r="V198" s="4"/>
      <c r="W198" s="4"/>
      <c r="X198" s="4"/>
      <c r="Y198" s="4"/>
      <c r="Z198" s="4"/>
    </row>
    <row r="199" spans="1:26" ht="24" customHeight="1" x14ac:dyDescent="0.3">
      <c r="A199" s="5">
        <v>198</v>
      </c>
      <c r="B199" s="6" t="s">
        <v>10838</v>
      </c>
      <c r="C199" s="6" t="s">
        <v>10839</v>
      </c>
      <c r="D199" s="7" t="s">
        <v>10852</v>
      </c>
      <c r="E199" s="35" t="s">
        <v>10853</v>
      </c>
      <c r="F199" s="39">
        <v>2</v>
      </c>
      <c r="G199" s="5">
        <v>2</v>
      </c>
      <c r="H199" s="39">
        <v>2</v>
      </c>
      <c r="I199" s="4"/>
      <c r="J199" s="4"/>
      <c r="K199" s="4"/>
      <c r="L199" s="4"/>
      <c r="M199" s="4"/>
      <c r="N199" s="4"/>
      <c r="O199" s="4"/>
      <c r="P199" s="4"/>
      <c r="Q199" s="4"/>
      <c r="R199" s="4"/>
      <c r="S199" s="4"/>
      <c r="T199" s="4"/>
      <c r="U199" s="4"/>
      <c r="V199" s="4"/>
      <c r="W199" s="4"/>
      <c r="X199" s="4"/>
      <c r="Y199" s="4"/>
      <c r="Z199" s="4"/>
    </row>
    <row r="200" spans="1:26" ht="24" customHeight="1" x14ac:dyDescent="0.3">
      <c r="A200" s="5">
        <v>199</v>
      </c>
      <c r="B200" s="6" t="s">
        <v>10838</v>
      </c>
      <c r="C200" s="6" t="s">
        <v>10839</v>
      </c>
      <c r="D200" s="7" t="s">
        <v>10854</v>
      </c>
      <c r="E200" s="35" t="s">
        <v>10855</v>
      </c>
      <c r="F200" s="39">
        <v>0</v>
      </c>
      <c r="G200" s="5">
        <v>0</v>
      </c>
      <c r="H200" s="39">
        <v>0</v>
      </c>
      <c r="I200" s="4"/>
      <c r="J200" s="4"/>
      <c r="K200" s="4"/>
      <c r="L200" s="4"/>
      <c r="M200" s="4"/>
      <c r="N200" s="4"/>
      <c r="O200" s="4"/>
      <c r="P200" s="4"/>
      <c r="Q200" s="4"/>
      <c r="R200" s="4"/>
      <c r="S200" s="4"/>
      <c r="T200" s="4"/>
      <c r="U200" s="4"/>
      <c r="V200" s="4"/>
      <c r="W200" s="4"/>
      <c r="X200" s="4"/>
      <c r="Y200" s="4"/>
      <c r="Z200" s="4"/>
    </row>
    <row r="201" spans="1:26" ht="24" customHeight="1" x14ac:dyDescent="0.3">
      <c r="A201" s="5">
        <v>200</v>
      </c>
      <c r="B201" s="6" t="s">
        <v>10838</v>
      </c>
      <c r="C201" s="6" t="s">
        <v>10839</v>
      </c>
      <c r="D201" s="7" t="s">
        <v>10856</v>
      </c>
      <c r="E201" s="35" t="s">
        <v>10857</v>
      </c>
      <c r="F201" s="39">
        <v>2</v>
      </c>
      <c r="G201" s="5">
        <v>2</v>
      </c>
      <c r="H201" s="39">
        <v>2</v>
      </c>
      <c r="I201" s="4"/>
      <c r="J201" s="4"/>
      <c r="K201" s="4"/>
      <c r="L201" s="4"/>
      <c r="M201" s="4"/>
      <c r="N201" s="4"/>
      <c r="O201" s="4"/>
      <c r="P201" s="4"/>
      <c r="Q201" s="4"/>
      <c r="R201" s="4"/>
      <c r="S201" s="4"/>
      <c r="T201" s="4"/>
      <c r="U201" s="4"/>
      <c r="V201" s="4"/>
      <c r="W201" s="4"/>
      <c r="X201" s="4"/>
      <c r="Y201" s="4"/>
      <c r="Z201" s="4"/>
    </row>
    <row r="202" spans="1:26" ht="24" customHeight="1" x14ac:dyDescent="0.3">
      <c r="A202" s="5">
        <v>201</v>
      </c>
      <c r="B202" s="6" t="s">
        <v>10858</v>
      </c>
      <c r="C202" s="6" t="s">
        <v>10859</v>
      </c>
      <c r="D202" s="7" t="s">
        <v>10860</v>
      </c>
      <c r="E202" s="35" t="s">
        <v>10861</v>
      </c>
      <c r="F202" s="39">
        <v>0</v>
      </c>
      <c r="G202" s="5">
        <v>0</v>
      </c>
      <c r="H202" s="39">
        <v>0</v>
      </c>
      <c r="I202" s="4"/>
      <c r="J202" s="4"/>
      <c r="K202" s="4"/>
      <c r="L202" s="4"/>
      <c r="M202" s="4"/>
      <c r="N202" s="4"/>
      <c r="O202" s="4"/>
      <c r="P202" s="4"/>
      <c r="Q202" s="4"/>
      <c r="R202" s="4"/>
      <c r="S202" s="4"/>
      <c r="T202" s="4"/>
      <c r="U202" s="4"/>
      <c r="V202" s="4"/>
      <c r="W202" s="4"/>
      <c r="X202" s="4"/>
      <c r="Y202" s="4"/>
      <c r="Z202" s="4"/>
    </row>
    <row r="203" spans="1:26" ht="24" customHeight="1" x14ac:dyDescent="0.3">
      <c r="A203" s="5">
        <v>202</v>
      </c>
      <c r="B203" s="6" t="s">
        <v>10858</v>
      </c>
      <c r="C203" s="6" t="s">
        <v>10859</v>
      </c>
      <c r="D203" s="7" t="s">
        <v>10862</v>
      </c>
      <c r="E203" s="35" t="s">
        <v>10863</v>
      </c>
      <c r="F203" s="39">
        <v>0</v>
      </c>
      <c r="G203" s="5">
        <v>0</v>
      </c>
      <c r="H203" s="39">
        <v>0</v>
      </c>
      <c r="I203" s="4"/>
      <c r="J203" s="4"/>
      <c r="K203" s="4"/>
      <c r="L203" s="4"/>
      <c r="M203" s="4"/>
      <c r="N203" s="4"/>
      <c r="O203" s="4"/>
      <c r="P203" s="4"/>
      <c r="Q203" s="4"/>
      <c r="R203" s="4"/>
      <c r="S203" s="4"/>
      <c r="T203" s="4"/>
      <c r="U203" s="4"/>
      <c r="V203" s="4"/>
      <c r="W203" s="4"/>
      <c r="X203" s="4"/>
      <c r="Y203" s="4"/>
      <c r="Z203" s="4"/>
    </row>
    <row r="204" spans="1:26" ht="24" customHeight="1" x14ac:dyDescent="0.3">
      <c r="A204" s="5">
        <v>203</v>
      </c>
      <c r="B204" s="6" t="s">
        <v>10858</v>
      </c>
      <c r="C204" s="6" t="s">
        <v>10859</v>
      </c>
      <c r="D204" s="7" t="s">
        <v>10864</v>
      </c>
      <c r="E204" s="35" t="s">
        <v>10865</v>
      </c>
      <c r="F204" s="39">
        <v>0</v>
      </c>
      <c r="G204" s="5">
        <v>2</v>
      </c>
      <c r="H204" s="39">
        <v>0</v>
      </c>
      <c r="I204" s="4"/>
      <c r="J204" s="4"/>
      <c r="K204" s="4"/>
      <c r="L204" s="4"/>
      <c r="M204" s="4"/>
      <c r="N204" s="4"/>
      <c r="O204" s="4"/>
      <c r="P204" s="4"/>
      <c r="Q204" s="4"/>
      <c r="R204" s="4"/>
      <c r="S204" s="4"/>
      <c r="T204" s="4"/>
      <c r="U204" s="4"/>
      <c r="V204" s="4"/>
      <c r="W204" s="4"/>
      <c r="X204" s="4"/>
      <c r="Y204" s="4"/>
      <c r="Z204" s="4"/>
    </row>
    <row r="205" spans="1:26" ht="24" customHeight="1" x14ac:dyDescent="0.3">
      <c r="A205" s="5">
        <v>204</v>
      </c>
      <c r="B205" s="6" t="s">
        <v>10858</v>
      </c>
      <c r="C205" s="6" t="s">
        <v>10859</v>
      </c>
      <c r="D205" s="7" t="s">
        <v>10866</v>
      </c>
      <c r="E205" s="35" t="s">
        <v>10867</v>
      </c>
      <c r="F205" s="39">
        <v>0</v>
      </c>
      <c r="G205" s="5">
        <v>0</v>
      </c>
      <c r="H205" s="39">
        <v>0</v>
      </c>
      <c r="I205" s="4"/>
      <c r="J205" s="4"/>
      <c r="K205" s="4"/>
      <c r="L205" s="4"/>
      <c r="M205" s="4"/>
      <c r="N205" s="4"/>
      <c r="O205" s="4"/>
      <c r="P205" s="4"/>
      <c r="Q205" s="4"/>
      <c r="R205" s="4"/>
      <c r="S205" s="4"/>
      <c r="T205" s="4"/>
      <c r="U205" s="4"/>
      <c r="V205" s="4"/>
      <c r="W205" s="4"/>
      <c r="X205" s="4"/>
      <c r="Y205" s="4"/>
      <c r="Z205" s="4"/>
    </row>
    <row r="206" spans="1:26" ht="24" customHeight="1" x14ac:dyDescent="0.3">
      <c r="A206" s="5">
        <v>205</v>
      </c>
      <c r="B206" s="6" t="s">
        <v>10858</v>
      </c>
      <c r="C206" s="6" t="s">
        <v>10859</v>
      </c>
      <c r="D206" s="7" t="s">
        <v>10868</v>
      </c>
      <c r="E206" s="35" t="s">
        <v>10869</v>
      </c>
      <c r="F206" s="39">
        <v>0</v>
      </c>
      <c r="G206" s="5">
        <v>0</v>
      </c>
      <c r="H206" s="39">
        <v>0</v>
      </c>
      <c r="I206" s="4"/>
      <c r="J206" s="4"/>
      <c r="K206" s="4"/>
      <c r="L206" s="4"/>
      <c r="M206" s="4"/>
      <c r="N206" s="4"/>
      <c r="O206" s="4"/>
      <c r="P206" s="4"/>
      <c r="Q206" s="4"/>
      <c r="R206" s="4"/>
      <c r="S206" s="4"/>
      <c r="T206" s="4"/>
      <c r="U206" s="4"/>
      <c r="V206" s="4"/>
      <c r="W206" s="4"/>
      <c r="X206" s="4"/>
      <c r="Y206" s="4"/>
      <c r="Z206" s="4"/>
    </row>
    <row r="207" spans="1:26" ht="24" customHeight="1" x14ac:dyDescent="0.3">
      <c r="A207" s="5">
        <v>206</v>
      </c>
      <c r="B207" s="6" t="s">
        <v>10858</v>
      </c>
      <c r="C207" s="6" t="s">
        <v>10859</v>
      </c>
      <c r="D207" s="7" t="s">
        <v>10870</v>
      </c>
      <c r="E207" s="35" t="s">
        <v>10871</v>
      </c>
      <c r="F207" s="39">
        <v>0</v>
      </c>
      <c r="G207" s="5">
        <v>0</v>
      </c>
      <c r="H207" s="39">
        <v>0</v>
      </c>
      <c r="I207" s="4"/>
      <c r="J207" s="4"/>
      <c r="K207" s="4"/>
      <c r="L207" s="4"/>
      <c r="M207" s="4"/>
      <c r="N207" s="4"/>
      <c r="O207" s="4"/>
      <c r="P207" s="4"/>
      <c r="Q207" s="4"/>
      <c r="R207" s="4"/>
      <c r="S207" s="4"/>
      <c r="T207" s="4"/>
      <c r="U207" s="4"/>
      <c r="V207" s="4"/>
      <c r="W207" s="4"/>
      <c r="X207" s="4"/>
      <c r="Y207" s="4"/>
      <c r="Z207" s="4"/>
    </row>
    <row r="208" spans="1:26" ht="24" customHeight="1" x14ac:dyDescent="0.3">
      <c r="A208" s="5">
        <v>207</v>
      </c>
      <c r="B208" s="6" t="s">
        <v>10858</v>
      </c>
      <c r="C208" s="6" t="s">
        <v>10859</v>
      </c>
      <c r="D208" s="7" t="s">
        <v>10872</v>
      </c>
      <c r="E208" s="35" t="s">
        <v>10873</v>
      </c>
      <c r="F208" s="39">
        <v>2</v>
      </c>
      <c r="G208" s="5">
        <v>2</v>
      </c>
      <c r="H208" s="39">
        <v>2</v>
      </c>
      <c r="I208" s="4"/>
      <c r="J208" s="4"/>
      <c r="K208" s="4"/>
      <c r="L208" s="4"/>
      <c r="M208" s="4"/>
      <c r="N208" s="4"/>
      <c r="O208" s="4"/>
      <c r="P208" s="4"/>
      <c r="Q208" s="4"/>
      <c r="R208" s="4"/>
      <c r="S208" s="4"/>
      <c r="T208" s="4"/>
      <c r="U208" s="4"/>
      <c r="V208" s="4"/>
      <c r="W208" s="4"/>
      <c r="X208" s="4"/>
      <c r="Y208" s="4"/>
      <c r="Z208" s="4"/>
    </row>
    <row r="209" spans="1:26" ht="48" customHeight="1" x14ac:dyDescent="0.3">
      <c r="A209" s="5">
        <v>208</v>
      </c>
      <c r="B209" s="6" t="s">
        <v>10858</v>
      </c>
      <c r="C209" s="6" t="s">
        <v>10859</v>
      </c>
      <c r="D209" s="7" t="s">
        <v>10874</v>
      </c>
      <c r="E209" s="35" t="s">
        <v>10875</v>
      </c>
      <c r="F209" s="39">
        <v>0</v>
      </c>
      <c r="G209" s="5">
        <v>0</v>
      </c>
      <c r="H209" s="39">
        <v>0</v>
      </c>
      <c r="I209" s="4"/>
      <c r="J209" s="4"/>
      <c r="K209" s="4"/>
      <c r="L209" s="4"/>
      <c r="M209" s="4"/>
      <c r="N209" s="4"/>
      <c r="O209" s="4"/>
      <c r="P209" s="4"/>
      <c r="Q209" s="4"/>
      <c r="R209" s="4"/>
      <c r="S209" s="4"/>
      <c r="T209" s="4"/>
      <c r="U209" s="4"/>
      <c r="V209" s="4"/>
      <c r="W209" s="4"/>
      <c r="X209" s="4"/>
      <c r="Y209" s="4"/>
      <c r="Z209" s="4"/>
    </row>
    <row r="210" spans="1:26" ht="24" customHeight="1" x14ac:dyDescent="0.3">
      <c r="A210" s="5">
        <v>209</v>
      </c>
      <c r="B210" s="6" t="s">
        <v>10858</v>
      </c>
      <c r="C210" s="6" t="s">
        <v>10859</v>
      </c>
      <c r="D210" s="7" t="s">
        <v>10876</v>
      </c>
      <c r="E210" s="35" t="s">
        <v>10877</v>
      </c>
      <c r="F210" s="39">
        <v>0</v>
      </c>
      <c r="G210" s="5">
        <v>0</v>
      </c>
      <c r="H210" s="39">
        <v>0</v>
      </c>
      <c r="I210" s="4"/>
      <c r="J210" s="4"/>
      <c r="K210" s="4"/>
      <c r="L210" s="4"/>
      <c r="M210" s="4"/>
      <c r="N210" s="4"/>
      <c r="O210" s="4"/>
      <c r="P210" s="4"/>
      <c r="Q210" s="4"/>
      <c r="R210" s="4"/>
      <c r="S210" s="4"/>
      <c r="T210" s="4"/>
      <c r="U210" s="4"/>
      <c r="V210" s="4"/>
      <c r="W210" s="4"/>
      <c r="X210" s="4"/>
      <c r="Y210" s="4"/>
      <c r="Z210" s="4"/>
    </row>
    <row r="211" spans="1:26" ht="24" customHeight="1" x14ac:dyDescent="0.3">
      <c r="A211" s="5">
        <v>210</v>
      </c>
      <c r="B211" s="6" t="s">
        <v>10858</v>
      </c>
      <c r="C211" s="6" t="s">
        <v>10859</v>
      </c>
      <c r="D211" s="7" t="s">
        <v>10878</v>
      </c>
      <c r="E211" s="35" t="s">
        <v>10879</v>
      </c>
      <c r="F211" s="39">
        <v>0</v>
      </c>
      <c r="G211" s="5">
        <v>1</v>
      </c>
      <c r="H211" s="39">
        <v>0</v>
      </c>
      <c r="I211" s="4"/>
      <c r="J211" s="4"/>
      <c r="K211" s="4"/>
      <c r="L211" s="4"/>
      <c r="M211" s="4"/>
      <c r="N211" s="4"/>
      <c r="O211" s="4"/>
      <c r="P211" s="4"/>
      <c r="Q211" s="4"/>
      <c r="R211" s="4"/>
      <c r="S211" s="4"/>
      <c r="T211" s="4"/>
      <c r="U211" s="4"/>
      <c r="V211" s="4"/>
      <c r="W211" s="4"/>
      <c r="X211" s="4"/>
      <c r="Y211" s="4"/>
      <c r="Z211" s="4"/>
    </row>
    <row r="212" spans="1:26" ht="24" customHeight="1" x14ac:dyDescent="0.3">
      <c r="A212" s="5">
        <v>211</v>
      </c>
      <c r="B212" s="6" t="s">
        <v>10858</v>
      </c>
      <c r="C212" s="6" t="s">
        <v>10859</v>
      </c>
      <c r="D212" s="7" t="s">
        <v>10880</v>
      </c>
      <c r="E212" s="35" t="s">
        <v>10881</v>
      </c>
      <c r="F212" s="39">
        <v>0</v>
      </c>
      <c r="G212" s="5">
        <v>0</v>
      </c>
      <c r="H212" s="39">
        <v>0</v>
      </c>
      <c r="I212" s="4"/>
      <c r="J212" s="4"/>
      <c r="K212" s="4"/>
      <c r="L212" s="4"/>
      <c r="M212" s="4"/>
      <c r="N212" s="4"/>
      <c r="O212" s="4"/>
      <c r="P212" s="4"/>
      <c r="Q212" s="4"/>
      <c r="R212" s="4"/>
      <c r="S212" s="4"/>
      <c r="T212" s="4"/>
      <c r="U212" s="4"/>
      <c r="V212" s="4"/>
      <c r="W212" s="4"/>
      <c r="X212" s="4"/>
      <c r="Y212" s="4"/>
      <c r="Z212" s="4"/>
    </row>
    <row r="213" spans="1:26" ht="48" customHeight="1" x14ac:dyDescent="0.3">
      <c r="A213" s="5">
        <v>212</v>
      </c>
      <c r="B213" s="6" t="s">
        <v>10858</v>
      </c>
      <c r="C213" s="6" t="s">
        <v>10859</v>
      </c>
      <c r="D213" s="7" t="s">
        <v>10882</v>
      </c>
      <c r="E213" s="35" t="s">
        <v>10883</v>
      </c>
      <c r="F213" s="39">
        <v>2</v>
      </c>
      <c r="G213" s="5">
        <v>0</v>
      </c>
      <c r="H213" s="39">
        <v>2</v>
      </c>
      <c r="I213" s="4"/>
      <c r="J213" s="4"/>
      <c r="K213" s="4"/>
      <c r="L213" s="4"/>
      <c r="M213" s="4"/>
      <c r="N213" s="4"/>
      <c r="O213" s="4"/>
      <c r="P213" s="4"/>
      <c r="Q213" s="4"/>
      <c r="R213" s="4"/>
      <c r="S213" s="4"/>
      <c r="T213" s="4"/>
      <c r="U213" s="4"/>
      <c r="V213" s="4"/>
      <c r="W213" s="4"/>
      <c r="X213" s="4"/>
      <c r="Y213" s="4"/>
      <c r="Z213" s="4"/>
    </row>
    <row r="214" spans="1:26" ht="24" customHeight="1" x14ac:dyDescent="0.3">
      <c r="A214" s="5">
        <v>213</v>
      </c>
      <c r="B214" s="6" t="s">
        <v>10858</v>
      </c>
      <c r="C214" s="6" t="s">
        <v>10859</v>
      </c>
      <c r="D214" s="7" t="s">
        <v>10884</v>
      </c>
      <c r="E214" s="35" t="s">
        <v>10885</v>
      </c>
      <c r="F214" s="39">
        <v>2</v>
      </c>
      <c r="G214" s="5">
        <v>0</v>
      </c>
      <c r="H214" s="39">
        <v>2</v>
      </c>
      <c r="I214" s="4"/>
      <c r="J214" s="4"/>
      <c r="K214" s="4"/>
      <c r="L214" s="4"/>
      <c r="M214" s="4"/>
      <c r="N214" s="4"/>
      <c r="O214" s="4"/>
      <c r="P214" s="4"/>
      <c r="Q214" s="4"/>
      <c r="R214" s="4"/>
      <c r="S214" s="4"/>
      <c r="T214" s="4"/>
      <c r="U214" s="4"/>
      <c r="V214" s="4"/>
      <c r="W214" s="4"/>
      <c r="X214" s="4"/>
      <c r="Y214" s="4"/>
      <c r="Z214" s="4"/>
    </row>
    <row r="215" spans="1:26" ht="72" customHeight="1" x14ac:dyDescent="0.3">
      <c r="A215" s="5">
        <v>214</v>
      </c>
      <c r="B215" s="6" t="s">
        <v>10858</v>
      </c>
      <c r="C215" s="6" t="s">
        <v>10859</v>
      </c>
      <c r="D215" s="7" t="s">
        <v>10886</v>
      </c>
      <c r="E215" s="35" t="s">
        <v>10887</v>
      </c>
      <c r="F215" s="39">
        <v>2</v>
      </c>
      <c r="G215" s="5">
        <v>0</v>
      </c>
      <c r="H215" s="39">
        <v>2</v>
      </c>
      <c r="I215" s="4"/>
      <c r="J215" s="4"/>
      <c r="K215" s="4"/>
      <c r="L215" s="4"/>
      <c r="M215" s="4"/>
      <c r="N215" s="4"/>
      <c r="O215" s="4"/>
      <c r="P215" s="4"/>
      <c r="Q215" s="4"/>
      <c r="R215" s="4"/>
      <c r="S215" s="4"/>
      <c r="T215" s="4"/>
      <c r="U215" s="4"/>
      <c r="V215" s="4"/>
      <c r="W215" s="4"/>
      <c r="X215" s="4"/>
      <c r="Y215" s="4"/>
      <c r="Z215" s="4"/>
    </row>
    <row r="216" spans="1:26" ht="24" customHeight="1" x14ac:dyDescent="0.3">
      <c r="A216" s="5">
        <v>215</v>
      </c>
      <c r="B216" s="6" t="s">
        <v>10858</v>
      </c>
      <c r="C216" s="6" t="s">
        <v>10859</v>
      </c>
      <c r="D216" s="7" t="s">
        <v>10888</v>
      </c>
      <c r="E216" s="35" t="s">
        <v>10889</v>
      </c>
      <c r="F216" s="39">
        <v>2</v>
      </c>
      <c r="G216" s="5">
        <v>0</v>
      </c>
      <c r="H216" s="39">
        <v>2</v>
      </c>
      <c r="I216" s="4"/>
      <c r="J216" s="4"/>
      <c r="K216" s="4"/>
      <c r="L216" s="4"/>
      <c r="M216" s="4"/>
      <c r="N216" s="4"/>
      <c r="O216" s="4"/>
      <c r="P216" s="4"/>
      <c r="Q216" s="4"/>
      <c r="R216" s="4"/>
      <c r="S216" s="4"/>
      <c r="T216" s="4"/>
      <c r="U216" s="4"/>
      <c r="V216" s="4"/>
      <c r="W216" s="4"/>
      <c r="X216" s="4"/>
      <c r="Y216" s="4"/>
      <c r="Z216" s="4"/>
    </row>
    <row r="217" spans="1:26" ht="24" customHeight="1" x14ac:dyDescent="0.3">
      <c r="A217" s="5">
        <v>216</v>
      </c>
      <c r="B217" s="6" t="s">
        <v>10858</v>
      </c>
      <c r="C217" s="6" t="s">
        <v>10859</v>
      </c>
      <c r="D217" s="7" t="s">
        <v>10890</v>
      </c>
      <c r="E217" s="35" t="s">
        <v>10891</v>
      </c>
      <c r="F217" s="39">
        <v>2</v>
      </c>
      <c r="G217" s="5">
        <v>0</v>
      </c>
      <c r="H217" s="39">
        <v>2</v>
      </c>
      <c r="I217" s="4"/>
      <c r="J217" s="4"/>
      <c r="K217" s="4"/>
      <c r="L217" s="4"/>
      <c r="M217" s="4"/>
      <c r="N217" s="4"/>
      <c r="O217" s="4"/>
      <c r="P217" s="4"/>
      <c r="Q217" s="4"/>
      <c r="R217" s="4"/>
      <c r="S217" s="4"/>
      <c r="T217" s="4"/>
      <c r="U217" s="4"/>
      <c r="V217" s="4"/>
      <c r="W217" s="4"/>
      <c r="X217" s="4"/>
      <c r="Y217" s="4"/>
      <c r="Z217" s="4"/>
    </row>
    <row r="218" spans="1:26" ht="24" customHeight="1" x14ac:dyDescent="0.3">
      <c r="A218" s="5">
        <v>217</v>
      </c>
      <c r="B218" s="6" t="s">
        <v>10858</v>
      </c>
      <c r="C218" s="6" t="s">
        <v>10859</v>
      </c>
      <c r="D218" s="7" t="s">
        <v>10892</v>
      </c>
      <c r="E218" s="35" t="s">
        <v>10893</v>
      </c>
      <c r="F218" s="39">
        <v>2</v>
      </c>
      <c r="G218" s="5">
        <v>0</v>
      </c>
      <c r="H218" s="39">
        <v>2</v>
      </c>
      <c r="I218" s="4"/>
      <c r="J218" s="4"/>
      <c r="K218" s="4"/>
      <c r="L218" s="4"/>
      <c r="M218" s="4"/>
      <c r="N218" s="4"/>
      <c r="O218" s="4"/>
      <c r="P218" s="4"/>
      <c r="Q218" s="4"/>
      <c r="R218" s="4"/>
      <c r="S218" s="4"/>
      <c r="T218" s="4"/>
      <c r="U218" s="4"/>
      <c r="V218" s="4"/>
      <c r="W218" s="4"/>
      <c r="X218" s="4"/>
      <c r="Y218" s="4"/>
      <c r="Z218" s="4"/>
    </row>
    <row r="219" spans="1:26" ht="24" customHeight="1" x14ac:dyDescent="0.3">
      <c r="A219" s="5">
        <v>218</v>
      </c>
      <c r="B219" s="6" t="s">
        <v>10858</v>
      </c>
      <c r="C219" s="6" t="s">
        <v>10859</v>
      </c>
      <c r="D219" s="7" t="s">
        <v>10894</v>
      </c>
      <c r="E219" s="35" t="s">
        <v>10895</v>
      </c>
      <c r="F219" s="39">
        <v>0</v>
      </c>
      <c r="G219" s="5">
        <v>0</v>
      </c>
      <c r="H219" s="39">
        <v>0</v>
      </c>
      <c r="I219" s="4"/>
      <c r="J219" s="4"/>
      <c r="K219" s="4"/>
      <c r="L219" s="4"/>
      <c r="M219" s="4"/>
      <c r="N219" s="4"/>
      <c r="O219" s="4"/>
      <c r="P219" s="4"/>
      <c r="Q219" s="4"/>
      <c r="R219" s="4"/>
      <c r="S219" s="4"/>
      <c r="T219" s="4"/>
      <c r="U219" s="4"/>
      <c r="V219" s="4"/>
      <c r="W219" s="4"/>
      <c r="X219" s="4"/>
      <c r="Y219" s="4"/>
      <c r="Z219" s="4"/>
    </row>
    <row r="220" spans="1:26" ht="48" customHeight="1" x14ac:dyDescent="0.3">
      <c r="A220" s="5">
        <v>219</v>
      </c>
      <c r="B220" s="6" t="s">
        <v>10858</v>
      </c>
      <c r="C220" s="6" t="s">
        <v>10859</v>
      </c>
      <c r="D220" s="7" t="s">
        <v>10896</v>
      </c>
      <c r="E220" s="35" t="s">
        <v>10897</v>
      </c>
      <c r="F220" s="39">
        <v>2</v>
      </c>
      <c r="G220" s="5">
        <v>2</v>
      </c>
      <c r="H220" s="39">
        <v>2</v>
      </c>
      <c r="I220" s="4"/>
      <c r="J220" s="4"/>
      <c r="K220" s="4"/>
      <c r="L220" s="4"/>
      <c r="M220" s="4"/>
      <c r="N220" s="4"/>
      <c r="O220" s="4"/>
      <c r="P220" s="4"/>
      <c r="Q220" s="4"/>
      <c r="R220" s="4"/>
      <c r="S220" s="4"/>
      <c r="T220" s="4"/>
      <c r="U220" s="4"/>
      <c r="V220" s="4"/>
      <c r="W220" s="4"/>
      <c r="X220" s="4"/>
      <c r="Y220" s="4"/>
      <c r="Z220" s="4"/>
    </row>
    <row r="221" spans="1:26" ht="24" customHeight="1" x14ac:dyDescent="0.3">
      <c r="A221" s="5">
        <v>220</v>
      </c>
      <c r="B221" s="6" t="s">
        <v>10858</v>
      </c>
      <c r="C221" s="6" t="s">
        <v>10859</v>
      </c>
      <c r="D221" s="7" t="s">
        <v>10898</v>
      </c>
      <c r="E221" s="35" t="s">
        <v>10899</v>
      </c>
      <c r="F221" s="39">
        <v>2</v>
      </c>
      <c r="G221" s="5">
        <v>0</v>
      </c>
      <c r="H221" s="39">
        <v>2</v>
      </c>
      <c r="I221" s="4"/>
      <c r="J221" s="4"/>
      <c r="K221" s="4"/>
      <c r="L221" s="4"/>
      <c r="M221" s="4"/>
      <c r="N221" s="4"/>
      <c r="O221" s="4"/>
      <c r="P221" s="4"/>
      <c r="Q221" s="4"/>
      <c r="R221" s="4"/>
      <c r="S221" s="4"/>
      <c r="T221" s="4"/>
      <c r="U221" s="4"/>
      <c r="V221" s="4"/>
      <c r="W221" s="4"/>
      <c r="X221" s="4"/>
      <c r="Y221" s="4"/>
      <c r="Z221" s="4"/>
    </row>
    <row r="222" spans="1:26" ht="24" customHeight="1" x14ac:dyDescent="0.3">
      <c r="A222" s="5">
        <v>221</v>
      </c>
      <c r="B222" s="6" t="s">
        <v>10858</v>
      </c>
      <c r="C222" s="6" t="s">
        <v>10859</v>
      </c>
      <c r="D222" s="7" t="s">
        <v>10900</v>
      </c>
      <c r="E222" s="35" t="s">
        <v>10901</v>
      </c>
      <c r="F222" s="39">
        <v>2</v>
      </c>
      <c r="G222" s="5">
        <v>0</v>
      </c>
      <c r="H222" s="39">
        <v>2</v>
      </c>
      <c r="I222" s="4"/>
      <c r="J222" s="4"/>
      <c r="K222" s="4"/>
      <c r="L222" s="4"/>
      <c r="M222" s="4"/>
      <c r="N222" s="4"/>
      <c r="O222" s="4"/>
      <c r="P222" s="4"/>
      <c r="Q222" s="4"/>
      <c r="R222" s="4"/>
      <c r="S222" s="4"/>
      <c r="T222" s="4"/>
      <c r="U222" s="4"/>
      <c r="V222" s="4"/>
      <c r="W222" s="4"/>
      <c r="X222" s="4"/>
      <c r="Y222" s="4"/>
      <c r="Z222" s="4"/>
    </row>
    <row r="223" spans="1:26" ht="24" customHeight="1" x14ac:dyDescent="0.3">
      <c r="A223" s="5">
        <v>222</v>
      </c>
      <c r="B223" s="6" t="s">
        <v>10858</v>
      </c>
      <c r="C223" s="6" t="s">
        <v>10859</v>
      </c>
      <c r="D223" s="7" t="s">
        <v>10902</v>
      </c>
      <c r="E223" s="35" t="s">
        <v>10903</v>
      </c>
      <c r="F223" s="39">
        <v>2</v>
      </c>
      <c r="G223" s="5">
        <v>0</v>
      </c>
      <c r="H223" s="39">
        <v>2</v>
      </c>
      <c r="I223" s="4"/>
      <c r="J223" s="4"/>
      <c r="K223" s="4"/>
      <c r="L223" s="4"/>
      <c r="M223" s="4"/>
      <c r="N223" s="4"/>
      <c r="O223" s="4"/>
      <c r="P223" s="4"/>
      <c r="Q223" s="4"/>
      <c r="R223" s="4"/>
      <c r="S223" s="4"/>
      <c r="T223" s="4"/>
      <c r="U223" s="4"/>
      <c r="V223" s="4"/>
      <c r="W223" s="4"/>
      <c r="X223" s="4"/>
      <c r="Y223" s="4"/>
      <c r="Z223" s="4"/>
    </row>
    <row r="224" spans="1:26" ht="24" customHeight="1" x14ac:dyDescent="0.3">
      <c r="A224" s="5">
        <v>223</v>
      </c>
      <c r="B224" s="6" t="s">
        <v>10858</v>
      </c>
      <c r="C224" s="6" t="s">
        <v>10859</v>
      </c>
      <c r="D224" s="7" t="s">
        <v>10904</v>
      </c>
      <c r="E224" s="35" t="s">
        <v>10905</v>
      </c>
      <c r="F224" s="39">
        <v>2</v>
      </c>
      <c r="G224" s="5">
        <v>2</v>
      </c>
      <c r="H224" s="39">
        <v>2</v>
      </c>
      <c r="I224" s="4"/>
      <c r="J224" s="4"/>
      <c r="K224" s="4"/>
      <c r="L224" s="4"/>
      <c r="M224" s="4"/>
      <c r="N224" s="4"/>
      <c r="O224" s="4"/>
      <c r="P224" s="4"/>
      <c r="Q224" s="4"/>
      <c r="R224" s="4"/>
      <c r="S224" s="4"/>
      <c r="T224" s="4"/>
      <c r="U224" s="4"/>
      <c r="V224" s="4"/>
      <c r="W224" s="4"/>
      <c r="X224" s="4"/>
      <c r="Y224" s="4"/>
      <c r="Z224" s="4"/>
    </row>
    <row r="225" spans="1:26" ht="72" customHeight="1" x14ac:dyDescent="0.3">
      <c r="A225" s="5">
        <v>224</v>
      </c>
      <c r="B225" s="6" t="s">
        <v>10858</v>
      </c>
      <c r="C225" s="6" t="s">
        <v>10859</v>
      </c>
      <c r="D225" s="7" t="s">
        <v>10906</v>
      </c>
      <c r="E225" s="35" t="s">
        <v>10907</v>
      </c>
      <c r="F225" s="39">
        <v>2</v>
      </c>
      <c r="G225" s="5">
        <v>0</v>
      </c>
      <c r="H225" s="39">
        <v>2</v>
      </c>
      <c r="I225" s="4"/>
      <c r="J225" s="4"/>
      <c r="K225" s="4"/>
      <c r="L225" s="4"/>
      <c r="M225" s="4"/>
      <c r="N225" s="4"/>
      <c r="O225" s="4"/>
      <c r="P225" s="4"/>
      <c r="Q225" s="4"/>
      <c r="R225" s="4"/>
      <c r="S225" s="4"/>
      <c r="T225" s="4"/>
      <c r="U225" s="4"/>
      <c r="V225" s="4"/>
      <c r="W225" s="4"/>
      <c r="X225" s="4"/>
      <c r="Y225" s="4"/>
      <c r="Z225" s="4"/>
    </row>
    <row r="226" spans="1:26" ht="24" customHeight="1" x14ac:dyDescent="0.3">
      <c r="A226" s="5">
        <v>225</v>
      </c>
      <c r="B226" s="6" t="s">
        <v>10858</v>
      </c>
      <c r="C226" s="6" t="s">
        <v>10859</v>
      </c>
      <c r="D226" s="7" t="s">
        <v>10908</v>
      </c>
      <c r="E226" s="35" t="s">
        <v>10909</v>
      </c>
      <c r="F226" s="39">
        <v>0</v>
      </c>
      <c r="G226" s="5">
        <v>1</v>
      </c>
      <c r="H226" s="39">
        <v>0</v>
      </c>
      <c r="I226" s="4"/>
      <c r="J226" s="4"/>
      <c r="K226" s="4"/>
      <c r="L226" s="4"/>
      <c r="M226" s="4"/>
      <c r="N226" s="4"/>
      <c r="O226" s="4"/>
      <c r="P226" s="4"/>
      <c r="Q226" s="4"/>
      <c r="R226" s="4"/>
      <c r="S226" s="4"/>
      <c r="T226" s="4"/>
      <c r="U226" s="4"/>
      <c r="V226" s="4"/>
      <c r="W226" s="4"/>
      <c r="X226" s="4"/>
      <c r="Y226" s="4"/>
      <c r="Z226" s="4"/>
    </row>
    <row r="227" spans="1:26" ht="24" customHeight="1" x14ac:dyDescent="0.3">
      <c r="A227" s="5">
        <v>226</v>
      </c>
      <c r="B227" s="6" t="s">
        <v>10858</v>
      </c>
      <c r="C227" s="6" t="s">
        <v>10859</v>
      </c>
      <c r="D227" s="7" t="s">
        <v>10910</v>
      </c>
      <c r="E227" s="35" t="s">
        <v>10911</v>
      </c>
      <c r="F227" s="39">
        <v>2</v>
      </c>
      <c r="G227" s="5">
        <v>0</v>
      </c>
      <c r="H227" s="39">
        <v>2</v>
      </c>
      <c r="I227" s="4"/>
      <c r="J227" s="4"/>
      <c r="K227" s="4"/>
      <c r="L227" s="4"/>
      <c r="M227" s="4"/>
      <c r="N227" s="4"/>
      <c r="O227" s="4"/>
      <c r="P227" s="4"/>
      <c r="Q227" s="4"/>
      <c r="R227" s="4"/>
      <c r="S227" s="4"/>
      <c r="T227" s="4"/>
      <c r="U227" s="4"/>
      <c r="V227" s="4"/>
      <c r="W227" s="4"/>
      <c r="X227" s="4"/>
      <c r="Y227" s="4"/>
      <c r="Z227" s="4"/>
    </row>
    <row r="228" spans="1:26" ht="24" customHeight="1" x14ac:dyDescent="0.3">
      <c r="A228" s="5">
        <v>227</v>
      </c>
      <c r="B228" s="6" t="s">
        <v>10858</v>
      </c>
      <c r="C228" s="6" t="s">
        <v>10859</v>
      </c>
      <c r="D228" s="7" t="s">
        <v>10912</v>
      </c>
      <c r="E228" s="35" t="s">
        <v>10913</v>
      </c>
      <c r="F228" s="39">
        <v>1</v>
      </c>
      <c r="G228" s="5">
        <v>0</v>
      </c>
      <c r="H228" s="39">
        <v>1</v>
      </c>
      <c r="I228" s="4"/>
      <c r="J228" s="4"/>
      <c r="K228" s="4"/>
      <c r="L228" s="4"/>
      <c r="M228" s="4"/>
      <c r="N228" s="4"/>
      <c r="O228" s="4"/>
      <c r="P228" s="4"/>
      <c r="Q228" s="4"/>
      <c r="R228" s="4"/>
      <c r="S228" s="4"/>
      <c r="T228" s="4"/>
      <c r="U228" s="4"/>
      <c r="V228" s="4"/>
      <c r="W228" s="4"/>
      <c r="X228" s="4"/>
      <c r="Y228" s="4"/>
      <c r="Z228" s="4"/>
    </row>
    <row r="229" spans="1:26" ht="48" customHeight="1" x14ac:dyDescent="0.3">
      <c r="A229" s="5">
        <v>228</v>
      </c>
      <c r="B229" s="6" t="s">
        <v>10858</v>
      </c>
      <c r="C229" s="6" t="s">
        <v>10859</v>
      </c>
      <c r="D229" s="7" t="s">
        <v>10914</v>
      </c>
      <c r="E229" s="35" t="s">
        <v>10915</v>
      </c>
      <c r="F229" s="39">
        <v>2</v>
      </c>
      <c r="G229" s="5">
        <v>0</v>
      </c>
      <c r="H229" s="39">
        <v>2</v>
      </c>
      <c r="I229" s="4"/>
      <c r="J229" s="4"/>
      <c r="K229" s="4"/>
      <c r="L229" s="4"/>
      <c r="M229" s="4"/>
      <c r="N229" s="4"/>
      <c r="O229" s="4"/>
      <c r="P229" s="4"/>
      <c r="Q229" s="4"/>
      <c r="R229" s="4"/>
      <c r="S229" s="4"/>
      <c r="T229" s="4"/>
      <c r="U229" s="4"/>
      <c r="V229" s="4"/>
      <c r="W229" s="4"/>
      <c r="X229" s="4"/>
      <c r="Y229" s="4"/>
      <c r="Z229" s="4"/>
    </row>
    <row r="230" spans="1:26" ht="24" customHeight="1" x14ac:dyDescent="0.3">
      <c r="A230" s="5">
        <v>229</v>
      </c>
      <c r="B230" s="6" t="s">
        <v>10858</v>
      </c>
      <c r="C230" s="6" t="s">
        <v>10859</v>
      </c>
      <c r="D230" s="7" t="s">
        <v>10916</v>
      </c>
      <c r="E230" s="35" t="s">
        <v>10917</v>
      </c>
      <c r="F230" s="39">
        <v>2</v>
      </c>
      <c r="G230" s="5">
        <v>0</v>
      </c>
      <c r="H230" s="39">
        <v>2</v>
      </c>
      <c r="I230" s="4"/>
      <c r="J230" s="4"/>
      <c r="K230" s="4"/>
      <c r="L230" s="4"/>
      <c r="M230" s="4"/>
      <c r="N230" s="4"/>
      <c r="O230" s="4"/>
      <c r="P230" s="4"/>
      <c r="Q230" s="4"/>
      <c r="R230" s="4"/>
      <c r="S230" s="4"/>
      <c r="T230" s="4"/>
      <c r="U230" s="4"/>
      <c r="V230" s="4"/>
      <c r="W230" s="4"/>
      <c r="X230" s="4"/>
      <c r="Y230" s="4"/>
      <c r="Z230" s="4"/>
    </row>
    <row r="231" spans="1:26" ht="48" customHeight="1" x14ac:dyDescent="0.3">
      <c r="A231" s="5">
        <v>230</v>
      </c>
      <c r="B231" s="6" t="s">
        <v>10858</v>
      </c>
      <c r="C231" s="6" t="s">
        <v>10859</v>
      </c>
      <c r="D231" s="7" t="s">
        <v>10918</v>
      </c>
      <c r="E231" s="35" t="s">
        <v>10919</v>
      </c>
      <c r="F231" s="39">
        <v>0</v>
      </c>
      <c r="G231" s="5">
        <v>0</v>
      </c>
      <c r="H231" s="39">
        <v>0</v>
      </c>
      <c r="I231" s="4"/>
      <c r="J231" s="4"/>
      <c r="K231" s="4"/>
      <c r="L231" s="4"/>
      <c r="M231" s="4"/>
      <c r="N231" s="4"/>
      <c r="O231" s="4"/>
      <c r="P231" s="4"/>
      <c r="Q231" s="4"/>
      <c r="R231" s="4"/>
      <c r="S231" s="4"/>
      <c r="T231" s="4"/>
      <c r="U231" s="4"/>
      <c r="V231" s="4"/>
      <c r="W231" s="4"/>
      <c r="X231" s="4"/>
      <c r="Y231" s="4"/>
      <c r="Z231" s="4"/>
    </row>
    <row r="232" spans="1:26" ht="24" customHeight="1" x14ac:dyDescent="0.3">
      <c r="A232" s="5">
        <v>231</v>
      </c>
      <c r="B232" s="6" t="s">
        <v>10858</v>
      </c>
      <c r="C232" s="6" t="s">
        <v>10859</v>
      </c>
      <c r="D232" s="7" t="s">
        <v>10920</v>
      </c>
      <c r="E232" s="35" t="s">
        <v>10921</v>
      </c>
      <c r="F232" s="39">
        <v>2</v>
      </c>
      <c r="G232" s="5">
        <v>0</v>
      </c>
      <c r="H232" s="39">
        <v>2</v>
      </c>
      <c r="I232" s="4"/>
      <c r="J232" s="4"/>
      <c r="K232" s="4"/>
      <c r="L232" s="4"/>
      <c r="M232" s="4"/>
      <c r="N232" s="4"/>
      <c r="O232" s="4"/>
      <c r="P232" s="4"/>
      <c r="Q232" s="4"/>
      <c r="R232" s="4"/>
      <c r="S232" s="4"/>
      <c r="T232" s="4"/>
      <c r="U232" s="4"/>
      <c r="V232" s="4"/>
      <c r="W232" s="4"/>
      <c r="X232" s="4"/>
      <c r="Y232" s="4"/>
      <c r="Z232" s="4"/>
    </row>
    <row r="233" spans="1:26" ht="24" customHeight="1" x14ac:dyDescent="0.3">
      <c r="A233" s="5">
        <v>232</v>
      </c>
      <c r="B233" s="6" t="s">
        <v>10858</v>
      </c>
      <c r="C233" s="6" t="s">
        <v>10859</v>
      </c>
      <c r="D233" s="7" t="s">
        <v>10922</v>
      </c>
      <c r="E233" s="35" t="s">
        <v>10923</v>
      </c>
      <c r="F233" s="39">
        <v>0</v>
      </c>
      <c r="G233" s="5">
        <v>0</v>
      </c>
      <c r="H233" s="39">
        <v>0</v>
      </c>
      <c r="I233" s="4"/>
      <c r="J233" s="4"/>
      <c r="K233" s="4"/>
      <c r="L233" s="4"/>
      <c r="M233" s="4"/>
      <c r="N233" s="4"/>
      <c r="O233" s="4"/>
      <c r="P233" s="4"/>
      <c r="Q233" s="4"/>
      <c r="R233" s="4"/>
      <c r="S233" s="4"/>
      <c r="T233" s="4"/>
      <c r="U233" s="4"/>
      <c r="V233" s="4"/>
      <c r="W233" s="4"/>
      <c r="X233" s="4"/>
      <c r="Y233" s="4"/>
      <c r="Z233" s="4"/>
    </row>
    <row r="234" spans="1:26" ht="24" customHeight="1" x14ac:dyDescent="0.3">
      <c r="A234" s="5">
        <v>233</v>
      </c>
      <c r="B234" s="6" t="s">
        <v>10858</v>
      </c>
      <c r="C234" s="6" t="s">
        <v>10859</v>
      </c>
      <c r="D234" s="7" t="s">
        <v>10924</v>
      </c>
      <c r="E234" s="35" t="s">
        <v>10925</v>
      </c>
      <c r="F234" s="39">
        <v>2</v>
      </c>
      <c r="G234" s="5">
        <v>0</v>
      </c>
      <c r="H234" s="39">
        <v>2</v>
      </c>
      <c r="I234" s="4"/>
      <c r="J234" s="4"/>
      <c r="K234" s="4"/>
      <c r="L234" s="4"/>
      <c r="M234" s="4"/>
      <c r="N234" s="4"/>
      <c r="O234" s="4"/>
      <c r="P234" s="4"/>
      <c r="Q234" s="4"/>
      <c r="R234" s="4"/>
      <c r="S234" s="4"/>
      <c r="T234" s="4"/>
      <c r="U234" s="4"/>
      <c r="V234" s="4"/>
      <c r="W234" s="4"/>
      <c r="X234" s="4"/>
      <c r="Y234" s="4"/>
      <c r="Z234" s="4"/>
    </row>
    <row r="235" spans="1:26" ht="24" customHeight="1" x14ac:dyDescent="0.3">
      <c r="A235" s="5">
        <v>234</v>
      </c>
      <c r="B235" s="6" t="s">
        <v>10858</v>
      </c>
      <c r="C235" s="6" t="s">
        <v>10859</v>
      </c>
      <c r="D235" s="7" t="s">
        <v>10926</v>
      </c>
      <c r="E235" s="35" t="s">
        <v>10927</v>
      </c>
      <c r="F235" s="39">
        <v>0</v>
      </c>
      <c r="G235" s="5">
        <v>1</v>
      </c>
      <c r="H235" s="39">
        <v>0</v>
      </c>
      <c r="I235" s="4"/>
      <c r="J235" s="4"/>
      <c r="K235" s="4"/>
      <c r="L235" s="4"/>
      <c r="M235" s="4"/>
      <c r="N235" s="4"/>
      <c r="O235" s="4"/>
      <c r="P235" s="4"/>
      <c r="Q235" s="4"/>
      <c r="R235" s="4"/>
      <c r="S235" s="4"/>
      <c r="T235" s="4"/>
      <c r="U235" s="4"/>
      <c r="V235" s="4"/>
      <c r="W235" s="4"/>
      <c r="X235" s="4"/>
      <c r="Y235" s="4"/>
      <c r="Z235" s="4"/>
    </row>
    <row r="236" spans="1:26" ht="24" customHeight="1" x14ac:dyDescent="0.3">
      <c r="A236" s="5">
        <v>235</v>
      </c>
      <c r="B236" s="6" t="s">
        <v>10858</v>
      </c>
      <c r="C236" s="6" t="s">
        <v>10859</v>
      </c>
      <c r="D236" s="7" t="s">
        <v>10928</v>
      </c>
      <c r="E236" s="35" t="s">
        <v>10929</v>
      </c>
      <c r="F236" s="39">
        <v>0</v>
      </c>
      <c r="G236" s="5">
        <v>0</v>
      </c>
      <c r="H236" s="39">
        <v>0</v>
      </c>
      <c r="I236" s="4"/>
      <c r="J236" s="4"/>
      <c r="K236" s="4"/>
      <c r="L236" s="4"/>
      <c r="M236" s="4"/>
      <c r="N236" s="4"/>
      <c r="O236" s="4"/>
      <c r="P236" s="4"/>
      <c r="Q236" s="4"/>
      <c r="R236" s="4"/>
      <c r="S236" s="4"/>
      <c r="T236" s="4"/>
      <c r="U236" s="4"/>
      <c r="V236" s="4"/>
      <c r="W236" s="4"/>
      <c r="X236" s="4"/>
      <c r="Y236" s="4"/>
      <c r="Z236" s="4"/>
    </row>
    <row r="237" spans="1:26" ht="48" customHeight="1" x14ac:dyDescent="0.3">
      <c r="A237" s="5">
        <v>236</v>
      </c>
      <c r="B237" s="6" t="s">
        <v>10858</v>
      </c>
      <c r="C237" s="6" t="s">
        <v>10859</v>
      </c>
      <c r="D237" s="7" t="s">
        <v>10930</v>
      </c>
      <c r="E237" s="35" t="s">
        <v>10931</v>
      </c>
      <c r="F237" s="39">
        <v>0</v>
      </c>
      <c r="G237" s="5">
        <v>2</v>
      </c>
      <c r="H237" s="39">
        <v>0</v>
      </c>
      <c r="I237" s="4"/>
      <c r="J237" s="4"/>
      <c r="K237" s="4"/>
      <c r="L237" s="4"/>
      <c r="M237" s="4"/>
      <c r="N237" s="4"/>
      <c r="O237" s="4"/>
      <c r="P237" s="4"/>
      <c r="Q237" s="4"/>
      <c r="R237" s="4"/>
      <c r="S237" s="4"/>
      <c r="T237" s="4"/>
      <c r="U237" s="4"/>
      <c r="V237" s="4"/>
      <c r="W237" s="4"/>
      <c r="X237" s="4"/>
      <c r="Y237" s="4"/>
      <c r="Z237" s="4"/>
    </row>
    <row r="238" spans="1:26" ht="24" customHeight="1" x14ac:dyDescent="0.3">
      <c r="A238" s="5">
        <v>237</v>
      </c>
      <c r="B238" s="6" t="s">
        <v>10858</v>
      </c>
      <c r="C238" s="6" t="s">
        <v>10859</v>
      </c>
      <c r="D238" s="7" t="s">
        <v>10932</v>
      </c>
      <c r="E238" s="35" t="s">
        <v>10933</v>
      </c>
      <c r="F238" s="39">
        <v>0</v>
      </c>
      <c r="G238" s="5">
        <v>0</v>
      </c>
      <c r="H238" s="39">
        <v>0</v>
      </c>
      <c r="I238" s="4"/>
      <c r="J238" s="4"/>
      <c r="K238" s="4"/>
      <c r="L238" s="4"/>
      <c r="M238" s="4"/>
      <c r="N238" s="4"/>
      <c r="O238" s="4"/>
      <c r="P238" s="4"/>
      <c r="Q238" s="4"/>
      <c r="R238" s="4"/>
      <c r="S238" s="4"/>
      <c r="T238" s="4"/>
      <c r="U238" s="4"/>
      <c r="V238" s="4"/>
      <c r="W238" s="4"/>
      <c r="X238" s="4"/>
      <c r="Y238" s="4"/>
      <c r="Z238" s="4"/>
    </row>
    <row r="239" spans="1:26" ht="48" customHeight="1" x14ac:dyDescent="0.3">
      <c r="A239" s="5">
        <v>238</v>
      </c>
      <c r="B239" s="6" t="s">
        <v>10858</v>
      </c>
      <c r="C239" s="6" t="s">
        <v>10859</v>
      </c>
      <c r="D239" s="7" t="s">
        <v>10934</v>
      </c>
      <c r="E239" s="35" t="s">
        <v>10935</v>
      </c>
      <c r="F239" s="39">
        <v>1</v>
      </c>
      <c r="G239" s="5">
        <v>0</v>
      </c>
      <c r="H239" s="39">
        <v>1</v>
      </c>
      <c r="I239" s="4"/>
      <c r="J239" s="4"/>
      <c r="K239" s="4"/>
      <c r="L239" s="4"/>
      <c r="M239" s="4"/>
      <c r="N239" s="4"/>
      <c r="O239" s="4"/>
      <c r="P239" s="4"/>
      <c r="Q239" s="4"/>
      <c r="R239" s="4"/>
      <c r="S239" s="4"/>
      <c r="T239" s="4"/>
      <c r="U239" s="4"/>
      <c r="V239" s="4"/>
      <c r="W239" s="4"/>
      <c r="X239" s="4"/>
      <c r="Y239" s="4"/>
      <c r="Z239" s="4"/>
    </row>
    <row r="240" spans="1:26" ht="24" customHeight="1" x14ac:dyDescent="0.3">
      <c r="A240" s="5">
        <v>239</v>
      </c>
      <c r="B240" s="6" t="s">
        <v>10858</v>
      </c>
      <c r="C240" s="6" t="s">
        <v>10859</v>
      </c>
      <c r="D240" s="7" t="s">
        <v>10936</v>
      </c>
      <c r="E240" s="35" t="s">
        <v>10937</v>
      </c>
      <c r="F240" s="39">
        <v>1</v>
      </c>
      <c r="G240" s="5">
        <v>1</v>
      </c>
      <c r="H240" s="39">
        <v>1</v>
      </c>
      <c r="I240" s="4"/>
      <c r="J240" s="4"/>
      <c r="K240" s="4"/>
      <c r="L240" s="4"/>
      <c r="M240" s="4"/>
      <c r="N240" s="4"/>
      <c r="O240" s="4"/>
      <c r="P240" s="4"/>
      <c r="Q240" s="4"/>
      <c r="R240" s="4"/>
      <c r="S240" s="4"/>
      <c r="T240" s="4"/>
      <c r="U240" s="4"/>
      <c r="V240" s="4"/>
      <c r="W240" s="4"/>
      <c r="X240" s="4"/>
      <c r="Y240" s="4"/>
      <c r="Z240" s="4"/>
    </row>
    <row r="241" spans="1:26" ht="48" customHeight="1" x14ac:dyDescent="0.3">
      <c r="A241" s="5">
        <v>240</v>
      </c>
      <c r="B241" s="6" t="s">
        <v>10858</v>
      </c>
      <c r="C241" s="6" t="s">
        <v>10859</v>
      </c>
      <c r="D241" s="7" t="s">
        <v>10938</v>
      </c>
      <c r="E241" s="35" t="s">
        <v>10939</v>
      </c>
      <c r="F241" s="39">
        <v>0</v>
      </c>
      <c r="G241" s="5">
        <v>0</v>
      </c>
      <c r="H241" s="39">
        <v>0</v>
      </c>
      <c r="I241" s="4"/>
      <c r="J241" s="4"/>
      <c r="K241" s="4"/>
      <c r="L241" s="4"/>
      <c r="M241" s="4"/>
      <c r="N241" s="4"/>
      <c r="O241" s="4"/>
      <c r="P241" s="4"/>
      <c r="Q241" s="4"/>
      <c r="R241" s="4"/>
      <c r="S241" s="4"/>
      <c r="T241" s="4"/>
      <c r="U241" s="4"/>
      <c r="V241" s="4"/>
      <c r="W241" s="4"/>
      <c r="X241" s="4"/>
      <c r="Y241" s="4"/>
      <c r="Z241" s="4"/>
    </row>
    <row r="242" spans="1:26" ht="24" customHeight="1" x14ac:dyDescent="0.3">
      <c r="A242" s="5">
        <v>241</v>
      </c>
      <c r="B242" s="6" t="s">
        <v>10858</v>
      </c>
      <c r="C242" s="6" t="s">
        <v>10859</v>
      </c>
      <c r="D242" s="7" t="s">
        <v>10940</v>
      </c>
      <c r="E242" s="35" t="s">
        <v>10941</v>
      </c>
      <c r="F242" s="39">
        <v>2</v>
      </c>
      <c r="G242" s="5">
        <v>0</v>
      </c>
      <c r="H242" s="39">
        <v>2</v>
      </c>
      <c r="I242" s="4"/>
      <c r="J242" s="4"/>
      <c r="K242" s="4"/>
      <c r="L242" s="4"/>
      <c r="M242" s="4"/>
      <c r="N242" s="4"/>
      <c r="O242" s="4"/>
      <c r="P242" s="4"/>
      <c r="Q242" s="4"/>
      <c r="R242" s="4"/>
      <c r="S242" s="4"/>
      <c r="T242" s="4"/>
      <c r="U242" s="4"/>
      <c r="V242" s="4"/>
      <c r="W242" s="4"/>
      <c r="X242" s="4"/>
      <c r="Y242" s="4"/>
      <c r="Z242" s="4"/>
    </row>
    <row r="243" spans="1:26" ht="48" customHeight="1" x14ac:dyDescent="0.3">
      <c r="A243" s="5">
        <v>242</v>
      </c>
      <c r="B243" s="6" t="s">
        <v>10858</v>
      </c>
      <c r="C243" s="6" t="s">
        <v>10859</v>
      </c>
      <c r="D243" s="7" t="s">
        <v>10942</v>
      </c>
      <c r="E243" s="35" t="s">
        <v>10943</v>
      </c>
      <c r="F243" s="39">
        <v>2</v>
      </c>
      <c r="G243" s="5">
        <v>2</v>
      </c>
      <c r="H243" s="39">
        <v>2</v>
      </c>
      <c r="I243" s="4"/>
      <c r="J243" s="4"/>
      <c r="K243" s="4"/>
      <c r="L243" s="4"/>
      <c r="M243" s="4"/>
      <c r="N243" s="4"/>
      <c r="O243" s="4"/>
      <c r="P243" s="4"/>
      <c r="Q243" s="4"/>
      <c r="R243" s="4"/>
      <c r="S243" s="4"/>
      <c r="T243" s="4"/>
      <c r="U243" s="4"/>
      <c r="V243" s="4"/>
      <c r="W243" s="4"/>
      <c r="X243" s="4"/>
      <c r="Y243" s="4"/>
      <c r="Z243" s="4"/>
    </row>
    <row r="244" spans="1:26" ht="48" customHeight="1" x14ac:dyDescent="0.3">
      <c r="A244" s="5">
        <v>243</v>
      </c>
      <c r="B244" s="6" t="s">
        <v>10858</v>
      </c>
      <c r="C244" s="6" t="s">
        <v>10859</v>
      </c>
      <c r="D244" s="7" t="s">
        <v>10944</v>
      </c>
      <c r="E244" s="35" t="s">
        <v>10945</v>
      </c>
      <c r="F244" s="39">
        <v>1</v>
      </c>
      <c r="G244" s="5">
        <v>1</v>
      </c>
      <c r="H244" s="39">
        <v>1</v>
      </c>
      <c r="I244" s="4"/>
      <c r="J244" s="4"/>
      <c r="K244" s="4"/>
      <c r="L244" s="4"/>
      <c r="M244" s="4"/>
      <c r="N244" s="4"/>
      <c r="O244" s="4"/>
      <c r="P244" s="4"/>
      <c r="Q244" s="4"/>
      <c r="R244" s="4"/>
      <c r="S244" s="4"/>
      <c r="T244" s="4"/>
      <c r="U244" s="4"/>
      <c r="V244" s="4"/>
      <c r="W244" s="4"/>
      <c r="X244" s="4"/>
      <c r="Y244" s="4"/>
      <c r="Z244" s="4"/>
    </row>
    <row r="245" spans="1:26" ht="24" customHeight="1" x14ac:dyDescent="0.3">
      <c r="A245" s="5">
        <v>244</v>
      </c>
      <c r="B245" s="6" t="s">
        <v>10858</v>
      </c>
      <c r="C245" s="6" t="s">
        <v>10859</v>
      </c>
      <c r="D245" s="7" t="s">
        <v>10946</v>
      </c>
      <c r="E245" s="35" t="s">
        <v>10947</v>
      </c>
      <c r="F245" s="39">
        <v>0</v>
      </c>
      <c r="G245" s="5">
        <v>0</v>
      </c>
      <c r="H245" s="39">
        <v>0</v>
      </c>
      <c r="I245" s="4"/>
      <c r="J245" s="4"/>
      <c r="K245" s="4"/>
      <c r="L245" s="4"/>
      <c r="M245" s="4"/>
      <c r="N245" s="4"/>
      <c r="O245" s="4"/>
      <c r="P245" s="4"/>
      <c r="Q245" s="4"/>
      <c r="R245" s="4"/>
      <c r="S245" s="4"/>
      <c r="T245" s="4"/>
      <c r="U245" s="4"/>
      <c r="V245" s="4"/>
      <c r="W245" s="4"/>
      <c r="X245" s="4"/>
      <c r="Y245" s="4"/>
      <c r="Z245" s="4"/>
    </row>
    <row r="246" spans="1:26" ht="24" customHeight="1" x14ac:dyDescent="0.3">
      <c r="A246" s="5">
        <v>245</v>
      </c>
      <c r="B246" s="6" t="s">
        <v>10858</v>
      </c>
      <c r="C246" s="6" t="s">
        <v>10859</v>
      </c>
      <c r="D246" s="7" t="s">
        <v>10948</v>
      </c>
      <c r="E246" s="35" t="s">
        <v>10949</v>
      </c>
      <c r="F246" s="39">
        <v>0</v>
      </c>
      <c r="G246" s="5">
        <v>2</v>
      </c>
      <c r="H246" s="39">
        <v>0</v>
      </c>
      <c r="I246" s="4"/>
      <c r="J246" s="4"/>
      <c r="K246" s="4"/>
      <c r="L246" s="4"/>
      <c r="M246" s="4"/>
      <c r="N246" s="4"/>
      <c r="O246" s="4"/>
      <c r="P246" s="4"/>
      <c r="Q246" s="4"/>
      <c r="R246" s="4"/>
      <c r="S246" s="4"/>
      <c r="T246" s="4"/>
      <c r="U246" s="4"/>
      <c r="V246" s="4"/>
      <c r="W246" s="4"/>
      <c r="X246" s="4"/>
      <c r="Y246" s="4"/>
      <c r="Z246" s="4"/>
    </row>
    <row r="247" spans="1:26" ht="48" customHeight="1" x14ac:dyDescent="0.3">
      <c r="A247" s="5">
        <v>246</v>
      </c>
      <c r="B247" s="6" t="s">
        <v>10858</v>
      </c>
      <c r="C247" s="6" t="s">
        <v>10859</v>
      </c>
      <c r="D247" s="7" t="s">
        <v>10950</v>
      </c>
      <c r="E247" s="35" t="s">
        <v>10951</v>
      </c>
      <c r="F247" s="39">
        <v>0</v>
      </c>
      <c r="G247" s="5">
        <v>0</v>
      </c>
      <c r="H247" s="39">
        <v>0</v>
      </c>
      <c r="I247" s="4"/>
      <c r="J247" s="4"/>
      <c r="K247" s="4"/>
      <c r="L247" s="4"/>
      <c r="M247" s="4"/>
      <c r="N247" s="4"/>
      <c r="O247" s="4"/>
      <c r="P247" s="4"/>
      <c r="Q247" s="4"/>
      <c r="R247" s="4"/>
      <c r="S247" s="4"/>
      <c r="T247" s="4"/>
      <c r="U247" s="4"/>
      <c r="V247" s="4"/>
      <c r="W247" s="4"/>
      <c r="X247" s="4"/>
      <c r="Y247" s="4"/>
      <c r="Z247" s="4"/>
    </row>
    <row r="248" spans="1:26" ht="48" customHeight="1" x14ac:dyDescent="0.3">
      <c r="A248" s="5">
        <v>247</v>
      </c>
      <c r="B248" s="6" t="s">
        <v>10858</v>
      </c>
      <c r="C248" s="6" t="s">
        <v>10859</v>
      </c>
      <c r="D248" s="7" t="s">
        <v>10952</v>
      </c>
      <c r="E248" s="35" t="s">
        <v>10953</v>
      </c>
      <c r="F248" s="39">
        <v>0</v>
      </c>
      <c r="G248" s="5">
        <v>0</v>
      </c>
      <c r="H248" s="39">
        <v>0</v>
      </c>
      <c r="I248" s="4"/>
      <c r="J248" s="4"/>
      <c r="K248" s="4"/>
      <c r="L248" s="4"/>
      <c r="M248" s="4"/>
      <c r="N248" s="4"/>
      <c r="O248" s="4"/>
      <c r="P248" s="4"/>
      <c r="Q248" s="4"/>
      <c r="R248" s="4"/>
      <c r="S248" s="4"/>
      <c r="T248" s="4"/>
      <c r="U248" s="4"/>
      <c r="V248" s="4"/>
      <c r="W248" s="4"/>
      <c r="X248" s="4"/>
      <c r="Y248" s="4"/>
      <c r="Z248" s="4"/>
    </row>
    <row r="249" spans="1:26" ht="24" customHeight="1" x14ac:dyDescent="0.3">
      <c r="A249" s="5">
        <v>248</v>
      </c>
      <c r="B249" s="6" t="s">
        <v>10858</v>
      </c>
      <c r="C249" s="6" t="s">
        <v>10859</v>
      </c>
      <c r="D249" s="7" t="s">
        <v>10954</v>
      </c>
      <c r="E249" s="35" t="s">
        <v>10955</v>
      </c>
      <c r="F249" s="39">
        <v>2</v>
      </c>
      <c r="G249" s="5">
        <v>2</v>
      </c>
      <c r="H249" s="39">
        <v>2</v>
      </c>
      <c r="I249" s="4"/>
      <c r="J249" s="4"/>
      <c r="K249" s="4"/>
      <c r="L249" s="4"/>
      <c r="M249" s="4"/>
      <c r="N249" s="4"/>
      <c r="O249" s="4"/>
      <c r="P249" s="4"/>
      <c r="Q249" s="4"/>
      <c r="R249" s="4"/>
      <c r="S249" s="4"/>
      <c r="T249" s="4"/>
      <c r="U249" s="4"/>
      <c r="V249" s="4"/>
      <c r="W249" s="4"/>
      <c r="X249" s="4"/>
      <c r="Y249" s="4"/>
      <c r="Z249" s="4"/>
    </row>
    <row r="250" spans="1:26" ht="24" customHeight="1" x14ac:dyDescent="0.3">
      <c r="A250" s="5">
        <v>249</v>
      </c>
      <c r="B250" s="6" t="s">
        <v>10858</v>
      </c>
      <c r="C250" s="6" t="s">
        <v>10859</v>
      </c>
      <c r="D250" s="7" t="s">
        <v>10956</v>
      </c>
      <c r="E250" s="35" t="s">
        <v>10957</v>
      </c>
      <c r="F250" s="39">
        <v>2</v>
      </c>
      <c r="G250" s="5">
        <v>1</v>
      </c>
      <c r="H250" s="39">
        <v>2</v>
      </c>
      <c r="I250" s="4"/>
      <c r="J250" s="4"/>
      <c r="K250" s="4"/>
      <c r="L250" s="4"/>
      <c r="M250" s="4"/>
      <c r="N250" s="4"/>
      <c r="O250" s="4"/>
      <c r="P250" s="4"/>
      <c r="Q250" s="4"/>
      <c r="R250" s="4"/>
      <c r="S250" s="4"/>
      <c r="T250" s="4"/>
      <c r="U250" s="4"/>
      <c r="V250" s="4"/>
      <c r="W250" s="4"/>
      <c r="X250" s="4"/>
      <c r="Y250" s="4"/>
      <c r="Z250" s="4"/>
    </row>
    <row r="251" spans="1:26" ht="24" customHeight="1" x14ac:dyDescent="0.3">
      <c r="A251" s="5">
        <v>250</v>
      </c>
      <c r="B251" s="6" t="s">
        <v>10858</v>
      </c>
      <c r="C251" s="6" t="s">
        <v>10859</v>
      </c>
      <c r="D251" s="7" t="s">
        <v>10958</v>
      </c>
      <c r="E251" s="35" t="s">
        <v>10959</v>
      </c>
      <c r="F251" s="39">
        <v>1</v>
      </c>
      <c r="G251" s="5">
        <v>1</v>
      </c>
      <c r="H251" s="39">
        <v>1</v>
      </c>
      <c r="I251" s="4"/>
      <c r="J251" s="4"/>
      <c r="K251" s="4"/>
      <c r="L251" s="4"/>
      <c r="M251" s="4"/>
      <c r="N251" s="4"/>
      <c r="O251" s="4"/>
      <c r="P251" s="4"/>
      <c r="Q251" s="4"/>
      <c r="R251" s="4"/>
      <c r="S251" s="4"/>
      <c r="T251" s="4"/>
      <c r="U251" s="4"/>
      <c r="V251" s="4"/>
      <c r="W251" s="4"/>
      <c r="X251" s="4"/>
      <c r="Y251" s="4"/>
      <c r="Z251" s="4"/>
    </row>
    <row r="252" spans="1:26" ht="24" customHeight="1" x14ac:dyDescent="0.3">
      <c r="A252" s="5">
        <v>251</v>
      </c>
      <c r="B252" s="6" t="s">
        <v>10960</v>
      </c>
      <c r="C252" s="6" t="s">
        <v>10961</v>
      </c>
      <c r="D252" s="7" t="s">
        <v>10962</v>
      </c>
      <c r="E252" s="35" t="s">
        <v>10963</v>
      </c>
      <c r="F252" s="39">
        <v>1</v>
      </c>
      <c r="G252" s="5">
        <v>1</v>
      </c>
      <c r="H252" s="39">
        <v>1</v>
      </c>
      <c r="I252" s="4"/>
      <c r="J252" s="4"/>
      <c r="K252" s="4"/>
      <c r="L252" s="4"/>
      <c r="M252" s="4"/>
      <c r="N252" s="4"/>
      <c r="O252" s="4"/>
      <c r="P252" s="4"/>
      <c r="Q252" s="4"/>
      <c r="R252" s="4"/>
      <c r="S252" s="4"/>
      <c r="T252" s="4"/>
      <c r="U252" s="4"/>
      <c r="V252" s="4"/>
      <c r="W252" s="4"/>
      <c r="X252" s="4"/>
      <c r="Y252" s="4"/>
      <c r="Z252" s="4"/>
    </row>
    <row r="253" spans="1:26" ht="24" customHeight="1" x14ac:dyDescent="0.3">
      <c r="A253" s="5">
        <v>252</v>
      </c>
      <c r="B253" s="6" t="s">
        <v>10960</v>
      </c>
      <c r="C253" s="6" t="s">
        <v>10961</v>
      </c>
      <c r="D253" s="7" t="s">
        <v>10964</v>
      </c>
      <c r="E253" s="35" t="s">
        <v>10965</v>
      </c>
      <c r="F253" s="39">
        <v>0</v>
      </c>
      <c r="G253" s="5">
        <v>0</v>
      </c>
      <c r="H253" s="39">
        <v>0</v>
      </c>
      <c r="I253" s="4"/>
      <c r="J253" s="4"/>
      <c r="K253" s="4"/>
      <c r="L253" s="4"/>
      <c r="M253" s="4"/>
      <c r="N253" s="4"/>
      <c r="O253" s="4"/>
      <c r="P253" s="4"/>
      <c r="Q253" s="4"/>
      <c r="R253" s="4"/>
      <c r="S253" s="4"/>
      <c r="T253" s="4"/>
      <c r="U253" s="4"/>
      <c r="V253" s="4"/>
      <c r="W253" s="4"/>
      <c r="X253" s="4"/>
      <c r="Y253" s="4"/>
      <c r="Z253" s="4"/>
    </row>
    <row r="254" spans="1:26" ht="24" customHeight="1" x14ac:dyDescent="0.3">
      <c r="A254" s="5">
        <v>253</v>
      </c>
      <c r="B254" s="6" t="s">
        <v>10960</v>
      </c>
      <c r="C254" s="6" t="s">
        <v>10961</v>
      </c>
      <c r="D254" s="7" t="s">
        <v>10966</v>
      </c>
      <c r="E254" s="35" t="s">
        <v>10967</v>
      </c>
      <c r="F254" s="39">
        <v>1</v>
      </c>
      <c r="G254" s="5">
        <v>1</v>
      </c>
      <c r="H254" s="39">
        <v>1</v>
      </c>
      <c r="I254" s="4"/>
      <c r="J254" s="4"/>
      <c r="K254" s="4"/>
      <c r="L254" s="4"/>
      <c r="M254" s="4"/>
      <c r="N254" s="4"/>
      <c r="O254" s="4"/>
      <c r="P254" s="4"/>
      <c r="Q254" s="4"/>
      <c r="R254" s="4"/>
      <c r="S254" s="4"/>
      <c r="T254" s="4"/>
      <c r="U254" s="4"/>
      <c r="V254" s="4"/>
      <c r="W254" s="4"/>
      <c r="X254" s="4"/>
      <c r="Y254" s="4"/>
      <c r="Z254" s="4"/>
    </row>
    <row r="255" spans="1:26" ht="48" customHeight="1" x14ac:dyDescent="0.3">
      <c r="A255" s="5">
        <v>254</v>
      </c>
      <c r="B255" s="6" t="s">
        <v>10960</v>
      </c>
      <c r="C255" s="6" t="s">
        <v>10961</v>
      </c>
      <c r="D255" s="7" t="s">
        <v>10968</v>
      </c>
      <c r="E255" s="35" t="s">
        <v>10969</v>
      </c>
      <c r="F255" s="39">
        <v>1</v>
      </c>
      <c r="G255" s="5">
        <v>0</v>
      </c>
      <c r="H255" s="39">
        <v>1</v>
      </c>
      <c r="I255" s="4"/>
      <c r="J255" s="4"/>
      <c r="K255" s="4"/>
      <c r="L255" s="4"/>
      <c r="M255" s="4"/>
      <c r="N255" s="4"/>
      <c r="O255" s="4"/>
      <c r="P255" s="4"/>
      <c r="Q255" s="4"/>
      <c r="R255" s="4"/>
      <c r="S255" s="4"/>
      <c r="T255" s="4"/>
      <c r="U255" s="4"/>
      <c r="V255" s="4"/>
      <c r="W255" s="4"/>
      <c r="X255" s="4"/>
      <c r="Y255" s="4"/>
      <c r="Z255" s="4"/>
    </row>
    <row r="256" spans="1:26" ht="24" customHeight="1" x14ac:dyDescent="0.3">
      <c r="A256" s="5">
        <v>255</v>
      </c>
      <c r="B256" s="6" t="s">
        <v>10960</v>
      </c>
      <c r="C256" s="6" t="s">
        <v>10961</v>
      </c>
      <c r="D256" s="7" t="s">
        <v>10970</v>
      </c>
      <c r="E256" s="35" t="s">
        <v>10971</v>
      </c>
      <c r="F256" s="39">
        <v>0</v>
      </c>
      <c r="G256" s="5">
        <v>0</v>
      </c>
      <c r="H256" s="39">
        <v>0</v>
      </c>
      <c r="I256" s="4"/>
      <c r="J256" s="4"/>
      <c r="K256" s="4"/>
      <c r="L256" s="4"/>
      <c r="M256" s="4"/>
      <c r="N256" s="4"/>
      <c r="O256" s="4"/>
      <c r="P256" s="4"/>
      <c r="Q256" s="4"/>
      <c r="R256" s="4"/>
      <c r="S256" s="4"/>
      <c r="T256" s="4"/>
      <c r="U256" s="4"/>
      <c r="V256" s="4"/>
      <c r="W256" s="4"/>
      <c r="X256" s="4"/>
      <c r="Y256" s="4"/>
      <c r="Z256" s="4"/>
    </row>
    <row r="257" spans="1:26" ht="24" customHeight="1" x14ac:dyDescent="0.3">
      <c r="A257" s="5">
        <v>256</v>
      </c>
      <c r="B257" s="6" t="s">
        <v>10960</v>
      </c>
      <c r="C257" s="6" t="s">
        <v>10961</v>
      </c>
      <c r="D257" s="7" t="s">
        <v>10972</v>
      </c>
      <c r="E257" s="35" t="s">
        <v>10973</v>
      </c>
      <c r="F257" s="39">
        <v>2</v>
      </c>
      <c r="G257" s="5">
        <v>0</v>
      </c>
      <c r="H257" s="39">
        <v>2</v>
      </c>
      <c r="I257" s="4"/>
      <c r="J257" s="4"/>
      <c r="K257" s="4"/>
      <c r="L257" s="4"/>
      <c r="M257" s="4"/>
      <c r="N257" s="4"/>
      <c r="O257" s="4"/>
      <c r="P257" s="4"/>
      <c r="Q257" s="4"/>
      <c r="R257" s="4"/>
      <c r="S257" s="4"/>
      <c r="T257" s="4"/>
      <c r="U257" s="4"/>
      <c r="V257" s="4"/>
      <c r="W257" s="4"/>
      <c r="X257" s="4"/>
      <c r="Y257" s="4"/>
      <c r="Z257" s="4"/>
    </row>
    <row r="258" spans="1:26" ht="48" customHeight="1" x14ac:dyDescent="0.3">
      <c r="A258" s="5">
        <v>257</v>
      </c>
      <c r="B258" s="6" t="s">
        <v>10960</v>
      </c>
      <c r="C258" s="6" t="s">
        <v>10961</v>
      </c>
      <c r="D258" s="7" t="s">
        <v>10974</v>
      </c>
      <c r="E258" s="35" t="s">
        <v>10975</v>
      </c>
      <c r="F258" s="39">
        <v>1</v>
      </c>
      <c r="G258" s="5">
        <v>0</v>
      </c>
      <c r="H258" s="39">
        <v>1</v>
      </c>
      <c r="I258" s="4"/>
      <c r="J258" s="4"/>
      <c r="K258" s="4"/>
      <c r="L258" s="4"/>
      <c r="M258" s="4"/>
      <c r="N258" s="4"/>
      <c r="O258" s="4"/>
      <c r="P258" s="4"/>
      <c r="Q258" s="4"/>
      <c r="R258" s="4"/>
      <c r="S258" s="4"/>
      <c r="T258" s="4"/>
      <c r="U258" s="4"/>
      <c r="V258" s="4"/>
      <c r="W258" s="4"/>
      <c r="X258" s="4"/>
      <c r="Y258" s="4"/>
      <c r="Z258" s="4"/>
    </row>
    <row r="259" spans="1:26" ht="48" customHeight="1" x14ac:dyDescent="0.3">
      <c r="A259" s="5">
        <v>258</v>
      </c>
      <c r="B259" s="6" t="s">
        <v>10960</v>
      </c>
      <c r="C259" s="6" t="s">
        <v>10961</v>
      </c>
      <c r="D259" s="7" t="s">
        <v>10976</v>
      </c>
      <c r="E259" s="35" t="s">
        <v>10977</v>
      </c>
      <c r="F259" s="39">
        <v>0</v>
      </c>
      <c r="G259" s="5">
        <v>2</v>
      </c>
      <c r="H259" s="39">
        <v>0</v>
      </c>
      <c r="I259" s="4"/>
      <c r="J259" s="4"/>
      <c r="K259" s="4"/>
      <c r="L259" s="4"/>
      <c r="M259" s="4"/>
      <c r="N259" s="4"/>
      <c r="O259" s="4"/>
      <c r="P259" s="4"/>
      <c r="Q259" s="4"/>
      <c r="R259" s="4"/>
      <c r="S259" s="4"/>
      <c r="T259" s="4"/>
      <c r="U259" s="4"/>
      <c r="V259" s="4"/>
      <c r="W259" s="4"/>
      <c r="X259" s="4"/>
      <c r="Y259" s="4"/>
      <c r="Z259" s="4"/>
    </row>
    <row r="260" spans="1:26" ht="48" customHeight="1" x14ac:dyDescent="0.3">
      <c r="A260" s="5">
        <v>259</v>
      </c>
      <c r="B260" s="6" t="s">
        <v>10960</v>
      </c>
      <c r="C260" s="6" t="s">
        <v>10961</v>
      </c>
      <c r="D260" s="7" t="s">
        <v>10978</v>
      </c>
      <c r="E260" s="35" t="s">
        <v>10979</v>
      </c>
      <c r="F260" s="39">
        <v>0</v>
      </c>
      <c r="G260" s="5">
        <v>0</v>
      </c>
      <c r="H260" s="39">
        <v>0</v>
      </c>
      <c r="I260" s="4"/>
      <c r="J260" s="4"/>
      <c r="K260" s="4"/>
      <c r="L260" s="4"/>
      <c r="M260" s="4"/>
      <c r="N260" s="4"/>
      <c r="O260" s="4"/>
      <c r="P260" s="4"/>
      <c r="Q260" s="4"/>
      <c r="R260" s="4"/>
      <c r="S260" s="4"/>
      <c r="T260" s="4"/>
      <c r="U260" s="4"/>
      <c r="V260" s="4"/>
      <c r="W260" s="4"/>
      <c r="X260" s="4"/>
      <c r="Y260" s="4"/>
      <c r="Z260" s="4"/>
    </row>
    <row r="261" spans="1:26" ht="24" customHeight="1" x14ac:dyDescent="0.3">
      <c r="A261" s="5">
        <v>260</v>
      </c>
      <c r="B261" s="6" t="s">
        <v>10960</v>
      </c>
      <c r="C261" s="6" t="s">
        <v>10961</v>
      </c>
      <c r="D261" s="7" t="s">
        <v>10980</v>
      </c>
      <c r="E261" s="35" t="s">
        <v>10981</v>
      </c>
      <c r="F261" s="39">
        <v>0</v>
      </c>
      <c r="G261" s="5">
        <v>0</v>
      </c>
      <c r="H261" s="39">
        <v>0</v>
      </c>
      <c r="I261" s="4"/>
      <c r="J261" s="4"/>
      <c r="K261" s="4"/>
      <c r="L261" s="4"/>
      <c r="M261" s="4"/>
      <c r="N261" s="4"/>
      <c r="O261" s="4"/>
      <c r="P261" s="4"/>
      <c r="Q261" s="4"/>
      <c r="R261" s="4"/>
      <c r="S261" s="4"/>
      <c r="T261" s="4"/>
      <c r="U261" s="4"/>
      <c r="V261" s="4"/>
      <c r="W261" s="4"/>
      <c r="X261" s="4"/>
      <c r="Y261" s="4"/>
      <c r="Z261" s="4"/>
    </row>
    <row r="262" spans="1:26" ht="24" customHeight="1" x14ac:dyDescent="0.3">
      <c r="A262" s="5">
        <v>261</v>
      </c>
      <c r="B262" s="6" t="s">
        <v>10960</v>
      </c>
      <c r="C262" s="6" t="s">
        <v>10961</v>
      </c>
      <c r="D262" s="7" t="s">
        <v>10982</v>
      </c>
      <c r="E262" s="35" t="s">
        <v>10983</v>
      </c>
      <c r="F262" s="39">
        <v>0</v>
      </c>
      <c r="G262" s="5">
        <v>0</v>
      </c>
      <c r="H262" s="39">
        <v>0</v>
      </c>
      <c r="I262" s="4"/>
      <c r="J262" s="4"/>
      <c r="K262" s="4"/>
      <c r="L262" s="4"/>
      <c r="M262" s="4"/>
      <c r="N262" s="4"/>
      <c r="O262" s="4"/>
      <c r="P262" s="4"/>
      <c r="Q262" s="4"/>
      <c r="R262" s="4"/>
      <c r="S262" s="4"/>
      <c r="T262" s="4"/>
      <c r="U262" s="4"/>
      <c r="V262" s="4"/>
      <c r="W262" s="4"/>
      <c r="X262" s="4"/>
      <c r="Y262" s="4"/>
      <c r="Z262" s="4"/>
    </row>
    <row r="263" spans="1:26" ht="24" customHeight="1" x14ac:dyDescent="0.3">
      <c r="A263" s="5">
        <v>262</v>
      </c>
      <c r="B263" s="6" t="s">
        <v>10960</v>
      </c>
      <c r="C263" s="6" t="s">
        <v>10961</v>
      </c>
      <c r="D263" s="7" t="s">
        <v>10984</v>
      </c>
      <c r="E263" s="35" t="s">
        <v>10985</v>
      </c>
      <c r="F263" s="39">
        <v>0</v>
      </c>
      <c r="G263" s="5">
        <v>0</v>
      </c>
      <c r="H263" s="39">
        <v>0</v>
      </c>
      <c r="I263" s="4"/>
      <c r="J263" s="4"/>
      <c r="K263" s="4"/>
      <c r="L263" s="4"/>
      <c r="M263" s="4"/>
      <c r="N263" s="4"/>
      <c r="O263" s="4"/>
      <c r="P263" s="4"/>
      <c r="Q263" s="4"/>
      <c r="R263" s="4"/>
      <c r="S263" s="4"/>
      <c r="T263" s="4"/>
      <c r="U263" s="4"/>
      <c r="V263" s="4"/>
      <c r="W263" s="4"/>
      <c r="X263" s="4"/>
      <c r="Y263" s="4"/>
      <c r="Z263" s="4"/>
    </row>
    <row r="264" spans="1:26" ht="48" customHeight="1" x14ac:dyDescent="0.3">
      <c r="A264" s="5">
        <v>263</v>
      </c>
      <c r="B264" s="6" t="s">
        <v>10960</v>
      </c>
      <c r="C264" s="6" t="s">
        <v>10961</v>
      </c>
      <c r="D264" s="7" t="s">
        <v>10986</v>
      </c>
      <c r="E264" s="35" t="s">
        <v>10987</v>
      </c>
      <c r="F264" s="39">
        <v>2</v>
      </c>
      <c r="G264" s="5">
        <v>0</v>
      </c>
      <c r="H264" s="39">
        <v>2</v>
      </c>
      <c r="I264" s="4"/>
      <c r="J264" s="4"/>
      <c r="K264" s="4"/>
      <c r="L264" s="4"/>
      <c r="M264" s="4"/>
      <c r="N264" s="4"/>
      <c r="O264" s="4"/>
      <c r="P264" s="4"/>
      <c r="Q264" s="4"/>
      <c r="R264" s="4"/>
      <c r="S264" s="4"/>
      <c r="T264" s="4"/>
      <c r="U264" s="4"/>
      <c r="V264" s="4"/>
      <c r="W264" s="4"/>
      <c r="X264" s="4"/>
      <c r="Y264" s="4"/>
      <c r="Z264" s="4"/>
    </row>
    <row r="265" spans="1:26" ht="24" customHeight="1" x14ac:dyDescent="0.3">
      <c r="A265" s="5">
        <v>264</v>
      </c>
      <c r="B265" s="6" t="s">
        <v>10960</v>
      </c>
      <c r="C265" s="6" t="s">
        <v>10961</v>
      </c>
      <c r="D265" s="7" t="s">
        <v>10988</v>
      </c>
      <c r="E265" s="35" t="s">
        <v>10989</v>
      </c>
      <c r="F265" s="39">
        <v>0</v>
      </c>
      <c r="G265" s="5">
        <v>0</v>
      </c>
      <c r="H265" s="39">
        <v>0</v>
      </c>
      <c r="I265" s="4"/>
      <c r="J265" s="4"/>
      <c r="K265" s="4"/>
      <c r="L265" s="4"/>
      <c r="M265" s="4"/>
      <c r="N265" s="4"/>
      <c r="O265" s="4"/>
      <c r="P265" s="4"/>
      <c r="Q265" s="4"/>
      <c r="R265" s="4"/>
      <c r="S265" s="4"/>
      <c r="T265" s="4"/>
      <c r="U265" s="4"/>
      <c r="V265" s="4"/>
      <c r="W265" s="4"/>
      <c r="X265" s="4"/>
      <c r="Y265" s="4"/>
      <c r="Z265" s="4"/>
    </row>
    <row r="266" spans="1:26" ht="24" customHeight="1" x14ac:dyDescent="0.3">
      <c r="A266" s="5">
        <v>265</v>
      </c>
      <c r="B266" s="6" t="s">
        <v>10960</v>
      </c>
      <c r="C266" s="6" t="s">
        <v>10961</v>
      </c>
      <c r="D266" s="7" t="s">
        <v>10990</v>
      </c>
      <c r="E266" s="35" t="s">
        <v>10991</v>
      </c>
      <c r="F266" s="39">
        <v>1</v>
      </c>
      <c r="G266" s="5">
        <v>0</v>
      </c>
      <c r="H266" s="39">
        <v>1</v>
      </c>
      <c r="I266" s="4"/>
      <c r="J266" s="4"/>
      <c r="K266" s="4"/>
      <c r="L266" s="4"/>
      <c r="M266" s="4"/>
      <c r="N266" s="4"/>
      <c r="O266" s="4"/>
      <c r="P266" s="4"/>
      <c r="Q266" s="4"/>
      <c r="R266" s="4"/>
      <c r="S266" s="4"/>
      <c r="T266" s="4"/>
      <c r="U266" s="4"/>
      <c r="V266" s="4"/>
      <c r="W266" s="4"/>
      <c r="X266" s="4"/>
      <c r="Y266" s="4"/>
      <c r="Z266" s="4"/>
    </row>
    <row r="267" spans="1:26" ht="24" customHeight="1" x14ac:dyDescent="0.3">
      <c r="A267" s="5">
        <v>266</v>
      </c>
      <c r="B267" s="6" t="s">
        <v>10960</v>
      </c>
      <c r="C267" s="6" t="s">
        <v>10961</v>
      </c>
      <c r="D267" s="7" t="s">
        <v>10992</v>
      </c>
      <c r="E267" s="35" t="s">
        <v>10993</v>
      </c>
      <c r="F267" s="39">
        <v>1</v>
      </c>
      <c r="G267" s="5">
        <v>1</v>
      </c>
      <c r="H267" s="39">
        <v>1</v>
      </c>
      <c r="I267" s="4"/>
      <c r="J267" s="4"/>
      <c r="K267" s="4"/>
      <c r="L267" s="4"/>
      <c r="M267" s="4"/>
      <c r="N267" s="4"/>
      <c r="O267" s="4"/>
      <c r="P267" s="4"/>
      <c r="Q267" s="4"/>
      <c r="R267" s="4"/>
      <c r="S267" s="4"/>
      <c r="T267" s="4"/>
      <c r="U267" s="4"/>
      <c r="V267" s="4"/>
      <c r="W267" s="4"/>
      <c r="X267" s="4"/>
      <c r="Y267" s="4"/>
      <c r="Z267" s="4"/>
    </row>
    <row r="268" spans="1:26" ht="24" customHeight="1" x14ac:dyDescent="0.3">
      <c r="A268" s="5">
        <v>267</v>
      </c>
      <c r="B268" s="6" t="s">
        <v>10960</v>
      </c>
      <c r="C268" s="6" t="s">
        <v>10961</v>
      </c>
      <c r="D268" s="7" t="s">
        <v>10994</v>
      </c>
      <c r="E268" s="35" t="s">
        <v>10995</v>
      </c>
      <c r="F268" s="39">
        <v>0</v>
      </c>
      <c r="G268" s="5">
        <v>0</v>
      </c>
      <c r="H268" s="39">
        <v>0</v>
      </c>
      <c r="I268" s="4"/>
      <c r="J268" s="4"/>
      <c r="K268" s="4"/>
      <c r="L268" s="4"/>
      <c r="M268" s="4"/>
      <c r="N268" s="4"/>
      <c r="O268" s="4"/>
      <c r="P268" s="4"/>
      <c r="Q268" s="4"/>
      <c r="R268" s="4"/>
      <c r="S268" s="4"/>
      <c r="T268" s="4"/>
      <c r="U268" s="4"/>
      <c r="V268" s="4"/>
      <c r="W268" s="4"/>
      <c r="X268" s="4"/>
      <c r="Y268" s="4"/>
      <c r="Z268" s="4"/>
    </row>
    <row r="269" spans="1:26" ht="24" customHeight="1" x14ac:dyDescent="0.3">
      <c r="A269" s="5">
        <v>268</v>
      </c>
      <c r="B269" s="6" t="s">
        <v>10960</v>
      </c>
      <c r="C269" s="6" t="s">
        <v>10961</v>
      </c>
      <c r="D269" s="7" t="s">
        <v>10996</v>
      </c>
      <c r="E269" s="35" t="s">
        <v>10997</v>
      </c>
      <c r="F269" s="39">
        <v>0</v>
      </c>
      <c r="G269" s="5">
        <v>0</v>
      </c>
      <c r="H269" s="39">
        <v>0</v>
      </c>
      <c r="I269" s="4"/>
      <c r="J269" s="4"/>
      <c r="K269" s="4"/>
      <c r="L269" s="4"/>
      <c r="M269" s="4"/>
      <c r="N269" s="4"/>
      <c r="O269" s="4"/>
      <c r="P269" s="4"/>
      <c r="Q269" s="4"/>
      <c r="R269" s="4"/>
      <c r="S269" s="4"/>
      <c r="T269" s="4"/>
      <c r="U269" s="4"/>
      <c r="V269" s="4"/>
      <c r="W269" s="4"/>
      <c r="X269" s="4"/>
      <c r="Y269" s="4"/>
      <c r="Z269" s="4"/>
    </row>
    <row r="270" spans="1:26" ht="24" customHeight="1" x14ac:dyDescent="0.3">
      <c r="A270" s="5">
        <v>269</v>
      </c>
      <c r="B270" s="6" t="s">
        <v>10960</v>
      </c>
      <c r="C270" s="6" t="s">
        <v>10961</v>
      </c>
      <c r="D270" s="7" t="s">
        <v>10998</v>
      </c>
      <c r="E270" s="35" t="s">
        <v>10999</v>
      </c>
      <c r="F270" s="39">
        <v>2</v>
      </c>
      <c r="G270" s="5">
        <v>0</v>
      </c>
      <c r="H270" s="39">
        <v>2</v>
      </c>
      <c r="I270" s="4"/>
      <c r="J270" s="4"/>
      <c r="K270" s="4"/>
      <c r="L270" s="4"/>
      <c r="M270" s="4"/>
      <c r="N270" s="4"/>
      <c r="O270" s="4"/>
      <c r="P270" s="4"/>
      <c r="Q270" s="4"/>
      <c r="R270" s="4"/>
      <c r="S270" s="4"/>
      <c r="T270" s="4"/>
      <c r="U270" s="4"/>
      <c r="V270" s="4"/>
      <c r="W270" s="4"/>
      <c r="X270" s="4"/>
      <c r="Y270" s="4"/>
      <c r="Z270" s="4"/>
    </row>
    <row r="271" spans="1:26" ht="48" customHeight="1" x14ac:dyDescent="0.3">
      <c r="A271" s="5">
        <v>270</v>
      </c>
      <c r="B271" s="6" t="s">
        <v>10960</v>
      </c>
      <c r="C271" s="6" t="s">
        <v>10961</v>
      </c>
      <c r="D271" s="7" t="s">
        <v>11000</v>
      </c>
      <c r="E271" s="35" t="s">
        <v>11001</v>
      </c>
      <c r="F271" s="39">
        <v>1</v>
      </c>
      <c r="G271" s="5">
        <v>1</v>
      </c>
      <c r="H271" s="39">
        <v>1</v>
      </c>
      <c r="I271" s="4"/>
      <c r="J271" s="4"/>
      <c r="K271" s="4"/>
      <c r="L271" s="4"/>
      <c r="M271" s="4"/>
      <c r="N271" s="4"/>
      <c r="O271" s="4"/>
      <c r="P271" s="4"/>
      <c r="Q271" s="4"/>
      <c r="R271" s="4"/>
      <c r="S271" s="4"/>
      <c r="T271" s="4"/>
      <c r="U271" s="4"/>
      <c r="V271" s="4"/>
      <c r="W271" s="4"/>
      <c r="X271" s="4"/>
      <c r="Y271" s="4"/>
      <c r="Z271" s="4"/>
    </row>
    <row r="272" spans="1:26" ht="24" customHeight="1" x14ac:dyDescent="0.3">
      <c r="A272" s="5">
        <v>271</v>
      </c>
      <c r="B272" s="6" t="s">
        <v>10960</v>
      </c>
      <c r="C272" s="6" t="s">
        <v>10961</v>
      </c>
      <c r="D272" s="7" t="s">
        <v>11002</v>
      </c>
      <c r="E272" s="35" t="s">
        <v>11003</v>
      </c>
      <c r="F272" s="39">
        <v>1</v>
      </c>
      <c r="G272" s="5">
        <v>1</v>
      </c>
      <c r="H272" s="39">
        <v>1</v>
      </c>
      <c r="I272" s="4"/>
      <c r="J272" s="4"/>
      <c r="K272" s="4"/>
      <c r="L272" s="4"/>
      <c r="M272" s="4"/>
      <c r="N272" s="4"/>
      <c r="O272" s="4"/>
      <c r="P272" s="4"/>
      <c r="Q272" s="4"/>
      <c r="R272" s="4"/>
      <c r="S272" s="4"/>
      <c r="T272" s="4"/>
      <c r="U272" s="4"/>
      <c r="V272" s="4"/>
      <c r="W272" s="4"/>
      <c r="X272" s="4"/>
      <c r="Y272" s="4"/>
      <c r="Z272" s="4"/>
    </row>
    <row r="273" spans="1:26" ht="24" customHeight="1" x14ac:dyDescent="0.3">
      <c r="A273" s="5">
        <v>272</v>
      </c>
      <c r="B273" s="6" t="s">
        <v>10960</v>
      </c>
      <c r="C273" s="6" t="s">
        <v>10961</v>
      </c>
      <c r="D273" s="7" t="s">
        <v>11004</v>
      </c>
      <c r="E273" s="35" t="s">
        <v>11005</v>
      </c>
      <c r="F273" s="39">
        <v>0</v>
      </c>
      <c r="G273" s="5">
        <v>0</v>
      </c>
      <c r="H273" s="39">
        <v>0</v>
      </c>
      <c r="I273" s="4"/>
      <c r="J273" s="4"/>
      <c r="K273" s="4"/>
      <c r="L273" s="4"/>
      <c r="M273" s="4"/>
      <c r="N273" s="4"/>
      <c r="O273" s="4"/>
      <c r="P273" s="4"/>
      <c r="Q273" s="4"/>
      <c r="R273" s="4"/>
      <c r="S273" s="4"/>
      <c r="T273" s="4"/>
      <c r="U273" s="4"/>
      <c r="V273" s="4"/>
      <c r="W273" s="4"/>
      <c r="X273" s="4"/>
      <c r="Y273" s="4"/>
      <c r="Z273" s="4"/>
    </row>
    <row r="274" spans="1:26" ht="48" customHeight="1" x14ac:dyDescent="0.3">
      <c r="A274" s="5">
        <v>273</v>
      </c>
      <c r="B274" s="6" t="s">
        <v>11006</v>
      </c>
      <c r="C274" s="6" t="s">
        <v>11007</v>
      </c>
      <c r="D274" s="7" t="s">
        <v>11008</v>
      </c>
      <c r="E274" s="35" t="s">
        <v>11009</v>
      </c>
      <c r="F274" s="39">
        <v>0</v>
      </c>
      <c r="G274" s="5">
        <v>0</v>
      </c>
      <c r="H274" s="39">
        <v>0</v>
      </c>
      <c r="I274" s="4"/>
      <c r="J274" s="4"/>
      <c r="K274" s="4"/>
      <c r="L274" s="4"/>
      <c r="M274" s="4"/>
      <c r="N274" s="4"/>
      <c r="O274" s="4"/>
      <c r="P274" s="4"/>
      <c r="Q274" s="4"/>
      <c r="R274" s="4"/>
      <c r="S274" s="4"/>
      <c r="T274" s="4"/>
      <c r="U274" s="4"/>
      <c r="V274" s="4"/>
      <c r="W274" s="4"/>
      <c r="X274" s="4"/>
      <c r="Y274" s="4"/>
      <c r="Z274" s="4"/>
    </row>
    <row r="275" spans="1:26" ht="24" customHeight="1" x14ac:dyDescent="0.3">
      <c r="A275" s="5">
        <v>274</v>
      </c>
      <c r="B275" s="6" t="s">
        <v>11006</v>
      </c>
      <c r="C275" s="6" t="s">
        <v>11007</v>
      </c>
      <c r="D275" s="7" t="s">
        <v>11010</v>
      </c>
      <c r="E275" s="35" t="s">
        <v>11011</v>
      </c>
      <c r="F275" s="39">
        <v>1</v>
      </c>
      <c r="G275" s="5">
        <v>0</v>
      </c>
      <c r="H275" s="39">
        <v>1</v>
      </c>
      <c r="I275" s="4"/>
      <c r="J275" s="4"/>
      <c r="K275" s="4"/>
      <c r="L275" s="4"/>
      <c r="M275" s="4"/>
      <c r="N275" s="4"/>
      <c r="O275" s="4"/>
      <c r="P275" s="4"/>
      <c r="Q275" s="4"/>
      <c r="R275" s="4"/>
      <c r="S275" s="4"/>
      <c r="T275" s="4"/>
      <c r="U275" s="4"/>
      <c r="V275" s="4"/>
      <c r="W275" s="4"/>
      <c r="X275" s="4"/>
      <c r="Y275" s="4"/>
      <c r="Z275" s="4"/>
    </row>
    <row r="276" spans="1:26" ht="24" customHeight="1" x14ac:dyDescent="0.3">
      <c r="A276" s="5">
        <v>275</v>
      </c>
      <c r="B276" s="6" t="s">
        <v>11006</v>
      </c>
      <c r="C276" s="6" t="s">
        <v>11007</v>
      </c>
      <c r="D276" s="7" t="s">
        <v>11012</v>
      </c>
      <c r="E276" s="35" t="s">
        <v>11013</v>
      </c>
      <c r="F276" s="39">
        <v>1</v>
      </c>
      <c r="G276" s="5">
        <v>0</v>
      </c>
      <c r="H276" s="39">
        <v>1</v>
      </c>
      <c r="I276" s="4"/>
      <c r="J276" s="4"/>
      <c r="K276" s="4"/>
      <c r="L276" s="4"/>
      <c r="M276" s="4"/>
      <c r="N276" s="4"/>
      <c r="O276" s="4"/>
      <c r="P276" s="4"/>
      <c r="Q276" s="4"/>
      <c r="R276" s="4"/>
      <c r="S276" s="4"/>
      <c r="T276" s="4"/>
      <c r="U276" s="4"/>
      <c r="V276" s="4"/>
      <c r="W276" s="4"/>
      <c r="X276" s="4"/>
      <c r="Y276" s="4"/>
      <c r="Z276" s="4"/>
    </row>
    <row r="277" spans="1:26" ht="24" customHeight="1" x14ac:dyDescent="0.3">
      <c r="A277" s="5">
        <v>276</v>
      </c>
      <c r="B277" s="6" t="s">
        <v>11006</v>
      </c>
      <c r="C277" s="6" t="s">
        <v>11007</v>
      </c>
      <c r="D277" s="7" t="s">
        <v>11014</v>
      </c>
      <c r="E277" s="35" t="s">
        <v>11015</v>
      </c>
      <c r="F277" s="39">
        <v>0</v>
      </c>
      <c r="G277" s="5">
        <v>0</v>
      </c>
      <c r="H277" s="39">
        <v>0</v>
      </c>
      <c r="I277" s="4"/>
      <c r="J277" s="4"/>
      <c r="K277" s="4"/>
      <c r="L277" s="4"/>
      <c r="M277" s="4"/>
      <c r="N277" s="4"/>
      <c r="O277" s="4"/>
      <c r="P277" s="4"/>
      <c r="Q277" s="4"/>
      <c r="R277" s="4"/>
      <c r="S277" s="4"/>
      <c r="T277" s="4"/>
      <c r="U277" s="4"/>
      <c r="V277" s="4"/>
      <c r="W277" s="4"/>
      <c r="X277" s="4"/>
      <c r="Y277" s="4"/>
      <c r="Z277" s="4"/>
    </row>
    <row r="278" spans="1:26" ht="24" customHeight="1" x14ac:dyDescent="0.3">
      <c r="A278" s="5">
        <v>277</v>
      </c>
      <c r="B278" s="6" t="s">
        <v>11006</v>
      </c>
      <c r="C278" s="6" t="s">
        <v>11007</v>
      </c>
      <c r="D278" s="7" t="s">
        <v>11016</v>
      </c>
      <c r="E278" s="35" t="s">
        <v>11017</v>
      </c>
      <c r="F278" s="39">
        <v>0</v>
      </c>
      <c r="G278" s="5">
        <v>0</v>
      </c>
      <c r="H278" s="39">
        <v>0</v>
      </c>
      <c r="I278" s="4"/>
      <c r="J278" s="4"/>
      <c r="K278" s="4"/>
      <c r="L278" s="4"/>
      <c r="M278" s="4"/>
      <c r="N278" s="4"/>
      <c r="O278" s="4"/>
      <c r="P278" s="4"/>
      <c r="Q278" s="4"/>
      <c r="R278" s="4"/>
      <c r="S278" s="4"/>
      <c r="T278" s="4"/>
      <c r="U278" s="4"/>
      <c r="V278" s="4"/>
      <c r="W278" s="4"/>
      <c r="X278" s="4"/>
      <c r="Y278" s="4"/>
      <c r="Z278" s="4"/>
    </row>
    <row r="279" spans="1:26" ht="24" customHeight="1" x14ac:dyDescent="0.3">
      <c r="A279" s="5">
        <v>278</v>
      </c>
      <c r="B279" s="6" t="s">
        <v>11006</v>
      </c>
      <c r="C279" s="6" t="s">
        <v>11007</v>
      </c>
      <c r="D279" s="7" t="s">
        <v>11018</v>
      </c>
      <c r="E279" s="35" t="s">
        <v>11019</v>
      </c>
      <c r="F279" s="39">
        <v>2</v>
      </c>
      <c r="G279" s="5">
        <v>0</v>
      </c>
      <c r="H279" s="39">
        <v>2</v>
      </c>
      <c r="I279" s="4"/>
      <c r="J279" s="4"/>
      <c r="K279" s="4"/>
      <c r="L279" s="4"/>
      <c r="M279" s="4"/>
      <c r="N279" s="4"/>
      <c r="O279" s="4"/>
      <c r="P279" s="4"/>
      <c r="Q279" s="4"/>
      <c r="R279" s="4"/>
      <c r="S279" s="4"/>
      <c r="T279" s="4"/>
      <c r="U279" s="4"/>
      <c r="V279" s="4"/>
      <c r="W279" s="4"/>
      <c r="X279" s="4"/>
      <c r="Y279" s="4"/>
      <c r="Z279" s="4"/>
    </row>
    <row r="280" spans="1:26" ht="24" customHeight="1" x14ac:dyDescent="0.3">
      <c r="A280" s="5">
        <v>279</v>
      </c>
      <c r="B280" s="6" t="s">
        <v>11006</v>
      </c>
      <c r="C280" s="6" t="s">
        <v>11007</v>
      </c>
      <c r="D280" s="7" t="s">
        <v>11020</v>
      </c>
      <c r="E280" s="35" t="s">
        <v>11021</v>
      </c>
      <c r="F280" s="39">
        <v>0</v>
      </c>
      <c r="G280" s="5">
        <v>0</v>
      </c>
      <c r="H280" s="39">
        <v>0</v>
      </c>
      <c r="I280" s="4"/>
      <c r="J280" s="4"/>
      <c r="K280" s="4"/>
      <c r="L280" s="4"/>
      <c r="M280" s="4"/>
      <c r="N280" s="4"/>
      <c r="O280" s="4"/>
      <c r="P280" s="4"/>
      <c r="Q280" s="4"/>
      <c r="R280" s="4"/>
      <c r="S280" s="4"/>
      <c r="T280" s="4"/>
      <c r="U280" s="4"/>
      <c r="V280" s="4"/>
      <c r="W280" s="4"/>
      <c r="X280" s="4"/>
      <c r="Y280" s="4"/>
      <c r="Z280" s="4"/>
    </row>
    <row r="281" spans="1:26" ht="24" customHeight="1" x14ac:dyDescent="0.3">
      <c r="A281" s="5">
        <v>280</v>
      </c>
      <c r="B281" s="6" t="s">
        <v>11006</v>
      </c>
      <c r="C281" s="6" t="s">
        <v>11007</v>
      </c>
      <c r="D281" s="7" t="s">
        <v>11022</v>
      </c>
      <c r="E281" s="35" t="s">
        <v>11023</v>
      </c>
      <c r="F281" s="39">
        <v>2</v>
      </c>
      <c r="G281" s="5">
        <v>0</v>
      </c>
      <c r="H281" s="39">
        <v>2</v>
      </c>
      <c r="I281" s="4"/>
      <c r="J281" s="4"/>
      <c r="K281" s="4"/>
      <c r="L281" s="4"/>
      <c r="M281" s="4"/>
      <c r="N281" s="4"/>
      <c r="O281" s="4"/>
      <c r="P281" s="4"/>
      <c r="Q281" s="4"/>
      <c r="R281" s="4"/>
      <c r="S281" s="4"/>
      <c r="T281" s="4"/>
      <c r="U281" s="4"/>
      <c r="V281" s="4"/>
      <c r="W281" s="4"/>
      <c r="X281" s="4"/>
      <c r="Y281" s="4"/>
      <c r="Z281" s="4"/>
    </row>
    <row r="282" spans="1:26" ht="48" customHeight="1" x14ac:dyDescent="0.3">
      <c r="A282" s="5">
        <v>281</v>
      </c>
      <c r="B282" s="6" t="s">
        <v>11024</v>
      </c>
      <c r="C282" s="6" t="s">
        <v>11025</v>
      </c>
      <c r="D282" s="7" t="s">
        <v>11026</v>
      </c>
      <c r="E282" s="35" t="s">
        <v>11027</v>
      </c>
      <c r="F282" s="39">
        <v>2</v>
      </c>
      <c r="G282" s="5">
        <v>2</v>
      </c>
      <c r="H282" s="39">
        <v>2</v>
      </c>
      <c r="I282" s="4"/>
      <c r="J282" s="4"/>
      <c r="K282" s="4"/>
      <c r="L282" s="4"/>
      <c r="M282" s="4"/>
      <c r="N282" s="4"/>
      <c r="O282" s="4"/>
      <c r="P282" s="4"/>
      <c r="Q282" s="4"/>
      <c r="R282" s="4"/>
      <c r="S282" s="4"/>
      <c r="T282" s="4"/>
      <c r="U282" s="4"/>
      <c r="V282" s="4"/>
      <c r="W282" s="4"/>
      <c r="X282" s="4"/>
      <c r="Y282" s="4"/>
      <c r="Z282" s="4"/>
    </row>
    <row r="283" spans="1:26" ht="48" customHeight="1" x14ac:dyDescent="0.3">
      <c r="A283" s="5">
        <v>282</v>
      </c>
      <c r="B283" s="6" t="s">
        <v>11024</v>
      </c>
      <c r="C283" s="6" t="s">
        <v>11025</v>
      </c>
      <c r="D283" s="7" t="s">
        <v>11028</v>
      </c>
      <c r="E283" s="35" t="s">
        <v>11029</v>
      </c>
      <c r="F283" s="39">
        <v>0</v>
      </c>
      <c r="G283" s="5">
        <v>0</v>
      </c>
      <c r="H283" s="39">
        <v>0</v>
      </c>
      <c r="I283" s="4"/>
      <c r="J283" s="4"/>
      <c r="K283" s="4"/>
      <c r="L283" s="4"/>
      <c r="M283" s="4"/>
      <c r="N283" s="4"/>
      <c r="O283" s="4"/>
      <c r="P283" s="4"/>
      <c r="Q283" s="4"/>
      <c r="R283" s="4"/>
      <c r="S283" s="4"/>
      <c r="T283" s="4"/>
      <c r="U283" s="4"/>
      <c r="V283" s="4"/>
      <c r="W283" s="4"/>
      <c r="X283" s="4"/>
      <c r="Y283" s="4"/>
      <c r="Z283" s="4"/>
    </row>
    <row r="284" spans="1:26" ht="24" customHeight="1" x14ac:dyDescent="0.3">
      <c r="A284" s="5">
        <v>283</v>
      </c>
      <c r="B284" s="6" t="s">
        <v>11024</v>
      </c>
      <c r="C284" s="6" t="s">
        <v>11025</v>
      </c>
      <c r="D284" s="7" t="s">
        <v>11030</v>
      </c>
      <c r="E284" s="35" t="s">
        <v>11031</v>
      </c>
      <c r="F284" s="39">
        <v>0</v>
      </c>
      <c r="G284" s="5">
        <v>0</v>
      </c>
      <c r="H284" s="39">
        <v>0</v>
      </c>
      <c r="I284" s="4"/>
      <c r="J284" s="4"/>
      <c r="K284" s="4"/>
      <c r="L284" s="4"/>
      <c r="M284" s="4"/>
      <c r="N284" s="4"/>
      <c r="O284" s="4"/>
      <c r="P284" s="4"/>
      <c r="Q284" s="4"/>
      <c r="R284" s="4"/>
      <c r="S284" s="4"/>
      <c r="T284" s="4"/>
      <c r="U284" s="4"/>
      <c r="V284" s="4"/>
      <c r="W284" s="4"/>
      <c r="X284" s="4"/>
      <c r="Y284" s="4"/>
      <c r="Z284" s="4"/>
    </row>
    <row r="285" spans="1:26" ht="24" customHeight="1" x14ac:dyDescent="0.3">
      <c r="A285" s="5">
        <v>284</v>
      </c>
      <c r="B285" s="6" t="s">
        <v>11024</v>
      </c>
      <c r="C285" s="6" t="s">
        <v>11025</v>
      </c>
      <c r="D285" s="7" t="s">
        <v>11032</v>
      </c>
      <c r="E285" s="35" t="s">
        <v>11033</v>
      </c>
      <c r="F285" s="39">
        <v>0</v>
      </c>
      <c r="G285" s="5">
        <v>0</v>
      </c>
      <c r="H285" s="39">
        <v>0</v>
      </c>
      <c r="I285" s="4"/>
      <c r="J285" s="4"/>
      <c r="K285" s="4"/>
      <c r="L285" s="4"/>
      <c r="M285" s="4"/>
      <c r="N285" s="4"/>
      <c r="O285" s="4"/>
      <c r="P285" s="4"/>
      <c r="Q285" s="4"/>
      <c r="R285" s="4"/>
      <c r="S285" s="4"/>
      <c r="T285" s="4"/>
      <c r="U285" s="4"/>
      <c r="V285" s="4"/>
      <c r="W285" s="4"/>
      <c r="X285" s="4"/>
      <c r="Y285" s="4"/>
      <c r="Z285" s="4"/>
    </row>
    <row r="286" spans="1:26" ht="24" customHeight="1" x14ac:dyDescent="0.3">
      <c r="A286" s="5">
        <v>285</v>
      </c>
      <c r="B286" s="6" t="s">
        <v>11024</v>
      </c>
      <c r="C286" s="6" t="s">
        <v>11025</v>
      </c>
      <c r="D286" s="7" t="s">
        <v>11034</v>
      </c>
      <c r="E286" s="35" t="s">
        <v>11035</v>
      </c>
      <c r="F286" s="39">
        <v>0</v>
      </c>
      <c r="G286" s="5">
        <v>0</v>
      </c>
      <c r="H286" s="39">
        <v>0</v>
      </c>
      <c r="I286" s="4"/>
      <c r="J286" s="4"/>
      <c r="K286" s="4"/>
      <c r="L286" s="4"/>
      <c r="M286" s="4"/>
      <c r="N286" s="4"/>
      <c r="O286" s="4"/>
      <c r="P286" s="4"/>
      <c r="Q286" s="4"/>
      <c r="R286" s="4"/>
      <c r="S286" s="4"/>
      <c r="T286" s="4"/>
      <c r="U286" s="4"/>
      <c r="V286" s="4"/>
      <c r="W286" s="4"/>
      <c r="X286" s="4"/>
      <c r="Y286" s="4"/>
      <c r="Z286" s="4"/>
    </row>
    <row r="287" spans="1:26" ht="24" customHeight="1" x14ac:dyDescent="0.3">
      <c r="A287" s="5">
        <v>286</v>
      </c>
      <c r="B287" s="6" t="s">
        <v>11024</v>
      </c>
      <c r="C287" s="6" t="s">
        <v>11025</v>
      </c>
      <c r="D287" s="7" t="s">
        <v>11036</v>
      </c>
      <c r="E287" s="35" t="s">
        <v>11037</v>
      </c>
      <c r="F287" s="39">
        <v>2</v>
      </c>
      <c r="G287" s="5">
        <v>0</v>
      </c>
      <c r="H287" s="39">
        <v>2</v>
      </c>
      <c r="I287" s="4"/>
      <c r="J287" s="4"/>
      <c r="K287" s="4"/>
      <c r="L287" s="4"/>
      <c r="M287" s="4"/>
      <c r="N287" s="4"/>
      <c r="O287" s="4"/>
      <c r="P287" s="4"/>
      <c r="Q287" s="4"/>
      <c r="R287" s="4"/>
      <c r="S287" s="4"/>
      <c r="T287" s="4"/>
      <c r="U287" s="4"/>
      <c r="V287" s="4"/>
      <c r="W287" s="4"/>
      <c r="X287" s="4"/>
      <c r="Y287" s="4"/>
      <c r="Z287" s="4"/>
    </row>
    <row r="288" spans="1:26" ht="48" customHeight="1" x14ac:dyDescent="0.3">
      <c r="A288" s="5">
        <v>287</v>
      </c>
      <c r="B288" s="6" t="s">
        <v>11024</v>
      </c>
      <c r="C288" s="6" t="s">
        <v>11025</v>
      </c>
      <c r="D288" s="7" t="s">
        <v>11038</v>
      </c>
      <c r="E288" s="35" t="s">
        <v>11039</v>
      </c>
      <c r="F288" s="39">
        <v>2</v>
      </c>
      <c r="G288" s="5">
        <v>2</v>
      </c>
      <c r="H288" s="39">
        <v>2</v>
      </c>
      <c r="I288" s="4"/>
      <c r="J288" s="4"/>
      <c r="K288" s="4"/>
      <c r="L288" s="4"/>
      <c r="M288" s="4"/>
      <c r="N288" s="4"/>
      <c r="O288" s="4"/>
      <c r="P288" s="4"/>
      <c r="Q288" s="4"/>
      <c r="R288" s="4"/>
      <c r="S288" s="4"/>
      <c r="T288" s="4"/>
      <c r="U288" s="4"/>
      <c r="V288" s="4"/>
      <c r="W288" s="4"/>
      <c r="X288" s="4"/>
      <c r="Y288" s="4"/>
      <c r="Z288" s="4"/>
    </row>
    <row r="289" spans="1:26" ht="24" customHeight="1" x14ac:dyDescent="0.3">
      <c r="A289" s="5">
        <v>288</v>
      </c>
      <c r="B289" s="6" t="s">
        <v>11024</v>
      </c>
      <c r="C289" s="6" t="s">
        <v>11025</v>
      </c>
      <c r="D289" s="7" t="s">
        <v>11040</v>
      </c>
      <c r="E289" s="35" t="s">
        <v>11041</v>
      </c>
      <c r="F289" s="39">
        <v>0</v>
      </c>
      <c r="G289" s="5">
        <v>1</v>
      </c>
      <c r="H289" s="39">
        <v>0</v>
      </c>
      <c r="I289" s="4"/>
      <c r="J289" s="4"/>
      <c r="K289" s="4"/>
      <c r="L289" s="4"/>
      <c r="M289" s="4"/>
      <c r="N289" s="4"/>
      <c r="O289" s="4"/>
      <c r="P289" s="4"/>
      <c r="Q289" s="4"/>
      <c r="R289" s="4"/>
      <c r="S289" s="4"/>
      <c r="T289" s="4"/>
      <c r="U289" s="4"/>
      <c r="V289" s="4"/>
      <c r="W289" s="4"/>
      <c r="X289" s="4"/>
      <c r="Y289" s="4"/>
      <c r="Z289" s="4"/>
    </row>
    <row r="290" spans="1:26" ht="24" customHeight="1" x14ac:dyDescent="0.3">
      <c r="A290" s="5">
        <v>289</v>
      </c>
      <c r="B290" s="6" t="s">
        <v>11024</v>
      </c>
      <c r="C290" s="6" t="s">
        <v>11025</v>
      </c>
      <c r="D290" s="7" t="s">
        <v>11042</v>
      </c>
      <c r="E290" s="35" t="s">
        <v>11043</v>
      </c>
      <c r="F290" s="39">
        <v>1</v>
      </c>
      <c r="G290" s="5">
        <v>1</v>
      </c>
      <c r="H290" s="39">
        <v>1</v>
      </c>
      <c r="I290" s="4"/>
      <c r="J290" s="4"/>
      <c r="K290" s="4"/>
      <c r="L290" s="4"/>
      <c r="M290" s="4"/>
      <c r="N290" s="4"/>
      <c r="O290" s="4"/>
      <c r="P290" s="4"/>
      <c r="Q290" s="4"/>
      <c r="R290" s="4"/>
      <c r="S290" s="4"/>
      <c r="T290" s="4"/>
      <c r="U290" s="4"/>
      <c r="V290" s="4"/>
      <c r="W290" s="4"/>
      <c r="X290" s="4"/>
      <c r="Y290" s="4"/>
      <c r="Z290" s="4"/>
    </row>
    <row r="291" spans="1:26" ht="24" customHeight="1" x14ac:dyDescent="0.3">
      <c r="A291" s="5">
        <v>290</v>
      </c>
      <c r="B291" s="6" t="s">
        <v>11024</v>
      </c>
      <c r="C291" s="6" t="s">
        <v>11025</v>
      </c>
      <c r="D291" s="7" t="s">
        <v>11044</v>
      </c>
      <c r="E291" s="35" t="s">
        <v>11045</v>
      </c>
      <c r="F291" s="39">
        <v>0</v>
      </c>
      <c r="G291" s="5">
        <v>0</v>
      </c>
      <c r="H291" s="39">
        <v>0</v>
      </c>
      <c r="I291" s="4"/>
      <c r="J291" s="4"/>
      <c r="K291" s="4"/>
      <c r="L291" s="4"/>
      <c r="M291" s="4"/>
      <c r="N291" s="4"/>
      <c r="O291" s="4"/>
      <c r="P291" s="4"/>
      <c r="Q291" s="4"/>
      <c r="R291" s="4"/>
      <c r="S291" s="4"/>
      <c r="T291" s="4"/>
      <c r="U291" s="4"/>
      <c r="V291" s="4"/>
      <c r="W291" s="4"/>
      <c r="X291" s="4"/>
      <c r="Y291" s="4"/>
      <c r="Z291" s="4"/>
    </row>
    <row r="292" spans="1:26" ht="24" customHeight="1" x14ac:dyDescent="0.3">
      <c r="A292" s="5">
        <v>291</v>
      </c>
      <c r="B292" s="6" t="s">
        <v>11024</v>
      </c>
      <c r="C292" s="6" t="s">
        <v>11025</v>
      </c>
      <c r="D292" s="7" t="s">
        <v>11046</v>
      </c>
      <c r="E292" s="35" t="s">
        <v>11047</v>
      </c>
      <c r="F292" s="39">
        <v>0</v>
      </c>
      <c r="G292" s="5">
        <v>0</v>
      </c>
      <c r="H292" s="39">
        <v>0</v>
      </c>
      <c r="I292" s="4"/>
      <c r="J292" s="4"/>
      <c r="K292" s="4"/>
      <c r="L292" s="4"/>
      <c r="M292" s="4"/>
      <c r="N292" s="4"/>
      <c r="O292" s="4"/>
      <c r="P292" s="4"/>
      <c r="Q292" s="4"/>
      <c r="R292" s="4"/>
      <c r="S292" s="4"/>
      <c r="T292" s="4"/>
      <c r="U292" s="4"/>
      <c r="V292" s="4"/>
      <c r="W292" s="4"/>
      <c r="X292" s="4"/>
      <c r="Y292" s="4"/>
      <c r="Z292" s="4"/>
    </row>
    <row r="293" spans="1:26" ht="24" customHeight="1" x14ac:dyDescent="0.3">
      <c r="A293" s="5">
        <v>292</v>
      </c>
      <c r="B293" s="6" t="s">
        <v>11024</v>
      </c>
      <c r="C293" s="6" t="s">
        <v>11025</v>
      </c>
      <c r="D293" s="7" t="s">
        <v>11048</v>
      </c>
      <c r="E293" s="35" t="s">
        <v>11049</v>
      </c>
      <c r="F293" s="39">
        <v>2</v>
      </c>
      <c r="G293" s="5">
        <v>0</v>
      </c>
      <c r="H293" s="39">
        <v>2</v>
      </c>
      <c r="I293" s="4"/>
      <c r="J293" s="4"/>
      <c r="K293" s="4"/>
      <c r="L293" s="4"/>
      <c r="M293" s="4"/>
      <c r="N293" s="4"/>
      <c r="O293" s="4"/>
      <c r="P293" s="4"/>
      <c r="Q293" s="4"/>
      <c r="R293" s="4"/>
      <c r="S293" s="4"/>
      <c r="T293" s="4"/>
      <c r="U293" s="4"/>
      <c r="V293" s="4"/>
      <c r="W293" s="4"/>
      <c r="X293" s="4"/>
      <c r="Y293" s="4"/>
      <c r="Z293" s="4"/>
    </row>
    <row r="294" spans="1:26" ht="24" customHeight="1" x14ac:dyDescent="0.3">
      <c r="A294" s="5">
        <v>293</v>
      </c>
      <c r="B294" s="6" t="s">
        <v>11024</v>
      </c>
      <c r="C294" s="6" t="s">
        <v>11025</v>
      </c>
      <c r="D294" s="7" t="s">
        <v>11050</v>
      </c>
      <c r="E294" s="35" t="s">
        <v>11051</v>
      </c>
      <c r="F294" s="39">
        <v>2</v>
      </c>
      <c r="G294" s="5">
        <v>0</v>
      </c>
      <c r="H294" s="39">
        <v>2</v>
      </c>
      <c r="I294" s="4"/>
      <c r="J294" s="4"/>
      <c r="K294" s="4"/>
      <c r="L294" s="4"/>
      <c r="M294" s="4"/>
      <c r="N294" s="4"/>
      <c r="O294" s="4"/>
      <c r="P294" s="4"/>
      <c r="Q294" s="4"/>
      <c r="R294" s="4"/>
      <c r="S294" s="4"/>
      <c r="T294" s="4"/>
      <c r="U294" s="4"/>
      <c r="V294" s="4"/>
      <c r="W294" s="4"/>
      <c r="X294" s="4"/>
      <c r="Y294" s="4"/>
      <c r="Z294" s="4"/>
    </row>
    <row r="295" spans="1:26" ht="24" customHeight="1" x14ac:dyDescent="0.3">
      <c r="A295" s="5">
        <v>294</v>
      </c>
      <c r="B295" s="6" t="s">
        <v>11024</v>
      </c>
      <c r="C295" s="6" t="s">
        <v>11025</v>
      </c>
      <c r="D295" s="7" t="s">
        <v>11052</v>
      </c>
      <c r="E295" s="35" t="s">
        <v>11053</v>
      </c>
      <c r="F295" s="39">
        <v>2</v>
      </c>
      <c r="G295" s="5">
        <v>2</v>
      </c>
      <c r="H295" s="39">
        <v>2</v>
      </c>
      <c r="I295" s="4"/>
      <c r="J295" s="4"/>
      <c r="K295" s="4"/>
      <c r="L295" s="4"/>
      <c r="M295" s="4"/>
      <c r="N295" s="4"/>
      <c r="O295" s="4"/>
      <c r="P295" s="4"/>
      <c r="Q295" s="4"/>
      <c r="R295" s="4"/>
      <c r="S295" s="4"/>
      <c r="T295" s="4"/>
      <c r="U295" s="4"/>
      <c r="V295" s="4"/>
      <c r="W295" s="4"/>
      <c r="X295" s="4"/>
      <c r="Y295" s="4"/>
      <c r="Z295" s="4"/>
    </row>
    <row r="296" spans="1:26" ht="48" customHeight="1" x14ac:dyDescent="0.3">
      <c r="A296" s="5">
        <v>295</v>
      </c>
      <c r="B296" s="6" t="s">
        <v>11024</v>
      </c>
      <c r="C296" s="6" t="s">
        <v>11025</v>
      </c>
      <c r="D296" s="7" t="s">
        <v>11054</v>
      </c>
      <c r="E296" s="35" t="s">
        <v>11055</v>
      </c>
      <c r="F296" s="39">
        <v>1</v>
      </c>
      <c r="G296" s="5">
        <v>0</v>
      </c>
      <c r="H296" s="39">
        <v>1</v>
      </c>
      <c r="I296" s="4"/>
      <c r="J296" s="4"/>
      <c r="K296" s="4"/>
      <c r="L296" s="4"/>
      <c r="M296" s="4"/>
      <c r="N296" s="4"/>
      <c r="O296" s="4"/>
      <c r="P296" s="4"/>
      <c r="Q296" s="4"/>
      <c r="R296" s="4"/>
      <c r="S296" s="4"/>
      <c r="T296" s="4"/>
      <c r="U296" s="4"/>
      <c r="V296" s="4"/>
      <c r="W296" s="4"/>
      <c r="X296" s="4"/>
      <c r="Y296" s="4"/>
      <c r="Z296" s="4"/>
    </row>
    <row r="297" spans="1:26" ht="24" customHeight="1" x14ac:dyDescent="0.3">
      <c r="A297" s="5">
        <v>296</v>
      </c>
      <c r="B297" s="6" t="s">
        <v>11024</v>
      </c>
      <c r="C297" s="6" t="s">
        <v>11025</v>
      </c>
      <c r="D297" s="7" t="s">
        <v>11056</v>
      </c>
      <c r="E297" s="35" t="s">
        <v>11057</v>
      </c>
      <c r="F297" s="39">
        <v>1</v>
      </c>
      <c r="G297" s="5">
        <v>0</v>
      </c>
      <c r="H297" s="39">
        <v>1</v>
      </c>
      <c r="I297" s="4"/>
      <c r="J297" s="4"/>
      <c r="K297" s="4"/>
      <c r="L297" s="4"/>
      <c r="M297" s="4"/>
      <c r="N297" s="4"/>
      <c r="O297" s="4"/>
      <c r="P297" s="4"/>
      <c r="Q297" s="4"/>
      <c r="R297" s="4"/>
      <c r="S297" s="4"/>
      <c r="T297" s="4"/>
      <c r="U297" s="4"/>
      <c r="V297" s="4"/>
      <c r="W297" s="4"/>
      <c r="X297" s="4"/>
      <c r="Y297" s="4"/>
      <c r="Z297" s="4"/>
    </row>
    <row r="298" spans="1:26" ht="24" customHeight="1" x14ac:dyDescent="0.3">
      <c r="A298" s="5">
        <v>297</v>
      </c>
      <c r="B298" s="6" t="s">
        <v>11024</v>
      </c>
      <c r="C298" s="6" t="s">
        <v>11025</v>
      </c>
      <c r="D298" s="7" t="s">
        <v>11058</v>
      </c>
      <c r="E298" s="35" t="s">
        <v>11059</v>
      </c>
      <c r="F298" s="39">
        <v>0</v>
      </c>
      <c r="G298" s="5">
        <v>0</v>
      </c>
      <c r="H298" s="39">
        <v>0</v>
      </c>
      <c r="I298" s="4"/>
      <c r="J298" s="4"/>
      <c r="K298" s="4"/>
      <c r="L298" s="4"/>
      <c r="M298" s="4"/>
      <c r="N298" s="4"/>
      <c r="O298" s="4"/>
      <c r="P298" s="4"/>
      <c r="Q298" s="4"/>
      <c r="R298" s="4"/>
      <c r="S298" s="4"/>
      <c r="T298" s="4"/>
      <c r="U298" s="4"/>
      <c r="V298" s="4"/>
      <c r="W298" s="4"/>
      <c r="X298" s="4"/>
      <c r="Y298" s="4"/>
      <c r="Z298" s="4"/>
    </row>
    <row r="299" spans="1:26" ht="24" customHeight="1" x14ac:dyDescent="0.3">
      <c r="A299" s="5">
        <v>298</v>
      </c>
      <c r="B299" s="6" t="s">
        <v>11024</v>
      </c>
      <c r="C299" s="6" t="s">
        <v>11025</v>
      </c>
      <c r="D299" s="7" t="s">
        <v>11060</v>
      </c>
      <c r="E299" s="35" t="s">
        <v>11061</v>
      </c>
      <c r="F299" s="39">
        <v>2</v>
      </c>
      <c r="G299" s="5">
        <v>2</v>
      </c>
      <c r="H299" s="39">
        <v>2</v>
      </c>
      <c r="I299" s="4"/>
      <c r="J299" s="4"/>
      <c r="K299" s="4"/>
      <c r="L299" s="4"/>
      <c r="M299" s="4"/>
      <c r="N299" s="4"/>
      <c r="O299" s="4"/>
      <c r="P299" s="4"/>
      <c r="Q299" s="4"/>
      <c r="R299" s="4"/>
      <c r="S299" s="4"/>
      <c r="T299" s="4"/>
      <c r="U299" s="4"/>
      <c r="V299" s="4"/>
      <c r="W299" s="4"/>
      <c r="X299" s="4"/>
      <c r="Y299" s="4"/>
      <c r="Z299" s="4"/>
    </row>
    <row r="300" spans="1:26" ht="48" customHeight="1" x14ac:dyDescent="0.3">
      <c r="A300" s="5">
        <v>299</v>
      </c>
      <c r="B300" s="6" t="s">
        <v>11024</v>
      </c>
      <c r="C300" s="6" t="s">
        <v>11025</v>
      </c>
      <c r="D300" s="7" t="s">
        <v>11062</v>
      </c>
      <c r="E300" s="35" t="s">
        <v>11063</v>
      </c>
      <c r="F300" s="39">
        <v>1</v>
      </c>
      <c r="G300" s="5">
        <v>0</v>
      </c>
      <c r="H300" s="39">
        <v>1</v>
      </c>
      <c r="I300" s="4"/>
      <c r="J300" s="4"/>
      <c r="K300" s="4"/>
      <c r="L300" s="4"/>
      <c r="M300" s="4"/>
      <c r="N300" s="4"/>
      <c r="O300" s="4"/>
      <c r="P300" s="4"/>
      <c r="Q300" s="4"/>
      <c r="R300" s="4"/>
      <c r="S300" s="4"/>
      <c r="T300" s="4"/>
      <c r="U300" s="4"/>
      <c r="V300" s="4"/>
      <c r="W300" s="4"/>
      <c r="X300" s="4"/>
      <c r="Y300" s="4"/>
      <c r="Z300" s="4"/>
    </row>
    <row r="301" spans="1:26" ht="24" customHeight="1" x14ac:dyDescent="0.3">
      <c r="A301" s="5">
        <v>300</v>
      </c>
      <c r="B301" s="6" t="s">
        <v>11024</v>
      </c>
      <c r="C301" s="6" t="s">
        <v>11025</v>
      </c>
      <c r="D301" s="7" t="s">
        <v>11064</v>
      </c>
      <c r="E301" s="35" t="s">
        <v>11065</v>
      </c>
      <c r="F301" s="39">
        <v>0</v>
      </c>
      <c r="G301" s="5">
        <v>0</v>
      </c>
      <c r="H301" s="39">
        <v>0</v>
      </c>
      <c r="I301" s="4"/>
      <c r="J301" s="4"/>
      <c r="K301" s="4"/>
      <c r="L301" s="4"/>
      <c r="M301" s="4"/>
      <c r="N301" s="4"/>
      <c r="O301" s="4"/>
      <c r="P301" s="4"/>
      <c r="Q301" s="4"/>
      <c r="R301" s="4"/>
      <c r="S301" s="4"/>
      <c r="T301" s="4"/>
      <c r="U301" s="4"/>
      <c r="V301" s="4"/>
      <c r="W301" s="4"/>
      <c r="X301" s="4"/>
      <c r="Y301" s="4"/>
      <c r="Z301" s="4"/>
    </row>
    <row r="302" spans="1:26" ht="48" customHeight="1" x14ac:dyDescent="0.3">
      <c r="A302" s="5">
        <v>301</v>
      </c>
      <c r="B302" s="6" t="s">
        <v>11024</v>
      </c>
      <c r="C302" s="6" t="s">
        <v>11025</v>
      </c>
      <c r="D302" s="7" t="s">
        <v>11066</v>
      </c>
      <c r="E302" s="35" t="s">
        <v>11067</v>
      </c>
      <c r="F302" s="39">
        <v>2</v>
      </c>
      <c r="G302" s="5">
        <v>0</v>
      </c>
      <c r="H302" s="39">
        <v>2</v>
      </c>
      <c r="I302" s="4"/>
      <c r="J302" s="4"/>
      <c r="K302" s="4"/>
      <c r="L302" s="4"/>
      <c r="M302" s="4"/>
      <c r="N302" s="4"/>
      <c r="O302" s="4"/>
      <c r="P302" s="4"/>
      <c r="Q302" s="4"/>
      <c r="R302" s="4"/>
      <c r="S302" s="4"/>
      <c r="T302" s="4"/>
      <c r="U302" s="4"/>
      <c r="V302" s="4"/>
      <c r="W302" s="4"/>
      <c r="X302" s="4"/>
      <c r="Y302" s="4"/>
      <c r="Z302" s="4"/>
    </row>
    <row r="303" spans="1:26" ht="24" customHeight="1" x14ac:dyDescent="0.3">
      <c r="A303" s="5">
        <v>302</v>
      </c>
      <c r="B303" s="6" t="s">
        <v>11024</v>
      </c>
      <c r="C303" s="6" t="s">
        <v>11025</v>
      </c>
      <c r="D303" s="7" t="s">
        <v>11068</v>
      </c>
      <c r="E303" s="35" t="s">
        <v>11069</v>
      </c>
      <c r="F303" s="39">
        <v>1</v>
      </c>
      <c r="G303" s="5">
        <v>0</v>
      </c>
      <c r="H303" s="39">
        <v>1</v>
      </c>
      <c r="I303" s="4"/>
      <c r="J303" s="4"/>
      <c r="K303" s="4"/>
      <c r="L303" s="4"/>
      <c r="M303" s="4"/>
      <c r="N303" s="4"/>
      <c r="O303" s="4"/>
      <c r="P303" s="4"/>
      <c r="Q303" s="4"/>
      <c r="R303" s="4"/>
      <c r="S303" s="4"/>
      <c r="T303" s="4"/>
      <c r="U303" s="4"/>
      <c r="V303" s="4"/>
      <c r="W303" s="4"/>
      <c r="X303" s="4"/>
      <c r="Y303" s="4"/>
      <c r="Z303" s="4"/>
    </row>
    <row r="304" spans="1:26" ht="48" customHeight="1" x14ac:dyDescent="0.3">
      <c r="A304" s="5">
        <v>303</v>
      </c>
      <c r="B304" s="6" t="s">
        <v>11024</v>
      </c>
      <c r="C304" s="6" t="s">
        <v>11025</v>
      </c>
      <c r="D304" s="7" t="s">
        <v>11070</v>
      </c>
      <c r="E304" s="35" t="s">
        <v>11071</v>
      </c>
      <c r="F304" s="39">
        <v>2</v>
      </c>
      <c r="G304" s="5">
        <v>0</v>
      </c>
      <c r="H304" s="39">
        <v>2</v>
      </c>
      <c r="I304" s="4"/>
      <c r="J304" s="4"/>
      <c r="K304" s="4"/>
      <c r="L304" s="4"/>
      <c r="M304" s="4"/>
      <c r="N304" s="4"/>
      <c r="O304" s="4"/>
      <c r="P304" s="4"/>
      <c r="Q304" s="4"/>
      <c r="R304" s="4"/>
      <c r="S304" s="4"/>
      <c r="T304" s="4"/>
      <c r="U304" s="4"/>
      <c r="V304" s="4"/>
      <c r="W304" s="4"/>
      <c r="X304" s="4"/>
      <c r="Y304" s="4"/>
      <c r="Z304" s="4"/>
    </row>
    <row r="305" spans="1:26" ht="24" customHeight="1" x14ac:dyDescent="0.3">
      <c r="A305" s="5">
        <v>304</v>
      </c>
      <c r="B305" s="6" t="s">
        <v>11024</v>
      </c>
      <c r="C305" s="6" t="s">
        <v>11025</v>
      </c>
      <c r="D305" s="7" t="s">
        <v>11072</v>
      </c>
      <c r="E305" s="35" t="s">
        <v>11073</v>
      </c>
      <c r="F305" s="39">
        <v>1</v>
      </c>
      <c r="G305" s="5">
        <v>1</v>
      </c>
      <c r="H305" s="39">
        <v>1</v>
      </c>
      <c r="I305" s="4"/>
      <c r="J305" s="4"/>
      <c r="K305" s="4"/>
      <c r="L305" s="4"/>
      <c r="M305" s="4"/>
      <c r="N305" s="4"/>
      <c r="O305" s="4"/>
      <c r="P305" s="4"/>
      <c r="Q305" s="4"/>
      <c r="R305" s="4"/>
      <c r="S305" s="4"/>
      <c r="T305" s="4"/>
      <c r="U305" s="4"/>
      <c r="V305" s="4"/>
      <c r="W305" s="4"/>
      <c r="X305" s="4"/>
      <c r="Y305" s="4"/>
      <c r="Z305" s="4"/>
    </row>
    <row r="306" spans="1:26" ht="24" customHeight="1" x14ac:dyDescent="0.3">
      <c r="A306" s="5">
        <v>305</v>
      </c>
      <c r="B306" s="6" t="s">
        <v>11024</v>
      </c>
      <c r="C306" s="6" t="s">
        <v>11025</v>
      </c>
      <c r="D306" s="7" t="s">
        <v>11074</v>
      </c>
      <c r="E306" s="35" t="s">
        <v>11075</v>
      </c>
      <c r="F306" s="39">
        <v>1</v>
      </c>
      <c r="G306" s="5">
        <v>0</v>
      </c>
      <c r="H306" s="39">
        <v>1</v>
      </c>
      <c r="I306" s="4"/>
      <c r="J306" s="4"/>
      <c r="K306" s="4"/>
      <c r="L306" s="4"/>
      <c r="M306" s="4"/>
      <c r="N306" s="4"/>
      <c r="O306" s="4"/>
      <c r="P306" s="4"/>
      <c r="Q306" s="4"/>
      <c r="R306" s="4"/>
      <c r="S306" s="4"/>
      <c r="T306" s="4"/>
      <c r="U306" s="4"/>
      <c r="V306" s="4"/>
      <c r="W306" s="4"/>
      <c r="X306" s="4"/>
      <c r="Y306" s="4"/>
      <c r="Z306" s="4"/>
    </row>
    <row r="307" spans="1:26" ht="24" customHeight="1" x14ac:dyDescent="0.3">
      <c r="A307" s="5">
        <v>306</v>
      </c>
      <c r="B307" s="6" t="s">
        <v>11024</v>
      </c>
      <c r="C307" s="6" t="s">
        <v>11025</v>
      </c>
      <c r="D307" s="7" t="s">
        <v>11076</v>
      </c>
      <c r="E307" s="35" t="s">
        <v>11077</v>
      </c>
      <c r="F307" s="39">
        <v>0</v>
      </c>
      <c r="G307" s="5">
        <v>2</v>
      </c>
      <c r="H307" s="39">
        <v>0</v>
      </c>
      <c r="I307" s="4"/>
      <c r="J307" s="4"/>
      <c r="K307" s="4"/>
      <c r="L307" s="4"/>
      <c r="M307" s="4"/>
      <c r="N307" s="4"/>
      <c r="O307" s="4"/>
      <c r="P307" s="4"/>
      <c r="Q307" s="4"/>
      <c r="R307" s="4"/>
      <c r="S307" s="4"/>
      <c r="T307" s="4"/>
      <c r="U307" s="4"/>
      <c r="V307" s="4"/>
      <c r="W307" s="4"/>
      <c r="X307" s="4"/>
      <c r="Y307" s="4"/>
      <c r="Z307" s="4"/>
    </row>
    <row r="308" spans="1:26" ht="48" customHeight="1" x14ac:dyDescent="0.3">
      <c r="A308" s="5">
        <v>307</v>
      </c>
      <c r="B308" s="6" t="s">
        <v>11024</v>
      </c>
      <c r="C308" s="6" t="s">
        <v>11025</v>
      </c>
      <c r="D308" s="7" t="s">
        <v>11078</v>
      </c>
      <c r="E308" s="35" t="s">
        <v>11079</v>
      </c>
      <c r="F308" s="39">
        <v>2</v>
      </c>
      <c r="G308" s="5">
        <v>0</v>
      </c>
      <c r="H308" s="39">
        <v>2</v>
      </c>
      <c r="I308" s="4"/>
      <c r="J308" s="4"/>
      <c r="K308" s="4"/>
      <c r="L308" s="4"/>
      <c r="M308" s="4"/>
      <c r="N308" s="4"/>
      <c r="O308" s="4"/>
      <c r="P308" s="4"/>
      <c r="Q308" s="4"/>
      <c r="R308" s="4"/>
      <c r="S308" s="4"/>
      <c r="T308" s="4"/>
      <c r="U308" s="4"/>
      <c r="V308" s="4"/>
      <c r="W308" s="4"/>
      <c r="X308" s="4"/>
      <c r="Y308" s="4"/>
      <c r="Z308" s="4"/>
    </row>
    <row r="309" spans="1:26" ht="24" customHeight="1" x14ac:dyDescent="0.3">
      <c r="A309" s="5">
        <v>308</v>
      </c>
      <c r="B309" s="6" t="s">
        <v>11024</v>
      </c>
      <c r="C309" s="6" t="s">
        <v>11025</v>
      </c>
      <c r="D309" s="7" t="s">
        <v>11080</v>
      </c>
      <c r="E309" s="35" t="s">
        <v>11081</v>
      </c>
      <c r="F309" s="39">
        <v>1</v>
      </c>
      <c r="G309" s="5">
        <v>0</v>
      </c>
      <c r="H309" s="39">
        <v>1</v>
      </c>
      <c r="I309" s="4"/>
      <c r="J309" s="4"/>
      <c r="K309" s="4"/>
      <c r="L309" s="4"/>
      <c r="M309" s="4"/>
      <c r="N309" s="4"/>
      <c r="O309" s="4"/>
      <c r="P309" s="4"/>
      <c r="Q309" s="4"/>
      <c r="R309" s="4"/>
      <c r="S309" s="4"/>
      <c r="T309" s="4"/>
      <c r="U309" s="4"/>
      <c r="V309" s="4"/>
      <c r="W309" s="4"/>
      <c r="X309" s="4"/>
      <c r="Y309" s="4"/>
      <c r="Z309" s="4"/>
    </row>
    <row r="310" spans="1:26" ht="24" customHeight="1" x14ac:dyDescent="0.3">
      <c r="A310" s="5">
        <v>309</v>
      </c>
      <c r="B310" s="6" t="s">
        <v>11024</v>
      </c>
      <c r="C310" s="6" t="s">
        <v>11025</v>
      </c>
      <c r="D310" s="7" t="s">
        <v>11082</v>
      </c>
      <c r="E310" s="35" t="s">
        <v>11083</v>
      </c>
      <c r="F310" s="39">
        <v>2</v>
      </c>
      <c r="G310" s="5">
        <v>2</v>
      </c>
      <c r="H310" s="39">
        <v>2</v>
      </c>
      <c r="I310" s="4"/>
      <c r="J310" s="4"/>
      <c r="K310" s="4"/>
      <c r="L310" s="4"/>
      <c r="M310" s="4"/>
      <c r="N310" s="4"/>
      <c r="O310" s="4"/>
      <c r="P310" s="4"/>
      <c r="Q310" s="4"/>
      <c r="R310" s="4"/>
      <c r="S310" s="4"/>
      <c r="T310" s="4"/>
      <c r="U310" s="4"/>
      <c r="V310" s="4"/>
      <c r="W310" s="4"/>
      <c r="X310" s="4"/>
      <c r="Y310" s="4"/>
      <c r="Z310" s="4"/>
    </row>
    <row r="311" spans="1:26" ht="24" customHeight="1" x14ac:dyDescent="0.3">
      <c r="A311" s="5">
        <v>310</v>
      </c>
      <c r="B311" s="6" t="s">
        <v>11024</v>
      </c>
      <c r="C311" s="6" t="s">
        <v>11025</v>
      </c>
      <c r="D311" s="7" t="s">
        <v>11084</v>
      </c>
      <c r="E311" s="35" t="s">
        <v>11085</v>
      </c>
      <c r="F311" s="39">
        <v>0</v>
      </c>
      <c r="G311" s="5">
        <v>0</v>
      </c>
      <c r="H311" s="39">
        <v>0</v>
      </c>
      <c r="I311" s="4"/>
      <c r="J311" s="4"/>
      <c r="K311" s="4"/>
      <c r="L311" s="4"/>
      <c r="M311" s="4"/>
      <c r="N311" s="4"/>
      <c r="O311" s="4"/>
      <c r="P311" s="4"/>
      <c r="Q311" s="4"/>
      <c r="R311" s="4"/>
      <c r="S311" s="4"/>
      <c r="T311" s="4"/>
      <c r="U311" s="4"/>
      <c r="V311" s="4"/>
      <c r="W311" s="4"/>
      <c r="X311" s="4"/>
      <c r="Y311" s="4"/>
      <c r="Z311" s="4"/>
    </row>
    <row r="312" spans="1:26" ht="24" customHeight="1" x14ac:dyDescent="0.3">
      <c r="A312" s="5">
        <v>311</v>
      </c>
      <c r="B312" s="6" t="s">
        <v>11024</v>
      </c>
      <c r="C312" s="6" t="s">
        <v>11025</v>
      </c>
      <c r="D312" s="7" t="s">
        <v>11086</v>
      </c>
      <c r="E312" s="35" t="s">
        <v>11087</v>
      </c>
      <c r="F312" s="39">
        <v>2</v>
      </c>
      <c r="G312" s="5">
        <v>2</v>
      </c>
      <c r="H312" s="39">
        <v>2</v>
      </c>
      <c r="I312" s="4"/>
      <c r="J312" s="4"/>
      <c r="K312" s="4"/>
      <c r="L312" s="4"/>
      <c r="M312" s="4"/>
      <c r="N312" s="4"/>
      <c r="O312" s="4"/>
      <c r="P312" s="4"/>
      <c r="Q312" s="4"/>
      <c r="R312" s="4"/>
      <c r="S312" s="4"/>
      <c r="T312" s="4"/>
      <c r="U312" s="4"/>
      <c r="V312" s="4"/>
      <c r="W312" s="4"/>
      <c r="X312" s="4"/>
      <c r="Y312" s="4"/>
      <c r="Z312" s="4"/>
    </row>
    <row r="313" spans="1:26" ht="48" customHeight="1" x14ac:dyDescent="0.3">
      <c r="A313" s="5">
        <v>312</v>
      </c>
      <c r="B313" s="6" t="s">
        <v>11024</v>
      </c>
      <c r="C313" s="6" t="s">
        <v>11025</v>
      </c>
      <c r="D313" s="7" t="s">
        <v>11088</v>
      </c>
      <c r="E313" s="35" t="s">
        <v>11089</v>
      </c>
      <c r="F313" s="39">
        <v>2</v>
      </c>
      <c r="G313" s="5">
        <v>2</v>
      </c>
      <c r="H313" s="39">
        <v>2</v>
      </c>
      <c r="I313" s="4"/>
      <c r="J313" s="4"/>
      <c r="K313" s="4"/>
      <c r="L313" s="4"/>
      <c r="M313" s="4"/>
      <c r="N313" s="4"/>
      <c r="O313" s="4"/>
      <c r="P313" s="4"/>
      <c r="Q313" s="4"/>
      <c r="R313" s="4"/>
      <c r="S313" s="4"/>
      <c r="T313" s="4"/>
      <c r="U313" s="4"/>
      <c r="V313" s="4"/>
      <c r="W313" s="4"/>
      <c r="X313" s="4"/>
      <c r="Y313" s="4"/>
      <c r="Z313" s="4"/>
    </row>
    <row r="314" spans="1:26" ht="24" customHeight="1" x14ac:dyDescent="0.3">
      <c r="A314" s="5">
        <v>313</v>
      </c>
      <c r="B314" s="6" t="s">
        <v>11024</v>
      </c>
      <c r="C314" s="6" t="s">
        <v>11025</v>
      </c>
      <c r="D314" s="7" t="s">
        <v>11090</v>
      </c>
      <c r="E314" s="35" t="s">
        <v>11091</v>
      </c>
      <c r="F314" s="39">
        <v>0</v>
      </c>
      <c r="G314" s="5">
        <v>2</v>
      </c>
      <c r="H314" s="39">
        <v>0</v>
      </c>
      <c r="I314" s="4"/>
      <c r="J314" s="4"/>
      <c r="K314" s="4"/>
      <c r="L314" s="4"/>
      <c r="M314" s="4"/>
      <c r="N314" s="4"/>
      <c r="O314" s="4"/>
      <c r="P314" s="4"/>
      <c r="Q314" s="4"/>
      <c r="R314" s="4"/>
      <c r="S314" s="4"/>
      <c r="T314" s="4"/>
      <c r="U314" s="4"/>
      <c r="V314" s="4"/>
      <c r="W314" s="4"/>
      <c r="X314" s="4"/>
      <c r="Y314" s="4"/>
      <c r="Z314" s="4"/>
    </row>
    <row r="315" spans="1:26" ht="24" customHeight="1" x14ac:dyDescent="0.3">
      <c r="A315" s="5">
        <v>314</v>
      </c>
      <c r="B315" s="6" t="s">
        <v>11024</v>
      </c>
      <c r="C315" s="6" t="s">
        <v>11025</v>
      </c>
      <c r="D315" s="7" t="s">
        <v>11092</v>
      </c>
      <c r="E315" s="35" t="s">
        <v>11093</v>
      </c>
      <c r="F315" s="39">
        <v>0</v>
      </c>
      <c r="G315" s="5">
        <v>0</v>
      </c>
      <c r="H315" s="39">
        <v>0</v>
      </c>
      <c r="I315" s="4"/>
      <c r="J315" s="4"/>
      <c r="K315" s="4"/>
      <c r="L315" s="4"/>
      <c r="M315" s="4"/>
      <c r="N315" s="4"/>
      <c r="O315" s="4"/>
      <c r="P315" s="4"/>
      <c r="Q315" s="4"/>
      <c r="R315" s="4"/>
      <c r="S315" s="4"/>
      <c r="T315" s="4"/>
      <c r="U315" s="4"/>
      <c r="V315" s="4"/>
      <c r="W315" s="4"/>
      <c r="X315" s="4"/>
      <c r="Y315" s="4"/>
      <c r="Z315" s="4"/>
    </row>
    <row r="316" spans="1:26" ht="24" customHeight="1" x14ac:dyDescent="0.3">
      <c r="A316" s="5">
        <v>315</v>
      </c>
      <c r="B316" s="6" t="s">
        <v>11024</v>
      </c>
      <c r="C316" s="6" t="s">
        <v>11025</v>
      </c>
      <c r="D316" s="7" t="s">
        <v>11094</v>
      </c>
      <c r="E316" s="35" t="s">
        <v>11095</v>
      </c>
      <c r="F316" s="39">
        <v>0</v>
      </c>
      <c r="G316" s="5">
        <v>0</v>
      </c>
      <c r="H316" s="39">
        <v>0</v>
      </c>
      <c r="I316" s="4"/>
      <c r="J316" s="4"/>
      <c r="K316" s="4"/>
      <c r="L316" s="4"/>
      <c r="M316" s="4"/>
      <c r="N316" s="4"/>
      <c r="O316" s="4"/>
      <c r="P316" s="4"/>
      <c r="Q316" s="4"/>
      <c r="R316" s="4"/>
      <c r="S316" s="4"/>
      <c r="T316" s="4"/>
      <c r="U316" s="4"/>
      <c r="V316" s="4"/>
      <c r="W316" s="4"/>
      <c r="X316" s="4"/>
      <c r="Y316" s="4"/>
      <c r="Z316" s="4"/>
    </row>
    <row r="317" spans="1:26" ht="24" customHeight="1" x14ac:dyDescent="0.3">
      <c r="A317" s="5">
        <v>316</v>
      </c>
      <c r="B317" s="6" t="s">
        <v>11024</v>
      </c>
      <c r="C317" s="6" t="s">
        <v>11025</v>
      </c>
      <c r="D317" s="7" t="s">
        <v>11096</v>
      </c>
      <c r="E317" s="35" t="s">
        <v>11097</v>
      </c>
      <c r="F317" s="39">
        <v>2</v>
      </c>
      <c r="G317" s="5">
        <v>2</v>
      </c>
      <c r="H317" s="39">
        <v>2</v>
      </c>
      <c r="I317" s="4"/>
      <c r="J317" s="4"/>
      <c r="K317" s="4"/>
      <c r="L317" s="4"/>
      <c r="M317" s="4"/>
      <c r="N317" s="4"/>
      <c r="O317" s="4"/>
      <c r="P317" s="4"/>
      <c r="Q317" s="4"/>
      <c r="R317" s="4"/>
      <c r="S317" s="4"/>
      <c r="T317" s="4"/>
      <c r="U317" s="4"/>
      <c r="V317" s="4"/>
      <c r="W317" s="4"/>
      <c r="X317" s="4"/>
      <c r="Y317" s="4"/>
      <c r="Z317" s="4"/>
    </row>
    <row r="318" spans="1:26" ht="24" customHeight="1" x14ac:dyDescent="0.3">
      <c r="A318" s="5">
        <v>317</v>
      </c>
      <c r="B318" s="6" t="s">
        <v>11024</v>
      </c>
      <c r="C318" s="6" t="s">
        <v>11025</v>
      </c>
      <c r="D318" s="7" t="s">
        <v>11098</v>
      </c>
      <c r="E318" s="35" t="s">
        <v>11099</v>
      </c>
      <c r="F318" s="39">
        <v>1</v>
      </c>
      <c r="G318" s="5">
        <v>0</v>
      </c>
      <c r="H318" s="39">
        <v>1</v>
      </c>
      <c r="I318" s="4"/>
      <c r="J318" s="4"/>
      <c r="K318" s="4"/>
      <c r="L318" s="4"/>
      <c r="M318" s="4"/>
      <c r="N318" s="4"/>
      <c r="O318" s="4"/>
      <c r="P318" s="4"/>
      <c r="Q318" s="4"/>
      <c r="R318" s="4"/>
      <c r="S318" s="4"/>
      <c r="T318" s="4"/>
      <c r="U318" s="4"/>
      <c r="V318" s="4"/>
      <c r="W318" s="4"/>
      <c r="X318" s="4"/>
      <c r="Y318" s="4"/>
      <c r="Z318" s="4"/>
    </row>
    <row r="319" spans="1:26" ht="24" customHeight="1" x14ac:dyDescent="0.3">
      <c r="A319" s="5">
        <v>318</v>
      </c>
      <c r="B319" s="6" t="s">
        <v>11024</v>
      </c>
      <c r="C319" s="6" t="s">
        <v>11025</v>
      </c>
      <c r="D319" s="7" t="s">
        <v>11100</v>
      </c>
      <c r="E319" s="35" t="s">
        <v>11101</v>
      </c>
      <c r="F319" s="39">
        <v>0</v>
      </c>
      <c r="G319" s="5">
        <v>2</v>
      </c>
      <c r="H319" s="39">
        <v>0</v>
      </c>
      <c r="I319" s="4"/>
      <c r="J319" s="4"/>
      <c r="K319" s="4"/>
      <c r="L319" s="4"/>
      <c r="M319" s="4"/>
      <c r="N319" s="4"/>
      <c r="O319" s="4"/>
      <c r="P319" s="4"/>
      <c r="Q319" s="4"/>
      <c r="R319" s="4"/>
      <c r="S319" s="4"/>
      <c r="T319" s="4"/>
      <c r="U319" s="4"/>
      <c r="V319" s="4"/>
      <c r="W319" s="4"/>
      <c r="X319" s="4"/>
      <c r="Y319" s="4"/>
      <c r="Z319" s="4"/>
    </row>
    <row r="320" spans="1:26" ht="24" customHeight="1" x14ac:dyDescent="0.3">
      <c r="A320" s="5">
        <v>319</v>
      </c>
      <c r="B320" s="6" t="s">
        <v>11024</v>
      </c>
      <c r="C320" s="6" t="s">
        <v>11025</v>
      </c>
      <c r="D320" s="7" t="s">
        <v>11102</v>
      </c>
      <c r="E320" s="35" t="s">
        <v>11103</v>
      </c>
      <c r="F320" s="39">
        <v>2</v>
      </c>
      <c r="G320" s="5">
        <v>2</v>
      </c>
      <c r="H320" s="39">
        <v>2</v>
      </c>
      <c r="I320" s="4"/>
      <c r="J320" s="4"/>
      <c r="K320" s="4"/>
      <c r="L320" s="4"/>
      <c r="M320" s="4"/>
      <c r="N320" s="4"/>
      <c r="O320" s="4"/>
      <c r="P320" s="4"/>
      <c r="Q320" s="4"/>
      <c r="R320" s="4"/>
      <c r="S320" s="4"/>
      <c r="T320" s="4"/>
      <c r="U320" s="4"/>
      <c r="V320" s="4"/>
      <c r="W320" s="4"/>
      <c r="X320" s="4"/>
      <c r="Y320" s="4"/>
      <c r="Z320" s="4"/>
    </row>
    <row r="321" spans="1:26" ht="48" customHeight="1" x14ac:dyDescent="0.3">
      <c r="A321" s="5">
        <v>320</v>
      </c>
      <c r="B321" s="6" t="s">
        <v>11024</v>
      </c>
      <c r="C321" s="6" t="s">
        <v>11025</v>
      </c>
      <c r="D321" s="7" t="s">
        <v>11104</v>
      </c>
      <c r="E321" s="35" t="s">
        <v>11105</v>
      </c>
      <c r="F321" s="39">
        <v>2</v>
      </c>
      <c r="G321" s="5">
        <v>2</v>
      </c>
      <c r="H321" s="39">
        <v>2</v>
      </c>
      <c r="I321" s="4"/>
      <c r="J321" s="4"/>
      <c r="K321" s="4"/>
      <c r="L321" s="4"/>
      <c r="M321" s="4"/>
      <c r="N321" s="4"/>
      <c r="O321" s="4"/>
      <c r="P321" s="4"/>
      <c r="Q321" s="4"/>
      <c r="R321" s="4"/>
      <c r="S321" s="4"/>
      <c r="T321" s="4"/>
      <c r="U321" s="4"/>
      <c r="V321" s="4"/>
      <c r="W321" s="4"/>
      <c r="X321" s="4"/>
      <c r="Y321" s="4"/>
      <c r="Z321" s="4"/>
    </row>
    <row r="322" spans="1:26" ht="24" customHeight="1" x14ac:dyDescent="0.3">
      <c r="A322" s="5">
        <v>321</v>
      </c>
      <c r="B322" s="6" t="s">
        <v>11024</v>
      </c>
      <c r="C322" s="6" t="s">
        <v>11025</v>
      </c>
      <c r="D322" s="7" t="s">
        <v>11106</v>
      </c>
      <c r="E322" s="35" t="s">
        <v>11107</v>
      </c>
      <c r="F322" s="39">
        <v>2</v>
      </c>
      <c r="G322" s="5">
        <v>2</v>
      </c>
      <c r="H322" s="39">
        <v>2</v>
      </c>
      <c r="I322" s="4"/>
      <c r="J322" s="4"/>
      <c r="K322" s="4"/>
      <c r="L322" s="4"/>
      <c r="M322" s="4"/>
      <c r="N322" s="4"/>
      <c r="O322" s="4"/>
      <c r="P322" s="4"/>
      <c r="Q322" s="4"/>
      <c r="R322" s="4"/>
      <c r="S322" s="4"/>
      <c r="T322" s="4"/>
      <c r="U322" s="4"/>
      <c r="V322" s="4"/>
      <c r="W322" s="4"/>
      <c r="X322" s="4"/>
      <c r="Y322" s="4"/>
      <c r="Z322" s="4"/>
    </row>
    <row r="323" spans="1:26" ht="72" customHeight="1" x14ac:dyDescent="0.3">
      <c r="A323" s="5">
        <v>322</v>
      </c>
      <c r="B323" s="6" t="s">
        <v>11024</v>
      </c>
      <c r="C323" s="6" t="s">
        <v>11025</v>
      </c>
      <c r="D323" s="7" t="s">
        <v>11108</v>
      </c>
      <c r="E323" s="35" t="s">
        <v>11109</v>
      </c>
      <c r="F323" s="39">
        <v>1</v>
      </c>
      <c r="G323" s="5">
        <v>0</v>
      </c>
      <c r="H323" s="39">
        <v>1</v>
      </c>
      <c r="I323" s="4"/>
      <c r="J323" s="4"/>
      <c r="K323" s="4"/>
      <c r="L323" s="4"/>
      <c r="M323" s="4"/>
      <c r="N323" s="4"/>
      <c r="O323" s="4"/>
      <c r="P323" s="4"/>
      <c r="Q323" s="4"/>
      <c r="R323" s="4"/>
      <c r="S323" s="4"/>
      <c r="T323" s="4"/>
      <c r="U323" s="4"/>
      <c r="V323" s="4"/>
      <c r="W323" s="4"/>
      <c r="X323" s="4"/>
      <c r="Y323" s="4"/>
      <c r="Z323" s="4"/>
    </row>
    <row r="324" spans="1:26" ht="48" customHeight="1" x14ac:dyDescent="0.3">
      <c r="A324" s="5">
        <v>323</v>
      </c>
      <c r="B324" s="6" t="s">
        <v>11024</v>
      </c>
      <c r="C324" s="6" t="s">
        <v>11025</v>
      </c>
      <c r="D324" s="7" t="s">
        <v>11110</v>
      </c>
      <c r="E324" s="35" t="s">
        <v>11111</v>
      </c>
      <c r="F324" s="39">
        <v>0</v>
      </c>
      <c r="G324" s="5">
        <v>0</v>
      </c>
      <c r="H324" s="39">
        <v>0</v>
      </c>
      <c r="I324" s="4"/>
      <c r="J324" s="4"/>
      <c r="K324" s="4"/>
      <c r="L324" s="4"/>
      <c r="M324" s="4"/>
      <c r="N324" s="4"/>
      <c r="O324" s="4"/>
      <c r="P324" s="4"/>
      <c r="Q324" s="4"/>
      <c r="R324" s="4"/>
      <c r="S324" s="4"/>
      <c r="T324" s="4"/>
      <c r="U324" s="4"/>
      <c r="V324" s="4"/>
      <c r="W324" s="4"/>
      <c r="X324" s="4"/>
      <c r="Y324" s="4"/>
      <c r="Z324" s="4"/>
    </row>
    <row r="325" spans="1:26" ht="48" customHeight="1" x14ac:dyDescent="0.3">
      <c r="A325" s="5">
        <v>324</v>
      </c>
      <c r="B325" s="6" t="s">
        <v>11024</v>
      </c>
      <c r="C325" s="6" t="s">
        <v>11025</v>
      </c>
      <c r="D325" s="7" t="s">
        <v>11112</v>
      </c>
      <c r="E325" s="35" t="s">
        <v>11113</v>
      </c>
      <c r="F325" s="39">
        <v>0</v>
      </c>
      <c r="G325" s="5">
        <v>0</v>
      </c>
      <c r="H325" s="39">
        <v>0</v>
      </c>
      <c r="I325" s="4"/>
      <c r="J325" s="4"/>
      <c r="K325" s="4"/>
      <c r="L325" s="4"/>
      <c r="M325" s="4"/>
      <c r="N325" s="4"/>
      <c r="O325" s="4"/>
      <c r="P325" s="4"/>
      <c r="Q325" s="4"/>
      <c r="R325" s="4"/>
      <c r="S325" s="4"/>
      <c r="T325" s="4"/>
      <c r="U325" s="4"/>
      <c r="V325" s="4"/>
      <c r="W325" s="4"/>
      <c r="X325" s="4"/>
      <c r="Y325" s="4"/>
      <c r="Z325" s="4"/>
    </row>
    <row r="326" spans="1:26" ht="24" customHeight="1" x14ac:dyDescent="0.3">
      <c r="A326" s="5">
        <v>325</v>
      </c>
      <c r="B326" s="6" t="s">
        <v>11024</v>
      </c>
      <c r="C326" s="6" t="s">
        <v>11025</v>
      </c>
      <c r="D326" s="7" t="s">
        <v>11114</v>
      </c>
      <c r="E326" s="35" t="s">
        <v>11115</v>
      </c>
      <c r="F326" s="39">
        <v>2</v>
      </c>
      <c r="G326" s="5">
        <v>2</v>
      </c>
      <c r="H326" s="39">
        <v>2</v>
      </c>
      <c r="I326" s="4"/>
      <c r="J326" s="4"/>
      <c r="K326" s="4"/>
      <c r="L326" s="4"/>
      <c r="M326" s="4"/>
      <c r="N326" s="4"/>
      <c r="O326" s="4"/>
      <c r="P326" s="4"/>
      <c r="Q326" s="4"/>
      <c r="R326" s="4"/>
      <c r="S326" s="4"/>
      <c r="T326" s="4"/>
      <c r="U326" s="4"/>
      <c r="V326" s="4"/>
      <c r="W326" s="4"/>
      <c r="X326" s="4"/>
      <c r="Y326" s="4"/>
      <c r="Z326" s="4"/>
    </row>
    <row r="327" spans="1:26" ht="24" customHeight="1" x14ac:dyDescent="0.3">
      <c r="A327" s="5">
        <v>326</v>
      </c>
      <c r="B327" s="6" t="s">
        <v>11024</v>
      </c>
      <c r="C327" s="6" t="s">
        <v>11025</v>
      </c>
      <c r="D327" s="7" t="s">
        <v>11116</v>
      </c>
      <c r="E327" s="35" t="s">
        <v>11117</v>
      </c>
      <c r="F327" s="39">
        <v>2</v>
      </c>
      <c r="G327" s="5">
        <v>2</v>
      </c>
      <c r="H327" s="39">
        <v>2</v>
      </c>
      <c r="I327" s="4"/>
      <c r="J327" s="4"/>
      <c r="K327" s="4"/>
      <c r="L327" s="4"/>
      <c r="M327" s="4"/>
      <c r="N327" s="4"/>
      <c r="O327" s="4"/>
      <c r="P327" s="4"/>
      <c r="Q327" s="4"/>
      <c r="R327" s="4"/>
      <c r="S327" s="4"/>
      <c r="T327" s="4"/>
      <c r="U327" s="4"/>
      <c r="V327" s="4"/>
      <c r="W327" s="4"/>
      <c r="X327" s="4"/>
      <c r="Y327" s="4"/>
      <c r="Z327" s="4"/>
    </row>
    <row r="328" spans="1:26" ht="24" customHeight="1" x14ac:dyDescent="0.3">
      <c r="A328" s="5">
        <v>327</v>
      </c>
      <c r="B328" s="6" t="s">
        <v>11024</v>
      </c>
      <c r="C328" s="6" t="s">
        <v>11025</v>
      </c>
      <c r="D328" s="7" t="s">
        <v>11118</v>
      </c>
      <c r="E328" s="35" t="s">
        <v>11119</v>
      </c>
      <c r="F328" s="39">
        <v>1</v>
      </c>
      <c r="G328" s="5">
        <v>2</v>
      </c>
      <c r="H328" s="39">
        <v>1</v>
      </c>
      <c r="I328" s="4"/>
      <c r="J328" s="4"/>
      <c r="K328" s="4"/>
      <c r="L328" s="4"/>
      <c r="M328" s="4"/>
      <c r="N328" s="4"/>
      <c r="O328" s="4"/>
      <c r="P328" s="4"/>
      <c r="Q328" s="4"/>
      <c r="R328" s="4"/>
      <c r="S328" s="4"/>
      <c r="T328" s="4"/>
      <c r="U328" s="4"/>
      <c r="V328" s="4"/>
      <c r="W328" s="4"/>
      <c r="X328" s="4"/>
      <c r="Y328" s="4"/>
      <c r="Z328" s="4"/>
    </row>
    <row r="329" spans="1:26" ht="24" customHeight="1" x14ac:dyDescent="0.3">
      <c r="A329" s="5">
        <v>328</v>
      </c>
      <c r="B329" s="6" t="s">
        <v>11024</v>
      </c>
      <c r="C329" s="6" t="s">
        <v>11025</v>
      </c>
      <c r="D329" s="7" t="s">
        <v>11120</v>
      </c>
      <c r="E329" s="35" t="s">
        <v>11121</v>
      </c>
      <c r="F329" s="39">
        <v>0</v>
      </c>
      <c r="G329" s="5">
        <v>0</v>
      </c>
      <c r="H329" s="39">
        <v>0</v>
      </c>
      <c r="I329" s="4"/>
      <c r="J329" s="4"/>
      <c r="K329" s="4"/>
      <c r="L329" s="4"/>
      <c r="M329" s="4"/>
      <c r="N329" s="4"/>
      <c r="O329" s="4"/>
      <c r="P329" s="4"/>
      <c r="Q329" s="4"/>
      <c r="R329" s="4"/>
      <c r="S329" s="4"/>
      <c r="T329" s="4"/>
      <c r="U329" s="4"/>
      <c r="V329" s="4"/>
      <c r="W329" s="4"/>
      <c r="X329" s="4"/>
      <c r="Y329" s="4"/>
      <c r="Z329" s="4"/>
    </row>
    <row r="330" spans="1:26" ht="24" customHeight="1" x14ac:dyDescent="0.3">
      <c r="A330" s="5">
        <v>329</v>
      </c>
      <c r="B330" s="6" t="s">
        <v>11024</v>
      </c>
      <c r="C330" s="6" t="s">
        <v>11025</v>
      </c>
      <c r="D330" s="7" t="s">
        <v>11122</v>
      </c>
      <c r="E330" s="35" t="s">
        <v>11123</v>
      </c>
      <c r="F330" s="39">
        <v>0</v>
      </c>
      <c r="G330" s="5">
        <v>0</v>
      </c>
      <c r="H330" s="39">
        <v>0</v>
      </c>
      <c r="I330" s="4"/>
      <c r="J330" s="4"/>
      <c r="K330" s="4"/>
      <c r="L330" s="4"/>
      <c r="M330" s="4"/>
      <c r="N330" s="4"/>
      <c r="O330" s="4"/>
      <c r="P330" s="4"/>
      <c r="Q330" s="4"/>
      <c r="R330" s="4"/>
      <c r="S330" s="4"/>
      <c r="T330" s="4"/>
      <c r="U330" s="4"/>
      <c r="V330" s="4"/>
      <c r="W330" s="4"/>
      <c r="X330" s="4"/>
      <c r="Y330" s="4"/>
      <c r="Z330" s="4"/>
    </row>
    <row r="331" spans="1:26" ht="24" customHeight="1" x14ac:dyDescent="0.3">
      <c r="A331" s="5">
        <v>330</v>
      </c>
      <c r="B331" s="6" t="s">
        <v>11024</v>
      </c>
      <c r="C331" s="6" t="s">
        <v>11025</v>
      </c>
      <c r="D331" s="7" t="s">
        <v>11124</v>
      </c>
      <c r="E331" s="35" t="s">
        <v>11125</v>
      </c>
      <c r="F331" s="39">
        <v>0</v>
      </c>
      <c r="G331" s="5">
        <v>0</v>
      </c>
      <c r="H331" s="39">
        <v>0</v>
      </c>
      <c r="I331" s="4"/>
      <c r="J331" s="4"/>
      <c r="K331" s="4"/>
      <c r="L331" s="4"/>
      <c r="M331" s="4"/>
      <c r="N331" s="4"/>
      <c r="O331" s="4"/>
      <c r="P331" s="4"/>
      <c r="Q331" s="4"/>
      <c r="R331" s="4"/>
      <c r="S331" s="4"/>
      <c r="T331" s="4"/>
      <c r="U331" s="4"/>
      <c r="V331" s="4"/>
      <c r="W331" s="4"/>
      <c r="X331" s="4"/>
      <c r="Y331" s="4"/>
      <c r="Z331" s="4"/>
    </row>
    <row r="332" spans="1:26" ht="24" customHeight="1" x14ac:dyDescent="0.3">
      <c r="A332" s="5">
        <v>331</v>
      </c>
      <c r="B332" s="6" t="s">
        <v>11024</v>
      </c>
      <c r="C332" s="6" t="s">
        <v>11025</v>
      </c>
      <c r="D332" s="7" t="s">
        <v>11126</v>
      </c>
      <c r="E332" s="35" t="s">
        <v>11127</v>
      </c>
      <c r="F332" s="39">
        <v>2</v>
      </c>
      <c r="G332" s="5">
        <v>2</v>
      </c>
      <c r="H332" s="39">
        <v>2</v>
      </c>
      <c r="I332" s="4"/>
      <c r="J332" s="4"/>
      <c r="K332" s="4"/>
      <c r="L332" s="4"/>
      <c r="M332" s="4"/>
      <c r="N332" s="4"/>
      <c r="O332" s="4"/>
      <c r="P332" s="4"/>
      <c r="Q332" s="4"/>
      <c r="R332" s="4"/>
      <c r="S332" s="4"/>
      <c r="T332" s="4"/>
      <c r="U332" s="4"/>
      <c r="V332" s="4"/>
      <c r="W332" s="4"/>
      <c r="X332" s="4"/>
      <c r="Y332" s="4"/>
      <c r="Z332" s="4"/>
    </row>
    <row r="333" spans="1:26" ht="24" customHeight="1" x14ac:dyDescent="0.3">
      <c r="A333" s="5">
        <v>332</v>
      </c>
      <c r="B333" s="6" t="s">
        <v>11024</v>
      </c>
      <c r="C333" s="6" t="s">
        <v>11025</v>
      </c>
      <c r="D333" s="7" t="s">
        <v>11128</v>
      </c>
      <c r="E333" s="35" t="s">
        <v>11129</v>
      </c>
      <c r="F333" s="39">
        <v>0</v>
      </c>
      <c r="G333" s="5">
        <v>0</v>
      </c>
      <c r="H333" s="39">
        <v>0</v>
      </c>
      <c r="I333" s="4"/>
      <c r="J333" s="4"/>
      <c r="K333" s="4"/>
      <c r="L333" s="4"/>
      <c r="M333" s="4"/>
      <c r="N333" s="4"/>
      <c r="O333" s="4"/>
      <c r="P333" s="4"/>
      <c r="Q333" s="4"/>
      <c r="R333" s="4"/>
      <c r="S333" s="4"/>
      <c r="T333" s="4"/>
      <c r="U333" s="4"/>
      <c r="V333" s="4"/>
      <c r="W333" s="4"/>
      <c r="X333" s="4"/>
      <c r="Y333" s="4"/>
      <c r="Z333" s="4"/>
    </row>
    <row r="334" spans="1:26" ht="24" customHeight="1" x14ac:dyDescent="0.3">
      <c r="A334" s="5">
        <v>333</v>
      </c>
      <c r="B334" s="6" t="s">
        <v>11024</v>
      </c>
      <c r="C334" s="6" t="s">
        <v>11025</v>
      </c>
      <c r="D334" s="7" t="s">
        <v>11130</v>
      </c>
      <c r="E334" s="35" t="s">
        <v>11131</v>
      </c>
      <c r="F334" s="39">
        <v>0</v>
      </c>
      <c r="G334" s="5">
        <v>0</v>
      </c>
      <c r="H334" s="39">
        <v>0</v>
      </c>
      <c r="I334" s="4"/>
      <c r="J334" s="4"/>
      <c r="K334" s="4"/>
      <c r="L334" s="4"/>
      <c r="M334" s="4"/>
      <c r="N334" s="4"/>
      <c r="O334" s="4"/>
      <c r="P334" s="4"/>
      <c r="Q334" s="4"/>
      <c r="R334" s="4"/>
      <c r="S334" s="4"/>
      <c r="T334" s="4"/>
      <c r="U334" s="4"/>
      <c r="V334" s="4"/>
      <c r="W334" s="4"/>
      <c r="X334" s="4"/>
      <c r="Y334" s="4"/>
      <c r="Z334" s="4"/>
    </row>
    <row r="335" spans="1:26" ht="24" customHeight="1" x14ac:dyDescent="0.3">
      <c r="A335" s="5">
        <v>334</v>
      </c>
      <c r="B335" s="6" t="s">
        <v>11024</v>
      </c>
      <c r="C335" s="6" t="s">
        <v>11025</v>
      </c>
      <c r="D335" s="7" t="s">
        <v>11132</v>
      </c>
      <c r="E335" s="35" t="s">
        <v>11133</v>
      </c>
      <c r="F335" s="39">
        <v>2</v>
      </c>
      <c r="G335" s="5">
        <v>0</v>
      </c>
      <c r="H335" s="39">
        <v>2</v>
      </c>
      <c r="I335" s="4"/>
      <c r="J335" s="4"/>
      <c r="K335" s="4"/>
      <c r="L335" s="4"/>
      <c r="M335" s="4"/>
      <c r="N335" s="4"/>
      <c r="O335" s="4"/>
      <c r="P335" s="4"/>
      <c r="Q335" s="4"/>
      <c r="R335" s="4"/>
      <c r="S335" s="4"/>
      <c r="T335" s="4"/>
      <c r="U335" s="4"/>
      <c r="V335" s="4"/>
      <c r="W335" s="4"/>
      <c r="X335" s="4"/>
      <c r="Y335" s="4"/>
      <c r="Z335" s="4"/>
    </row>
    <row r="336" spans="1:26" ht="24" customHeight="1" x14ac:dyDescent="0.3">
      <c r="A336" s="5">
        <v>335</v>
      </c>
      <c r="B336" s="6" t="s">
        <v>11024</v>
      </c>
      <c r="C336" s="6" t="s">
        <v>11025</v>
      </c>
      <c r="D336" s="7" t="s">
        <v>11134</v>
      </c>
      <c r="E336" s="35" t="s">
        <v>11135</v>
      </c>
      <c r="F336" s="39">
        <v>0</v>
      </c>
      <c r="G336" s="5">
        <v>0</v>
      </c>
      <c r="H336" s="39">
        <v>0</v>
      </c>
      <c r="I336" s="4"/>
      <c r="J336" s="4"/>
      <c r="K336" s="4"/>
      <c r="L336" s="4"/>
      <c r="M336" s="4"/>
      <c r="N336" s="4"/>
      <c r="O336" s="4"/>
      <c r="P336" s="4"/>
      <c r="Q336" s="4"/>
      <c r="R336" s="4"/>
      <c r="S336" s="4"/>
      <c r="T336" s="4"/>
      <c r="U336" s="4"/>
      <c r="V336" s="4"/>
      <c r="W336" s="4"/>
      <c r="X336" s="4"/>
      <c r="Y336" s="4"/>
      <c r="Z336" s="4"/>
    </row>
    <row r="337" spans="1:26" ht="24" customHeight="1" x14ac:dyDescent="0.3">
      <c r="A337" s="5">
        <v>336</v>
      </c>
      <c r="B337" s="6" t="s">
        <v>11024</v>
      </c>
      <c r="C337" s="6" t="s">
        <v>11025</v>
      </c>
      <c r="D337" s="7" t="s">
        <v>11136</v>
      </c>
      <c r="E337" s="35" t="s">
        <v>11137</v>
      </c>
      <c r="F337" s="39">
        <v>0</v>
      </c>
      <c r="G337" s="5">
        <v>0</v>
      </c>
      <c r="H337" s="39">
        <v>0</v>
      </c>
      <c r="I337" s="4"/>
      <c r="J337" s="4"/>
      <c r="K337" s="4"/>
      <c r="L337" s="4"/>
      <c r="M337" s="4"/>
      <c r="N337" s="4"/>
      <c r="O337" s="4"/>
      <c r="P337" s="4"/>
      <c r="Q337" s="4"/>
      <c r="R337" s="4"/>
      <c r="S337" s="4"/>
      <c r="T337" s="4"/>
      <c r="U337" s="4"/>
      <c r="V337" s="4"/>
      <c r="W337" s="4"/>
      <c r="X337" s="4"/>
      <c r="Y337" s="4"/>
      <c r="Z337" s="4"/>
    </row>
    <row r="338" spans="1:26" ht="24" customHeight="1" x14ac:dyDescent="0.3">
      <c r="A338" s="5">
        <v>337</v>
      </c>
      <c r="B338" s="6" t="s">
        <v>11024</v>
      </c>
      <c r="C338" s="6" t="s">
        <v>11025</v>
      </c>
      <c r="D338" s="7" t="s">
        <v>11138</v>
      </c>
      <c r="E338" s="35" t="s">
        <v>11139</v>
      </c>
      <c r="F338" s="39">
        <v>1</v>
      </c>
      <c r="G338" s="5">
        <v>1</v>
      </c>
      <c r="H338" s="39">
        <v>1</v>
      </c>
      <c r="I338" s="4"/>
      <c r="J338" s="4"/>
      <c r="K338" s="4"/>
      <c r="L338" s="4"/>
      <c r="M338" s="4"/>
      <c r="N338" s="4"/>
      <c r="O338" s="4"/>
      <c r="P338" s="4"/>
      <c r="Q338" s="4"/>
      <c r="R338" s="4"/>
      <c r="S338" s="4"/>
      <c r="T338" s="4"/>
      <c r="U338" s="4"/>
      <c r="V338" s="4"/>
      <c r="W338" s="4"/>
      <c r="X338" s="4"/>
      <c r="Y338" s="4"/>
      <c r="Z338" s="4"/>
    </row>
    <row r="339" spans="1:26" ht="48" customHeight="1" x14ac:dyDescent="0.3">
      <c r="A339" s="5">
        <v>338</v>
      </c>
      <c r="B339" s="6" t="s">
        <v>11140</v>
      </c>
      <c r="C339" s="6" t="s">
        <v>11141</v>
      </c>
      <c r="D339" s="7" t="s">
        <v>11142</v>
      </c>
      <c r="E339" s="35" t="s">
        <v>11143</v>
      </c>
      <c r="F339" s="39">
        <v>0</v>
      </c>
      <c r="G339" s="5">
        <v>0</v>
      </c>
      <c r="H339" s="39">
        <v>0</v>
      </c>
      <c r="I339" s="4"/>
      <c r="J339" s="4"/>
      <c r="K339" s="4"/>
      <c r="L339" s="4"/>
      <c r="M339" s="4"/>
      <c r="N339" s="4"/>
      <c r="O339" s="4"/>
      <c r="P339" s="4"/>
      <c r="Q339" s="4"/>
      <c r="R339" s="4"/>
      <c r="S339" s="4"/>
      <c r="T339" s="4"/>
      <c r="U339" s="4"/>
      <c r="V339" s="4"/>
      <c r="W339" s="4"/>
      <c r="X339" s="4"/>
      <c r="Y339" s="4"/>
      <c r="Z339" s="4"/>
    </row>
    <row r="340" spans="1:26" ht="24" customHeight="1" x14ac:dyDescent="0.3">
      <c r="A340" s="5">
        <v>339</v>
      </c>
      <c r="B340" s="6" t="s">
        <v>11140</v>
      </c>
      <c r="C340" s="6" t="s">
        <v>11141</v>
      </c>
      <c r="D340" s="7" t="s">
        <v>11144</v>
      </c>
      <c r="E340" s="35" t="s">
        <v>11145</v>
      </c>
      <c r="F340" s="39">
        <v>0</v>
      </c>
      <c r="G340" s="5">
        <v>0</v>
      </c>
      <c r="H340" s="39">
        <v>0</v>
      </c>
      <c r="I340" s="4"/>
      <c r="J340" s="4"/>
      <c r="K340" s="4"/>
      <c r="L340" s="4"/>
      <c r="M340" s="4"/>
      <c r="N340" s="4"/>
      <c r="O340" s="4"/>
      <c r="P340" s="4"/>
      <c r="Q340" s="4"/>
      <c r="R340" s="4"/>
      <c r="S340" s="4"/>
      <c r="T340" s="4"/>
      <c r="U340" s="4"/>
      <c r="V340" s="4"/>
      <c r="W340" s="4"/>
      <c r="X340" s="4"/>
      <c r="Y340" s="4"/>
      <c r="Z340" s="4"/>
    </row>
    <row r="341" spans="1:26" ht="24" customHeight="1" x14ac:dyDescent="0.3">
      <c r="A341" s="5">
        <v>340</v>
      </c>
      <c r="B341" s="6" t="s">
        <v>11140</v>
      </c>
      <c r="C341" s="6" t="s">
        <v>11141</v>
      </c>
      <c r="D341" s="7" t="s">
        <v>11146</v>
      </c>
      <c r="E341" s="35" t="s">
        <v>11147</v>
      </c>
      <c r="F341" s="39">
        <v>1</v>
      </c>
      <c r="G341" s="5">
        <v>1</v>
      </c>
      <c r="H341" s="39">
        <v>1</v>
      </c>
      <c r="I341" s="4"/>
      <c r="J341" s="4"/>
      <c r="K341" s="4"/>
      <c r="L341" s="4"/>
      <c r="M341" s="4"/>
      <c r="N341" s="4"/>
      <c r="O341" s="4"/>
      <c r="P341" s="4"/>
      <c r="Q341" s="4"/>
      <c r="R341" s="4"/>
      <c r="S341" s="4"/>
      <c r="T341" s="4"/>
      <c r="U341" s="4"/>
      <c r="V341" s="4"/>
      <c r="W341" s="4"/>
      <c r="X341" s="4"/>
      <c r="Y341" s="4"/>
      <c r="Z341" s="4"/>
    </row>
    <row r="342" spans="1:26" ht="24" customHeight="1" x14ac:dyDescent="0.3">
      <c r="A342" s="5">
        <v>341</v>
      </c>
      <c r="B342" s="6" t="s">
        <v>11140</v>
      </c>
      <c r="C342" s="6" t="s">
        <v>11141</v>
      </c>
      <c r="D342" s="7" t="s">
        <v>11148</v>
      </c>
      <c r="E342" s="35" t="s">
        <v>11149</v>
      </c>
      <c r="F342" s="39">
        <v>0</v>
      </c>
      <c r="G342" s="5">
        <v>0</v>
      </c>
      <c r="H342" s="39">
        <v>0</v>
      </c>
      <c r="I342" s="4"/>
      <c r="J342" s="4"/>
      <c r="K342" s="4"/>
      <c r="L342" s="4"/>
      <c r="M342" s="4"/>
      <c r="N342" s="4"/>
      <c r="O342" s="4"/>
      <c r="P342" s="4"/>
      <c r="Q342" s="4"/>
      <c r="R342" s="4"/>
      <c r="S342" s="4"/>
      <c r="T342" s="4"/>
      <c r="U342" s="4"/>
      <c r="V342" s="4"/>
      <c r="W342" s="4"/>
      <c r="X342" s="4"/>
      <c r="Y342" s="4"/>
      <c r="Z342" s="4"/>
    </row>
    <row r="343" spans="1:26" ht="24" customHeight="1" x14ac:dyDescent="0.3">
      <c r="A343" s="5">
        <v>342</v>
      </c>
      <c r="B343" s="6" t="s">
        <v>11140</v>
      </c>
      <c r="C343" s="6" t="s">
        <v>11141</v>
      </c>
      <c r="D343" s="7" t="s">
        <v>11150</v>
      </c>
      <c r="E343" s="35" t="s">
        <v>11151</v>
      </c>
      <c r="F343" s="39">
        <v>0</v>
      </c>
      <c r="G343" s="5">
        <v>0</v>
      </c>
      <c r="H343" s="39">
        <v>0</v>
      </c>
      <c r="I343" s="4"/>
      <c r="J343" s="4"/>
      <c r="K343" s="4"/>
      <c r="L343" s="4"/>
      <c r="M343" s="4"/>
      <c r="N343" s="4"/>
      <c r="O343" s="4"/>
      <c r="P343" s="4"/>
      <c r="Q343" s="4"/>
      <c r="R343" s="4"/>
      <c r="S343" s="4"/>
      <c r="T343" s="4"/>
      <c r="U343" s="4"/>
      <c r="V343" s="4"/>
      <c r="W343" s="4"/>
      <c r="X343" s="4"/>
      <c r="Y343" s="4"/>
      <c r="Z343" s="4"/>
    </row>
    <row r="344" spans="1:26" ht="48" customHeight="1" x14ac:dyDescent="0.3">
      <c r="A344" s="5">
        <v>343</v>
      </c>
      <c r="B344" s="6" t="s">
        <v>11140</v>
      </c>
      <c r="C344" s="6" t="s">
        <v>11141</v>
      </c>
      <c r="D344" s="7" t="s">
        <v>11152</v>
      </c>
      <c r="E344" s="35" t="s">
        <v>11153</v>
      </c>
      <c r="F344" s="39">
        <v>2</v>
      </c>
      <c r="G344" s="5">
        <v>0</v>
      </c>
      <c r="H344" s="39">
        <v>2</v>
      </c>
      <c r="I344" s="4"/>
      <c r="J344" s="4"/>
      <c r="K344" s="4"/>
      <c r="L344" s="4"/>
      <c r="M344" s="4"/>
      <c r="N344" s="4"/>
      <c r="O344" s="4"/>
      <c r="P344" s="4"/>
      <c r="Q344" s="4"/>
      <c r="R344" s="4"/>
      <c r="S344" s="4"/>
      <c r="T344" s="4"/>
      <c r="U344" s="4"/>
      <c r="V344" s="4"/>
      <c r="W344" s="4"/>
      <c r="X344" s="4"/>
      <c r="Y344" s="4"/>
      <c r="Z344" s="4"/>
    </row>
    <row r="345" spans="1:26" ht="24" customHeight="1" x14ac:dyDescent="0.3">
      <c r="A345" s="5">
        <v>344</v>
      </c>
      <c r="B345" s="6" t="s">
        <v>11140</v>
      </c>
      <c r="C345" s="6" t="s">
        <v>11141</v>
      </c>
      <c r="D345" s="7" t="s">
        <v>11154</v>
      </c>
      <c r="E345" s="35" t="s">
        <v>11155</v>
      </c>
      <c r="F345" s="39">
        <v>1</v>
      </c>
      <c r="G345" s="5">
        <v>1</v>
      </c>
      <c r="H345" s="39">
        <v>1</v>
      </c>
      <c r="I345" s="4"/>
      <c r="J345" s="4"/>
      <c r="K345" s="4"/>
      <c r="L345" s="4"/>
      <c r="M345" s="4"/>
      <c r="N345" s="4"/>
      <c r="O345" s="4"/>
      <c r="P345" s="4"/>
      <c r="Q345" s="4"/>
      <c r="R345" s="4"/>
      <c r="S345" s="4"/>
      <c r="T345" s="4"/>
      <c r="U345" s="4"/>
      <c r="V345" s="4"/>
      <c r="W345" s="4"/>
      <c r="X345" s="4"/>
      <c r="Y345" s="4"/>
      <c r="Z345" s="4"/>
    </row>
    <row r="346" spans="1:26" ht="24" customHeight="1" x14ac:dyDescent="0.3">
      <c r="A346" s="5">
        <v>345</v>
      </c>
      <c r="B346" s="6" t="s">
        <v>11140</v>
      </c>
      <c r="C346" s="6" t="s">
        <v>11141</v>
      </c>
      <c r="D346" s="7" t="s">
        <v>11156</v>
      </c>
      <c r="E346" s="35" t="s">
        <v>11157</v>
      </c>
      <c r="F346" s="39">
        <v>2</v>
      </c>
      <c r="G346" s="5">
        <v>2</v>
      </c>
      <c r="H346" s="39">
        <v>2</v>
      </c>
      <c r="I346" s="4"/>
      <c r="J346" s="4"/>
      <c r="K346" s="4"/>
      <c r="L346" s="4"/>
      <c r="M346" s="4"/>
      <c r="N346" s="4"/>
      <c r="O346" s="4"/>
      <c r="P346" s="4"/>
      <c r="Q346" s="4"/>
      <c r="R346" s="4"/>
      <c r="S346" s="4"/>
      <c r="T346" s="4"/>
      <c r="U346" s="4"/>
      <c r="V346" s="4"/>
      <c r="W346" s="4"/>
      <c r="X346" s="4"/>
      <c r="Y346" s="4"/>
      <c r="Z346" s="4"/>
    </row>
    <row r="347" spans="1:26" ht="24" customHeight="1" x14ac:dyDescent="0.3">
      <c r="A347" s="5">
        <v>346</v>
      </c>
      <c r="B347" s="6" t="s">
        <v>11140</v>
      </c>
      <c r="C347" s="6" t="s">
        <v>11141</v>
      </c>
      <c r="D347" s="7" t="s">
        <v>11158</v>
      </c>
      <c r="E347" s="35" t="s">
        <v>11159</v>
      </c>
      <c r="F347" s="39">
        <v>0</v>
      </c>
      <c r="G347" s="5">
        <v>0</v>
      </c>
      <c r="H347" s="39">
        <v>0</v>
      </c>
      <c r="I347" s="4"/>
      <c r="J347" s="4"/>
      <c r="K347" s="4"/>
      <c r="L347" s="4"/>
      <c r="M347" s="4"/>
      <c r="N347" s="4"/>
      <c r="O347" s="4"/>
      <c r="P347" s="4"/>
      <c r="Q347" s="4"/>
      <c r="R347" s="4"/>
      <c r="S347" s="4"/>
      <c r="T347" s="4"/>
      <c r="U347" s="4"/>
      <c r="V347" s="4"/>
      <c r="W347" s="4"/>
      <c r="X347" s="4"/>
      <c r="Y347" s="4"/>
      <c r="Z347" s="4"/>
    </row>
    <row r="348" spans="1:26" ht="24" customHeight="1" x14ac:dyDescent="0.3">
      <c r="A348" s="5">
        <v>347</v>
      </c>
      <c r="B348" s="6" t="s">
        <v>11140</v>
      </c>
      <c r="C348" s="6" t="s">
        <v>11141</v>
      </c>
      <c r="D348" s="7" t="s">
        <v>11160</v>
      </c>
      <c r="E348" s="35" t="s">
        <v>11161</v>
      </c>
      <c r="F348" s="39">
        <v>0</v>
      </c>
      <c r="G348" s="5">
        <v>2</v>
      </c>
      <c r="H348" s="39">
        <v>0</v>
      </c>
      <c r="I348" s="4"/>
      <c r="J348" s="4"/>
      <c r="K348" s="4"/>
      <c r="L348" s="4"/>
      <c r="M348" s="4"/>
      <c r="N348" s="4"/>
      <c r="O348" s="4"/>
      <c r="P348" s="4"/>
      <c r="Q348" s="4"/>
      <c r="R348" s="4"/>
      <c r="S348" s="4"/>
      <c r="T348" s="4"/>
      <c r="U348" s="4"/>
      <c r="V348" s="4"/>
      <c r="W348" s="4"/>
      <c r="X348" s="4"/>
      <c r="Y348" s="4"/>
      <c r="Z348" s="4"/>
    </row>
    <row r="349" spans="1:26" ht="24" customHeight="1" x14ac:dyDescent="0.3">
      <c r="A349" s="5">
        <v>348</v>
      </c>
      <c r="B349" s="6" t="s">
        <v>11140</v>
      </c>
      <c r="C349" s="6" t="s">
        <v>11141</v>
      </c>
      <c r="D349" s="7" t="s">
        <v>11162</v>
      </c>
      <c r="E349" s="35" t="s">
        <v>11163</v>
      </c>
      <c r="F349" s="39">
        <v>2</v>
      </c>
      <c r="G349" s="5">
        <v>0</v>
      </c>
      <c r="H349" s="39">
        <v>2</v>
      </c>
      <c r="I349" s="4"/>
      <c r="J349" s="4"/>
      <c r="K349" s="4"/>
      <c r="L349" s="4"/>
      <c r="M349" s="4"/>
      <c r="N349" s="4"/>
      <c r="O349" s="4"/>
      <c r="P349" s="4"/>
      <c r="Q349" s="4"/>
      <c r="R349" s="4"/>
      <c r="S349" s="4"/>
      <c r="T349" s="4"/>
      <c r="U349" s="4"/>
      <c r="V349" s="4"/>
      <c r="W349" s="4"/>
      <c r="X349" s="4"/>
      <c r="Y349" s="4"/>
      <c r="Z349" s="4"/>
    </row>
    <row r="350" spans="1:26" ht="24" customHeight="1" x14ac:dyDescent="0.3">
      <c r="A350" s="5">
        <v>349</v>
      </c>
      <c r="B350" s="6" t="s">
        <v>11140</v>
      </c>
      <c r="C350" s="6" t="s">
        <v>11141</v>
      </c>
      <c r="D350" s="7" t="s">
        <v>11164</v>
      </c>
      <c r="E350" s="35" t="s">
        <v>11165</v>
      </c>
      <c r="F350" s="39">
        <v>1</v>
      </c>
      <c r="G350" s="5">
        <v>2</v>
      </c>
      <c r="H350" s="39">
        <v>1</v>
      </c>
      <c r="I350" s="4"/>
      <c r="J350" s="4"/>
      <c r="K350" s="4"/>
      <c r="L350" s="4"/>
      <c r="M350" s="4"/>
      <c r="N350" s="4"/>
      <c r="O350" s="4"/>
      <c r="P350" s="4"/>
      <c r="Q350" s="4"/>
      <c r="R350" s="4"/>
      <c r="S350" s="4"/>
      <c r="T350" s="4"/>
      <c r="U350" s="4"/>
      <c r="V350" s="4"/>
      <c r="W350" s="4"/>
      <c r="X350" s="4"/>
      <c r="Y350" s="4"/>
      <c r="Z350" s="4"/>
    </row>
    <row r="351" spans="1:26" ht="24" customHeight="1" x14ac:dyDescent="0.3">
      <c r="A351" s="5">
        <v>350</v>
      </c>
      <c r="B351" s="6" t="s">
        <v>11140</v>
      </c>
      <c r="C351" s="6" t="s">
        <v>11141</v>
      </c>
      <c r="D351" s="7" t="s">
        <v>11166</v>
      </c>
      <c r="E351" s="35" t="s">
        <v>11167</v>
      </c>
      <c r="F351" s="39">
        <v>2</v>
      </c>
      <c r="G351" s="5">
        <v>2</v>
      </c>
      <c r="H351" s="39">
        <v>2</v>
      </c>
      <c r="I351" s="4"/>
      <c r="J351" s="4"/>
      <c r="K351" s="4"/>
      <c r="L351" s="4"/>
      <c r="M351" s="4"/>
      <c r="N351" s="4"/>
      <c r="O351" s="4"/>
      <c r="P351" s="4"/>
      <c r="Q351" s="4"/>
      <c r="R351" s="4"/>
      <c r="S351" s="4"/>
      <c r="T351" s="4"/>
      <c r="U351" s="4"/>
      <c r="V351" s="4"/>
      <c r="W351" s="4"/>
      <c r="X351" s="4"/>
      <c r="Y351" s="4"/>
      <c r="Z351" s="4"/>
    </row>
    <row r="352" spans="1:26" ht="24" customHeight="1" x14ac:dyDescent="0.3">
      <c r="A352" s="5">
        <v>351</v>
      </c>
      <c r="B352" s="6" t="s">
        <v>11140</v>
      </c>
      <c r="C352" s="6" t="s">
        <v>11141</v>
      </c>
      <c r="D352" s="7" t="s">
        <v>11168</v>
      </c>
      <c r="E352" s="35" t="s">
        <v>11169</v>
      </c>
      <c r="F352" s="39">
        <v>1</v>
      </c>
      <c r="G352" s="5">
        <v>1</v>
      </c>
      <c r="H352" s="39">
        <v>1</v>
      </c>
      <c r="I352" s="4"/>
      <c r="J352" s="4"/>
      <c r="K352" s="4"/>
      <c r="L352" s="4"/>
      <c r="M352" s="4"/>
      <c r="N352" s="4"/>
      <c r="O352" s="4"/>
      <c r="P352" s="4"/>
      <c r="Q352" s="4"/>
      <c r="R352" s="4"/>
      <c r="S352" s="4"/>
      <c r="T352" s="4"/>
      <c r="U352" s="4"/>
      <c r="V352" s="4"/>
      <c r="W352" s="4"/>
      <c r="X352" s="4"/>
      <c r="Y352" s="4"/>
      <c r="Z352" s="4"/>
    </row>
    <row r="353" spans="1:26" ht="24" customHeight="1" x14ac:dyDescent="0.3">
      <c r="A353" s="5">
        <v>352</v>
      </c>
      <c r="B353" s="6" t="s">
        <v>11140</v>
      </c>
      <c r="C353" s="6" t="s">
        <v>11141</v>
      </c>
      <c r="D353" s="7" t="s">
        <v>11170</v>
      </c>
      <c r="E353" s="35" t="s">
        <v>11171</v>
      </c>
      <c r="F353" s="39">
        <v>1</v>
      </c>
      <c r="G353" s="5">
        <v>0</v>
      </c>
      <c r="H353" s="39">
        <v>1</v>
      </c>
      <c r="I353" s="4"/>
      <c r="J353" s="4"/>
      <c r="K353" s="4"/>
      <c r="L353" s="4"/>
      <c r="M353" s="4"/>
      <c r="N353" s="4"/>
      <c r="O353" s="4"/>
      <c r="P353" s="4"/>
      <c r="Q353" s="4"/>
      <c r="R353" s="4"/>
      <c r="S353" s="4"/>
      <c r="T353" s="4"/>
      <c r="U353" s="4"/>
      <c r="V353" s="4"/>
      <c r="W353" s="4"/>
      <c r="X353" s="4"/>
      <c r="Y353" s="4"/>
      <c r="Z353" s="4"/>
    </row>
    <row r="354" spans="1:26" ht="24" customHeight="1" x14ac:dyDescent="0.3">
      <c r="A354" s="5">
        <v>353</v>
      </c>
      <c r="B354" s="6" t="s">
        <v>11140</v>
      </c>
      <c r="C354" s="6" t="s">
        <v>11141</v>
      </c>
      <c r="D354" s="7" t="s">
        <v>11172</v>
      </c>
      <c r="E354" s="35" t="s">
        <v>11173</v>
      </c>
      <c r="F354" s="39">
        <v>0</v>
      </c>
      <c r="G354" s="5">
        <v>1</v>
      </c>
      <c r="H354" s="39">
        <v>0</v>
      </c>
      <c r="I354" s="4"/>
      <c r="J354" s="4"/>
      <c r="K354" s="4"/>
      <c r="L354" s="4"/>
      <c r="M354" s="4"/>
      <c r="N354" s="4"/>
      <c r="O354" s="4"/>
      <c r="P354" s="4"/>
      <c r="Q354" s="4"/>
      <c r="R354" s="4"/>
      <c r="S354" s="4"/>
      <c r="T354" s="4"/>
      <c r="U354" s="4"/>
      <c r="V354" s="4"/>
      <c r="W354" s="4"/>
      <c r="X354" s="4"/>
      <c r="Y354" s="4"/>
      <c r="Z354" s="4"/>
    </row>
    <row r="355" spans="1:26" ht="48" customHeight="1" x14ac:dyDescent="0.3">
      <c r="A355" s="5">
        <v>354</v>
      </c>
      <c r="B355" s="6" t="s">
        <v>11140</v>
      </c>
      <c r="C355" s="6" t="s">
        <v>11141</v>
      </c>
      <c r="D355" s="7" t="s">
        <v>11174</v>
      </c>
      <c r="E355" s="35" t="s">
        <v>11175</v>
      </c>
      <c r="F355" s="39">
        <v>0</v>
      </c>
      <c r="G355" s="5">
        <v>0</v>
      </c>
      <c r="H355" s="39">
        <v>0</v>
      </c>
      <c r="I355" s="4"/>
      <c r="J355" s="4"/>
      <c r="K355" s="4"/>
      <c r="L355" s="4"/>
      <c r="M355" s="4"/>
      <c r="N355" s="4"/>
      <c r="O355" s="4"/>
      <c r="P355" s="4"/>
      <c r="Q355" s="4"/>
      <c r="R355" s="4"/>
      <c r="S355" s="4"/>
      <c r="T355" s="4"/>
      <c r="U355" s="4"/>
      <c r="V355" s="4"/>
      <c r="W355" s="4"/>
      <c r="X355" s="4"/>
      <c r="Y355" s="4"/>
      <c r="Z355" s="4"/>
    </row>
    <row r="356" spans="1:26" ht="24" customHeight="1" x14ac:dyDescent="0.3">
      <c r="A356" s="5">
        <v>355</v>
      </c>
      <c r="B356" s="6" t="s">
        <v>11140</v>
      </c>
      <c r="C356" s="6" t="s">
        <v>11141</v>
      </c>
      <c r="D356" s="7" t="s">
        <v>11176</v>
      </c>
      <c r="E356" s="35" t="s">
        <v>11177</v>
      </c>
      <c r="F356" s="39">
        <v>2</v>
      </c>
      <c r="G356" s="5">
        <v>0</v>
      </c>
      <c r="H356" s="39">
        <v>2</v>
      </c>
      <c r="I356" s="4"/>
      <c r="J356" s="4"/>
      <c r="K356" s="4"/>
      <c r="L356" s="4"/>
      <c r="M356" s="4"/>
      <c r="N356" s="4"/>
      <c r="O356" s="4"/>
      <c r="P356" s="4"/>
      <c r="Q356" s="4"/>
      <c r="R356" s="4"/>
      <c r="S356" s="4"/>
      <c r="T356" s="4"/>
      <c r="U356" s="4"/>
      <c r="V356" s="4"/>
      <c r="W356" s="4"/>
      <c r="X356" s="4"/>
      <c r="Y356" s="4"/>
      <c r="Z356" s="4"/>
    </row>
    <row r="357" spans="1:26" ht="24" customHeight="1" x14ac:dyDescent="0.3">
      <c r="A357" s="5">
        <v>356</v>
      </c>
      <c r="B357" s="6" t="s">
        <v>11140</v>
      </c>
      <c r="C357" s="6" t="s">
        <v>11141</v>
      </c>
      <c r="D357" s="7" t="s">
        <v>11178</v>
      </c>
      <c r="E357" s="35" t="s">
        <v>11179</v>
      </c>
      <c r="F357" s="39">
        <v>2</v>
      </c>
      <c r="G357" s="5">
        <v>2</v>
      </c>
      <c r="H357" s="39">
        <v>2</v>
      </c>
      <c r="I357" s="4"/>
      <c r="J357" s="4"/>
      <c r="K357" s="4"/>
      <c r="L357" s="4"/>
      <c r="M357" s="4"/>
      <c r="N357" s="4"/>
      <c r="O357" s="4"/>
      <c r="P357" s="4"/>
      <c r="Q357" s="4"/>
      <c r="R357" s="4"/>
      <c r="S357" s="4"/>
      <c r="T357" s="4"/>
      <c r="U357" s="4"/>
      <c r="V357" s="4"/>
      <c r="W357" s="4"/>
      <c r="X357" s="4"/>
      <c r="Y357" s="4"/>
      <c r="Z357" s="4"/>
    </row>
    <row r="358" spans="1:26" ht="24" customHeight="1" x14ac:dyDescent="0.3">
      <c r="A358" s="5">
        <v>357</v>
      </c>
      <c r="B358" s="6" t="s">
        <v>11140</v>
      </c>
      <c r="C358" s="6" t="s">
        <v>11141</v>
      </c>
      <c r="D358" s="7" t="s">
        <v>11180</v>
      </c>
      <c r="E358" s="35" t="s">
        <v>11181</v>
      </c>
      <c r="F358" s="39">
        <v>0</v>
      </c>
      <c r="G358" s="5">
        <v>0</v>
      </c>
      <c r="H358" s="39">
        <v>0</v>
      </c>
      <c r="I358" s="4"/>
      <c r="J358" s="4"/>
      <c r="K358" s="4"/>
      <c r="L358" s="4"/>
      <c r="M358" s="4"/>
      <c r="N358" s="4"/>
      <c r="O358" s="4"/>
      <c r="P358" s="4"/>
      <c r="Q358" s="4"/>
      <c r="R358" s="4"/>
      <c r="S358" s="4"/>
      <c r="T358" s="4"/>
      <c r="U358" s="4"/>
      <c r="V358" s="4"/>
      <c r="W358" s="4"/>
      <c r="X358" s="4"/>
      <c r="Y358" s="4"/>
      <c r="Z358" s="4"/>
    </row>
    <row r="359" spans="1:26" ht="48" customHeight="1" x14ac:dyDescent="0.3">
      <c r="A359" s="5">
        <v>358</v>
      </c>
      <c r="B359" s="6" t="s">
        <v>11140</v>
      </c>
      <c r="C359" s="6" t="s">
        <v>11141</v>
      </c>
      <c r="D359" s="7" t="s">
        <v>11182</v>
      </c>
      <c r="E359" s="35" t="s">
        <v>11183</v>
      </c>
      <c r="F359" s="39">
        <v>1</v>
      </c>
      <c r="G359" s="5">
        <v>0</v>
      </c>
      <c r="H359" s="39">
        <v>1</v>
      </c>
      <c r="I359" s="4"/>
      <c r="J359" s="4"/>
      <c r="K359" s="4"/>
      <c r="L359" s="4"/>
      <c r="M359" s="4"/>
      <c r="N359" s="4"/>
      <c r="O359" s="4"/>
      <c r="P359" s="4"/>
      <c r="Q359" s="4"/>
      <c r="R359" s="4"/>
      <c r="S359" s="4"/>
      <c r="T359" s="4"/>
      <c r="U359" s="4"/>
      <c r="V359" s="4"/>
      <c r="W359" s="4"/>
      <c r="X359" s="4"/>
      <c r="Y359" s="4"/>
      <c r="Z359" s="4"/>
    </row>
    <row r="360" spans="1:26" ht="24" customHeight="1" x14ac:dyDescent="0.3">
      <c r="A360" s="5">
        <v>359</v>
      </c>
      <c r="B360" s="6" t="s">
        <v>11140</v>
      </c>
      <c r="C360" s="6" t="s">
        <v>11141</v>
      </c>
      <c r="D360" s="7" t="s">
        <v>11184</v>
      </c>
      <c r="E360" s="35" t="s">
        <v>11185</v>
      </c>
      <c r="F360" s="39">
        <v>0</v>
      </c>
      <c r="G360" s="5" t="s">
        <v>13649</v>
      </c>
      <c r="H360" s="39">
        <v>0</v>
      </c>
      <c r="I360" s="4"/>
      <c r="J360" s="4"/>
      <c r="K360" s="4"/>
      <c r="L360" s="4"/>
      <c r="M360" s="4"/>
      <c r="N360" s="4"/>
      <c r="O360" s="4"/>
      <c r="P360" s="4"/>
      <c r="Q360" s="4"/>
      <c r="R360" s="4"/>
      <c r="S360" s="4"/>
      <c r="T360" s="4"/>
      <c r="U360" s="4"/>
      <c r="V360" s="4"/>
      <c r="W360" s="4"/>
      <c r="X360" s="4"/>
      <c r="Y360" s="4"/>
      <c r="Z360" s="4"/>
    </row>
    <row r="361" spans="1:26" ht="24" customHeight="1" x14ac:dyDescent="0.3">
      <c r="A361" s="5">
        <v>360</v>
      </c>
      <c r="B361" s="6" t="s">
        <v>11140</v>
      </c>
      <c r="C361" s="6" t="s">
        <v>11141</v>
      </c>
      <c r="D361" s="7" t="s">
        <v>11186</v>
      </c>
      <c r="E361" s="35" t="s">
        <v>11187</v>
      </c>
      <c r="F361" s="39">
        <v>1</v>
      </c>
      <c r="G361" s="5">
        <v>0</v>
      </c>
      <c r="H361" s="39">
        <v>1</v>
      </c>
      <c r="I361" s="4"/>
      <c r="J361" s="4"/>
      <c r="K361" s="4"/>
      <c r="L361" s="4"/>
      <c r="M361" s="4"/>
      <c r="N361" s="4"/>
      <c r="O361" s="4"/>
      <c r="P361" s="4"/>
      <c r="Q361" s="4"/>
      <c r="R361" s="4"/>
      <c r="S361" s="4"/>
      <c r="T361" s="4"/>
      <c r="U361" s="4"/>
      <c r="V361" s="4"/>
      <c r="W361" s="4"/>
      <c r="X361" s="4"/>
      <c r="Y361" s="4"/>
      <c r="Z361" s="4"/>
    </row>
    <row r="362" spans="1:26" ht="48" customHeight="1" x14ac:dyDescent="0.3">
      <c r="A362" s="5">
        <v>361</v>
      </c>
      <c r="B362" s="6" t="s">
        <v>11140</v>
      </c>
      <c r="C362" s="6" t="s">
        <v>11141</v>
      </c>
      <c r="D362" s="7" t="s">
        <v>11188</v>
      </c>
      <c r="E362" s="35" t="s">
        <v>11189</v>
      </c>
      <c r="F362" s="39">
        <v>0</v>
      </c>
      <c r="G362" s="5" t="s">
        <v>8998</v>
      </c>
      <c r="H362" s="39">
        <v>0</v>
      </c>
      <c r="I362" s="4"/>
      <c r="J362" s="4"/>
      <c r="K362" s="4"/>
      <c r="L362" s="4"/>
      <c r="M362" s="4"/>
      <c r="N362" s="4"/>
      <c r="O362" s="4"/>
      <c r="P362" s="4"/>
      <c r="Q362" s="4"/>
      <c r="R362" s="4"/>
      <c r="S362" s="4"/>
      <c r="T362" s="4"/>
      <c r="U362" s="4"/>
      <c r="V362" s="4"/>
      <c r="W362" s="4"/>
      <c r="X362" s="4"/>
      <c r="Y362" s="4"/>
      <c r="Z362" s="4"/>
    </row>
    <row r="363" spans="1:26" ht="48" customHeight="1" x14ac:dyDescent="0.3">
      <c r="A363" s="5">
        <v>362</v>
      </c>
      <c r="B363" s="6" t="s">
        <v>11140</v>
      </c>
      <c r="C363" s="6" t="s">
        <v>11141</v>
      </c>
      <c r="D363" s="7" t="s">
        <v>11190</v>
      </c>
      <c r="E363" s="35" t="s">
        <v>11191</v>
      </c>
      <c r="F363" s="39">
        <v>0</v>
      </c>
      <c r="G363" s="5">
        <v>0</v>
      </c>
      <c r="H363" s="39">
        <v>0</v>
      </c>
      <c r="I363" s="4"/>
      <c r="J363" s="4"/>
      <c r="K363" s="4"/>
      <c r="L363" s="4"/>
      <c r="M363" s="4"/>
      <c r="N363" s="4"/>
      <c r="O363" s="4"/>
      <c r="P363" s="4"/>
      <c r="Q363" s="4"/>
      <c r="R363" s="4"/>
      <c r="S363" s="4"/>
      <c r="T363" s="4"/>
      <c r="U363" s="4"/>
      <c r="V363" s="4"/>
      <c r="W363" s="4"/>
      <c r="X363" s="4"/>
      <c r="Y363" s="4"/>
      <c r="Z363" s="4"/>
    </row>
    <row r="364" spans="1:26" ht="24" customHeight="1" x14ac:dyDescent="0.3">
      <c r="A364" s="5">
        <v>363</v>
      </c>
      <c r="B364" s="6" t="s">
        <v>11140</v>
      </c>
      <c r="C364" s="6" t="s">
        <v>11141</v>
      </c>
      <c r="D364" s="7" t="s">
        <v>11192</v>
      </c>
      <c r="E364" s="35" t="s">
        <v>11193</v>
      </c>
      <c r="F364" s="39">
        <v>0</v>
      </c>
      <c r="G364" s="5" t="s">
        <v>8998</v>
      </c>
      <c r="H364" s="39">
        <v>0</v>
      </c>
      <c r="I364" s="4"/>
      <c r="J364" s="4"/>
      <c r="K364" s="4"/>
      <c r="L364" s="4"/>
      <c r="M364" s="4"/>
      <c r="N364" s="4"/>
      <c r="O364" s="4"/>
      <c r="P364" s="4"/>
      <c r="Q364" s="4"/>
      <c r="R364" s="4"/>
      <c r="S364" s="4"/>
      <c r="T364" s="4"/>
      <c r="U364" s="4"/>
      <c r="V364" s="4"/>
      <c r="W364" s="4"/>
      <c r="X364" s="4"/>
      <c r="Y364" s="4"/>
      <c r="Z364" s="4"/>
    </row>
    <row r="365" spans="1:26" ht="24" customHeight="1" x14ac:dyDescent="0.3">
      <c r="A365" s="5">
        <v>364</v>
      </c>
      <c r="B365" s="6" t="s">
        <v>11140</v>
      </c>
      <c r="C365" s="6" t="s">
        <v>11141</v>
      </c>
      <c r="D365" s="7" t="s">
        <v>11194</v>
      </c>
      <c r="E365" s="35" t="s">
        <v>11195</v>
      </c>
      <c r="F365" s="39">
        <v>0</v>
      </c>
      <c r="G365" s="5" t="s">
        <v>8998</v>
      </c>
      <c r="H365" s="39">
        <v>0</v>
      </c>
      <c r="I365" s="4"/>
      <c r="J365" s="4"/>
      <c r="K365" s="4"/>
      <c r="L365" s="4"/>
      <c r="M365" s="4"/>
      <c r="N365" s="4"/>
      <c r="O365" s="4"/>
      <c r="P365" s="4"/>
      <c r="Q365" s="4"/>
      <c r="R365" s="4"/>
      <c r="S365" s="4"/>
      <c r="T365" s="4"/>
      <c r="U365" s="4"/>
      <c r="V365" s="4"/>
      <c r="W365" s="4"/>
      <c r="X365" s="4"/>
      <c r="Y365" s="4"/>
      <c r="Z365" s="4"/>
    </row>
    <row r="366" spans="1:26" ht="24" customHeight="1" x14ac:dyDescent="0.3">
      <c r="A366" s="5">
        <v>365</v>
      </c>
      <c r="B366" s="6" t="s">
        <v>11140</v>
      </c>
      <c r="C366" s="6" t="s">
        <v>11141</v>
      </c>
      <c r="D366" s="7" t="s">
        <v>11196</v>
      </c>
      <c r="E366" s="35" t="s">
        <v>11197</v>
      </c>
      <c r="F366" s="39">
        <v>2</v>
      </c>
      <c r="G366" s="5">
        <v>0</v>
      </c>
      <c r="H366" s="39">
        <v>2</v>
      </c>
      <c r="I366" s="4"/>
      <c r="J366" s="4"/>
      <c r="K366" s="4"/>
      <c r="L366" s="4"/>
      <c r="M366" s="4"/>
      <c r="N366" s="4"/>
      <c r="O366" s="4"/>
      <c r="P366" s="4"/>
      <c r="Q366" s="4"/>
      <c r="R366" s="4"/>
      <c r="S366" s="4"/>
      <c r="T366" s="4"/>
      <c r="U366" s="4"/>
      <c r="V366" s="4"/>
      <c r="W366" s="4"/>
      <c r="X366" s="4"/>
      <c r="Y366" s="4"/>
      <c r="Z366" s="4"/>
    </row>
    <row r="367" spans="1:26" ht="24" customHeight="1" x14ac:dyDescent="0.3">
      <c r="A367" s="5">
        <v>366</v>
      </c>
      <c r="B367" s="6" t="s">
        <v>11140</v>
      </c>
      <c r="C367" s="6" t="s">
        <v>11141</v>
      </c>
      <c r="D367" s="7" t="s">
        <v>11198</v>
      </c>
      <c r="E367" s="35" t="s">
        <v>11199</v>
      </c>
      <c r="F367" s="39">
        <v>0</v>
      </c>
      <c r="G367" s="5">
        <v>0</v>
      </c>
      <c r="H367" s="39">
        <v>0</v>
      </c>
      <c r="I367" s="4"/>
      <c r="J367" s="4"/>
      <c r="K367" s="4"/>
      <c r="L367" s="4"/>
      <c r="M367" s="4"/>
      <c r="N367" s="4"/>
      <c r="O367" s="4"/>
      <c r="P367" s="4"/>
      <c r="Q367" s="4"/>
      <c r="R367" s="4"/>
      <c r="S367" s="4"/>
      <c r="T367" s="4"/>
      <c r="U367" s="4"/>
      <c r="V367" s="4"/>
      <c r="W367" s="4"/>
      <c r="X367" s="4"/>
      <c r="Y367" s="4"/>
      <c r="Z367" s="4"/>
    </row>
    <row r="368" spans="1:26" ht="24" customHeight="1" x14ac:dyDescent="0.3">
      <c r="A368" s="5">
        <v>367</v>
      </c>
      <c r="B368" s="6" t="s">
        <v>11140</v>
      </c>
      <c r="C368" s="6" t="s">
        <v>11141</v>
      </c>
      <c r="D368" s="7" t="s">
        <v>11200</v>
      </c>
      <c r="E368" s="35" t="s">
        <v>11201</v>
      </c>
      <c r="F368" s="39">
        <v>2</v>
      </c>
      <c r="G368" s="5">
        <v>2</v>
      </c>
      <c r="H368" s="39">
        <v>2</v>
      </c>
      <c r="I368" s="4"/>
      <c r="J368" s="4"/>
      <c r="K368" s="4"/>
      <c r="L368" s="4"/>
      <c r="M368" s="4"/>
      <c r="N368" s="4"/>
      <c r="O368" s="4"/>
      <c r="P368" s="4"/>
      <c r="Q368" s="4"/>
      <c r="R368" s="4"/>
      <c r="S368" s="4"/>
      <c r="T368" s="4"/>
      <c r="U368" s="4"/>
      <c r="V368" s="4"/>
      <c r="W368" s="4"/>
      <c r="X368" s="4"/>
      <c r="Y368" s="4"/>
      <c r="Z368" s="4"/>
    </row>
    <row r="369" spans="1:26" ht="24" customHeight="1" x14ac:dyDescent="0.3">
      <c r="A369" s="5">
        <v>368</v>
      </c>
      <c r="B369" s="6" t="s">
        <v>11140</v>
      </c>
      <c r="C369" s="6" t="s">
        <v>11141</v>
      </c>
      <c r="D369" s="7" t="s">
        <v>11202</v>
      </c>
      <c r="E369" s="35" t="s">
        <v>11203</v>
      </c>
      <c r="F369" s="39">
        <v>2</v>
      </c>
      <c r="G369" s="5">
        <v>2</v>
      </c>
      <c r="H369" s="39">
        <v>2</v>
      </c>
      <c r="I369" s="4"/>
      <c r="J369" s="4"/>
      <c r="K369" s="4"/>
      <c r="L369" s="4"/>
      <c r="M369" s="4"/>
      <c r="N369" s="4"/>
      <c r="O369" s="4"/>
      <c r="P369" s="4"/>
      <c r="Q369" s="4"/>
      <c r="R369" s="4"/>
      <c r="S369" s="4"/>
      <c r="T369" s="4"/>
      <c r="U369" s="4"/>
      <c r="V369" s="4"/>
      <c r="W369" s="4"/>
      <c r="X369" s="4"/>
      <c r="Y369" s="4"/>
      <c r="Z369" s="4"/>
    </row>
    <row r="370" spans="1:26" ht="48" customHeight="1" x14ac:dyDescent="0.3">
      <c r="A370" s="5">
        <v>369</v>
      </c>
      <c r="B370" s="6" t="s">
        <v>11140</v>
      </c>
      <c r="C370" s="6" t="s">
        <v>11141</v>
      </c>
      <c r="D370" s="7" t="s">
        <v>11204</v>
      </c>
      <c r="E370" s="35" t="s">
        <v>11205</v>
      </c>
      <c r="F370" s="39">
        <v>1</v>
      </c>
      <c r="G370" s="5">
        <v>0</v>
      </c>
      <c r="H370" s="39">
        <v>1</v>
      </c>
      <c r="I370" s="4"/>
      <c r="J370" s="4"/>
      <c r="K370" s="4"/>
      <c r="L370" s="4"/>
      <c r="M370" s="4"/>
      <c r="N370" s="4"/>
      <c r="O370" s="4"/>
      <c r="P370" s="4"/>
      <c r="Q370" s="4"/>
      <c r="R370" s="4"/>
      <c r="S370" s="4"/>
      <c r="T370" s="4"/>
      <c r="U370" s="4"/>
      <c r="V370" s="4"/>
      <c r="W370" s="4"/>
      <c r="X370" s="4"/>
      <c r="Y370" s="4"/>
      <c r="Z370" s="4"/>
    </row>
    <row r="371" spans="1:26" ht="48" customHeight="1" x14ac:dyDescent="0.3">
      <c r="A371" s="5">
        <v>370</v>
      </c>
      <c r="B371" s="6" t="s">
        <v>11140</v>
      </c>
      <c r="C371" s="6" t="s">
        <v>11141</v>
      </c>
      <c r="D371" s="7" t="s">
        <v>11206</v>
      </c>
      <c r="E371" s="35" t="s">
        <v>11207</v>
      </c>
      <c r="F371" s="39">
        <v>2</v>
      </c>
      <c r="G371" s="5">
        <v>2</v>
      </c>
      <c r="H371" s="39">
        <v>2</v>
      </c>
      <c r="I371" s="4"/>
      <c r="J371" s="4"/>
      <c r="K371" s="4"/>
      <c r="L371" s="4"/>
      <c r="M371" s="4"/>
      <c r="N371" s="4"/>
      <c r="O371" s="4"/>
      <c r="P371" s="4"/>
      <c r="Q371" s="4"/>
      <c r="R371" s="4"/>
      <c r="S371" s="4"/>
      <c r="T371" s="4"/>
      <c r="U371" s="4"/>
      <c r="V371" s="4"/>
      <c r="W371" s="4"/>
      <c r="X371" s="4"/>
      <c r="Y371" s="4"/>
      <c r="Z371" s="4"/>
    </row>
    <row r="372" spans="1:26" ht="24" customHeight="1" x14ac:dyDescent="0.3">
      <c r="A372" s="5">
        <v>371</v>
      </c>
      <c r="B372" s="6" t="s">
        <v>11140</v>
      </c>
      <c r="C372" s="6" t="s">
        <v>11141</v>
      </c>
      <c r="D372" s="7" t="s">
        <v>11208</v>
      </c>
      <c r="E372" s="35" t="s">
        <v>11209</v>
      </c>
      <c r="F372" s="39">
        <v>0</v>
      </c>
      <c r="G372" s="5">
        <v>0</v>
      </c>
      <c r="H372" s="39">
        <v>0</v>
      </c>
      <c r="I372" s="4"/>
      <c r="J372" s="4"/>
      <c r="K372" s="4"/>
      <c r="L372" s="4"/>
      <c r="M372" s="4"/>
      <c r="N372" s="4"/>
      <c r="O372" s="4"/>
      <c r="P372" s="4"/>
      <c r="Q372" s="4"/>
      <c r="R372" s="4"/>
      <c r="S372" s="4"/>
      <c r="T372" s="4"/>
      <c r="U372" s="4"/>
      <c r="V372" s="4"/>
      <c r="W372" s="4"/>
      <c r="X372" s="4"/>
      <c r="Y372" s="4"/>
      <c r="Z372" s="4"/>
    </row>
    <row r="373" spans="1:26" ht="48" customHeight="1" x14ac:dyDescent="0.3">
      <c r="A373" s="5">
        <v>372</v>
      </c>
      <c r="B373" s="6" t="s">
        <v>11210</v>
      </c>
      <c r="C373" s="6" t="s">
        <v>11211</v>
      </c>
      <c r="D373" s="7" t="s">
        <v>11212</v>
      </c>
      <c r="E373" s="35" t="s">
        <v>11213</v>
      </c>
      <c r="F373" s="39">
        <v>1</v>
      </c>
      <c r="G373" s="5">
        <v>0</v>
      </c>
      <c r="H373" s="39">
        <v>1</v>
      </c>
      <c r="I373" s="4"/>
      <c r="J373" s="4"/>
      <c r="K373" s="4"/>
      <c r="L373" s="4"/>
      <c r="M373" s="4"/>
      <c r="N373" s="4"/>
      <c r="O373" s="4"/>
      <c r="P373" s="4"/>
      <c r="Q373" s="4"/>
      <c r="R373" s="4"/>
      <c r="S373" s="4"/>
      <c r="T373" s="4"/>
      <c r="U373" s="4"/>
      <c r="V373" s="4"/>
      <c r="W373" s="4"/>
      <c r="X373" s="4"/>
      <c r="Y373" s="4"/>
      <c r="Z373" s="4"/>
    </row>
    <row r="374" spans="1:26" ht="24" customHeight="1" x14ac:dyDescent="0.3">
      <c r="A374" s="5">
        <v>373</v>
      </c>
      <c r="B374" s="6" t="s">
        <v>11210</v>
      </c>
      <c r="C374" s="6" t="s">
        <v>11211</v>
      </c>
      <c r="D374" s="7" t="s">
        <v>11214</v>
      </c>
      <c r="E374" s="35" t="s">
        <v>11215</v>
      </c>
      <c r="F374" s="39">
        <v>1</v>
      </c>
      <c r="G374" s="5">
        <v>1</v>
      </c>
      <c r="H374" s="39">
        <v>1</v>
      </c>
      <c r="I374" s="4"/>
      <c r="J374" s="4"/>
      <c r="K374" s="4"/>
      <c r="L374" s="4"/>
      <c r="M374" s="4"/>
      <c r="N374" s="4"/>
      <c r="O374" s="4"/>
      <c r="P374" s="4"/>
      <c r="Q374" s="4"/>
      <c r="R374" s="4"/>
      <c r="S374" s="4"/>
      <c r="T374" s="4"/>
      <c r="U374" s="4"/>
      <c r="V374" s="4"/>
      <c r="W374" s="4"/>
      <c r="X374" s="4"/>
      <c r="Y374" s="4"/>
      <c r="Z374" s="4"/>
    </row>
    <row r="375" spans="1:26" ht="24" customHeight="1" x14ac:dyDescent="0.3">
      <c r="A375" s="5">
        <v>374</v>
      </c>
      <c r="B375" s="6" t="s">
        <v>11210</v>
      </c>
      <c r="C375" s="6" t="s">
        <v>11211</v>
      </c>
      <c r="D375" s="7" t="s">
        <v>11216</v>
      </c>
      <c r="E375" s="35" t="s">
        <v>11217</v>
      </c>
      <c r="F375" s="39">
        <v>0</v>
      </c>
      <c r="G375" s="5">
        <v>0</v>
      </c>
      <c r="H375" s="39">
        <v>0</v>
      </c>
      <c r="I375" s="4"/>
      <c r="J375" s="4"/>
      <c r="K375" s="4"/>
      <c r="L375" s="4"/>
      <c r="M375" s="4"/>
      <c r="N375" s="4"/>
      <c r="O375" s="4"/>
      <c r="P375" s="4"/>
      <c r="Q375" s="4"/>
      <c r="R375" s="4"/>
      <c r="S375" s="4"/>
      <c r="T375" s="4"/>
      <c r="U375" s="4"/>
      <c r="V375" s="4"/>
      <c r="W375" s="4"/>
      <c r="X375" s="4"/>
      <c r="Y375" s="4"/>
      <c r="Z375" s="4"/>
    </row>
    <row r="376" spans="1:26" ht="24" customHeight="1" x14ac:dyDescent="0.3">
      <c r="A376" s="5">
        <v>375</v>
      </c>
      <c r="B376" s="6" t="s">
        <v>11210</v>
      </c>
      <c r="C376" s="6" t="s">
        <v>11211</v>
      </c>
      <c r="D376" s="7" t="s">
        <v>11218</v>
      </c>
      <c r="E376" s="35" t="s">
        <v>11219</v>
      </c>
      <c r="F376" s="39">
        <v>2</v>
      </c>
      <c r="G376" s="5">
        <v>2</v>
      </c>
      <c r="H376" s="39">
        <v>2</v>
      </c>
      <c r="I376" s="4"/>
      <c r="J376" s="4"/>
      <c r="K376" s="4"/>
      <c r="L376" s="4"/>
      <c r="M376" s="4"/>
      <c r="N376" s="4"/>
      <c r="O376" s="4"/>
      <c r="P376" s="4"/>
      <c r="Q376" s="4"/>
      <c r="R376" s="4"/>
      <c r="S376" s="4"/>
      <c r="T376" s="4"/>
      <c r="U376" s="4"/>
      <c r="V376" s="4"/>
      <c r="W376" s="4"/>
      <c r="X376" s="4"/>
      <c r="Y376" s="4"/>
      <c r="Z376" s="4"/>
    </row>
    <row r="377" spans="1:26" ht="24" customHeight="1" x14ac:dyDescent="0.3">
      <c r="A377" s="5">
        <v>376</v>
      </c>
      <c r="B377" s="6" t="s">
        <v>11210</v>
      </c>
      <c r="C377" s="6" t="s">
        <v>11211</v>
      </c>
      <c r="D377" s="7" t="s">
        <v>11220</v>
      </c>
      <c r="E377" s="35" t="s">
        <v>11221</v>
      </c>
      <c r="F377" s="39">
        <v>2</v>
      </c>
      <c r="G377" s="5">
        <v>0</v>
      </c>
      <c r="H377" s="39">
        <v>2</v>
      </c>
      <c r="I377" s="4"/>
      <c r="J377" s="4"/>
      <c r="K377" s="4"/>
      <c r="L377" s="4"/>
      <c r="M377" s="4"/>
      <c r="N377" s="4"/>
      <c r="O377" s="4"/>
      <c r="P377" s="4"/>
      <c r="Q377" s="4"/>
      <c r="R377" s="4"/>
      <c r="S377" s="4"/>
      <c r="T377" s="4"/>
      <c r="U377" s="4"/>
      <c r="V377" s="4"/>
      <c r="W377" s="4"/>
      <c r="X377" s="4"/>
      <c r="Y377" s="4"/>
      <c r="Z377" s="4"/>
    </row>
    <row r="378" spans="1:26" ht="24" customHeight="1" x14ac:dyDescent="0.3">
      <c r="A378" s="5">
        <v>377</v>
      </c>
      <c r="B378" s="6" t="s">
        <v>11210</v>
      </c>
      <c r="C378" s="6" t="s">
        <v>11211</v>
      </c>
      <c r="D378" s="7" t="s">
        <v>11222</v>
      </c>
      <c r="E378" s="35" t="s">
        <v>11223</v>
      </c>
      <c r="F378" s="39">
        <v>1</v>
      </c>
      <c r="G378" s="5">
        <v>1</v>
      </c>
      <c r="H378" s="39">
        <v>1</v>
      </c>
      <c r="I378" s="4"/>
      <c r="J378" s="4"/>
      <c r="K378" s="4"/>
      <c r="L378" s="4"/>
      <c r="M378" s="4"/>
      <c r="N378" s="4"/>
      <c r="O378" s="4"/>
      <c r="P378" s="4"/>
      <c r="Q378" s="4"/>
      <c r="R378" s="4"/>
      <c r="S378" s="4"/>
      <c r="T378" s="4"/>
      <c r="U378" s="4"/>
      <c r="V378" s="4"/>
      <c r="W378" s="4"/>
      <c r="X378" s="4"/>
      <c r="Y378" s="4"/>
      <c r="Z378" s="4"/>
    </row>
    <row r="379" spans="1:26" ht="48" customHeight="1" x14ac:dyDescent="0.3">
      <c r="A379" s="5">
        <v>378</v>
      </c>
      <c r="B379" s="6" t="s">
        <v>11210</v>
      </c>
      <c r="C379" s="6" t="s">
        <v>11211</v>
      </c>
      <c r="D379" s="7" t="s">
        <v>11224</v>
      </c>
      <c r="E379" s="35" t="s">
        <v>11225</v>
      </c>
      <c r="F379" s="39">
        <v>0</v>
      </c>
      <c r="G379" s="5">
        <v>0</v>
      </c>
      <c r="H379" s="39">
        <v>0</v>
      </c>
      <c r="I379" s="4"/>
      <c r="J379" s="4"/>
      <c r="K379" s="4"/>
      <c r="L379" s="4"/>
      <c r="M379" s="4"/>
      <c r="N379" s="4"/>
      <c r="O379" s="4"/>
      <c r="P379" s="4"/>
      <c r="Q379" s="4"/>
      <c r="R379" s="4"/>
      <c r="S379" s="4"/>
      <c r="T379" s="4"/>
      <c r="U379" s="4"/>
      <c r="V379" s="4"/>
      <c r="W379" s="4"/>
      <c r="X379" s="4"/>
      <c r="Y379" s="4"/>
      <c r="Z379" s="4"/>
    </row>
    <row r="380" spans="1:26" ht="48" customHeight="1" x14ac:dyDescent="0.3">
      <c r="A380" s="5">
        <v>379</v>
      </c>
      <c r="B380" s="6" t="s">
        <v>11210</v>
      </c>
      <c r="C380" s="6" t="s">
        <v>11211</v>
      </c>
      <c r="D380" s="7" t="s">
        <v>11226</v>
      </c>
      <c r="E380" s="35" t="s">
        <v>11227</v>
      </c>
      <c r="F380" s="39">
        <v>0</v>
      </c>
      <c r="G380" s="5">
        <v>0</v>
      </c>
      <c r="H380" s="39">
        <v>0</v>
      </c>
      <c r="I380" s="4"/>
      <c r="J380" s="4"/>
      <c r="K380" s="4"/>
      <c r="L380" s="4"/>
      <c r="M380" s="4"/>
      <c r="N380" s="4"/>
      <c r="O380" s="4"/>
      <c r="P380" s="4"/>
      <c r="Q380" s="4"/>
      <c r="R380" s="4"/>
      <c r="S380" s="4"/>
      <c r="T380" s="4"/>
      <c r="U380" s="4"/>
      <c r="V380" s="4"/>
      <c r="W380" s="4"/>
      <c r="X380" s="4"/>
      <c r="Y380" s="4"/>
      <c r="Z380" s="4"/>
    </row>
    <row r="381" spans="1:26" ht="24" customHeight="1" x14ac:dyDescent="0.3">
      <c r="A381" s="5">
        <v>380</v>
      </c>
      <c r="B381" s="6" t="s">
        <v>11210</v>
      </c>
      <c r="C381" s="6" t="s">
        <v>11211</v>
      </c>
      <c r="D381" s="7" t="s">
        <v>11228</v>
      </c>
      <c r="E381" s="35" t="s">
        <v>11229</v>
      </c>
      <c r="F381" s="39">
        <v>0</v>
      </c>
      <c r="G381" s="5">
        <v>0</v>
      </c>
      <c r="H381" s="39">
        <v>0</v>
      </c>
      <c r="I381" s="4"/>
      <c r="J381" s="4"/>
      <c r="K381" s="4"/>
      <c r="L381" s="4"/>
      <c r="M381" s="4"/>
      <c r="N381" s="4"/>
      <c r="O381" s="4"/>
      <c r="P381" s="4"/>
      <c r="Q381" s="4"/>
      <c r="R381" s="4"/>
      <c r="S381" s="4"/>
      <c r="T381" s="4"/>
      <c r="U381" s="4"/>
      <c r="V381" s="4"/>
      <c r="W381" s="4"/>
      <c r="X381" s="4"/>
      <c r="Y381" s="4"/>
      <c r="Z381" s="4"/>
    </row>
    <row r="382" spans="1:26" ht="48" customHeight="1" x14ac:dyDescent="0.3">
      <c r="A382" s="5">
        <v>381</v>
      </c>
      <c r="B382" s="6" t="s">
        <v>11210</v>
      </c>
      <c r="C382" s="6" t="s">
        <v>11211</v>
      </c>
      <c r="D382" s="7" t="s">
        <v>11230</v>
      </c>
      <c r="E382" s="35" t="s">
        <v>11231</v>
      </c>
      <c r="F382" s="39">
        <v>1</v>
      </c>
      <c r="G382" s="5">
        <v>0</v>
      </c>
      <c r="H382" s="39">
        <v>1</v>
      </c>
      <c r="I382" s="4"/>
      <c r="J382" s="4"/>
      <c r="K382" s="4"/>
      <c r="L382" s="4"/>
      <c r="M382" s="4"/>
      <c r="N382" s="4"/>
      <c r="O382" s="4"/>
      <c r="P382" s="4"/>
      <c r="Q382" s="4"/>
      <c r="R382" s="4"/>
      <c r="S382" s="4"/>
      <c r="T382" s="4"/>
      <c r="U382" s="4"/>
      <c r="V382" s="4"/>
      <c r="W382" s="4"/>
      <c r="X382" s="4"/>
      <c r="Y382" s="4"/>
      <c r="Z382" s="4"/>
    </row>
    <row r="383" spans="1:26" ht="48" customHeight="1" x14ac:dyDescent="0.3">
      <c r="A383" s="5">
        <v>382</v>
      </c>
      <c r="B383" s="6" t="s">
        <v>11210</v>
      </c>
      <c r="C383" s="6" t="s">
        <v>11211</v>
      </c>
      <c r="D383" s="7" t="s">
        <v>11232</v>
      </c>
      <c r="E383" s="35" t="s">
        <v>11233</v>
      </c>
      <c r="F383" s="39">
        <v>1</v>
      </c>
      <c r="G383" s="5">
        <v>0</v>
      </c>
      <c r="H383" s="39">
        <v>1</v>
      </c>
      <c r="I383" s="4"/>
      <c r="J383" s="4"/>
      <c r="K383" s="4"/>
      <c r="L383" s="4"/>
      <c r="M383" s="4"/>
      <c r="N383" s="4"/>
      <c r="O383" s="4"/>
      <c r="P383" s="4"/>
      <c r="Q383" s="4"/>
      <c r="R383" s="4"/>
      <c r="S383" s="4"/>
      <c r="T383" s="4"/>
      <c r="U383" s="4"/>
      <c r="V383" s="4"/>
      <c r="W383" s="4"/>
      <c r="X383" s="4"/>
      <c r="Y383" s="4"/>
      <c r="Z383" s="4"/>
    </row>
    <row r="384" spans="1:26" ht="72" customHeight="1" x14ac:dyDescent="0.3">
      <c r="A384" s="5">
        <v>383</v>
      </c>
      <c r="B384" s="6" t="s">
        <v>11210</v>
      </c>
      <c r="C384" s="6" t="s">
        <v>11211</v>
      </c>
      <c r="D384" s="7" t="s">
        <v>11234</v>
      </c>
      <c r="E384" s="35" t="s">
        <v>11235</v>
      </c>
      <c r="F384" s="39">
        <v>2</v>
      </c>
      <c r="G384" s="5">
        <v>0</v>
      </c>
      <c r="H384" s="39">
        <v>2</v>
      </c>
      <c r="I384" s="4"/>
      <c r="J384" s="4"/>
      <c r="K384" s="4"/>
      <c r="L384" s="4"/>
      <c r="M384" s="4"/>
      <c r="N384" s="4"/>
      <c r="O384" s="4"/>
      <c r="P384" s="4"/>
      <c r="Q384" s="4"/>
      <c r="R384" s="4"/>
      <c r="S384" s="4"/>
      <c r="T384" s="4"/>
      <c r="U384" s="4"/>
      <c r="V384" s="4"/>
      <c r="W384" s="4"/>
      <c r="X384" s="4"/>
      <c r="Y384" s="4"/>
      <c r="Z384" s="4"/>
    </row>
    <row r="385" spans="1:26" ht="48" customHeight="1" x14ac:dyDescent="0.3">
      <c r="A385" s="5">
        <v>384</v>
      </c>
      <c r="B385" s="6" t="s">
        <v>11210</v>
      </c>
      <c r="C385" s="6" t="s">
        <v>11211</v>
      </c>
      <c r="D385" s="7" t="s">
        <v>11236</v>
      </c>
      <c r="E385" s="35" t="s">
        <v>11237</v>
      </c>
      <c r="F385" s="39">
        <v>0</v>
      </c>
      <c r="G385" s="5">
        <v>0</v>
      </c>
      <c r="H385" s="39">
        <v>0</v>
      </c>
      <c r="I385" s="4"/>
      <c r="J385" s="4"/>
      <c r="K385" s="4"/>
      <c r="L385" s="4"/>
      <c r="M385" s="4"/>
      <c r="N385" s="4"/>
      <c r="O385" s="4"/>
      <c r="P385" s="4"/>
      <c r="Q385" s="4"/>
      <c r="R385" s="4"/>
      <c r="S385" s="4"/>
      <c r="T385" s="4"/>
      <c r="U385" s="4"/>
      <c r="V385" s="4"/>
      <c r="W385" s="4"/>
      <c r="X385" s="4"/>
      <c r="Y385" s="4"/>
      <c r="Z385" s="4"/>
    </row>
    <row r="386" spans="1:26" ht="24" customHeight="1" x14ac:dyDescent="0.3">
      <c r="A386" s="5">
        <v>385</v>
      </c>
      <c r="B386" s="6" t="s">
        <v>11210</v>
      </c>
      <c r="C386" s="6" t="s">
        <v>11211</v>
      </c>
      <c r="D386" s="7" t="s">
        <v>11238</v>
      </c>
      <c r="E386" s="35" t="s">
        <v>11239</v>
      </c>
      <c r="F386" s="39">
        <v>0</v>
      </c>
      <c r="G386" s="5">
        <v>0</v>
      </c>
      <c r="H386" s="39">
        <v>0</v>
      </c>
      <c r="I386" s="4"/>
      <c r="J386" s="4"/>
      <c r="K386" s="4"/>
      <c r="L386" s="4"/>
      <c r="M386" s="4"/>
      <c r="N386" s="4"/>
      <c r="O386" s="4"/>
      <c r="P386" s="4"/>
      <c r="Q386" s="4"/>
      <c r="R386" s="4"/>
      <c r="S386" s="4"/>
      <c r="T386" s="4"/>
      <c r="U386" s="4"/>
      <c r="V386" s="4"/>
      <c r="W386" s="4"/>
      <c r="X386" s="4"/>
      <c r="Y386" s="4"/>
      <c r="Z386" s="4"/>
    </row>
    <row r="387" spans="1:26" ht="24" customHeight="1" x14ac:dyDescent="0.3">
      <c r="A387" s="5">
        <v>386</v>
      </c>
      <c r="B387" s="6" t="s">
        <v>11210</v>
      </c>
      <c r="C387" s="6" t="s">
        <v>11211</v>
      </c>
      <c r="D387" s="7" t="s">
        <v>11240</v>
      </c>
      <c r="E387" s="35" t="s">
        <v>11241</v>
      </c>
      <c r="F387" s="39">
        <v>0</v>
      </c>
      <c r="G387" s="5">
        <v>0</v>
      </c>
      <c r="H387" s="39">
        <v>0</v>
      </c>
      <c r="I387" s="4"/>
      <c r="J387" s="4"/>
      <c r="K387" s="4"/>
      <c r="L387" s="4"/>
      <c r="M387" s="4"/>
      <c r="N387" s="4"/>
      <c r="O387" s="4"/>
      <c r="P387" s="4"/>
      <c r="Q387" s="4"/>
      <c r="R387" s="4"/>
      <c r="S387" s="4"/>
      <c r="T387" s="4"/>
      <c r="U387" s="4"/>
      <c r="V387" s="4"/>
      <c r="W387" s="4"/>
      <c r="X387" s="4"/>
      <c r="Y387" s="4"/>
      <c r="Z387" s="4"/>
    </row>
    <row r="388" spans="1:26" ht="24" customHeight="1" x14ac:dyDescent="0.3">
      <c r="A388" s="5">
        <v>387</v>
      </c>
      <c r="B388" s="6" t="s">
        <v>11210</v>
      </c>
      <c r="C388" s="6" t="s">
        <v>11211</v>
      </c>
      <c r="D388" s="7" t="s">
        <v>11242</v>
      </c>
      <c r="E388" s="35" t="s">
        <v>11243</v>
      </c>
      <c r="F388" s="39">
        <v>0</v>
      </c>
      <c r="G388" s="5">
        <v>0</v>
      </c>
      <c r="H388" s="39">
        <v>0</v>
      </c>
      <c r="I388" s="4"/>
      <c r="J388" s="4"/>
      <c r="K388" s="4"/>
      <c r="L388" s="4"/>
      <c r="M388" s="4"/>
      <c r="N388" s="4"/>
      <c r="O388" s="4"/>
      <c r="P388" s="4"/>
      <c r="Q388" s="4"/>
      <c r="R388" s="4"/>
      <c r="S388" s="4"/>
      <c r="T388" s="4"/>
      <c r="U388" s="4"/>
      <c r="V388" s="4"/>
      <c r="W388" s="4"/>
      <c r="X388" s="4"/>
      <c r="Y388" s="4"/>
      <c r="Z388" s="4"/>
    </row>
    <row r="389" spans="1:26" ht="24" customHeight="1" x14ac:dyDescent="0.3">
      <c r="A389" s="5">
        <v>388</v>
      </c>
      <c r="B389" s="6" t="s">
        <v>11210</v>
      </c>
      <c r="C389" s="6" t="s">
        <v>11211</v>
      </c>
      <c r="D389" s="7" t="s">
        <v>11244</v>
      </c>
      <c r="E389" s="35" t="s">
        <v>11245</v>
      </c>
      <c r="F389" s="39">
        <v>2</v>
      </c>
      <c r="G389" s="5">
        <v>0</v>
      </c>
      <c r="H389" s="39">
        <v>2</v>
      </c>
      <c r="I389" s="4"/>
      <c r="J389" s="4"/>
      <c r="K389" s="4"/>
      <c r="L389" s="4"/>
      <c r="M389" s="4"/>
      <c r="N389" s="4"/>
      <c r="O389" s="4"/>
      <c r="P389" s="4"/>
      <c r="Q389" s="4"/>
      <c r="R389" s="4"/>
      <c r="S389" s="4"/>
      <c r="T389" s="4"/>
      <c r="U389" s="4"/>
      <c r="V389" s="4"/>
      <c r="W389" s="4"/>
      <c r="X389" s="4"/>
      <c r="Y389" s="4"/>
      <c r="Z389" s="4"/>
    </row>
    <row r="390" spans="1:26" ht="24" customHeight="1" x14ac:dyDescent="0.3">
      <c r="A390" s="5">
        <v>389</v>
      </c>
      <c r="B390" s="6" t="s">
        <v>11210</v>
      </c>
      <c r="C390" s="6" t="s">
        <v>11211</v>
      </c>
      <c r="D390" s="7" t="s">
        <v>11246</v>
      </c>
      <c r="E390" s="35" t="s">
        <v>11247</v>
      </c>
      <c r="F390" s="39">
        <v>0</v>
      </c>
      <c r="G390" s="5">
        <v>0</v>
      </c>
      <c r="H390" s="39">
        <v>0</v>
      </c>
      <c r="I390" s="4"/>
      <c r="J390" s="4"/>
      <c r="K390" s="4"/>
      <c r="L390" s="4"/>
      <c r="M390" s="4"/>
      <c r="N390" s="4"/>
      <c r="O390" s="4"/>
      <c r="P390" s="4"/>
      <c r="Q390" s="4"/>
      <c r="R390" s="4"/>
      <c r="S390" s="4"/>
      <c r="T390" s="4"/>
      <c r="U390" s="4"/>
      <c r="V390" s="4"/>
      <c r="W390" s="4"/>
      <c r="X390" s="4"/>
      <c r="Y390" s="4"/>
      <c r="Z390" s="4"/>
    </row>
    <row r="391" spans="1:26" ht="24" customHeight="1" x14ac:dyDescent="0.3">
      <c r="A391" s="5">
        <v>390</v>
      </c>
      <c r="B391" s="6" t="s">
        <v>11210</v>
      </c>
      <c r="C391" s="6" t="s">
        <v>11211</v>
      </c>
      <c r="D391" s="7" t="s">
        <v>11248</v>
      </c>
      <c r="E391" s="35" t="s">
        <v>11249</v>
      </c>
      <c r="F391" s="39">
        <v>2</v>
      </c>
      <c r="G391" s="5">
        <v>0</v>
      </c>
      <c r="H391" s="39">
        <v>2</v>
      </c>
      <c r="I391" s="4"/>
      <c r="J391" s="4"/>
      <c r="K391" s="4"/>
      <c r="L391" s="4"/>
      <c r="M391" s="4"/>
      <c r="N391" s="4"/>
      <c r="O391" s="4"/>
      <c r="P391" s="4"/>
      <c r="Q391" s="4"/>
      <c r="R391" s="4"/>
      <c r="S391" s="4"/>
      <c r="T391" s="4"/>
      <c r="U391" s="4"/>
      <c r="V391" s="4"/>
      <c r="W391" s="4"/>
      <c r="X391" s="4"/>
      <c r="Y391" s="4"/>
      <c r="Z391" s="4"/>
    </row>
    <row r="392" spans="1:26" ht="48" customHeight="1" x14ac:dyDescent="0.3">
      <c r="A392" s="5">
        <v>391</v>
      </c>
      <c r="B392" s="6" t="s">
        <v>11210</v>
      </c>
      <c r="C392" s="6" t="s">
        <v>11211</v>
      </c>
      <c r="D392" s="7" t="s">
        <v>11250</v>
      </c>
      <c r="E392" s="35" t="s">
        <v>11251</v>
      </c>
      <c r="F392" s="39">
        <v>2</v>
      </c>
      <c r="G392" s="5">
        <v>0</v>
      </c>
      <c r="H392" s="39">
        <v>2</v>
      </c>
      <c r="I392" s="4"/>
      <c r="J392" s="4"/>
      <c r="K392" s="4"/>
      <c r="L392" s="4"/>
      <c r="M392" s="4"/>
      <c r="N392" s="4"/>
      <c r="O392" s="4"/>
      <c r="P392" s="4"/>
      <c r="Q392" s="4"/>
      <c r="R392" s="4"/>
      <c r="S392" s="4"/>
      <c r="T392" s="4"/>
      <c r="U392" s="4"/>
      <c r="V392" s="4"/>
      <c r="W392" s="4"/>
      <c r="X392" s="4"/>
      <c r="Y392" s="4"/>
      <c r="Z392" s="4"/>
    </row>
    <row r="393" spans="1:26" ht="48" customHeight="1" x14ac:dyDescent="0.3">
      <c r="A393" s="5">
        <v>392</v>
      </c>
      <c r="B393" s="6" t="s">
        <v>11210</v>
      </c>
      <c r="C393" s="6" t="s">
        <v>11211</v>
      </c>
      <c r="D393" s="7" t="s">
        <v>11252</v>
      </c>
      <c r="E393" s="35" t="s">
        <v>11253</v>
      </c>
      <c r="F393" s="39">
        <v>0</v>
      </c>
      <c r="G393" s="5">
        <v>0</v>
      </c>
      <c r="H393" s="39">
        <v>0</v>
      </c>
      <c r="I393" s="4"/>
      <c r="J393" s="4"/>
      <c r="K393" s="4"/>
      <c r="L393" s="4"/>
      <c r="M393" s="4"/>
      <c r="N393" s="4"/>
      <c r="O393" s="4"/>
      <c r="P393" s="4"/>
      <c r="Q393" s="4"/>
      <c r="R393" s="4"/>
      <c r="S393" s="4"/>
      <c r="T393" s="4"/>
      <c r="U393" s="4"/>
      <c r="V393" s="4"/>
      <c r="W393" s="4"/>
      <c r="X393" s="4"/>
      <c r="Y393" s="4"/>
      <c r="Z393" s="4"/>
    </row>
    <row r="394" spans="1:26" ht="24" customHeight="1" x14ac:dyDescent="0.3">
      <c r="A394" s="5">
        <v>393</v>
      </c>
      <c r="B394" s="6" t="s">
        <v>11210</v>
      </c>
      <c r="C394" s="6" t="s">
        <v>11211</v>
      </c>
      <c r="D394" s="7" t="s">
        <v>11254</v>
      </c>
      <c r="E394" s="35" t="s">
        <v>11255</v>
      </c>
      <c r="F394" s="39">
        <v>0</v>
      </c>
      <c r="G394" s="5">
        <v>2</v>
      </c>
      <c r="H394" s="39">
        <v>0</v>
      </c>
      <c r="I394" s="4"/>
      <c r="J394" s="4"/>
      <c r="K394" s="4"/>
      <c r="L394" s="4"/>
      <c r="M394" s="4"/>
      <c r="N394" s="4"/>
      <c r="O394" s="4"/>
      <c r="P394" s="4"/>
      <c r="Q394" s="4"/>
      <c r="R394" s="4"/>
      <c r="S394" s="4"/>
      <c r="T394" s="4"/>
      <c r="U394" s="4"/>
      <c r="V394" s="4"/>
      <c r="W394" s="4"/>
      <c r="X394" s="4"/>
      <c r="Y394" s="4"/>
      <c r="Z394" s="4"/>
    </row>
    <row r="395" spans="1:26" ht="24" customHeight="1" x14ac:dyDescent="0.3">
      <c r="A395" s="5">
        <v>394</v>
      </c>
      <c r="B395" s="6" t="s">
        <v>11210</v>
      </c>
      <c r="C395" s="6" t="s">
        <v>11211</v>
      </c>
      <c r="D395" s="7" t="s">
        <v>11256</v>
      </c>
      <c r="E395" s="35" t="s">
        <v>11257</v>
      </c>
      <c r="F395" s="39">
        <v>2</v>
      </c>
      <c r="G395" s="5">
        <v>2</v>
      </c>
      <c r="H395" s="39">
        <v>2</v>
      </c>
      <c r="I395" s="4"/>
      <c r="J395" s="4"/>
      <c r="K395" s="4"/>
      <c r="L395" s="4"/>
      <c r="M395" s="4"/>
      <c r="N395" s="4"/>
      <c r="O395" s="4"/>
      <c r="P395" s="4"/>
      <c r="Q395" s="4"/>
      <c r="R395" s="4"/>
      <c r="S395" s="4"/>
      <c r="T395" s="4"/>
      <c r="U395" s="4"/>
      <c r="V395" s="4"/>
      <c r="W395" s="4"/>
      <c r="X395" s="4"/>
      <c r="Y395" s="4"/>
      <c r="Z395" s="4"/>
    </row>
    <row r="396" spans="1:26" ht="24" customHeight="1" x14ac:dyDescent="0.3">
      <c r="A396" s="5">
        <v>395</v>
      </c>
      <c r="B396" s="6" t="s">
        <v>11210</v>
      </c>
      <c r="C396" s="6" t="s">
        <v>11211</v>
      </c>
      <c r="D396" s="7" t="s">
        <v>11258</v>
      </c>
      <c r="E396" s="35" t="s">
        <v>11259</v>
      </c>
      <c r="F396" s="39">
        <v>1</v>
      </c>
      <c r="G396" s="5">
        <v>1</v>
      </c>
      <c r="H396" s="39">
        <v>1</v>
      </c>
      <c r="I396" s="4"/>
      <c r="J396" s="4"/>
      <c r="K396" s="4"/>
      <c r="L396" s="4"/>
      <c r="M396" s="4"/>
      <c r="N396" s="4"/>
      <c r="O396" s="4"/>
      <c r="P396" s="4"/>
      <c r="Q396" s="4"/>
      <c r="R396" s="4"/>
      <c r="S396" s="4"/>
      <c r="T396" s="4"/>
      <c r="U396" s="4"/>
      <c r="V396" s="4"/>
      <c r="W396" s="4"/>
      <c r="X396" s="4"/>
      <c r="Y396" s="4"/>
      <c r="Z396" s="4"/>
    </row>
    <row r="397" spans="1:26" ht="24" customHeight="1" x14ac:dyDescent="0.3">
      <c r="A397" s="5">
        <v>396</v>
      </c>
      <c r="B397" s="6" t="s">
        <v>11210</v>
      </c>
      <c r="C397" s="6" t="s">
        <v>11211</v>
      </c>
      <c r="D397" s="7" t="s">
        <v>11260</v>
      </c>
      <c r="E397" s="35" t="s">
        <v>11261</v>
      </c>
      <c r="F397" s="39">
        <v>0</v>
      </c>
      <c r="G397" s="5">
        <v>0</v>
      </c>
      <c r="H397" s="39">
        <v>0</v>
      </c>
      <c r="I397" s="4"/>
      <c r="J397" s="4"/>
      <c r="K397" s="4"/>
      <c r="L397" s="4"/>
      <c r="M397" s="4"/>
      <c r="N397" s="4"/>
      <c r="O397" s="4"/>
      <c r="P397" s="4"/>
      <c r="Q397" s="4"/>
      <c r="R397" s="4"/>
      <c r="S397" s="4"/>
      <c r="T397" s="4"/>
      <c r="U397" s="4"/>
      <c r="V397" s="4"/>
      <c r="W397" s="4"/>
      <c r="X397" s="4"/>
      <c r="Y397" s="4"/>
      <c r="Z397" s="4"/>
    </row>
    <row r="398" spans="1:26" ht="24" customHeight="1" x14ac:dyDescent="0.3">
      <c r="A398" s="5">
        <v>397</v>
      </c>
      <c r="B398" s="6" t="s">
        <v>11262</v>
      </c>
      <c r="C398" s="6" t="s">
        <v>11263</v>
      </c>
      <c r="D398" s="7" t="s">
        <v>11264</v>
      </c>
      <c r="E398" s="35" t="s">
        <v>11265</v>
      </c>
      <c r="F398" s="39">
        <v>1</v>
      </c>
      <c r="G398" s="5">
        <v>1</v>
      </c>
      <c r="H398" s="39">
        <v>1</v>
      </c>
      <c r="I398" s="4"/>
      <c r="J398" s="4"/>
      <c r="K398" s="4"/>
      <c r="L398" s="4"/>
      <c r="M398" s="4"/>
      <c r="N398" s="4"/>
      <c r="O398" s="4"/>
      <c r="P398" s="4"/>
      <c r="Q398" s="4"/>
      <c r="R398" s="4"/>
      <c r="S398" s="4"/>
      <c r="T398" s="4"/>
      <c r="U398" s="4"/>
      <c r="V398" s="4"/>
      <c r="W398" s="4"/>
      <c r="X398" s="4"/>
      <c r="Y398" s="4"/>
      <c r="Z398" s="4"/>
    </row>
    <row r="399" spans="1:26" ht="24" customHeight="1" x14ac:dyDescent="0.3">
      <c r="A399" s="5">
        <v>398</v>
      </c>
      <c r="B399" s="6" t="s">
        <v>11262</v>
      </c>
      <c r="C399" s="6" t="s">
        <v>11263</v>
      </c>
      <c r="D399" s="7" t="s">
        <v>11266</v>
      </c>
      <c r="E399" s="35" t="s">
        <v>11267</v>
      </c>
      <c r="F399" s="39">
        <v>1</v>
      </c>
      <c r="G399" s="5">
        <v>1</v>
      </c>
      <c r="H399" s="39">
        <v>1</v>
      </c>
      <c r="I399" s="4"/>
      <c r="J399" s="4"/>
      <c r="K399" s="4"/>
      <c r="L399" s="4"/>
      <c r="M399" s="4"/>
      <c r="N399" s="4"/>
      <c r="O399" s="4"/>
      <c r="P399" s="4"/>
      <c r="Q399" s="4"/>
      <c r="R399" s="4"/>
      <c r="S399" s="4"/>
      <c r="T399" s="4"/>
      <c r="U399" s="4"/>
      <c r="V399" s="4"/>
      <c r="W399" s="4"/>
      <c r="X399" s="4"/>
      <c r="Y399" s="4"/>
      <c r="Z399" s="4"/>
    </row>
    <row r="400" spans="1:26" ht="48" customHeight="1" x14ac:dyDescent="0.3">
      <c r="A400" s="5">
        <v>399</v>
      </c>
      <c r="B400" s="6" t="s">
        <v>11262</v>
      </c>
      <c r="C400" s="6" t="s">
        <v>11263</v>
      </c>
      <c r="D400" s="7" t="s">
        <v>11268</v>
      </c>
      <c r="E400" s="35" t="s">
        <v>11269</v>
      </c>
      <c r="F400" s="39">
        <v>2</v>
      </c>
      <c r="G400" s="5">
        <v>0</v>
      </c>
      <c r="H400" s="39">
        <v>2</v>
      </c>
      <c r="I400" s="4"/>
      <c r="J400" s="4"/>
      <c r="K400" s="4"/>
      <c r="L400" s="4"/>
      <c r="M400" s="4"/>
      <c r="N400" s="4"/>
      <c r="O400" s="4"/>
      <c r="P400" s="4"/>
      <c r="Q400" s="4"/>
      <c r="R400" s="4"/>
      <c r="S400" s="4"/>
      <c r="T400" s="4"/>
      <c r="U400" s="4"/>
      <c r="V400" s="4"/>
      <c r="W400" s="4"/>
      <c r="X400" s="4"/>
      <c r="Y400" s="4"/>
      <c r="Z400" s="4"/>
    </row>
    <row r="401" spans="1:26" ht="24" customHeight="1" x14ac:dyDescent="0.3">
      <c r="A401" s="5">
        <v>400</v>
      </c>
      <c r="B401" s="6" t="s">
        <v>11262</v>
      </c>
      <c r="C401" s="6" t="s">
        <v>11263</v>
      </c>
      <c r="D401" s="7" t="s">
        <v>11270</v>
      </c>
      <c r="E401" s="35" t="s">
        <v>11271</v>
      </c>
      <c r="F401" s="39">
        <v>2</v>
      </c>
      <c r="G401" s="5">
        <v>2</v>
      </c>
      <c r="H401" s="39">
        <v>2</v>
      </c>
      <c r="I401" s="4"/>
      <c r="J401" s="4"/>
      <c r="K401" s="4"/>
      <c r="L401" s="4"/>
      <c r="M401" s="4"/>
      <c r="N401" s="4"/>
      <c r="O401" s="4"/>
      <c r="P401" s="4"/>
      <c r="Q401" s="4"/>
      <c r="R401" s="4"/>
      <c r="S401" s="4"/>
      <c r="T401" s="4"/>
      <c r="U401" s="4"/>
      <c r="V401" s="4"/>
      <c r="W401" s="4"/>
      <c r="X401" s="4"/>
      <c r="Y401" s="4"/>
      <c r="Z401" s="4"/>
    </row>
    <row r="402" spans="1:26" ht="24" customHeight="1" x14ac:dyDescent="0.3">
      <c r="A402" s="5">
        <v>401</v>
      </c>
      <c r="B402" s="6" t="s">
        <v>11262</v>
      </c>
      <c r="C402" s="6" t="s">
        <v>11263</v>
      </c>
      <c r="D402" s="7" t="s">
        <v>11272</v>
      </c>
      <c r="E402" s="35" t="s">
        <v>11273</v>
      </c>
      <c r="F402" s="39">
        <v>0</v>
      </c>
      <c r="G402" s="5">
        <v>0</v>
      </c>
      <c r="H402" s="39">
        <v>0</v>
      </c>
      <c r="I402" s="4"/>
      <c r="J402" s="4"/>
      <c r="K402" s="4"/>
      <c r="L402" s="4"/>
      <c r="M402" s="4"/>
      <c r="N402" s="4"/>
      <c r="O402" s="4"/>
      <c r="P402" s="4"/>
      <c r="Q402" s="4"/>
      <c r="R402" s="4"/>
      <c r="S402" s="4"/>
      <c r="T402" s="4"/>
      <c r="U402" s="4"/>
      <c r="V402" s="4"/>
      <c r="W402" s="4"/>
      <c r="X402" s="4"/>
      <c r="Y402" s="4"/>
      <c r="Z402" s="4"/>
    </row>
    <row r="403" spans="1:26" ht="24" customHeight="1" x14ac:dyDescent="0.3">
      <c r="A403" s="5">
        <v>402</v>
      </c>
      <c r="B403" s="6" t="s">
        <v>11262</v>
      </c>
      <c r="C403" s="6" t="s">
        <v>11263</v>
      </c>
      <c r="D403" s="7" t="s">
        <v>11274</v>
      </c>
      <c r="E403" s="35" t="s">
        <v>11275</v>
      </c>
      <c r="F403" s="39">
        <v>0</v>
      </c>
      <c r="G403" s="5">
        <v>0</v>
      </c>
      <c r="H403" s="39">
        <v>0</v>
      </c>
      <c r="I403" s="4"/>
      <c r="J403" s="4"/>
      <c r="K403" s="4"/>
      <c r="L403" s="4"/>
      <c r="M403" s="4"/>
      <c r="N403" s="4"/>
      <c r="O403" s="4"/>
      <c r="P403" s="4"/>
      <c r="Q403" s="4"/>
      <c r="R403" s="4"/>
      <c r="S403" s="4"/>
      <c r="T403" s="4"/>
      <c r="U403" s="4"/>
      <c r="V403" s="4"/>
      <c r="W403" s="4"/>
      <c r="X403" s="4"/>
      <c r="Y403" s="4"/>
      <c r="Z403" s="4"/>
    </row>
    <row r="404" spans="1:26" ht="24" customHeight="1" x14ac:dyDescent="0.3">
      <c r="A404" s="5">
        <v>403</v>
      </c>
      <c r="B404" s="6" t="s">
        <v>11262</v>
      </c>
      <c r="C404" s="6" t="s">
        <v>11263</v>
      </c>
      <c r="D404" s="7" t="s">
        <v>11276</v>
      </c>
      <c r="E404" s="35" t="s">
        <v>11277</v>
      </c>
      <c r="F404" s="39">
        <v>0</v>
      </c>
      <c r="G404" s="5">
        <v>0</v>
      </c>
      <c r="H404" s="39">
        <v>0</v>
      </c>
      <c r="I404" s="4"/>
      <c r="J404" s="4"/>
      <c r="K404" s="4"/>
      <c r="L404" s="4"/>
      <c r="M404" s="4"/>
      <c r="N404" s="4"/>
      <c r="O404" s="4"/>
      <c r="P404" s="4"/>
      <c r="Q404" s="4"/>
      <c r="R404" s="4"/>
      <c r="S404" s="4"/>
      <c r="T404" s="4"/>
      <c r="U404" s="4"/>
      <c r="V404" s="4"/>
      <c r="W404" s="4"/>
      <c r="X404" s="4"/>
      <c r="Y404" s="4"/>
      <c r="Z404" s="4"/>
    </row>
    <row r="405" spans="1:26" ht="24" customHeight="1" x14ac:dyDescent="0.3">
      <c r="A405" s="5">
        <v>404</v>
      </c>
      <c r="B405" s="6" t="s">
        <v>11262</v>
      </c>
      <c r="C405" s="6" t="s">
        <v>11263</v>
      </c>
      <c r="D405" s="7" t="s">
        <v>11278</v>
      </c>
      <c r="E405" s="35" t="s">
        <v>11279</v>
      </c>
      <c r="F405" s="39">
        <v>1</v>
      </c>
      <c r="G405" s="5">
        <v>1</v>
      </c>
      <c r="H405" s="39">
        <v>1</v>
      </c>
      <c r="I405" s="4"/>
      <c r="J405" s="4"/>
      <c r="K405" s="4"/>
      <c r="L405" s="4"/>
      <c r="M405" s="4"/>
      <c r="N405" s="4"/>
      <c r="O405" s="4"/>
      <c r="P405" s="4"/>
      <c r="Q405" s="4"/>
      <c r="R405" s="4"/>
      <c r="S405" s="4"/>
      <c r="T405" s="4"/>
      <c r="U405" s="4"/>
      <c r="V405" s="4"/>
      <c r="W405" s="4"/>
      <c r="X405" s="4"/>
      <c r="Y405" s="4"/>
      <c r="Z405" s="4"/>
    </row>
    <row r="406" spans="1:26" ht="24" customHeight="1" x14ac:dyDescent="0.3">
      <c r="A406" s="5">
        <v>405</v>
      </c>
      <c r="B406" s="6" t="s">
        <v>11262</v>
      </c>
      <c r="C406" s="6" t="s">
        <v>11263</v>
      </c>
      <c r="D406" s="7" t="s">
        <v>11280</v>
      </c>
      <c r="E406" s="35" t="s">
        <v>11281</v>
      </c>
      <c r="F406" s="39">
        <v>1</v>
      </c>
      <c r="G406" s="5">
        <v>1</v>
      </c>
      <c r="H406" s="39">
        <v>1</v>
      </c>
      <c r="I406" s="4"/>
      <c r="J406" s="4"/>
      <c r="K406" s="4"/>
      <c r="L406" s="4"/>
      <c r="M406" s="4"/>
      <c r="N406" s="4"/>
      <c r="O406" s="4"/>
      <c r="P406" s="4"/>
      <c r="Q406" s="4"/>
      <c r="R406" s="4"/>
      <c r="S406" s="4"/>
      <c r="T406" s="4"/>
      <c r="U406" s="4"/>
      <c r="V406" s="4"/>
      <c r="W406" s="4"/>
      <c r="X406" s="4"/>
      <c r="Y406" s="4"/>
      <c r="Z406" s="4"/>
    </row>
    <row r="407" spans="1:26" ht="48" customHeight="1" x14ac:dyDescent="0.3">
      <c r="A407" s="5">
        <v>406</v>
      </c>
      <c r="B407" s="6" t="s">
        <v>11282</v>
      </c>
      <c r="C407" s="6" t="s">
        <v>11283</v>
      </c>
      <c r="D407" s="7" t="s">
        <v>11284</v>
      </c>
      <c r="E407" s="35" t="s">
        <v>11285</v>
      </c>
      <c r="F407" s="39">
        <v>1</v>
      </c>
      <c r="G407" s="5">
        <v>0</v>
      </c>
      <c r="H407" s="39">
        <v>1</v>
      </c>
      <c r="I407" s="4"/>
      <c r="J407" s="4"/>
      <c r="K407" s="4"/>
      <c r="L407" s="4"/>
      <c r="M407" s="4"/>
      <c r="N407" s="4"/>
      <c r="O407" s="4"/>
      <c r="P407" s="4"/>
      <c r="Q407" s="4"/>
      <c r="R407" s="4"/>
      <c r="S407" s="4"/>
      <c r="T407" s="4"/>
      <c r="U407" s="4"/>
      <c r="V407" s="4"/>
      <c r="W407" s="4"/>
      <c r="X407" s="4"/>
      <c r="Y407" s="4"/>
      <c r="Z407" s="4"/>
    </row>
    <row r="408" spans="1:26" ht="24" customHeight="1" x14ac:dyDescent="0.3">
      <c r="A408" s="5">
        <v>407</v>
      </c>
      <c r="B408" s="6" t="s">
        <v>11282</v>
      </c>
      <c r="C408" s="6" t="s">
        <v>11283</v>
      </c>
      <c r="D408" s="7" t="s">
        <v>11286</v>
      </c>
      <c r="E408" s="35" t="s">
        <v>11287</v>
      </c>
      <c r="F408" s="39">
        <v>1</v>
      </c>
      <c r="G408" s="5">
        <v>1</v>
      </c>
      <c r="H408" s="39">
        <v>1</v>
      </c>
      <c r="I408" s="4"/>
      <c r="J408" s="4"/>
      <c r="K408" s="4"/>
      <c r="L408" s="4"/>
      <c r="M408" s="4"/>
      <c r="N408" s="4"/>
      <c r="O408" s="4"/>
      <c r="P408" s="4"/>
      <c r="Q408" s="4"/>
      <c r="R408" s="4"/>
      <c r="S408" s="4"/>
      <c r="T408" s="4"/>
      <c r="U408" s="4"/>
      <c r="V408" s="4"/>
      <c r="W408" s="4"/>
      <c r="X408" s="4"/>
      <c r="Y408" s="4"/>
      <c r="Z408" s="4"/>
    </row>
    <row r="409" spans="1:26" ht="48" customHeight="1" x14ac:dyDescent="0.3">
      <c r="A409" s="5">
        <v>408</v>
      </c>
      <c r="B409" s="6" t="s">
        <v>11282</v>
      </c>
      <c r="C409" s="6" t="s">
        <v>11283</v>
      </c>
      <c r="D409" s="7" t="s">
        <v>11288</v>
      </c>
      <c r="E409" s="35" t="s">
        <v>11289</v>
      </c>
      <c r="F409" s="39">
        <v>0</v>
      </c>
      <c r="G409" s="5">
        <v>0</v>
      </c>
      <c r="H409" s="39">
        <v>0</v>
      </c>
      <c r="I409" s="4"/>
      <c r="J409" s="4"/>
      <c r="K409" s="4"/>
      <c r="L409" s="4"/>
      <c r="M409" s="4"/>
      <c r="N409" s="4"/>
      <c r="O409" s="4"/>
      <c r="P409" s="4"/>
      <c r="Q409" s="4"/>
      <c r="R409" s="4"/>
      <c r="S409" s="4"/>
      <c r="T409" s="4"/>
      <c r="U409" s="4"/>
      <c r="V409" s="4"/>
      <c r="W409" s="4"/>
      <c r="X409" s="4"/>
      <c r="Y409" s="4"/>
      <c r="Z409" s="4"/>
    </row>
    <row r="410" spans="1:26" ht="48" customHeight="1" x14ac:dyDescent="0.3">
      <c r="A410" s="5">
        <v>409</v>
      </c>
      <c r="B410" s="6" t="s">
        <v>11282</v>
      </c>
      <c r="C410" s="6" t="s">
        <v>11283</v>
      </c>
      <c r="D410" s="7" t="s">
        <v>13653</v>
      </c>
      <c r="E410" s="35" t="s">
        <v>11290</v>
      </c>
      <c r="F410" s="39">
        <v>1</v>
      </c>
      <c r="G410" s="5">
        <v>0</v>
      </c>
      <c r="H410" s="39">
        <v>1</v>
      </c>
      <c r="I410" s="4"/>
      <c r="J410" s="4"/>
      <c r="K410" s="4"/>
      <c r="L410" s="4"/>
      <c r="M410" s="4"/>
      <c r="N410" s="4"/>
      <c r="O410" s="4"/>
      <c r="P410" s="4"/>
      <c r="Q410" s="4"/>
      <c r="R410" s="4"/>
      <c r="S410" s="4"/>
      <c r="T410" s="4"/>
      <c r="U410" s="4"/>
      <c r="V410" s="4"/>
      <c r="W410" s="4"/>
      <c r="X410" s="4"/>
      <c r="Y410" s="4"/>
      <c r="Z410" s="4"/>
    </row>
    <row r="411" spans="1:26" ht="24" customHeight="1" x14ac:dyDescent="0.3">
      <c r="A411" s="5">
        <v>410</v>
      </c>
      <c r="B411" s="6" t="s">
        <v>11282</v>
      </c>
      <c r="C411" s="6" t="s">
        <v>11283</v>
      </c>
      <c r="D411" s="7" t="s">
        <v>11291</v>
      </c>
      <c r="E411" s="35" t="s">
        <v>11292</v>
      </c>
      <c r="F411" s="39">
        <v>1</v>
      </c>
      <c r="G411" s="5">
        <v>1</v>
      </c>
      <c r="H411" s="39">
        <v>1</v>
      </c>
      <c r="I411" s="4"/>
      <c r="J411" s="4"/>
      <c r="K411" s="4"/>
      <c r="L411" s="4"/>
      <c r="M411" s="4"/>
      <c r="N411" s="4"/>
      <c r="O411" s="4"/>
      <c r="P411" s="4"/>
      <c r="Q411" s="4"/>
      <c r="R411" s="4"/>
      <c r="S411" s="4"/>
      <c r="T411" s="4"/>
      <c r="U411" s="4"/>
      <c r="V411" s="4"/>
      <c r="W411" s="4"/>
      <c r="X411" s="4"/>
      <c r="Y411" s="4"/>
      <c r="Z411" s="4"/>
    </row>
    <row r="412" spans="1:26" ht="24" customHeight="1" x14ac:dyDescent="0.3">
      <c r="A412" s="5">
        <v>411</v>
      </c>
      <c r="B412" s="6" t="s">
        <v>11282</v>
      </c>
      <c r="C412" s="6" t="s">
        <v>11283</v>
      </c>
      <c r="D412" s="7" t="s">
        <v>11293</v>
      </c>
      <c r="E412" s="35" t="s">
        <v>11294</v>
      </c>
      <c r="F412" s="39">
        <v>0</v>
      </c>
      <c r="G412" s="5">
        <v>1</v>
      </c>
      <c r="H412" s="39">
        <v>0</v>
      </c>
      <c r="I412" s="4"/>
      <c r="J412" s="4"/>
      <c r="K412" s="4"/>
      <c r="L412" s="4"/>
      <c r="M412" s="4"/>
      <c r="N412" s="4"/>
      <c r="O412" s="4"/>
      <c r="P412" s="4"/>
      <c r="Q412" s="4"/>
      <c r="R412" s="4"/>
      <c r="S412" s="4"/>
      <c r="T412" s="4"/>
      <c r="U412" s="4"/>
      <c r="V412" s="4"/>
      <c r="W412" s="4"/>
      <c r="X412" s="4"/>
      <c r="Y412" s="4"/>
      <c r="Z412" s="4"/>
    </row>
    <row r="413" spans="1:26" ht="24" customHeight="1" x14ac:dyDescent="0.3">
      <c r="A413" s="5">
        <v>412</v>
      </c>
      <c r="B413" s="6" t="s">
        <v>11282</v>
      </c>
      <c r="C413" s="6" t="s">
        <v>11283</v>
      </c>
      <c r="D413" s="7" t="s">
        <v>11295</v>
      </c>
      <c r="E413" s="35" t="s">
        <v>11296</v>
      </c>
      <c r="F413" s="39">
        <v>1</v>
      </c>
      <c r="G413" s="5">
        <v>1</v>
      </c>
      <c r="H413" s="39">
        <v>1</v>
      </c>
      <c r="I413" s="4"/>
      <c r="J413" s="4"/>
      <c r="K413" s="4"/>
      <c r="L413" s="4"/>
      <c r="M413" s="4"/>
      <c r="N413" s="4"/>
      <c r="O413" s="4"/>
      <c r="P413" s="4"/>
      <c r="Q413" s="4"/>
      <c r="R413" s="4"/>
      <c r="S413" s="4"/>
      <c r="T413" s="4"/>
      <c r="U413" s="4"/>
      <c r="V413" s="4"/>
      <c r="W413" s="4"/>
      <c r="X413" s="4"/>
      <c r="Y413" s="4"/>
      <c r="Z413" s="4"/>
    </row>
    <row r="414" spans="1:26" ht="48" customHeight="1" x14ac:dyDescent="0.3">
      <c r="A414" s="5">
        <v>413</v>
      </c>
      <c r="B414" s="6" t="s">
        <v>11282</v>
      </c>
      <c r="C414" s="6" t="s">
        <v>11283</v>
      </c>
      <c r="D414" s="7" t="s">
        <v>11297</v>
      </c>
      <c r="E414" s="35" t="s">
        <v>11298</v>
      </c>
      <c r="F414" s="39">
        <v>0</v>
      </c>
      <c r="G414" s="5">
        <v>0</v>
      </c>
      <c r="H414" s="39">
        <v>0</v>
      </c>
      <c r="I414" s="4"/>
      <c r="J414" s="4"/>
      <c r="K414" s="4"/>
      <c r="L414" s="4"/>
      <c r="M414" s="4"/>
      <c r="N414" s="4"/>
      <c r="O414" s="4"/>
      <c r="P414" s="4"/>
      <c r="Q414" s="4"/>
      <c r="R414" s="4"/>
      <c r="S414" s="4"/>
      <c r="T414" s="4"/>
      <c r="U414" s="4"/>
      <c r="V414" s="4"/>
      <c r="W414" s="4"/>
      <c r="X414" s="4"/>
      <c r="Y414" s="4"/>
      <c r="Z414" s="4"/>
    </row>
    <row r="415" spans="1:26" ht="48" customHeight="1" x14ac:dyDescent="0.3">
      <c r="A415" s="5">
        <v>414</v>
      </c>
      <c r="B415" s="6" t="s">
        <v>11282</v>
      </c>
      <c r="C415" s="6" t="s">
        <v>11283</v>
      </c>
      <c r="D415" s="7" t="s">
        <v>13654</v>
      </c>
      <c r="E415" s="35" t="s">
        <v>11299</v>
      </c>
      <c r="F415" s="39">
        <v>0</v>
      </c>
      <c r="G415" s="5">
        <v>0</v>
      </c>
      <c r="H415" s="39">
        <v>0</v>
      </c>
      <c r="I415" s="4"/>
      <c r="J415" s="4"/>
      <c r="K415" s="4"/>
      <c r="L415" s="4"/>
      <c r="M415" s="4"/>
      <c r="N415" s="4"/>
      <c r="O415" s="4"/>
      <c r="P415" s="4"/>
      <c r="Q415" s="4"/>
      <c r="R415" s="4"/>
      <c r="S415" s="4"/>
      <c r="T415" s="4"/>
      <c r="U415" s="4"/>
      <c r="V415" s="4"/>
      <c r="W415" s="4"/>
      <c r="X415" s="4"/>
      <c r="Y415" s="4"/>
      <c r="Z415" s="4"/>
    </row>
    <row r="416" spans="1:26" ht="48" customHeight="1" x14ac:dyDescent="0.3">
      <c r="A416" s="5">
        <v>415</v>
      </c>
      <c r="B416" s="6" t="s">
        <v>11282</v>
      </c>
      <c r="C416" s="6" t="s">
        <v>11283</v>
      </c>
      <c r="D416" s="7" t="s">
        <v>11300</v>
      </c>
      <c r="E416" s="35" t="s">
        <v>11301</v>
      </c>
      <c r="F416" s="39">
        <v>2</v>
      </c>
      <c r="G416" s="5">
        <v>0</v>
      </c>
      <c r="H416" s="39">
        <v>2</v>
      </c>
      <c r="I416" s="4"/>
      <c r="J416" s="4"/>
      <c r="K416" s="4"/>
      <c r="L416" s="4"/>
      <c r="M416" s="4"/>
      <c r="N416" s="4"/>
      <c r="O416" s="4"/>
      <c r="P416" s="4"/>
      <c r="Q416" s="4"/>
      <c r="R416" s="4"/>
      <c r="S416" s="4"/>
      <c r="T416" s="4"/>
      <c r="U416" s="4"/>
      <c r="V416" s="4"/>
      <c r="W416" s="4"/>
      <c r="X416" s="4"/>
      <c r="Y416" s="4"/>
      <c r="Z416" s="4"/>
    </row>
    <row r="417" spans="1:26" ht="48" customHeight="1" x14ac:dyDescent="0.3">
      <c r="A417" s="5">
        <v>416</v>
      </c>
      <c r="B417" s="6" t="s">
        <v>11282</v>
      </c>
      <c r="C417" s="6" t="s">
        <v>11283</v>
      </c>
      <c r="D417" s="7" t="s">
        <v>11302</v>
      </c>
      <c r="E417" s="35" t="s">
        <v>11303</v>
      </c>
      <c r="F417" s="39">
        <v>2</v>
      </c>
      <c r="G417" s="5">
        <v>0</v>
      </c>
      <c r="H417" s="39">
        <v>2</v>
      </c>
      <c r="I417" s="4"/>
      <c r="J417" s="4"/>
      <c r="K417" s="4"/>
      <c r="L417" s="4"/>
      <c r="M417" s="4"/>
      <c r="N417" s="4"/>
      <c r="O417" s="4"/>
      <c r="P417" s="4"/>
      <c r="Q417" s="4"/>
      <c r="R417" s="4"/>
      <c r="S417" s="4"/>
      <c r="T417" s="4"/>
      <c r="U417" s="4"/>
      <c r="V417" s="4"/>
      <c r="W417" s="4"/>
      <c r="X417" s="4"/>
      <c r="Y417" s="4"/>
      <c r="Z417" s="4"/>
    </row>
    <row r="418" spans="1:26" ht="24" customHeight="1" x14ac:dyDescent="0.3">
      <c r="A418" s="5">
        <v>417</v>
      </c>
      <c r="B418" s="6" t="s">
        <v>11282</v>
      </c>
      <c r="C418" s="6" t="s">
        <v>11283</v>
      </c>
      <c r="D418" s="7" t="s">
        <v>11304</v>
      </c>
      <c r="E418" s="35" t="s">
        <v>11305</v>
      </c>
      <c r="F418" s="39">
        <v>0</v>
      </c>
      <c r="G418" s="5">
        <v>0</v>
      </c>
      <c r="H418" s="39">
        <v>0</v>
      </c>
      <c r="I418" s="4"/>
      <c r="J418" s="4"/>
      <c r="K418" s="4"/>
      <c r="L418" s="4"/>
      <c r="M418" s="4"/>
      <c r="N418" s="4"/>
      <c r="O418" s="4"/>
      <c r="P418" s="4"/>
      <c r="Q418" s="4"/>
      <c r="R418" s="4"/>
      <c r="S418" s="4"/>
      <c r="T418" s="4"/>
      <c r="U418" s="4"/>
      <c r="V418" s="4"/>
      <c r="W418" s="4"/>
      <c r="X418" s="4"/>
      <c r="Y418" s="4"/>
      <c r="Z418" s="4"/>
    </row>
    <row r="419" spans="1:26" ht="72" customHeight="1" x14ac:dyDescent="0.3">
      <c r="A419" s="5">
        <v>418</v>
      </c>
      <c r="B419" s="6" t="s">
        <v>11282</v>
      </c>
      <c r="C419" s="6" t="s">
        <v>11283</v>
      </c>
      <c r="D419" s="7" t="s">
        <v>11306</v>
      </c>
      <c r="E419" s="35" t="s">
        <v>11307</v>
      </c>
      <c r="F419" s="39">
        <v>0</v>
      </c>
      <c r="G419" s="5">
        <v>0</v>
      </c>
      <c r="H419" s="39">
        <v>0</v>
      </c>
      <c r="I419" s="4"/>
      <c r="J419" s="4"/>
      <c r="K419" s="4"/>
      <c r="L419" s="4"/>
      <c r="M419" s="4"/>
      <c r="N419" s="4"/>
      <c r="O419" s="4"/>
      <c r="P419" s="4"/>
      <c r="Q419" s="4"/>
      <c r="R419" s="4"/>
      <c r="S419" s="4"/>
      <c r="T419" s="4"/>
      <c r="U419" s="4"/>
      <c r="V419" s="4"/>
      <c r="W419" s="4"/>
      <c r="X419" s="4"/>
      <c r="Y419" s="4"/>
      <c r="Z419" s="4"/>
    </row>
    <row r="420" spans="1:26" ht="24" customHeight="1" x14ac:dyDescent="0.3">
      <c r="A420" s="5">
        <v>419</v>
      </c>
      <c r="B420" s="6" t="s">
        <v>11282</v>
      </c>
      <c r="C420" s="6" t="s">
        <v>11283</v>
      </c>
      <c r="D420" s="7" t="s">
        <v>11308</v>
      </c>
      <c r="E420" s="35" t="s">
        <v>11309</v>
      </c>
      <c r="F420" s="39">
        <v>2</v>
      </c>
      <c r="G420" s="5">
        <v>0</v>
      </c>
      <c r="H420" s="39">
        <v>2</v>
      </c>
      <c r="I420" s="4"/>
      <c r="J420" s="4"/>
      <c r="K420" s="4"/>
      <c r="L420" s="4"/>
      <c r="M420" s="4"/>
      <c r="N420" s="4"/>
      <c r="O420" s="4"/>
      <c r="P420" s="4"/>
      <c r="Q420" s="4"/>
      <c r="R420" s="4"/>
      <c r="S420" s="4"/>
      <c r="T420" s="4"/>
      <c r="U420" s="4"/>
      <c r="V420" s="4"/>
      <c r="W420" s="4"/>
      <c r="X420" s="4"/>
      <c r="Y420" s="4"/>
      <c r="Z420" s="4"/>
    </row>
    <row r="421" spans="1:26" ht="48" customHeight="1" x14ac:dyDescent="0.3">
      <c r="A421" s="5">
        <v>420</v>
      </c>
      <c r="B421" s="6" t="s">
        <v>11282</v>
      </c>
      <c r="C421" s="6" t="s">
        <v>11283</v>
      </c>
      <c r="D421" s="7" t="s">
        <v>11310</v>
      </c>
      <c r="E421" s="35" t="s">
        <v>11311</v>
      </c>
      <c r="F421" s="39">
        <v>2</v>
      </c>
      <c r="G421" s="5">
        <v>0</v>
      </c>
      <c r="H421" s="39">
        <v>2</v>
      </c>
      <c r="I421" s="4"/>
      <c r="J421" s="4"/>
      <c r="K421" s="4"/>
      <c r="L421" s="4"/>
      <c r="M421" s="4"/>
      <c r="N421" s="4"/>
      <c r="O421" s="4"/>
      <c r="P421" s="4"/>
      <c r="Q421" s="4"/>
      <c r="R421" s="4"/>
      <c r="S421" s="4"/>
      <c r="T421" s="4"/>
      <c r="U421" s="4"/>
      <c r="V421" s="4"/>
      <c r="W421" s="4"/>
      <c r="X421" s="4"/>
      <c r="Y421" s="4"/>
      <c r="Z421" s="4"/>
    </row>
    <row r="422" spans="1:26" ht="48" customHeight="1" x14ac:dyDescent="0.3">
      <c r="A422" s="5">
        <v>421</v>
      </c>
      <c r="B422" s="6" t="s">
        <v>11282</v>
      </c>
      <c r="C422" s="6" t="s">
        <v>11283</v>
      </c>
      <c r="D422" s="7" t="s">
        <v>11312</v>
      </c>
      <c r="E422" s="35" t="s">
        <v>11313</v>
      </c>
      <c r="F422" s="39">
        <v>0</v>
      </c>
      <c r="G422" s="5">
        <v>0</v>
      </c>
      <c r="H422" s="39">
        <v>0</v>
      </c>
      <c r="I422" s="4"/>
      <c r="J422" s="4"/>
      <c r="K422" s="4"/>
      <c r="L422" s="4"/>
      <c r="M422" s="4"/>
      <c r="N422" s="4"/>
      <c r="O422" s="4"/>
      <c r="P422" s="4"/>
      <c r="Q422" s="4"/>
      <c r="R422" s="4"/>
      <c r="S422" s="4"/>
      <c r="T422" s="4"/>
      <c r="U422" s="4"/>
      <c r="V422" s="4"/>
      <c r="W422" s="4"/>
      <c r="X422" s="4"/>
      <c r="Y422" s="4"/>
      <c r="Z422" s="4"/>
    </row>
    <row r="423" spans="1:26" ht="24" customHeight="1" x14ac:dyDescent="0.3">
      <c r="A423" s="5">
        <v>422</v>
      </c>
      <c r="B423" s="6" t="s">
        <v>11282</v>
      </c>
      <c r="C423" s="6" t="s">
        <v>11283</v>
      </c>
      <c r="D423" s="7" t="s">
        <v>11314</v>
      </c>
      <c r="E423" s="35" t="s">
        <v>11315</v>
      </c>
      <c r="F423" s="39">
        <v>1</v>
      </c>
      <c r="G423" s="5">
        <v>0</v>
      </c>
      <c r="H423" s="39">
        <v>1</v>
      </c>
      <c r="I423" s="4"/>
      <c r="J423" s="4"/>
      <c r="K423" s="4"/>
      <c r="L423" s="4"/>
      <c r="M423" s="4"/>
      <c r="N423" s="4"/>
      <c r="O423" s="4"/>
      <c r="P423" s="4"/>
      <c r="Q423" s="4"/>
      <c r="R423" s="4"/>
      <c r="S423" s="4"/>
      <c r="T423" s="4"/>
      <c r="U423" s="4"/>
      <c r="V423" s="4"/>
      <c r="W423" s="4"/>
      <c r="X423" s="4"/>
      <c r="Y423" s="4"/>
      <c r="Z423" s="4"/>
    </row>
    <row r="424" spans="1:26" ht="24" customHeight="1" x14ac:dyDescent="0.3">
      <c r="A424" s="5">
        <v>423</v>
      </c>
      <c r="B424" s="6" t="s">
        <v>11282</v>
      </c>
      <c r="C424" s="6" t="s">
        <v>11283</v>
      </c>
      <c r="D424" s="7" t="s">
        <v>11316</v>
      </c>
      <c r="E424" s="35" t="s">
        <v>11317</v>
      </c>
      <c r="F424" s="39">
        <v>2</v>
      </c>
      <c r="G424" s="5">
        <v>2</v>
      </c>
      <c r="H424" s="39">
        <v>2</v>
      </c>
      <c r="I424" s="4"/>
      <c r="J424" s="4"/>
      <c r="K424" s="4"/>
      <c r="L424" s="4"/>
      <c r="M424" s="4"/>
      <c r="N424" s="4"/>
      <c r="O424" s="4"/>
      <c r="P424" s="4"/>
      <c r="Q424" s="4"/>
      <c r="R424" s="4"/>
      <c r="S424" s="4"/>
      <c r="T424" s="4"/>
      <c r="U424" s="4"/>
      <c r="V424" s="4"/>
      <c r="W424" s="4"/>
      <c r="X424" s="4"/>
      <c r="Y424" s="4"/>
      <c r="Z424" s="4"/>
    </row>
    <row r="425" spans="1:26" ht="48" customHeight="1" x14ac:dyDescent="0.3">
      <c r="A425" s="5">
        <v>424</v>
      </c>
      <c r="B425" s="6" t="s">
        <v>11282</v>
      </c>
      <c r="C425" s="6" t="s">
        <v>11283</v>
      </c>
      <c r="D425" s="7" t="s">
        <v>11318</v>
      </c>
      <c r="E425" s="35" t="s">
        <v>11319</v>
      </c>
      <c r="F425" s="39">
        <v>2</v>
      </c>
      <c r="G425" s="5">
        <v>0</v>
      </c>
      <c r="H425" s="39">
        <v>2</v>
      </c>
      <c r="I425" s="4"/>
      <c r="J425" s="4"/>
      <c r="K425" s="4"/>
      <c r="L425" s="4"/>
      <c r="M425" s="4"/>
      <c r="N425" s="4"/>
      <c r="O425" s="4"/>
      <c r="P425" s="4"/>
      <c r="Q425" s="4"/>
      <c r="R425" s="4"/>
      <c r="S425" s="4"/>
      <c r="T425" s="4"/>
      <c r="U425" s="4"/>
      <c r="V425" s="4"/>
      <c r="W425" s="4"/>
      <c r="X425" s="4"/>
      <c r="Y425" s="4"/>
      <c r="Z425" s="4"/>
    </row>
    <row r="426" spans="1:26" ht="24" customHeight="1" x14ac:dyDescent="0.3">
      <c r="A426" s="5">
        <v>425</v>
      </c>
      <c r="B426" s="6" t="s">
        <v>11282</v>
      </c>
      <c r="C426" s="6" t="s">
        <v>11283</v>
      </c>
      <c r="D426" s="7" t="s">
        <v>11320</v>
      </c>
      <c r="E426" s="35" t="s">
        <v>11321</v>
      </c>
      <c r="F426" s="39">
        <v>2</v>
      </c>
      <c r="G426" s="5">
        <v>0</v>
      </c>
      <c r="H426" s="39">
        <v>2</v>
      </c>
      <c r="I426" s="4"/>
      <c r="J426" s="4"/>
      <c r="K426" s="4"/>
      <c r="L426" s="4"/>
      <c r="M426" s="4"/>
      <c r="N426" s="4"/>
      <c r="O426" s="4"/>
      <c r="P426" s="4"/>
      <c r="Q426" s="4"/>
      <c r="R426" s="4"/>
      <c r="S426" s="4"/>
      <c r="T426" s="4"/>
      <c r="U426" s="4"/>
      <c r="V426" s="4"/>
      <c r="W426" s="4"/>
      <c r="X426" s="4"/>
      <c r="Y426" s="4"/>
      <c r="Z426" s="4"/>
    </row>
    <row r="427" spans="1:26" ht="24" customHeight="1" x14ac:dyDescent="0.3">
      <c r="A427" s="5">
        <v>426</v>
      </c>
      <c r="B427" s="6" t="s">
        <v>11282</v>
      </c>
      <c r="C427" s="6" t="s">
        <v>11283</v>
      </c>
      <c r="D427" s="7" t="s">
        <v>11322</v>
      </c>
      <c r="E427" s="35" t="s">
        <v>11323</v>
      </c>
      <c r="F427" s="39">
        <v>2</v>
      </c>
      <c r="G427" s="5">
        <v>2</v>
      </c>
      <c r="H427" s="39">
        <v>2</v>
      </c>
      <c r="I427" s="4"/>
      <c r="J427" s="4"/>
      <c r="K427" s="4"/>
      <c r="L427" s="4"/>
      <c r="M427" s="4"/>
      <c r="N427" s="4"/>
      <c r="O427" s="4"/>
      <c r="P427" s="4"/>
      <c r="Q427" s="4"/>
      <c r="R427" s="4"/>
      <c r="S427" s="4"/>
      <c r="T427" s="4"/>
      <c r="U427" s="4"/>
      <c r="V427" s="4"/>
      <c r="W427" s="4"/>
      <c r="X427" s="4"/>
      <c r="Y427" s="4"/>
      <c r="Z427" s="4"/>
    </row>
    <row r="428" spans="1:26" ht="48" customHeight="1" x14ac:dyDescent="0.3">
      <c r="A428" s="5">
        <v>427</v>
      </c>
      <c r="B428" s="6" t="s">
        <v>11324</v>
      </c>
      <c r="C428" s="6" t="s">
        <v>11325</v>
      </c>
      <c r="D428" s="7" t="s">
        <v>11326</v>
      </c>
      <c r="E428" s="35" t="s">
        <v>11327</v>
      </c>
      <c r="F428" s="39">
        <v>1</v>
      </c>
      <c r="G428" s="5">
        <v>0</v>
      </c>
      <c r="H428" s="39">
        <v>1</v>
      </c>
      <c r="I428" s="4"/>
      <c r="J428" s="4"/>
      <c r="K428" s="4"/>
      <c r="L428" s="4"/>
      <c r="M428" s="4"/>
      <c r="N428" s="4"/>
      <c r="O428" s="4"/>
      <c r="P428" s="4"/>
      <c r="Q428" s="4"/>
      <c r="R428" s="4"/>
      <c r="S428" s="4"/>
      <c r="T428" s="4"/>
      <c r="U428" s="4"/>
      <c r="V428" s="4"/>
      <c r="W428" s="4"/>
      <c r="X428" s="4"/>
      <c r="Y428" s="4"/>
      <c r="Z428" s="4"/>
    </row>
    <row r="429" spans="1:26" ht="24" customHeight="1" x14ac:dyDescent="0.3">
      <c r="A429" s="5">
        <v>428</v>
      </c>
      <c r="B429" s="6" t="s">
        <v>11324</v>
      </c>
      <c r="C429" s="6" t="s">
        <v>11325</v>
      </c>
      <c r="D429" s="7" t="s">
        <v>11328</v>
      </c>
      <c r="E429" s="35" t="s">
        <v>11329</v>
      </c>
      <c r="F429" s="39">
        <v>0</v>
      </c>
      <c r="G429" s="5">
        <v>1</v>
      </c>
      <c r="H429" s="39">
        <v>0</v>
      </c>
      <c r="I429" s="4"/>
      <c r="J429" s="4"/>
      <c r="K429" s="4"/>
      <c r="L429" s="4"/>
      <c r="M429" s="4"/>
      <c r="N429" s="4"/>
      <c r="O429" s="4"/>
      <c r="P429" s="4"/>
      <c r="Q429" s="4"/>
      <c r="R429" s="4"/>
      <c r="S429" s="4"/>
      <c r="T429" s="4"/>
      <c r="U429" s="4"/>
      <c r="V429" s="4"/>
      <c r="W429" s="4"/>
      <c r="X429" s="4"/>
      <c r="Y429" s="4"/>
      <c r="Z429" s="4"/>
    </row>
    <row r="430" spans="1:26" ht="48" customHeight="1" x14ac:dyDescent="0.3">
      <c r="A430" s="5">
        <v>429</v>
      </c>
      <c r="B430" s="6" t="s">
        <v>11324</v>
      </c>
      <c r="C430" s="6" t="s">
        <v>11325</v>
      </c>
      <c r="D430" s="7" t="s">
        <v>11330</v>
      </c>
      <c r="E430" s="35" t="s">
        <v>11331</v>
      </c>
      <c r="F430" s="39">
        <v>2</v>
      </c>
      <c r="G430" s="5">
        <v>2</v>
      </c>
      <c r="H430" s="39">
        <v>2</v>
      </c>
      <c r="I430" s="4"/>
      <c r="J430" s="4"/>
      <c r="K430" s="4"/>
      <c r="L430" s="4"/>
      <c r="M430" s="4"/>
      <c r="N430" s="4"/>
      <c r="O430" s="4"/>
      <c r="P430" s="4"/>
      <c r="Q430" s="4"/>
      <c r="R430" s="4"/>
      <c r="S430" s="4"/>
      <c r="T430" s="4"/>
      <c r="U430" s="4"/>
      <c r="V430" s="4"/>
      <c r="W430" s="4"/>
      <c r="X430" s="4"/>
      <c r="Y430" s="4"/>
      <c r="Z430" s="4"/>
    </row>
    <row r="431" spans="1:26" ht="24" customHeight="1" x14ac:dyDescent="0.3">
      <c r="A431" s="5">
        <v>430</v>
      </c>
      <c r="B431" s="6" t="s">
        <v>11324</v>
      </c>
      <c r="C431" s="6" t="s">
        <v>11325</v>
      </c>
      <c r="D431" s="7" t="s">
        <v>11332</v>
      </c>
      <c r="E431" s="35" t="s">
        <v>11333</v>
      </c>
      <c r="F431" s="39">
        <v>0</v>
      </c>
      <c r="G431" s="5">
        <v>0</v>
      </c>
      <c r="H431" s="39">
        <v>0</v>
      </c>
      <c r="I431" s="4"/>
      <c r="J431" s="4"/>
      <c r="K431" s="4"/>
      <c r="L431" s="4"/>
      <c r="M431" s="4"/>
      <c r="N431" s="4"/>
      <c r="O431" s="4"/>
      <c r="P431" s="4"/>
      <c r="Q431" s="4"/>
      <c r="R431" s="4"/>
      <c r="S431" s="4"/>
      <c r="T431" s="4"/>
      <c r="U431" s="4"/>
      <c r="V431" s="4"/>
      <c r="W431" s="4"/>
      <c r="X431" s="4"/>
      <c r="Y431" s="4"/>
      <c r="Z431" s="4"/>
    </row>
    <row r="432" spans="1:26" ht="24" customHeight="1" x14ac:dyDescent="0.3">
      <c r="A432" s="5">
        <v>431</v>
      </c>
      <c r="B432" s="6" t="s">
        <v>11324</v>
      </c>
      <c r="C432" s="6" t="s">
        <v>11325</v>
      </c>
      <c r="D432" s="7" t="s">
        <v>11334</v>
      </c>
      <c r="E432" s="35" t="s">
        <v>11335</v>
      </c>
      <c r="F432" s="39">
        <v>2</v>
      </c>
      <c r="G432" s="5">
        <v>2</v>
      </c>
      <c r="H432" s="39">
        <v>2</v>
      </c>
      <c r="I432" s="4"/>
      <c r="J432" s="4"/>
      <c r="K432" s="4"/>
      <c r="L432" s="4"/>
      <c r="M432" s="4"/>
      <c r="N432" s="4"/>
      <c r="O432" s="4"/>
      <c r="P432" s="4"/>
      <c r="Q432" s="4"/>
      <c r="R432" s="4"/>
      <c r="S432" s="4"/>
      <c r="T432" s="4"/>
      <c r="U432" s="4"/>
      <c r="V432" s="4"/>
      <c r="W432" s="4"/>
      <c r="X432" s="4"/>
      <c r="Y432" s="4"/>
      <c r="Z432" s="4"/>
    </row>
    <row r="433" spans="1:26" ht="48" customHeight="1" x14ac:dyDescent="0.3">
      <c r="A433" s="5">
        <v>432</v>
      </c>
      <c r="B433" s="6" t="s">
        <v>11324</v>
      </c>
      <c r="C433" s="6" t="s">
        <v>11325</v>
      </c>
      <c r="D433" s="7" t="s">
        <v>11336</v>
      </c>
      <c r="E433" s="35" t="s">
        <v>11337</v>
      </c>
      <c r="F433" s="39">
        <v>0</v>
      </c>
      <c r="G433" s="5" t="s">
        <v>9923</v>
      </c>
      <c r="H433" s="39">
        <v>0</v>
      </c>
      <c r="I433" s="4"/>
      <c r="J433" s="4"/>
      <c r="K433" s="4"/>
      <c r="L433" s="4"/>
      <c r="M433" s="4"/>
      <c r="N433" s="4"/>
      <c r="O433" s="4"/>
      <c r="P433" s="4"/>
      <c r="Q433" s="4"/>
      <c r="R433" s="4"/>
      <c r="S433" s="4"/>
      <c r="T433" s="4"/>
      <c r="U433" s="4"/>
      <c r="V433" s="4"/>
      <c r="W433" s="4"/>
      <c r="X433" s="4"/>
      <c r="Y433" s="4"/>
      <c r="Z433" s="4"/>
    </row>
    <row r="434" spans="1:26" ht="24" customHeight="1" x14ac:dyDescent="0.3">
      <c r="A434" s="5">
        <v>433</v>
      </c>
      <c r="B434" s="6" t="s">
        <v>11324</v>
      </c>
      <c r="C434" s="6" t="s">
        <v>11325</v>
      </c>
      <c r="D434" s="7" t="s">
        <v>11338</v>
      </c>
      <c r="E434" s="35" t="s">
        <v>11339</v>
      </c>
      <c r="F434" s="39">
        <v>1</v>
      </c>
      <c r="G434" s="5">
        <v>1</v>
      </c>
      <c r="H434" s="39">
        <v>1</v>
      </c>
      <c r="I434" s="4"/>
      <c r="J434" s="4"/>
      <c r="K434" s="4"/>
      <c r="L434" s="4"/>
      <c r="M434" s="4"/>
      <c r="N434" s="4"/>
      <c r="O434" s="4"/>
      <c r="P434" s="4"/>
      <c r="Q434" s="4"/>
      <c r="R434" s="4"/>
      <c r="S434" s="4"/>
      <c r="T434" s="4"/>
      <c r="U434" s="4"/>
      <c r="V434" s="4"/>
      <c r="W434" s="4"/>
      <c r="X434" s="4"/>
      <c r="Y434" s="4"/>
      <c r="Z434" s="4"/>
    </row>
    <row r="435" spans="1:26" ht="24" customHeight="1" x14ac:dyDescent="0.3">
      <c r="A435" s="5">
        <v>434</v>
      </c>
      <c r="B435" s="6" t="s">
        <v>11324</v>
      </c>
      <c r="C435" s="6" t="s">
        <v>11325</v>
      </c>
      <c r="D435" s="7" t="s">
        <v>11340</v>
      </c>
      <c r="E435" s="35" t="s">
        <v>11341</v>
      </c>
      <c r="F435" s="39">
        <v>2</v>
      </c>
      <c r="G435" s="5">
        <v>2</v>
      </c>
      <c r="H435" s="39">
        <v>2</v>
      </c>
      <c r="I435" s="4"/>
      <c r="J435" s="4"/>
      <c r="K435" s="4"/>
      <c r="L435" s="4"/>
      <c r="M435" s="4"/>
      <c r="N435" s="4"/>
      <c r="O435" s="4"/>
      <c r="P435" s="4"/>
      <c r="Q435" s="4"/>
      <c r="R435" s="4"/>
      <c r="S435" s="4"/>
      <c r="T435" s="4"/>
      <c r="U435" s="4"/>
      <c r="V435" s="4"/>
      <c r="W435" s="4"/>
      <c r="X435" s="4"/>
      <c r="Y435" s="4"/>
      <c r="Z435" s="4"/>
    </row>
    <row r="436" spans="1:26" ht="24" customHeight="1" x14ac:dyDescent="0.3">
      <c r="A436" s="5">
        <v>435</v>
      </c>
      <c r="B436" s="6" t="s">
        <v>11324</v>
      </c>
      <c r="C436" s="6" t="s">
        <v>11325</v>
      </c>
      <c r="D436" s="7" t="s">
        <v>11342</v>
      </c>
      <c r="E436" s="35" t="s">
        <v>11343</v>
      </c>
      <c r="F436" s="39">
        <v>2</v>
      </c>
      <c r="G436" s="5">
        <v>2</v>
      </c>
      <c r="H436" s="39">
        <v>2</v>
      </c>
      <c r="I436" s="4"/>
      <c r="J436" s="4"/>
      <c r="K436" s="4"/>
      <c r="L436" s="4"/>
      <c r="M436" s="4"/>
      <c r="N436" s="4"/>
      <c r="O436" s="4"/>
      <c r="P436" s="4"/>
      <c r="Q436" s="4"/>
      <c r="R436" s="4"/>
      <c r="S436" s="4"/>
      <c r="T436" s="4"/>
      <c r="U436" s="4"/>
      <c r="V436" s="4"/>
      <c r="W436" s="4"/>
      <c r="X436" s="4"/>
      <c r="Y436" s="4"/>
      <c r="Z436" s="4"/>
    </row>
    <row r="437" spans="1:26" ht="24" customHeight="1" x14ac:dyDescent="0.3">
      <c r="A437" s="5">
        <v>436</v>
      </c>
      <c r="B437" s="6" t="s">
        <v>11324</v>
      </c>
      <c r="C437" s="6" t="s">
        <v>11325</v>
      </c>
      <c r="D437" s="7" t="s">
        <v>11344</v>
      </c>
      <c r="E437" s="35" t="s">
        <v>11345</v>
      </c>
      <c r="F437" s="39">
        <v>2</v>
      </c>
      <c r="G437" s="5">
        <v>2</v>
      </c>
      <c r="H437" s="39">
        <v>2</v>
      </c>
      <c r="I437" s="4"/>
      <c r="J437" s="4"/>
      <c r="K437" s="4"/>
      <c r="L437" s="4"/>
      <c r="M437" s="4"/>
      <c r="N437" s="4"/>
      <c r="O437" s="4"/>
      <c r="P437" s="4"/>
      <c r="Q437" s="4"/>
      <c r="R437" s="4"/>
      <c r="S437" s="4"/>
      <c r="T437" s="4"/>
      <c r="U437" s="4"/>
      <c r="V437" s="4"/>
      <c r="W437" s="4"/>
      <c r="X437" s="4"/>
      <c r="Y437" s="4"/>
      <c r="Z437" s="4"/>
    </row>
    <row r="438" spans="1:26" ht="72" customHeight="1" x14ac:dyDescent="0.3">
      <c r="A438" s="5">
        <v>437</v>
      </c>
      <c r="B438" s="6" t="s">
        <v>11324</v>
      </c>
      <c r="C438" s="6" t="s">
        <v>11325</v>
      </c>
      <c r="D438" s="7" t="s">
        <v>11346</v>
      </c>
      <c r="E438" s="35" t="s">
        <v>11347</v>
      </c>
      <c r="F438" s="39">
        <v>0</v>
      </c>
      <c r="G438" s="5">
        <v>2</v>
      </c>
      <c r="H438" s="39">
        <v>0</v>
      </c>
      <c r="I438" s="4"/>
      <c r="J438" s="4"/>
      <c r="K438" s="4"/>
      <c r="L438" s="4"/>
      <c r="M438" s="4"/>
      <c r="N438" s="4"/>
      <c r="O438" s="4"/>
      <c r="P438" s="4"/>
      <c r="Q438" s="4"/>
      <c r="R438" s="4"/>
      <c r="S438" s="4"/>
      <c r="T438" s="4"/>
      <c r="U438" s="4"/>
      <c r="V438" s="4"/>
      <c r="W438" s="4"/>
      <c r="X438" s="4"/>
      <c r="Y438" s="4"/>
      <c r="Z438" s="4"/>
    </row>
    <row r="439" spans="1:26" ht="24" customHeight="1" x14ac:dyDescent="0.3">
      <c r="A439" s="5">
        <v>438</v>
      </c>
      <c r="B439" s="6" t="s">
        <v>11324</v>
      </c>
      <c r="C439" s="6" t="s">
        <v>11325</v>
      </c>
      <c r="D439" s="7" t="s">
        <v>11348</v>
      </c>
      <c r="E439" s="35" t="s">
        <v>11349</v>
      </c>
      <c r="F439" s="39">
        <v>0</v>
      </c>
      <c r="G439" s="5">
        <v>1</v>
      </c>
      <c r="H439" s="39">
        <v>0</v>
      </c>
      <c r="I439" s="4"/>
      <c r="J439" s="4"/>
      <c r="K439" s="4"/>
      <c r="L439" s="4"/>
      <c r="M439" s="4"/>
      <c r="N439" s="4"/>
      <c r="O439" s="4"/>
      <c r="P439" s="4"/>
      <c r="Q439" s="4"/>
      <c r="R439" s="4"/>
      <c r="S439" s="4"/>
      <c r="T439" s="4"/>
      <c r="U439" s="4"/>
      <c r="V439" s="4"/>
      <c r="W439" s="4"/>
      <c r="X439" s="4"/>
      <c r="Y439" s="4"/>
      <c r="Z439" s="4"/>
    </row>
    <row r="440" spans="1:26" ht="24" customHeight="1" x14ac:dyDescent="0.3">
      <c r="A440" s="5">
        <v>439</v>
      </c>
      <c r="B440" s="6" t="s">
        <v>11324</v>
      </c>
      <c r="C440" s="6" t="s">
        <v>11325</v>
      </c>
      <c r="D440" s="7" t="s">
        <v>11350</v>
      </c>
      <c r="E440" s="35" t="s">
        <v>11351</v>
      </c>
      <c r="F440" s="39">
        <v>0</v>
      </c>
      <c r="G440" s="5">
        <v>2</v>
      </c>
      <c r="H440" s="39">
        <v>0</v>
      </c>
      <c r="I440" s="4"/>
      <c r="J440" s="4"/>
      <c r="K440" s="4"/>
      <c r="L440" s="4"/>
      <c r="M440" s="4"/>
      <c r="N440" s="4"/>
      <c r="O440" s="4"/>
      <c r="P440" s="4"/>
      <c r="Q440" s="4"/>
      <c r="R440" s="4"/>
      <c r="S440" s="4"/>
      <c r="T440" s="4"/>
      <c r="U440" s="4"/>
      <c r="V440" s="4"/>
      <c r="W440" s="4"/>
      <c r="X440" s="4"/>
      <c r="Y440" s="4"/>
      <c r="Z440" s="4"/>
    </row>
    <row r="441" spans="1:26" ht="24" customHeight="1" x14ac:dyDescent="0.3">
      <c r="A441" s="5">
        <v>440</v>
      </c>
      <c r="B441" s="6" t="s">
        <v>11324</v>
      </c>
      <c r="C441" s="6" t="s">
        <v>11325</v>
      </c>
      <c r="D441" s="7" t="s">
        <v>11352</v>
      </c>
      <c r="E441" s="35" t="s">
        <v>11353</v>
      </c>
      <c r="F441" s="39">
        <v>0</v>
      </c>
      <c r="G441" s="5">
        <v>1</v>
      </c>
      <c r="H441" s="39">
        <v>0</v>
      </c>
      <c r="I441" s="4"/>
      <c r="J441" s="4"/>
      <c r="K441" s="4"/>
      <c r="L441" s="4"/>
      <c r="M441" s="4"/>
      <c r="N441" s="4"/>
      <c r="O441" s="4"/>
      <c r="P441" s="4"/>
      <c r="Q441" s="4"/>
      <c r="R441" s="4"/>
      <c r="S441" s="4"/>
      <c r="T441" s="4"/>
      <c r="U441" s="4"/>
      <c r="V441" s="4"/>
      <c r="W441" s="4"/>
      <c r="X441" s="4"/>
      <c r="Y441" s="4"/>
      <c r="Z441" s="4"/>
    </row>
    <row r="442" spans="1:26" ht="48" customHeight="1" x14ac:dyDescent="0.3">
      <c r="A442" s="5">
        <v>441</v>
      </c>
      <c r="B442" s="6" t="s">
        <v>11324</v>
      </c>
      <c r="C442" s="6" t="s">
        <v>11325</v>
      </c>
      <c r="D442" s="7" t="s">
        <v>11354</v>
      </c>
      <c r="E442" s="35" t="s">
        <v>11355</v>
      </c>
      <c r="F442" s="39">
        <v>1</v>
      </c>
      <c r="G442" s="5">
        <v>1</v>
      </c>
      <c r="H442" s="39">
        <v>1</v>
      </c>
      <c r="I442" s="4"/>
      <c r="J442" s="4"/>
      <c r="K442" s="4"/>
      <c r="L442" s="4"/>
      <c r="M442" s="4"/>
      <c r="N442" s="4"/>
      <c r="O442" s="4"/>
      <c r="P442" s="4"/>
      <c r="Q442" s="4"/>
      <c r="R442" s="4"/>
      <c r="S442" s="4"/>
      <c r="T442" s="4"/>
      <c r="U442" s="4"/>
      <c r="V442" s="4"/>
      <c r="W442" s="4"/>
      <c r="X442" s="4"/>
      <c r="Y442" s="4"/>
      <c r="Z442" s="4"/>
    </row>
    <row r="443" spans="1:26" ht="24" customHeight="1" x14ac:dyDescent="0.3">
      <c r="A443" s="5">
        <v>442</v>
      </c>
      <c r="B443" s="6" t="s">
        <v>11324</v>
      </c>
      <c r="C443" s="6" t="s">
        <v>11325</v>
      </c>
      <c r="D443" s="7" t="s">
        <v>11356</v>
      </c>
      <c r="E443" s="35" t="s">
        <v>11357</v>
      </c>
      <c r="F443" s="39">
        <v>1</v>
      </c>
      <c r="G443" s="5">
        <v>1</v>
      </c>
      <c r="H443" s="39">
        <v>1</v>
      </c>
      <c r="I443" s="4"/>
      <c r="J443" s="4"/>
      <c r="K443" s="4"/>
      <c r="L443" s="4"/>
      <c r="M443" s="4"/>
      <c r="N443" s="4"/>
      <c r="O443" s="4"/>
      <c r="P443" s="4"/>
      <c r="Q443" s="4"/>
      <c r="R443" s="4"/>
      <c r="S443" s="4"/>
      <c r="T443" s="4"/>
      <c r="U443" s="4"/>
      <c r="V443" s="4"/>
      <c r="W443" s="4"/>
      <c r="X443" s="4"/>
      <c r="Y443" s="4"/>
      <c r="Z443" s="4"/>
    </row>
    <row r="444" spans="1:26" ht="24" customHeight="1" x14ac:dyDescent="0.3">
      <c r="A444" s="5">
        <v>443</v>
      </c>
      <c r="B444" s="6" t="s">
        <v>11324</v>
      </c>
      <c r="C444" s="6" t="s">
        <v>11325</v>
      </c>
      <c r="D444" s="7" t="s">
        <v>11358</v>
      </c>
      <c r="E444" s="35" t="s">
        <v>11359</v>
      </c>
      <c r="F444" s="39">
        <v>0</v>
      </c>
      <c r="G444" s="5">
        <v>1</v>
      </c>
      <c r="H444" s="39">
        <v>0</v>
      </c>
      <c r="I444" s="4"/>
      <c r="J444" s="4"/>
      <c r="K444" s="4"/>
      <c r="L444" s="4"/>
      <c r="M444" s="4"/>
      <c r="N444" s="4"/>
      <c r="O444" s="4"/>
      <c r="P444" s="4"/>
      <c r="Q444" s="4"/>
      <c r="R444" s="4"/>
      <c r="S444" s="4"/>
      <c r="T444" s="4"/>
      <c r="U444" s="4"/>
      <c r="V444" s="4"/>
      <c r="W444" s="4"/>
      <c r="X444" s="4"/>
      <c r="Y444" s="4"/>
      <c r="Z444" s="4"/>
    </row>
    <row r="445" spans="1:26" ht="24" customHeight="1" x14ac:dyDescent="0.3">
      <c r="A445" s="5">
        <v>444</v>
      </c>
      <c r="B445" s="6" t="s">
        <v>11324</v>
      </c>
      <c r="C445" s="6" t="s">
        <v>11325</v>
      </c>
      <c r="D445" s="7" t="s">
        <v>11360</v>
      </c>
      <c r="E445" s="35" t="s">
        <v>11361</v>
      </c>
      <c r="F445" s="39">
        <v>0</v>
      </c>
      <c r="G445" s="5" t="s">
        <v>8998</v>
      </c>
      <c r="H445" s="39">
        <v>0</v>
      </c>
      <c r="I445" s="4"/>
      <c r="J445" s="4"/>
      <c r="K445" s="4"/>
      <c r="L445" s="4"/>
      <c r="M445" s="4"/>
      <c r="N445" s="4"/>
      <c r="O445" s="4"/>
      <c r="P445" s="4"/>
      <c r="Q445" s="4"/>
      <c r="R445" s="4"/>
      <c r="S445" s="4"/>
      <c r="T445" s="4"/>
      <c r="U445" s="4"/>
      <c r="V445" s="4"/>
      <c r="W445" s="4"/>
      <c r="X445" s="4"/>
      <c r="Y445" s="4"/>
      <c r="Z445" s="4"/>
    </row>
    <row r="446" spans="1:26" ht="24" customHeight="1" x14ac:dyDescent="0.3">
      <c r="A446" s="5">
        <v>445</v>
      </c>
      <c r="B446" s="6" t="s">
        <v>11324</v>
      </c>
      <c r="C446" s="6" t="s">
        <v>11325</v>
      </c>
      <c r="D446" s="7" t="s">
        <v>11362</v>
      </c>
      <c r="E446" s="35" t="s">
        <v>11363</v>
      </c>
      <c r="F446" s="39">
        <v>0</v>
      </c>
      <c r="G446" s="5">
        <v>1</v>
      </c>
      <c r="H446" s="39">
        <v>0</v>
      </c>
      <c r="I446" s="4"/>
      <c r="J446" s="4"/>
      <c r="K446" s="4"/>
      <c r="L446" s="4"/>
      <c r="M446" s="4"/>
      <c r="N446" s="4"/>
      <c r="O446" s="4"/>
      <c r="P446" s="4"/>
      <c r="Q446" s="4"/>
      <c r="R446" s="4"/>
      <c r="S446" s="4"/>
      <c r="T446" s="4"/>
      <c r="U446" s="4"/>
      <c r="V446" s="4"/>
      <c r="W446" s="4"/>
      <c r="X446" s="4"/>
      <c r="Y446" s="4"/>
      <c r="Z446" s="4"/>
    </row>
    <row r="447" spans="1:26" ht="24" customHeight="1" x14ac:dyDescent="0.3">
      <c r="A447" s="5">
        <v>446</v>
      </c>
      <c r="B447" s="6" t="s">
        <v>11324</v>
      </c>
      <c r="C447" s="6" t="s">
        <v>11325</v>
      </c>
      <c r="D447" s="7" t="s">
        <v>11364</v>
      </c>
      <c r="E447" s="35" t="s">
        <v>11365</v>
      </c>
      <c r="F447" s="39">
        <v>1</v>
      </c>
      <c r="G447" s="5">
        <v>1</v>
      </c>
      <c r="H447" s="39">
        <v>1</v>
      </c>
      <c r="I447" s="4"/>
      <c r="J447" s="4"/>
      <c r="K447" s="4"/>
      <c r="L447" s="4"/>
      <c r="M447" s="4"/>
      <c r="N447" s="4"/>
      <c r="O447" s="4"/>
      <c r="P447" s="4"/>
      <c r="Q447" s="4"/>
      <c r="R447" s="4"/>
      <c r="S447" s="4"/>
      <c r="T447" s="4"/>
      <c r="U447" s="4"/>
      <c r="V447" s="4"/>
      <c r="W447" s="4"/>
      <c r="X447" s="4"/>
      <c r="Y447" s="4"/>
      <c r="Z447" s="4"/>
    </row>
    <row r="448" spans="1:26" ht="24" customHeight="1" x14ac:dyDescent="0.3">
      <c r="A448" s="5">
        <v>447</v>
      </c>
      <c r="B448" s="6" t="s">
        <v>11324</v>
      </c>
      <c r="C448" s="6" t="s">
        <v>11325</v>
      </c>
      <c r="D448" s="7" t="s">
        <v>11366</v>
      </c>
      <c r="E448" s="35" t="s">
        <v>11367</v>
      </c>
      <c r="F448" s="39">
        <v>0</v>
      </c>
      <c r="G448" s="5">
        <v>0</v>
      </c>
      <c r="H448" s="39">
        <v>0</v>
      </c>
      <c r="I448" s="4"/>
      <c r="J448" s="4"/>
      <c r="K448" s="4"/>
      <c r="L448" s="4"/>
      <c r="M448" s="4"/>
      <c r="N448" s="4"/>
      <c r="O448" s="4"/>
      <c r="P448" s="4"/>
      <c r="Q448" s="4"/>
      <c r="R448" s="4"/>
      <c r="S448" s="4"/>
      <c r="T448" s="4"/>
      <c r="U448" s="4"/>
      <c r="V448" s="4"/>
      <c r="W448" s="4"/>
      <c r="X448" s="4"/>
      <c r="Y448" s="4"/>
      <c r="Z448" s="4"/>
    </row>
    <row r="449" spans="1:26" ht="24" customHeight="1" x14ac:dyDescent="0.3">
      <c r="A449" s="5">
        <v>448</v>
      </c>
      <c r="B449" s="6" t="s">
        <v>11324</v>
      </c>
      <c r="C449" s="6" t="s">
        <v>11325</v>
      </c>
      <c r="D449" s="7" t="s">
        <v>11368</v>
      </c>
      <c r="E449" s="35" t="s">
        <v>11369</v>
      </c>
      <c r="F449" s="39">
        <v>0</v>
      </c>
      <c r="G449" s="5">
        <v>0</v>
      </c>
      <c r="H449" s="39">
        <v>0</v>
      </c>
      <c r="I449" s="4"/>
      <c r="J449" s="4"/>
      <c r="K449" s="4"/>
      <c r="L449" s="4"/>
      <c r="M449" s="4"/>
      <c r="N449" s="4"/>
      <c r="O449" s="4"/>
      <c r="P449" s="4"/>
      <c r="Q449" s="4"/>
      <c r="R449" s="4"/>
      <c r="S449" s="4"/>
      <c r="T449" s="4"/>
      <c r="U449" s="4"/>
      <c r="V449" s="4"/>
      <c r="W449" s="4"/>
      <c r="X449" s="4"/>
      <c r="Y449" s="4"/>
      <c r="Z449" s="4"/>
    </row>
    <row r="450" spans="1:26" ht="24" customHeight="1" x14ac:dyDescent="0.3">
      <c r="A450" s="5">
        <v>449</v>
      </c>
      <c r="B450" s="6" t="s">
        <v>11324</v>
      </c>
      <c r="C450" s="6" t="s">
        <v>11325</v>
      </c>
      <c r="D450" s="7" t="s">
        <v>11370</v>
      </c>
      <c r="E450" s="35" t="s">
        <v>11371</v>
      </c>
      <c r="F450" s="39">
        <v>2</v>
      </c>
      <c r="G450" s="5">
        <v>0</v>
      </c>
      <c r="H450" s="39">
        <v>2</v>
      </c>
      <c r="I450" s="4"/>
      <c r="J450" s="4"/>
      <c r="K450" s="4"/>
      <c r="L450" s="4"/>
      <c r="M450" s="4"/>
      <c r="N450" s="4"/>
      <c r="O450" s="4"/>
      <c r="P450" s="4"/>
      <c r="Q450" s="4"/>
      <c r="R450" s="4"/>
      <c r="S450" s="4"/>
      <c r="T450" s="4"/>
      <c r="U450" s="4"/>
      <c r="V450" s="4"/>
      <c r="W450" s="4"/>
      <c r="X450" s="4"/>
      <c r="Y450" s="4"/>
      <c r="Z450" s="4"/>
    </row>
    <row r="451" spans="1:26" ht="72" customHeight="1" x14ac:dyDescent="0.3">
      <c r="A451" s="5">
        <v>450</v>
      </c>
      <c r="B451" s="6" t="s">
        <v>11324</v>
      </c>
      <c r="C451" s="6" t="s">
        <v>11325</v>
      </c>
      <c r="D451" s="7" t="s">
        <v>11372</v>
      </c>
      <c r="E451" s="35" t="s">
        <v>11373</v>
      </c>
      <c r="F451" s="39">
        <v>1</v>
      </c>
      <c r="G451" s="5">
        <v>0</v>
      </c>
      <c r="H451" s="39">
        <v>1</v>
      </c>
      <c r="I451" s="4"/>
      <c r="J451" s="4"/>
      <c r="K451" s="4"/>
      <c r="L451" s="4"/>
      <c r="M451" s="4"/>
      <c r="N451" s="4"/>
      <c r="O451" s="4"/>
      <c r="P451" s="4"/>
      <c r="Q451" s="4"/>
      <c r="R451" s="4"/>
      <c r="S451" s="4"/>
      <c r="T451" s="4"/>
      <c r="U451" s="4"/>
      <c r="V451" s="4"/>
      <c r="W451" s="4"/>
      <c r="X451" s="4"/>
      <c r="Y451" s="4"/>
      <c r="Z451" s="4"/>
    </row>
    <row r="452" spans="1:26" ht="24" customHeight="1" x14ac:dyDescent="0.3">
      <c r="A452" s="5">
        <v>451</v>
      </c>
      <c r="B452" s="6" t="s">
        <v>11324</v>
      </c>
      <c r="C452" s="6" t="s">
        <v>11325</v>
      </c>
      <c r="D452" s="7" t="s">
        <v>11374</v>
      </c>
      <c r="E452" s="35" t="s">
        <v>11375</v>
      </c>
      <c r="F452" s="39">
        <v>0</v>
      </c>
      <c r="G452" s="5">
        <v>1</v>
      </c>
      <c r="H452" s="39">
        <v>0</v>
      </c>
      <c r="I452" s="4"/>
      <c r="J452" s="4"/>
      <c r="K452" s="4"/>
      <c r="L452" s="4"/>
      <c r="M452" s="4"/>
      <c r="N452" s="4"/>
      <c r="O452" s="4"/>
      <c r="P452" s="4"/>
      <c r="Q452" s="4"/>
      <c r="R452" s="4"/>
      <c r="S452" s="4"/>
      <c r="T452" s="4"/>
      <c r="U452" s="4"/>
      <c r="V452" s="4"/>
      <c r="W452" s="4"/>
      <c r="X452" s="4"/>
      <c r="Y452" s="4"/>
      <c r="Z452" s="4"/>
    </row>
    <row r="453" spans="1:26" ht="24" customHeight="1" x14ac:dyDescent="0.3">
      <c r="A453" s="5">
        <v>452</v>
      </c>
      <c r="B453" s="6" t="s">
        <v>11324</v>
      </c>
      <c r="C453" s="6" t="s">
        <v>11325</v>
      </c>
      <c r="D453" s="7" t="s">
        <v>11376</v>
      </c>
      <c r="E453" s="35" t="s">
        <v>11377</v>
      </c>
      <c r="F453" s="39">
        <v>0</v>
      </c>
      <c r="G453" s="5">
        <v>0</v>
      </c>
      <c r="H453" s="39">
        <v>0</v>
      </c>
      <c r="I453" s="4"/>
      <c r="J453" s="4"/>
      <c r="K453" s="4"/>
      <c r="L453" s="4"/>
      <c r="M453" s="4"/>
      <c r="N453" s="4"/>
      <c r="O453" s="4"/>
      <c r="P453" s="4"/>
      <c r="Q453" s="4"/>
      <c r="R453" s="4"/>
      <c r="S453" s="4"/>
      <c r="T453" s="4"/>
      <c r="U453" s="4"/>
      <c r="V453" s="4"/>
      <c r="W453" s="4"/>
      <c r="X453" s="4"/>
      <c r="Y453" s="4"/>
      <c r="Z453" s="4"/>
    </row>
    <row r="454" spans="1:26" ht="48" customHeight="1" x14ac:dyDescent="0.3">
      <c r="A454" s="5">
        <v>453</v>
      </c>
      <c r="B454" s="6" t="s">
        <v>11324</v>
      </c>
      <c r="C454" s="6" t="s">
        <v>11325</v>
      </c>
      <c r="D454" s="7" t="s">
        <v>11378</v>
      </c>
      <c r="E454" s="35" t="s">
        <v>11379</v>
      </c>
      <c r="F454" s="39">
        <v>1</v>
      </c>
      <c r="G454" s="5">
        <v>1</v>
      </c>
      <c r="H454" s="39">
        <v>1</v>
      </c>
      <c r="I454" s="4"/>
      <c r="J454" s="4"/>
      <c r="K454" s="4"/>
      <c r="L454" s="4"/>
      <c r="M454" s="4"/>
      <c r="N454" s="4"/>
      <c r="O454" s="4"/>
      <c r="P454" s="4"/>
      <c r="Q454" s="4"/>
      <c r="R454" s="4"/>
      <c r="S454" s="4"/>
      <c r="T454" s="4"/>
      <c r="U454" s="4"/>
      <c r="V454" s="4"/>
      <c r="W454" s="4"/>
      <c r="X454" s="4"/>
      <c r="Y454" s="4"/>
      <c r="Z454" s="4"/>
    </row>
    <row r="455" spans="1:26" ht="24" customHeight="1" x14ac:dyDescent="0.3">
      <c r="A455" s="5">
        <v>454</v>
      </c>
      <c r="B455" s="6" t="s">
        <v>11324</v>
      </c>
      <c r="C455" s="6" t="s">
        <v>11325</v>
      </c>
      <c r="D455" s="7" t="s">
        <v>11380</v>
      </c>
      <c r="E455" s="35" t="s">
        <v>11381</v>
      </c>
      <c r="F455" s="39">
        <v>0</v>
      </c>
      <c r="G455" s="5">
        <v>0</v>
      </c>
      <c r="H455" s="39">
        <v>0</v>
      </c>
      <c r="I455" s="4"/>
      <c r="J455" s="4"/>
      <c r="K455" s="4"/>
      <c r="L455" s="4"/>
      <c r="M455" s="4"/>
      <c r="N455" s="4"/>
      <c r="O455" s="4"/>
      <c r="P455" s="4"/>
      <c r="Q455" s="4"/>
      <c r="R455" s="4"/>
      <c r="S455" s="4"/>
      <c r="T455" s="4"/>
      <c r="U455" s="4"/>
      <c r="V455" s="4"/>
      <c r="W455" s="4"/>
      <c r="X455" s="4"/>
      <c r="Y455" s="4"/>
      <c r="Z455" s="4"/>
    </row>
    <row r="456" spans="1:26" ht="24" customHeight="1" x14ac:dyDescent="0.3">
      <c r="A456" s="5">
        <v>455</v>
      </c>
      <c r="B456" s="6" t="s">
        <v>11324</v>
      </c>
      <c r="C456" s="6" t="s">
        <v>11325</v>
      </c>
      <c r="D456" s="7" t="s">
        <v>11382</v>
      </c>
      <c r="E456" s="35" t="s">
        <v>11383</v>
      </c>
      <c r="F456" s="39">
        <v>0</v>
      </c>
      <c r="G456" s="5">
        <v>0</v>
      </c>
      <c r="H456" s="39">
        <v>0</v>
      </c>
      <c r="I456" s="4"/>
      <c r="J456" s="4"/>
      <c r="K456" s="4"/>
      <c r="L456" s="4"/>
      <c r="M456" s="4"/>
      <c r="N456" s="4"/>
      <c r="O456" s="4"/>
      <c r="P456" s="4"/>
      <c r="Q456" s="4"/>
      <c r="R456" s="4"/>
      <c r="S456" s="4"/>
      <c r="T456" s="4"/>
      <c r="U456" s="4"/>
      <c r="V456" s="4"/>
      <c r="W456" s="4"/>
      <c r="X456" s="4"/>
      <c r="Y456" s="4"/>
      <c r="Z456" s="4"/>
    </row>
    <row r="457" spans="1:26" ht="24" customHeight="1" x14ac:dyDescent="0.3">
      <c r="A457" s="5">
        <v>456</v>
      </c>
      <c r="B457" s="6" t="s">
        <v>11324</v>
      </c>
      <c r="C457" s="6" t="s">
        <v>11325</v>
      </c>
      <c r="D457" s="7" t="s">
        <v>11384</v>
      </c>
      <c r="E457" s="35" t="s">
        <v>11385</v>
      </c>
      <c r="F457" s="39">
        <v>1</v>
      </c>
      <c r="G457" s="5">
        <v>1</v>
      </c>
      <c r="H457" s="39">
        <v>1</v>
      </c>
      <c r="I457" s="4"/>
      <c r="J457" s="4"/>
      <c r="K457" s="4"/>
      <c r="L457" s="4"/>
      <c r="M457" s="4"/>
      <c r="N457" s="4"/>
      <c r="O457" s="4"/>
      <c r="P457" s="4"/>
      <c r="Q457" s="4"/>
      <c r="R457" s="4"/>
      <c r="S457" s="4"/>
      <c r="T457" s="4"/>
      <c r="U457" s="4"/>
      <c r="V457" s="4"/>
      <c r="W457" s="4"/>
      <c r="X457" s="4"/>
      <c r="Y457" s="4"/>
      <c r="Z457" s="4"/>
    </row>
    <row r="458" spans="1:26" ht="24" customHeight="1" x14ac:dyDescent="0.3">
      <c r="A458" s="5">
        <v>457</v>
      </c>
      <c r="B458" s="6" t="s">
        <v>11324</v>
      </c>
      <c r="C458" s="6" t="s">
        <v>11325</v>
      </c>
      <c r="D458" s="7" t="s">
        <v>11386</v>
      </c>
      <c r="E458" s="35" t="s">
        <v>11387</v>
      </c>
      <c r="F458" s="39">
        <v>1</v>
      </c>
      <c r="G458" s="5">
        <v>1</v>
      </c>
      <c r="H458" s="39">
        <v>1</v>
      </c>
      <c r="I458" s="4"/>
      <c r="J458" s="4"/>
      <c r="K458" s="4"/>
      <c r="L458" s="4"/>
      <c r="M458" s="4"/>
      <c r="N458" s="4"/>
      <c r="O458" s="4"/>
      <c r="P458" s="4"/>
      <c r="Q458" s="4"/>
      <c r="R458" s="4"/>
      <c r="S458" s="4"/>
      <c r="T458" s="4"/>
      <c r="U458" s="4"/>
      <c r="V458" s="4"/>
      <c r="W458" s="4"/>
      <c r="X458" s="4"/>
      <c r="Y458" s="4"/>
      <c r="Z458" s="4"/>
    </row>
    <row r="459" spans="1:26" ht="24" customHeight="1" x14ac:dyDescent="0.3">
      <c r="A459" s="5">
        <v>458</v>
      </c>
      <c r="B459" s="6" t="s">
        <v>11388</v>
      </c>
      <c r="C459" s="6" t="s">
        <v>11389</v>
      </c>
      <c r="D459" s="7" t="s">
        <v>11390</v>
      </c>
      <c r="E459" s="35" t="s">
        <v>11391</v>
      </c>
      <c r="F459" s="39">
        <v>1</v>
      </c>
      <c r="G459" s="5">
        <v>1</v>
      </c>
      <c r="H459" s="39">
        <v>1</v>
      </c>
      <c r="I459" s="4"/>
      <c r="J459" s="4"/>
      <c r="K459" s="4"/>
      <c r="L459" s="4"/>
      <c r="M459" s="4"/>
      <c r="N459" s="4"/>
      <c r="O459" s="4"/>
      <c r="P459" s="4"/>
      <c r="Q459" s="4"/>
      <c r="R459" s="4"/>
      <c r="S459" s="4"/>
      <c r="T459" s="4"/>
      <c r="U459" s="4"/>
      <c r="V459" s="4"/>
      <c r="W459" s="4"/>
      <c r="X459" s="4"/>
      <c r="Y459" s="4"/>
      <c r="Z459" s="4"/>
    </row>
    <row r="460" spans="1:26" ht="24" customHeight="1" x14ac:dyDescent="0.3">
      <c r="A460" s="5">
        <v>459</v>
      </c>
      <c r="B460" s="6" t="s">
        <v>11388</v>
      </c>
      <c r="C460" s="6" t="s">
        <v>11389</v>
      </c>
      <c r="D460" s="7" t="s">
        <v>11392</v>
      </c>
      <c r="E460" s="35" t="s">
        <v>11393</v>
      </c>
      <c r="F460" s="39">
        <v>1</v>
      </c>
      <c r="G460" s="5">
        <v>1</v>
      </c>
      <c r="H460" s="39">
        <v>1</v>
      </c>
      <c r="I460" s="4"/>
      <c r="J460" s="4"/>
      <c r="K460" s="4"/>
      <c r="L460" s="4"/>
      <c r="M460" s="4"/>
      <c r="N460" s="4"/>
      <c r="O460" s="4"/>
      <c r="P460" s="4"/>
      <c r="Q460" s="4"/>
      <c r="R460" s="4"/>
      <c r="S460" s="4"/>
      <c r="T460" s="4"/>
      <c r="U460" s="4"/>
      <c r="V460" s="4"/>
      <c r="W460" s="4"/>
      <c r="X460" s="4"/>
      <c r="Y460" s="4"/>
      <c r="Z460" s="4"/>
    </row>
    <row r="461" spans="1:26" ht="48" customHeight="1" x14ac:dyDescent="0.3">
      <c r="A461" s="5">
        <v>460</v>
      </c>
      <c r="B461" s="6" t="s">
        <v>11388</v>
      </c>
      <c r="C461" s="6" t="s">
        <v>11389</v>
      </c>
      <c r="D461" s="7" t="s">
        <v>13655</v>
      </c>
      <c r="E461" s="35" t="s">
        <v>11394</v>
      </c>
      <c r="F461" s="39">
        <v>2</v>
      </c>
      <c r="G461" s="5">
        <v>2</v>
      </c>
      <c r="H461" s="39">
        <v>2</v>
      </c>
      <c r="I461" s="4"/>
      <c r="J461" s="4"/>
      <c r="K461" s="4"/>
      <c r="L461" s="4"/>
      <c r="M461" s="4"/>
      <c r="N461" s="4"/>
      <c r="O461" s="4"/>
      <c r="P461" s="4"/>
      <c r="Q461" s="4"/>
      <c r="R461" s="4"/>
      <c r="S461" s="4"/>
      <c r="T461" s="4"/>
      <c r="U461" s="4"/>
      <c r="V461" s="4"/>
      <c r="W461" s="4"/>
      <c r="X461" s="4"/>
      <c r="Y461" s="4"/>
      <c r="Z461" s="4"/>
    </row>
    <row r="462" spans="1:26" ht="24" customHeight="1" x14ac:dyDescent="0.3">
      <c r="A462" s="5">
        <v>461</v>
      </c>
      <c r="B462" s="6" t="s">
        <v>11395</v>
      </c>
      <c r="C462" s="6" t="s">
        <v>11396</v>
      </c>
      <c r="D462" s="7" t="s">
        <v>11397</v>
      </c>
      <c r="E462" s="35" t="s">
        <v>11398</v>
      </c>
      <c r="F462" s="39">
        <v>0</v>
      </c>
      <c r="G462" s="5">
        <v>0</v>
      </c>
      <c r="H462" s="39">
        <v>0</v>
      </c>
      <c r="I462" s="4"/>
      <c r="J462" s="4"/>
      <c r="K462" s="4"/>
      <c r="L462" s="4"/>
      <c r="M462" s="4"/>
      <c r="N462" s="4"/>
      <c r="O462" s="4"/>
      <c r="P462" s="4"/>
      <c r="Q462" s="4"/>
      <c r="R462" s="4"/>
      <c r="S462" s="4"/>
      <c r="T462" s="4"/>
      <c r="U462" s="4"/>
      <c r="V462" s="4"/>
      <c r="W462" s="4"/>
      <c r="X462" s="4"/>
      <c r="Y462" s="4"/>
      <c r="Z462" s="4"/>
    </row>
    <row r="463" spans="1:26" ht="48" customHeight="1" x14ac:dyDescent="0.3">
      <c r="A463" s="5">
        <v>462</v>
      </c>
      <c r="B463" s="6" t="s">
        <v>11395</v>
      </c>
      <c r="C463" s="6" t="s">
        <v>11396</v>
      </c>
      <c r="D463" s="7" t="s">
        <v>11399</v>
      </c>
      <c r="E463" s="35" t="s">
        <v>11400</v>
      </c>
      <c r="F463" s="39">
        <v>0</v>
      </c>
      <c r="G463" s="5">
        <v>1</v>
      </c>
      <c r="H463" s="39">
        <v>0</v>
      </c>
      <c r="I463" s="4"/>
      <c r="J463" s="4"/>
      <c r="K463" s="4"/>
      <c r="L463" s="4"/>
      <c r="M463" s="4"/>
      <c r="N463" s="4"/>
      <c r="O463" s="4"/>
      <c r="P463" s="4"/>
      <c r="Q463" s="4"/>
      <c r="R463" s="4"/>
      <c r="S463" s="4"/>
      <c r="T463" s="4"/>
      <c r="U463" s="4"/>
      <c r="V463" s="4"/>
      <c r="W463" s="4"/>
      <c r="X463" s="4"/>
      <c r="Y463" s="4"/>
      <c r="Z463" s="4"/>
    </row>
    <row r="464" spans="1:26" ht="24" customHeight="1" x14ac:dyDescent="0.3">
      <c r="A464" s="5">
        <v>463</v>
      </c>
      <c r="B464" s="6" t="s">
        <v>11395</v>
      </c>
      <c r="C464" s="6" t="s">
        <v>11396</v>
      </c>
      <c r="D464" s="7" t="s">
        <v>11401</v>
      </c>
      <c r="E464" s="35" t="s">
        <v>11402</v>
      </c>
      <c r="F464" s="39">
        <v>0</v>
      </c>
      <c r="G464" s="5">
        <v>0</v>
      </c>
      <c r="H464" s="39">
        <v>0</v>
      </c>
      <c r="I464" s="4"/>
      <c r="J464" s="4"/>
      <c r="K464" s="4"/>
      <c r="L464" s="4"/>
      <c r="M464" s="4"/>
      <c r="N464" s="4"/>
      <c r="O464" s="4"/>
      <c r="P464" s="4"/>
      <c r="Q464" s="4"/>
      <c r="R464" s="4"/>
      <c r="S464" s="4"/>
      <c r="T464" s="4"/>
      <c r="U464" s="4"/>
      <c r="V464" s="4"/>
      <c r="W464" s="4"/>
      <c r="X464" s="4"/>
      <c r="Y464" s="4"/>
      <c r="Z464" s="4"/>
    </row>
    <row r="465" spans="1:26" ht="24" customHeight="1" x14ac:dyDescent="0.3">
      <c r="A465" s="5">
        <v>464</v>
      </c>
      <c r="B465" s="6" t="s">
        <v>11395</v>
      </c>
      <c r="C465" s="6" t="s">
        <v>11396</v>
      </c>
      <c r="D465" s="7" t="s">
        <v>11403</v>
      </c>
      <c r="E465" s="35" t="s">
        <v>11404</v>
      </c>
      <c r="F465" s="39">
        <v>1</v>
      </c>
      <c r="G465" s="5">
        <v>0</v>
      </c>
      <c r="H465" s="39">
        <v>1</v>
      </c>
      <c r="I465" s="4"/>
      <c r="J465" s="4"/>
      <c r="K465" s="4"/>
      <c r="L465" s="4"/>
      <c r="M465" s="4"/>
      <c r="N465" s="4"/>
      <c r="O465" s="4"/>
      <c r="P465" s="4"/>
      <c r="Q465" s="4"/>
      <c r="R465" s="4"/>
      <c r="S465" s="4"/>
      <c r="T465" s="4"/>
      <c r="U465" s="4"/>
      <c r="V465" s="4"/>
      <c r="W465" s="4"/>
      <c r="X465" s="4"/>
      <c r="Y465" s="4"/>
      <c r="Z465" s="4"/>
    </row>
    <row r="466" spans="1:26" ht="24" customHeight="1" x14ac:dyDescent="0.3">
      <c r="A466" s="5">
        <v>465</v>
      </c>
      <c r="B466" s="6" t="s">
        <v>11395</v>
      </c>
      <c r="C466" s="6" t="s">
        <v>11396</v>
      </c>
      <c r="D466" s="7" t="s">
        <v>11405</v>
      </c>
      <c r="E466" s="35" t="s">
        <v>11406</v>
      </c>
      <c r="F466" s="39">
        <v>0</v>
      </c>
      <c r="G466" s="5">
        <v>2</v>
      </c>
      <c r="H466" s="39">
        <v>0</v>
      </c>
      <c r="I466" s="4"/>
      <c r="J466" s="4"/>
      <c r="K466" s="4"/>
      <c r="L466" s="4"/>
      <c r="M466" s="4"/>
      <c r="N466" s="4"/>
      <c r="O466" s="4"/>
      <c r="P466" s="4"/>
      <c r="Q466" s="4"/>
      <c r="R466" s="4"/>
      <c r="S466" s="4"/>
      <c r="T466" s="4"/>
      <c r="U466" s="4"/>
      <c r="V466" s="4"/>
      <c r="W466" s="4"/>
      <c r="X466" s="4"/>
      <c r="Y466" s="4"/>
      <c r="Z466" s="4"/>
    </row>
    <row r="467" spans="1:26" ht="24" customHeight="1" x14ac:dyDescent="0.3">
      <c r="A467" s="5">
        <v>466</v>
      </c>
      <c r="B467" s="6" t="s">
        <v>11395</v>
      </c>
      <c r="C467" s="6" t="s">
        <v>11396</v>
      </c>
      <c r="D467" s="7" t="s">
        <v>11407</v>
      </c>
      <c r="E467" s="35" t="s">
        <v>11408</v>
      </c>
      <c r="F467" s="39">
        <v>0</v>
      </c>
      <c r="G467" s="5">
        <v>0</v>
      </c>
      <c r="H467" s="39">
        <v>0</v>
      </c>
      <c r="I467" s="4"/>
      <c r="J467" s="4"/>
      <c r="K467" s="4"/>
      <c r="L467" s="4"/>
      <c r="M467" s="4"/>
      <c r="N467" s="4"/>
      <c r="O467" s="4"/>
      <c r="P467" s="4"/>
      <c r="Q467" s="4"/>
      <c r="R467" s="4"/>
      <c r="S467" s="4"/>
      <c r="T467" s="4"/>
      <c r="U467" s="4"/>
      <c r="V467" s="4"/>
      <c r="W467" s="4"/>
      <c r="X467" s="4"/>
      <c r="Y467" s="4"/>
      <c r="Z467" s="4"/>
    </row>
    <row r="468" spans="1:26" ht="24" customHeight="1" x14ac:dyDescent="0.3">
      <c r="A468" s="5">
        <v>467</v>
      </c>
      <c r="B468" s="6" t="s">
        <v>11395</v>
      </c>
      <c r="C468" s="6" t="s">
        <v>11396</v>
      </c>
      <c r="D468" s="7" t="s">
        <v>11409</v>
      </c>
      <c r="E468" s="35" t="s">
        <v>11410</v>
      </c>
      <c r="F468" s="39">
        <v>1</v>
      </c>
      <c r="G468" s="5">
        <v>1</v>
      </c>
      <c r="H468" s="39">
        <v>1</v>
      </c>
      <c r="I468" s="4"/>
      <c r="J468" s="4"/>
      <c r="K468" s="4"/>
      <c r="L468" s="4"/>
      <c r="M468" s="4"/>
      <c r="N468" s="4"/>
      <c r="O468" s="4"/>
      <c r="P468" s="4"/>
      <c r="Q468" s="4"/>
      <c r="R468" s="4"/>
      <c r="S468" s="4"/>
      <c r="T468" s="4"/>
      <c r="U468" s="4"/>
      <c r="V468" s="4"/>
      <c r="W468" s="4"/>
      <c r="X468" s="4"/>
      <c r="Y468" s="4"/>
      <c r="Z468" s="4"/>
    </row>
    <row r="469" spans="1:26" ht="24" customHeight="1" x14ac:dyDescent="0.3">
      <c r="A469" s="5">
        <v>468</v>
      </c>
      <c r="B469" s="6" t="s">
        <v>11395</v>
      </c>
      <c r="C469" s="6" t="s">
        <v>11396</v>
      </c>
      <c r="D469" s="7" t="s">
        <v>11411</v>
      </c>
      <c r="E469" s="35" t="s">
        <v>11412</v>
      </c>
      <c r="F469" s="39">
        <v>1</v>
      </c>
      <c r="G469" s="5">
        <v>1</v>
      </c>
      <c r="H469" s="39">
        <v>1</v>
      </c>
      <c r="I469" s="4"/>
      <c r="J469" s="4"/>
      <c r="K469" s="4"/>
      <c r="L469" s="4"/>
      <c r="M469" s="4"/>
      <c r="N469" s="4"/>
      <c r="O469" s="4"/>
      <c r="P469" s="4"/>
      <c r="Q469" s="4"/>
      <c r="R469" s="4"/>
      <c r="S469" s="4"/>
      <c r="T469" s="4"/>
      <c r="U469" s="4"/>
      <c r="V469" s="4"/>
      <c r="W469" s="4"/>
      <c r="X469" s="4"/>
      <c r="Y469" s="4"/>
      <c r="Z469" s="4"/>
    </row>
    <row r="470" spans="1:26" ht="48" customHeight="1" x14ac:dyDescent="0.3">
      <c r="A470" s="5">
        <v>469</v>
      </c>
      <c r="B470" s="6" t="s">
        <v>11413</v>
      </c>
      <c r="C470" s="6" t="s">
        <v>11414</v>
      </c>
      <c r="D470" s="7" t="s">
        <v>11415</v>
      </c>
      <c r="E470" s="35" t="s">
        <v>11416</v>
      </c>
      <c r="F470" s="39">
        <v>1</v>
      </c>
      <c r="G470" s="5">
        <v>1</v>
      </c>
      <c r="H470" s="39">
        <v>1</v>
      </c>
      <c r="I470" s="4"/>
      <c r="J470" s="4"/>
      <c r="K470" s="4"/>
      <c r="L470" s="4"/>
      <c r="M470" s="4"/>
      <c r="N470" s="4"/>
      <c r="O470" s="4"/>
      <c r="P470" s="4"/>
      <c r="Q470" s="4"/>
      <c r="R470" s="4"/>
      <c r="S470" s="4"/>
      <c r="T470" s="4"/>
      <c r="U470" s="4"/>
      <c r="V470" s="4"/>
      <c r="W470" s="4"/>
      <c r="X470" s="4"/>
      <c r="Y470" s="4"/>
      <c r="Z470" s="4"/>
    </row>
    <row r="471" spans="1:26" ht="24" customHeight="1" x14ac:dyDescent="0.3">
      <c r="A471" s="5">
        <v>470</v>
      </c>
      <c r="B471" s="6" t="s">
        <v>11413</v>
      </c>
      <c r="C471" s="6" t="s">
        <v>11414</v>
      </c>
      <c r="D471" s="7" t="s">
        <v>11417</v>
      </c>
      <c r="E471" s="35" t="s">
        <v>11418</v>
      </c>
      <c r="F471" s="39">
        <v>1</v>
      </c>
      <c r="G471" s="5">
        <v>1</v>
      </c>
      <c r="H471" s="39">
        <v>1</v>
      </c>
      <c r="I471" s="4"/>
      <c r="J471" s="4"/>
      <c r="K471" s="4"/>
      <c r="L471" s="4"/>
      <c r="M471" s="4"/>
      <c r="N471" s="4"/>
      <c r="O471" s="4"/>
      <c r="P471" s="4"/>
      <c r="Q471" s="4"/>
      <c r="R471" s="4"/>
      <c r="S471" s="4"/>
      <c r="T471" s="4"/>
      <c r="U471" s="4"/>
      <c r="V471" s="4"/>
      <c r="W471" s="4"/>
      <c r="X471" s="4"/>
      <c r="Y471" s="4"/>
      <c r="Z471" s="4"/>
    </row>
    <row r="472" spans="1:26" ht="24" customHeight="1" x14ac:dyDescent="0.3">
      <c r="A472" s="5">
        <v>471</v>
      </c>
      <c r="B472" s="6" t="s">
        <v>11413</v>
      </c>
      <c r="C472" s="6" t="s">
        <v>11414</v>
      </c>
      <c r="D472" s="7" t="s">
        <v>11419</v>
      </c>
      <c r="E472" s="35" t="s">
        <v>11420</v>
      </c>
      <c r="F472" s="39">
        <v>1</v>
      </c>
      <c r="G472" s="5">
        <v>1</v>
      </c>
      <c r="H472" s="39">
        <v>1</v>
      </c>
      <c r="I472" s="4"/>
      <c r="J472" s="4"/>
      <c r="K472" s="4"/>
      <c r="L472" s="4"/>
      <c r="M472" s="4"/>
      <c r="N472" s="4"/>
      <c r="O472" s="4"/>
      <c r="P472" s="4"/>
      <c r="Q472" s="4"/>
      <c r="R472" s="4"/>
      <c r="S472" s="4"/>
      <c r="T472" s="4"/>
      <c r="U472" s="4"/>
      <c r="V472" s="4"/>
      <c r="W472" s="4"/>
      <c r="X472" s="4"/>
      <c r="Y472" s="4"/>
      <c r="Z472" s="4"/>
    </row>
    <row r="473" spans="1:26" ht="48" customHeight="1" x14ac:dyDescent="0.3">
      <c r="A473" s="5">
        <v>472</v>
      </c>
      <c r="B473" s="6" t="s">
        <v>11413</v>
      </c>
      <c r="C473" s="6" t="s">
        <v>11414</v>
      </c>
      <c r="D473" s="7" t="s">
        <v>11421</v>
      </c>
      <c r="E473" s="35" t="s">
        <v>11422</v>
      </c>
      <c r="F473" s="39">
        <v>0</v>
      </c>
      <c r="G473" s="5">
        <v>2</v>
      </c>
      <c r="H473" s="39">
        <v>0</v>
      </c>
      <c r="I473" s="4"/>
      <c r="J473" s="4"/>
      <c r="K473" s="4"/>
      <c r="L473" s="4"/>
      <c r="M473" s="4"/>
      <c r="N473" s="4"/>
      <c r="O473" s="4"/>
      <c r="P473" s="4"/>
      <c r="Q473" s="4"/>
      <c r="R473" s="4"/>
      <c r="S473" s="4"/>
      <c r="T473" s="4"/>
      <c r="U473" s="4"/>
      <c r="V473" s="4"/>
      <c r="W473" s="4"/>
      <c r="X473" s="4"/>
      <c r="Y473" s="4"/>
      <c r="Z473" s="4"/>
    </row>
    <row r="474" spans="1:26" ht="48" customHeight="1" x14ac:dyDescent="0.3">
      <c r="A474" s="5">
        <v>473</v>
      </c>
      <c r="B474" s="6" t="s">
        <v>11413</v>
      </c>
      <c r="C474" s="6" t="s">
        <v>11414</v>
      </c>
      <c r="D474" s="7" t="s">
        <v>11423</v>
      </c>
      <c r="E474" s="35" t="s">
        <v>11424</v>
      </c>
      <c r="F474" s="39">
        <v>0</v>
      </c>
      <c r="G474" s="5">
        <v>2</v>
      </c>
      <c r="H474" s="39">
        <v>0</v>
      </c>
      <c r="I474" s="4"/>
      <c r="J474" s="4"/>
      <c r="K474" s="4"/>
      <c r="L474" s="4"/>
      <c r="M474" s="4"/>
      <c r="N474" s="4"/>
      <c r="O474" s="4"/>
      <c r="P474" s="4"/>
      <c r="Q474" s="4"/>
      <c r="R474" s="4"/>
      <c r="S474" s="4"/>
      <c r="T474" s="4"/>
      <c r="U474" s="4"/>
      <c r="V474" s="4"/>
      <c r="W474" s="4"/>
      <c r="X474" s="4"/>
      <c r="Y474" s="4"/>
      <c r="Z474" s="4"/>
    </row>
    <row r="475" spans="1:26" ht="48" customHeight="1" x14ac:dyDescent="0.3">
      <c r="A475" s="5">
        <v>474</v>
      </c>
      <c r="B475" s="6" t="s">
        <v>11413</v>
      </c>
      <c r="C475" s="6" t="s">
        <v>11414</v>
      </c>
      <c r="D475" s="7" t="s">
        <v>11425</v>
      </c>
      <c r="E475" s="35" t="s">
        <v>11426</v>
      </c>
      <c r="F475" s="39">
        <v>0</v>
      </c>
      <c r="G475" s="5">
        <v>1</v>
      </c>
      <c r="H475" s="39">
        <v>0</v>
      </c>
      <c r="I475" s="4"/>
      <c r="J475" s="4"/>
      <c r="K475" s="4"/>
      <c r="L475" s="4"/>
      <c r="M475" s="4"/>
      <c r="N475" s="4"/>
      <c r="O475" s="4"/>
      <c r="P475" s="4"/>
      <c r="Q475" s="4"/>
      <c r="R475" s="4"/>
      <c r="S475" s="4"/>
      <c r="T475" s="4"/>
      <c r="U475" s="4"/>
      <c r="V475" s="4"/>
      <c r="W475" s="4"/>
      <c r="X475" s="4"/>
      <c r="Y475" s="4"/>
      <c r="Z475" s="4"/>
    </row>
    <row r="476" spans="1:26" ht="48" customHeight="1" x14ac:dyDescent="0.3">
      <c r="A476" s="5">
        <v>475</v>
      </c>
      <c r="B476" s="6" t="s">
        <v>11413</v>
      </c>
      <c r="C476" s="6" t="s">
        <v>11414</v>
      </c>
      <c r="D476" s="7" t="s">
        <v>11427</v>
      </c>
      <c r="E476" s="35" t="s">
        <v>11428</v>
      </c>
      <c r="F476" s="39">
        <v>0</v>
      </c>
      <c r="G476" s="5">
        <v>1</v>
      </c>
      <c r="H476" s="39">
        <v>0</v>
      </c>
      <c r="I476" s="4"/>
      <c r="J476" s="4"/>
      <c r="K476" s="4"/>
      <c r="L476" s="4"/>
      <c r="M476" s="4"/>
      <c r="N476" s="4"/>
      <c r="O476" s="4"/>
      <c r="P476" s="4"/>
      <c r="Q476" s="4"/>
      <c r="R476" s="4"/>
      <c r="S476" s="4"/>
      <c r="T476" s="4"/>
      <c r="U476" s="4"/>
      <c r="V476" s="4"/>
      <c r="W476" s="4"/>
      <c r="X476" s="4"/>
      <c r="Y476" s="4"/>
      <c r="Z476" s="4"/>
    </row>
    <row r="477" spans="1:26" ht="24" customHeight="1" x14ac:dyDescent="0.3">
      <c r="A477" s="5">
        <v>476</v>
      </c>
      <c r="B477" s="6" t="s">
        <v>11413</v>
      </c>
      <c r="C477" s="6" t="s">
        <v>11414</v>
      </c>
      <c r="D477" s="7" t="s">
        <v>11429</v>
      </c>
      <c r="E477" s="35" t="s">
        <v>11430</v>
      </c>
      <c r="F477" s="39">
        <v>1</v>
      </c>
      <c r="G477" s="5">
        <v>0</v>
      </c>
      <c r="H477" s="39">
        <v>1</v>
      </c>
      <c r="I477" s="4"/>
      <c r="J477" s="4"/>
      <c r="K477" s="4"/>
      <c r="L477" s="4"/>
      <c r="M477" s="4"/>
      <c r="N477" s="4"/>
      <c r="O477" s="4"/>
      <c r="P477" s="4"/>
      <c r="Q477" s="4"/>
      <c r="R477" s="4"/>
      <c r="S477" s="4"/>
      <c r="T477" s="4"/>
      <c r="U477" s="4"/>
      <c r="V477" s="4"/>
      <c r="W477" s="4"/>
      <c r="X477" s="4"/>
      <c r="Y477" s="4"/>
      <c r="Z477" s="4"/>
    </row>
    <row r="478" spans="1:26" ht="24" customHeight="1" x14ac:dyDescent="0.3">
      <c r="A478" s="5">
        <v>477</v>
      </c>
      <c r="B478" s="6" t="s">
        <v>11413</v>
      </c>
      <c r="C478" s="6" t="s">
        <v>11414</v>
      </c>
      <c r="D478" s="7" t="s">
        <v>11431</v>
      </c>
      <c r="E478" s="35" t="s">
        <v>11432</v>
      </c>
      <c r="F478" s="39">
        <v>0</v>
      </c>
      <c r="G478" s="5">
        <v>1</v>
      </c>
      <c r="H478" s="39">
        <v>0</v>
      </c>
      <c r="I478" s="4"/>
      <c r="J478" s="4"/>
      <c r="K478" s="4"/>
      <c r="L478" s="4"/>
      <c r="M478" s="4"/>
      <c r="N478" s="4"/>
      <c r="O478" s="4"/>
      <c r="P478" s="4"/>
      <c r="Q478" s="4"/>
      <c r="R478" s="4"/>
      <c r="S478" s="4"/>
      <c r="T478" s="4"/>
      <c r="U478" s="4"/>
      <c r="V478" s="4"/>
      <c r="W478" s="4"/>
      <c r="X478" s="4"/>
      <c r="Y478" s="4"/>
      <c r="Z478" s="4"/>
    </row>
    <row r="479" spans="1:26" ht="24" customHeight="1" x14ac:dyDescent="0.3">
      <c r="A479" s="5">
        <v>478</v>
      </c>
      <c r="B479" s="6" t="s">
        <v>11413</v>
      </c>
      <c r="C479" s="6" t="s">
        <v>11414</v>
      </c>
      <c r="D479" s="7" t="s">
        <v>11433</v>
      </c>
      <c r="E479" s="35" t="s">
        <v>11434</v>
      </c>
      <c r="F479" s="39">
        <v>2</v>
      </c>
      <c r="G479" s="5">
        <v>2</v>
      </c>
      <c r="H479" s="39">
        <v>2</v>
      </c>
      <c r="I479" s="4"/>
      <c r="J479" s="4"/>
      <c r="K479" s="4"/>
      <c r="L479" s="4"/>
      <c r="M479" s="4"/>
      <c r="N479" s="4"/>
      <c r="O479" s="4"/>
      <c r="P479" s="4"/>
      <c r="Q479" s="4"/>
      <c r="R479" s="4"/>
      <c r="S479" s="4"/>
      <c r="T479" s="4"/>
      <c r="U479" s="4"/>
      <c r="V479" s="4"/>
      <c r="W479" s="4"/>
      <c r="X479" s="4"/>
      <c r="Y479" s="4"/>
      <c r="Z479" s="4"/>
    </row>
    <row r="480" spans="1:26" ht="24" customHeight="1" x14ac:dyDescent="0.3">
      <c r="A480" s="5">
        <v>479</v>
      </c>
      <c r="B480" s="6" t="s">
        <v>11413</v>
      </c>
      <c r="C480" s="6" t="s">
        <v>11414</v>
      </c>
      <c r="D480" s="7" t="s">
        <v>11435</v>
      </c>
      <c r="E480" s="35" t="s">
        <v>11436</v>
      </c>
      <c r="F480" s="39">
        <v>1</v>
      </c>
      <c r="G480" s="5">
        <v>1</v>
      </c>
      <c r="H480" s="39">
        <v>1</v>
      </c>
      <c r="I480" s="4"/>
      <c r="J480" s="4"/>
      <c r="K480" s="4"/>
      <c r="L480" s="4"/>
      <c r="M480" s="4"/>
      <c r="N480" s="4"/>
      <c r="O480" s="4"/>
      <c r="P480" s="4"/>
      <c r="Q480" s="4"/>
      <c r="R480" s="4"/>
      <c r="S480" s="4"/>
      <c r="T480" s="4"/>
      <c r="U480" s="4"/>
      <c r="V480" s="4"/>
      <c r="W480" s="4"/>
      <c r="X480" s="4"/>
      <c r="Y480" s="4"/>
      <c r="Z480" s="4"/>
    </row>
    <row r="481" spans="1:26" ht="48" customHeight="1" x14ac:dyDescent="0.3">
      <c r="A481" s="5">
        <v>480</v>
      </c>
      <c r="B481" s="6" t="s">
        <v>11413</v>
      </c>
      <c r="C481" s="6" t="s">
        <v>11414</v>
      </c>
      <c r="D481" s="7" t="s">
        <v>13656</v>
      </c>
      <c r="E481" s="35" t="s">
        <v>11437</v>
      </c>
      <c r="F481" s="39">
        <v>1</v>
      </c>
      <c r="G481" s="5">
        <v>1</v>
      </c>
      <c r="H481" s="39">
        <v>1</v>
      </c>
      <c r="I481" s="4"/>
      <c r="J481" s="4"/>
      <c r="K481" s="4"/>
      <c r="L481" s="4"/>
      <c r="M481" s="4"/>
      <c r="N481" s="4"/>
      <c r="O481" s="4"/>
      <c r="P481" s="4"/>
      <c r="Q481" s="4"/>
      <c r="R481" s="4"/>
      <c r="S481" s="4"/>
      <c r="T481" s="4"/>
      <c r="U481" s="4"/>
      <c r="V481" s="4"/>
      <c r="W481" s="4"/>
      <c r="X481" s="4"/>
      <c r="Y481" s="4"/>
      <c r="Z481" s="4"/>
    </row>
    <row r="482" spans="1:26" ht="24" customHeight="1" x14ac:dyDescent="0.3">
      <c r="A482" s="5">
        <v>481</v>
      </c>
      <c r="B482" s="6" t="s">
        <v>11413</v>
      </c>
      <c r="C482" s="6" t="s">
        <v>11414</v>
      </c>
      <c r="D482" s="7" t="s">
        <v>11438</v>
      </c>
      <c r="E482" s="35" t="s">
        <v>11439</v>
      </c>
      <c r="F482" s="39">
        <v>1</v>
      </c>
      <c r="G482" s="5">
        <v>1</v>
      </c>
      <c r="H482" s="39">
        <v>1</v>
      </c>
      <c r="I482" s="4"/>
      <c r="J482" s="4"/>
      <c r="K482" s="4"/>
      <c r="L482" s="4"/>
      <c r="M482" s="4"/>
      <c r="N482" s="4"/>
      <c r="O482" s="4"/>
      <c r="P482" s="4"/>
      <c r="Q482" s="4"/>
      <c r="R482" s="4"/>
      <c r="S482" s="4"/>
      <c r="T482" s="4"/>
      <c r="U482" s="4"/>
      <c r="V482" s="4"/>
      <c r="W482" s="4"/>
      <c r="X482" s="4"/>
      <c r="Y482" s="4"/>
      <c r="Z482" s="4"/>
    </row>
    <row r="483" spans="1:26" ht="48" customHeight="1" x14ac:dyDescent="0.3">
      <c r="A483" s="5">
        <v>482</v>
      </c>
      <c r="B483" s="6" t="s">
        <v>11440</v>
      </c>
      <c r="C483" s="6" t="s">
        <v>11441</v>
      </c>
      <c r="D483" s="7" t="s">
        <v>11442</v>
      </c>
      <c r="E483" s="35" t="s">
        <v>11443</v>
      </c>
      <c r="F483" s="39">
        <v>0</v>
      </c>
      <c r="G483" s="5">
        <v>1</v>
      </c>
      <c r="H483" s="39">
        <v>0</v>
      </c>
      <c r="I483" s="4"/>
      <c r="J483" s="4"/>
      <c r="K483" s="4"/>
      <c r="L483" s="4"/>
      <c r="M483" s="4"/>
      <c r="N483" s="4"/>
      <c r="O483" s="4"/>
      <c r="P483" s="4"/>
      <c r="Q483" s="4"/>
      <c r="R483" s="4"/>
      <c r="S483" s="4"/>
      <c r="T483" s="4"/>
      <c r="U483" s="4"/>
      <c r="V483" s="4"/>
      <c r="W483" s="4"/>
      <c r="X483" s="4"/>
      <c r="Y483" s="4"/>
      <c r="Z483" s="4"/>
    </row>
    <row r="484" spans="1:26" ht="24" customHeight="1" x14ac:dyDescent="0.3">
      <c r="A484" s="5">
        <v>483</v>
      </c>
      <c r="B484" s="6" t="s">
        <v>11440</v>
      </c>
      <c r="C484" s="6" t="s">
        <v>11441</v>
      </c>
      <c r="D484" s="7" t="s">
        <v>11444</v>
      </c>
      <c r="E484" s="35" t="s">
        <v>11445</v>
      </c>
      <c r="F484" s="39">
        <v>2</v>
      </c>
      <c r="G484" s="5">
        <v>2</v>
      </c>
      <c r="H484" s="39">
        <v>2</v>
      </c>
      <c r="I484" s="4"/>
      <c r="J484" s="4"/>
      <c r="K484" s="4"/>
      <c r="L484" s="4"/>
      <c r="M484" s="4"/>
      <c r="N484" s="4"/>
      <c r="O484" s="4"/>
      <c r="P484" s="4"/>
      <c r="Q484" s="4"/>
      <c r="R484" s="4"/>
      <c r="S484" s="4"/>
      <c r="T484" s="4"/>
      <c r="U484" s="4"/>
      <c r="V484" s="4"/>
      <c r="W484" s="4"/>
      <c r="X484" s="4"/>
      <c r="Y484" s="4"/>
      <c r="Z484" s="4"/>
    </row>
    <row r="485" spans="1:26" ht="48" customHeight="1" x14ac:dyDescent="0.3">
      <c r="A485" s="5">
        <v>484</v>
      </c>
      <c r="B485" s="6" t="s">
        <v>11440</v>
      </c>
      <c r="C485" s="6" t="s">
        <v>11441</v>
      </c>
      <c r="D485" s="7" t="s">
        <v>11446</v>
      </c>
      <c r="E485" s="35" t="s">
        <v>11447</v>
      </c>
      <c r="F485" s="39">
        <v>1</v>
      </c>
      <c r="G485" s="5">
        <v>2</v>
      </c>
      <c r="H485" s="39">
        <v>1</v>
      </c>
      <c r="I485" s="4"/>
      <c r="J485" s="4"/>
      <c r="K485" s="4"/>
      <c r="L485" s="4"/>
      <c r="M485" s="4"/>
      <c r="N485" s="4"/>
      <c r="O485" s="4"/>
      <c r="P485" s="4"/>
      <c r="Q485" s="4"/>
      <c r="R485" s="4"/>
      <c r="S485" s="4"/>
      <c r="T485" s="4"/>
      <c r="U485" s="4"/>
      <c r="V485" s="4"/>
      <c r="W485" s="4"/>
      <c r="X485" s="4"/>
      <c r="Y485" s="4"/>
      <c r="Z485" s="4"/>
    </row>
    <row r="486" spans="1:26" ht="72" customHeight="1" x14ac:dyDescent="0.3">
      <c r="A486" s="5">
        <v>485</v>
      </c>
      <c r="B486" s="6" t="s">
        <v>11440</v>
      </c>
      <c r="C486" s="6" t="s">
        <v>11441</v>
      </c>
      <c r="D486" s="7" t="s">
        <v>11448</v>
      </c>
      <c r="E486" s="35" t="s">
        <v>11449</v>
      </c>
      <c r="F486" s="39">
        <v>2</v>
      </c>
      <c r="G486" s="5">
        <v>2</v>
      </c>
      <c r="H486" s="39">
        <v>2</v>
      </c>
      <c r="I486" s="4"/>
      <c r="J486" s="4"/>
      <c r="K486" s="4"/>
      <c r="L486" s="4"/>
      <c r="M486" s="4"/>
      <c r="N486" s="4"/>
      <c r="O486" s="4"/>
      <c r="P486" s="4"/>
      <c r="Q486" s="4"/>
      <c r="R486" s="4"/>
      <c r="S486" s="4"/>
      <c r="T486" s="4"/>
      <c r="U486" s="4"/>
      <c r="V486" s="4"/>
      <c r="W486" s="4"/>
      <c r="X486" s="4"/>
      <c r="Y486" s="4"/>
      <c r="Z486" s="4"/>
    </row>
    <row r="487" spans="1:26" ht="24" customHeight="1" x14ac:dyDescent="0.3">
      <c r="A487" s="5">
        <v>486</v>
      </c>
      <c r="B487" s="6" t="s">
        <v>11440</v>
      </c>
      <c r="C487" s="6" t="s">
        <v>11441</v>
      </c>
      <c r="D487" s="7" t="s">
        <v>11450</v>
      </c>
      <c r="E487" s="35" t="s">
        <v>11451</v>
      </c>
      <c r="F487" s="39">
        <v>0</v>
      </c>
      <c r="G487" s="5">
        <v>1</v>
      </c>
      <c r="H487" s="39">
        <v>0</v>
      </c>
      <c r="I487" s="4"/>
      <c r="J487" s="4"/>
      <c r="K487" s="4"/>
      <c r="L487" s="4"/>
      <c r="M487" s="4"/>
      <c r="N487" s="4"/>
      <c r="O487" s="4"/>
      <c r="P487" s="4"/>
      <c r="Q487" s="4"/>
      <c r="R487" s="4"/>
      <c r="S487" s="4"/>
      <c r="T487" s="4"/>
      <c r="U487" s="4"/>
      <c r="V487" s="4"/>
      <c r="W487" s="4"/>
      <c r="X487" s="4"/>
      <c r="Y487" s="4"/>
      <c r="Z487" s="4"/>
    </row>
    <row r="488" spans="1:26" ht="48" customHeight="1" x14ac:dyDescent="0.3">
      <c r="A488" s="5">
        <v>487</v>
      </c>
      <c r="B488" s="6" t="s">
        <v>11440</v>
      </c>
      <c r="C488" s="6" t="s">
        <v>11441</v>
      </c>
      <c r="D488" s="7" t="s">
        <v>11452</v>
      </c>
      <c r="E488" s="35" t="s">
        <v>11453</v>
      </c>
      <c r="F488" s="39">
        <v>0</v>
      </c>
      <c r="G488" s="5">
        <v>0</v>
      </c>
      <c r="H488" s="39">
        <v>0</v>
      </c>
      <c r="I488" s="4"/>
      <c r="J488" s="4"/>
      <c r="K488" s="4"/>
      <c r="L488" s="4"/>
      <c r="M488" s="4"/>
      <c r="N488" s="4"/>
      <c r="O488" s="4"/>
      <c r="P488" s="4"/>
      <c r="Q488" s="4"/>
      <c r="R488" s="4"/>
      <c r="S488" s="4"/>
      <c r="T488" s="4"/>
      <c r="U488" s="4"/>
      <c r="V488" s="4"/>
      <c r="W488" s="4"/>
      <c r="X488" s="4"/>
      <c r="Y488" s="4"/>
      <c r="Z488" s="4"/>
    </row>
    <row r="489" spans="1:26" ht="24" customHeight="1" x14ac:dyDescent="0.3">
      <c r="A489" s="5">
        <v>488</v>
      </c>
      <c r="B489" s="6" t="s">
        <v>11440</v>
      </c>
      <c r="C489" s="6" t="s">
        <v>11441</v>
      </c>
      <c r="D489" s="7" t="s">
        <v>11454</v>
      </c>
      <c r="E489" s="35" t="s">
        <v>11455</v>
      </c>
      <c r="F489" s="39">
        <v>0</v>
      </c>
      <c r="G489" s="5">
        <v>2</v>
      </c>
      <c r="H489" s="39">
        <v>0</v>
      </c>
      <c r="I489" s="4"/>
      <c r="J489" s="4"/>
      <c r="K489" s="4"/>
      <c r="L489" s="4"/>
      <c r="M489" s="4"/>
      <c r="N489" s="4"/>
      <c r="O489" s="4"/>
      <c r="P489" s="4"/>
      <c r="Q489" s="4"/>
      <c r="R489" s="4"/>
      <c r="S489" s="4"/>
      <c r="T489" s="4"/>
      <c r="U489" s="4"/>
      <c r="V489" s="4"/>
      <c r="W489" s="4"/>
      <c r="X489" s="4"/>
      <c r="Y489" s="4"/>
      <c r="Z489" s="4"/>
    </row>
    <row r="490" spans="1:26" ht="24" customHeight="1" x14ac:dyDescent="0.3">
      <c r="A490" s="5">
        <v>489</v>
      </c>
      <c r="B490" s="6" t="s">
        <v>11440</v>
      </c>
      <c r="C490" s="6" t="s">
        <v>11441</v>
      </c>
      <c r="D490" s="7" t="s">
        <v>11456</v>
      </c>
      <c r="E490" s="35" t="s">
        <v>11457</v>
      </c>
      <c r="F490" s="39">
        <v>1</v>
      </c>
      <c r="G490" s="5">
        <v>2</v>
      </c>
      <c r="H490" s="39">
        <v>1</v>
      </c>
      <c r="I490" s="4"/>
      <c r="J490" s="4"/>
      <c r="K490" s="4"/>
      <c r="L490" s="4"/>
      <c r="M490" s="4"/>
      <c r="N490" s="4"/>
      <c r="O490" s="4"/>
      <c r="P490" s="4"/>
      <c r="Q490" s="4"/>
      <c r="R490" s="4"/>
      <c r="S490" s="4"/>
      <c r="T490" s="4"/>
      <c r="U490" s="4"/>
      <c r="V490" s="4"/>
      <c r="W490" s="4"/>
      <c r="X490" s="4"/>
      <c r="Y490" s="4"/>
      <c r="Z490" s="4"/>
    </row>
    <row r="491" spans="1:26" ht="24" customHeight="1" x14ac:dyDescent="0.3">
      <c r="A491" s="5">
        <v>490</v>
      </c>
      <c r="B491" s="6" t="s">
        <v>11440</v>
      </c>
      <c r="C491" s="6" t="s">
        <v>11441</v>
      </c>
      <c r="D491" s="7" t="s">
        <v>11458</v>
      </c>
      <c r="E491" s="35" t="s">
        <v>11459</v>
      </c>
      <c r="F491" s="39">
        <v>0</v>
      </c>
      <c r="G491" s="5">
        <v>1</v>
      </c>
      <c r="H491" s="39">
        <v>0</v>
      </c>
      <c r="I491" s="4"/>
      <c r="J491" s="4"/>
      <c r="K491" s="4"/>
      <c r="L491" s="4"/>
      <c r="M491" s="4"/>
      <c r="N491" s="4"/>
      <c r="O491" s="4"/>
      <c r="P491" s="4"/>
      <c r="Q491" s="4"/>
      <c r="R491" s="4"/>
      <c r="S491" s="4"/>
      <c r="T491" s="4"/>
      <c r="U491" s="4"/>
      <c r="V491" s="4"/>
      <c r="W491" s="4"/>
      <c r="X491" s="4"/>
      <c r="Y491" s="4"/>
      <c r="Z491" s="4"/>
    </row>
    <row r="492" spans="1:26" ht="72" customHeight="1" x14ac:dyDescent="0.3">
      <c r="A492" s="5">
        <v>491</v>
      </c>
      <c r="B492" s="6" t="s">
        <v>11440</v>
      </c>
      <c r="C492" s="6" t="s">
        <v>11441</v>
      </c>
      <c r="D492" s="7" t="s">
        <v>11460</v>
      </c>
      <c r="E492" s="35" t="s">
        <v>11461</v>
      </c>
      <c r="F492" s="39">
        <v>1</v>
      </c>
      <c r="G492" s="5">
        <v>1</v>
      </c>
      <c r="H492" s="39">
        <v>1</v>
      </c>
      <c r="I492" s="4"/>
      <c r="J492" s="4"/>
      <c r="K492" s="4"/>
      <c r="L492" s="4"/>
      <c r="M492" s="4"/>
      <c r="N492" s="4"/>
      <c r="O492" s="4"/>
      <c r="P492" s="4"/>
      <c r="Q492" s="4"/>
      <c r="R492" s="4"/>
      <c r="S492" s="4"/>
      <c r="T492" s="4"/>
      <c r="U492" s="4"/>
      <c r="V492" s="4"/>
      <c r="W492" s="4"/>
      <c r="X492" s="4"/>
      <c r="Y492" s="4"/>
      <c r="Z492" s="4"/>
    </row>
    <row r="493" spans="1:26" ht="48" customHeight="1" x14ac:dyDescent="0.3">
      <c r="A493" s="5">
        <v>492</v>
      </c>
      <c r="B493" s="6" t="s">
        <v>11440</v>
      </c>
      <c r="C493" s="6" t="s">
        <v>11441</v>
      </c>
      <c r="D493" s="7" t="s">
        <v>11462</v>
      </c>
      <c r="E493" s="35" t="s">
        <v>11463</v>
      </c>
      <c r="F493" s="39">
        <v>0</v>
      </c>
      <c r="G493" s="5">
        <v>0</v>
      </c>
      <c r="H493" s="39">
        <v>0</v>
      </c>
      <c r="I493" s="4"/>
      <c r="J493" s="4"/>
      <c r="K493" s="4"/>
      <c r="L493" s="4"/>
      <c r="M493" s="4"/>
      <c r="N493" s="4"/>
      <c r="O493" s="4"/>
      <c r="P493" s="4"/>
      <c r="Q493" s="4"/>
      <c r="R493" s="4"/>
      <c r="S493" s="4"/>
      <c r="T493" s="4"/>
      <c r="U493" s="4"/>
      <c r="V493" s="4"/>
      <c r="W493" s="4"/>
      <c r="X493" s="4"/>
      <c r="Y493" s="4"/>
      <c r="Z493" s="4"/>
    </row>
    <row r="494" spans="1:26" ht="24" customHeight="1" x14ac:dyDescent="0.3">
      <c r="A494" s="5">
        <v>493</v>
      </c>
      <c r="B494" s="6" t="s">
        <v>11440</v>
      </c>
      <c r="C494" s="6" t="s">
        <v>11441</v>
      </c>
      <c r="D494" s="7" t="s">
        <v>11464</v>
      </c>
      <c r="E494" s="35" t="s">
        <v>11465</v>
      </c>
      <c r="F494" s="39">
        <v>1</v>
      </c>
      <c r="G494" s="5">
        <v>0</v>
      </c>
      <c r="H494" s="39">
        <v>1</v>
      </c>
      <c r="I494" s="4"/>
      <c r="J494" s="4"/>
      <c r="K494" s="4"/>
      <c r="L494" s="4"/>
      <c r="M494" s="4"/>
      <c r="N494" s="4"/>
      <c r="O494" s="4"/>
      <c r="P494" s="4"/>
      <c r="Q494" s="4"/>
      <c r="R494" s="4"/>
      <c r="S494" s="4"/>
      <c r="T494" s="4"/>
      <c r="U494" s="4"/>
      <c r="V494" s="4"/>
      <c r="W494" s="4"/>
      <c r="X494" s="4"/>
      <c r="Y494" s="4"/>
      <c r="Z494" s="4"/>
    </row>
    <row r="495" spans="1:26" ht="24" customHeight="1" x14ac:dyDescent="0.3">
      <c r="A495" s="5">
        <v>494</v>
      </c>
      <c r="B495" s="6" t="s">
        <v>11440</v>
      </c>
      <c r="C495" s="6" t="s">
        <v>11441</v>
      </c>
      <c r="D495" s="7" t="s">
        <v>11466</v>
      </c>
      <c r="E495" s="35" t="s">
        <v>11467</v>
      </c>
      <c r="F495" s="39">
        <v>1</v>
      </c>
      <c r="G495" s="5">
        <v>1</v>
      </c>
      <c r="H495" s="39">
        <v>1</v>
      </c>
      <c r="I495" s="4"/>
      <c r="J495" s="4"/>
      <c r="K495" s="4"/>
      <c r="L495" s="4"/>
      <c r="M495" s="4"/>
      <c r="N495" s="4"/>
      <c r="O495" s="4"/>
      <c r="P495" s="4"/>
      <c r="Q495" s="4"/>
      <c r="R495" s="4"/>
      <c r="S495" s="4"/>
      <c r="T495" s="4"/>
      <c r="U495" s="4"/>
      <c r="V495" s="4"/>
      <c r="W495" s="4"/>
      <c r="X495" s="4"/>
      <c r="Y495" s="4"/>
      <c r="Z495" s="4"/>
    </row>
    <row r="496" spans="1:26" ht="24" customHeight="1" x14ac:dyDescent="0.3">
      <c r="A496" s="5">
        <v>495</v>
      </c>
      <c r="B496" s="6" t="s">
        <v>11440</v>
      </c>
      <c r="C496" s="6" t="s">
        <v>11441</v>
      </c>
      <c r="D496" s="7" t="s">
        <v>11468</v>
      </c>
      <c r="E496" s="35" t="s">
        <v>11469</v>
      </c>
      <c r="F496" s="39">
        <v>1</v>
      </c>
      <c r="G496" s="5">
        <v>1</v>
      </c>
      <c r="H496" s="39">
        <v>1</v>
      </c>
      <c r="I496" s="4"/>
      <c r="J496" s="4"/>
      <c r="K496" s="4"/>
      <c r="L496" s="4"/>
      <c r="M496" s="4"/>
      <c r="N496" s="4"/>
      <c r="O496" s="4"/>
      <c r="P496" s="4"/>
      <c r="Q496" s="4"/>
      <c r="R496" s="4"/>
      <c r="S496" s="4"/>
      <c r="T496" s="4"/>
      <c r="U496" s="4"/>
      <c r="V496" s="4"/>
      <c r="W496" s="4"/>
      <c r="X496" s="4"/>
      <c r="Y496" s="4"/>
      <c r="Z496" s="4"/>
    </row>
    <row r="497" spans="1:26" ht="24" customHeight="1" x14ac:dyDescent="0.3">
      <c r="A497" s="5">
        <v>496</v>
      </c>
      <c r="B497" s="6" t="s">
        <v>11440</v>
      </c>
      <c r="C497" s="6" t="s">
        <v>11441</v>
      </c>
      <c r="D497" s="7" t="s">
        <v>11470</v>
      </c>
      <c r="E497" s="35" t="s">
        <v>11471</v>
      </c>
      <c r="F497" s="39">
        <v>2</v>
      </c>
      <c r="G497" s="5">
        <v>2</v>
      </c>
      <c r="H497" s="39">
        <v>2</v>
      </c>
      <c r="I497" s="4"/>
      <c r="J497" s="4"/>
      <c r="K497" s="4"/>
      <c r="L497" s="4"/>
      <c r="M497" s="4"/>
      <c r="N497" s="4"/>
      <c r="O497" s="4"/>
      <c r="P497" s="4"/>
      <c r="Q497" s="4"/>
      <c r="R497" s="4"/>
      <c r="S497" s="4"/>
      <c r="T497" s="4"/>
      <c r="U497" s="4"/>
      <c r="V497" s="4"/>
      <c r="W497" s="4"/>
      <c r="X497" s="4"/>
      <c r="Y497" s="4"/>
      <c r="Z497" s="4"/>
    </row>
    <row r="498" spans="1:26" ht="24" customHeight="1" x14ac:dyDescent="0.3">
      <c r="A498" s="5">
        <v>497</v>
      </c>
      <c r="B498" s="6" t="s">
        <v>11440</v>
      </c>
      <c r="C498" s="6" t="s">
        <v>11441</v>
      </c>
      <c r="D498" s="7" t="s">
        <v>11472</v>
      </c>
      <c r="E498" s="35" t="s">
        <v>11473</v>
      </c>
      <c r="F498" s="39">
        <v>1</v>
      </c>
      <c r="G498" s="5">
        <v>1</v>
      </c>
      <c r="H498" s="39">
        <v>1</v>
      </c>
      <c r="I498" s="4"/>
      <c r="J498" s="4"/>
      <c r="K498" s="4"/>
      <c r="L498" s="4"/>
      <c r="M498" s="4"/>
      <c r="N498" s="4"/>
      <c r="O498" s="4"/>
      <c r="P498" s="4"/>
      <c r="Q498" s="4"/>
      <c r="R498" s="4"/>
      <c r="S498" s="4"/>
      <c r="T498" s="4"/>
      <c r="U498" s="4"/>
      <c r="V498" s="4"/>
      <c r="W498" s="4"/>
      <c r="X498" s="4"/>
      <c r="Y498" s="4"/>
      <c r="Z498" s="4"/>
    </row>
    <row r="499" spans="1:26" ht="24" customHeight="1" x14ac:dyDescent="0.3">
      <c r="A499" s="5">
        <v>498</v>
      </c>
      <c r="B499" s="6" t="s">
        <v>11474</v>
      </c>
      <c r="C499" s="6" t="s">
        <v>11475</v>
      </c>
      <c r="D499" s="7" t="s">
        <v>11476</v>
      </c>
      <c r="E499" s="35" t="s">
        <v>11477</v>
      </c>
      <c r="F499" s="39">
        <v>1</v>
      </c>
      <c r="G499" s="5">
        <v>1</v>
      </c>
      <c r="H499" s="39">
        <v>1</v>
      </c>
      <c r="I499" s="4"/>
      <c r="J499" s="4"/>
      <c r="K499" s="4"/>
      <c r="L499" s="4"/>
      <c r="M499" s="4"/>
      <c r="N499" s="4"/>
      <c r="O499" s="4"/>
      <c r="P499" s="4"/>
      <c r="Q499" s="4"/>
      <c r="R499" s="4"/>
      <c r="S499" s="4"/>
      <c r="T499" s="4"/>
      <c r="U499" s="4"/>
      <c r="V499" s="4"/>
      <c r="W499" s="4"/>
      <c r="X499" s="4"/>
      <c r="Y499" s="4"/>
      <c r="Z499" s="4"/>
    </row>
    <row r="500" spans="1:26" ht="24" customHeight="1" x14ac:dyDescent="0.3">
      <c r="A500" s="5">
        <v>499</v>
      </c>
      <c r="B500" s="6" t="s">
        <v>11474</v>
      </c>
      <c r="C500" s="6" t="s">
        <v>11475</v>
      </c>
      <c r="D500" s="7" t="s">
        <v>11478</v>
      </c>
      <c r="E500" s="35" t="s">
        <v>11479</v>
      </c>
      <c r="F500" s="39">
        <v>1</v>
      </c>
      <c r="G500" s="5">
        <v>1</v>
      </c>
      <c r="H500" s="39">
        <v>1</v>
      </c>
      <c r="I500" s="4"/>
      <c r="J500" s="4"/>
      <c r="K500" s="4"/>
      <c r="L500" s="4"/>
      <c r="M500" s="4"/>
      <c r="N500" s="4"/>
      <c r="O500" s="4"/>
      <c r="P500" s="4"/>
      <c r="Q500" s="4"/>
      <c r="R500" s="4"/>
      <c r="S500" s="4"/>
      <c r="T500" s="4"/>
      <c r="U500" s="4"/>
      <c r="V500" s="4"/>
      <c r="W500" s="4"/>
      <c r="X500" s="4"/>
      <c r="Y500" s="4"/>
      <c r="Z500" s="4"/>
    </row>
    <row r="501" spans="1:26" ht="72" customHeight="1" x14ac:dyDescent="0.3">
      <c r="A501" s="5">
        <v>500</v>
      </c>
      <c r="B501" s="6" t="s">
        <v>11474</v>
      </c>
      <c r="C501" s="6" t="s">
        <v>11475</v>
      </c>
      <c r="D501" s="7" t="s">
        <v>11480</v>
      </c>
      <c r="E501" s="35" t="s">
        <v>11481</v>
      </c>
      <c r="F501" s="39">
        <v>1</v>
      </c>
      <c r="G501" s="5">
        <v>1</v>
      </c>
      <c r="H501" s="39">
        <v>1</v>
      </c>
      <c r="I501" s="4"/>
      <c r="J501" s="4"/>
      <c r="K501" s="4"/>
      <c r="L501" s="4"/>
      <c r="M501" s="4"/>
      <c r="N501" s="4"/>
      <c r="O501" s="4"/>
      <c r="P501" s="4"/>
      <c r="Q501" s="4"/>
      <c r="R501" s="4"/>
      <c r="S501" s="4"/>
      <c r="T501" s="4"/>
      <c r="U501" s="4"/>
      <c r="V501" s="4"/>
      <c r="W501" s="4"/>
      <c r="X501" s="4"/>
      <c r="Y501" s="4"/>
      <c r="Z501" s="4"/>
    </row>
    <row r="502" spans="1:26" ht="24" customHeight="1" x14ac:dyDescent="0.3">
      <c r="A502" s="5">
        <v>501</v>
      </c>
      <c r="B502" s="6" t="s">
        <v>11474</v>
      </c>
      <c r="C502" s="6" t="s">
        <v>11475</v>
      </c>
      <c r="D502" s="7" t="s">
        <v>11482</v>
      </c>
      <c r="E502" s="35" t="s">
        <v>11483</v>
      </c>
      <c r="F502" s="39">
        <v>0</v>
      </c>
      <c r="G502" s="5">
        <v>0</v>
      </c>
      <c r="H502" s="39">
        <v>0</v>
      </c>
      <c r="I502" s="4"/>
      <c r="J502" s="4"/>
      <c r="K502" s="4"/>
      <c r="L502" s="4"/>
      <c r="M502" s="4"/>
      <c r="N502" s="4"/>
      <c r="O502" s="4"/>
      <c r="P502" s="4"/>
      <c r="Q502" s="4"/>
      <c r="R502" s="4"/>
      <c r="S502" s="4"/>
      <c r="T502" s="4"/>
      <c r="U502" s="4"/>
      <c r="V502" s="4"/>
      <c r="W502" s="4"/>
      <c r="X502" s="4"/>
      <c r="Y502" s="4"/>
      <c r="Z502" s="4"/>
    </row>
    <row r="503" spans="1:26" ht="24" customHeight="1" x14ac:dyDescent="0.3">
      <c r="A503" s="5">
        <v>502</v>
      </c>
      <c r="B503" s="6" t="s">
        <v>11474</v>
      </c>
      <c r="C503" s="6" t="s">
        <v>11475</v>
      </c>
      <c r="D503" s="7" t="s">
        <v>11484</v>
      </c>
      <c r="E503" s="35" t="s">
        <v>11485</v>
      </c>
      <c r="F503" s="39">
        <v>0</v>
      </c>
      <c r="G503" s="5">
        <v>0</v>
      </c>
      <c r="H503" s="39">
        <v>0</v>
      </c>
      <c r="I503" s="4"/>
      <c r="J503" s="4"/>
      <c r="K503" s="4"/>
      <c r="L503" s="4"/>
      <c r="M503" s="4"/>
      <c r="N503" s="4"/>
      <c r="O503" s="4"/>
      <c r="P503" s="4"/>
      <c r="Q503" s="4"/>
      <c r="R503" s="4"/>
      <c r="S503" s="4"/>
      <c r="T503" s="4"/>
      <c r="U503" s="4"/>
      <c r="V503" s="4"/>
      <c r="W503" s="4"/>
      <c r="X503" s="4"/>
      <c r="Y503" s="4"/>
      <c r="Z503" s="4"/>
    </row>
    <row r="504" spans="1:26" ht="24" customHeight="1" x14ac:dyDescent="0.3">
      <c r="A504" s="5">
        <v>503</v>
      </c>
      <c r="B504" s="6" t="s">
        <v>11474</v>
      </c>
      <c r="C504" s="6" t="s">
        <v>11475</v>
      </c>
      <c r="D504" s="7" t="s">
        <v>11486</v>
      </c>
      <c r="E504" s="35" t="s">
        <v>11487</v>
      </c>
      <c r="F504" s="39">
        <v>0</v>
      </c>
      <c r="G504" s="5">
        <v>0</v>
      </c>
      <c r="H504" s="39">
        <v>0</v>
      </c>
      <c r="I504" s="4"/>
      <c r="J504" s="4"/>
      <c r="K504" s="4"/>
      <c r="L504" s="4"/>
      <c r="M504" s="4"/>
      <c r="N504" s="4"/>
      <c r="O504" s="4"/>
      <c r="P504" s="4"/>
      <c r="Q504" s="4"/>
      <c r="R504" s="4"/>
      <c r="S504" s="4"/>
      <c r="T504" s="4"/>
      <c r="U504" s="4"/>
      <c r="V504" s="4"/>
      <c r="W504" s="4"/>
      <c r="X504" s="4"/>
      <c r="Y504" s="4"/>
      <c r="Z504" s="4"/>
    </row>
    <row r="505" spans="1:26" ht="24" customHeight="1" x14ac:dyDescent="0.3">
      <c r="A505" s="5">
        <v>504</v>
      </c>
      <c r="B505" s="6" t="s">
        <v>11474</v>
      </c>
      <c r="C505" s="6" t="s">
        <v>11475</v>
      </c>
      <c r="D505" s="7" t="s">
        <v>11488</v>
      </c>
      <c r="E505" s="35" t="s">
        <v>11489</v>
      </c>
      <c r="F505" s="39">
        <v>0</v>
      </c>
      <c r="G505" s="5">
        <v>1</v>
      </c>
      <c r="H505" s="39">
        <v>0</v>
      </c>
      <c r="I505" s="4"/>
      <c r="J505" s="4"/>
      <c r="K505" s="4"/>
      <c r="L505" s="4"/>
      <c r="M505" s="4"/>
      <c r="N505" s="4"/>
      <c r="O505" s="4"/>
      <c r="P505" s="4"/>
      <c r="Q505" s="4"/>
      <c r="R505" s="4"/>
      <c r="S505" s="4"/>
      <c r="T505" s="4"/>
      <c r="U505" s="4"/>
      <c r="V505" s="4"/>
      <c r="W505" s="4"/>
      <c r="X505" s="4"/>
      <c r="Y505" s="4"/>
      <c r="Z505" s="4"/>
    </row>
    <row r="506" spans="1:26" ht="24" customHeight="1" x14ac:dyDescent="0.3">
      <c r="A506" s="5">
        <v>505</v>
      </c>
      <c r="B506" s="6" t="s">
        <v>11474</v>
      </c>
      <c r="C506" s="6" t="s">
        <v>11475</v>
      </c>
      <c r="D506" s="7" t="s">
        <v>11490</v>
      </c>
      <c r="E506" s="35" t="s">
        <v>11491</v>
      </c>
      <c r="F506" s="39">
        <v>1</v>
      </c>
      <c r="G506" s="5">
        <v>1</v>
      </c>
      <c r="H506" s="39">
        <v>1</v>
      </c>
      <c r="I506" s="4"/>
      <c r="J506" s="4"/>
      <c r="K506" s="4"/>
      <c r="L506" s="4"/>
      <c r="M506" s="4"/>
      <c r="N506" s="4"/>
      <c r="O506" s="4"/>
      <c r="P506" s="4"/>
      <c r="Q506" s="4"/>
      <c r="R506" s="4"/>
      <c r="S506" s="4"/>
      <c r="T506" s="4"/>
      <c r="U506" s="4"/>
      <c r="V506" s="4"/>
      <c r="W506" s="4"/>
      <c r="X506" s="4"/>
      <c r="Y506" s="4"/>
      <c r="Z506" s="4"/>
    </row>
    <row r="507" spans="1:26" ht="48" customHeight="1" x14ac:dyDescent="0.3">
      <c r="A507" s="5">
        <v>506</v>
      </c>
      <c r="B507" s="6" t="s">
        <v>11474</v>
      </c>
      <c r="C507" s="6" t="s">
        <v>11475</v>
      </c>
      <c r="D507" s="7" t="s">
        <v>11492</v>
      </c>
      <c r="E507" s="35" t="s">
        <v>11493</v>
      </c>
      <c r="F507" s="39">
        <v>0</v>
      </c>
      <c r="G507" s="23">
        <v>1</v>
      </c>
      <c r="H507" s="39">
        <v>0</v>
      </c>
      <c r="I507" s="4"/>
      <c r="J507" s="4"/>
      <c r="K507" s="4"/>
      <c r="L507" s="4"/>
      <c r="M507" s="4"/>
      <c r="N507" s="4"/>
      <c r="O507" s="4"/>
      <c r="P507" s="4"/>
      <c r="Q507" s="4"/>
      <c r="R507" s="4"/>
      <c r="S507" s="4"/>
      <c r="T507" s="4"/>
      <c r="U507" s="4"/>
      <c r="V507" s="4"/>
      <c r="W507" s="4"/>
      <c r="X507" s="4"/>
      <c r="Y507" s="4"/>
      <c r="Z507" s="4"/>
    </row>
    <row r="508" spans="1:26" ht="48" customHeight="1" x14ac:dyDescent="0.3">
      <c r="A508" s="5">
        <v>507</v>
      </c>
      <c r="B508" s="6" t="s">
        <v>11494</v>
      </c>
      <c r="C508" s="6" t="s">
        <v>11495</v>
      </c>
      <c r="D508" s="7" t="s">
        <v>11496</v>
      </c>
      <c r="E508" s="35" t="s">
        <v>11497</v>
      </c>
      <c r="F508" s="39">
        <v>0</v>
      </c>
      <c r="G508" s="5">
        <v>0</v>
      </c>
      <c r="H508" s="39">
        <v>0</v>
      </c>
      <c r="I508" s="4"/>
      <c r="J508" s="4"/>
      <c r="K508" s="4"/>
      <c r="L508" s="4"/>
      <c r="M508" s="4"/>
      <c r="N508" s="4"/>
      <c r="O508" s="4"/>
      <c r="P508" s="4"/>
      <c r="Q508" s="4"/>
      <c r="R508" s="4"/>
      <c r="S508" s="4"/>
      <c r="T508" s="4"/>
      <c r="U508" s="4"/>
      <c r="V508" s="4"/>
      <c r="W508" s="4"/>
      <c r="X508" s="4"/>
      <c r="Y508" s="4"/>
      <c r="Z508" s="4"/>
    </row>
    <row r="509" spans="1:26" ht="24" customHeight="1" x14ac:dyDescent="0.3">
      <c r="A509" s="5">
        <v>508</v>
      </c>
      <c r="B509" s="6" t="s">
        <v>11494</v>
      </c>
      <c r="C509" s="6" t="s">
        <v>11495</v>
      </c>
      <c r="D509" s="7" t="s">
        <v>11498</v>
      </c>
      <c r="E509" s="35" t="s">
        <v>11499</v>
      </c>
      <c r="F509" s="39">
        <v>1</v>
      </c>
      <c r="G509" s="5">
        <v>1</v>
      </c>
      <c r="H509" s="39">
        <v>1</v>
      </c>
      <c r="I509" s="4"/>
      <c r="J509" s="4"/>
      <c r="K509" s="4"/>
      <c r="L509" s="4"/>
      <c r="M509" s="4"/>
      <c r="N509" s="4"/>
      <c r="O509" s="4"/>
      <c r="P509" s="4"/>
      <c r="Q509" s="4"/>
      <c r="R509" s="4"/>
      <c r="S509" s="4"/>
      <c r="T509" s="4"/>
      <c r="U509" s="4"/>
      <c r="V509" s="4"/>
      <c r="W509" s="4"/>
      <c r="X509" s="4"/>
      <c r="Y509" s="4"/>
      <c r="Z509" s="4"/>
    </row>
    <row r="510" spans="1:26" ht="24" customHeight="1" x14ac:dyDescent="0.3">
      <c r="A510" s="5">
        <v>509</v>
      </c>
      <c r="B510" s="6" t="s">
        <v>11494</v>
      </c>
      <c r="C510" s="6" t="s">
        <v>11495</v>
      </c>
      <c r="D510" s="7" t="s">
        <v>11500</v>
      </c>
      <c r="E510" s="35" t="s">
        <v>11501</v>
      </c>
      <c r="F510" s="39">
        <v>2</v>
      </c>
      <c r="G510" s="5">
        <v>2</v>
      </c>
      <c r="H510" s="39">
        <v>2</v>
      </c>
      <c r="I510" s="4"/>
      <c r="J510" s="4"/>
      <c r="K510" s="4"/>
      <c r="L510" s="4"/>
      <c r="M510" s="4"/>
      <c r="N510" s="4"/>
      <c r="O510" s="4"/>
      <c r="P510" s="4"/>
      <c r="Q510" s="4"/>
      <c r="R510" s="4"/>
      <c r="S510" s="4"/>
      <c r="T510" s="4"/>
      <c r="U510" s="4"/>
      <c r="V510" s="4"/>
      <c r="W510" s="4"/>
      <c r="X510" s="4"/>
      <c r="Y510" s="4"/>
      <c r="Z510" s="4"/>
    </row>
    <row r="511" spans="1:26" ht="24" customHeight="1" x14ac:dyDescent="0.3">
      <c r="A511" s="5">
        <v>510</v>
      </c>
      <c r="B511" s="6" t="s">
        <v>11494</v>
      </c>
      <c r="C511" s="6" t="s">
        <v>11495</v>
      </c>
      <c r="D511" s="7" t="s">
        <v>11502</v>
      </c>
      <c r="E511" s="35" t="s">
        <v>11503</v>
      </c>
      <c r="F511" s="39">
        <v>0</v>
      </c>
      <c r="G511" s="5">
        <v>0</v>
      </c>
      <c r="H511" s="39">
        <v>0</v>
      </c>
      <c r="I511" s="4"/>
      <c r="J511" s="4"/>
      <c r="K511" s="4"/>
      <c r="L511" s="4"/>
      <c r="M511" s="4"/>
      <c r="N511" s="4"/>
      <c r="O511" s="4"/>
      <c r="P511" s="4"/>
      <c r="Q511" s="4"/>
      <c r="R511" s="4"/>
      <c r="S511" s="4"/>
      <c r="T511" s="4"/>
      <c r="U511" s="4"/>
      <c r="V511" s="4"/>
      <c r="W511" s="4"/>
      <c r="X511" s="4"/>
      <c r="Y511" s="4"/>
      <c r="Z511" s="4"/>
    </row>
    <row r="512" spans="1:26" ht="24" customHeight="1" x14ac:dyDescent="0.3">
      <c r="A512" s="5">
        <v>511</v>
      </c>
      <c r="B512" s="6" t="s">
        <v>11494</v>
      </c>
      <c r="C512" s="6" t="s">
        <v>11495</v>
      </c>
      <c r="D512" s="7" t="s">
        <v>11504</v>
      </c>
      <c r="E512" s="35" t="s">
        <v>11505</v>
      </c>
      <c r="F512" s="39">
        <v>0</v>
      </c>
      <c r="G512" s="5">
        <v>0</v>
      </c>
      <c r="H512" s="39">
        <v>0</v>
      </c>
      <c r="I512" s="4"/>
      <c r="J512" s="4"/>
      <c r="K512" s="4"/>
      <c r="L512" s="4"/>
      <c r="M512" s="4"/>
      <c r="N512" s="4"/>
      <c r="O512" s="4"/>
      <c r="P512" s="4"/>
      <c r="Q512" s="4"/>
      <c r="R512" s="4"/>
      <c r="S512" s="4"/>
      <c r="T512" s="4"/>
      <c r="U512" s="4"/>
      <c r="V512" s="4"/>
      <c r="W512" s="4"/>
      <c r="X512" s="4"/>
      <c r="Y512" s="4"/>
      <c r="Z512" s="4"/>
    </row>
    <row r="513" spans="1:26" ht="24" customHeight="1" x14ac:dyDescent="0.3">
      <c r="A513" s="5">
        <v>512</v>
      </c>
      <c r="B513" s="6" t="s">
        <v>11494</v>
      </c>
      <c r="C513" s="6" t="s">
        <v>11495</v>
      </c>
      <c r="D513" s="7" t="s">
        <v>11506</v>
      </c>
      <c r="E513" s="35" t="s">
        <v>11507</v>
      </c>
      <c r="F513" s="39">
        <v>1</v>
      </c>
      <c r="G513" s="5">
        <v>0</v>
      </c>
      <c r="H513" s="39">
        <v>1</v>
      </c>
      <c r="I513" s="4"/>
      <c r="J513" s="4"/>
      <c r="K513" s="4"/>
      <c r="L513" s="4"/>
      <c r="M513" s="4"/>
      <c r="N513" s="4"/>
      <c r="O513" s="4"/>
      <c r="P513" s="4"/>
      <c r="Q513" s="4"/>
      <c r="R513" s="4"/>
      <c r="S513" s="4"/>
      <c r="T513" s="4"/>
      <c r="U513" s="4"/>
      <c r="V513" s="4"/>
      <c r="W513" s="4"/>
      <c r="X513" s="4"/>
      <c r="Y513" s="4"/>
      <c r="Z513" s="4"/>
    </row>
    <row r="514" spans="1:26" ht="24" customHeight="1" x14ac:dyDescent="0.3">
      <c r="A514" s="5">
        <v>513</v>
      </c>
      <c r="B514" s="6" t="s">
        <v>11494</v>
      </c>
      <c r="C514" s="6" t="s">
        <v>11495</v>
      </c>
      <c r="D514" s="7" t="s">
        <v>11508</v>
      </c>
      <c r="E514" s="35" t="s">
        <v>11509</v>
      </c>
      <c r="F514" s="39">
        <v>2</v>
      </c>
      <c r="G514" s="5">
        <v>2</v>
      </c>
      <c r="H514" s="39">
        <v>2</v>
      </c>
      <c r="I514" s="4"/>
      <c r="J514" s="4"/>
      <c r="K514" s="4"/>
      <c r="L514" s="4"/>
      <c r="M514" s="4"/>
      <c r="N514" s="4"/>
      <c r="O514" s="4"/>
      <c r="P514" s="4"/>
      <c r="Q514" s="4"/>
      <c r="R514" s="4"/>
      <c r="S514" s="4"/>
      <c r="T514" s="4"/>
      <c r="U514" s="4"/>
      <c r="V514" s="4"/>
      <c r="W514" s="4"/>
      <c r="X514" s="4"/>
      <c r="Y514" s="4"/>
      <c r="Z514" s="4"/>
    </row>
    <row r="515" spans="1:26" ht="24" customHeight="1" x14ac:dyDescent="0.3">
      <c r="A515" s="5">
        <v>514</v>
      </c>
      <c r="B515" s="6" t="s">
        <v>11494</v>
      </c>
      <c r="C515" s="6" t="s">
        <v>11495</v>
      </c>
      <c r="D515" s="7" t="s">
        <v>11510</v>
      </c>
      <c r="E515" s="35" t="s">
        <v>11511</v>
      </c>
      <c r="F515" s="39">
        <v>2</v>
      </c>
      <c r="G515" s="5">
        <v>2</v>
      </c>
      <c r="H515" s="39">
        <v>2</v>
      </c>
      <c r="I515" s="4"/>
      <c r="J515" s="4"/>
      <c r="K515" s="4"/>
      <c r="L515" s="4"/>
      <c r="M515" s="4"/>
      <c r="N515" s="4"/>
      <c r="O515" s="4"/>
      <c r="P515" s="4"/>
      <c r="Q515" s="4"/>
      <c r="R515" s="4"/>
      <c r="S515" s="4"/>
      <c r="T515" s="4"/>
      <c r="U515" s="4"/>
      <c r="V515" s="4"/>
      <c r="W515" s="4"/>
      <c r="X515" s="4"/>
      <c r="Y515" s="4"/>
      <c r="Z515" s="4"/>
    </row>
    <row r="516" spans="1:26" ht="24" customHeight="1" x14ac:dyDescent="0.3">
      <c r="A516" s="5">
        <v>515</v>
      </c>
      <c r="B516" s="6" t="s">
        <v>11494</v>
      </c>
      <c r="C516" s="6" t="s">
        <v>11495</v>
      </c>
      <c r="D516" s="7" t="s">
        <v>11512</v>
      </c>
      <c r="E516" s="35" t="s">
        <v>11513</v>
      </c>
      <c r="F516" s="39">
        <v>0</v>
      </c>
      <c r="G516" s="5">
        <v>0</v>
      </c>
      <c r="H516" s="39">
        <v>0</v>
      </c>
      <c r="I516" s="4"/>
      <c r="J516" s="4"/>
      <c r="K516" s="4"/>
      <c r="L516" s="4"/>
      <c r="M516" s="4"/>
      <c r="N516" s="4"/>
      <c r="O516" s="4"/>
      <c r="P516" s="4"/>
      <c r="Q516" s="4"/>
      <c r="R516" s="4"/>
      <c r="S516" s="4"/>
      <c r="T516" s="4"/>
      <c r="U516" s="4"/>
      <c r="V516" s="4"/>
      <c r="W516" s="4"/>
      <c r="X516" s="4"/>
      <c r="Y516" s="4"/>
      <c r="Z516" s="4"/>
    </row>
    <row r="517" spans="1:26" ht="24" customHeight="1" x14ac:dyDescent="0.3">
      <c r="A517" s="5">
        <v>516</v>
      </c>
      <c r="B517" s="6" t="s">
        <v>11494</v>
      </c>
      <c r="C517" s="6" t="s">
        <v>11495</v>
      </c>
      <c r="D517" s="7" t="s">
        <v>11514</v>
      </c>
      <c r="E517" s="35" t="s">
        <v>11515</v>
      </c>
      <c r="F517" s="39">
        <v>2</v>
      </c>
      <c r="G517" s="5">
        <v>2</v>
      </c>
      <c r="H517" s="39">
        <v>2</v>
      </c>
      <c r="I517" s="4"/>
      <c r="J517" s="4"/>
      <c r="K517" s="4"/>
      <c r="L517" s="4"/>
      <c r="M517" s="4"/>
      <c r="N517" s="4"/>
      <c r="O517" s="4"/>
      <c r="P517" s="4"/>
      <c r="Q517" s="4"/>
      <c r="R517" s="4"/>
      <c r="S517" s="4"/>
      <c r="T517" s="4"/>
      <c r="U517" s="4"/>
      <c r="V517" s="4"/>
      <c r="W517" s="4"/>
      <c r="X517" s="4"/>
      <c r="Y517" s="4"/>
      <c r="Z517" s="4"/>
    </row>
    <row r="518" spans="1:26" ht="48" customHeight="1" x14ac:dyDescent="0.3">
      <c r="A518" s="5">
        <v>517</v>
      </c>
      <c r="B518" s="6" t="s">
        <v>11494</v>
      </c>
      <c r="C518" s="6" t="s">
        <v>11495</v>
      </c>
      <c r="D518" s="7" t="s">
        <v>11516</v>
      </c>
      <c r="E518" s="35" t="s">
        <v>11517</v>
      </c>
      <c r="F518" s="39">
        <v>1</v>
      </c>
      <c r="G518" s="5">
        <v>1</v>
      </c>
      <c r="H518" s="39">
        <v>1</v>
      </c>
      <c r="I518" s="4"/>
      <c r="J518" s="4"/>
      <c r="K518" s="4"/>
      <c r="L518" s="4"/>
      <c r="M518" s="4"/>
      <c r="N518" s="4"/>
      <c r="O518" s="4"/>
      <c r="P518" s="4"/>
      <c r="Q518" s="4"/>
      <c r="R518" s="4"/>
      <c r="S518" s="4"/>
      <c r="T518" s="4"/>
      <c r="U518" s="4"/>
      <c r="V518" s="4"/>
      <c r="W518" s="4"/>
      <c r="X518" s="4"/>
      <c r="Y518" s="4"/>
      <c r="Z518" s="4"/>
    </row>
    <row r="519" spans="1:26" ht="24" customHeight="1" x14ac:dyDescent="0.3">
      <c r="A519" s="5">
        <v>518</v>
      </c>
      <c r="B519" s="6" t="s">
        <v>11494</v>
      </c>
      <c r="C519" s="6" t="s">
        <v>11495</v>
      </c>
      <c r="D519" s="7" t="s">
        <v>11518</v>
      </c>
      <c r="E519" s="35" t="s">
        <v>11519</v>
      </c>
      <c r="F519" s="39">
        <v>0</v>
      </c>
      <c r="G519" s="5">
        <v>0</v>
      </c>
      <c r="H519" s="39">
        <v>0</v>
      </c>
      <c r="I519" s="4"/>
      <c r="J519" s="4"/>
      <c r="K519" s="4"/>
      <c r="L519" s="4"/>
      <c r="M519" s="4"/>
      <c r="N519" s="4"/>
      <c r="O519" s="4"/>
      <c r="P519" s="4"/>
      <c r="Q519" s="4"/>
      <c r="R519" s="4"/>
      <c r="S519" s="4"/>
      <c r="T519" s="4"/>
      <c r="U519" s="4"/>
      <c r="V519" s="4"/>
      <c r="W519" s="4"/>
      <c r="X519" s="4"/>
      <c r="Y519" s="4"/>
      <c r="Z519" s="4"/>
    </row>
    <row r="520" spans="1:26" ht="48" customHeight="1" x14ac:dyDescent="0.3">
      <c r="A520" s="5">
        <v>519</v>
      </c>
      <c r="B520" s="6" t="s">
        <v>11520</v>
      </c>
      <c r="C520" s="6" t="s">
        <v>11521</v>
      </c>
      <c r="D520" s="7" t="s">
        <v>11522</v>
      </c>
      <c r="E520" s="35" t="s">
        <v>11523</v>
      </c>
      <c r="F520" s="39">
        <v>1</v>
      </c>
      <c r="G520" s="5">
        <v>1</v>
      </c>
      <c r="H520" s="39">
        <v>1</v>
      </c>
      <c r="I520" s="4"/>
      <c r="J520" s="4"/>
      <c r="K520" s="4"/>
      <c r="L520" s="4"/>
      <c r="M520" s="4"/>
      <c r="N520" s="4"/>
      <c r="O520" s="4"/>
      <c r="P520" s="4"/>
      <c r="Q520" s="4"/>
      <c r="R520" s="4"/>
      <c r="S520" s="4"/>
      <c r="T520" s="4"/>
      <c r="U520" s="4"/>
      <c r="V520" s="4"/>
      <c r="W520" s="4"/>
      <c r="X520" s="4"/>
      <c r="Y520" s="4"/>
      <c r="Z520" s="4"/>
    </row>
    <row r="521" spans="1:26" ht="24" customHeight="1" x14ac:dyDescent="0.3">
      <c r="A521" s="5">
        <v>520</v>
      </c>
      <c r="B521" s="6" t="s">
        <v>11520</v>
      </c>
      <c r="C521" s="6" t="s">
        <v>11521</v>
      </c>
      <c r="D521" s="7" t="s">
        <v>11524</v>
      </c>
      <c r="E521" s="35" t="s">
        <v>11525</v>
      </c>
      <c r="F521" s="39">
        <v>0</v>
      </c>
      <c r="G521" s="5">
        <v>0</v>
      </c>
      <c r="H521" s="39">
        <v>0</v>
      </c>
      <c r="I521" s="4"/>
      <c r="J521" s="4"/>
      <c r="K521" s="4"/>
      <c r="L521" s="4"/>
      <c r="M521" s="4"/>
      <c r="N521" s="4"/>
      <c r="O521" s="4"/>
      <c r="P521" s="4"/>
      <c r="Q521" s="4"/>
      <c r="R521" s="4"/>
      <c r="S521" s="4"/>
      <c r="T521" s="4"/>
      <c r="U521" s="4"/>
      <c r="V521" s="4"/>
      <c r="W521" s="4"/>
      <c r="X521" s="4"/>
      <c r="Y521" s="4"/>
      <c r="Z521" s="4"/>
    </row>
    <row r="522" spans="1:26" ht="24" customHeight="1" x14ac:dyDescent="0.3">
      <c r="A522" s="5">
        <v>521</v>
      </c>
      <c r="B522" s="6" t="s">
        <v>11526</v>
      </c>
      <c r="C522" s="6" t="s">
        <v>11527</v>
      </c>
      <c r="D522" s="7" t="s">
        <v>11528</v>
      </c>
      <c r="E522" s="35" t="s">
        <v>11529</v>
      </c>
      <c r="F522" s="39">
        <v>0</v>
      </c>
      <c r="G522" s="5">
        <v>0</v>
      </c>
      <c r="H522" s="39">
        <v>0</v>
      </c>
      <c r="I522" s="4"/>
      <c r="J522" s="4"/>
      <c r="K522" s="4"/>
      <c r="L522" s="4"/>
      <c r="M522" s="4"/>
      <c r="N522" s="4"/>
      <c r="O522" s="4"/>
      <c r="P522" s="4"/>
      <c r="Q522" s="4"/>
      <c r="R522" s="4"/>
      <c r="S522" s="4"/>
      <c r="T522" s="4"/>
      <c r="U522" s="4"/>
      <c r="V522" s="4"/>
      <c r="W522" s="4"/>
      <c r="X522" s="4"/>
      <c r="Y522" s="4"/>
      <c r="Z522" s="4"/>
    </row>
    <row r="523" spans="1:26" ht="24" customHeight="1" x14ac:dyDescent="0.3">
      <c r="A523" s="5">
        <v>522</v>
      </c>
      <c r="B523" s="6" t="s">
        <v>11526</v>
      </c>
      <c r="C523" s="6" t="s">
        <v>11527</v>
      </c>
      <c r="D523" s="7" t="s">
        <v>11530</v>
      </c>
      <c r="E523" s="35" t="s">
        <v>11531</v>
      </c>
      <c r="F523" s="39">
        <v>2</v>
      </c>
      <c r="G523" s="5">
        <v>0</v>
      </c>
      <c r="H523" s="39">
        <v>2</v>
      </c>
      <c r="I523" s="4"/>
      <c r="J523" s="4"/>
      <c r="K523" s="4"/>
      <c r="L523" s="4"/>
      <c r="M523" s="4"/>
      <c r="N523" s="4"/>
      <c r="O523" s="4"/>
      <c r="P523" s="4"/>
      <c r="Q523" s="4"/>
      <c r="R523" s="4"/>
      <c r="S523" s="4"/>
      <c r="T523" s="4"/>
      <c r="U523" s="4"/>
      <c r="V523" s="4"/>
      <c r="W523" s="4"/>
      <c r="X523" s="4"/>
      <c r="Y523" s="4"/>
      <c r="Z523" s="4"/>
    </row>
    <row r="524" spans="1:26" ht="48" customHeight="1" x14ac:dyDescent="0.3">
      <c r="A524" s="5">
        <v>523</v>
      </c>
      <c r="B524" s="6" t="s">
        <v>11532</v>
      </c>
      <c r="C524" s="6" t="s">
        <v>11533</v>
      </c>
      <c r="D524" s="7" t="s">
        <v>11534</v>
      </c>
      <c r="E524" s="35" t="s">
        <v>11535</v>
      </c>
      <c r="F524" s="39">
        <v>0</v>
      </c>
      <c r="G524" s="5">
        <v>0</v>
      </c>
      <c r="H524" s="39">
        <v>0</v>
      </c>
      <c r="I524" s="4"/>
      <c r="J524" s="4"/>
      <c r="K524" s="4"/>
      <c r="L524" s="4"/>
      <c r="M524" s="4"/>
      <c r="N524" s="4"/>
      <c r="O524" s="4"/>
      <c r="P524" s="4"/>
      <c r="Q524" s="4"/>
      <c r="R524" s="4"/>
      <c r="S524" s="4"/>
      <c r="T524" s="4"/>
      <c r="U524" s="4"/>
      <c r="V524" s="4"/>
      <c r="W524" s="4"/>
      <c r="X524" s="4"/>
      <c r="Y524" s="4"/>
      <c r="Z524" s="4"/>
    </row>
    <row r="525" spans="1:26" ht="24" customHeight="1" x14ac:dyDescent="0.3">
      <c r="A525" s="5">
        <v>524</v>
      </c>
      <c r="B525" s="6" t="s">
        <v>11536</v>
      </c>
      <c r="C525" s="6" t="s">
        <v>11537</v>
      </c>
      <c r="D525" s="7" t="s">
        <v>11538</v>
      </c>
      <c r="E525" s="35" t="s">
        <v>11539</v>
      </c>
      <c r="F525" s="39">
        <v>1</v>
      </c>
      <c r="G525" s="5">
        <v>1</v>
      </c>
      <c r="H525" s="39">
        <v>1</v>
      </c>
      <c r="I525" s="4"/>
      <c r="J525" s="4"/>
      <c r="K525" s="4"/>
      <c r="L525" s="4"/>
      <c r="M525" s="4"/>
      <c r="N525" s="4"/>
      <c r="O525" s="4"/>
      <c r="P525" s="4"/>
      <c r="Q525" s="4"/>
      <c r="R525" s="4"/>
      <c r="S525" s="4"/>
      <c r="T525" s="4"/>
      <c r="U525" s="4"/>
      <c r="V525" s="4"/>
      <c r="W525" s="4"/>
      <c r="X525" s="4"/>
      <c r="Y525" s="4"/>
      <c r="Z525" s="4"/>
    </row>
    <row r="526" spans="1:26" ht="24" customHeight="1" x14ac:dyDescent="0.3">
      <c r="A526" s="5">
        <v>525</v>
      </c>
      <c r="B526" s="6" t="s">
        <v>11536</v>
      </c>
      <c r="C526" s="6" t="s">
        <v>11537</v>
      </c>
      <c r="D526" s="7" t="s">
        <v>11540</v>
      </c>
      <c r="E526" s="35" t="s">
        <v>11541</v>
      </c>
      <c r="F526" s="39">
        <v>1</v>
      </c>
      <c r="G526" s="5">
        <v>1</v>
      </c>
      <c r="H526" s="39">
        <v>1</v>
      </c>
      <c r="I526" s="4"/>
      <c r="J526" s="4"/>
      <c r="K526" s="4"/>
      <c r="L526" s="4"/>
      <c r="M526" s="4"/>
      <c r="N526" s="4"/>
      <c r="O526" s="4"/>
      <c r="P526" s="4"/>
      <c r="Q526" s="4"/>
      <c r="R526" s="4"/>
      <c r="S526" s="4"/>
      <c r="T526" s="4"/>
      <c r="U526" s="4"/>
      <c r="V526" s="4"/>
      <c r="W526" s="4"/>
      <c r="X526" s="4"/>
      <c r="Y526" s="4"/>
      <c r="Z526" s="4"/>
    </row>
    <row r="527" spans="1:26" ht="24" customHeight="1" x14ac:dyDescent="0.3">
      <c r="A527" s="5">
        <v>526</v>
      </c>
      <c r="B527" s="6" t="s">
        <v>11536</v>
      </c>
      <c r="C527" s="6" t="s">
        <v>11537</v>
      </c>
      <c r="D527" s="7" t="s">
        <v>11542</v>
      </c>
      <c r="E527" s="35" t="s">
        <v>11543</v>
      </c>
      <c r="F527" s="39">
        <v>0</v>
      </c>
      <c r="G527" s="5">
        <v>0</v>
      </c>
      <c r="H527" s="39">
        <v>0</v>
      </c>
      <c r="I527" s="4"/>
      <c r="J527" s="4"/>
      <c r="K527" s="4"/>
      <c r="L527" s="4"/>
      <c r="M527" s="4"/>
      <c r="N527" s="4"/>
      <c r="O527" s="4"/>
      <c r="P527" s="4"/>
      <c r="Q527" s="4"/>
      <c r="R527" s="4"/>
      <c r="S527" s="4"/>
      <c r="T527" s="4"/>
      <c r="U527" s="4"/>
      <c r="V527" s="4"/>
      <c r="W527" s="4"/>
      <c r="X527" s="4"/>
      <c r="Y527" s="4"/>
      <c r="Z527" s="4"/>
    </row>
    <row r="528" spans="1:26" ht="24" customHeight="1" x14ac:dyDescent="0.3">
      <c r="A528" s="5">
        <v>527</v>
      </c>
      <c r="B528" s="6" t="s">
        <v>11536</v>
      </c>
      <c r="C528" s="6" t="s">
        <v>11537</v>
      </c>
      <c r="D528" s="7" t="s">
        <v>11544</v>
      </c>
      <c r="E528" s="35" t="s">
        <v>11545</v>
      </c>
      <c r="F528" s="39">
        <v>0</v>
      </c>
      <c r="G528" s="5">
        <v>0</v>
      </c>
      <c r="H528" s="39">
        <v>0</v>
      </c>
      <c r="I528" s="4"/>
      <c r="J528" s="4"/>
      <c r="K528" s="4"/>
      <c r="L528" s="4"/>
      <c r="M528" s="4"/>
      <c r="N528" s="4"/>
      <c r="O528" s="4"/>
      <c r="P528" s="4"/>
      <c r="Q528" s="4"/>
      <c r="R528" s="4"/>
      <c r="S528" s="4"/>
      <c r="T528" s="4"/>
      <c r="U528" s="4"/>
      <c r="V528" s="4"/>
      <c r="W528" s="4"/>
      <c r="X528" s="4"/>
      <c r="Y528" s="4"/>
      <c r="Z528" s="4"/>
    </row>
    <row r="529" spans="1:26" ht="24" customHeight="1" x14ac:dyDescent="0.3">
      <c r="A529" s="5">
        <v>528</v>
      </c>
      <c r="B529" s="6" t="s">
        <v>11536</v>
      </c>
      <c r="C529" s="6" t="s">
        <v>11537</v>
      </c>
      <c r="D529" s="7" t="s">
        <v>11546</v>
      </c>
      <c r="E529" s="35" t="s">
        <v>11547</v>
      </c>
      <c r="F529" s="39">
        <v>1</v>
      </c>
      <c r="G529" s="5">
        <v>1</v>
      </c>
      <c r="H529" s="39">
        <v>1</v>
      </c>
      <c r="I529" s="4"/>
      <c r="J529" s="4"/>
      <c r="K529" s="4"/>
      <c r="L529" s="4"/>
      <c r="M529" s="4"/>
      <c r="N529" s="4"/>
      <c r="O529" s="4"/>
      <c r="P529" s="4"/>
      <c r="Q529" s="4"/>
      <c r="R529" s="4"/>
      <c r="S529" s="4"/>
      <c r="T529" s="4"/>
      <c r="U529" s="4"/>
      <c r="V529" s="4"/>
      <c r="W529" s="4"/>
      <c r="X529" s="4"/>
      <c r="Y529" s="4"/>
      <c r="Z529" s="4"/>
    </row>
    <row r="530" spans="1:26" ht="24" customHeight="1" x14ac:dyDescent="0.3">
      <c r="A530" s="5">
        <v>529</v>
      </c>
      <c r="B530" s="6" t="s">
        <v>11536</v>
      </c>
      <c r="C530" s="6" t="s">
        <v>11537</v>
      </c>
      <c r="D530" s="7" t="s">
        <v>11548</v>
      </c>
      <c r="E530" s="35" t="s">
        <v>11549</v>
      </c>
      <c r="F530" s="39">
        <v>1</v>
      </c>
      <c r="G530" s="5">
        <v>1</v>
      </c>
      <c r="H530" s="39">
        <v>1</v>
      </c>
      <c r="I530" s="4"/>
      <c r="J530" s="4"/>
      <c r="K530" s="4"/>
      <c r="L530" s="4"/>
      <c r="M530" s="4"/>
      <c r="N530" s="4"/>
      <c r="O530" s="4"/>
      <c r="P530" s="4"/>
      <c r="Q530" s="4"/>
      <c r="R530" s="4"/>
      <c r="S530" s="4"/>
      <c r="T530" s="4"/>
      <c r="U530" s="4"/>
      <c r="V530" s="4"/>
      <c r="W530" s="4"/>
      <c r="X530" s="4"/>
      <c r="Y530" s="4"/>
      <c r="Z530" s="4"/>
    </row>
    <row r="531" spans="1:26" ht="48" customHeight="1" x14ac:dyDescent="0.3">
      <c r="A531" s="5">
        <v>530</v>
      </c>
      <c r="B531" s="6" t="s">
        <v>11536</v>
      </c>
      <c r="C531" s="6" t="s">
        <v>11537</v>
      </c>
      <c r="D531" s="7" t="s">
        <v>11550</v>
      </c>
      <c r="E531" s="35" t="s">
        <v>11551</v>
      </c>
      <c r="F531" s="39">
        <v>0</v>
      </c>
      <c r="G531" s="5">
        <v>2</v>
      </c>
      <c r="H531" s="39">
        <v>0</v>
      </c>
      <c r="I531" s="4"/>
      <c r="J531" s="4"/>
      <c r="K531" s="4"/>
      <c r="L531" s="4"/>
      <c r="M531" s="4"/>
      <c r="N531" s="4"/>
      <c r="O531" s="4"/>
      <c r="P531" s="4"/>
      <c r="Q531" s="4"/>
      <c r="R531" s="4"/>
      <c r="S531" s="4"/>
      <c r="T531" s="4"/>
      <c r="U531" s="4"/>
      <c r="V531" s="4"/>
      <c r="W531" s="4"/>
      <c r="X531" s="4"/>
      <c r="Y531" s="4"/>
      <c r="Z531" s="4"/>
    </row>
    <row r="532" spans="1:26" ht="48" customHeight="1" x14ac:dyDescent="0.3">
      <c r="A532" s="5">
        <v>531</v>
      </c>
      <c r="B532" s="6" t="s">
        <v>11536</v>
      </c>
      <c r="C532" s="6" t="s">
        <v>11537</v>
      </c>
      <c r="D532" s="7" t="s">
        <v>11552</v>
      </c>
      <c r="E532" s="35" t="s">
        <v>11553</v>
      </c>
      <c r="F532" s="39">
        <v>0</v>
      </c>
      <c r="G532" s="5">
        <v>2</v>
      </c>
      <c r="H532" s="39">
        <v>0</v>
      </c>
      <c r="I532" s="4"/>
      <c r="J532" s="4"/>
      <c r="K532" s="4"/>
      <c r="L532" s="4"/>
      <c r="M532" s="4"/>
      <c r="N532" s="4"/>
      <c r="O532" s="4"/>
      <c r="P532" s="4"/>
      <c r="Q532" s="4"/>
      <c r="R532" s="4"/>
      <c r="S532" s="4"/>
      <c r="T532" s="4"/>
      <c r="U532" s="4"/>
      <c r="V532" s="4"/>
      <c r="W532" s="4"/>
      <c r="X532" s="4"/>
      <c r="Y532" s="4"/>
      <c r="Z532" s="4"/>
    </row>
    <row r="533" spans="1:26" ht="48" customHeight="1" x14ac:dyDescent="0.3">
      <c r="A533" s="5">
        <v>532</v>
      </c>
      <c r="B533" s="6" t="s">
        <v>11536</v>
      </c>
      <c r="C533" s="6" t="s">
        <v>11537</v>
      </c>
      <c r="D533" s="7" t="s">
        <v>11554</v>
      </c>
      <c r="E533" s="35" t="s">
        <v>11555</v>
      </c>
      <c r="F533" s="39">
        <v>0</v>
      </c>
      <c r="G533" s="5">
        <v>0</v>
      </c>
      <c r="H533" s="39">
        <v>0</v>
      </c>
      <c r="I533" s="4"/>
      <c r="J533" s="4"/>
      <c r="K533" s="4"/>
      <c r="L533" s="4"/>
      <c r="M533" s="4"/>
      <c r="N533" s="4"/>
      <c r="O533" s="4"/>
      <c r="P533" s="4"/>
      <c r="Q533" s="4"/>
      <c r="R533" s="4"/>
      <c r="S533" s="4"/>
      <c r="T533" s="4"/>
      <c r="U533" s="4"/>
      <c r="V533" s="4"/>
      <c r="W533" s="4"/>
      <c r="X533" s="4"/>
      <c r="Y533" s="4"/>
      <c r="Z533" s="4"/>
    </row>
    <row r="534" spans="1:26" ht="24" customHeight="1" x14ac:dyDescent="0.3">
      <c r="A534" s="5">
        <v>533</v>
      </c>
      <c r="B534" s="6" t="s">
        <v>11536</v>
      </c>
      <c r="C534" s="6" t="s">
        <v>11537</v>
      </c>
      <c r="D534" s="7" t="s">
        <v>11556</v>
      </c>
      <c r="E534" s="35" t="s">
        <v>11557</v>
      </c>
      <c r="F534" s="39">
        <v>1</v>
      </c>
      <c r="G534" s="5">
        <v>0</v>
      </c>
      <c r="H534" s="39">
        <v>1</v>
      </c>
      <c r="I534" s="4"/>
      <c r="J534" s="4"/>
      <c r="K534" s="4"/>
      <c r="L534" s="4"/>
      <c r="M534" s="4"/>
      <c r="N534" s="4"/>
      <c r="O534" s="4"/>
      <c r="P534" s="4"/>
      <c r="Q534" s="4"/>
      <c r="R534" s="4"/>
      <c r="S534" s="4"/>
      <c r="T534" s="4"/>
      <c r="U534" s="4"/>
      <c r="V534" s="4"/>
      <c r="W534" s="4"/>
      <c r="X534" s="4"/>
      <c r="Y534" s="4"/>
      <c r="Z534" s="4"/>
    </row>
    <row r="535" spans="1:26" ht="48" customHeight="1" x14ac:dyDescent="0.3">
      <c r="A535" s="5">
        <v>534</v>
      </c>
      <c r="B535" s="6" t="s">
        <v>11536</v>
      </c>
      <c r="C535" s="6" t="s">
        <v>11537</v>
      </c>
      <c r="D535" s="7" t="s">
        <v>11558</v>
      </c>
      <c r="E535" s="35" t="s">
        <v>11559</v>
      </c>
      <c r="F535" s="39">
        <v>0</v>
      </c>
      <c r="G535" s="5">
        <v>0</v>
      </c>
      <c r="H535" s="39">
        <v>0</v>
      </c>
      <c r="I535" s="4"/>
      <c r="J535" s="4"/>
      <c r="K535" s="4"/>
      <c r="L535" s="4"/>
      <c r="M535" s="4"/>
      <c r="N535" s="4"/>
      <c r="O535" s="4"/>
      <c r="P535" s="4"/>
      <c r="Q535" s="4"/>
      <c r="R535" s="4"/>
      <c r="S535" s="4"/>
      <c r="T535" s="4"/>
      <c r="U535" s="4"/>
      <c r="V535" s="4"/>
      <c r="W535" s="4"/>
      <c r="X535" s="4"/>
      <c r="Y535" s="4"/>
      <c r="Z535" s="4"/>
    </row>
    <row r="536" spans="1:26" ht="24" customHeight="1" x14ac:dyDescent="0.3">
      <c r="A536" s="5">
        <v>535</v>
      </c>
      <c r="B536" s="6" t="s">
        <v>11536</v>
      </c>
      <c r="C536" s="6" t="s">
        <v>11537</v>
      </c>
      <c r="D536" s="7" t="s">
        <v>11560</v>
      </c>
      <c r="E536" s="35" t="s">
        <v>11561</v>
      </c>
      <c r="F536" s="39">
        <v>1</v>
      </c>
      <c r="G536" s="5">
        <v>0</v>
      </c>
      <c r="H536" s="39">
        <v>1</v>
      </c>
      <c r="I536" s="4"/>
      <c r="J536" s="4"/>
      <c r="K536" s="4"/>
      <c r="L536" s="4"/>
      <c r="M536" s="4"/>
      <c r="N536" s="4"/>
      <c r="O536" s="4"/>
      <c r="P536" s="4"/>
      <c r="Q536" s="4"/>
      <c r="R536" s="4"/>
      <c r="S536" s="4"/>
      <c r="T536" s="4"/>
      <c r="U536" s="4"/>
      <c r="V536" s="4"/>
      <c r="W536" s="4"/>
      <c r="X536" s="4"/>
      <c r="Y536" s="4"/>
      <c r="Z536" s="4"/>
    </row>
    <row r="537" spans="1:26" ht="24" customHeight="1" x14ac:dyDescent="0.3">
      <c r="A537" s="5">
        <v>536</v>
      </c>
      <c r="B537" s="6" t="s">
        <v>11536</v>
      </c>
      <c r="C537" s="6" t="s">
        <v>11537</v>
      </c>
      <c r="D537" s="7" t="s">
        <v>11562</v>
      </c>
      <c r="E537" s="35" t="s">
        <v>11563</v>
      </c>
      <c r="F537" s="39">
        <v>1</v>
      </c>
      <c r="G537" s="5">
        <v>0</v>
      </c>
      <c r="H537" s="39">
        <v>1</v>
      </c>
      <c r="I537" s="4"/>
      <c r="J537" s="4"/>
      <c r="K537" s="4"/>
      <c r="L537" s="4"/>
      <c r="M537" s="4"/>
      <c r="N537" s="4"/>
      <c r="O537" s="4"/>
      <c r="P537" s="4"/>
      <c r="Q537" s="4"/>
      <c r="R537" s="4"/>
      <c r="S537" s="4"/>
      <c r="T537" s="4"/>
      <c r="U537" s="4"/>
      <c r="V537" s="4"/>
      <c r="W537" s="4"/>
      <c r="X537" s="4"/>
      <c r="Y537" s="4"/>
      <c r="Z537" s="4"/>
    </row>
    <row r="538" spans="1:26" ht="24" customHeight="1" x14ac:dyDescent="0.3">
      <c r="A538" s="5">
        <v>537</v>
      </c>
      <c r="B538" s="6" t="s">
        <v>11536</v>
      </c>
      <c r="C538" s="6" t="s">
        <v>11537</v>
      </c>
      <c r="D538" s="7" t="s">
        <v>11564</v>
      </c>
      <c r="E538" s="35" t="s">
        <v>11565</v>
      </c>
      <c r="F538" s="39">
        <v>1</v>
      </c>
      <c r="G538" s="5">
        <v>0</v>
      </c>
      <c r="H538" s="39">
        <v>1</v>
      </c>
      <c r="I538" s="4"/>
      <c r="J538" s="4"/>
      <c r="K538" s="4"/>
      <c r="L538" s="4"/>
      <c r="M538" s="4"/>
      <c r="N538" s="4"/>
      <c r="O538" s="4"/>
      <c r="P538" s="4"/>
      <c r="Q538" s="4"/>
      <c r="R538" s="4"/>
      <c r="S538" s="4"/>
      <c r="T538" s="4"/>
      <c r="U538" s="4"/>
      <c r="V538" s="4"/>
      <c r="W538" s="4"/>
      <c r="X538" s="4"/>
      <c r="Y538" s="4"/>
      <c r="Z538" s="4"/>
    </row>
    <row r="539" spans="1:26" ht="24" customHeight="1" x14ac:dyDescent="0.3">
      <c r="A539" s="5">
        <v>538</v>
      </c>
      <c r="B539" s="6" t="s">
        <v>11536</v>
      </c>
      <c r="C539" s="6" t="s">
        <v>11537</v>
      </c>
      <c r="D539" s="7" t="s">
        <v>11566</v>
      </c>
      <c r="E539" s="35" t="s">
        <v>11567</v>
      </c>
      <c r="F539" s="39">
        <v>0</v>
      </c>
      <c r="G539" s="5">
        <v>2</v>
      </c>
      <c r="H539" s="39">
        <v>0</v>
      </c>
      <c r="I539" s="4"/>
      <c r="J539" s="4"/>
      <c r="K539" s="4"/>
      <c r="L539" s="4"/>
      <c r="M539" s="4"/>
      <c r="N539" s="4"/>
      <c r="O539" s="4"/>
      <c r="P539" s="4"/>
      <c r="Q539" s="4"/>
      <c r="R539" s="4"/>
      <c r="S539" s="4"/>
      <c r="T539" s="4"/>
      <c r="U539" s="4"/>
      <c r="V539" s="4"/>
      <c r="W539" s="4"/>
      <c r="X539" s="4"/>
      <c r="Y539" s="4"/>
      <c r="Z539" s="4"/>
    </row>
    <row r="540" spans="1:26" ht="24" customHeight="1" x14ac:dyDescent="0.3">
      <c r="A540" s="5">
        <v>539</v>
      </c>
      <c r="B540" s="6" t="s">
        <v>11568</v>
      </c>
      <c r="C540" s="6" t="s">
        <v>11569</v>
      </c>
      <c r="D540" s="7" t="s">
        <v>11570</v>
      </c>
      <c r="E540" s="35" t="s">
        <v>11571</v>
      </c>
      <c r="F540" s="39">
        <v>0</v>
      </c>
      <c r="G540" s="5">
        <v>0</v>
      </c>
      <c r="H540" s="39">
        <v>0</v>
      </c>
      <c r="I540" s="4"/>
      <c r="J540" s="4"/>
      <c r="K540" s="4"/>
      <c r="L540" s="4"/>
      <c r="M540" s="4"/>
      <c r="N540" s="4"/>
      <c r="O540" s="4"/>
      <c r="P540" s="4"/>
      <c r="Q540" s="4"/>
      <c r="R540" s="4"/>
      <c r="S540" s="4"/>
      <c r="T540" s="4"/>
      <c r="U540" s="4"/>
      <c r="V540" s="4"/>
      <c r="W540" s="4"/>
      <c r="X540" s="4"/>
      <c r="Y540" s="4"/>
      <c r="Z540" s="4"/>
    </row>
    <row r="541" spans="1:26" ht="24" customHeight="1" x14ac:dyDescent="0.3">
      <c r="A541" s="5">
        <v>540</v>
      </c>
      <c r="B541" s="6" t="s">
        <v>11568</v>
      </c>
      <c r="C541" s="6" t="s">
        <v>11569</v>
      </c>
      <c r="D541" s="7" t="s">
        <v>11572</v>
      </c>
      <c r="E541" s="35" t="s">
        <v>11573</v>
      </c>
      <c r="F541" s="39">
        <v>0</v>
      </c>
      <c r="G541" s="5">
        <v>2</v>
      </c>
      <c r="H541" s="39">
        <v>0</v>
      </c>
      <c r="I541" s="4"/>
      <c r="J541" s="4"/>
      <c r="K541" s="4"/>
      <c r="L541" s="4"/>
      <c r="M541" s="4"/>
      <c r="N541" s="4"/>
      <c r="O541" s="4"/>
      <c r="P541" s="4"/>
      <c r="Q541" s="4"/>
      <c r="R541" s="4"/>
      <c r="S541" s="4"/>
      <c r="T541" s="4"/>
      <c r="U541" s="4"/>
      <c r="V541" s="4"/>
      <c r="W541" s="4"/>
      <c r="X541" s="4"/>
      <c r="Y541" s="4"/>
      <c r="Z541" s="4"/>
    </row>
    <row r="542" spans="1:26" ht="24" customHeight="1" x14ac:dyDescent="0.3">
      <c r="A542" s="5">
        <v>541</v>
      </c>
      <c r="B542" s="6" t="s">
        <v>11568</v>
      </c>
      <c r="C542" s="6" t="s">
        <v>11569</v>
      </c>
      <c r="D542" s="7" t="s">
        <v>11574</v>
      </c>
      <c r="E542" s="35" t="s">
        <v>11575</v>
      </c>
      <c r="F542" s="39">
        <v>2</v>
      </c>
      <c r="G542" s="5">
        <v>2</v>
      </c>
      <c r="H542" s="39">
        <v>2</v>
      </c>
      <c r="I542" s="4"/>
      <c r="J542" s="4"/>
      <c r="K542" s="4"/>
      <c r="L542" s="4"/>
      <c r="M542" s="4"/>
      <c r="N542" s="4"/>
      <c r="O542" s="4"/>
      <c r="P542" s="4"/>
      <c r="Q542" s="4"/>
      <c r="R542" s="4"/>
      <c r="S542" s="4"/>
      <c r="T542" s="4"/>
      <c r="U542" s="4"/>
      <c r="V542" s="4"/>
      <c r="W542" s="4"/>
      <c r="X542" s="4"/>
      <c r="Y542" s="4"/>
      <c r="Z542" s="4"/>
    </row>
    <row r="543" spans="1:26" ht="24" customHeight="1" x14ac:dyDescent="0.3">
      <c r="A543" s="5">
        <v>542</v>
      </c>
      <c r="B543" s="6" t="s">
        <v>11568</v>
      </c>
      <c r="C543" s="6" t="s">
        <v>11569</v>
      </c>
      <c r="D543" s="7" t="s">
        <v>11576</v>
      </c>
      <c r="E543" s="35" t="s">
        <v>11577</v>
      </c>
      <c r="F543" s="39">
        <v>1</v>
      </c>
      <c r="G543" s="5">
        <v>1</v>
      </c>
      <c r="H543" s="39">
        <v>1</v>
      </c>
      <c r="I543" s="4"/>
      <c r="J543" s="4"/>
      <c r="K543" s="4"/>
      <c r="L543" s="4"/>
      <c r="M543" s="4"/>
      <c r="N543" s="4"/>
      <c r="O543" s="4"/>
      <c r="P543" s="4"/>
      <c r="Q543" s="4"/>
      <c r="R543" s="4"/>
      <c r="S543" s="4"/>
      <c r="T543" s="4"/>
      <c r="U543" s="4"/>
      <c r="V543" s="4"/>
      <c r="W543" s="4"/>
      <c r="X543" s="4"/>
      <c r="Y543" s="4"/>
      <c r="Z543" s="4"/>
    </row>
    <row r="544" spans="1:26" ht="24" customHeight="1" x14ac:dyDescent="0.3">
      <c r="A544" s="5">
        <v>543</v>
      </c>
      <c r="B544" s="6" t="s">
        <v>11568</v>
      </c>
      <c r="C544" s="6" t="s">
        <v>11569</v>
      </c>
      <c r="D544" s="7" t="s">
        <v>11578</v>
      </c>
      <c r="E544" s="35" t="s">
        <v>11579</v>
      </c>
      <c r="F544" s="39">
        <v>0</v>
      </c>
      <c r="G544" s="5">
        <v>1</v>
      </c>
      <c r="H544" s="39">
        <v>0</v>
      </c>
      <c r="I544" s="4"/>
      <c r="J544" s="4"/>
      <c r="K544" s="4"/>
      <c r="L544" s="4"/>
      <c r="M544" s="4"/>
      <c r="N544" s="4"/>
      <c r="O544" s="4"/>
      <c r="P544" s="4"/>
      <c r="Q544" s="4"/>
      <c r="R544" s="4"/>
      <c r="S544" s="4"/>
      <c r="T544" s="4"/>
      <c r="U544" s="4"/>
      <c r="V544" s="4"/>
      <c r="W544" s="4"/>
      <c r="X544" s="4"/>
      <c r="Y544" s="4"/>
      <c r="Z544" s="4"/>
    </row>
    <row r="545" spans="1:26" ht="24" customHeight="1" x14ac:dyDescent="0.3">
      <c r="A545" s="5">
        <v>544</v>
      </c>
      <c r="B545" s="6" t="s">
        <v>11580</v>
      </c>
      <c r="C545" s="6" t="s">
        <v>11581</v>
      </c>
      <c r="D545" s="7" t="s">
        <v>11582</v>
      </c>
      <c r="E545" s="35" t="s">
        <v>11583</v>
      </c>
      <c r="F545" s="39">
        <v>0</v>
      </c>
      <c r="G545" s="5">
        <v>0</v>
      </c>
      <c r="H545" s="39">
        <v>0</v>
      </c>
      <c r="I545" s="4"/>
      <c r="J545" s="4"/>
      <c r="K545" s="4"/>
      <c r="L545" s="4"/>
      <c r="M545" s="4"/>
      <c r="N545" s="4"/>
      <c r="O545" s="4"/>
      <c r="P545" s="4"/>
      <c r="Q545" s="4"/>
      <c r="R545" s="4"/>
      <c r="S545" s="4"/>
      <c r="T545" s="4"/>
      <c r="U545" s="4"/>
      <c r="V545" s="4"/>
      <c r="W545" s="4"/>
      <c r="X545" s="4"/>
      <c r="Y545" s="4"/>
      <c r="Z545" s="4"/>
    </row>
    <row r="546" spans="1:26" ht="24" customHeight="1" x14ac:dyDescent="0.3">
      <c r="A546" s="5">
        <v>545</v>
      </c>
      <c r="B546" s="6" t="s">
        <v>11580</v>
      </c>
      <c r="C546" s="6" t="s">
        <v>11581</v>
      </c>
      <c r="D546" s="7" t="s">
        <v>11584</v>
      </c>
      <c r="E546" s="35" t="s">
        <v>11585</v>
      </c>
      <c r="F546" s="39">
        <v>0</v>
      </c>
      <c r="G546" s="5">
        <v>0</v>
      </c>
      <c r="H546" s="39">
        <v>0</v>
      </c>
      <c r="I546" s="4"/>
      <c r="J546" s="4"/>
      <c r="K546" s="4"/>
      <c r="L546" s="4"/>
      <c r="M546" s="4"/>
      <c r="N546" s="4"/>
      <c r="O546" s="4"/>
      <c r="P546" s="4"/>
      <c r="Q546" s="4"/>
      <c r="R546" s="4"/>
      <c r="S546" s="4"/>
      <c r="T546" s="4"/>
      <c r="U546" s="4"/>
      <c r="V546" s="4"/>
      <c r="W546" s="4"/>
      <c r="X546" s="4"/>
      <c r="Y546" s="4"/>
      <c r="Z546" s="4"/>
    </row>
    <row r="547" spans="1:26" ht="24" customHeight="1" x14ac:dyDescent="0.3">
      <c r="A547" s="5">
        <v>546</v>
      </c>
      <c r="B547" s="6" t="s">
        <v>11580</v>
      </c>
      <c r="C547" s="6" t="s">
        <v>11581</v>
      </c>
      <c r="D547" s="7" t="s">
        <v>11586</v>
      </c>
      <c r="E547" s="35" t="s">
        <v>11587</v>
      </c>
      <c r="F547" s="39">
        <v>0</v>
      </c>
      <c r="G547" s="5">
        <v>0</v>
      </c>
      <c r="H547" s="39">
        <v>0</v>
      </c>
      <c r="I547" s="4"/>
      <c r="J547" s="4"/>
      <c r="K547" s="4"/>
      <c r="L547" s="4"/>
      <c r="M547" s="4"/>
      <c r="N547" s="4"/>
      <c r="O547" s="4"/>
      <c r="P547" s="4"/>
      <c r="Q547" s="4"/>
      <c r="R547" s="4"/>
      <c r="S547" s="4"/>
      <c r="T547" s="4"/>
      <c r="U547" s="4"/>
      <c r="V547" s="4"/>
      <c r="W547" s="4"/>
      <c r="X547" s="4"/>
      <c r="Y547" s="4"/>
      <c r="Z547" s="4"/>
    </row>
    <row r="548" spans="1:26" ht="24" customHeight="1" x14ac:dyDescent="0.3">
      <c r="A548" s="5">
        <v>547</v>
      </c>
      <c r="B548" s="6" t="s">
        <v>11580</v>
      </c>
      <c r="C548" s="6" t="s">
        <v>11581</v>
      </c>
      <c r="D548" s="7" t="s">
        <v>11588</v>
      </c>
      <c r="E548" s="35" t="s">
        <v>11589</v>
      </c>
      <c r="F548" s="39">
        <v>2</v>
      </c>
      <c r="G548" s="5">
        <v>2</v>
      </c>
      <c r="H548" s="39">
        <v>2</v>
      </c>
      <c r="I548" s="4"/>
      <c r="J548" s="4"/>
      <c r="K548" s="4"/>
      <c r="L548" s="4"/>
      <c r="M548" s="4"/>
      <c r="N548" s="4"/>
      <c r="O548" s="4"/>
      <c r="P548" s="4"/>
      <c r="Q548" s="4"/>
      <c r="R548" s="4"/>
      <c r="S548" s="4"/>
      <c r="T548" s="4"/>
      <c r="U548" s="4"/>
      <c r="V548" s="4"/>
      <c r="W548" s="4"/>
      <c r="X548" s="4"/>
      <c r="Y548" s="4"/>
      <c r="Z548" s="4"/>
    </row>
    <row r="549" spans="1:26" ht="24" customHeight="1" x14ac:dyDescent="0.3">
      <c r="A549" s="5">
        <v>548</v>
      </c>
      <c r="B549" s="6" t="s">
        <v>11580</v>
      </c>
      <c r="C549" s="6" t="s">
        <v>11581</v>
      </c>
      <c r="D549" s="7" t="s">
        <v>11590</v>
      </c>
      <c r="E549" s="35" t="s">
        <v>11591</v>
      </c>
      <c r="F549" s="39">
        <v>2</v>
      </c>
      <c r="G549" s="5">
        <v>0</v>
      </c>
      <c r="H549" s="39">
        <v>2</v>
      </c>
      <c r="I549" s="4"/>
      <c r="J549" s="4"/>
      <c r="K549" s="4"/>
      <c r="L549" s="4"/>
      <c r="M549" s="4"/>
      <c r="N549" s="4"/>
      <c r="O549" s="4"/>
      <c r="P549" s="4"/>
      <c r="Q549" s="4"/>
      <c r="R549" s="4"/>
      <c r="S549" s="4"/>
      <c r="T549" s="4"/>
      <c r="U549" s="4"/>
      <c r="V549" s="4"/>
      <c r="W549" s="4"/>
      <c r="X549" s="4"/>
      <c r="Y549" s="4"/>
      <c r="Z549" s="4"/>
    </row>
    <row r="550" spans="1:26" ht="48" customHeight="1" x14ac:dyDescent="0.3">
      <c r="A550" s="5">
        <v>549</v>
      </c>
      <c r="B550" s="6" t="s">
        <v>11580</v>
      </c>
      <c r="C550" s="6" t="s">
        <v>11581</v>
      </c>
      <c r="D550" s="7" t="s">
        <v>11592</v>
      </c>
      <c r="E550" s="35" t="s">
        <v>11593</v>
      </c>
      <c r="F550" s="39">
        <v>0</v>
      </c>
      <c r="G550" s="5">
        <v>0</v>
      </c>
      <c r="H550" s="39">
        <v>0</v>
      </c>
      <c r="I550" s="4"/>
      <c r="J550" s="4"/>
      <c r="K550" s="4"/>
      <c r="L550" s="4"/>
      <c r="M550" s="4"/>
      <c r="N550" s="4"/>
      <c r="O550" s="4"/>
      <c r="P550" s="4"/>
      <c r="Q550" s="4"/>
      <c r="R550" s="4"/>
      <c r="S550" s="4"/>
      <c r="T550" s="4"/>
      <c r="U550" s="4"/>
      <c r="V550" s="4"/>
      <c r="W550" s="4"/>
      <c r="X550" s="4"/>
      <c r="Y550" s="4"/>
      <c r="Z550" s="4"/>
    </row>
    <row r="551" spans="1:26" ht="48" customHeight="1" x14ac:dyDescent="0.3">
      <c r="A551" s="5">
        <v>550</v>
      </c>
      <c r="B551" s="6" t="s">
        <v>11594</v>
      </c>
      <c r="C551" s="6" t="s">
        <v>11595</v>
      </c>
      <c r="D551" s="7" t="s">
        <v>11596</v>
      </c>
      <c r="E551" s="35" t="s">
        <v>11597</v>
      </c>
      <c r="F551" s="39">
        <v>2</v>
      </c>
      <c r="G551" s="5">
        <v>1</v>
      </c>
      <c r="H551" s="39">
        <v>2</v>
      </c>
      <c r="I551" s="4"/>
      <c r="J551" s="4"/>
      <c r="K551" s="4"/>
      <c r="L551" s="4"/>
      <c r="M551" s="4"/>
      <c r="N551" s="4"/>
      <c r="O551" s="4"/>
      <c r="P551" s="4"/>
      <c r="Q551" s="4"/>
      <c r="R551" s="4"/>
      <c r="S551" s="4"/>
      <c r="T551" s="4"/>
      <c r="U551" s="4"/>
      <c r="V551" s="4"/>
      <c r="W551" s="4"/>
      <c r="X551" s="4"/>
      <c r="Y551" s="4"/>
      <c r="Z551" s="4"/>
    </row>
    <row r="552" spans="1:26" ht="24" customHeight="1" x14ac:dyDescent="0.3">
      <c r="A552" s="5">
        <v>551</v>
      </c>
      <c r="B552" s="6" t="s">
        <v>11598</v>
      </c>
      <c r="C552" s="6" t="s">
        <v>11599</v>
      </c>
      <c r="D552" s="7" t="s">
        <v>11600</v>
      </c>
      <c r="E552" s="35" t="s">
        <v>11601</v>
      </c>
      <c r="F552" s="39">
        <v>1</v>
      </c>
      <c r="G552" s="5">
        <v>0</v>
      </c>
      <c r="H552" s="39">
        <v>1</v>
      </c>
      <c r="I552" s="4"/>
      <c r="J552" s="4"/>
      <c r="K552" s="4"/>
      <c r="L552" s="4"/>
      <c r="M552" s="4"/>
      <c r="N552" s="4"/>
      <c r="O552" s="4"/>
      <c r="P552" s="4"/>
      <c r="Q552" s="4"/>
      <c r="R552" s="4"/>
      <c r="S552" s="4"/>
      <c r="T552" s="4"/>
      <c r="U552" s="4"/>
      <c r="V552" s="4"/>
      <c r="W552" s="4"/>
      <c r="X552" s="4"/>
      <c r="Y552" s="4"/>
      <c r="Z552" s="4"/>
    </row>
    <row r="553" spans="1:26" ht="72" customHeight="1" x14ac:dyDescent="0.3">
      <c r="A553" s="5">
        <v>552</v>
      </c>
      <c r="B553" s="6" t="s">
        <v>11602</v>
      </c>
      <c r="C553" s="6" t="s">
        <v>11603</v>
      </c>
      <c r="D553" s="7" t="s">
        <v>13657</v>
      </c>
      <c r="E553" s="35" t="s">
        <v>11604</v>
      </c>
      <c r="F553" s="39">
        <v>0</v>
      </c>
      <c r="G553" s="5">
        <v>2</v>
      </c>
      <c r="H553" s="39">
        <v>0</v>
      </c>
      <c r="I553" s="4"/>
      <c r="J553" s="4"/>
      <c r="K553" s="4"/>
      <c r="L553" s="4"/>
      <c r="M553" s="4"/>
      <c r="N553" s="4"/>
      <c r="O553" s="4"/>
      <c r="P553" s="4"/>
      <c r="Q553" s="4"/>
      <c r="R553" s="4"/>
      <c r="S553" s="4"/>
      <c r="T553" s="4"/>
      <c r="U553" s="4"/>
      <c r="V553" s="4"/>
      <c r="W553" s="4"/>
      <c r="X553" s="4"/>
      <c r="Y553" s="4"/>
      <c r="Z553" s="4"/>
    </row>
    <row r="554" spans="1:26" ht="24" customHeight="1" x14ac:dyDescent="0.3">
      <c r="A554" s="5">
        <v>553</v>
      </c>
      <c r="B554" s="6" t="s">
        <v>11602</v>
      </c>
      <c r="C554" s="6" t="s">
        <v>11603</v>
      </c>
      <c r="D554" s="7" t="s">
        <v>11605</v>
      </c>
      <c r="E554" s="35" t="s">
        <v>11606</v>
      </c>
      <c r="F554" s="39">
        <v>0</v>
      </c>
      <c r="G554" s="5">
        <v>1</v>
      </c>
      <c r="H554" s="39">
        <v>0</v>
      </c>
      <c r="I554" s="4"/>
      <c r="J554" s="4"/>
      <c r="K554" s="4"/>
      <c r="L554" s="4"/>
      <c r="M554" s="4"/>
      <c r="N554" s="4"/>
      <c r="O554" s="4"/>
      <c r="P554" s="4"/>
      <c r="Q554" s="4"/>
      <c r="R554" s="4"/>
      <c r="S554" s="4"/>
      <c r="T554" s="4"/>
      <c r="U554" s="4"/>
      <c r="V554" s="4"/>
      <c r="W554" s="4"/>
      <c r="X554" s="4"/>
      <c r="Y554" s="4"/>
      <c r="Z554" s="4"/>
    </row>
    <row r="555" spans="1:26" ht="48" customHeight="1" x14ac:dyDescent="0.3">
      <c r="A555" s="5">
        <v>554</v>
      </c>
      <c r="B555" s="6" t="s">
        <v>11607</v>
      </c>
      <c r="C555" s="6" t="s">
        <v>11608</v>
      </c>
      <c r="D555" s="7" t="s">
        <v>11609</v>
      </c>
      <c r="E555" s="35" t="s">
        <v>11610</v>
      </c>
      <c r="F555" s="39">
        <v>1</v>
      </c>
      <c r="G555" s="5">
        <v>1</v>
      </c>
      <c r="H555" s="39">
        <v>1</v>
      </c>
      <c r="I555" s="4"/>
      <c r="J555" s="4"/>
      <c r="K555" s="4"/>
      <c r="L555" s="4"/>
      <c r="M555" s="4"/>
      <c r="N555" s="4"/>
      <c r="O555" s="4"/>
      <c r="P555" s="4"/>
      <c r="Q555" s="4"/>
      <c r="R555" s="4"/>
      <c r="S555" s="4"/>
      <c r="T555" s="4"/>
      <c r="U555" s="4"/>
      <c r="V555" s="4"/>
      <c r="W555" s="4"/>
      <c r="X555" s="4"/>
      <c r="Y555" s="4"/>
      <c r="Z555" s="4"/>
    </row>
    <row r="556" spans="1:26" ht="24" customHeight="1" x14ac:dyDescent="0.3">
      <c r="A556" s="5">
        <v>555</v>
      </c>
      <c r="B556" s="6" t="s">
        <v>11607</v>
      </c>
      <c r="C556" s="6" t="s">
        <v>11608</v>
      </c>
      <c r="D556" s="7" t="s">
        <v>11611</v>
      </c>
      <c r="E556" s="35" t="s">
        <v>11612</v>
      </c>
      <c r="F556" s="39">
        <v>2</v>
      </c>
      <c r="G556" s="5">
        <v>2</v>
      </c>
      <c r="H556" s="39">
        <v>2</v>
      </c>
      <c r="I556" s="4"/>
      <c r="J556" s="4"/>
      <c r="K556" s="4"/>
      <c r="L556" s="4"/>
      <c r="M556" s="4"/>
      <c r="N556" s="4"/>
      <c r="O556" s="4"/>
      <c r="P556" s="4"/>
      <c r="Q556" s="4"/>
      <c r="R556" s="4"/>
      <c r="S556" s="4"/>
      <c r="T556" s="4"/>
      <c r="U556" s="4"/>
      <c r="V556" s="4"/>
      <c r="W556" s="4"/>
      <c r="X556" s="4"/>
      <c r="Y556" s="4"/>
      <c r="Z556" s="4"/>
    </row>
    <row r="557" spans="1:26" ht="48" customHeight="1" x14ac:dyDescent="0.3">
      <c r="A557" s="5">
        <v>556</v>
      </c>
      <c r="B557" s="6" t="s">
        <v>11607</v>
      </c>
      <c r="C557" s="6" t="s">
        <v>11608</v>
      </c>
      <c r="D557" s="7" t="s">
        <v>11613</v>
      </c>
      <c r="E557" s="35" t="s">
        <v>11614</v>
      </c>
      <c r="F557" s="39">
        <v>0</v>
      </c>
      <c r="G557" s="5">
        <v>0</v>
      </c>
      <c r="H557" s="39">
        <v>0</v>
      </c>
      <c r="I557" s="4"/>
      <c r="J557" s="4"/>
      <c r="K557" s="4"/>
      <c r="L557" s="4"/>
      <c r="M557" s="4"/>
      <c r="N557" s="4"/>
      <c r="O557" s="4"/>
      <c r="P557" s="4"/>
      <c r="Q557" s="4"/>
      <c r="R557" s="4"/>
      <c r="S557" s="4"/>
      <c r="T557" s="4"/>
      <c r="U557" s="4"/>
      <c r="V557" s="4"/>
      <c r="W557" s="4"/>
      <c r="X557" s="4"/>
      <c r="Y557" s="4"/>
      <c r="Z557" s="4"/>
    </row>
    <row r="558" spans="1:26" ht="24" customHeight="1" x14ac:dyDescent="0.3">
      <c r="A558" s="5">
        <v>557</v>
      </c>
      <c r="B558" s="6" t="s">
        <v>11607</v>
      </c>
      <c r="C558" s="6" t="s">
        <v>11608</v>
      </c>
      <c r="D558" s="7" t="s">
        <v>11615</v>
      </c>
      <c r="E558" s="35" t="s">
        <v>11616</v>
      </c>
      <c r="F558" s="39">
        <v>1</v>
      </c>
      <c r="G558" s="5">
        <v>2</v>
      </c>
      <c r="H558" s="39">
        <v>1</v>
      </c>
      <c r="I558" s="4"/>
      <c r="J558" s="4"/>
      <c r="K558" s="4"/>
      <c r="L558" s="4"/>
      <c r="M558" s="4"/>
      <c r="N558" s="4"/>
      <c r="O558" s="4"/>
      <c r="P558" s="4"/>
      <c r="Q558" s="4"/>
      <c r="R558" s="4"/>
      <c r="S558" s="4"/>
      <c r="T558" s="4"/>
      <c r="U558" s="4"/>
      <c r="V558" s="4"/>
      <c r="W558" s="4"/>
      <c r="X558" s="4"/>
      <c r="Y558" s="4"/>
      <c r="Z558" s="4"/>
    </row>
    <row r="559" spans="1:26" ht="48" customHeight="1" x14ac:dyDescent="0.3">
      <c r="A559" s="5">
        <v>558</v>
      </c>
      <c r="B559" s="6" t="s">
        <v>11607</v>
      </c>
      <c r="C559" s="6" t="s">
        <v>11608</v>
      </c>
      <c r="D559" s="7" t="s">
        <v>11617</v>
      </c>
      <c r="E559" s="35" t="s">
        <v>11618</v>
      </c>
      <c r="F559" s="39">
        <v>2</v>
      </c>
      <c r="G559" s="5">
        <v>0</v>
      </c>
      <c r="H559" s="39">
        <v>2</v>
      </c>
      <c r="I559" s="4"/>
      <c r="J559" s="4"/>
      <c r="K559" s="4"/>
      <c r="L559" s="4"/>
      <c r="M559" s="4"/>
      <c r="N559" s="4"/>
      <c r="O559" s="4"/>
      <c r="P559" s="4"/>
      <c r="Q559" s="4"/>
      <c r="R559" s="4"/>
      <c r="S559" s="4"/>
      <c r="T559" s="4"/>
      <c r="U559" s="4"/>
      <c r="V559" s="4"/>
      <c r="W559" s="4"/>
      <c r="X559" s="4"/>
      <c r="Y559" s="4"/>
      <c r="Z559" s="4"/>
    </row>
    <row r="560" spans="1:26" ht="48" customHeight="1" x14ac:dyDescent="0.3">
      <c r="A560" s="5">
        <v>559</v>
      </c>
      <c r="B560" s="6" t="s">
        <v>11607</v>
      </c>
      <c r="C560" s="6" t="s">
        <v>11608</v>
      </c>
      <c r="D560" s="7" t="s">
        <v>11619</v>
      </c>
      <c r="E560" s="35" t="s">
        <v>11620</v>
      </c>
      <c r="F560" s="39">
        <v>0</v>
      </c>
      <c r="G560" s="5">
        <v>2</v>
      </c>
      <c r="H560" s="39">
        <v>0</v>
      </c>
      <c r="I560" s="4"/>
      <c r="J560" s="4"/>
      <c r="K560" s="4"/>
      <c r="L560" s="4"/>
      <c r="M560" s="4"/>
      <c r="N560" s="4"/>
      <c r="O560" s="4"/>
      <c r="P560" s="4"/>
      <c r="Q560" s="4"/>
      <c r="R560" s="4"/>
      <c r="S560" s="4"/>
      <c r="T560" s="4"/>
      <c r="U560" s="4"/>
      <c r="V560" s="4"/>
      <c r="W560" s="4"/>
      <c r="X560" s="4"/>
      <c r="Y560" s="4"/>
      <c r="Z560" s="4"/>
    </row>
    <row r="561" spans="1:26" ht="48" customHeight="1" x14ac:dyDescent="0.3">
      <c r="A561" s="5">
        <v>560</v>
      </c>
      <c r="B561" s="6" t="s">
        <v>11621</v>
      </c>
      <c r="C561" s="6" t="s">
        <v>11622</v>
      </c>
      <c r="D561" s="7" t="s">
        <v>11623</v>
      </c>
      <c r="E561" s="35" t="s">
        <v>11624</v>
      </c>
      <c r="F561" s="39">
        <v>0</v>
      </c>
      <c r="G561" s="5">
        <v>0</v>
      </c>
      <c r="H561" s="39">
        <v>0</v>
      </c>
      <c r="I561" s="4"/>
      <c r="J561" s="4"/>
      <c r="K561" s="4"/>
      <c r="L561" s="4"/>
      <c r="M561" s="4"/>
      <c r="N561" s="4"/>
      <c r="O561" s="4"/>
      <c r="P561" s="4"/>
      <c r="Q561" s="4"/>
      <c r="R561" s="4"/>
      <c r="S561" s="4"/>
      <c r="T561" s="4"/>
      <c r="U561" s="4"/>
      <c r="V561" s="4"/>
      <c r="W561" s="4"/>
      <c r="X561" s="4"/>
      <c r="Y561" s="4"/>
      <c r="Z561" s="4"/>
    </row>
    <row r="562" spans="1:26" ht="24" customHeight="1" x14ac:dyDescent="0.3">
      <c r="A562" s="5">
        <v>561</v>
      </c>
      <c r="B562" s="6" t="s">
        <v>11621</v>
      </c>
      <c r="C562" s="6" t="s">
        <v>11622</v>
      </c>
      <c r="D562" s="7" t="s">
        <v>11625</v>
      </c>
      <c r="E562" s="35" t="s">
        <v>11626</v>
      </c>
      <c r="F562" s="39">
        <v>1</v>
      </c>
      <c r="G562" s="5">
        <v>0</v>
      </c>
      <c r="H562" s="39">
        <v>1</v>
      </c>
      <c r="I562" s="4"/>
      <c r="J562" s="4"/>
      <c r="K562" s="4"/>
      <c r="L562" s="4"/>
      <c r="M562" s="4"/>
      <c r="N562" s="4"/>
      <c r="O562" s="4"/>
      <c r="P562" s="4"/>
      <c r="Q562" s="4"/>
      <c r="R562" s="4"/>
      <c r="S562" s="4"/>
      <c r="T562" s="4"/>
      <c r="U562" s="4"/>
      <c r="V562" s="4"/>
      <c r="W562" s="4"/>
      <c r="X562" s="4"/>
      <c r="Y562" s="4"/>
      <c r="Z562" s="4"/>
    </row>
    <row r="563" spans="1:26" ht="48" customHeight="1" x14ac:dyDescent="0.3">
      <c r="A563" s="5">
        <v>562</v>
      </c>
      <c r="B563" s="6" t="s">
        <v>11621</v>
      </c>
      <c r="C563" s="6" t="s">
        <v>11622</v>
      </c>
      <c r="D563" s="7" t="s">
        <v>11627</v>
      </c>
      <c r="E563" s="35" t="s">
        <v>11628</v>
      </c>
      <c r="F563" s="39">
        <v>2</v>
      </c>
      <c r="G563" s="5">
        <v>0</v>
      </c>
      <c r="H563" s="39">
        <v>2</v>
      </c>
      <c r="I563" s="4"/>
      <c r="J563" s="4"/>
      <c r="K563" s="4"/>
      <c r="L563" s="4"/>
      <c r="M563" s="4"/>
      <c r="N563" s="4"/>
      <c r="O563" s="4"/>
      <c r="P563" s="4"/>
      <c r="Q563" s="4"/>
      <c r="R563" s="4"/>
      <c r="S563" s="4"/>
      <c r="T563" s="4"/>
      <c r="U563" s="4"/>
      <c r="V563" s="4"/>
      <c r="W563" s="4"/>
      <c r="X563" s="4"/>
      <c r="Y563" s="4"/>
      <c r="Z563" s="4"/>
    </row>
    <row r="564" spans="1:26" ht="24" customHeight="1" x14ac:dyDescent="0.3">
      <c r="A564" s="5">
        <v>563</v>
      </c>
      <c r="B564" s="6" t="s">
        <v>11621</v>
      </c>
      <c r="C564" s="6" t="s">
        <v>11622</v>
      </c>
      <c r="D564" s="7" t="s">
        <v>11629</v>
      </c>
      <c r="E564" s="35" t="s">
        <v>11630</v>
      </c>
      <c r="F564" s="39">
        <v>1</v>
      </c>
      <c r="G564" s="5">
        <v>0</v>
      </c>
      <c r="H564" s="39">
        <v>1</v>
      </c>
      <c r="I564" s="4"/>
      <c r="J564" s="4"/>
      <c r="K564" s="4"/>
      <c r="L564" s="4"/>
      <c r="M564" s="4"/>
      <c r="N564" s="4"/>
      <c r="O564" s="4"/>
      <c r="P564" s="4"/>
      <c r="Q564" s="4"/>
      <c r="R564" s="4"/>
      <c r="S564" s="4"/>
      <c r="T564" s="4"/>
      <c r="U564" s="4"/>
      <c r="V564" s="4"/>
      <c r="W564" s="4"/>
      <c r="X564" s="4"/>
      <c r="Y564" s="4"/>
      <c r="Z564" s="4"/>
    </row>
    <row r="565" spans="1:26" ht="48" customHeight="1" x14ac:dyDescent="0.3">
      <c r="A565" s="5">
        <v>564</v>
      </c>
      <c r="B565" s="6" t="s">
        <v>11621</v>
      </c>
      <c r="C565" s="6" t="s">
        <v>11622</v>
      </c>
      <c r="D565" s="7" t="s">
        <v>11631</v>
      </c>
      <c r="E565" s="35" t="s">
        <v>11632</v>
      </c>
      <c r="F565" s="39">
        <v>1</v>
      </c>
      <c r="G565" s="5">
        <v>1</v>
      </c>
      <c r="H565" s="39">
        <v>1</v>
      </c>
      <c r="I565" s="4"/>
      <c r="J565" s="4"/>
      <c r="K565" s="4"/>
      <c r="L565" s="4"/>
      <c r="M565" s="4"/>
      <c r="N565" s="4"/>
      <c r="O565" s="4"/>
      <c r="P565" s="4"/>
      <c r="Q565" s="4"/>
      <c r="R565" s="4"/>
      <c r="S565" s="4"/>
      <c r="T565" s="4"/>
      <c r="U565" s="4"/>
      <c r="V565" s="4"/>
      <c r="W565" s="4"/>
      <c r="X565" s="4"/>
      <c r="Y565" s="4"/>
      <c r="Z565" s="4"/>
    </row>
    <row r="566" spans="1:26" ht="24" customHeight="1" x14ac:dyDescent="0.3">
      <c r="A566" s="5">
        <v>565</v>
      </c>
      <c r="B566" s="6" t="s">
        <v>11621</v>
      </c>
      <c r="C566" s="6" t="s">
        <v>11622</v>
      </c>
      <c r="D566" s="7" t="s">
        <v>11633</v>
      </c>
      <c r="E566" s="35" t="s">
        <v>11634</v>
      </c>
      <c r="F566" s="39">
        <v>0</v>
      </c>
      <c r="G566" s="5">
        <v>0</v>
      </c>
      <c r="H566" s="39">
        <v>0</v>
      </c>
      <c r="I566" s="4"/>
      <c r="J566" s="4"/>
      <c r="K566" s="4"/>
      <c r="L566" s="4"/>
      <c r="M566" s="4"/>
      <c r="N566" s="4"/>
      <c r="O566" s="4"/>
      <c r="P566" s="4"/>
      <c r="Q566" s="4"/>
      <c r="R566" s="4"/>
      <c r="S566" s="4"/>
      <c r="T566" s="4"/>
      <c r="U566" s="4"/>
      <c r="V566" s="4"/>
      <c r="W566" s="4"/>
      <c r="X566" s="4"/>
      <c r="Y566" s="4"/>
      <c r="Z566" s="4"/>
    </row>
    <row r="567" spans="1:26" ht="72" customHeight="1" x14ac:dyDescent="0.3">
      <c r="A567" s="5">
        <v>566</v>
      </c>
      <c r="B567" s="6" t="s">
        <v>11621</v>
      </c>
      <c r="C567" s="6" t="s">
        <v>11622</v>
      </c>
      <c r="D567" s="7" t="s">
        <v>11635</v>
      </c>
      <c r="E567" s="35" t="s">
        <v>11636</v>
      </c>
      <c r="F567" s="39">
        <v>0</v>
      </c>
      <c r="G567" s="5">
        <v>0</v>
      </c>
      <c r="H567" s="39">
        <v>0</v>
      </c>
      <c r="I567" s="4"/>
      <c r="J567" s="4"/>
      <c r="K567" s="4"/>
      <c r="L567" s="4"/>
      <c r="M567" s="4"/>
      <c r="N567" s="4"/>
      <c r="O567" s="4"/>
      <c r="P567" s="4"/>
      <c r="Q567" s="4"/>
      <c r="R567" s="4"/>
      <c r="S567" s="4"/>
      <c r="T567" s="4"/>
      <c r="U567" s="4"/>
      <c r="V567" s="4"/>
      <c r="W567" s="4"/>
      <c r="X567" s="4"/>
      <c r="Y567" s="4"/>
      <c r="Z567" s="4"/>
    </row>
    <row r="568" spans="1:26" ht="24" customHeight="1" x14ac:dyDescent="0.3">
      <c r="A568" s="5">
        <v>567</v>
      </c>
      <c r="B568" s="6" t="s">
        <v>11621</v>
      </c>
      <c r="C568" s="6" t="s">
        <v>11622</v>
      </c>
      <c r="D568" s="7" t="s">
        <v>11637</v>
      </c>
      <c r="E568" s="35" t="s">
        <v>11638</v>
      </c>
      <c r="F568" s="39">
        <v>0</v>
      </c>
      <c r="G568" s="5">
        <v>0</v>
      </c>
      <c r="H568" s="39">
        <v>0</v>
      </c>
      <c r="I568" s="4"/>
      <c r="J568" s="4"/>
      <c r="K568" s="4"/>
      <c r="L568" s="4"/>
      <c r="M568" s="4"/>
      <c r="N568" s="4"/>
      <c r="O568" s="4"/>
      <c r="P568" s="4"/>
      <c r="Q568" s="4"/>
      <c r="R568" s="4"/>
      <c r="S568" s="4"/>
      <c r="T568" s="4"/>
      <c r="U568" s="4"/>
      <c r="V568" s="4"/>
      <c r="W568" s="4"/>
      <c r="X568" s="4"/>
      <c r="Y568" s="4"/>
      <c r="Z568" s="4"/>
    </row>
    <row r="569" spans="1:26" ht="24" customHeight="1" x14ac:dyDescent="0.3">
      <c r="A569" s="5">
        <v>568</v>
      </c>
      <c r="B569" s="6" t="s">
        <v>11621</v>
      </c>
      <c r="C569" s="6" t="s">
        <v>11622</v>
      </c>
      <c r="D569" s="7" t="s">
        <v>11639</v>
      </c>
      <c r="E569" s="35" t="s">
        <v>11640</v>
      </c>
      <c r="F569" s="39">
        <v>0</v>
      </c>
      <c r="G569" s="5">
        <v>0</v>
      </c>
      <c r="H569" s="39">
        <v>0</v>
      </c>
      <c r="I569" s="4"/>
      <c r="J569" s="4"/>
      <c r="K569" s="4"/>
      <c r="L569" s="4"/>
      <c r="M569" s="4"/>
      <c r="N569" s="4"/>
      <c r="O569" s="4"/>
      <c r="P569" s="4"/>
      <c r="Q569" s="4"/>
      <c r="R569" s="4"/>
      <c r="S569" s="4"/>
      <c r="T569" s="4"/>
      <c r="U569" s="4"/>
      <c r="V569" s="4"/>
      <c r="W569" s="4"/>
      <c r="X569" s="4"/>
      <c r="Y569" s="4"/>
      <c r="Z569" s="4"/>
    </row>
    <row r="570" spans="1:26" ht="96" customHeight="1" x14ac:dyDescent="0.3">
      <c r="A570" s="5">
        <v>569</v>
      </c>
      <c r="B570" s="6" t="s">
        <v>11621</v>
      </c>
      <c r="C570" s="6" t="s">
        <v>11622</v>
      </c>
      <c r="D570" s="7" t="s">
        <v>11641</v>
      </c>
      <c r="E570" s="35" t="s">
        <v>11642</v>
      </c>
      <c r="F570" s="39">
        <v>0</v>
      </c>
      <c r="G570" s="5">
        <v>0</v>
      </c>
      <c r="H570" s="39">
        <v>0</v>
      </c>
      <c r="I570" s="4"/>
      <c r="J570" s="4"/>
      <c r="K570" s="4"/>
      <c r="L570" s="4"/>
      <c r="M570" s="4"/>
      <c r="N570" s="4"/>
      <c r="O570" s="4"/>
      <c r="P570" s="4"/>
      <c r="Q570" s="4"/>
      <c r="R570" s="4"/>
      <c r="S570" s="4"/>
      <c r="T570" s="4"/>
      <c r="U570" s="4"/>
      <c r="V570" s="4"/>
      <c r="W570" s="4"/>
      <c r="X570" s="4"/>
      <c r="Y570" s="4"/>
      <c r="Z570" s="4"/>
    </row>
    <row r="571" spans="1:26" ht="48" customHeight="1" x14ac:dyDescent="0.3">
      <c r="A571" s="5">
        <v>570</v>
      </c>
      <c r="B571" s="6" t="s">
        <v>11621</v>
      </c>
      <c r="C571" s="6" t="s">
        <v>11622</v>
      </c>
      <c r="D571" s="7" t="s">
        <v>11643</v>
      </c>
      <c r="E571" s="35" t="s">
        <v>11644</v>
      </c>
      <c r="F571" s="39">
        <v>1</v>
      </c>
      <c r="G571" s="5">
        <v>1</v>
      </c>
      <c r="H571" s="39">
        <v>1</v>
      </c>
      <c r="I571" s="4"/>
      <c r="J571" s="4"/>
      <c r="K571" s="4"/>
      <c r="L571" s="4"/>
      <c r="M571" s="4"/>
      <c r="N571" s="4"/>
      <c r="O571" s="4"/>
      <c r="P571" s="4"/>
      <c r="Q571" s="4"/>
      <c r="R571" s="4"/>
      <c r="S571" s="4"/>
      <c r="T571" s="4"/>
      <c r="U571" s="4"/>
      <c r="V571" s="4"/>
      <c r="W571" s="4"/>
      <c r="X571" s="4"/>
      <c r="Y571" s="4"/>
      <c r="Z571" s="4"/>
    </row>
    <row r="572" spans="1:26" ht="24" customHeight="1" x14ac:dyDescent="0.3">
      <c r="A572" s="5">
        <v>571</v>
      </c>
      <c r="B572" s="6" t="s">
        <v>11645</v>
      </c>
      <c r="C572" s="6" t="s">
        <v>11646</v>
      </c>
      <c r="D572" s="7" t="s">
        <v>11647</v>
      </c>
      <c r="E572" s="35" t="s">
        <v>11648</v>
      </c>
      <c r="F572" s="39">
        <v>0</v>
      </c>
      <c r="G572" s="5">
        <v>0</v>
      </c>
      <c r="H572" s="39">
        <v>0</v>
      </c>
      <c r="I572" s="4"/>
      <c r="J572" s="4"/>
      <c r="K572" s="4"/>
      <c r="L572" s="4"/>
      <c r="M572" s="4"/>
      <c r="N572" s="4"/>
      <c r="O572" s="4"/>
      <c r="P572" s="4"/>
      <c r="Q572" s="4"/>
      <c r="R572" s="4"/>
      <c r="S572" s="4"/>
      <c r="T572" s="4"/>
      <c r="U572" s="4"/>
      <c r="V572" s="4"/>
      <c r="W572" s="4"/>
      <c r="X572" s="4"/>
      <c r="Y572" s="4"/>
      <c r="Z572" s="4"/>
    </row>
    <row r="573" spans="1:26" ht="24" customHeight="1" x14ac:dyDescent="0.3">
      <c r="A573" s="5">
        <v>572</v>
      </c>
      <c r="B573" s="6" t="s">
        <v>11645</v>
      </c>
      <c r="C573" s="6" t="s">
        <v>11646</v>
      </c>
      <c r="D573" s="7" t="s">
        <v>11649</v>
      </c>
      <c r="E573" s="35" t="s">
        <v>11650</v>
      </c>
      <c r="F573" s="39">
        <v>1</v>
      </c>
      <c r="G573" s="5">
        <v>1</v>
      </c>
      <c r="H573" s="39">
        <v>1</v>
      </c>
      <c r="I573" s="4"/>
      <c r="J573" s="4"/>
      <c r="K573" s="4"/>
      <c r="L573" s="4"/>
      <c r="M573" s="4"/>
      <c r="N573" s="4"/>
      <c r="O573" s="4"/>
      <c r="P573" s="4"/>
      <c r="Q573" s="4"/>
      <c r="R573" s="4"/>
      <c r="S573" s="4"/>
      <c r="T573" s="4"/>
      <c r="U573" s="4"/>
      <c r="V573" s="4"/>
      <c r="W573" s="4"/>
      <c r="X573" s="4"/>
      <c r="Y573" s="4"/>
      <c r="Z573" s="4"/>
    </row>
    <row r="574" spans="1:26" ht="24" customHeight="1" x14ac:dyDescent="0.3">
      <c r="A574" s="5">
        <v>573</v>
      </c>
      <c r="B574" s="6" t="s">
        <v>11645</v>
      </c>
      <c r="C574" s="6" t="s">
        <v>11646</v>
      </c>
      <c r="D574" s="7" t="s">
        <v>11651</v>
      </c>
      <c r="E574" s="35" t="s">
        <v>11652</v>
      </c>
      <c r="F574" s="39">
        <v>2</v>
      </c>
      <c r="G574" s="5">
        <v>2</v>
      </c>
      <c r="H574" s="39">
        <v>2</v>
      </c>
      <c r="I574" s="4"/>
      <c r="J574" s="4"/>
      <c r="K574" s="4"/>
      <c r="L574" s="4"/>
      <c r="M574" s="4"/>
      <c r="N574" s="4"/>
      <c r="O574" s="4"/>
      <c r="P574" s="4"/>
      <c r="Q574" s="4"/>
      <c r="R574" s="4"/>
      <c r="S574" s="4"/>
      <c r="T574" s="4"/>
      <c r="U574" s="4"/>
      <c r="V574" s="4"/>
      <c r="W574" s="4"/>
      <c r="X574" s="4"/>
      <c r="Y574" s="4"/>
      <c r="Z574" s="4"/>
    </row>
    <row r="575" spans="1:26" ht="24" customHeight="1" x14ac:dyDescent="0.3">
      <c r="A575" s="5">
        <v>574</v>
      </c>
      <c r="B575" s="6" t="s">
        <v>11645</v>
      </c>
      <c r="C575" s="6" t="s">
        <v>11646</v>
      </c>
      <c r="D575" s="7" t="s">
        <v>11653</v>
      </c>
      <c r="E575" s="35" t="s">
        <v>11654</v>
      </c>
      <c r="F575" s="39">
        <v>1</v>
      </c>
      <c r="G575" s="5">
        <v>1</v>
      </c>
      <c r="H575" s="39">
        <v>1</v>
      </c>
      <c r="I575" s="4"/>
      <c r="J575" s="4"/>
      <c r="K575" s="4"/>
      <c r="L575" s="4"/>
      <c r="M575" s="4"/>
      <c r="N575" s="4"/>
      <c r="O575" s="4"/>
      <c r="P575" s="4"/>
      <c r="Q575" s="4"/>
      <c r="R575" s="4"/>
      <c r="S575" s="4"/>
      <c r="T575" s="4"/>
      <c r="U575" s="4"/>
      <c r="V575" s="4"/>
      <c r="W575" s="4"/>
      <c r="X575" s="4"/>
      <c r="Y575" s="4"/>
      <c r="Z575" s="4"/>
    </row>
    <row r="576" spans="1:26" ht="24" customHeight="1" x14ac:dyDescent="0.3">
      <c r="A576" s="5">
        <v>575</v>
      </c>
      <c r="B576" s="6" t="s">
        <v>11645</v>
      </c>
      <c r="C576" s="6" t="s">
        <v>11646</v>
      </c>
      <c r="D576" s="7" t="s">
        <v>11655</v>
      </c>
      <c r="E576" s="35" t="s">
        <v>11656</v>
      </c>
      <c r="F576" s="39">
        <v>2</v>
      </c>
      <c r="G576" s="5">
        <v>2</v>
      </c>
      <c r="H576" s="39">
        <v>2</v>
      </c>
      <c r="I576" s="4"/>
      <c r="J576" s="4"/>
      <c r="K576" s="4"/>
      <c r="L576" s="4"/>
      <c r="M576" s="4"/>
      <c r="N576" s="4"/>
      <c r="O576" s="4"/>
      <c r="P576" s="4"/>
      <c r="Q576" s="4"/>
      <c r="R576" s="4"/>
      <c r="S576" s="4"/>
      <c r="T576" s="4"/>
      <c r="U576" s="4"/>
      <c r="V576" s="4"/>
      <c r="W576" s="4"/>
      <c r="X576" s="4"/>
      <c r="Y576" s="4"/>
      <c r="Z576" s="4"/>
    </row>
    <row r="577" spans="1:26" ht="24" customHeight="1" x14ac:dyDescent="0.3">
      <c r="A577" s="5">
        <v>576</v>
      </c>
      <c r="B577" s="6" t="s">
        <v>11645</v>
      </c>
      <c r="C577" s="6" t="s">
        <v>11646</v>
      </c>
      <c r="D577" s="7" t="s">
        <v>11657</v>
      </c>
      <c r="E577" s="35" t="s">
        <v>11658</v>
      </c>
      <c r="F577" s="39">
        <v>2</v>
      </c>
      <c r="G577" s="5">
        <v>2</v>
      </c>
      <c r="H577" s="39">
        <v>2</v>
      </c>
      <c r="I577" s="4"/>
      <c r="J577" s="4"/>
      <c r="K577" s="4"/>
      <c r="L577" s="4"/>
      <c r="M577" s="4"/>
      <c r="N577" s="4"/>
      <c r="O577" s="4"/>
      <c r="P577" s="4"/>
      <c r="Q577" s="4"/>
      <c r="R577" s="4"/>
      <c r="S577" s="4"/>
      <c r="T577" s="4"/>
      <c r="U577" s="4"/>
      <c r="V577" s="4"/>
      <c r="W577" s="4"/>
      <c r="X577" s="4"/>
      <c r="Y577" s="4"/>
      <c r="Z577" s="4"/>
    </row>
    <row r="578" spans="1:26" ht="24" customHeight="1" x14ac:dyDescent="0.3">
      <c r="A578" s="5">
        <v>577</v>
      </c>
      <c r="B578" s="6" t="s">
        <v>11645</v>
      </c>
      <c r="C578" s="6" t="s">
        <v>11646</v>
      </c>
      <c r="D578" s="7" t="s">
        <v>11659</v>
      </c>
      <c r="E578" s="35" t="s">
        <v>11660</v>
      </c>
      <c r="F578" s="39">
        <v>0</v>
      </c>
      <c r="G578" s="5">
        <v>1</v>
      </c>
      <c r="H578" s="39">
        <v>0</v>
      </c>
      <c r="I578" s="4"/>
      <c r="J578" s="4"/>
      <c r="K578" s="4"/>
      <c r="L578" s="4"/>
      <c r="M578" s="4"/>
      <c r="N578" s="4"/>
      <c r="O578" s="4"/>
      <c r="P578" s="4"/>
      <c r="Q578" s="4"/>
      <c r="R578" s="4"/>
      <c r="S578" s="4"/>
      <c r="T578" s="4"/>
      <c r="U578" s="4"/>
      <c r="V578" s="4"/>
      <c r="W578" s="4"/>
      <c r="X578" s="4"/>
      <c r="Y578" s="4"/>
      <c r="Z578" s="4"/>
    </row>
    <row r="579" spans="1:26" ht="48" customHeight="1" x14ac:dyDescent="0.3">
      <c r="A579" s="5">
        <v>578</v>
      </c>
      <c r="B579" s="6" t="s">
        <v>11645</v>
      </c>
      <c r="C579" s="6" t="s">
        <v>11646</v>
      </c>
      <c r="D579" s="7" t="s">
        <v>11661</v>
      </c>
      <c r="E579" s="35" t="s">
        <v>11662</v>
      </c>
      <c r="F579" s="39">
        <v>2</v>
      </c>
      <c r="G579" s="5">
        <v>2</v>
      </c>
      <c r="H579" s="39">
        <v>2</v>
      </c>
      <c r="I579" s="4"/>
      <c r="J579" s="4"/>
      <c r="K579" s="4"/>
      <c r="L579" s="4"/>
      <c r="M579" s="4"/>
      <c r="N579" s="4"/>
      <c r="O579" s="4"/>
      <c r="P579" s="4"/>
      <c r="Q579" s="4"/>
      <c r="R579" s="4"/>
      <c r="S579" s="4"/>
      <c r="T579" s="4"/>
      <c r="U579" s="4"/>
      <c r="V579" s="4"/>
      <c r="W579" s="4"/>
      <c r="X579" s="4"/>
      <c r="Y579" s="4"/>
      <c r="Z579" s="4"/>
    </row>
    <row r="580" spans="1:26" ht="24" customHeight="1" x14ac:dyDescent="0.3">
      <c r="A580" s="5">
        <v>579</v>
      </c>
      <c r="B580" s="6" t="s">
        <v>11663</v>
      </c>
      <c r="C580" s="6" t="s">
        <v>11664</v>
      </c>
      <c r="D580" s="7" t="s">
        <v>11665</v>
      </c>
      <c r="E580" s="35" t="s">
        <v>11666</v>
      </c>
      <c r="F580" s="39">
        <v>0</v>
      </c>
      <c r="G580" s="5">
        <v>0</v>
      </c>
      <c r="H580" s="39">
        <v>0</v>
      </c>
      <c r="I580" s="4"/>
      <c r="J580" s="4"/>
      <c r="K580" s="4"/>
      <c r="L580" s="4"/>
      <c r="M580" s="4"/>
      <c r="N580" s="4"/>
      <c r="O580" s="4"/>
      <c r="P580" s="4"/>
      <c r="Q580" s="4"/>
      <c r="R580" s="4"/>
      <c r="S580" s="4"/>
      <c r="T580" s="4"/>
      <c r="U580" s="4"/>
      <c r="V580" s="4"/>
      <c r="W580" s="4"/>
      <c r="X580" s="4"/>
      <c r="Y580" s="4"/>
      <c r="Z580" s="4"/>
    </row>
    <row r="581" spans="1:26" ht="24" customHeight="1" x14ac:dyDescent="0.3">
      <c r="A581" s="5">
        <v>580</v>
      </c>
      <c r="B581" s="6" t="s">
        <v>11663</v>
      </c>
      <c r="C581" s="6" t="s">
        <v>11664</v>
      </c>
      <c r="D581" s="7" t="s">
        <v>11667</v>
      </c>
      <c r="E581" s="35" t="s">
        <v>11668</v>
      </c>
      <c r="F581" s="39">
        <v>0</v>
      </c>
      <c r="G581" s="5">
        <v>1</v>
      </c>
      <c r="H581" s="39">
        <v>0</v>
      </c>
      <c r="I581" s="4"/>
      <c r="J581" s="4"/>
      <c r="K581" s="4"/>
      <c r="L581" s="4"/>
      <c r="M581" s="4"/>
      <c r="N581" s="4"/>
      <c r="O581" s="4"/>
      <c r="P581" s="4"/>
      <c r="Q581" s="4"/>
      <c r="R581" s="4"/>
      <c r="S581" s="4"/>
      <c r="T581" s="4"/>
      <c r="U581" s="4"/>
      <c r="V581" s="4"/>
      <c r="W581" s="4"/>
      <c r="X581" s="4"/>
      <c r="Y581" s="4"/>
      <c r="Z581" s="4"/>
    </row>
    <row r="582" spans="1:26" ht="24" customHeight="1" x14ac:dyDescent="0.3">
      <c r="A582" s="5">
        <v>581</v>
      </c>
      <c r="B582" s="6" t="s">
        <v>11669</v>
      </c>
      <c r="C582" s="6" t="s">
        <v>11670</v>
      </c>
      <c r="D582" s="7" t="s">
        <v>11671</v>
      </c>
      <c r="E582" s="35" t="s">
        <v>11672</v>
      </c>
      <c r="F582" s="39">
        <v>0</v>
      </c>
      <c r="G582" s="5">
        <v>0</v>
      </c>
      <c r="H582" s="39">
        <v>0</v>
      </c>
      <c r="I582" s="4"/>
      <c r="J582" s="4"/>
      <c r="K582" s="4"/>
      <c r="L582" s="4"/>
      <c r="M582" s="4"/>
      <c r="N582" s="4"/>
      <c r="O582" s="4"/>
      <c r="P582" s="4"/>
      <c r="Q582" s="4"/>
      <c r="R582" s="4"/>
      <c r="S582" s="4"/>
      <c r="T582" s="4"/>
      <c r="U582" s="4"/>
      <c r="V582" s="4"/>
      <c r="W582" s="4"/>
      <c r="X582" s="4"/>
      <c r="Y582" s="4"/>
      <c r="Z582" s="4"/>
    </row>
    <row r="583" spans="1:26" ht="24" customHeight="1" x14ac:dyDescent="0.3">
      <c r="A583" s="5">
        <v>582</v>
      </c>
      <c r="B583" s="6" t="s">
        <v>11669</v>
      </c>
      <c r="C583" s="6" t="s">
        <v>11670</v>
      </c>
      <c r="D583" s="7" t="s">
        <v>11673</v>
      </c>
      <c r="E583" s="35" t="s">
        <v>11674</v>
      </c>
      <c r="F583" s="39">
        <v>1</v>
      </c>
      <c r="G583" s="5">
        <v>1</v>
      </c>
      <c r="H583" s="39">
        <v>1</v>
      </c>
      <c r="I583" s="4"/>
      <c r="J583" s="4"/>
      <c r="K583" s="4"/>
      <c r="L583" s="4"/>
      <c r="M583" s="4"/>
      <c r="N583" s="4"/>
      <c r="O583" s="4"/>
      <c r="P583" s="4"/>
      <c r="Q583" s="4"/>
      <c r="R583" s="4"/>
      <c r="S583" s="4"/>
      <c r="T583" s="4"/>
      <c r="U583" s="4"/>
      <c r="V583" s="4"/>
      <c r="W583" s="4"/>
      <c r="X583" s="4"/>
      <c r="Y583" s="4"/>
      <c r="Z583" s="4"/>
    </row>
    <row r="584" spans="1:26" ht="24" customHeight="1" x14ac:dyDescent="0.3">
      <c r="A584" s="5">
        <v>583</v>
      </c>
      <c r="B584" s="6" t="s">
        <v>11675</v>
      </c>
      <c r="C584" s="6" t="s">
        <v>11676</v>
      </c>
      <c r="D584" s="7" t="s">
        <v>11677</v>
      </c>
      <c r="E584" s="35" t="s">
        <v>11678</v>
      </c>
      <c r="F584" s="39">
        <v>0</v>
      </c>
      <c r="G584" s="5">
        <v>0</v>
      </c>
      <c r="H584" s="39">
        <v>0</v>
      </c>
      <c r="I584" s="4"/>
      <c r="J584" s="4"/>
      <c r="K584" s="4"/>
      <c r="L584" s="4"/>
      <c r="M584" s="4"/>
      <c r="N584" s="4"/>
      <c r="O584" s="4"/>
      <c r="P584" s="4"/>
      <c r="Q584" s="4"/>
      <c r="R584" s="4"/>
      <c r="S584" s="4"/>
      <c r="T584" s="4"/>
      <c r="U584" s="4"/>
      <c r="V584" s="4"/>
      <c r="W584" s="4"/>
      <c r="X584" s="4"/>
      <c r="Y584" s="4"/>
      <c r="Z584" s="4"/>
    </row>
    <row r="585" spans="1:26" ht="24" customHeight="1" x14ac:dyDescent="0.3">
      <c r="A585" s="5">
        <v>584</v>
      </c>
      <c r="B585" s="6" t="s">
        <v>11675</v>
      </c>
      <c r="C585" s="6" t="s">
        <v>11676</v>
      </c>
      <c r="D585" s="7" t="s">
        <v>11679</v>
      </c>
      <c r="E585" s="35" t="s">
        <v>11680</v>
      </c>
      <c r="F585" s="39">
        <v>0</v>
      </c>
      <c r="G585" s="5">
        <v>0</v>
      </c>
      <c r="H585" s="39">
        <v>0</v>
      </c>
      <c r="I585" s="4"/>
      <c r="J585" s="4"/>
      <c r="K585" s="4"/>
      <c r="L585" s="4"/>
      <c r="M585" s="4"/>
      <c r="N585" s="4"/>
      <c r="O585" s="4"/>
      <c r="P585" s="4"/>
      <c r="Q585" s="4"/>
      <c r="R585" s="4"/>
      <c r="S585" s="4"/>
      <c r="T585" s="4"/>
      <c r="U585" s="4"/>
      <c r="V585" s="4"/>
      <c r="W585" s="4"/>
      <c r="X585" s="4"/>
      <c r="Y585" s="4"/>
      <c r="Z585" s="4"/>
    </row>
    <row r="586" spans="1:26" ht="24" customHeight="1" x14ac:dyDescent="0.3">
      <c r="A586" s="5">
        <v>585</v>
      </c>
      <c r="B586" s="6" t="s">
        <v>11675</v>
      </c>
      <c r="C586" s="6" t="s">
        <v>11676</v>
      </c>
      <c r="D586" s="7" t="s">
        <v>11681</v>
      </c>
      <c r="E586" s="35" t="s">
        <v>11682</v>
      </c>
      <c r="F586" s="39">
        <v>2</v>
      </c>
      <c r="G586" s="5">
        <v>0</v>
      </c>
      <c r="H586" s="39">
        <v>2</v>
      </c>
      <c r="I586" s="4"/>
      <c r="J586" s="4"/>
      <c r="K586" s="4"/>
      <c r="L586" s="4"/>
      <c r="M586" s="4"/>
      <c r="N586" s="4"/>
      <c r="O586" s="4"/>
      <c r="P586" s="4"/>
      <c r="Q586" s="4"/>
      <c r="R586" s="4"/>
      <c r="S586" s="4"/>
      <c r="T586" s="4"/>
      <c r="U586" s="4"/>
      <c r="V586" s="4"/>
      <c r="W586" s="4"/>
      <c r="X586" s="4"/>
      <c r="Y586" s="4"/>
      <c r="Z586" s="4"/>
    </row>
    <row r="587" spans="1:26" ht="24" customHeight="1" x14ac:dyDescent="0.3">
      <c r="A587" s="5">
        <v>586</v>
      </c>
      <c r="B587" s="6" t="s">
        <v>11683</v>
      </c>
      <c r="C587" s="6" t="s">
        <v>11684</v>
      </c>
      <c r="D587" s="7" t="s">
        <v>11685</v>
      </c>
      <c r="E587" s="35" t="s">
        <v>11686</v>
      </c>
      <c r="F587" s="39">
        <v>0</v>
      </c>
      <c r="G587" s="5">
        <v>0</v>
      </c>
      <c r="H587" s="39">
        <v>0</v>
      </c>
      <c r="I587" s="4"/>
      <c r="J587" s="4"/>
      <c r="K587" s="4"/>
      <c r="L587" s="4"/>
      <c r="M587" s="4"/>
      <c r="N587" s="4"/>
      <c r="O587" s="4"/>
      <c r="P587" s="4"/>
      <c r="Q587" s="4"/>
      <c r="R587" s="4"/>
      <c r="S587" s="4"/>
      <c r="T587" s="4"/>
      <c r="U587" s="4"/>
      <c r="V587" s="4"/>
      <c r="W587" s="4"/>
      <c r="X587" s="4"/>
      <c r="Y587" s="4"/>
      <c r="Z587" s="4"/>
    </row>
    <row r="588" spans="1:26" ht="24" customHeight="1" x14ac:dyDescent="0.3">
      <c r="A588" s="5">
        <v>587</v>
      </c>
      <c r="B588" s="6" t="s">
        <v>11687</v>
      </c>
      <c r="C588" s="6" t="s">
        <v>11688</v>
      </c>
      <c r="D588" s="7" t="s">
        <v>11689</v>
      </c>
      <c r="E588" s="35" t="s">
        <v>11690</v>
      </c>
      <c r="F588" s="39">
        <v>0</v>
      </c>
      <c r="G588" s="5">
        <v>1</v>
      </c>
      <c r="H588" s="39">
        <v>0</v>
      </c>
      <c r="I588" s="4"/>
      <c r="J588" s="4"/>
      <c r="K588" s="4"/>
      <c r="L588" s="4"/>
      <c r="M588" s="4"/>
      <c r="N588" s="4"/>
      <c r="O588" s="4"/>
      <c r="P588" s="4"/>
      <c r="Q588" s="4"/>
      <c r="R588" s="4"/>
      <c r="S588" s="4"/>
      <c r="T588" s="4"/>
      <c r="U588" s="4"/>
      <c r="V588" s="4"/>
      <c r="W588" s="4"/>
      <c r="X588" s="4"/>
      <c r="Y588" s="4"/>
      <c r="Z588" s="4"/>
    </row>
    <row r="589" spans="1:26" ht="24" customHeight="1" x14ac:dyDescent="0.3">
      <c r="A589" s="5">
        <v>588</v>
      </c>
      <c r="B589" s="6" t="s">
        <v>11687</v>
      </c>
      <c r="C589" s="6" t="s">
        <v>11688</v>
      </c>
      <c r="D589" s="7" t="s">
        <v>11691</v>
      </c>
      <c r="E589" s="35" t="s">
        <v>11692</v>
      </c>
      <c r="F589" s="39">
        <v>0</v>
      </c>
      <c r="G589" s="5">
        <v>0</v>
      </c>
      <c r="H589" s="39">
        <v>0</v>
      </c>
      <c r="I589" s="4"/>
      <c r="J589" s="4"/>
      <c r="K589" s="4"/>
      <c r="L589" s="4"/>
      <c r="M589" s="4"/>
      <c r="N589" s="4"/>
      <c r="O589" s="4"/>
      <c r="P589" s="4"/>
      <c r="Q589" s="4"/>
      <c r="R589" s="4"/>
      <c r="S589" s="4"/>
      <c r="T589" s="4"/>
      <c r="U589" s="4"/>
      <c r="V589" s="4"/>
      <c r="W589" s="4"/>
      <c r="X589" s="4"/>
      <c r="Y589" s="4"/>
      <c r="Z589" s="4"/>
    </row>
    <row r="590" spans="1:26" ht="24" customHeight="1" x14ac:dyDescent="0.3">
      <c r="A590" s="5">
        <v>589</v>
      </c>
      <c r="B590" s="6" t="s">
        <v>11687</v>
      </c>
      <c r="C590" s="6" t="s">
        <v>11688</v>
      </c>
      <c r="D590" s="7" t="s">
        <v>11693</v>
      </c>
      <c r="E590" s="35" t="s">
        <v>11694</v>
      </c>
      <c r="F590" s="39">
        <v>1</v>
      </c>
      <c r="G590" s="5">
        <v>1</v>
      </c>
      <c r="H590" s="39">
        <v>1</v>
      </c>
      <c r="I590" s="4"/>
      <c r="J590" s="4"/>
      <c r="K590" s="4"/>
      <c r="L590" s="4"/>
      <c r="M590" s="4"/>
      <c r="N590" s="4"/>
      <c r="O590" s="4"/>
      <c r="P590" s="4"/>
      <c r="Q590" s="4"/>
      <c r="R590" s="4"/>
      <c r="S590" s="4"/>
      <c r="T590" s="4"/>
      <c r="U590" s="4"/>
      <c r="V590" s="4"/>
      <c r="W590" s="4"/>
      <c r="X590" s="4"/>
      <c r="Y590" s="4"/>
      <c r="Z590" s="4"/>
    </row>
    <row r="591" spans="1:26" ht="24" customHeight="1" x14ac:dyDescent="0.3">
      <c r="A591" s="5">
        <v>590</v>
      </c>
      <c r="B591" s="6" t="s">
        <v>11687</v>
      </c>
      <c r="C591" s="6" t="s">
        <v>11688</v>
      </c>
      <c r="D591" s="7" t="s">
        <v>11695</v>
      </c>
      <c r="E591" s="35" t="s">
        <v>11696</v>
      </c>
      <c r="F591" s="39">
        <v>2</v>
      </c>
      <c r="G591" s="5">
        <v>0</v>
      </c>
      <c r="H591" s="39">
        <v>2</v>
      </c>
      <c r="I591" s="4"/>
      <c r="J591" s="4"/>
      <c r="K591" s="4"/>
      <c r="L591" s="4"/>
      <c r="M591" s="4"/>
      <c r="N591" s="4"/>
      <c r="O591" s="4"/>
      <c r="P591" s="4"/>
      <c r="Q591" s="4"/>
      <c r="R591" s="4"/>
      <c r="S591" s="4"/>
      <c r="T591" s="4"/>
      <c r="U591" s="4"/>
      <c r="V591" s="4"/>
      <c r="W591" s="4"/>
      <c r="X591" s="4"/>
      <c r="Y591" s="4"/>
      <c r="Z591" s="4"/>
    </row>
    <row r="592" spans="1:26" ht="24" customHeight="1" x14ac:dyDescent="0.3">
      <c r="A592" s="5">
        <v>591</v>
      </c>
      <c r="B592" s="6" t="s">
        <v>11697</v>
      </c>
      <c r="C592" s="6" t="s">
        <v>11698</v>
      </c>
      <c r="D592" s="7" t="s">
        <v>11699</v>
      </c>
      <c r="E592" s="35" t="s">
        <v>11700</v>
      </c>
      <c r="F592" s="39">
        <v>0</v>
      </c>
      <c r="G592" s="5">
        <v>0</v>
      </c>
      <c r="H592" s="39">
        <v>0</v>
      </c>
      <c r="I592" s="4"/>
      <c r="J592" s="4"/>
      <c r="K592" s="4"/>
      <c r="L592" s="4"/>
      <c r="M592" s="4"/>
      <c r="N592" s="4"/>
      <c r="O592" s="4"/>
      <c r="P592" s="4"/>
      <c r="Q592" s="4"/>
      <c r="R592" s="4"/>
      <c r="S592" s="4"/>
      <c r="T592" s="4"/>
      <c r="U592" s="4"/>
      <c r="V592" s="4"/>
      <c r="W592" s="4"/>
      <c r="X592" s="4"/>
      <c r="Y592" s="4"/>
      <c r="Z592" s="4"/>
    </row>
    <row r="593" spans="1:26" ht="24" customHeight="1" x14ac:dyDescent="0.3">
      <c r="A593" s="5">
        <v>592</v>
      </c>
      <c r="B593" s="6" t="s">
        <v>11701</v>
      </c>
      <c r="C593" s="6" t="s">
        <v>11702</v>
      </c>
      <c r="D593" s="7" t="s">
        <v>11703</v>
      </c>
      <c r="E593" s="35" t="s">
        <v>11704</v>
      </c>
      <c r="F593" s="39">
        <v>0</v>
      </c>
      <c r="G593" s="5">
        <v>0</v>
      </c>
      <c r="H593" s="39">
        <v>0</v>
      </c>
      <c r="I593" s="4"/>
      <c r="J593" s="4"/>
      <c r="K593" s="4"/>
      <c r="L593" s="4"/>
      <c r="M593" s="4"/>
      <c r="N593" s="4"/>
      <c r="O593" s="4"/>
      <c r="P593" s="4"/>
      <c r="Q593" s="4"/>
      <c r="R593" s="4"/>
      <c r="S593" s="4"/>
      <c r="T593" s="4"/>
      <c r="U593" s="4"/>
      <c r="V593" s="4"/>
      <c r="W593" s="4"/>
      <c r="X593" s="4"/>
      <c r="Y593" s="4"/>
      <c r="Z593" s="4"/>
    </row>
    <row r="594" spans="1:26" ht="24" customHeight="1" x14ac:dyDescent="0.3">
      <c r="A594" s="5">
        <v>593</v>
      </c>
      <c r="B594" s="6" t="s">
        <v>11701</v>
      </c>
      <c r="C594" s="6" t="s">
        <v>11702</v>
      </c>
      <c r="D594" s="7" t="s">
        <v>11705</v>
      </c>
      <c r="E594" s="35" t="s">
        <v>11706</v>
      </c>
      <c r="F594" s="39">
        <v>0</v>
      </c>
      <c r="G594" s="5">
        <v>0</v>
      </c>
      <c r="H594" s="39">
        <v>0</v>
      </c>
      <c r="I594" s="4"/>
      <c r="J594" s="4"/>
      <c r="K594" s="4"/>
      <c r="L594" s="4"/>
      <c r="M594" s="4"/>
      <c r="N594" s="4"/>
      <c r="O594" s="4"/>
      <c r="P594" s="4"/>
      <c r="Q594" s="4"/>
      <c r="R594" s="4"/>
      <c r="S594" s="4"/>
      <c r="T594" s="4"/>
      <c r="U594" s="4"/>
      <c r="V594" s="4"/>
      <c r="W594" s="4"/>
      <c r="X594" s="4"/>
      <c r="Y594" s="4"/>
      <c r="Z594" s="4"/>
    </row>
    <row r="595" spans="1:26" ht="24" customHeight="1" x14ac:dyDescent="0.3">
      <c r="A595" s="5">
        <v>594</v>
      </c>
      <c r="B595" s="6" t="s">
        <v>11701</v>
      </c>
      <c r="C595" s="6" t="s">
        <v>11702</v>
      </c>
      <c r="D595" s="7" t="s">
        <v>11707</v>
      </c>
      <c r="E595" s="35" t="s">
        <v>11708</v>
      </c>
      <c r="F595" s="39">
        <v>0</v>
      </c>
      <c r="G595" s="5">
        <v>0</v>
      </c>
      <c r="H595" s="39">
        <v>0</v>
      </c>
      <c r="I595" s="4"/>
      <c r="J595" s="4"/>
      <c r="K595" s="4"/>
      <c r="L595" s="4"/>
      <c r="M595" s="4"/>
      <c r="N595" s="4"/>
      <c r="O595" s="4"/>
      <c r="P595" s="4"/>
      <c r="Q595" s="4"/>
      <c r="R595" s="4"/>
      <c r="S595" s="4"/>
      <c r="T595" s="4"/>
      <c r="U595" s="4"/>
      <c r="V595" s="4"/>
      <c r="W595" s="4"/>
      <c r="X595" s="4"/>
      <c r="Y595" s="4"/>
      <c r="Z595" s="4"/>
    </row>
    <row r="596" spans="1:26" ht="24" customHeight="1" x14ac:dyDescent="0.3">
      <c r="A596" s="5">
        <v>595</v>
      </c>
      <c r="B596" s="6" t="s">
        <v>11701</v>
      </c>
      <c r="C596" s="6" t="s">
        <v>11702</v>
      </c>
      <c r="D596" s="7" t="s">
        <v>11709</v>
      </c>
      <c r="E596" s="35" t="s">
        <v>11710</v>
      </c>
      <c r="F596" s="39">
        <v>0</v>
      </c>
      <c r="G596" s="5">
        <v>0</v>
      </c>
      <c r="H596" s="39">
        <v>0</v>
      </c>
      <c r="I596" s="4"/>
      <c r="J596" s="4"/>
      <c r="K596" s="4"/>
      <c r="L596" s="4"/>
      <c r="M596" s="4"/>
      <c r="N596" s="4"/>
      <c r="O596" s="4"/>
      <c r="P596" s="4"/>
      <c r="Q596" s="4"/>
      <c r="R596" s="4"/>
      <c r="S596" s="4"/>
      <c r="T596" s="4"/>
      <c r="U596" s="4"/>
      <c r="V596" s="4"/>
      <c r="W596" s="4"/>
      <c r="X596" s="4"/>
      <c r="Y596" s="4"/>
      <c r="Z596" s="4"/>
    </row>
    <row r="597" spans="1:26" ht="24" customHeight="1" x14ac:dyDescent="0.3">
      <c r="A597" s="5">
        <v>596</v>
      </c>
      <c r="B597" s="6" t="s">
        <v>11701</v>
      </c>
      <c r="C597" s="6" t="s">
        <v>11702</v>
      </c>
      <c r="D597" s="7" t="s">
        <v>11711</v>
      </c>
      <c r="E597" s="35" t="s">
        <v>11712</v>
      </c>
      <c r="F597" s="39">
        <v>0</v>
      </c>
      <c r="G597" s="5">
        <v>2</v>
      </c>
      <c r="H597" s="39">
        <v>0</v>
      </c>
      <c r="I597" s="4"/>
      <c r="J597" s="4"/>
      <c r="K597" s="4"/>
      <c r="L597" s="4"/>
      <c r="M597" s="4"/>
      <c r="N597" s="4"/>
      <c r="O597" s="4"/>
      <c r="P597" s="4"/>
      <c r="Q597" s="4"/>
      <c r="R597" s="4"/>
      <c r="S597" s="4"/>
      <c r="T597" s="4"/>
      <c r="U597" s="4"/>
      <c r="V597" s="4"/>
      <c r="W597" s="4"/>
      <c r="X597" s="4"/>
      <c r="Y597" s="4"/>
      <c r="Z597" s="4"/>
    </row>
    <row r="598" spans="1:26" ht="48" customHeight="1" x14ac:dyDescent="0.3">
      <c r="A598" s="5">
        <v>597</v>
      </c>
      <c r="B598" s="6" t="s">
        <v>11701</v>
      </c>
      <c r="C598" s="6" t="s">
        <v>11702</v>
      </c>
      <c r="D598" s="7" t="s">
        <v>11713</v>
      </c>
      <c r="E598" s="35" t="s">
        <v>11714</v>
      </c>
      <c r="F598" s="39">
        <v>2</v>
      </c>
      <c r="G598" s="5">
        <v>2</v>
      </c>
      <c r="H598" s="39">
        <v>2</v>
      </c>
      <c r="I598" s="4"/>
      <c r="J598" s="4"/>
      <c r="K598" s="4"/>
      <c r="L598" s="4"/>
      <c r="M598" s="4"/>
      <c r="N598" s="4"/>
      <c r="O598" s="4"/>
      <c r="P598" s="4"/>
      <c r="Q598" s="4"/>
      <c r="R598" s="4"/>
      <c r="S598" s="4"/>
      <c r="T598" s="4"/>
      <c r="U598" s="4"/>
      <c r="V598" s="4"/>
      <c r="W598" s="4"/>
      <c r="X598" s="4"/>
      <c r="Y598" s="4"/>
      <c r="Z598" s="4"/>
    </row>
    <row r="599" spans="1:26" ht="24" customHeight="1" x14ac:dyDescent="0.3">
      <c r="A599" s="5">
        <v>598</v>
      </c>
      <c r="B599" s="6" t="s">
        <v>11701</v>
      </c>
      <c r="C599" s="6" t="s">
        <v>11702</v>
      </c>
      <c r="D599" s="7" t="s">
        <v>11715</v>
      </c>
      <c r="E599" s="35" t="s">
        <v>11716</v>
      </c>
      <c r="F599" s="39">
        <v>0</v>
      </c>
      <c r="G599" s="5">
        <v>0</v>
      </c>
      <c r="H599" s="39">
        <v>0</v>
      </c>
      <c r="I599" s="4"/>
      <c r="J599" s="4"/>
      <c r="K599" s="4"/>
      <c r="L599" s="4"/>
      <c r="M599" s="4"/>
      <c r="N599" s="4"/>
      <c r="O599" s="4"/>
      <c r="P599" s="4"/>
      <c r="Q599" s="4"/>
      <c r="R599" s="4"/>
      <c r="S599" s="4"/>
      <c r="T599" s="4"/>
      <c r="U599" s="4"/>
      <c r="V599" s="4"/>
      <c r="W599" s="4"/>
      <c r="X599" s="4"/>
      <c r="Y599" s="4"/>
      <c r="Z599" s="4"/>
    </row>
    <row r="600" spans="1:26" ht="24" customHeight="1" x14ac:dyDescent="0.3">
      <c r="A600" s="5">
        <v>599</v>
      </c>
      <c r="B600" s="6" t="s">
        <v>11701</v>
      </c>
      <c r="C600" s="6" t="s">
        <v>11702</v>
      </c>
      <c r="D600" s="7" t="s">
        <v>11717</v>
      </c>
      <c r="E600" s="35" t="s">
        <v>11718</v>
      </c>
      <c r="F600" s="39">
        <v>1</v>
      </c>
      <c r="G600" s="5">
        <v>1</v>
      </c>
      <c r="H600" s="39">
        <v>1</v>
      </c>
      <c r="I600" s="4"/>
      <c r="J600" s="4"/>
      <c r="K600" s="4"/>
      <c r="L600" s="4"/>
      <c r="M600" s="4"/>
      <c r="N600" s="4"/>
      <c r="O600" s="4"/>
      <c r="P600" s="4"/>
      <c r="Q600" s="4"/>
      <c r="R600" s="4"/>
      <c r="S600" s="4"/>
      <c r="T600" s="4"/>
      <c r="U600" s="4"/>
      <c r="V600" s="4"/>
      <c r="W600" s="4"/>
      <c r="X600" s="4"/>
      <c r="Y600" s="4"/>
      <c r="Z600" s="4"/>
    </row>
    <row r="601" spans="1:26" ht="24" customHeight="1" x14ac:dyDescent="0.3">
      <c r="A601" s="5">
        <v>600</v>
      </c>
      <c r="B601" s="6" t="s">
        <v>11701</v>
      </c>
      <c r="C601" s="6" t="s">
        <v>11702</v>
      </c>
      <c r="D601" s="7" t="s">
        <v>11719</v>
      </c>
      <c r="E601" s="35" t="s">
        <v>11720</v>
      </c>
      <c r="F601" s="39">
        <v>0</v>
      </c>
      <c r="G601" s="5">
        <v>1</v>
      </c>
      <c r="H601" s="39">
        <v>0</v>
      </c>
      <c r="I601" s="4"/>
      <c r="J601" s="4"/>
      <c r="K601" s="4"/>
      <c r="L601" s="4"/>
      <c r="M601" s="4"/>
      <c r="N601" s="4"/>
      <c r="O601" s="4"/>
      <c r="P601" s="4"/>
      <c r="Q601" s="4"/>
      <c r="R601" s="4"/>
      <c r="S601" s="4"/>
      <c r="T601" s="4"/>
      <c r="U601" s="4"/>
      <c r="V601" s="4"/>
      <c r="W601" s="4"/>
      <c r="X601" s="4"/>
      <c r="Y601" s="4"/>
      <c r="Z601" s="4"/>
    </row>
    <row r="602" spans="1:26" ht="48" customHeight="1" x14ac:dyDescent="0.3">
      <c r="A602" s="5">
        <v>601</v>
      </c>
      <c r="B602" s="6" t="s">
        <v>11701</v>
      </c>
      <c r="C602" s="6" t="s">
        <v>11702</v>
      </c>
      <c r="D602" s="7" t="s">
        <v>11721</v>
      </c>
      <c r="E602" s="35" t="s">
        <v>11722</v>
      </c>
      <c r="F602" s="39">
        <v>0</v>
      </c>
      <c r="G602" s="5">
        <v>2</v>
      </c>
      <c r="H602" s="39">
        <v>0</v>
      </c>
      <c r="I602" s="4"/>
      <c r="J602" s="4"/>
      <c r="K602" s="4"/>
      <c r="L602" s="4"/>
      <c r="M602" s="4"/>
      <c r="N602" s="4"/>
      <c r="O602" s="4"/>
      <c r="P602" s="4"/>
      <c r="Q602" s="4"/>
      <c r="R602" s="4"/>
      <c r="S602" s="4"/>
      <c r="T602" s="4"/>
      <c r="U602" s="4"/>
      <c r="V602" s="4"/>
      <c r="W602" s="4"/>
      <c r="X602" s="4"/>
      <c r="Y602" s="4"/>
      <c r="Z602" s="4"/>
    </row>
    <row r="603" spans="1:26" ht="48" customHeight="1" x14ac:dyDescent="0.3">
      <c r="A603" s="5">
        <v>602</v>
      </c>
      <c r="B603" s="6" t="s">
        <v>11701</v>
      </c>
      <c r="C603" s="6" t="s">
        <v>11702</v>
      </c>
      <c r="D603" s="7" t="s">
        <v>11723</v>
      </c>
      <c r="E603" s="35" t="s">
        <v>11724</v>
      </c>
      <c r="F603" s="39">
        <v>1</v>
      </c>
      <c r="G603" s="5">
        <v>1</v>
      </c>
      <c r="H603" s="39">
        <v>1</v>
      </c>
      <c r="I603" s="4"/>
      <c r="J603" s="4"/>
      <c r="K603" s="4"/>
      <c r="L603" s="4"/>
      <c r="M603" s="4"/>
      <c r="N603" s="4"/>
      <c r="O603" s="4"/>
      <c r="P603" s="4"/>
      <c r="Q603" s="4"/>
      <c r="R603" s="4"/>
      <c r="S603" s="4"/>
      <c r="T603" s="4"/>
      <c r="U603" s="4"/>
      <c r="V603" s="4"/>
      <c r="W603" s="4"/>
      <c r="X603" s="4"/>
      <c r="Y603" s="4"/>
      <c r="Z603" s="4"/>
    </row>
    <row r="604" spans="1:26" ht="24" customHeight="1" x14ac:dyDescent="0.3">
      <c r="A604" s="5">
        <v>603</v>
      </c>
      <c r="B604" s="6" t="s">
        <v>11701</v>
      </c>
      <c r="C604" s="6" t="s">
        <v>11702</v>
      </c>
      <c r="D604" s="7" t="s">
        <v>11725</v>
      </c>
      <c r="E604" s="35" t="s">
        <v>11726</v>
      </c>
      <c r="F604" s="39">
        <v>0</v>
      </c>
      <c r="G604" s="5">
        <v>0</v>
      </c>
      <c r="H604" s="39">
        <v>0</v>
      </c>
      <c r="I604" s="4"/>
      <c r="J604" s="4"/>
      <c r="K604" s="4"/>
      <c r="L604" s="4"/>
      <c r="M604" s="4"/>
      <c r="N604" s="4"/>
      <c r="O604" s="4"/>
      <c r="P604" s="4"/>
      <c r="Q604" s="4"/>
      <c r="R604" s="4"/>
      <c r="S604" s="4"/>
      <c r="T604" s="4"/>
      <c r="U604" s="4"/>
      <c r="V604" s="4"/>
      <c r="W604" s="4"/>
      <c r="X604" s="4"/>
      <c r="Y604" s="4"/>
      <c r="Z604" s="4"/>
    </row>
    <row r="605" spans="1:26" ht="24" customHeight="1" x14ac:dyDescent="0.3">
      <c r="A605" s="5">
        <v>604</v>
      </c>
      <c r="B605" s="6" t="s">
        <v>11701</v>
      </c>
      <c r="C605" s="6" t="s">
        <v>11702</v>
      </c>
      <c r="D605" s="7" t="s">
        <v>11727</v>
      </c>
      <c r="E605" s="35" t="s">
        <v>11728</v>
      </c>
      <c r="F605" s="39">
        <v>1</v>
      </c>
      <c r="G605" s="5">
        <v>1</v>
      </c>
      <c r="H605" s="39">
        <v>1</v>
      </c>
      <c r="I605" s="4"/>
      <c r="J605" s="4"/>
      <c r="K605" s="4"/>
      <c r="L605" s="4"/>
      <c r="M605" s="4"/>
      <c r="N605" s="4"/>
      <c r="O605" s="4"/>
      <c r="P605" s="4"/>
      <c r="Q605" s="4"/>
      <c r="R605" s="4"/>
      <c r="S605" s="4"/>
      <c r="T605" s="4"/>
      <c r="U605" s="4"/>
      <c r="V605" s="4"/>
      <c r="W605" s="4"/>
      <c r="X605" s="4"/>
      <c r="Y605" s="4"/>
      <c r="Z605" s="4"/>
    </row>
    <row r="606" spans="1:26" ht="24" customHeight="1" x14ac:dyDescent="0.3">
      <c r="A606" s="5">
        <v>605</v>
      </c>
      <c r="B606" s="6" t="s">
        <v>11701</v>
      </c>
      <c r="C606" s="6" t="s">
        <v>11702</v>
      </c>
      <c r="D606" s="7" t="s">
        <v>11729</v>
      </c>
      <c r="E606" s="35" t="s">
        <v>11730</v>
      </c>
      <c r="F606" s="39">
        <v>1</v>
      </c>
      <c r="G606" s="5">
        <v>1</v>
      </c>
      <c r="H606" s="39">
        <v>1</v>
      </c>
      <c r="I606" s="4"/>
      <c r="J606" s="4"/>
      <c r="K606" s="4"/>
      <c r="L606" s="4"/>
      <c r="M606" s="4"/>
      <c r="N606" s="4"/>
      <c r="O606" s="4"/>
      <c r="P606" s="4"/>
      <c r="Q606" s="4"/>
      <c r="R606" s="4"/>
      <c r="S606" s="4"/>
      <c r="T606" s="4"/>
      <c r="U606" s="4"/>
      <c r="V606" s="4"/>
      <c r="W606" s="4"/>
      <c r="X606" s="4"/>
      <c r="Y606" s="4"/>
      <c r="Z606" s="4"/>
    </row>
    <row r="607" spans="1:26" ht="24" customHeight="1" x14ac:dyDescent="0.3">
      <c r="A607" s="5">
        <v>606</v>
      </c>
      <c r="B607" s="6" t="s">
        <v>11701</v>
      </c>
      <c r="C607" s="6" t="s">
        <v>11702</v>
      </c>
      <c r="D607" s="7" t="s">
        <v>11731</v>
      </c>
      <c r="E607" s="35" t="s">
        <v>11732</v>
      </c>
      <c r="F607" s="39">
        <v>1</v>
      </c>
      <c r="G607" s="5">
        <v>1</v>
      </c>
      <c r="H607" s="39">
        <v>1</v>
      </c>
      <c r="I607" s="4"/>
      <c r="J607" s="4"/>
      <c r="K607" s="4"/>
      <c r="L607" s="4"/>
      <c r="M607" s="4"/>
      <c r="N607" s="4"/>
      <c r="O607" s="4"/>
      <c r="P607" s="4"/>
      <c r="Q607" s="4"/>
      <c r="R607" s="4"/>
      <c r="S607" s="4"/>
      <c r="T607" s="4"/>
      <c r="U607" s="4"/>
      <c r="V607" s="4"/>
      <c r="W607" s="4"/>
      <c r="X607" s="4"/>
      <c r="Y607" s="4"/>
      <c r="Z607" s="4"/>
    </row>
    <row r="608" spans="1:26" ht="72" customHeight="1" x14ac:dyDescent="0.3">
      <c r="A608" s="5">
        <v>607</v>
      </c>
      <c r="B608" s="6" t="s">
        <v>11701</v>
      </c>
      <c r="C608" s="6" t="s">
        <v>11702</v>
      </c>
      <c r="D608" s="7" t="s">
        <v>11733</v>
      </c>
      <c r="E608" s="35" t="s">
        <v>11734</v>
      </c>
      <c r="F608" s="39">
        <v>1</v>
      </c>
      <c r="G608" s="5">
        <v>1</v>
      </c>
      <c r="H608" s="39">
        <v>1</v>
      </c>
      <c r="I608" s="4"/>
      <c r="J608" s="4"/>
      <c r="K608" s="4"/>
      <c r="L608" s="4"/>
      <c r="M608" s="4"/>
      <c r="N608" s="4"/>
      <c r="O608" s="4"/>
      <c r="P608" s="4"/>
      <c r="Q608" s="4"/>
      <c r="R608" s="4"/>
      <c r="S608" s="4"/>
      <c r="T608" s="4"/>
      <c r="U608" s="4"/>
      <c r="V608" s="4"/>
      <c r="W608" s="4"/>
      <c r="X608" s="4"/>
      <c r="Y608" s="4"/>
      <c r="Z608" s="4"/>
    </row>
    <row r="609" spans="1:26" ht="48" customHeight="1" x14ac:dyDescent="0.3">
      <c r="A609" s="5">
        <v>608</v>
      </c>
      <c r="B609" s="6" t="s">
        <v>11701</v>
      </c>
      <c r="C609" s="6" t="s">
        <v>11702</v>
      </c>
      <c r="D609" s="7" t="s">
        <v>11735</v>
      </c>
      <c r="E609" s="35" t="s">
        <v>11736</v>
      </c>
      <c r="F609" s="39">
        <v>0</v>
      </c>
      <c r="G609" s="5">
        <v>0</v>
      </c>
      <c r="H609" s="39">
        <v>0</v>
      </c>
      <c r="I609" s="4"/>
      <c r="J609" s="4"/>
      <c r="K609" s="4"/>
      <c r="L609" s="4"/>
      <c r="M609" s="4"/>
      <c r="N609" s="4"/>
      <c r="O609" s="4"/>
      <c r="P609" s="4"/>
      <c r="Q609" s="4"/>
      <c r="R609" s="4"/>
      <c r="S609" s="4"/>
      <c r="T609" s="4"/>
      <c r="U609" s="4"/>
      <c r="V609" s="4"/>
      <c r="W609" s="4"/>
      <c r="X609" s="4"/>
      <c r="Y609" s="4"/>
      <c r="Z609" s="4"/>
    </row>
    <row r="610" spans="1:26" ht="72" customHeight="1" x14ac:dyDescent="0.3">
      <c r="A610" s="5">
        <v>609</v>
      </c>
      <c r="B610" s="6" t="s">
        <v>11701</v>
      </c>
      <c r="C610" s="6" t="s">
        <v>11702</v>
      </c>
      <c r="D610" s="7" t="s">
        <v>11737</v>
      </c>
      <c r="E610" s="35" t="s">
        <v>11738</v>
      </c>
      <c r="F610" s="39">
        <v>1</v>
      </c>
      <c r="G610" s="5">
        <v>1</v>
      </c>
      <c r="H610" s="39">
        <v>1</v>
      </c>
      <c r="I610" s="4"/>
      <c r="J610" s="4"/>
      <c r="K610" s="4"/>
      <c r="L610" s="4"/>
      <c r="M610" s="4"/>
      <c r="N610" s="4"/>
      <c r="O610" s="4"/>
      <c r="P610" s="4"/>
      <c r="Q610" s="4"/>
      <c r="R610" s="4"/>
      <c r="S610" s="4"/>
      <c r="T610" s="4"/>
      <c r="U610" s="4"/>
      <c r="V610" s="4"/>
      <c r="W610" s="4"/>
      <c r="X610" s="4"/>
      <c r="Y610" s="4"/>
      <c r="Z610" s="4"/>
    </row>
    <row r="611" spans="1:26" ht="24" customHeight="1" x14ac:dyDescent="0.3">
      <c r="A611" s="5">
        <v>610</v>
      </c>
      <c r="B611" s="6" t="s">
        <v>11701</v>
      </c>
      <c r="C611" s="6" t="s">
        <v>11702</v>
      </c>
      <c r="D611" s="7" t="s">
        <v>11739</v>
      </c>
      <c r="E611" s="35" t="s">
        <v>11740</v>
      </c>
      <c r="F611" s="39">
        <v>1</v>
      </c>
      <c r="G611" s="5">
        <v>1</v>
      </c>
      <c r="H611" s="39">
        <v>1</v>
      </c>
      <c r="I611" s="4"/>
      <c r="J611" s="4"/>
      <c r="K611" s="4"/>
      <c r="L611" s="4"/>
      <c r="M611" s="4"/>
      <c r="N611" s="4"/>
      <c r="O611" s="4"/>
      <c r="P611" s="4"/>
      <c r="Q611" s="4"/>
      <c r="R611" s="4"/>
      <c r="S611" s="4"/>
      <c r="T611" s="4"/>
      <c r="U611" s="4"/>
      <c r="V611" s="4"/>
      <c r="W611" s="4"/>
      <c r="X611" s="4"/>
      <c r="Y611" s="4"/>
      <c r="Z611" s="4"/>
    </row>
    <row r="612" spans="1:26" ht="48" customHeight="1" x14ac:dyDescent="0.3">
      <c r="A612" s="5">
        <v>611</v>
      </c>
      <c r="B612" s="6" t="s">
        <v>11701</v>
      </c>
      <c r="C612" s="6" t="s">
        <v>11702</v>
      </c>
      <c r="D612" s="7" t="s">
        <v>11741</v>
      </c>
      <c r="E612" s="35" t="s">
        <v>11742</v>
      </c>
      <c r="F612" s="39">
        <v>2</v>
      </c>
      <c r="G612" s="5">
        <v>0</v>
      </c>
      <c r="H612" s="39">
        <v>2</v>
      </c>
      <c r="I612" s="4"/>
      <c r="J612" s="4"/>
      <c r="K612" s="4"/>
      <c r="L612" s="4"/>
      <c r="M612" s="4"/>
      <c r="N612" s="4"/>
      <c r="O612" s="4"/>
      <c r="P612" s="4"/>
      <c r="Q612" s="4"/>
      <c r="R612" s="4"/>
      <c r="S612" s="4"/>
      <c r="T612" s="4"/>
      <c r="U612" s="4"/>
      <c r="V612" s="4"/>
      <c r="W612" s="4"/>
      <c r="X612" s="4"/>
      <c r="Y612" s="4"/>
      <c r="Z612" s="4"/>
    </row>
    <row r="613" spans="1:26" ht="24" customHeight="1" x14ac:dyDescent="0.3">
      <c r="A613" s="5">
        <v>612</v>
      </c>
      <c r="B613" s="6" t="s">
        <v>11701</v>
      </c>
      <c r="C613" s="6" t="s">
        <v>11702</v>
      </c>
      <c r="D613" s="7" t="s">
        <v>11743</v>
      </c>
      <c r="E613" s="35" t="s">
        <v>11744</v>
      </c>
      <c r="F613" s="39">
        <v>1</v>
      </c>
      <c r="G613" s="5">
        <v>0</v>
      </c>
      <c r="H613" s="39">
        <v>1</v>
      </c>
      <c r="I613" s="4"/>
      <c r="J613" s="4"/>
      <c r="K613" s="4"/>
      <c r="L613" s="4"/>
      <c r="M613" s="4"/>
      <c r="N613" s="4"/>
      <c r="O613" s="4"/>
      <c r="P613" s="4"/>
      <c r="Q613" s="4"/>
      <c r="R613" s="4"/>
      <c r="S613" s="4"/>
      <c r="T613" s="4"/>
      <c r="U613" s="4"/>
      <c r="V613" s="4"/>
      <c r="W613" s="4"/>
      <c r="X613" s="4"/>
      <c r="Y613" s="4"/>
      <c r="Z613" s="4"/>
    </row>
    <row r="614" spans="1:26" ht="24" customHeight="1" x14ac:dyDescent="0.3">
      <c r="A614" s="5">
        <v>613</v>
      </c>
      <c r="B614" s="6" t="s">
        <v>11701</v>
      </c>
      <c r="C614" s="6" t="s">
        <v>11702</v>
      </c>
      <c r="D614" s="7" t="s">
        <v>11745</v>
      </c>
      <c r="E614" s="35" t="s">
        <v>11746</v>
      </c>
      <c r="F614" s="39">
        <v>0</v>
      </c>
      <c r="G614" s="5">
        <v>0</v>
      </c>
      <c r="H614" s="39">
        <v>0</v>
      </c>
      <c r="I614" s="4"/>
      <c r="J614" s="4"/>
      <c r="K614" s="4"/>
      <c r="L614" s="4"/>
      <c r="M614" s="4"/>
      <c r="N614" s="4"/>
      <c r="O614" s="4"/>
      <c r="P614" s="4"/>
      <c r="Q614" s="4"/>
      <c r="R614" s="4"/>
      <c r="S614" s="4"/>
      <c r="T614" s="4"/>
      <c r="U614" s="4"/>
      <c r="V614" s="4"/>
      <c r="W614" s="4"/>
      <c r="X614" s="4"/>
      <c r="Y614" s="4"/>
      <c r="Z614" s="4"/>
    </row>
    <row r="615" spans="1:26" ht="24" customHeight="1" x14ac:dyDescent="0.3">
      <c r="A615" s="5">
        <v>614</v>
      </c>
      <c r="B615" s="6" t="s">
        <v>11701</v>
      </c>
      <c r="C615" s="6" t="s">
        <v>11702</v>
      </c>
      <c r="D615" s="7" t="s">
        <v>11747</v>
      </c>
      <c r="E615" s="35" t="s">
        <v>11748</v>
      </c>
      <c r="F615" s="39">
        <v>0</v>
      </c>
      <c r="G615" s="5">
        <v>0</v>
      </c>
      <c r="H615" s="39">
        <v>0</v>
      </c>
      <c r="I615" s="4"/>
      <c r="J615" s="4"/>
      <c r="K615" s="4"/>
      <c r="L615" s="4"/>
      <c r="M615" s="4"/>
      <c r="N615" s="4"/>
      <c r="O615" s="4"/>
      <c r="P615" s="4"/>
      <c r="Q615" s="4"/>
      <c r="R615" s="4"/>
      <c r="S615" s="4"/>
      <c r="T615" s="4"/>
      <c r="U615" s="4"/>
      <c r="V615" s="4"/>
      <c r="W615" s="4"/>
      <c r="X615" s="4"/>
      <c r="Y615" s="4"/>
      <c r="Z615" s="4"/>
    </row>
    <row r="616" spans="1:26" ht="24" customHeight="1" x14ac:dyDescent="0.3">
      <c r="A616" s="5">
        <v>615</v>
      </c>
      <c r="B616" s="6" t="s">
        <v>11701</v>
      </c>
      <c r="C616" s="6" t="s">
        <v>11702</v>
      </c>
      <c r="D616" s="7" t="s">
        <v>11749</v>
      </c>
      <c r="E616" s="35" t="s">
        <v>11750</v>
      </c>
      <c r="F616" s="39">
        <v>0</v>
      </c>
      <c r="G616" s="5">
        <v>0</v>
      </c>
      <c r="H616" s="39">
        <v>0</v>
      </c>
      <c r="I616" s="4"/>
      <c r="J616" s="4"/>
      <c r="K616" s="4"/>
      <c r="L616" s="4"/>
      <c r="M616" s="4"/>
      <c r="N616" s="4"/>
      <c r="O616" s="4"/>
      <c r="P616" s="4"/>
      <c r="Q616" s="4"/>
      <c r="R616" s="4"/>
      <c r="S616" s="4"/>
      <c r="T616" s="4"/>
      <c r="U616" s="4"/>
      <c r="V616" s="4"/>
      <c r="W616" s="4"/>
      <c r="X616" s="4"/>
      <c r="Y616" s="4"/>
      <c r="Z616" s="4"/>
    </row>
    <row r="617" spans="1:26" ht="24" customHeight="1" x14ac:dyDescent="0.3">
      <c r="A617" s="5">
        <v>616</v>
      </c>
      <c r="B617" s="6" t="s">
        <v>11701</v>
      </c>
      <c r="C617" s="6" t="s">
        <v>11702</v>
      </c>
      <c r="D617" s="7" t="s">
        <v>11751</v>
      </c>
      <c r="E617" s="35" t="s">
        <v>11752</v>
      </c>
      <c r="F617" s="39">
        <v>2</v>
      </c>
      <c r="G617" s="5">
        <v>2</v>
      </c>
      <c r="H617" s="39">
        <v>2</v>
      </c>
      <c r="I617" s="4"/>
      <c r="J617" s="4"/>
      <c r="K617" s="4"/>
      <c r="L617" s="4"/>
      <c r="M617" s="4"/>
      <c r="N617" s="4"/>
      <c r="O617" s="4"/>
      <c r="P617" s="4"/>
      <c r="Q617" s="4"/>
      <c r="R617" s="4"/>
      <c r="S617" s="4"/>
      <c r="T617" s="4"/>
      <c r="U617" s="4"/>
      <c r="V617" s="4"/>
      <c r="W617" s="4"/>
      <c r="X617" s="4"/>
      <c r="Y617" s="4"/>
      <c r="Z617" s="4"/>
    </row>
    <row r="618" spans="1:26" ht="72" customHeight="1" x14ac:dyDescent="0.3">
      <c r="A618" s="5">
        <v>617</v>
      </c>
      <c r="B618" s="6" t="s">
        <v>11701</v>
      </c>
      <c r="C618" s="6" t="s">
        <v>11702</v>
      </c>
      <c r="D618" s="7" t="s">
        <v>11753</v>
      </c>
      <c r="E618" s="35" t="s">
        <v>11754</v>
      </c>
      <c r="F618" s="39">
        <v>0</v>
      </c>
      <c r="G618" s="5">
        <v>2</v>
      </c>
      <c r="H618" s="39">
        <v>0</v>
      </c>
      <c r="I618" s="4"/>
      <c r="J618" s="4"/>
      <c r="K618" s="4"/>
      <c r="L618" s="4"/>
      <c r="M618" s="4"/>
      <c r="N618" s="4"/>
      <c r="O618" s="4"/>
      <c r="P618" s="4"/>
      <c r="Q618" s="4"/>
      <c r="R618" s="4"/>
      <c r="S618" s="4"/>
      <c r="T618" s="4"/>
      <c r="U618" s="4"/>
      <c r="V618" s="4"/>
      <c r="W618" s="4"/>
      <c r="X618" s="4"/>
      <c r="Y618" s="4"/>
      <c r="Z618" s="4"/>
    </row>
    <row r="619" spans="1:26" ht="24" customHeight="1" x14ac:dyDescent="0.3">
      <c r="A619" s="5">
        <v>618</v>
      </c>
      <c r="B619" s="6" t="s">
        <v>11701</v>
      </c>
      <c r="C619" s="6" t="s">
        <v>11702</v>
      </c>
      <c r="D619" s="7" t="s">
        <v>11755</v>
      </c>
      <c r="E619" s="35" t="s">
        <v>11756</v>
      </c>
      <c r="F619" s="39">
        <v>0</v>
      </c>
      <c r="G619" s="5">
        <v>0</v>
      </c>
      <c r="H619" s="39">
        <v>0</v>
      </c>
      <c r="I619" s="4"/>
      <c r="J619" s="4"/>
      <c r="K619" s="4"/>
      <c r="L619" s="4"/>
      <c r="M619" s="4"/>
      <c r="N619" s="4"/>
      <c r="O619" s="4"/>
      <c r="P619" s="4"/>
      <c r="Q619" s="4"/>
      <c r="R619" s="4"/>
      <c r="S619" s="4"/>
      <c r="T619" s="4"/>
      <c r="U619" s="4"/>
      <c r="V619" s="4"/>
      <c r="W619" s="4"/>
      <c r="X619" s="4"/>
      <c r="Y619" s="4"/>
      <c r="Z619" s="4"/>
    </row>
    <row r="620" spans="1:26" ht="48" customHeight="1" x14ac:dyDescent="0.3">
      <c r="A620" s="5">
        <v>619</v>
      </c>
      <c r="B620" s="6" t="s">
        <v>11701</v>
      </c>
      <c r="C620" s="6" t="s">
        <v>11702</v>
      </c>
      <c r="D620" s="7" t="s">
        <v>11757</v>
      </c>
      <c r="E620" s="35" t="s">
        <v>11758</v>
      </c>
      <c r="F620" s="39">
        <v>2</v>
      </c>
      <c r="G620" s="5">
        <v>2</v>
      </c>
      <c r="H620" s="39">
        <v>2</v>
      </c>
      <c r="I620" s="4"/>
      <c r="J620" s="4"/>
      <c r="K620" s="4"/>
      <c r="L620" s="4"/>
      <c r="M620" s="4"/>
      <c r="N620" s="4"/>
      <c r="O620" s="4"/>
      <c r="P620" s="4"/>
      <c r="Q620" s="4"/>
      <c r="R620" s="4"/>
      <c r="S620" s="4"/>
      <c r="T620" s="4"/>
      <c r="U620" s="4"/>
      <c r="V620" s="4"/>
      <c r="W620" s="4"/>
      <c r="X620" s="4"/>
      <c r="Y620" s="4"/>
      <c r="Z620" s="4"/>
    </row>
    <row r="621" spans="1:26" ht="48" customHeight="1" x14ac:dyDescent="0.3">
      <c r="A621" s="5">
        <v>620</v>
      </c>
      <c r="B621" s="6" t="s">
        <v>11701</v>
      </c>
      <c r="C621" s="6" t="s">
        <v>11702</v>
      </c>
      <c r="D621" s="7" t="s">
        <v>11759</v>
      </c>
      <c r="E621" s="35" t="s">
        <v>11760</v>
      </c>
      <c r="F621" s="39">
        <v>2</v>
      </c>
      <c r="G621" s="5">
        <v>2</v>
      </c>
      <c r="H621" s="39">
        <v>2</v>
      </c>
      <c r="I621" s="4"/>
      <c r="J621" s="4"/>
      <c r="K621" s="4"/>
      <c r="L621" s="4"/>
      <c r="M621" s="4"/>
      <c r="N621" s="4"/>
      <c r="O621" s="4"/>
      <c r="P621" s="4"/>
      <c r="Q621" s="4"/>
      <c r="R621" s="4"/>
      <c r="S621" s="4"/>
      <c r="T621" s="4"/>
      <c r="U621" s="4"/>
      <c r="V621" s="4"/>
      <c r="W621" s="4"/>
      <c r="X621" s="4"/>
      <c r="Y621" s="4"/>
      <c r="Z621" s="4"/>
    </row>
    <row r="622" spans="1:26" ht="72" customHeight="1" x14ac:dyDescent="0.3">
      <c r="A622" s="5">
        <v>621</v>
      </c>
      <c r="B622" s="6" t="s">
        <v>11701</v>
      </c>
      <c r="C622" s="6" t="s">
        <v>11702</v>
      </c>
      <c r="D622" s="7" t="s">
        <v>11761</v>
      </c>
      <c r="E622" s="35" t="s">
        <v>11762</v>
      </c>
      <c r="F622" s="39">
        <v>0</v>
      </c>
      <c r="G622" s="5">
        <v>0</v>
      </c>
      <c r="H622" s="39">
        <v>0</v>
      </c>
      <c r="I622" s="4"/>
      <c r="J622" s="4"/>
      <c r="K622" s="4"/>
      <c r="L622" s="4"/>
      <c r="M622" s="4"/>
      <c r="N622" s="4"/>
      <c r="O622" s="4"/>
      <c r="P622" s="4"/>
      <c r="Q622" s="4"/>
      <c r="R622" s="4"/>
      <c r="S622" s="4"/>
      <c r="T622" s="4"/>
      <c r="U622" s="4"/>
      <c r="V622" s="4"/>
      <c r="W622" s="4"/>
      <c r="X622" s="4"/>
      <c r="Y622" s="4"/>
      <c r="Z622" s="4"/>
    </row>
    <row r="623" spans="1:26" ht="96" customHeight="1" x14ac:dyDescent="0.3">
      <c r="A623" s="5">
        <v>622</v>
      </c>
      <c r="B623" s="6" t="s">
        <v>11701</v>
      </c>
      <c r="C623" s="6" t="s">
        <v>11702</v>
      </c>
      <c r="D623" s="7" t="s">
        <v>11763</v>
      </c>
      <c r="E623" s="35" t="s">
        <v>11764</v>
      </c>
      <c r="F623" s="39">
        <v>0</v>
      </c>
      <c r="G623" s="5">
        <v>2</v>
      </c>
      <c r="H623" s="39">
        <v>0</v>
      </c>
      <c r="I623" s="4"/>
      <c r="J623" s="4"/>
      <c r="K623" s="4"/>
      <c r="L623" s="4"/>
      <c r="M623" s="4"/>
      <c r="N623" s="4"/>
      <c r="O623" s="4"/>
      <c r="P623" s="4"/>
      <c r="Q623" s="4"/>
      <c r="R623" s="4"/>
      <c r="S623" s="4"/>
      <c r="T623" s="4"/>
      <c r="U623" s="4"/>
      <c r="V623" s="4"/>
      <c r="W623" s="4"/>
      <c r="X623" s="4"/>
      <c r="Y623" s="4"/>
      <c r="Z623" s="4"/>
    </row>
    <row r="624" spans="1:26" ht="48" customHeight="1" x14ac:dyDescent="0.3">
      <c r="A624" s="5">
        <v>623</v>
      </c>
      <c r="B624" s="6" t="s">
        <v>11701</v>
      </c>
      <c r="C624" s="6" t="s">
        <v>11702</v>
      </c>
      <c r="D624" s="7" t="s">
        <v>11765</v>
      </c>
      <c r="E624" s="35" t="s">
        <v>11766</v>
      </c>
      <c r="F624" s="39">
        <v>1</v>
      </c>
      <c r="G624" s="5">
        <v>0</v>
      </c>
      <c r="H624" s="39">
        <v>1</v>
      </c>
      <c r="I624" s="4"/>
      <c r="J624" s="4"/>
      <c r="K624" s="4"/>
      <c r="L624" s="4"/>
      <c r="M624" s="4"/>
      <c r="N624" s="4"/>
      <c r="O624" s="4"/>
      <c r="P624" s="4"/>
      <c r="Q624" s="4"/>
      <c r="R624" s="4"/>
      <c r="S624" s="4"/>
      <c r="T624" s="4"/>
      <c r="U624" s="4"/>
      <c r="V624" s="4"/>
      <c r="W624" s="4"/>
      <c r="X624" s="4"/>
      <c r="Y624" s="4"/>
      <c r="Z624" s="4"/>
    </row>
    <row r="625" spans="1:26" ht="24" customHeight="1" x14ac:dyDescent="0.3">
      <c r="A625" s="5">
        <v>624</v>
      </c>
      <c r="B625" s="6" t="s">
        <v>11701</v>
      </c>
      <c r="C625" s="6" t="s">
        <v>11702</v>
      </c>
      <c r="D625" s="7" t="s">
        <v>11767</v>
      </c>
      <c r="E625" s="35" t="s">
        <v>11768</v>
      </c>
      <c r="F625" s="39">
        <v>2</v>
      </c>
      <c r="G625" s="5">
        <v>2</v>
      </c>
      <c r="H625" s="39">
        <v>2</v>
      </c>
      <c r="I625" s="4"/>
      <c r="J625" s="4"/>
      <c r="K625" s="4"/>
      <c r="L625" s="4"/>
      <c r="M625" s="4"/>
      <c r="N625" s="4"/>
      <c r="O625" s="4"/>
      <c r="P625" s="4"/>
      <c r="Q625" s="4"/>
      <c r="R625" s="4"/>
      <c r="S625" s="4"/>
      <c r="T625" s="4"/>
      <c r="U625" s="4"/>
      <c r="V625" s="4"/>
      <c r="W625" s="4"/>
      <c r="X625" s="4"/>
      <c r="Y625" s="4"/>
      <c r="Z625" s="4"/>
    </row>
    <row r="626" spans="1:26" ht="48" customHeight="1" x14ac:dyDescent="0.3">
      <c r="A626" s="5">
        <v>625</v>
      </c>
      <c r="B626" s="6" t="s">
        <v>11701</v>
      </c>
      <c r="C626" s="6" t="s">
        <v>11702</v>
      </c>
      <c r="D626" s="7" t="s">
        <v>11769</v>
      </c>
      <c r="E626" s="35" t="s">
        <v>11770</v>
      </c>
      <c r="F626" s="39">
        <v>0</v>
      </c>
      <c r="G626" s="5">
        <v>0</v>
      </c>
      <c r="H626" s="39">
        <v>0</v>
      </c>
      <c r="I626" s="4"/>
      <c r="J626" s="4"/>
      <c r="K626" s="4"/>
      <c r="L626" s="4"/>
      <c r="M626" s="4"/>
      <c r="N626" s="4"/>
      <c r="O626" s="4"/>
      <c r="P626" s="4"/>
      <c r="Q626" s="4"/>
      <c r="R626" s="4"/>
      <c r="S626" s="4"/>
      <c r="T626" s="4"/>
      <c r="U626" s="4"/>
      <c r="V626" s="4"/>
      <c r="W626" s="4"/>
      <c r="X626" s="4"/>
      <c r="Y626" s="4"/>
      <c r="Z626" s="4"/>
    </row>
    <row r="627" spans="1:26" ht="24" customHeight="1" x14ac:dyDescent="0.3">
      <c r="A627" s="5">
        <v>626</v>
      </c>
      <c r="B627" s="6" t="s">
        <v>11701</v>
      </c>
      <c r="C627" s="6" t="s">
        <v>11702</v>
      </c>
      <c r="D627" s="7" t="s">
        <v>11771</v>
      </c>
      <c r="E627" s="35" t="s">
        <v>11772</v>
      </c>
      <c r="F627" s="39">
        <v>0</v>
      </c>
      <c r="G627" s="5">
        <v>0</v>
      </c>
      <c r="H627" s="39">
        <v>0</v>
      </c>
      <c r="I627" s="4"/>
      <c r="J627" s="4"/>
      <c r="K627" s="4"/>
      <c r="L627" s="4"/>
      <c r="M627" s="4"/>
      <c r="N627" s="4"/>
      <c r="O627" s="4"/>
      <c r="P627" s="4"/>
      <c r="Q627" s="4"/>
      <c r="R627" s="4"/>
      <c r="S627" s="4"/>
      <c r="T627" s="4"/>
      <c r="U627" s="4"/>
      <c r="V627" s="4"/>
      <c r="W627" s="4"/>
      <c r="X627" s="4"/>
      <c r="Y627" s="4"/>
      <c r="Z627" s="4"/>
    </row>
    <row r="628" spans="1:26" ht="24" customHeight="1" x14ac:dyDescent="0.3">
      <c r="A628" s="5">
        <v>627</v>
      </c>
      <c r="B628" s="6" t="s">
        <v>11701</v>
      </c>
      <c r="C628" s="6" t="s">
        <v>11702</v>
      </c>
      <c r="D628" s="7" t="s">
        <v>11773</v>
      </c>
      <c r="E628" s="35" t="s">
        <v>11774</v>
      </c>
      <c r="F628" s="39">
        <v>2</v>
      </c>
      <c r="G628" s="5">
        <v>2</v>
      </c>
      <c r="H628" s="39">
        <v>2</v>
      </c>
      <c r="I628" s="4"/>
      <c r="J628" s="4"/>
      <c r="K628" s="4"/>
      <c r="L628" s="4"/>
      <c r="M628" s="4"/>
      <c r="N628" s="4"/>
      <c r="O628" s="4"/>
      <c r="P628" s="4"/>
      <c r="Q628" s="4"/>
      <c r="R628" s="4"/>
      <c r="S628" s="4"/>
      <c r="T628" s="4"/>
      <c r="U628" s="4"/>
      <c r="V628" s="4"/>
      <c r="W628" s="4"/>
      <c r="X628" s="4"/>
      <c r="Y628" s="4"/>
      <c r="Z628" s="4"/>
    </row>
    <row r="629" spans="1:26" ht="24" customHeight="1" x14ac:dyDescent="0.3">
      <c r="A629" s="5">
        <v>628</v>
      </c>
      <c r="B629" s="6" t="s">
        <v>11701</v>
      </c>
      <c r="C629" s="6" t="s">
        <v>11702</v>
      </c>
      <c r="D629" s="7" t="s">
        <v>11775</v>
      </c>
      <c r="E629" s="35" t="s">
        <v>11776</v>
      </c>
      <c r="F629" s="39">
        <v>0</v>
      </c>
      <c r="G629" s="5">
        <v>2</v>
      </c>
      <c r="H629" s="39">
        <v>0</v>
      </c>
      <c r="I629" s="4"/>
      <c r="J629" s="4"/>
      <c r="K629" s="4"/>
      <c r="L629" s="4"/>
      <c r="M629" s="4"/>
      <c r="N629" s="4"/>
      <c r="O629" s="4"/>
      <c r="P629" s="4"/>
      <c r="Q629" s="4"/>
      <c r="R629" s="4"/>
      <c r="S629" s="4"/>
      <c r="T629" s="4"/>
      <c r="U629" s="4"/>
      <c r="V629" s="4"/>
      <c r="W629" s="4"/>
      <c r="X629" s="4"/>
      <c r="Y629" s="4"/>
      <c r="Z629" s="4"/>
    </row>
    <row r="630" spans="1:26" ht="24" customHeight="1" x14ac:dyDescent="0.3">
      <c r="A630" s="5">
        <v>629</v>
      </c>
      <c r="B630" s="6" t="s">
        <v>11701</v>
      </c>
      <c r="C630" s="6" t="s">
        <v>11702</v>
      </c>
      <c r="D630" s="7" t="s">
        <v>11777</v>
      </c>
      <c r="E630" s="35" t="s">
        <v>11778</v>
      </c>
      <c r="F630" s="39">
        <v>2</v>
      </c>
      <c r="G630" s="5">
        <v>2</v>
      </c>
      <c r="H630" s="39">
        <v>2</v>
      </c>
      <c r="I630" s="4"/>
      <c r="J630" s="4"/>
      <c r="K630" s="4"/>
      <c r="L630" s="4"/>
      <c r="M630" s="4"/>
      <c r="N630" s="4"/>
      <c r="O630" s="4"/>
      <c r="P630" s="4"/>
      <c r="Q630" s="4"/>
      <c r="R630" s="4"/>
      <c r="S630" s="4"/>
      <c r="T630" s="4"/>
      <c r="U630" s="4"/>
      <c r="V630" s="4"/>
      <c r="W630" s="4"/>
      <c r="X630" s="4"/>
      <c r="Y630" s="4"/>
      <c r="Z630" s="4"/>
    </row>
    <row r="631" spans="1:26" ht="24" customHeight="1" x14ac:dyDescent="0.3">
      <c r="A631" s="5">
        <v>630</v>
      </c>
      <c r="B631" s="6" t="s">
        <v>11701</v>
      </c>
      <c r="C631" s="6" t="s">
        <v>11702</v>
      </c>
      <c r="D631" s="7" t="s">
        <v>11779</v>
      </c>
      <c r="E631" s="35" t="s">
        <v>11780</v>
      </c>
      <c r="F631" s="39">
        <v>1</v>
      </c>
      <c r="G631" s="5">
        <v>1</v>
      </c>
      <c r="H631" s="39">
        <v>1</v>
      </c>
      <c r="I631" s="4"/>
      <c r="J631" s="4"/>
      <c r="K631" s="4"/>
      <c r="L631" s="4"/>
      <c r="M631" s="4"/>
      <c r="N631" s="4"/>
      <c r="O631" s="4"/>
      <c r="P631" s="4"/>
      <c r="Q631" s="4"/>
      <c r="R631" s="4"/>
      <c r="S631" s="4"/>
      <c r="T631" s="4"/>
      <c r="U631" s="4"/>
      <c r="V631" s="4"/>
      <c r="W631" s="4"/>
      <c r="X631" s="4"/>
      <c r="Y631" s="4"/>
      <c r="Z631" s="4"/>
    </row>
    <row r="632" spans="1:26" ht="24" customHeight="1" x14ac:dyDescent="0.3">
      <c r="A632" s="5">
        <v>631</v>
      </c>
      <c r="B632" s="6" t="s">
        <v>11701</v>
      </c>
      <c r="C632" s="6" t="s">
        <v>11702</v>
      </c>
      <c r="D632" s="7" t="s">
        <v>11781</v>
      </c>
      <c r="E632" s="35" t="s">
        <v>11782</v>
      </c>
      <c r="F632" s="39">
        <v>0</v>
      </c>
      <c r="G632" s="5">
        <v>2</v>
      </c>
      <c r="H632" s="39">
        <v>0</v>
      </c>
      <c r="I632" s="4"/>
      <c r="J632" s="4"/>
      <c r="K632" s="4"/>
      <c r="L632" s="4"/>
      <c r="M632" s="4"/>
      <c r="N632" s="4"/>
      <c r="O632" s="4"/>
      <c r="P632" s="4"/>
      <c r="Q632" s="4"/>
      <c r="R632" s="4"/>
      <c r="S632" s="4"/>
      <c r="T632" s="4"/>
      <c r="U632" s="4"/>
      <c r="V632" s="4"/>
      <c r="W632" s="4"/>
      <c r="X632" s="4"/>
      <c r="Y632" s="4"/>
      <c r="Z632" s="4"/>
    </row>
    <row r="633" spans="1:26" ht="24" customHeight="1" x14ac:dyDescent="0.3">
      <c r="A633" s="5">
        <v>632</v>
      </c>
      <c r="B633" s="6" t="s">
        <v>11701</v>
      </c>
      <c r="C633" s="6" t="s">
        <v>11702</v>
      </c>
      <c r="D633" s="7" t="s">
        <v>11783</v>
      </c>
      <c r="E633" s="35" t="s">
        <v>11784</v>
      </c>
      <c r="F633" s="39">
        <v>1</v>
      </c>
      <c r="G633" s="5">
        <v>2</v>
      </c>
      <c r="H633" s="39">
        <v>1</v>
      </c>
      <c r="I633" s="4"/>
      <c r="J633" s="4"/>
      <c r="K633" s="4"/>
      <c r="L633" s="4"/>
      <c r="M633" s="4"/>
      <c r="N633" s="4"/>
      <c r="O633" s="4"/>
      <c r="P633" s="4"/>
      <c r="Q633" s="4"/>
      <c r="R633" s="4"/>
      <c r="S633" s="4"/>
      <c r="T633" s="4"/>
      <c r="U633" s="4"/>
      <c r="V633" s="4"/>
      <c r="W633" s="4"/>
      <c r="X633" s="4"/>
      <c r="Y633" s="4"/>
      <c r="Z633" s="4"/>
    </row>
    <row r="634" spans="1:26" ht="24" customHeight="1" x14ac:dyDescent="0.3">
      <c r="A634" s="5">
        <v>633</v>
      </c>
      <c r="B634" s="6" t="s">
        <v>11701</v>
      </c>
      <c r="C634" s="6" t="s">
        <v>11702</v>
      </c>
      <c r="D634" s="7" t="s">
        <v>11785</v>
      </c>
      <c r="E634" s="35" t="s">
        <v>11786</v>
      </c>
      <c r="F634" s="39">
        <v>2</v>
      </c>
      <c r="G634" s="5">
        <v>2</v>
      </c>
      <c r="H634" s="39">
        <v>2</v>
      </c>
      <c r="I634" s="4"/>
      <c r="J634" s="4"/>
      <c r="K634" s="4"/>
      <c r="L634" s="4"/>
      <c r="M634" s="4"/>
      <c r="N634" s="4"/>
      <c r="O634" s="4"/>
      <c r="P634" s="4"/>
      <c r="Q634" s="4"/>
      <c r="R634" s="4"/>
      <c r="S634" s="4"/>
      <c r="T634" s="4"/>
      <c r="U634" s="4"/>
      <c r="V634" s="4"/>
      <c r="W634" s="4"/>
      <c r="X634" s="4"/>
      <c r="Y634" s="4"/>
      <c r="Z634" s="4"/>
    </row>
    <row r="635" spans="1:26" ht="72" customHeight="1" x14ac:dyDescent="0.3">
      <c r="A635" s="5">
        <v>634</v>
      </c>
      <c r="B635" s="6" t="s">
        <v>11701</v>
      </c>
      <c r="C635" s="6" t="s">
        <v>11702</v>
      </c>
      <c r="D635" s="7" t="s">
        <v>11787</v>
      </c>
      <c r="E635" s="35" t="s">
        <v>11788</v>
      </c>
      <c r="F635" s="39">
        <v>0</v>
      </c>
      <c r="G635" s="5">
        <v>1</v>
      </c>
      <c r="H635" s="39">
        <v>0</v>
      </c>
      <c r="I635" s="4"/>
      <c r="J635" s="4"/>
      <c r="K635" s="4"/>
      <c r="L635" s="4"/>
      <c r="M635" s="4"/>
      <c r="N635" s="4"/>
      <c r="O635" s="4"/>
      <c r="P635" s="4"/>
      <c r="Q635" s="4"/>
      <c r="R635" s="4"/>
      <c r="S635" s="4"/>
      <c r="T635" s="4"/>
      <c r="U635" s="4"/>
      <c r="V635" s="4"/>
      <c r="W635" s="4"/>
      <c r="X635" s="4"/>
      <c r="Y635" s="4"/>
      <c r="Z635" s="4"/>
    </row>
    <row r="636" spans="1:26" ht="24" customHeight="1" x14ac:dyDescent="0.3">
      <c r="A636" s="5">
        <v>635</v>
      </c>
      <c r="B636" s="6" t="s">
        <v>11701</v>
      </c>
      <c r="C636" s="6" t="s">
        <v>11702</v>
      </c>
      <c r="D636" s="7" t="s">
        <v>11789</v>
      </c>
      <c r="E636" s="35" t="s">
        <v>11790</v>
      </c>
      <c r="F636" s="39">
        <v>2</v>
      </c>
      <c r="G636" s="5">
        <v>2</v>
      </c>
      <c r="H636" s="39">
        <v>2</v>
      </c>
      <c r="I636" s="4"/>
      <c r="J636" s="4"/>
      <c r="K636" s="4"/>
      <c r="L636" s="4"/>
      <c r="M636" s="4"/>
      <c r="N636" s="4"/>
      <c r="O636" s="4"/>
      <c r="P636" s="4"/>
      <c r="Q636" s="4"/>
      <c r="R636" s="4"/>
      <c r="S636" s="4"/>
      <c r="T636" s="4"/>
      <c r="U636" s="4"/>
      <c r="V636" s="4"/>
      <c r="W636" s="4"/>
      <c r="X636" s="4"/>
      <c r="Y636" s="4"/>
      <c r="Z636" s="4"/>
    </row>
    <row r="637" spans="1:26" ht="24" customHeight="1" x14ac:dyDescent="0.3">
      <c r="A637" s="5">
        <v>636</v>
      </c>
      <c r="B637" s="6" t="s">
        <v>11701</v>
      </c>
      <c r="C637" s="6" t="s">
        <v>11702</v>
      </c>
      <c r="D637" s="7" t="s">
        <v>11791</v>
      </c>
      <c r="E637" s="35" t="s">
        <v>11792</v>
      </c>
      <c r="F637" s="39">
        <v>2</v>
      </c>
      <c r="G637" s="5">
        <v>2</v>
      </c>
      <c r="H637" s="39">
        <v>2</v>
      </c>
      <c r="I637" s="4"/>
      <c r="J637" s="4"/>
      <c r="K637" s="4"/>
      <c r="L637" s="4"/>
      <c r="M637" s="4"/>
      <c r="N637" s="4"/>
      <c r="O637" s="4"/>
      <c r="P637" s="4"/>
      <c r="Q637" s="4"/>
      <c r="R637" s="4"/>
      <c r="S637" s="4"/>
      <c r="T637" s="4"/>
      <c r="U637" s="4"/>
      <c r="V637" s="4"/>
      <c r="W637" s="4"/>
      <c r="X637" s="4"/>
      <c r="Y637" s="4"/>
      <c r="Z637" s="4"/>
    </row>
    <row r="638" spans="1:26" ht="24" customHeight="1" x14ac:dyDescent="0.3">
      <c r="A638" s="5">
        <v>637</v>
      </c>
      <c r="B638" s="6" t="s">
        <v>11701</v>
      </c>
      <c r="C638" s="6" t="s">
        <v>11702</v>
      </c>
      <c r="D638" s="7" t="s">
        <v>11793</v>
      </c>
      <c r="E638" s="35" t="s">
        <v>11794</v>
      </c>
      <c r="F638" s="39">
        <v>2</v>
      </c>
      <c r="G638" s="5">
        <v>2</v>
      </c>
      <c r="H638" s="39">
        <v>2</v>
      </c>
      <c r="I638" s="4"/>
      <c r="J638" s="4"/>
      <c r="K638" s="4"/>
      <c r="L638" s="4"/>
      <c r="M638" s="4"/>
      <c r="N638" s="4"/>
      <c r="O638" s="4"/>
      <c r="P638" s="4"/>
      <c r="Q638" s="4"/>
      <c r="R638" s="4"/>
      <c r="S638" s="4"/>
      <c r="T638" s="4"/>
      <c r="U638" s="4"/>
      <c r="V638" s="4"/>
      <c r="W638" s="4"/>
      <c r="X638" s="4"/>
      <c r="Y638" s="4"/>
      <c r="Z638" s="4"/>
    </row>
    <row r="639" spans="1:26" ht="24" customHeight="1" x14ac:dyDescent="0.3">
      <c r="A639" s="5">
        <v>638</v>
      </c>
      <c r="B639" s="6" t="s">
        <v>11701</v>
      </c>
      <c r="C639" s="6" t="s">
        <v>11702</v>
      </c>
      <c r="D639" s="7" t="s">
        <v>11795</v>
      </c>
      <c r="E639" s="35" t="s">
        <v>11796</v>
      </c>
      <c r="F639" s="39">
        <v>0</v>
      </c>
      <c r="G639" s="5">
        <v>0</v>
      </c>
      <c r="H639" s="39">
        <v>0</v>
      </c>
      <c r="I639" s="4"/>
      <c r="J639" s="4"/>
      <c r="K639" s="4"/>
      <c r="L639" s="4"/>
      <c r="M639" s="4"/>
      <c r="N639" s="4"/>
      <c r="O639" s="4"/>
      <c r="P639" s="4"/>
      <c r="Q639" s="4"/>
      <c r="R639" s="4"/>
      <c r="S639" s="4"/>
      <c r="T639" s="4"/>
      <c r="U639" s="4"/>
      <c r="V639" s="4"/>
      <c r="W639" s="4"/>
      <c r="X639" s="4"/>
      <c r="Y639" s="4"/>
      <c r="Z639" s="4"/>
    </row>
    <row r="640" spans="1:26" ht="48" customHeight="1" x14ac:dyDescent="0.3">
      <c r="A640" s="5">
        <v>639</v>
      </c>
      <c r="B640" s="6" t="s">
        <v>11701</v>
      </c>
      <c r="C640" s="6" t="s">
        <v>11702</v>
      </c>
      <c r="D640" s="7" t="s">
        <v>11797</v>
      </c>
      <c r="E640" s="35" t="s">
        <v>11798</v>
      </c>
      <c r="F640" s="39">
        <v>1</v>
      </c>
      <c r="G640" s="5">
        <v>0</v>
      </c>
      <c r="H640" s="39">
        <v>1</v>
      </c>
      <c r="I640" s="4"/>
      <c r="J640" s="4"/>
      <c r="K640" s="4"/>
      <c r="L640" s="4"/>
      <c r="M640" s="4"/>
      <c r="N640" s="4"/>
      <c r="O640" s="4"/>
      <c r="P640" s="4"/>
      <c r="Q640" s="4"/>
      <c r="R640" s="4"/>
      <c r="S640" s="4"/>
      <c r="T640" s="4"/>
      <c r="U640" s="4"/>
      <c r="V640" s="4"/>
      <c r="W640" s="4"/>
      <c r="X640" s="4"/>
      <c r="Y640" s="4"/>
      <c r="Z640" s="4"/>
    </row>
    <row r="641" spans="1:26" ht="24" customHeight="1" x14ac:dyDescent="0.3">
      <c r="A641" s="5">
        <v>640</v>
      </c>
      <c r="B641" s="6" t="s">
        <v>11701</v>
      </c>
      <c r="C641" s="6" t="s">
        <v>11702</v>
      </c>
      <c r="D641" s="7" t="s">
        <v>11799</v>
      </c>
      <c r="E641" s="35" t="s">
        <v>11800</v>
      </c>
      <c r="F641" s="39">
        <v>2</v>
      </c>
      <c r="G641" s="5">
        <v>2</v>
      </c>
      <c r="H641" s="39">
        <v>2</v>
      </c>
      <c r="I641" s="4"/>
      <c r="J641" s="4"/>
      <c r="K641" s="4"/>
      <c r="L641" s="4"/>
      <c r="M641" s="4"/>
      <c r="N641" s="4"/>
      <c r="O641" s="4"/>
      <c r="P641" s="4"/>
      <c r="Q641" s="4"/>
      <c r="R641" s="4"/>
      <c r="S641" s="4"/>
      <c r="T641" s="4"/>
      <c r="U641" s="4"/>
      <c r="V641" s="4"/>
      <c r="W641" s="4"/>
      <c r="X641" s="4"/>
      <c r="Y641" s="4"/>
      <c r="Z641" s="4"/>
    </row>
    <row r="642" spans="1:26" ht="48" customHeight="1" x14ac:dyDescent="0.3">
      <c r="A642" s="5">
        <v>641</v>
      </c>
      <c r="B642" s="6" t="s">
        <v>11701</v>
      </c>
      <c r="C642" s="6" t="s">
        <v>11702</v>
      </c>
      <c r="D642" s="7" t="s">
        <v>11801</v>
      </c>
      <c r="E642" s="35" t="s">
        <v>11802</v>
      </c>
      <c r="F642" s="39">
        <v>1</v>
      </c>
      <c r="G642" s="5">
        <v>2</v>
      </c>
      <c r="H642" s="39">
        <v>1</v>
      </c>
      <c r="I642" s="4"/>
      <c r="J642" s="4"/>
      <c r="K642" s="4"/>
      <c r="L642" s="4"/>
      <c r="M642" s="4"/>
      <c r="N642" s="4"/>
      <c r="O642" s="4"/>
      <c r="P642" s="4"/>
      <c r="Q642" s="4"/>
      <c r="R642" s="4"/>
      <c r="S642" s="4"/>
      <c r="T642" s="4"/>
      <c r="U642" s="4"/>
      <c r="V642" s="4"/>
      <c r="W642" s="4"/>
      <c r="X642" s="4"/>
      <c r="Y642" s="4"/>
      <c r="Z642" s="4"/>
    </row>
    <row r="643" spans="1:26" ht="24" customHeight="1" x14ac:dyDescent="0.3">
      <c r="A643" s="5">
        <v>642</v>
      </c>
      <c r="B643" s="6" t="s">
        <v>11701</v>
      </c>
      <c r="C643" s="6" t="s">
        <v>11702</v>
      </c>
      <c r="D643" s="7" t="s">
        <v>11803</v>
      </c>
      <c r="E643" s="35" t="s">
        <v>11804</v>
      </c>
      <c r="F643" s="39">
        <v>0</v>
      </c>
      <c r="G643" s="5">
        <v>2</v>
      </c>
      <c r="H643" s="39">
        <v>0</v>
      </c>
      <c r="I643" s="4"/>
      <c r="J643" s="4"/>
      <c r="K643" s="4"/>
      <c r="L643" s="4"/>
      <c r="M643" s="4"/>
      <c r="N643" s="4"/>
      <c r="O643" s="4"/>
      <c r="P643" s="4"/>
      <c r="Q643" s="4"/>
      <c r="R643" s="4"/>
      <c r="S643" s="4"/>
      <c r="T643" s="4"/>
      <c r="U643" s="4"/>
      <c r="V643" s="4"/>
      <c r="W643" s="4"/>
      <c r="X643" s="4"/>
      <c r="Y643" s="4"/>
      <c r="Z643" s="4"/>
    </row>
    <row r="644" spans="1:26" ht="24" customHeight="1" x14ac:dyDescent="0.3">
      <c r="A644" s="5">
        <v>643</v>
      </c>
      <c r="B644" s="6" t="s">
        <v>11701</v>
      </c>
      <c r="C644" s="6" t="s">
        <v>11702</v>
      </c>
      <c r="D644" s="7" t="s">
        <v>11805</v>
      </c>
      <c r="E644" s="35" t="s">
        <v>11806</v>
      </c>
      <c r="F644" s="39">
        <v>2</v>
      </c>
      <c r="G644" s="5">
        <v>2</v>
      </c>
      <c r="H644" s="39">
        <v>2</v>
      </c>
      <c r="I644" s="4"/>
      <c r="J644" s="4"/>
      <c r="K644" s="4"/>
      <c r="L644" s="4"/>
      <c r="M644" s="4"/>
      <c r="N644" s="4"/>
      <c r="O644" s="4"/>
      <c r="P644" s="4"/>
      <c r="Q644" s="4"/>
      <c r="R644" s="4"/>
      <c r="S644" s="4"/>
      <c r="T644" s="4"/>
      <c r="U644" s="4"/>
      <c r="V644" s="4"/>
      <c r="W644" s="4"/>
      <c r="X644" s="4"/>
      <c r="Y644" s="4"/>
      <c r="Z644" s="4"/>
    </row>
    <row r="645" spans="1:26" ht="24" customHeight="1" x14ac:dyDescent="0.3">
      <c r="A645" s="5">
        <v>644</v>
      </c>
      <c r="B645" s="6" t="s">
        <v>11701</v>
      </c>
      <c r="C645" s="6" t="s">
        <v>11702</v>
      </c>
      <c r="D645" s="7" t="s">
        <v>11807</v>
      </c>
      <c r="E645" s="35" t="s">
        <v>11808</v>
      </c>
      <c r="F645" s="39">
        <v>1</v>
      </c>
      <c r="G645" s="5">
        <v>1</v>
      </c>
      <c r="H645" s="39">
        <v>1</v>
      </c>
      <c r="I645" s="4"/>
      <c r="J645" s="4"/>
      <c r="K645" s="4"/>
      <c r="L645" s="4"/>
      <c r="M645" s="4"/>
      <c r="N645" s="4"/>
      <c r="O645" s="4"/>
      <c r="P645" s="4"/>
      <c r="Q645" s="4"/>
      <c r="R645" s="4"/>
      <c r="S645" s="4"/>
      <c r="T645" s="4"/>
      <c r="U645" s="4"/>
      <c r="V645" s="4"/>
      <c r="W645" s="4"/>
      <c r="X645" s="4"/>
      <c r="Y645" s="4"/>
      <c r="Z645" s="4"/>
    </row>
    <row r="646" spans="1:26" ht="24" customHeight="1" x14ac:dyDescent="0.3">
      <c r="A646" s="5">
        <v>645</v>
      </c>
      <c r="B646" s="6" t="s">
        <v>11701</v>
      </c>
      <c r="C646" s="6" t="s">
        <v>11702</v>
      </c>
      <c r="D646" s="7" t="s">
        <v>11809</v>
      </c>
      <c r="E646" s="35" t="s">
        <v>11810</v>
      </c>
      <c r="F646" s="39">
        <v>1</v>
      </c>
      <c r="G646" s="5">
        <v>1</v>
      </c>
      <c r="H646" s="39">
        <v>1</v>
      </c>
      <c r="I646" s="4"/>
      <c r="J646" s="4"/>
      <c r="K646" s="4"/>
      <c r="L646" s="4"/>
      <c r="M646" s="4"/>
      <c r="N646" s="4"/>
      <c r="O646" s="4"/>
      <c r="P646" s="4"/>
      <c r="Q646" s="4"/>
      <c r="R646" s="4"/>
      <c r="S646" s="4"/>
      <c r="T646" s="4"/>
      <c r="U646" s="4"/>
      <c r="V646" s="4"/>
      <c r="W646" s="4"/>
      <c r="X646" s="4"/>
      <c r="Y646" s="4"/>
      <c r="Z646" s="4"/>
    </row>
    <row r="647" spans="1:26" ht="24" customHeight="1" x14ac:dyDescent="0.3">
      <c r="A647" s="5">
        <v>646</v>
      </c>
      <c r="B647" s="6" t="s">
        <v>11701</v>
      </c>
      <c r="C647" s="6" t="s">
        <v>11702</v>
      </c>
      <c r="D647" s="7" t="s">
        <v>11811</v>
      </c>
      <c r="E647" s="35" t="s">
        <v>11812</v>
      </c>
      <c r="F647" s="39">
        <v>2</v>
      </c>
      <c r="G647" s="5">
        <v>2</v>
      </c>
      <c r="H647" s="39">
        <v>2</v>
      </c>
      <c r="I647" s="4"/>
      <c r="J647" s="4"/>
      <c r="K647" s="4"/>
      <c r="L647" s="4"/>
      <c r="M647" s="4"/>
      <c r="N647" s="4"/>
      <c r="O647" s="4"/>
      <c r="P647" s="4"/>
      <c r="Q647" s="4"/>
      <c r="R647" s="4"/>
      <c r="S647" s="4"/>
      <c r="T647" s="4"/>
      <c r="U647" s="4"/>
      <c r="V647" s="4"/>
      <c r="W647" s="4"/>
      <c r="X647" s="4"/>
      <c r="Y647" s="4"/>
      <c r="Z647" s="4"/>
    </row>
    <row r="648" spans="1:26" ht="24" customHeight="1" x14ac:dyDescent="0.3">
      <c r="A648" s="5">
        <v>647</v>
      </c>
      <c r="B648" s="6" t="s">
        <v>11701</v>
      </c>
      <c r="C648" s="6" t="s">
        <v>11702</v>
      </c>
      <c r="D648" s="7" t="s">
        <v>11813</v>
      </c>
      <c r="E648" s="35" t="s">
        <v>11814</v>
      </c>
      <c r="F648" s="39">
        <v>2</v>
      </c>
      <c r="G648" s="5">
        <v>2</v>
      </c>
      <c r="H648" s="39">
        <v>2</v>
      </c>
      <c r="I648" s="4"/>
      <c r="J648" s="4"/>
      <c r="K648" s="4"/>
      <c r="L648" s="4"/>
      <c r="M648" s="4"/>
      <c r="N648" s="4"/>
      <c r="O648" s="4"/>
      <c r="P648" s="4"/>
      <c r="Q648" s="4"/>
      <c r="R648" s="4"/>
      <c r="S648" s="4"/>
      <c r="T648" s="4"/>
      <c r="U648" s="4"/>
      <c r="V648" s="4"/>
      <c r="W648" s="4"/>
      <c r="X648" s="4"/>
      <c r="Y648" s="4"/>
      <c r="Z648" s="4"/>
    </row>
    <row r="649" spans="1:26" ht="24" customHeight="1" x14ac:dyDescent="0.3">
      <c r="A649" s="5">
        <v>648</v>
      </c>
      <c r="B649" s="6" t="s">
        <v>11701</v>
      </c>
      <c r="C649" s="6" t="s">
        <v>11702</v>
      </c>
      <c r="D649" s="7" t="s">
        <v>11815</v>
      </c>
      <c r="E649" s="35" t="s">
        <v>11816</v>
      </c>
      <c r="F649" s="39">
        <v>2</v>
      </c>
      <c r="G649" s="5">
        <v>2</v>
      </c>
      <c r="H649" s="39">
        <v>2</v>
      </c>
      <c r="I649" s="4"/>
      <c r="J649" s="4"/>
      <c r="K649" s="4"/>
      <c r="L649" s="4"/>
      <c r="M649" s="4"/>
      <c r="N649" s="4"/>
      <c r="O649" s="4"/>
      <c r="P649" s="4"/>
      <c r="Q649" s="4"/>
      <c r="R649" s="4"/>
      <c r="S649" s="4"/>
      <c r="T649" s="4"/>
      <c r="U649" s="4"/>
      <c r="V649" s="4"/>
      <c r="W649" s="4"/>
      <c r="X649" s="4"/>
      <c r="Y649" s="4"/>
      <c r="Z649" s="4"/>
    </row>
    <row r="650" spans="1:26" ht="24" customHeight="1" x14ac:dyDescent="0.3">
      <c r="A650" s="5">
        <v>649</v>
      </c>
      <c r="B650" s="6" t="s">
        <v>11701</v>
      </c>
      <c r="C650" s="6" t="s">
        <v>11702</v>
      </c>
      <c r="D650" s="7" t="s">
        <v>11817</v>
      </c>
      <c r="E650" s="35" t="s">
        <v>11818</v>
      </c>
      <c r="F650" s="39">
        <v>0</v>
      </c>
      <c r="G650" s="5">
        <v>0</v>
      </c>
      <c r="H650" s="39">
        <v>0</v>
      </c>
      <c r="I650" s="4"/>
      <c r="J650" s="4"/>
      <c r="K650" s="4"/>
      <c r="L650" s="4"/>
      <c r="M650" s="4"/>
      <c r="N650" s="4"/>
      <c r="O650" s="4"/>
      <c r="P650" s="4"/>
      <c r="Q650" s="4"/>
      <c r="R650" s="4"/>
      <c r="S650" s="4"/>
      <c r="T650" s="4"/>
      <c r="U650" s="4"/>
      <c r="V650" s="4"/>
      <c r="W650" s="4"/>
      <c r="X650" s="4"/>
      <c r="Y650" s="4"/>
      <c r="Z650" s="4"/>
    </row>
    <row r="651" spans="1:26" ht="24" customHeight="1" x14ac:dyDescent="0.3">
      <c r="A651" s="5">
        <v>650</v>
      </c>
      <c r="B651" s="6" t="s">
        <v>11701</v>
      </c>
      <c r="C651" s="6" t="s">
        <v>11702</v>
      </c>
      <c r="D651" s="7" t="s">
        <v>11819</v>
      </c>
      <c r="E651" s="35" t="s">
        <v>11820</v>
      </c>
      <c r="F651" s="39">
        <v>0</v>
      </c>
      <c r="G651" s="5">
        <v>1</v>
      </c>
      <c r="H651" s="39">
        <v>0</v>
      </c>
      <c r="I651" s="4"/>
      <c r="J651" s="4"/>
      <c r="K651" s="4"/>
      <c r="L651" s="4"/>
      <c r="M651" s="4"/>
      <c r="N651" s="4"/>
      <c r="O651" s="4"/>
      <c r="P651" s="4"/>
      <c r="Q651" s="4"/>
      <c r="R651" s="4"/>
      <c r="S651" s="4"/>
      <c r="T651" s="4"/>
      <c r="U651" s="4"/>
      <c r="V651" s="4"/>
      <c r="W651" s="4"/>
      <c r="X651" s="4"/>
      <c r="Y651" s="4"/>
      <c r="Z651" s="4"/>
    </row>
    <row r="652" spans="1:26" ht="24" customHeight="1" x14ac:dyDescent="0.3">
      <c r="A652" s="5">
        <v>651</v>
      </c>
      <c r="B652" s="6" t="s">
        <v>11701</v>
      </c>
      <c r="C652" s="6" t="s">
        <v>11702</v>
      </c>
      <c r="D652" s="7" t="s">
        <v>11821</v>
      </c>
      <c r="E652" s="35" t="s">
        <v>11822</v>
      </c>
      <c r="F652" s="39">
        <v>2</v>
      </c>
      <c r="G652" s="5">
        <v>2</v>
      </c>
      <c r="H652" s="39">
        <v>2</v>
      </c>
      <c r="I652" s="4"/>
      <c r="J652" s="4"/>
      <c r="K652" s="4"/>
      <c r="L652" s="4"/>
      <c r="M652" s="4"/>
      <c r="N652" s="4"/>
      <c r="O652" s="4"/>
      <c r="P652" s="4"/>
      <c r="Q652" s="4"/>
      <c r="R652" s="4"/>
      <c r="S652" s="4"/>
      <c r="T652" s="4"/>
      <c r="U652" s="4"/>
      <c r="V652" s="4"/>
      <c r="W652" s="4"/>
      <c r="X652" s="4"/>
      <c r="Y652" s="4"/>
      <c r="Z652" s="4"/>
    </row>
    <row r="653" spans="1:26" ht="72" customHeight="1" x14ac:dyDescent="0.3">
      <c r="A653" s="5">
        <v>652</v>
      </c>
      <c r="B653" s="6" t="s">
        <v>11701</v>
      </c>
      <c r="C653" s="6" t="s">
        <v>11702</v>
      </c>
      <c r="D653" s="7" t="s">
        <v>11823</v>
      </c>
      <c r="E653" s="35" t="s">
        <v>11824</v>
      </c>
      <c r="F653" s="39">
        <v>0</v>
      </c>
      <c r="G653" s="5">
        <v>1</v>
      </c>
      <c r="H653" s="39">
        <v>0</v>
      </c>
      <c r="I653" s="4"/>
      <c r="J653" s="4"/>
      <c r="K653" s="4"/>
      <c r="L653" s="4"/>
      <c r="M653" s="4"/>
      <c r="N653" s="4"/>
      <c r="O653" s="4"/>
      <c r="P653" s="4"/>
      <c r="Q653" s="4"/>
      <c r="R653" s="4"/>
      <c r="S653" s="4"/>
      <c r="T653" s="4"/>
      <c r="U653" s="4"/>
      <c r="V653" s="4"/>
      <c r="W653" s="4"/>
      <c r="X653" s="4"/>
      <c r="Y653" s="4"/>
      <c r="Z653" s="4"/>
    </row>
    <row r="654" spans="1:26" ht="48" customHeight="1" x14ac:dyDescent="0.3">
      <c r="A654" s="5">
        <v>653</v>
      </c>
      <c r="B654" s="6" t="s">
        <v>11701</v>
      </c>
      <c r="C654" s="6" t="s">
        <v>11702</v>
      </c>
      <c r="D654" s="7" t="s">
        <v>11825</v>
      </c>
      <c r="E654" s="35" t="s">
        <v>11826</v>
      </c>
      <c r="F654" s="39">
        <v>1</v>
      </c>
      <c r="G654" s="5">
        <v>1</v>
      </c>
      <c r="H654" s="39">
        <v>1</v>
      </c>
      <c r="I654" s="4"/>
      <c r="J654" s="4"/>
      <c r="K654" s="4"/>
      <c r="L654" s="4"/>
      <c r="M654" s="4"/>
      <c r="N654" s="4"/>
      <c r="O654" s="4"/>
      <c r="P654" s="4"/>
      <c r="Q654" s="4"/>
      <c r="R654" s="4"/>
      <c r="S654" s="4"/>
      <c r="T654" s="4"/>
      <c r="U654" s="4"/>
      <c r="V654" s="4"/>
      <c r="W654" s="4"/>
      <c r="X654" s="4"/>
      <c r="Y654" s="4"/>
      <c r="Z654" s="4"/>
    </row>
    <row r="655" spans="1:26" ht="24" customHeight="1" x14ac:dyDescent="0.3">
      <c r="A655" s="5">
        <v>654</v>
      </c>
      <c r="B655" s="6" t="s">
        <v>11701</v>
      </c>
      <c r="C655" s="6" t="s">
        <v>11702</v>
      </c>
      <c r="D655" s="7" t="s">
        <v>11827</v>
      </c>
      <c r="E655" s="35" t="s">
        <v>11828</v>
      </c>
      <c r="F655" s="5">
        <v>0</v>
      </c>
      <c r="G655" s="5">
        <v>0</v>
      </c>
      <c r="H655" s="39">
        <v>0</v>
      </c>
      <c r="I655" s="4"/>
      <c r="J655" s="4"/>
      <c r="K655" s="4"/>
      <c r="L655" s="4"/>
      <c r="M655" s="4"/>
      <c r="N655" s="4"/>
      <c r="O655" s="4"/>
      <c r="P655" s="4"/>
      <c r="Q655" s="4"/>
      <c r="R655" s="4"/>
      <c r="S655" s="4"/>
      <c r="T655" s="4"/>
      <c r="U655" s="4"/>
      <c r="V655" s="4"/>
      <c r="W655" s="4"/>
      <c r="X655" s="4"/>
      <c r="Y655" s="4"/>
      <c r="Z655" s="4"/>
    </row>
    <row r="656" spans="1:26" ht="24" customHeight="1" x14ac:dyDescent="0.3">
      <c r="A656" s="5">
        <v>655</v>
      </c>
      <c r="B656" s="6" t="s">
        <v>11701</v>
      </c>
      <c r="C656" s="6" t="s">
        <v>11702</v>
      </c>
      <c r="D656" s="7" t="s">
        <v>11829</v>
      </c>
      <c r="E656" s="35" t="s">
        <v>11830</v>
      </c>
      <c r="F656" s="5">
        <v>2</v>
      </c>
      <c r="G656" s="5">
        <v>2</v>
      </c>
      <c r="H656" s="39">
        <v>1</v>
      </c>
      <c r="I656" s="4"/>
      <c r="J656" s="4"/>
      <c r="K656" s="4"/>
      <c r="L656" s="4"/>
      <c r="M656" s="4"/>
      <c r="N656" s="4"/>
      <c r="O656" s="4"/>
      <c r="P656" s="4"/>
      <c r="Q656" s="4"/>
      <c r="R656" s="4"/>
      <c r="S656" s="4"/>
      <c r="T656" s="4"/>
      <c r="U656" s="4"/>
      <c r="V656" s="4"/>
      <c r="W656" s="4"/>
      <c r="X656" s="4"/>
      <c r="Y656" s="4"/>
      <c r="Z656" s="4"/>
    </row>
    <row r="657" spans="1:26" ht="24" customHeight="1" x14ac:dyDescent="0.3">
      <c r="A657" s="5">
        <v>656</v>
      </c>
      <c r="B657" s="6" t="s">
        <v>11701</v>
      </c>
      <c r="C657" s="6" t="s">
        <v>11702</v>
      </c>
      <c r="D657" s="7" t="s">
        <v>11831</v>
      </c>
      <c r="E657" s="35" t="s">
        <v>11832</v>
      </c>
      <c r="F657" s="5">
        <v>1</v>
      </c>
      <c r="G657" s="5">
        <v>1</v>
      </c>
      <c r="H657" s="39">
        <v>1</v>
      </c>
      <c r="I657" s="4"/>
      <c r="J657" s="4"/>
      <c r="K657" s="4"/>
      <c r="L657" s="4"/>
      <c r="M657" s="4"/>
      <c r="N657" s="4"/>
      <c r="O657" s="4"/>
      <c r="P657" s="4"/>
      <c r="Q657" s="4"/>
      <c r="R657" s="4"/>
      <c r="S657" s="4"/>
      <c r="T657" s="4"/>
      <c r="U657" s="4"/>
      <c r="V657" s="4"/>
      <c r="W657" s="4"/>
      <c r="X657" s="4"/>
      <c r="Y657" s="4"/>
      <c r="Z657" s="4"/>
    </row>
    <row r="658" spans="1:26" ht="24" customHeight="1" x14ac:dyDescent="0.3">
      <c r="A658" s="5">
        <v>657</v>
      </c>
      <c r="B658" s="6" t="s">
        <v>11701</v>
      </c>
      <c r="C658" s="6" t="s">
        <v>11702</v>
      </c>
      <c r="D658" s="7" t="s">
        <v>11833</v>
      </c>
      <c r="E658" s="35" t="s">
        <v>11834</v>
      </c>
      <c r="F658" s="5">
        <v>0</v>
      </c>
      <c r="G658" s="5">
        <v>0</v>
      </c>
      <c r="H658" s="39">
        <v>0</v>
      </c>
      <c r="I658" s="4"/>
      <c r="J658" s="4"/>
      <c r="K658" s="4"/>
      <c r="L658" s="4"/>
      <c r="M658" s="4"/>
      <c r="N658" s="4"/>
      <c r="O658" s="4"/>
      <c r="P658" s="4"/>
      <c r="Q658" s="4"/>
      <c r="R658" s="4"/>
      <c r="S658" s="4"/>
      <c r="T658" s="4"/>
      <c r="U658" s="4"/>
      <c r="V658" s="4"/>
      <c r="W658" s="4"/>
      <c r="X658" s="4"/>
      <c r="Y658" s="4"/>
      <c r="Z658" s="4"/>
    </row>
    <row r="659" spans="1:26" ht="24" customHeight="1" x14ac:dyDescent="0.3">
      <c r="A659" s="5">
        <v>658</v>
      </c>
      <c r="B659" s="6" t="s">
        <v>11701</v>
      </c>
      <c r="C659" s="6" t="s">
        <v>11702</v>
      </c>
      <c r="D659" s="7" t="s">
        <v>11835</v>
      </c>
      <c r="E659" s="35" t="s">
        <v>11836</v>
      </c>
      <c r="F659" s="5">
        <v>1</v>
      </c>
      <c r="G659" s="5">
        <v>1</v>
      </c>
      <c r="H659" s="39">
        <v>0</v>
      </c>
      <c r="I659" s="4"/>
      <c r="J659" s="4"/>
      <c r="K659" s="4"/>
      <c r="L659" s="4"/>
      <c r="M659" s="4"/>
      <c r="N659" s="4"/>
      <c r="O659" s="4"/>
      <c r="P659" s="4"/>
      <c r="Q659" s="4"/>
      <c r="R659" s="4"/>
      <c r="S659" s="4"/>
      <c r="T659" s="4"/>
      <c r="U659" s="4"/>
      <c r="V659" s="4"/>
      <c r="W659" s="4"/>
      <c r="X659" s="4"/>
      <c r="Y659" s="4"/>
      <c r="Z659" s="4"/>
    </row>
    <row r="660" spans="1:26" ht="24" customHeight="1" x14ac:dyDescent="0.3">
      <c r="A660" s="5">
        <v>659</v>
      </c>
      <c r="B660" s="6" t="s">
        <v>11701</v>
      </c>
      <c r="C660" s="6" t="s">
        <v>11702</v>
      </c>
      <c r="D660" s="7" t="s">
        <v>11837</v>
      </c>
      <c r="E660" s="35" t="s">
        <v>11838</v>
      </c>
      <c r="F660" s="5">
        <v>0</v>
      </c>
      <c r="G660" s="5">
        <v>0</v>
      </c>
      <c r="H660" s="39">
        <v>0</v>
      </c>
      <c r="I660" s="4"/>
      <c r="J660" s="4"/>
      <c r="K660" s="4"/>
      <c r="L660" s="4"/>
      <c r="M660" s="4"/>
      <c r="N660" s="4"/>
      <c r="O660" s="4"/>
      <c r="P660" s="4"/>
      <c r="Q660" s="4"/>
      <c r="R660" s="4"/>
      <c r="S660" s="4"/>
      <c r="T660" s="4"/>
      <c r="U660" s="4"/>
      <c r="V660" s="4"/>
      <c r="W660" s="4"/>
      <c r="X660" s="4"/>
      <c r="Y660" s="4"/>
      <c r="Z660" s="4"/>
    </row>
    <row r="661" spans="1:26" ht="24" customHeight="1" x14ac:dyDescent="0.3">
      <c r="A661" s="5">
        <v>660</v>
      </c>
      <c r="B661" s="6" t="s">
        <v>11701</v>
      </c>
      <c r="C661" s="6" t="s">
        <v>11702</v>
      </c>
      <c r="D661" s="7" t="s">
        <v>11839</v>
      </c>
      <c r="E661" s="35" t="s">
        <v>11840</v>
      </c>
      <c r="F661" s="5">
        <v>1</v>
      </c>
      <c r="G661" s="5">
        <v>1</v>
      </c>
      <c r="H661" s="39">
        <v>0</v>
      </c>
      <c r="I661" s="4"/>
      <c r="J661" s="4"/>
      <c r="K661" s="4"/>
      <c r="L661" s="4"/>
      <c r="M661" s="4"/>
      <c r="N661" s="4"/>
      <c r="O661" s="4"/>
      <c r="P661" s="4"/>
      <c r="Q661" s="4"/>
      <c r="R661" s="4"/>
      <c r="S661" s="4"/>
      <c r="T661" s="4"/>
      <c r="U661" s="4"/>
      <c r="V661" s="4"/>
      <c r="W661" s="4"/>
      <c r="X661" s="4"/>
      <c r="Y661" s="4"/>
      <c r="Z661" s="4"/>
    </row>
    <row r="662" spans="1:26" ht="24" customHeight="1" x14ac:dyDescent="0.3">
      <c r="A662" s="5">
        <v>661</v>
      </c>
      <c r="B662" s="6" t="s">
        <v>11701</v>
      </c>
      <c r="C662" s="6" t="s">
        <v>11702</v>
      </c>
      <c r="D662" s="7" t="s">
        <v>11841</v>
      </c>
      <c r="E662" s="35" t="s">
        <v>11842</v>
      </c>
      <c r="F662" s="5">
        <v>0</v>
      </c>
      <c r="G662" s="5">
        <v>0</v>
      </c>
      <c r="H662" s="39">
        <v>1</v>
      </c>
      <c r="I662" s="4"/>
      <c r="J662" s="4"/>
      <c r="K662" s="4"/>
      <c r="L662" s="4"/>
      <c r="M662" s="4"/>
      <c r="N662" s="4"/>
      <c r="O662" s="4"/>
      <c r="P662" s="4"/>
      <c r="Q662" s="4"/>
      <c r="R662" s="4"/>
      <c r="S662" s="4"/>
      <c r="T662" s="4"/>
      <c r="U662" s="4"/>
      <c r="V662" s="4"/>
      <c r="W662" s="4"/>
      <c r="X662" s="4"/>
      <c r="Y662" s="4"/>
      <c r="Z662" s="4"/>
    </row>
    <row r="663" spans="1:26" ht="24" customHeight="1" x14ac:dyDescent="0.3">
      <c r="A663" s="5">
        <v>662</v>
      </c>
      <c r="B663" s="6" t="s">
        <v>11701</v>
      </c>
      <c r="C663" s="6" t="s">
        <v>11702</v>
      </c>
      <c r="D663" s="7" t="s">
        <v>11843</v>
      </c>
      <c r="E663" s="35" t="s">
        <v>11844</v>
      </c>
      <c r="F663" s="5">
        <v>0</v>
      </c>
      <c r="G663" s="5">
        <v>0</v>
      </c>
      <c r="H663" s="39">
        <v>0</v>
      </c>
      <c r="I663" s="4"/>
      <c r="J663" s="4"/>
      <c r="K663" s="4"/>
      <c r="L663" s="4"/>
      <c r="M663" s="4"/>
      <c r="N663" s="4"/>
      <c r="O663" s="4"/>
      <c r="P663" s="4"/>
      <c r="Q663" s="4"/>
      <c r="R663" s="4"/>
      <c r="S663" s="4"/>
      <c r="T663" s="4"/>
      <c r="U663" s="4"/>
      <c r="V663" s="4"/>
      <c r="W663" s="4"/>
      <c r="X663" s="4"/>
      <c r="Y663" s="4"/>
      <c r="Z663" s="4"/>
    </row>
    <row r="664" spans="1:26" ht="24" customHeight="1" x14ac:dyDescent="0.3">
      <c r="A664" s="5">
        <v>663</v>
      </c>
      <c r="B664" s="6" t="s">
        <v>11701</v>
      </c>
      <c r="C664" s="6" t="s">
        <v>11702</v>
      </c>
      <c r="D664" s="7" t="s">
        <v>11845</v>
      </c>
      <c r="E664" s="35" t="s">
        <v>11846</v>
      </c>
      <c r="F664" s="5">
        <v>2</v>
      </c>
      <c r="G664" s="5">
        <v>2</v>
      </c>
      <c r="H664" s="39">
        <v>0</v>
      </c>
      <c r="I664" s="4"/>
      <c r="J664" s="4"/>
      <c r="K664" s="4"/>
      <c r="L664" s="4"/>
      <c r="M664" s="4"/>
      <c r="N664" s="4"/>
      <c r="O664" s="4"/>
      <c r="P664" s="4"/>
      <c r="Q664" s="4"/>
      <c r="R664" s="4"/>
      <c r="S664" s="4"/>
      <c r="T664" s="4"/>
      <c r="U664" s="4"/>
      <c r="V664" s="4"/>
      <c r="W664" s="4"/>
      <c r="X664" s="4"/>
      <c r="Y664" s="4"/>
      <c r="Z664" s="4"/>
    </row>
    <row r="665" spans="1:26" ht="24" customHeight="1" x14ac:dyDescent="0.3">
      <c r="A665" s="5">
        <v>664</v>
      </c>
      <c r="B665" s="6" t="s">
        <v>11701</v>
      </c>
      <c r="C665" s="6" t="s">
        <v>11702</v>
      </c>
      <c r="D665" s="7" t="s">
        <v>11847</v>
      </c>
      <c r="E665" s="35" t="s">
        <v>11848</v>
      </c>
      <c r="F665" s="5">
        <v>2</v>
      </c>
      <c r="G665" s="5">
        <v>2</v>
      </c>
      <c r="H665" s="39">
        <v>0</v>
      </c>
      <c r="I665" s="4"/>
      <c r="J665" s="4"/>
      <c r="K665" s="4"/>
      <c r="L665" s="4"/>
      <c r="M665" s="4"/>
      <c r="N665" s="4"/>
      <c r="O665" s="4"/>
      <c r="P665" s="4"/>
      <c r="Q665" s="4"/>
      <c r="R665" s="4"/>
      <c r="S665" s="4"/>
      <c r="T665" s="4"/>
      <c r="U665" s="4"/>
      <c r="V665" s="4"/>
      <c r="W665" s="4"/>
      <c r="X665" s="4"/>
      <c r="Y665" s="4"/>
      <c r="Z665" s="4"/>
    </row>
    <row r="666" spans="1:26" ht="24" customHeight="1" x14ac:dyDescent="0.3">
      <c r="A666" s="5">
        <v>665</v>
      </c>
      <c r="B666" s="6" t="s">
        <v>11701</v>
      </c>
      <c r="C666" s="6" t="s">
        <v>11702</v>
      </c>
      <c r="D666" s="7" t="s">
        <v>11849</v>
      </c>
      <c r="E666" s="35" t="s">
        <v>11850</v>
      </c>
      <c r="F666" s="5">
        <v>2</v>
      </c>
      <c r="G666" s="5">
        <v>2</v>
      </c>
      <c r="H666" s="39">
        <v>2</v>
      </c>
      <c r="I666" s="4"/>
      <c r="J666" s="4"/>
      <c r="K666" s="4"/>
      <c r="L666" s="4"/>
      <c r="M666" s="4"/>
      <c r="N666" s="4"/>
      <c r="O666" s="4"/>
      <c r="P666" s="4"/>
      <c r="Q666" s="4"/>
      <c r="R666" s="4"/>
      <c r="S666" s="4"/>
      <c r="T666" s="4"/>
      <c r="U666" s="4"/>
      <c r="V666" s="4"/>
      <c r="W666" s="4"/>
      <c r="X666" s="4"/>
      <c r="Y666" s="4"/>
      <c r="Z666" s="4"/>
    </row>
    <row r="667" spans="1:26" ht="24" customHeight="1" x14ac:dyDescent="0.3">
      <c r="A667" s="5">
        <v>666</v>
      </c>
      <c r="B667" s="6" t="s">
        <v>11701</v>
      </c>
      <c r="C667" s="6" t="s">
        <v>11702</v>
      </c>
      <c r="D667" s="7" t="s">
        <v>11851</v>
      </c>
      <c r="E667" s="35" t="s">
        <v>11852</v>
      </c>
      <c r="F667" s="5">
        <v>0</v>
      </c>
      <c r="G667" s="5">
        <v>0</v>
      </c>
      <c r="H667" s="39">
        <v>1</v>
      </c>
      <c r="I667" s="4"/>
      <c r="J667" s="4"/>
      <c r="K667" s="4"/>
      <c r="L667" s="4"/>
      <c r="M667" s="4"/>
      <c r="N667" s="4"/>
      <c r="O667" s="4"/>
      <c r="P667" s="4"/>
      <c r="Q667" s="4"/>
      <c r="R667" s="4"/>
      <c r="S667" s="4"/>
      <c r="T667" s="4"/>
      <c r="U667" s="4"/>
      <c r="V667" s="4"/>
      <c r="W667" s="4"/>
      <c r="X667" s="4"/>
      <c r="Y667" s="4"/>
      <c r="Z667" s="4"/>
    </row>
    <row r="668" spans="1:26" ht="24" customHeight="1" x14ac:dyDescent="0.3">
      <c r="A668" s="5">
        <v>667</v>
      </c>
      <c r="B668" s="6" t="s">
        <v>11701</v>
      </c>
      <c r="C668" s="6" t="s">
        <v>11702</v>
      </c>
      <c r="D668" s="7" t="s">
        <v>11853</v>
      </c>
      <c r="E668" s="35" t="s">
        <v>11854</v>
      </c>
      <c r="F668" s="5">
        <v>2</v>
      </c>
      <c r="G668" s="5">
        <v>2</v>
      </c>
      <c r="H668" s="39">
        <v>2</v>
      </c>
      <c r="I668" s="4"/>
      <c r="J668" s="4"/>
      <c r="K668" s="4"/>
      <c r="L668" s="4"/>
      <c r="M668" s="4"/>
      <c r="N668" s="4"/>
      <c r="O668" s="4"/>
      <c r="P668" s="4"/>
      <c r="Q668" s="4"/>
      <c r="R668" s="4"/>
      <c r="S668" s="4"/>
      <c r="T668" s="4"/>
      <c r="U668" s="4"/>
      <c r="V668" s="4"/>
      <c r="W668" s="4"/>
      <c r="X668" s="4"/>
      <c r="Y668" s="4"/>
      <c r="Z668" s="4"/>
    </row>
    <row r="669" spans="1:26" ht="24" customHeight="1" x14ac:dyDescent="0.3">
      <c r="A669" s="5">
        <v>668</v>
      </c>
      <c r="B669" s="6" t="s">
        <v>11701</v>
      </c>
      <c r="C669" s="6" t="s">
        <v>11702</v>
      </c>
      <c r="D669" s="7" t="s">
        <v>11855</v>
      </c>
      <c r="E669" s="35" t="s">
        <v>11856</v>
      </c>
      <c r="F669" s="5">
        <v>0</v>
      </c>
      <c r="G669" s="5">
        <v>0</v>
      </c>
      <c r="H669" s="39">
        <v>2</v>
      </c>
      <c r="I669" s="4"/>
      <c r="J669" s="4"/>
      <c r="K669" s="4"/>
      <c r="L669" s="4"/>
      <c r="M669" s="4"/>
      <c r="N669" s="4"/>
      <c r="O669" s="4"/>
      <c r="P669" s="4"/>
      <c r="Q669" s="4"/>
      <c r="R669" s="4"/>
      <c r="S669" s="4"/>
      <c r="T669" s="4"/>
      <c r="U669" s="4"/>
      <c r="V669" s="4"/>
      <c r="W669" s="4"/>
      <c r="X669" s="4"/>
      <c r="Y669" s="4"/>
      <c r="Z669" s="4"/>
    </row>
    <row r="670" spans="1:26" ht="24" customHeight="1" x14ac:dyDescent="0.3">
      <c r="A670" s="5">
        <v>669</v>
      </c>
      <c r="B670" s="6" t="s">
        <v>11701</v>
      </c>
      <c r="C670" s="6" t="s">
        <v>11702</v>
      </c>
      <c r="D670" s="7" t="s">
        <v>11857</v>
      </c>
      <c r="E670" s="35" t="s">
        <v>11858</v>
      </c>
      <c r="F670" s="5">
        <v>0</v>
      </c>
      <c r="G670" s="5">
        <v>0</v>
      </c>
      <c r="H670" s="39">
        <v>0</v>
      </c>
      <c r="I670" s="4"/>
      <c r="J670" s="4"/>
      <c r="K670" s="4"/>
      <c r="L670" s="4"/>
      <c r="M670" s="4"/>
      <c r="N670" s="4"/>
      <c r="O670" s="4"/>
      <c r="P670" s="4"/>
      <c r="Q670" s="4"/>
      <c r="R670" s="4"/>
      <c r="S670" s="4"/>
      <c r="T670" s="4"/>
      <c r="U670" s="4"/>
      <c r="V670" s="4"/>
      <c r="W670" s="4"/>
      <c r="X670" s="4"/>
      <c r="Y670" s="4"/>
      <c r="Z670" s="4"/>
    </row>
    <row r="671" spans="1:26" ht="24" customHeight="1" x14ac:dyDescent="0.3">
      <c r="A671" s="5">
        <v>670</v>
      </c>
      <c r="B671" s="6" t="s">
        <v>11701</v>
      </c>
      <c r="C671" s="6" t="s">
        <v>11702</v>
      </c>
      <c r="D671" s="7" t="s">
        <v>11859</v>
      </c>
      <c r="E671" s="35" t="s">
        <v>11860</v>
      </c>
      <c r="F671" s="5">
        <v>0</v>
      </c>
      <c r="G671" s="5">
        <v>0</v>
      </c>
      <c r="H671" s="39">
        <v>0</v>
      </c>
      <c r="I671" s="4"/>
      <c r="J671" s="4"/>
      <c r="K671" s="4"/>
      <c r="L671" s="4"/>
      <c r="M671" s="4"/>
      <c r="N671" s="4"/>
      <c r="O671" s="4"/>
      <c r="P671" s="4"/>
      <c r="Q671" s="4"/>
      <c r="R671" s="4"/>
      <c r="S671" s="4"/>
      <c r="T671" s="4"/>
      <c r="U671" s="4"/>
      <c r="V671" s="4"/>
      <c r="W671" s="4"/>
      <c r="X671" s="4"/>
      <c r="Y671" s="4"/>
      <c r="Z671" s="4"/>
    </row>
    <row r="672" spans="1:26" ht="24" customHeight="1" x14ac:dyDescent="0.3">
      <c r="A672" s="5">
        <v>671</v>
      </c>
      <c r="B672" s="6" t="s">
        <v>11701</v>
      </c>
      <c r="C672" s="6" t="s">
        <v>11702</v>
      </c>
      <c r="D672" s="7" t="s">
        <v>11861</v>
      </c>
      <c r="E672" s="35" t="s">
        <v>11862</v>
      </c>
      <c r="F672" s="5">
        <v>2</v>
      </c>
      <c r="G672" s="5">
        <v>2</v>
      </c>
      <c r="H672" s="39">
        <v>1</v>
      </c>
      <c r="I672" s="4"/>
      <c r="J672" s="4"/>
      <c r="K672" s="4"/>
      <c r="L672" s="4"/>
      <c r="M672" s="4"/>
      <c r="N672" s="4"/>
      <c r="O672" s="4"/>
      <c r="P672" s="4"/>
      <c r="Q672" s="4"/>
      <c r="R672" s="4"/>
      <c r="S672" s="4"/>
      <c r="T672" s="4"/>
      <c r="U672" s="4"/>
      <c r="V672" s="4"/>
      <c r="W672" s="4"/>
      <c r="X672" s="4"/>
      <c r="Y672" s="4"/>
      <c r="Z672" s="4"/>
    </row>
    <row r="673" spans="1:26" ht="24" customHeight="1" x14ac:dyDescent="0.3">
      <c r="A673" s="5">
        <v>672</v>
      </c>
      <c r="B673" s="6" t="s">
        <v>11701</v>
      </c>
      <c r="C673" s="6" t="s">
        <v>11702</v>
      </c>
      <c r="D673" s="7" t="s">
        <v>11863</v>
      </c>
      <c r="E673" s="35" t="s">
        <v>11864</v>
      </c>
      <c r="F673" s="5">
        <v>1</v>
      </c>
      <c r="G673" s="5">
        <v>1</v>
      </c>
      <c r="H673" s="39">
        <v>1</v>
      </c>
      <c r="I673" s="4"/>
      <c r="J673" s="4"/>
      <c r="K673" s="4"/>
      <c r="L673" s="4"/>
      <c r="M673" s="4"/>
      <c r="N673" s="4"/>
      <c r="O673" s="4"/>
      <c r="P673" s="4"/>
      <c r="Q673" s="4"/>
      <c r="R673" s="4"/>
      <c r="S673" s="4"/>
      <c r="T673" s="4"/>
      <c r="U673" s="4"/>
      <c r="V673" s="4"/>
      <c r="W673" s="4"/>
      <c r="X673" s="4"/>
      <c r="Y673" s="4"/>
      <c r="Z673" s="4"/>
    </row>
    <row r="674" spans="1:26" ht="48" customHeight="1" x14ac:dyDescent="0.3">
      <c r="A674" s="5">
        <v>673</v>
      </c>
      <c r="B674" s="6" t="s">
        <v>11701</v>
      </c>
      <c r="C674" s="6" t="s">
        <v>11702</v>
      </c>
      <c r="D674" s="7" t="s">
        <v>11865</v>
      </c>
      <c r="E674" s="35" t="s">
        <v>11866</v>
      </c>
      <c r="F674" s="5">
        <v>1</v>
      </c>
      <c r="G674" s="5">
        <v>1</v>
      </c>
      <c r="H674" s="39">
        <v>1</v>
      </c>
      <c r="I674" s="4"/>
      <c r="J674" s="4"/>
      <c r="K674" s="4"/>
      <c r="L674" s="4"/>
      <c r="M674" s="4"/>
      <c r="N674" s="4"/>
      <c r="O674" s="4"/>
      <c r="P674" s="4"/>
      <c r="Q674" s="4"/>
      <c r="R674" s="4"/>
      <c r="S674" s="4"/>
      <c r="T674" s="4"/>
      <c r="U674" s="4"/>
      <c r="V674" s="4"/>
      <c r="W674" s="4"/>
      <c r="X674" s="4"/>
      <c r="Y674" s="4"/>
      <c r="Z674" s="4"/>
    </row>
    <row r="675" spans="1:26" ht="24" customHeight="1" x14ac:dyDescent="0.3">
      <c r="A675" s="5">
        <v>674</v>
      </c>
      <c r="B675" s="6" t="s">
        <v>11701</v>
      </c>
      <c r="C675" s="6" t="s">
        <v>11702</v>
      </c>
      <c r="D675" s="7" t="s">
        <v>11867</v>
      </c>
      <c r="E675" s="35" t="s">
        <v>11868</v>
      </c>
      <c r="F675" s="5">
        <v>0</v>
      </c>
      <c r="G675" s="5">
        <v>0</v>
      </c>
      <c r="H675" s="39">
        <v>0</v>
      </c>
      <c r="I675" s="4"/>
      <c r="J675" s="4"/>
      <c r="K675" s="4"/>
      <c r="L675" s="4"/>
      <c r="M675" s="4"/>
      <c r="N675" s="4"/>
      <c r="O675" s="4"/>
      <c r="P675" s="4"/>
      <c r="Q675" s="4"/>
      <c r="R675" s="4"/>
      <c r="S675" s="4"/>
      <c r="T675" s="4"/>
      <c r="U675" s="4"/>
      <c r="V675" s="4"/>
      <c r="W675" s="4"/>
      <c r="X675" s="4"/>
      <c r="Y675" s="4"/>
      <c r="Z675" s="4"/>
    </row>
    <row r="676" spans="1:26" ht="24" customHeight="1" x14ac:dyDescent="0.3">
      <c r="A676" s="5">
        <v>675</v>
      </c>
      <c r="B676" s="6" t="s">
        <v>11701</v>
      </c>
      <c r="C676" s="6" t="s">
        <v>11702</v>
      </c>
      <c r="D676" s="7" t="s">
        <v>11869</v>
      </c>
      <c r="E676" s="35" t="s">
        <v>11870</v>
      </c>
      <c r="F676" s="5">
        <v>1</v>
      </c>
      <c r="G676" s="5">
        <v>1</v>
      </c>
      <c r="H676" s="39">
        <v>1</v>
      </c>
      <c r="I676" s="4"/>
      <c r="J676" s="4"/>
      <c r="K676" s="4"/>
      <c r="L676" s="4"/>
      <c r="M676" s="4"/>
      <c r="N676" s="4"/>
      <c r="O676" s="4"/>
      <c r="P676" s="4"/>
      <c r="Q676" s="4"/>
      <c r="R676" s="4"/>
      <c r="S676" s="4"/>
      <c r="T676" s="4"/>
      <c r="U676" s="4"/>
      <c r="V676" s="4"/>
      <c r="W676" s="4"/>
      <c r="X676" s="4"/>
      <c r="Y676" s="4"/>
      <c r="Z676" s="4"/>
    </row>
    <row r="677" spans="1:26" ht="48" customHeight="1" x14ac:dyDescent="0.3">
      <c r="A677" s="5">
        <v>676</v>
      </c>
      <c r="B677" s="6" t="s">
        <v>11701</v>
      </c>
      <c r="C677" s="6" t="s">
        <v>11702</v>
      </c>
      <c r="D677" s="7" t="s">
        <v>11871</v>
      </c>
      <c r="E677" s="35" t="s">
        <v>11872</v>
      </c>
      <c r="F677" s="5">
        <v>2</v>
      </c>
      <c r="G677" s="5">
        <v>2</v>
      </c>
      <c r="H677" s="39">
        <v>2</v>
      </c>
      <c r="I677" s="4"/>
      <c r="J677" s="4"/>
      <c r="K677" s="4"/>
      <c r="L677" s="4"/>
      <c r="M677" s="4"/>
      <c r="N677" s="4"/>
      <c r="O677" s="4"/>
      <c r="P677" s="4"/>
      <c r="Q677" s="4"/>
      <c r="R677" s="4"/>
      <c r="S677" s="4"/>
      <c r="T677" s="4"/>
      <c r="U677" s="4"/>
      <c r="V677" s="4"/>
      <c r="W677" s="4"/>
      <c r="X677" s="4"/>
      <c r="Y677" s="4"/>
      <c r="Z677" s="4"/>
    </row>
    <row r="678" spans="1:26" ht="24" customHeight="1" x14ac:dyDescent="0.3">
      <c r="A678" s="5">
        <v>677</v>
      </c>
      <c r="B678" s="6" t="s">
        <v>11701</v>
      </c>
      <c r="C678" s="6" t="s">
        <v>11702</v>
      </c>
      <c r="D678" s="7" t="s">
        <v>11873</v>
      </c>
      <c r="E678" s="35" t="s">
        <v>11874</v>
      </c>
      <c r="F678" s="5">
        <v>0</v>
      </c>
      <c r="G678" s="5">
        <v>0</v>
      </c>
      <c r="H678" s="39">
        <v>0</v>
      </c>
      <c r="I678" s="4"/>
      <c r="J678" s="4"/>
      <c r="K678" s="4"/>
      <c r="L678" s="4"/>
      <c r="M678" s="4"/>
      <c r="N678" s="4"/>
      <c r="O678" s="4"/>
      <c r="P678" s="4"/>
      <c r="Q678" s="4"/>
      <c r="R678" s="4"/>
      <c r="S678" s="4"/>
      <c r="T678" s="4"/>
      <c r="U678" s="4"/>
      <c r="V678" s="4"/>
      <c r="W678" s="4"/>
      <c r="X678" s="4"/>
      <c r="Y678" s="4"/>
      <c r="Z678" s="4"/>
    </row>
    <row r="679" spans="1:26" ht="24" customHeight="1" x14ac:dyDescent="0.3">
      <c r="A679" s="5">
        <v>678</v>
      </c>
      <c r="B679" s="6" t="s">
        <v>11701</v>
      </c>
      <c r="C679" s="6" t="s">
        <v>11702</v>
      </c>
      <c r="D679" s="7" t="s">
        <v>11875</v>
      </c>
      <c r="E679" s="35" t="s">
        <v>11876</v>
      </c>
      <c r="F679" s="5">
        <v>2</v>
      </c>
      <c r="G679" s="5">
        <v>2</v>
      </c>
      <c r="H679" s="39">
        <v>2</v>
      </c>
      <c r="I679" s="4"/>
      <c r="J679" s="4"/>
      <c r="K679" s="4"/>
      <c r="L679" s="4"/>
      <c r="M679" s="4"/>
      <c r="N679" s="4"/>
      <c r="O679" s="4"/>
      <c r="P679" s="4"/>
      <c r="Q679" s="4"/>
      <c r="R679" s="4"/>
      <c r="S679" s="4"/>
      <c r="T679" s="4"/>
      <c r="U679" s="4"/>
      <c r="V679" s="4"/>
      <c r="W679" s="4"/>
      <c r="X679" s="4"/>
      <c r="Y679" s="4"/>
      <c r="Z679" s="4"/>
    </row>
    <row r="680" spans="1:26" ht="48" customHeight="1" x14ac:dyDescent="0.3">
      <c r="A680" s="5">
        <v>679</v>
      </c>
      <c r="B680" s="6" t="s">
        <v>11701</v>
      </c>
      <c r="C680" s="6" t="s">
        <v>11702</v>
      </c>
      <c r="D680" s="7" t="s">
        <v>11877</v>
      </c>
      <c r="E680" s="35" t="s">
        <v>11878</v>
      </c>
      <c r="F680" s="5">
        <v>0</v>
      </c>
      <c r="G680" s="5">
        <v>0</v>
      </c>
      <c r="H680" s="39">
        <v>2</v>
      </c>
      <c r="I680" s="4"/>
      <c r="J680" s="4"/>
      <c r="K680" s="4"/>
      <c r="L680" s="4"/>
      <c r="M680" s="4"/>
      <c r="N680" s="4"/>
      <c r="O680" s="4"/>
      <c r="P680" s="4"/>
      <c r="Q680" s="4"/>
      <c r="R680" s="4"/>
      <c r="S680" s="4"/>
      <c r="T680" s="4"/>
      <c r="U680" s="4"/>
      <c r="V680" s="4"/>
      <c r="W680" s="4"/>
      <c r="X680" s="4"/>
      <c r="Y680" s="4"/>
      <c r="Z680" s="4"/>
    </row>
    <row r="681" spans="1:26" ht="120" customHeight="1" x14ac:dyDescent="0.3">
      <c r="A681" s="5">
        <v>680</v>
      </c>
      <c r="B681" s="6" t="s">
        <v>11701</v>
      </c>
      <c r="C681" s="6" t="s">
        <v>11702</v>
      </c>
      <c r="D681" s="7" t="s">
        <v>11879</v>
      </c>
      <c r="E681" s="35" t="s">
        <v>11880</v>
      </c>
      <c r="F681" s="5">
        <v>0</v>
      </c>
      <c r="G681" s="5">
        <v>0</v>
      </c>
      <c r="H681" s="39">
        <v>0</v>
      </c>
      <c r="I681" s="4"/>
      <c r="J681" s="4"/>
      <c r="K681" s="4"/>
      <c r="L681" s="4"/>
      <c r="M681" s="4"/>
      <c r="N681" s="4"/>
      <c r="O681" s="4"/>
      <c r="P681" s="4"/>
      <c r="Q681" s="4"/>
      <c r="R681" s="4"/>
      <c r="S681" s="4"/>
      <c r="T681" s="4"/>
      <c r="U681" s="4"/>
      <c r="V681" s="4"/>
      <c r="W681" s="4"/>
      <c r="X681" s="4"/>
      <c r="Y681" s="4"/>
      <c r="Z681" s="4"/>
    </row>
    <row r="682" spans="1:26" ht="24" customHeight="1" x14ac:dyDescent="0.3">
      <c r="A682" s="5">
        <v>681</v>
      </c>
      <c r="B682" s="6" t="s">
        <v>11701</v>
      </c>
      <c r="C682" s="6" t="s">
        <v>11702</v>
      </c>
      <c r="D682" s="7" t="s">
        <v>11881</v>
      </c>
      <c r="E682" s="35" t="s">
        <v>11882</v>
      </c>
      <c r="F682" s="5">
        <v>2</v>
      </c>
      <c r="G682" s="5">
        <v>2</v>
      </c>
      <c r="H682" s="39">
        <v>2</v>
      </c>
      <c r="I682" s="4"/>
      <c r="J682" s="4"/>
      <c r="K682" s="4"/>
      <c r="L682" s="4"/>
      <c r="M682" s="4"/>
      <c r="N682" s="4"/>
      <c r="O682" s="4"/>
      <c r="P682" s="4"/>
      <c r="Q682" s="4"/>
      <c r="R682" s="4"/>
      <c r="S682" s="4"/>
      <c r="T682" s="4"/>
      <c r="U682" s="4"/>
      <c r="V682" s="4"/>
      <c r="W682" s="4"/>
      <c r="X682" s="4"/>
      <c r="Y682" s="4"/>
      <c r="Z682" s="4"/>
    </row>
    <row r="683" spans="1:26" ht="48" customHeight="1" x14ac:dyDescent="0.3">
      <c r="A683" s="5">
        <v>682</v>
      </c>
      <c r="B683" s="6" t="s">
        <v>11701</v>
      </c>
      <c r="C683" s="6" t="s">
        <v>11702</v>
      </c>
      <c r="D683" s="7" t="s">
        <v>11883</v>
      </c>
      <c r="E683" s="35" t="s">
        <v>11884</v>
      </c>
      <c r="F683" s="5">
        <v>2</v>
      </c>
      <c r="G683" s="5">
        <v>2</v>
      </c>
      <c r="H683" s="39">
        <v>0</v>
      </c>
      <c r="I683" s="4"/>
      <c r="J683" s="4"/>
      <c r="K683" s="4"/>
      <c r="L683" s="4"/>
      <c r="M683" s="4"/>
      <c r="N683" s="4"/>
      <c r="O683" s="4"/>
      <c r="P683" s="4"/>
      <c r="Q683" s="4"/>
      <c r="R683" s="4"/>
      <c r="S683" s="4"/>
      <c r="T683" s="4"/>
      <c r="U683" s="4"/>
      <c r="V683" s="4"/>
      <c r="W683" s="4"/>
      <c r="X683" s="4"/>
      <c r="Y683" s="4"/>
      <c r="Z683" s="4"/>
    </row>
    <row r="684" spans="1:26" ht="24" customHeight="1" x14ac:dyDescent="0.3">
      <c r="A684" s="5">
        <v>683</v>
      </c>
      <c r="B684" s="6" t="s">
        <v>11701</v>
      </c>
      <c r="C684" s="6" t="s">
        <v>11702</v>
      </c>
      <c r="D684" s="7" t="s">
        <v>11885</v>
      </c>
      <c r="E684" s="35" t="s">
        <v>11886</v>
      </c>
      <c r="F684" s="5">
        <v>0</v>
      </c>
      <c r="G684" s="5">
        <v>0</v>
      </c>
      <c r="H684" s="39">
        <v>0</v>
      </c>
      <c r="I684" s="4"/>
      <c r="J684" s="4"/>
      <c r="K684" s="4"/>
      <c r="L684" s="4"/>
      <c r="M684" s="4"/>
      <c r="N684" s="4"/>
      <c r="O684" s="4"/>
      <c r="P684" s="4"/>
      <c r="Q684" s="4"/>
      <c r="R684" s="4"/>
      <c r="S684" s="4"/>
      <c r="T684" s="4"/>
      <c r="U684" s="4"/>
      <c r="V684" s="4"/>
      <c r="W684" s="4"/>
      <c r="X684" s="4"/>
      <c r="Y684" s="4"/>
      <c r="Z684" s="4"/>
    </row>
    <row r="685" spans="1:26" ht="24" customHeight="1" x14ac:dyDescent="0.3">
      <c r="A685" s="5">
        <v>684</v>
      </c>
      <c r="B685" s="6" t="s">
        <v>11701</v>
      </c>
      <c r="C685" s="6" t="s">
        <v>11702</v>
      </c>
      <c r="D685" s="7" t="s">
        <v>11887</v>
      </c>
      <c r="E685" s="35" t="s">
        <v>11888</v>
      </c>
      <c r="F685" s="5">
        <v>1</v>
      </c>
      <c r="G685" s="5">
        <v>1</v>
      </c>
      <c r="H685" s="39">
        <v>1</v>
      </c>
      <c r="I685" s="4"/>
      <c r="J685" s="4"/>
      <c r="K685" s="4"/>
      <c r="L685" s="4"/>
      <c r="M685" s="4"/>
      <c r="N685" s="4"/>
      <c r="O685" s="4"/>
      <c r="P685" s="4"/>
      <c r="Q685" s="4"/>
      <c r="R685" s="4"/>
      <c r="S685" s="4"/>
      <c r="T685" s="4"/>
      <c r="U685" s="4"/>
      <c r="V685" s="4"/>
      <c r="W685" s="4"/>
      <c r="X685" s="4"/>
      <c r="Y685" s="4"/>
      <c r="Z685" s="4"/>
    </row>
    <row r="686" spans="1:26" ht="24" customHeight="1" x14ac:dyDescent="0.3">
      <c r="A686" s="5">
        <v>685</v>
      </c>
      <c r="B686" s="6" t="s">
        <v>11701</v>
      </c>
      <c r="C686" s="6" t="s">
        <v>11702</v>
      </c>
      <c r="D686" s="7" t="s">
        <v>11889</v>
      </c>
      <c r="E686" s="35" t="s">
        <v>11890</v>
      </c>
      <c r="F686" s="5">
        <v>0</v>
      </c>
      <c r="G686" s="5">
        <v>0</v>
      </c>
      <c r="H686" s="39">
        <v>0</v>
      </c>
      <c r="I686" s="4"/>
      <c r="J686" s="4"/>
      <c r="K686" s="4"/>
      <c r="L686" s="4"/>
      <c r="M686" s="4"/>
      <c r="N686" s="4"/>
      <c r="O686" s="4"/>
      <c r="P686" s="4"/>
      <c r="Q686" s="4"/>
      <c r="R686" s="4"/>
      <c r="S686" s="4"/>
      <c r="T686" s="4"/>
      <c r="U686" s="4"/>
      <c r="V686" s="4"/>
      <c r="W686" s="4"/>
      <c r="X686" s="4"/>
      <c r="Y686" s="4"/>
      <c r="Z686" s="4"/>
    </row>
    <row r="687" spans="1:26" ht="24" customHeight="1" x14ac:dyDescent="0.3">
      <c r="A687" s="5">
        <v>686</v>
      </c>
      <c r="B687" s="6" t="s">
        <v>11701</v>
      </c>
      <c r="C687" s="6" t="s">
        <v>11702</v>
      </c>
      <c r="D687" s="7" t="s">
        <v>11891</v>
      </c>
      <c r="E687" s="35" t="s">
        <v>11892</v>
      </c>
      <c r="F687" s="5">
        <v>0</v>
      </c>
      <c r="G687" s="5">
        <v>0</v>
      </c>
      <c r="H687" s="39">
        <v>1</v>
      </c>
      <c r="I687" s="4"/>
      <c r="J687" s="4"/>
      <c r="K687" s="4"/>
      <c r="L687" s="4"/>
      <c r="M687" s="4"/>
      <c r="N687" s="4"/>
      <c r="O687" s="4"/>
      <c r="P687" s="4"/>
      <c r="Q687" s="4"/>
      <c r="R687" s="4"/>
      <c r="S687" s="4"/>
      <c r="T687" s="4"/>
      <c r="U687" s="4"/>
      <c r="V687" s="4"/>
      <c r="W687" s="4"/>
      <c r="X687" s="4"/>
      <c r="Y687" s="4"/>
      <c r="Z687" s="4"/>
    </row>
    <row r="688" spans="1:26" ht="24" customHeight="1" x14ac:dyDescent="0.3">
      <c r="A688" s="5">
        <v>687</v>
      </c>
      <c r="B688" s="6" t="s">
        <v>11701</v>
      </c>
      <c r="C688" s="6" t="s">
        <v>11702</v>
      </c>
      <c r="D688" s="7" t="s">
        <v>11893</v>
      </c>
      <c r="E688" s="35" t="s">
        <v>11894</v>
      </c>
      <c r="F688" s="5">
        <v>2</v>
      </c>
      <c r="G688" s="5">
        <v>2</v>
      </c>
      <c r="H688" s="39">
        <v>2</v>
      </c>
      <c r="I688" s="4"/>
      <c r="J688" s="4"/>
      <c r="K688" s="4"/>
      <c r="L688" s="4"/>
      <c r="M688" s="4"/>
      <c r="N688" s="4"/>
      <c r="O688" s="4"/>
      <c r="P688" s="4"/>
      <c r="Q688" s="4"/>
      <c r="R688" s="4"/>
      <c r="S688" s="4"/>
      <c r="T688" s="4"/>
      <c r="U688" s="4"/>
      <c r="V688" s="4"/>
      <c r="W688" s="4"/>
      <c r="X688" s="4"/>
      <c r="Y688" s="4"/>
      <c r="Z688" s="4"/>
    </row>
    <row r="689" spans="1:26" ht="48" customHeight="1" x14ac:dyDescent="0.3">
      <c r="A689" s="5">
        <v>688</v>
      </c>
      <c r="B689" s="6" t="s">
        <v>11701</v>
      </c>
      <c r="C689" s="6" t="s">
        <v>11702</v>
      </c>
      <c r="D689" s="7" t="s">
        <v>11895</v>
      </c>
      <c r="E689" s="35" t="s">
        <v>11896</v>
      </c>
      <c r="F689" s="5">
        <v>1</v>
      </c>
      <c r="G689" s="5">
        <v>1</v>
      </c>
      <c r="H689" s="39">
        <v>0</v>
      </c>
      <c r="I689" s="4"/>
      <c r="J689" s="4"/>
      <c r="K689" s="4"/>
      <c r="L689" s="4"/>
      <c r="M689" s="4"/>
      <c r="N689" s="4"/>
      <c r="O689" s="4"/>
      <c r="P689" s="4"/>
      <c r="Q689" s="4"/>
      <c r="R689" s="4"/>
      <c r="S689" s="4"/>
      <c r="T689" s="4"/>
      <c r="U689" s="4"/>
      <c r="V689" s="4"/>
      <c r="W689" s="4"/>
      <c r="X689" s="4"/>
      <c r="Y689" s="4"/>
      <c r="Z689" s="4"/>
    </row>
    <row r="690" spans="1:26" ht="48" customHeight="1" x14ac:dyDescent="0.3">
      <c r="A690" s="5">
        <v>689</v>
      </c>
      <c r="B690" s="6" t="s">
        <v>11701</v>
      </c>
      <c r="C690" s="6" t="s">
        <v>11702</v>
      </c>
      <c r="D690" s="7" t="s">
        <v>11897</v>
      </c>
      <c r="E690" s="35" t="s">
        <v>11898</v>
      </c>
      <c r="F690" s="5">
        <v>2</v>
      </c>
      <c r="G690" s="5">
        <v>2</v>
      </c>
      <c r="H690" s="39">
        <v>2</v>
      </c>
      <c r="I690" s="4"/>
      <c r="J690" s="4"/>
      <c r="K690" s="4"/>
      <c r="L690" s="4"/>
      <c r="M690" s="4"/>
      <c r="N690" s="4"/>
      <c r="O690" s="4"/>
      <c r="P690" s="4"/>
      <c r="Q690" s="4"/>
      <c r="R690" s="4"/>
      <c r="S690" s="4"/>
      <c r="T690" s="4"/>
      <c r="U690" s="4"/>
      <c r="V690" s="4"/>
      <c r="W690" s="4"/>
      <c r="X690" s="4"/>
      <c r="Y690" s="4"/>
      <c r="Z690" s="4"/>
    </row>
    <row r="691" spans="1:26" ht="48" customHeight="1" x14ac:dyDescent="0.3">
      <c r="A691" s="5">
        <v>690</v>
      </c>
      <c r="B691" s="6" t="s">
        <v>11701</v>
      </c>
      <c r="C691" s="6" t="s">
        <v>11702</v>
      </c>
      <c r="D691" s="7" t="s">
        <v>11899</v>
      </c>
      <c r="E691" s="35" t="s">
        <v>11900</v>
      </c>
      <c r="F691" s="5">
        <v>0</v>
      </c>
      <c r="G691" s="5">
        <v>0</v>
      </c>
      <c r="H691" s="39">
        <v>0</v>
      </c>
      <c r="I691" s="4"/>
      <c r="J691" s="4"/>
      <c r="K691" s="4"/>
      <c r="L691" s="4"/>
      <c r="M691" s="4"/>
      <c r="N691" s="4"/>
      <c r="O691" s="4"/>
      <c r="P691" s="4"/>
      <c r="Q691" s="4"/>
      <c r="R691" s="4"/>
      <c r="S691" s="4"/>
      <c r="T691" s="4"/>
      <c r="U691" s="4"/>
      <c r="V691" s="4"/>
      <c r="W691" s="4"/>
      <c r="X691" s="4"/>
      <c r="Y691" s="4"/>
      <c r="Z691" s="4"/>
    </row>
    <row r="692" spans="1:26" ht="24" customHeight="1" x14ac:dyDescent="0.3">
      <c r="A692" s="5">
        <v>691</v>
      </c>
      <c r="B692" s="6" t="s">
        <v>11701</v>
      </c>
      <c r="C692" s="6" t="s">
        <v>11702</v>
      </c>
      <c r="D692" s="7" t="s">
        <v>11901</v>
      </c>
      <c r="E692" s="35" t="s">
        <v>11902</v>
      </c>
      <c r="F692" s="5">
        <v>2</v>
      </c>
      <c r="G692" s="5">
        <v>2</v>
      </c>
      <c r="H692" s="39">
        <v>2</v>
      </c>
      <c r="I692" s="4"/>
      <c r="J692" s="4"/>
      <c r="K692" s="4"/>
      <c r="L692" s="4"/>
      <c r="M692" s="4"/>
      <c r="N692" s="4"/>
      <c r="O692" s="4"/>
      <c r="P692" s="4"/>
      <c r="Q692" s="4"/>
      <c r="R692" s="4"/>
      <c r="S692" s="4"/>
      <c r="T692" s="4"/>
      <c r="U692" s="4"/>
      <c r="V692" s="4"/>
      <c r="W692" s="4"/>
      <c r="X692" s="4"/>
      <c r="Y692" s="4"/>
      <c r="Z692" s="4"/>
    </row>
    <row r="693" spans="1:26" ht="24" customHeight="1" x14ac:dyDescent="0.3">
      <c r="A693" s="5">
        <v>692</v>
      </c>
      <c r="B693" s="6" t="s">
        <v>11701</v>
      </c>
      <c r="C693" s="6" t="s">
        <v>11702</v>
      </c>
      <c r="D693" s="7" t="s">
        <v>11903</v>
      </c>
      <c r="E693" s="35" t="s">
        <v>11904</v>
      </c>
      <c r="F693" s="5">
        <v>2</v>
      </c>
      <c r="G693" s="5">
        <v>2</v>
      </c>
      <c r="H693" s="39">
        <v>2</v>
      </c>
      <c r="I693" s="4"/>
      <c r="J693" s="4"/>
      <c r="K693" s="4"/>
      <c r="L693" s="4"/>
      <c r="M693" s="4"/>
      <c r="N693" s="4"/>
      <c r="O693" s="4"/>
      <c r="P693" s="4"/>
      <c r="Q693" s="4"/>
      <c r="R693" s="4"/>
      <c r="S693" s="4"/>
      <c r="T693" s="4"/>
      <c r="U693" s="4"/>
      <c r="V693" s="4"/>
      <c r="W693" s="4"/>
      <c r="X693" s="4"/>
      <c r="Y693" s="4"/>
      <c r="Z693" s="4"/>
    </row>
    <row r="694" spans="1:26" ht="48" customHeight="1" x14ac:dyDescent="0.3">
      <c r="A694" s="5">
        <v>693</v>
      </c>
      <c r="B694" s="6" t="s">
        <v>11701</v>
      </c>
      <c r="C694" s="6" t="s">
        <v>11702</v>
      </c>
      <c r="D694" s="7" t="s">
        <v>11905</v>
      </c>
      <c r="E694" s="35" t="s">
        <v>11906</v>
      </c>
      <c r="F694" s="5">
        <v>2</v>
      </c>
      <c r="G694" s="5">
        <v>2</v>
      </c>
      <c r="H694" s="39">
        <v>2</v>
      </c>
      <c r="I694" s="4"/>
      <c r="J694" s="4"/>
      <c r="K694" s="4"/>
      <c r="L694" s="4"/>
      <c r="M694" s="4"/>
      <c r="N694" s="4"/>
      <c r="O694" s="4"/>
      <c r="P694" s="4"/>
      <c r="Q694" s="4"/>
      <c r="R694" s="4"/>
      <c r="S694" s="4"/>
      <c r="T694" s="4"/>
      <c r="U694" s="4"/>
      <c r="V694" s="4"/>
      <c r="W694" s="4"/>
      <c r="X694" s="4"/>
      <c r="Y694" s="4"/>
      <c r="Z694" s="4"/>
    </row>
    <row r="695" spans="1:26" ht="48" customHeight="1" x14ac:dyDescent="0.3">
      <c r="A695" s="5">
        <v>694</v>
      </c>
      <c r="B695" s="6" t="s">
        <v>11701</v>
      </c>
      <c r="C695" s="6" t="s">
        <v>11702</v>
      </c>
      <c r="D695" s="7" t="s">
        <v>11907</v>
      </c>
      <c r="E695" s="35" t="s">
        <v>11908</v>
      </c>
      <c r="F695" s="5">
        <v>2</v>
      </c>
      <c r="G695" s="5">
        <v>2</v>
      </c>
      <c r="H695" s="39">
        <v>2</v>
      </c>
      <c r="I695" s="4"/>
      <c r="J695" s="4"/>
      <c r="K695" s="4"/>
      <c r="L695" s="4"/>
      <c r="M695" s="4"/>
      <c r="N695" s="4"/>
      <c r="O695" s="4"/>
      <c r="P695" s="4"/>
      <c r="Q695" s="4"/>
      <c r="R695" s="4"/>
      <c r="S695" s="4"/>
      <c r="T695" s="4"/>
      <c r="U695" s="4"/>
      <c r="V695" s="4"/>
      <c r="W695" s="4"/>
      <c r="X695" s="4"/>
      <c r="Y695" s="4"/>
      <c r="Z695" s="4"/>
    </row>
    <row r="696" spans="1:26" ht="24" customHeight="1" x14ac:dyDescent="0.3">
      <c r="A696" s="5">
        <v>695</v>
      </c>
      <c r="B696" s="6" t="s">
        <v>11701</v>
      </c>
      <c r="C696" s="6" t="s">
        <v>11702</v>
      </c>
      <c r="D696" s="7" t="s">
        <v>11909</v>
      </c>
      <c r="E696" s="35" t="s">
        <v>11910</v>
      </c>
      <c r="F696" s="5" t="s">
        <v>13650</v>
      </c>
      <c r="G696" s="5" t="s">
        <v>13650</v>
      </c>
      <c r="H696" s="39">
        <v>0</v>
      </c>
      <c r="I696" s="4"/>
      <c r="J696" s="4"/>
      <c r="K696" s="4"/>
      <c r="L696" s="4"/>
      <c r="M696" s="4"/>
      <c r="N696" s="4"/>
      <c r="O696" s="4"/>
      <c r="P696" s="4"/>
      <c r="Q696" s="4"/>
      <c r="R696" s="4"/>
      <c r="S696" s="4"/>
      <c r="T696" s="4"/>
      <c r="U696" s="4"/>
      <c r="V696" s="4"/>
      <c r="W696" s="4"/>
      <c r="X696" s="4"/>
      <c r="Y696" s="4"/>
      <c r="Z696" s="4"/>
    </row>
    <row r="697" spans="1:26" ht="48" customHeight="1" x14ac:dyDescent="0.3">
      <c r="A697" s="5">
        <v>696</v>
      </c>
      <c r="B697" s="6" t="s">
        <v>11701</v>
      </c>
      <c r="C697" s="6" t="s">
        <v>11702</v>
      </c>
      <c r="D697" s="7" t="s">
        <v>11911</v>
      </c>
      <c r="E697" s="35" t="s">
        <v>11912</v>
      </c>
      <c r="F697" s="5">
        <v>1</v>
      </c>
      <c r="G697" s="5">
        <v>1</v>
      </c>
      <c r="H697" s="39">
        <v>1</v>
      </c>
      <c r="I697" s="4"/>
      <c r="J697" s="4"/>
      <c r="K697" s="4"/>
      <c r="L697" s="4"/>
      <c r="M697" s="4"/>
      <c r="N697" s="4"/>
      <c r="O697" s="4"/>
      <c r="P697" s="4"/>
      <c r="Q697" s="4"/>
      <c r="R697" s="4"/>
      <c r="S697" s="4"/>
      <c r="T697" s="4"/>
      <c r="U697" s="4"/>
      <c r="V697" s="4"/>
      <c r="W697" s="4"/>
      <c r="X697" s="4"/>
      <c r="Y697" s="4"/>
      <c r="Z697" s="4"/>
    </row>
    <row r="698" spans="1:26" ht="24" customHeight="1" x14ac:dyDescent="0.3">
      <c r="A698" s="5">
        <v>697</v>
      </c>
      <c r="B698" s="6" t="s">
        <v>11701</v>
      </c>
      <c r="C698" s="6" t="s">
        <v>11702</v>
      </c>
      <c r="D698" s="7" t="s">
        <v>11913</v>
      </c>
      <c r="E698" s="35" t="s">
        <v>11914</v>
      </c>
      <c r="F698" s="5">
        <v>0</v>
      </c>
      <c r="G698" s="5">
        <v>0</v>
      </c>
      <c r="H698" s="39">
        <v>0</v>
      </c>
      <c r="I698" s="4"/>
      <c r="J698" s="4"/>
      <c r="K698" s="4"/>
      <c r="L698" s="4"/>
      <c r="M698" s="4"/>
      <c r="N698" s="4"/>
      <c r="O698" s="4"/>
      <c r="P698" s="4"/>
      <c r="Q698" s="4"/>
      <c r="R698" s="4"/>
      <c r="S698" s="4"/>
      <c r="T698" s="4"/>
      <c r="U698" s="4"/>
      <c r="V698" s="4"/>
      <c r="W698" s="4"/>
      <c r="X698" s="4"/>
      <c r="Y698" s="4"/>
      <c r="Z698" s="4"/>
    </row>
    <row r="699" spans="1:26" ht="24" customHeight="1" x14ac:dyDescent="0.3">
      <c r="A699" s="5">
        <v>698</v>
      </c>
      <c r="B699" s="6" t="s">
        <v>11701</v>
      </c>
      <c r="C699" s="6" t="s">
        <v>11702</v>
      </c>
      <c r="D699" s="7" t="s">
        <v>11915</v>
      </c>
      <c r="E699" s="35" t="s">
        <v>11916</v>
      </c>
      <c r="F699" s="5">
        <v>0</v>
      </c>
      <c r="G699" s="5">
        <v>0</v>
      </c>
      <c r="H699" s="39">
        <v>0</v>
      </c>
      <c r="I699" s="4"/>
      <c r="J699" s="4"/>
      <c r="K699" s="4"/>
      <c r="L699" s="4"/>
      <c r="M699" s="4"/>
      <c r="N699" s="4"/>
      <c r="O699" s="4"/>
      <c r="P699" s="4"/>
      <c r="Q699" s="4"/>
      <c r="R699" s="4"/>
      <c r="S699" s="4"/>
      <c r="T699" s="4"/>
      <c r="U699" s="4"/>
      <c r="V699" s="4"/>
      <c r="W699" s="4"/>
      <c r="X699" s="4"/>
      <c r="Y699" s="4"/>
      <c r="Z699" s="4"/>
    </row>
    <row r="700" spans="1:26" ht="72" customHeight="1" x14ac:dyDescent="0.3">
      <c r="A700" s="5">
        <v>699</v>
      </c>
      <c r="B700" s="6" t="s">
        <v>11701</v>
      </c>
      <c r="C700" s="6" t="s">
        <v>11702</v>
      </c>
      <c r="D700" s="7" t="s">
        <v>11917</v>
      </c>
      <c r="E700" s="35" t="s">
        <v>11918</v>
      </c>
      <c r="F700" s="5">
        <v>0</v>
      </c>
      <c r="G700" s="5">
        <v>0</v>
      </c>
      <c r="H700" s="39">
        <v>0</v>
      </c>
      <c r="I700" s="4"/>
      <c r="J700" s="4"/>
      <c r="K700" s="4"/>
      <c r="L700" s="4"/>
      <c r="M700" s="4"/>
      <c r="N700" s="4"/>
      <c r="O700" s="4"/>
      <c r="P700" s="4"/>
      <c r="Q700" s="4"/>
      <c r="R700" s="4"/>
      <c r="S700" s="4"/>
      <c r="T700" s="4"/>
      <c r="U700" s="4"/>
      <c r="V700" s="4"/>
      <c r="W700" s="4"/>
      <c r="X700" s="4"/>
      <c r="Y700" s="4"/>
      <c r="Z700" s="4"/>
    </row>
    <row r="701" spans="1:26" ht="96" customHeight="1" x14ac:dyDescent="0.3">
      <c r="A701" s="5">
        <v>700</v>
      </c>
      <c r="B701" s="6" t="s">
        <v>11701</v>
      </c>
      <c r="C701" s="6" t="s">
        <v>11702</v>
      </c>
      <c r="D701" s="7" t="s">
        <v>11919</v>
      </c>
      <c r="E701" s="35" t="s">
        <v>11920</v>
      </c>
      <c r="F701" s="5">
        <v>2</v>
      </c>
      <c r="G701" s="5">
        <v>2</v>
      </c>
      <c r="H701" s="39">
        <v>2</v>
      </c>
      <c r="I701" s="4"/>
      <c r="J701" s="4"/>
      <c r="K701" s="4"/>
      <c r="L701" s="4"/>
      <c r="M701" s="4"/>
      <c r="N701" s="4"/>
      <c r="O701" s="4"/>
      <c r="P701" s="4"/>
      <c r="Q701" s="4"/>
      <c r="R701" s="4"/>
      <c r="S701" s="4"/>
      <c r="T701" s="4"/>
      <c r="U701" s="4"/>
      <c r="V701" s="4"/>
      <c r="W701" s="4"/>
      <c r="X701" s="4"/>
      <c r="Y701" s="4"/>
      <c r="Z701" s="4"/>
    </row>
    <row r="702" spans="1:26" ht="48" customHeight="1" x14ac:dyDescent="0.3">
      <c r="A702" s="5">
        <v>701</v>
      </c>
      <c r="B702" s="6" t="s">
        <v>11701</v>
      </c>
      <c r="C702" s="6" t="s">
        <v>11702</v>
      </c>
      <c r="D702" s="7" t="s">
        <v>11921</v>
      </c>
      <c r="E702" s="35" t="s">
        <v>11922</v>
      </c>
      <c r="F702" s="5">
        <v>0</v>
      </c>
      <c r="G702" s="5">
        <v>0</v>
      </c>
      <c r="H702" s="39">
        <v>1</v>
      </c>
      <c r="I702" s="4"/>
      <c r="J702" s="4"/>
      <c r="K702" s="4"/>
      <c r="L702" s="4"/>
      <c r="M702" s="4"/>
      <c r="N702" s="4"/>
      <c r="O702" s="4"/>
      <c r="P702" s="4"/>
      <c r="Q702" s="4"/>
      <c r="R702" s="4"/>
      <c r="S702" s="4"/>
      <c r="T702" s="4"/>
      <c r="U702" s="4"/>
      <c r="V702" s="4"/>
      <c r="W702" s="4"/>
      <c r="X702" s="4"/>
      <c r="Y702" s="4"/>
      <c r="Z702" s="4"/>
    </row>
    <row r="703" spans="1:26" ht="24" customHeight="1" x14ac:dyDescent="0.3">
      <c r="A703" s="5">
        <v>702</v>
      </c>
      <c r="B703" s="6" t="s">
        <v>11701</v>
      </c>
      <c r="C703" s="6" t="s">
        <v>11702</v>
      </c>
      <c r="D703" s="7" t="s">
        <v>11923</v>
      </c>
      <c r="E703" s="35" t="s">
        <v>11924</v>
      </c>
      <c r="F703" s="5">
        <v>2</v>
      </c>
      <c r="G703" s="5">
        <v>2</v>
      </c>
      <c r="H703" s="39">
        <v>2</v>
      </c>
      <c r="I703" s="4"/>
      <c r="J703" s="4"/>
      <c r="K703" s="4"/>
      <c r="L703" s="4"/>
      <c r="M703" s="4"/>
      <c r="N703" s="4"/>
      <c r="O703" s="4"/>
      <c r="P703" s="4"/>
      <c r="Q703" s="4"/>
      <c r="R703" s="4"/>
      <c r="S703" s="4"/>
      <c r="T703" s="4"/>
      <c r="U703" s="4"/>
      <c r="V703" s="4"/>
      <c r="W703" s="4"/>
      <c r="X703" s="4"/>
      <c r="Y703" s="4"/>
      <c r="Z703" s="4"/>
    </row>
    <row r="704" spans="1:26" ht="48" customHeight="1" x14ac:dyDescent="0.3">
      <c r="A704" s="5">
        <v>703</v>
      </c>
      <c r="B704" s="6" t="s">
        <v>11701</v>
      </c>
      <c r="C704" s="6" t="s">
        <v>11702</v>
      </c>
      <c r="D704" s="7" t="s">
        <v>11925</v>
      </c>
      <c r="E704" s="35" t="s">
        <v>11926</v>
      </c>
      <c r="F704" s="5">
        <v>2</v>
      </c>
      <c r="G704" s="5">
        <v>2</v>
      </c>
      <c r="H704" s="39">
        <v>1</v>
      </c>
      <c r="I704" s="4"/>
      <c r="J704" s="4"/>
      <c r="K704" s="4"/>
      <c r="L704" s="4"/>
      <c r="M704" s="4"/>
      <c r="N704" s="4"/>
      <c r="O704" s="4"/>
      <c r="P704" s="4"/>
      <c r="Q704" s="4"/>
      <c r="R704" s="4"/>
      <c r="S704" s="4"/>
      <c r="T704" s="4"/>
      <c r="U704" s="4"/>
      <c r="V704" s="4"/>
      <c r="W704" s="4"/>
      <c r="X704" s="4"/>
      <c r="Y704" s="4"/>
      <c r="Z704" s="4"/>
    </row>
    <row r="705" spans="1:26" ht="48" customHeight="1" x14ac:dyDescent="0.3">
      <c r="A705" s="5">
        <v>704</v>
      </c>
      <c r="B705" s="6" t="s">
        <v>11701</v>
      </c>
      <c r="C705" s="6" t="s">
        <v>11702</v>
      </c>
      <c r="D705" s="7" t="s">
        <v>11927</v>
      </c>
      <c r="E705" s="35" t="s">
        <v>11928</v>
      </c>
      <c r="F705" s="5">
        <v>0</v>
      </c>
      <c r="G705" s="5">
        <v>0</v>
      </c>
      <c r="H705" s="39">
        <v>0</v>
      </c>
      <c r="I705" s="4"/>
      <c r="J705" s="4"/>
      <c r="K705" s="4"/>
      <c r="L705" s="4"/>
      <c r="M705" s="4"/>
      <c r="N705" s="4"/>
      <c r="O705" s="4"/>
      <c r="P705" s="4"/>
      <c r="Q705" s="4"/>
      <c r="R705" s="4"/>
      <c r="S705" s="4"/>
      <c r="T705" s="4"/>
      <c r="U705" s="4"/>
      <c r="V705" s="4"/>
      <c r="W705" s="4"/>
      <c r="X705" s="4"/>
      <c r="Y705" s="4"/>
      <c r="Z705" s="4"/>
    </row>
    <row r="706" spans="1:26" ht="72" customHeight="1" x14ac:dyDescent="0.3">
      <c r="A706" s="5">
        <v>705</v>
      </c>
      <c r="B706" s="6" t="s">
        <v>11701</v>
      </c>
      <c r="C706" s="6" t="s">
        <v>11702</v>
      </c>
      <c r="D706" s="7" t="s">
        <v>11929</v>
      </c>
      <c r="E706" s="35" t="s">
        <v>11930</v>
      </c>
      <c r="F706" s="5">
        <v>1</v>
      </c>
      <c r="G706" s="5">
        <v>1</v>
      </c>
      <c r="H706" s="39">
        <v>1</v>
      </c>
      <c r="I706" s="4"/>
      <c r="J706" s="4"/>
      <c r="K706" s="4"/>
      <c r="L706" s="4"/>
      <c r="M706" s="4"/>
      <c r="N706" s="4"/>
      <c r="O706" s="4"/>
      <c r="P706" s="4"/>
      <c r="Q706" s="4"/>
      <c r="R706" s="4"/>
      <c r="S706" s="4"/>
      <c r="T706" s="4"/>
      <c r="U706" s="4"/>
      <c r="V706" s="4"/>
      <c r="W706" s="4"/>
      <c r="X706" s="4"/>
      <c r="Y706" s="4"/>
      <c r="Z706" s="4"/>
    </row>
    <row r="707" spans="1:26" ht="48" customHeight="1" x14ac:dyDescent="0.3">
      <c r="A707" s="5">
        <v>706</v>
      </c>
      <c r="B707" s="6" t="s">
        <v>11701</v>
      </c>
      <c r="C707" s="6" t="s">
        <v>11702</v>
      </c>
      <c r="D707" s="7" t="s">
        <v>11931</v>
      </c>
      <c r="E707" s="35" t="s">
        <v>11932</v>
      </c>
      <c r="F707" s="5">
        <v>2</v>
      </c>
      <c r="G707" s="5">
        <v>2</v>
      </c>
      <c r="H707" s="39">
        <v>2</v>
      </c>
      <c r="I707" s="4"/>
      <c r="J707" s="4"/>
      <c r="K707" s="4"/>
      <c r="L707" s="4"/>
      <c r="M707" s="4"/>
      <c r="N707" s="4"/>
      <c r="O707" s="4"/>
      <c r="P707" s="4"/>
      <c r="Q707" s="4"/>
      <c r="R707" s="4"/>
      <c r="S707" s="4"/>
      <c r="T707" s="4"/>
      <c r="U707" s="4"/>
      <c r="V707" s="4"/>
      <c r="W707" s="4"/>
      <c r="X707" s="4"/>
      <c r="Y707" s="4"/>
      <c r="Z707" s="4"/>
    </row>
    <row r="708" spans="1:26" ht="48" customHeight="1" x14ac:dyDescent="0.3">
      <c r="A708" s="5">
        <v>707</v>
      </c>
      <c r="B708" s="6" t="s">
        <v>11701</v>
      </c>
      <c r="C708" s="6" t="s">
        <v>11702</v>
      </c>
      <c r="D708" s="7" t="s">
        <v>11933</v>
      </c>
      <c r="E708" s="35" t="s">
        <v>11934</v>
      </c>
      <c r="F708" s="5">
        <v>2</v>
      </c>
      <c r="G708" s="5">
        <v>2</v>
      </c>
      <c r="H708" s="39">
        <v>2</v>
      </c>
      <c r="I708" s="4"/>
      <c r="J708" s="4"/>
      <c r="K708" s="4"/>
      <c r="L708" s="4"/>
      <c r="M708" s="4"/>
      <c r="N708" s="4"/>
      <c r="O708" s="4"/>
      <c r="P708" s="4"/>
      <c r="Q708" s="4"/>
      <c r="R708" s="4"/>
      <c r="S708" s="4"/>
      <c r="T708" s="4"/>
      <c r="U708" s="4"/>
      <c r="V708" s="4"/>
      <c r="W708" s="4"/>
      <c r="X708" s="4"/>
      <c r="Y708" s="4"/>
      <c r="Z708" s="4"/>
    </row>
    <row r="709" spans="1:26" ht="48" customHeight="1" x14ac:dyDescent="0.3">
      <c r="A709" s="5">
        <v>708</v>
      </c>
      <c r="B709" s="6" t="s">
        <v>11701</v>
      </c>
      <c r="C709" s="6" t="s">
        <v>11702</v>
      </c>
      <c r="D709" s="7" t="s">
        <v>11935</v>
      </c>
      <c r="E709" s="35" t="s">
        <v>11936</v>
      </c>
      <c r="F709" s="5">
        <v>2</v>
      </c>
      <c r="G709" s="5">
        <v>2</v>
      </c>
      <c r="H709" s="39">
        <v>2</v>
      </c>
      <c r="I709" s="4"/>
      <c r="J709" s="4"/>
      <c r="K709" s="4"/>
      <c r="L709" s="4"/>
      <c r="M709" s="4"/>
      <c r="N709" s="4"/>
      <c r="O709" s="4"/>
      <c r="P709" s="4"/>
      <c r="Q709" s="4"/>
      <c r="R709" s="4"/>
      <c r="S709" s="4"/>
      <c r="T709" s="4"/>
      <c r="U709" s="4"/>
      <c r="V709" s="4"/>
      <c r="W709" s="4"/>
      <c r="X709" s="4"/>
      <c r="Y709" s="4"/>
      <c r="Z709" s="4"/>
    </row>
    <row r="710" spans="1:26" ht="48" customHeight="1" x14ac:dyDescent="0.3">
      <c r="A710" s="5">
        <v>709</v>
      </c>
      <c r="B710" s="6" t="s">
        <v>11701</v>
      </c>
      <c r="C710" s="6" t="s">
        <v>11702</v>
      </c>
      <c r="D710" s="7" t="s">
        <v>11937</v>
      </c>
      <c r="E710" s="35" t="s">
        <v>11938</v>
      </c>
      <c r="F710" s="5">
        <v>1</v>
      </c>
      <c r="G710" s="5">
        <v>1</v>
      </c>
      <c r="H710" s="39">
        <v>0</v>
      </c>
      <c r="I710" s="4"/>
      <c r="J710" s="4"/>
      <c r="K710" s="4"/>
      <c r="L710" s="4"/>
      <c r="M710" s="4"/>
      <c r="N710" s="4"/>
      <c r="O710" s="4"/>
      <c r="P710" s="4"/>
      <c r="Q710" s="4"/>
      <c r="R710" s="4"/>
      <c r="S710" s="4"/>
      <c r="T710" s="4"/>
      <c r="U710" s="4"/>
      <c r="V710" s="4"/>
      <c r="W710" s="4"/>
      <c r="X710" s="4"/>
      <c r="Y710" s="4"/>
      <c r="Z710" s="4"/>
    </row>
    <row r="711" spans="1:26" ht="24" customHeight="1" x14ac:dyDescent="0.3">
      <c r="A711" s="5">
        <v>710</v>
      </c>
      <c r="B711" s="6" t="s">
        <v>11701</v>
      </c>
      <c r="C711" s="6" t="s">
        <v>11702</v>
      </c>
      <c r="D711" s="7" t="s">
        <v>11939</v>
      </c>
      <c r="E711" s="35" t="s">
        <v>11940</v>
      </c>
      <c r="F711" s="5">
        <v>0</v>
      </c>
      <c r="G711" s="5">
        <v>0</v>
      </c>
      <c r="H711" s="39">
        <v>0</v>
      </c>
      <c r="I711" s="4"/>
      <c r="J711" s="4"/>
      <c r="K711" s="4"/>
      <c r="L711" s="4"/>
      <c r="M711" s="4"/>
      <c r="N711" s="4"/>
      <c r="O711" s="4"/>
      <c r="P711" s="4"/>
      <c r="Q711" s="4"/>
      <c r="R711" s="4"/>
      <c r="S711" s="4"/>
      <c r="T711" s="4"/>
      <c r="U711" s="4"/>
      <c r="V711" s="4"/>
      <c r="W711" s="4"/>
      <c r="X711" s="4"/>
      <c r="Y711" s="4"/>
      <c r="Z711" s="4"/>
    </row>
    <row r="712" spans="1:26" ht="24" customHeight="1" x14ac:dyDescent="0.3">
      <c r="A712" s="5">
        <v>711</v>
      </c>
      <c r="B712" s="6" t="s">
        <v>11701</v>
      </c>
      <c r="C712" s="6" t="s">
        <v>11702</v>
      </c>
      <c r="D712" s="7" t="s">
        <v>11941</v>
      </c>
      <c r="E712" s="35" t="s">
        <v>11942</v>
      </c>
      <c r="F712" s="5">
        <v>2</v>
      </c>
      <c r="G712" s="5">
        <v>2</v>
      </c>
      <c r="H712" s="39">
        <v>2</v>
      </c>
      <c r="I712" s="4"/>
      <c r="J712" s="4"/>
      <c r="K712" s="4"/>
      <c r="L712" s="4"/>
      <c r="M712" s="4"/>
      <c r="N712" s="4"/>
      <c r="O712" s="4"/>
      <c r="P712" s="4"/>
      <c r="Q712" s="4"/>
      <c r="R712" s="4"/>
      <c r="S712" s="4"/>
      <c r="T712" s="4"/>
      <c r="U712" s="4"/>
      <c r="V712" s="4"/>
      <c r="W712" s="4"/>
      <c r="X712" s="4"/>
      <c r="Y712" s="4"/>
      <c r="Z712" s="4"/>
    </row>
    <row r="713" spans="1:26" ht="48" customHeight="1" x14ac:dyDescent="0.3">
      <c r="A713" s="5">
        <v>712</v>
      </c>
      <c r="B713" s="6" t="s">
        <v>11701</v>
      </c>
      <c r="C713" s="6" t="s">
        <v>11702</v>
      </c>
      <c r="D713" s="7" t="s">
        <v>11943</v>
      </c>
      <c r="E713" s="35" t="s">
        <v>11944</v>
      </c>
      <c r="F713" s="5">
        <v>2</v>
      </c>
      <c r="G713" s="5">
        <v>2</v>
      </c>
      <c r="H713" s="39">
        <v>0</v>
      </c>
      <c r="I713" s="4"/>
      <c r="J713" s="4"/>
      <c r="K713" s="4"/>
      <c r="L713" s="4"/>
      <c r="M713" s="4"/>
      <c r="N713" s="4"/>
      <c r="O713" s="4"/>
      <c r="P713" s="4"/>
      <c r="Q713" s="4"/>
      <c r="R713" s="4"/>
      <c r="S713" s="4"/>
      <c r="T713" s="4"/>
      <c r="U713" s="4"/>
      <c r="V713" s="4"/>
      <c r="W713" s="4"/>
      <c r="X713" s="4"/>
      <c r="Y713" s="4"/>
      <c r="Z713" s="4"/>
    </row>
    <row r="714" spans="1:26" ht="24" customHeight="1" x14ac:dyDescent="0.3">
      <c r="A714" s="5">
        <v>713</v>
      </c>
      <c r="B714" s="6" t="s">
        <v>11701</v>
      </c>
      <c r="C714" s="6" t="s">
        <v>11702</v>
      </c>
      <c r="D714" s="7" t="s">
        <v>11945</v>
      </c>
      <c r="E714" s="35" t="s">
        <v>11946</v>
      </c>
      <c r="F714" s="5">
        <v>0</v>
      </c>
      <c r="G714" s="5">
        <v>0</v>
      </c>
      <c r="H714" s="39">
        <v>1</v>
      </c>
      <c r="I714" s="4"/>
      <c r="J714" s="4"/>
      <c r="K714" s="4"/>
      <c r="L714" s="4"/>
      <c r="M714" s="4"/>
      <c r="N714" s="4"/>
      <c r="O714" s="4"/>
      <c r="P714" s="4"/>
      <c r="Q714" s="4"/>
      <c r="R714" s="4"/>
      <c r="S714" s="4"/>
      <c r="T714" s="4"/>
      <c r="U714" s="4"/>
      <c r="V714" s="4"/>
      <c r="W714" s="4"/>
      <c r="X714" s="4"/>
      <c r="Y714" s="4"/>
      <c r="Z714" s="4"/>
    </row>
    <row r="715" spans="1:26" ht="24" customHeight="1" x14ac:dyDescent="0.3">
      <c r="A715" s="5">
        <v>714</v>
      </c>
      <c r="B715" s="6" t="s">
        <v>11701</v>
      </c>
      <c r="C715" s="6" t="s">
        <v>11702</v>
      </c>
      <c r="D715" s="7" t="s">
        <v>11947</v>
      </c>
      <c r="E715" s="35" t="s">
        <v>11948</v>
      </c>
      <c r="F715" s="5">
        <v>2</v>
      </c>
      <c r="G715" s="5">
        <v>2</v>
      </c>
      <c r="H715" s="39">
        <v>2</v>
      </c>
      <c r="I715" s="4"/>
      <c r="J715" s="4"/>
      <c r="K715" s="4"/>
      <c r="L715" s="4"/>
      <c r="M715" s="4"/>
      <c r="N715" s="4"/>
      <c r="O715" s="4"/>
      <c r="P715" s="4"/>
      <c r="Q715" s="4"/>
      <c r="R715" s="4"/>
      <c r="S715" s="4"/>
      <c r="T715" s="4"/>
      <c r="U715" s="4"/>
      <c r="V715" s="4"/>
      <c r="W715" s="4"/>
      <c r="X715" s="4"/>
      <c r="Y715" s="4"/>
      <c r="Z715" s="4"/>
    </row>
    <row r="716" spans="1:26" ht="48" customHeight="1" x14ac:dyDescent="0.3">
      <c r="A716" s="5">
        <v>715</v>
      </c>
      <c r="B716" s="6" t="s">
        <v>11701</v>
      </c>
      <c r="C716" s="6" t="s">
        <v>11702</v>
      </c>
      <c r="D716" s="7" t="s">
        <v>11949</v>
      </c>
      <c r="E716" s="35" t="s">
        <v>11950</v>
      </c>
      <c r="F716" s="5">
        <v>2</v>
      </c>
      <c r="G716" s="5">
        <v>2</v>
      </c>
      <c r="H716" s="39">
        <v>2</v>
      </c>
      <c r="I716" s="4"/>
      <c r="J716" s="4"/>
      <c r="K716" s="4"/>
      <c r="L716" s="4"/>
      <c r="M716" s="4"/>
      <c r="N716" s="4"/>
      <c r="O716" s="4"/>
      <c r="P716" s="4"/>
      <c r="Q716" s="4"/>
      <c r="R716" s="4"/>
      <c r="S716" s="4"/>
      <c r="T716" s="4"/>
      <c r="U716" s="4"/>
      <c r="V716" s="4"/>
      <c r="W716" s="4"/>
      <c r="X716" s="4"/>
      <c r="Y716" s="4"/>
      <c r="Z716" s="4"/>
    </row>
    <row r="717" spans="1:26" ht="48" customHeight="1" x14ac:dyDescent="0.3">
      <c r="A717" s="5">
        <v>716</v>
      </c>
      <c r="B717" s="6" t="s">
        <v>11701</v>
      </c>
      <c r="C717" s="6" t="s">
        <v>11702</v>
      </c>
      <c r="D717" s="7" t="s">
        <v>11951</v>
      </c>
      <c r="E717" s="35" t="s">
        <v>11952</v>
      </c>
      <c r="F717" s="5">
        <v>1</v>
      </c>
      <c r="G717" s="5">
        <v>1</v>
      </c>
      <c r="H717" s="39">
        <v>0</v>
      </c>
      <c r="I717" s="4"/>
      <c r="J717" s="4"/>
      <c r="K717" s="4"/>
      <c r="L717" s="4"/>
      <c r="M717" s="4"/>
      <c r="N717" s="4"/>
      <c r="O717" s="4"/>
      <c r="P717" s="4"/>
      <c r="Q717" s="4"/>
      <c r="R717" s="4"/>
      <c r="S717" s="4"/>
      <c r="T717" s="4"/>
      <c r="U717" s="4"/>
      <c r="V717" s="4"/>
      <c r="W717" s="4"/>
      <c r="X717" s="4"/>
      <c r="Y717" s="4"/>
      <c r="Z717" s="4"/>
    </row>
    <row r="718" spans="1:26" ht="48" customHeight="1" x14ac:dyDescent="0.3">
      <c r="A718" s="5">
        <v>717</v>
      </c>
      <c r="B718" s="6" t="s">
        <v>11701</v>
      </c>
      <c r="C718" s="6" t="s">
        <v>11702</v>
      </c>
      <c r="D718" s="7" t="s">
        <v>11953</v>
      </c>
      <c r="E718" s="35" t="s">
        <v>11954</v>
      </c>
      <c r="F718" s="5">
        <v>1</v>
      </c>
      <c r="G718" s="5">
        <v>1</v>
      </c>
      <c r="H718" s="39">
        <v>2</v>
      </c>
      <c r="I718" s="4"/>
      <c r="J718" s="4"/>
      <c r="K718" s="4"/>
      <c r="L718" s="4"/>
      <c r="M718" s="4"/>
      <c r="N718" s="4"/>
      <c r="O718" s="4"/>
      <c r="P718" s="4"/>
      <c r="Q718" s="4"/>
      <c r="R718" s="4"/>
      <c r="S718" s="4"/>
      <c r="T718" s="4"/>
      <c r="U718" s="4"/>
      <c r="V718" s="4"/>
      <c r="W718" s="4"/>
      <c r="X718" s="4"/>
      <c r="Y718" s="4"/>
      <c r="Z718" s="4"/>
    </row>
    <row r="719" spans="1:26" ht="24" customHeight="1" x14ac:dyDescent="0.3">
      <c r="A719" s="5">
        <v>718</v>
      </c>
      <c r="B719" s="6" t="s">
        <v>11701</v>
      </c>
      <c r="C719" s="6" t="s">
        <v>11702</v>
      </c>
      <c r="D719" s="7" t="s">
        <v>11955</v>
      </c>
      <c r="E719" s="35" t="s">
        <v>11956</v>
      </c>
      <c r="F719" s="5">
        <v>2</v>
      </c>
      <c r="G719" s="5">
        <v>2</v>
      </c>
      <c r="H719" s="39">
        <v>0</v>
      </c>
      <c r="I719" s="4"/>
      <c r="J719" s="4"/>
      <c r="K719" s="4"/>
      <c r="L719" s="4"/>
      <c r="M719" s="4"/>
      <c r="N719" s="4"/>
      <c r="O719" s="4"/>
      <c r="P719" s="4"/>
      <c r="Q719" s="4"/>
      <c r="R719" s="4"/>
      <c r="S719" s="4"/>
      <c r="T719" s="4"/>
      <c r="U719" s="4"/>
      <c r="V719" s="4"/>
      <c r="W719" s="4"/>
      <c r="X719" s="4"/>
      <c r="Y719" s="4"/>
      <c r="Z719" s="4"/>
    </row>
    <row r="720" spans="1:26" ht="24" customHeight="1" x14ac:dyDescent="0.3">
      <c r="A720" s="5">
        <v>719</v>
      </c>
      <c r="B720" s="6" t="s">
        <v>11701</v>
      </c>
      <c r="C720" s="6" t="s">
        <v>11702</v>
      </c>
      <c r="D720" s="7" t="s">
        <v>11957</v>
      </c>
      <c r="E720" s="35" t="s">
        <v>11958</v>
      </c>
      <c r="F720" s="5">
        <v>2</v>
      </c>
      <c r="G720" s="5">
        <v>2</v>
      </c>
      <c r="H720" s="39">
        <v>0</v>
      </c>
      <c r="I720" s="4"/>
      <c r="J720" s="4"/>
      <c r="K720" s="4"/>
      <c r="L720" s="4"/>
      <c r="M720" s="4"/>
      <c r="N720" s="4"/>
      <c r="O720" s="4"/>
      <c r="P720" s="4"/>
      <c r="Q720" s="4"/>
      <c r="R720" s="4"/>
      <c r="S720" s="4"/>
      <c r="T720" s="4"/>
      <c r="U720" s="4"/>
      <c r="V720" s="4"/>
      <c r="W720" s="4"/>
      <c r="X720" s="4"/>
      <c r="Y720" s="4"/>
      <c r="Z720" s="4"/>
    </row>
    <row r="721" spans="1:26" ht="48" customHeight="1" x14ac:dyDescent="0.3">
      <c r="A721" s="5">
        <v>720</v>
      </c>
      <c r="B721" s="6" t="s">
        <v>11701</v>
      </c>
      <c r="C721" s="6" t="s">
        <v>11702</v>
      </c>
      <c r="D721" s="7" t="s">
        <v>11959</v>
      </c>
      <c r="E721" s="35" t="s">
        <v>11960</v>
      </c>
      <c r="F721" s="5">
        <v>1</v>
      </c>
      <c r="G721" s="5">
        <v>1</v>
      </c>
      <c r="H721" s="39">
        <v>1</v>
      </c>
      <c r="I721" s="4"/>
      <c r="J721" s="4"/>
      <c r="K721" s="4"/>
      <c r="L721" s="4"/>
      <c r="M721" s="4"/>
      <c r="N721" s="4"/>
      <c r="O721" s="4"/>
      <c r="P721" s="4"/>
      <c r="Q721" s="4"/>
      <c r="R721" s="4"/>
      <c r="S721" s="4"/>
      <c r="T721" s="4"/>
      <c r="U721" s="4"/>
      <c r="V721" s="4"/>
      <c r="W721" s="4"/>
      <c r="X721" s="4"/>
      <c r="Y721" s="4"/>
      <c r="Z721" s="4"/>
    </row>
    <row r="722" spans="1:26" ht="24" customHeight="1" x14ac:dyDescent="0.3">
      <c r="A722" s="5">
        <v>721</v>
      </c>
      <c r="B722" s="6" t="s">
        <v>11701</v>
      </c>
      <c r="C722" s="6" t="s">
        <v>11702</v>
      </c>
      <c r="D722" s="7" t="s">
        <v>11961</v>
      </c>
      <c r="E722" s="35" t="s">
        <v>11962</v>
      </c>
      <c r="F722" s="5">
        <v>1</v>
      </c>
      <c r="G722" s="5">
        <v>1</v>
      </c>
      <c r="H722" s="39">
        <v>0</v>
      </c>
      <c r="I722" s="4"/>
      <c r="J722" s="4"/>
      <c r="K722" s="4"/>
      <c r="L722" s="4"/>
      <c r="M722" s="4"/>
      <c r="N722" s="4"/>
      <c r="O722" s="4"/>
      <c r="P722" s="4"/>
      <c r="Q722" s="4"/>
      <c r="R722" s="4"/>
      <c r="S722" s="4"/>
      <c r="T722" s="4"/>
      <c r="U722" s="4"/>
      <c r="V722" s="4"/>
      <c r="W722" s="4"/>
      <c r="X722" s="4"/>
      <c r="Y722" s="4"/>
      <c r="Z722" s="4"/>
    </row>
    <row r="723" spans="1:26" ht="72" customHeight="1" x14ac:dyDescent="0.3">
      <c r="A723" s="5">
        <v>722</v>
      </c>
      <c r="B723" s="6" t="s">
        <v>11701</v>
      </c>
      <c r="C723" s="6" t="s">
        <v>11702</v>
      </c>
      <c r="D723" s="7" t="s">
        <v>11963</v>
      </c>
      <c r="E723" s="35" t="s">
        <v>11964</v>
      </c>
      <c r="F723" s="5">
        <v>2</v>
      </c>
      <c r="G723" s="5">
        <v>2</v>
      </c>
      <c r="H723" s="39">
        <v>2</v>
      </c>
      <c r="I723" s="4"/>
      <c r="J723" s="4"/>
      <c r="K723" s="4"/>
      <c r="L723" s="4"/>
      <c r="M723" s="4"/>
      <c r="N723" s="4"/>
      <c r="O723" s="4"/>
      <c r="P723" s="4"/>
      <c r="Q723" s="4"/>
      <c r="R723" s="4"/>
      <c r="S723" s="4"/>
      <c r="T723" s="4"/>
      <c r="U723" s="4"/>
      <c r="V723" s="4"/>
      <c r="W723" s="4"/>
      <c r="X723" s="4"/>
      <c r="Y723" s="4"/>
      <c r="Z723" s="4"/>
    </row>
    <row r="724" spans="1:26" ht="24" customHeight="1" x14ac:dyDescent="0.3">
      <c r="A724" s="5">
        <v>723</v>
      </c>
      <c r="B724" s="6" t="s">
        <v>11701</v>
      </c>
      <c r="C724" s="6" t="s">
        <v>11702</v>
      </c>
      <c r="D724" s="7" t="s">
        <v>11965</v>
      </c>
      <c r="E724" s="35" t="s">
        <v>11966</v>
      </c>
      <c r="F724" s="5">
        <v>2</v>
      </c>
      <c r="G724" s="5">
        <v>2</v>
      </c>
      <c r="H724" s="39">
        <v>0</v>
      </c>
      <c r="I724" s="4"/>
      <c r="J724" s="4"/>
      <c r="K724" s="4"/>
      <c r="L724" s="4"/>
      <c r="M724" s="4"/>
      <c r="N724" s="4"/>
      <c r="O724" s="4"/>
      <c r="P724" s="4"/>
      <c r="Q724" s="4"/>
      <c r="R724" s="4"/>
      <c r="S724" s="4"/>
      <c r="T724" s="4"/>
      <c r="U724" s="4"/>
      <c r="V724" s="4"/>
      <c r="W724" s="4"/>
      <c r="X724" s="4"/>
      <c r="Y724" s="4"/>
      <c r="Z724" s="4"/>
    </row>
    <row r="725" spans="1:26" ht="24" customHeight="1" x14ac:dyDescent="0.3">
      <c r="A725" s="5">
        <v>724</v>
      </c>
      <c r="B725" s="6" t="s">
        <v>11701</v>
      </c>
      <c r="C725" s="6" t="s">
        <v>11702</v>
      </c>
      <c r="D725" s="7" t="s">
        <v>11967</v>
      </c>
      <c r="E725" s="35" t="s">
        <v>11968</v>
      </c>
      <c r="F725" s="5">
        <v>2</v>
      </c>
      <c r="G725" s="5">
        <v>2</v>
      </c>
      <c r="H725" s="39">
        <v>0</v>
      </c>
      <c r="I725" s="4"/>
      <c r="J725" s="4"/>
      <c r="K725" s="4"/>
      <c r="L725" s="4"/>
      <c r="M725" s="4"/>
      <c r="N725" s="4"/>
      <c r="O725" s="4"/>
      <c r="P725" s="4"/>
      <c r="Q725" s="4"/>
      <c r="R725" s="4"/>
      <c r="S725" s="4"/>
      <c r="T725" s="4"/>
      <c r="U725" s="4"/>
      <c r="V725" s="4"/>
      <c r="W725" s="4"/>
      <c r="X725" s="4"/>
      <c r="Y725" s="4"/>
      <c r="Z725" s="4"/>
    </row>
    <row r="726" spans="1:26" ht="24" customHeight="1" x14ac:dyDescent="0.3">
      <c r="A726" s="5">
        <v>725</v>
      </c>
      <c r="B726" s="6" t="s">
        <v>11701</v>
      </c>
      <c r="C726" s="6" t="s">
        <v>11702</v>
      </c>
      <c r="D726" s="7" t="s">
        <v>11969</v>
      </c>
      <c r="E726" s="35" t="s">
        <v>11970</v>
      </c>
      <c r="F726" s="5">
        <v>1</v>
      </c>
      <c r="G726" s="5">
        <v>1</v>
      </c>
      <c r="H726" s="39">
        <v>0</v>
      </c>
      <c r="I726" s="4"/>
      <c r="J726" s="4"/>
      <c r="K726" s="4"/>
      <c r="L726" s="4"/>
      <c r="M726" s="4"/>
      <c r="N726" s="4"/>
      <c r="O726" s="4"/>
      <c r="P726" s="4"/>
      <c r="Q726" s="4"/>
      <c r="R726" s="4"/>
      <c r="S726" s="4"/>
      <c r="T726" s="4"/>
      <c r="U726" s="4"/>
      <c r="V726" s="4"/>
      <c r="W726" s="4"/>
      <c r="X726" s="4"/>
      <c r="Y726" s="4"/>
      <c r="Z726" s="4"/>
    </row>
    <row r="727" spans="1:26" ht="24" customHeight="1" x14ac:dyDescent="0.3">
      <c r="A727" s="5">
        <v>726</v>
      </c>
      <c r="B727" s="6" t="s">
        <v>11701</v>
      </c>
      <c r="C727" s="6" t="s">
        <v>11702</v>
      </c>
      <c r="D727" s="7" t="s">
        <v>11971</v>
      </c>
      <c r="E727" s="35" t="s">
        <v>11972</v>
      </c>
      <c r="F727" s="5">
        <v>0</v>
      </c>
      <c r="G727" s="5">
        <v>0</v>
      </c>
      <c r="H727" s="39">
        <v>0</v>
      </c>
      <c r="I727" s="4"/>
      <c r="J727" s="4"/>
      <c r="K727" s="4"/>
      <c r="L727" s="4"/>
      <c r="M727" s="4"/>
      <c r="N727" s="4"/>
      <c r="O727" s="4"/>
      <c r="P727" s="4"/>
      <c r="Q727" s="4"/>
      <c r="R727" s="4"/>
      <c r="S727" s="4"/>
      <c r="T727" s="4"/>
      <c r="U727" s="4"/>
      <c r="V727" s="4"/>
      <c r="W727" s="4"/>
      <c r="X727" s="4"/>
      <c r="Y727" s="4"/>
      <c r="Z727" s="4"/>
    </row>
    <row r="728" spans="1:26" ht="24" customHeight="1" x14ac:dyDescent="0.3">
      <c r="A728" s="5">
        <v>727</v>
      </c>
      <c r="B728" s="6" t="s">
        <v>11701</v>
      </c>
      <c r="C728" s="6" t="s">
        <v>11702</v>
      </c>
      <c r="D728" s="7" t="s">
        <v>11973</v>
      </c>
      <c r="E728" s="35" t="s">
        <v>11974</v>
      </c>
      <c r="F728" s="5">
        <v>2</v>
      </c>
      <c r="G728" s="5">
        <v>2</v>
      </c>
      <c r="H728" s="39">
        <v>1</v>
      </c>
      <c r="I728" s="4"/>
      <c r="J728" s="4"/>
      <c r="K728" s="4"/>
      <c r="L728" s="4"/>
      <c r="M728" s="4"/>
      <c r="N728" s="4"/>
      <c r="O728" s="4"/>
      <c r="P728" s="4"/>
      <c r="Q728" s="4"/>
      <c r="R728" s="4"/>
      <c r="S728" s="4"/>
      <c r="T728" s="4"/>
      <c r="U728" s="4"/>
      <c r="V728" s="4"/>
      <c r="W728" s="4"/>
      <c r="X728" s="4"/>
      <c r="Y728" s="4"/>
      <c r="Z728" s="4"/>
    </row>
    <row r="729" spans="1:26" ht="24" customHeight="1" x14ac:dyDescent="0.3">
      <c r="A729" s="5">
        <v>728</v>
      </c>
      <c r="B729" s="6" t="s">
        <v>11701</v>
      </c>
      <c r="C729" s="6" t="s">
        <v>11702</v>
      </c>
      <c r="D729" s="7" t="s">
        <v>11975</v>
      </c>
      <c r="E729" s="35" t="s">
        <v>11976</v>
      </c>
      <c r="F729" s="5">
        <v>0</v>
      </c>
      <c r="G729" s="5">
        <v>0</v>
      </c>
      <c r="H729" s="39">
        <v>1</v>
      </c>
      <c r="I729" s="4"/>
      <c r="J729" s="4"/>
      <c r="K729" s="4"/>
      <c r="L729" s="4"/>
      <c r="M729" s="4"/>
      <c r="N729" s="4"/>
      <c r="O729" s="4"/>
      <c r="P729" s="4"/>
      <c r="Q729" s="4"/>
      <c r="R729" s="4"/>
      <c r="S729" s="4"/>
      <c r="T729" s="4"/>
      <c r="U729" s="4"/>
      <c r="V729" s="4"/>
      <c r="W729" s="4"/>
      <c r="X729" s="4"/>
      <c r="Y729" s="4"/>
      <c r="Z729" s="4"/>
    </row>
    <row r="730" spans="1:26" ht="24" customHeight="1" x14ac:dyDescent="0.3">
      <c r="A730" s="5">
        <v>729</v>
      </c>
      <c r="B730" s="6" t="s">
        <v>11701</v>
      </c>
      <c r="C730" s="6" t="s">
        <v>11702</v>
      </c>
      <c r="D730" s="7" t="s">
        <v>11977</v>
      </c>
      <c r="E730" s="35" t="s">
        <v>11978</v>
      </c>
      <c r="F730" s="5">
        <v>2</v>
      </c>
      <c r="G730" s="5">
        <v>2</v>
      </c>
      <c r="H730" s="39">
        <v>2</v>
      </c>
      <c r="I730" s="4"/>
      <c r="J730" s="4"/>
      <c r="K730" s="4"/>
      <c r="L730" s="4"/>
      <c r="M730" s="4"/>
      <c r="N730" s="4"/>
      <c r="O730" s="4"/>
      <c r="P730" s="4"/>
      <c r="Q730" s="4"/>
      <c r="R730" s="4"/>
      <c r="S730" s="4"/>
      <c r="T730" s="4"/>
      <c r="U730" s="4"/>
      <c r="V730" s="4"/>
      <c r="W730" s="4"/>
      <c r="X730" s="4"/>
      <c r="Y730" s="4"/>
      <c r="Z730" s="4"/>
    </row>
    <row r="731" spans="1:26" ht="24" customHeight="1" x14ac:dyDescent="0.3">
      <c r="A731" s="5">
        <v>730</v>
      </c>
      <c r="B731" s="6" t="s">
        <v>11701</v>
      </c>
      <c r="C731" s="6" t="s">
        <v>11702</v>
      </c>
      <c r="D731" s="7" t="s">
        <v>11979</v>
      </c>
      <c r="E731" s="35" t="s">
        <v>11980</v>
      </c>
      <c r="F731" s="5">
        <v>2</v>
      </c>
      <c r="G731" s="5">
        <v>2</v>
      </c>
      <c r="H731" s="39">
        <v>0</v>
      </c>
      <c r="I731" s="4"/>
      <c r="J731" s="4"/>
      <c r="K731" s="4"/>
      <c r="L731" s="4"/>
      <c r="M731" s="4"/>
      <c r="N731" s="4"/>
      <c r="O731" s="4"/>
      <c r="P731" s="4"/>
      <c r="Q731" s="4"/>
      <c r="R731" s="4"/>
      <c r="S731" s="4"/>
      <c r="T731" s="4"/>
      <c r="U731" s="4"/>
      <c r="V731" s="4"/>
      <c r="W731" s="4"/>
      <c r="X731" s="4"/>
      <c r="Y731" s="4"/>
      <c r="Z731" s="4"/>
    </row>
    <row r="732" spans="1:26" ht="24" customHeight="1" x14ac:dyDescent="0.3">
      <c r="A732" s="5">
        <v>731</v>
      </c>
      <c r="B732" s="6" t="s">
        <v>11701</v>
      </c>
      <c r="C732" s="6" t="s">
        <v>11702</v>
      </c>
      <c r="D732" s="7" t="s">
        <v>11981</v>
      </c>
      <c r="E732" s="35" t="s">
        <v>11982</v>
      </c>
      <c r="F732" s="5">
        <v>2</v>
      </c>
      <c r="G732" s="5">
        <v>2</v>
      </c>
      <c r="H732" s="39">
        <v>2</v>
      </c>
      <c r="I732" s="4"/>
      <c r="J732" s="4"/>
      <c r="K732" s="4"/>
      <c r="L732" s="4"/>
      <c r="M732" s="4"/>
      <c r="N732" s="4"/>
      <c r="O732" s="4"/>
      <c r="P732" s="4"/>
      <c r="Q732" s="4"/>
      <c r="R732" s="4"/>
      <c r="S732" s="4"/>
      <c r="T732" s="4"/>
      <c r="U732" s="4"/>
      <c r="V732" s="4"/>
      <c r="W732" s="4"/>
      <c r="X732" s="4"/>
      <c r="Y732" s="4"/>
      <c r="Z732" s="4"/>
    </row>
    <row r="733" spans="1:26" ht="24" customHeight="1" x14ac:dyDescent="0.3">
      <c r="A733" s="5">
        <v>732</v>
      </c>
      <c r="B733" s="6" t="s">
        <v>11701</v>
      </c>
      <c r="C733" s="6" t="s">
        <v>11702</v>
      </c>
      <c r="D733" s="7" t="s">
        <v>11983</v>
      </c>
      <c r="E733" s="35" t="s">
        <v>11984</v>
      </c>
      <c r="F733" s="5">
        <v>0</v>
      </c>
      <c r="G733" s="5">
        <v>0</v>
      </c>
      <c r="H733" s="39">
        <v>0</v>
      </c>
      <c r="I733" s="4"/>
      <c r="J733" s="4"/>
      <c r="K733" s="4"/>
      <c r="L733" s="4"/>
      <c r="M733" s="4"/>
      <c r="N733" s="4"/>
      <c r="O733" s="4"/>
      <c r="P733" s="4"/>
      <c r="Q733" s="4"/>
      <c r="R733" s="4"/>
      <c r="S733" s="4"/>
      <c r="T733" s="4"/>
      <c r="U733" s="4"/>
      <c r="V733" s="4"/>
      <c r="W733" s="4"/>
      <c r="X733" s="4"/>
      <c r="Y733" s="4"/>
      <c r="Z733" s="4"/>
    </row>
    <row r="734" spans="1:26" ht="24" customHeight="1" x14ac:dyDescent="0.3">
      <c r="A734" s="5">
        <v>733</v>
      </c>
      <c r="B734" s="6" t="s">
        <v>11701</v>
      </c>
      <c r="C734" s="6" t="s">
        <v>11702</v>
      </c>
      <c r="D734" s="7" t="s">
        <v>11985</v>
      </c>
      <c r="E734" s="35" t="s">
        <v>11986</v>
      </c>
      <c r="F734" s="5">
        <v>1</v>
      </c>
      <c r="G734" s="5">
        <v>1</v>
      </c>
      <c r="H734" s="39">
        <v>0</v>
      </c>
      <c r="I734" s="4"/>
      <c r="J734" s="4"/>
      <c r="K734" s="4"/>
      <c r="L734" s="4"/>
      <c r="M734" s="4"/>
      <c r="N734" s="4"/>
      <c r="O734" s="4"/>
      <c r="P734" s="4"/>
      <c r="Q734" s="4"/>
      <c r="R734" s="4"/>
      <c r="S734" s="4"/>
      <c r="T734" s="4"/>
      <c r="U734" s="4"/>
      <c r="V734" s="4"/>
      <c r="W734" s="4"/>
      <c r="X734" s="4"/>
      <c r="Y734" s="4"/>
      <c r="Z734" s="4"/>
    </row>
    <row r="735" spans="1:26" ht="24" customHeight="1" x14ac:dyDescent="0.3">
      <c r="A735" s="5">
        <v>734</v>
      </c>
      <c r="B735" s="6" t="s">
        <v>11701</v>
      </c>
      <c r="C735" s="6" t="s">
        <v>11702</v>
      </c>
      <c r="D735" s="7" t="s">
        <v>11987</v>
      </c>
      <c r="E735" s="35" t="s">
        <v>11988</v>
      </c>
      <c r="F735" s="5">
        <v>2</v>
      </c>
      <c r="G735" s="5">
        <v>2</v>
      </c>
      <c r="H735" s="39">
        <v>0</v>
      </c>
      <c r="I735" s="4"/>
      <c r="J735" s="4"/>
      <c r="K735" s="4"/>
      <c r="L735" s="4"/>
      <c r="M735" s="4"/>
      <c r="N735" s="4"/>
      <c r="O735" s="4"/>
      <c r="P735" s="4"/>
      <c r="Q735" s="4"/>
      <c r="R735" s="4"/>
      <c r="S735" s="4"/>
      <c r="T735" s="4"/>
      <c r="U735" s="4"/>
      <c r="V735" s="4"/>
      <c r="W735" s="4"/>
      <c r="X735" s="4"/>
      <c r="Y735" s="4"/>
      <c r="Z735" s="4"/>
    </row>
    <row r="736" spans="1:26" ht="24" customHeight="1" x14ac:dyDescent="0.3">
      <c r="A736" s="5">
        <v>735</v>
      </c>
      <c r="B736" s="6" t="s">
        <v>11701</v>
      </c>
      <c r="C736" s="6" t="s">
        <v>11702</v>
      </c>
      <c r="D736" s="7" t="s">
        <v>11989</v>
      </c>
      <c r="E736" s="35" t="s">
        <v>11990</v>
      </c>
      <c r="F736" s="5">
        <v>0</v>
      </c>
      <c r="G736" s="5">
        <v>0</v>
      </c>
      <c r="H736" s="39">
        <v>0</v>
      </c>
      <c r="I736" s="4"/>
      <c r="J736" s="4"/>
      <c r="K736" s="4"/>
      <c r="L736" s="4"/>
      <c r="M736" s="4"/>
      <c r="N736" s="4"/>
      <c r="O736" s="4"/>
      <c r="P736" s="4"/>
      <c r="Q736" s="4"/>
      <c r="R736" s="4"/>
      <c r="S736" s="4"/>
      <c r="T736" s="4"/>
      <c r="U736" s="4"/>
      <c r="V736" s="4"/>
      <c r="W736" s="4"/>
      <c r="X736" s="4"/>
      <c r="Y736" s="4"/>
      <c r="Z736" s="4"/>
    </row>
    <row r="737" spans="1:26" ht="24" customHeight="1" x14ac:dyDescent="0.3">
      <c r="A737" s="5">
        <v>736</v>
      </c>
      <c r="B737" s="6" t="s">
        <v>11701</v>
      </c>
      <c r="C737" s="6" t="s">
        <v>11702</v>
      </c>
      <c r="D737" s="7" t="s">
        <v>11991</v>
      </c>
      <c r="E737" s="35" t="s">
        <v>11992</v>
      </c>
      <c r="F737" s="5">
        <v>1</v>
      </c>
      <c r="G737" s="5">
        <v>1</v>
      </c>
      <c r="H737" s="39">
        <v>1</v>
      </c>
      <c r="I737" s="4"/>
      <c r="J737" s="4"/>
      <c r="K737" s="4"/>
      <c r="L737" s="4"/>
      <c r="M737" s="4"/>
      <c r="N737" s="4"/>
      <c r="O737" s="4"/>
      <c r="P737" s="4"/>
      <c r="Q737" s="4"/>
      <c r="R737" s="4"/>
      <c r="S737" s="4"/>
      <c r="T737" s="4"/>
      <c r="U737" s="4"/>
      <c r="V737" s="4"/>
      <c r="W737" s="4"/>
      <c r="X737" s="4"/>
      <c r="Y737" s="4"/>
      <c r="Z737" s="4"/>
    </row>
    <row r="738" spans="1:26" ht="24" customHeight="1" x14ac:dyDescent="0.3">
      <c r="A738" s="5">
        <v>737</v>
      </c>
      <c r="B738" s="6" t="s">
        <v>11701</v>
      </c>
      <c r="C738" s="6" t="s">
        <v>11702</v>
      </c>
      <c r="D738" s="7" t="s">
        <v>11993</v>
      </c>
      <c r="E738" s="35" t="s">
        <v>11994</v>
      </c>
      <c r="F738" s="5">
        <v>1</v>
      </c>
      <c r="G738" s="5">
        <v>1</v>
      </c>
      <c r="H738" s="39">
        <v>1</v>
      </c>
      <c r="I738" s="4"/>
      <c r="J738" s="4"/>
      <c r="K738" s="4"/>
      <c r="L738" s="4"/>
      <c r="M738" s="4"/>
      <c r="N738" s="4"/>
      <c r="O738" s="4"/>
      <c r="P738" s="4"/>
      <c r="Q738" s="4"/>
      <c r="R738" s="4"/>
      <c r="S738" s="4"/>
      <c r="T738" s="4"/>
      <c r="U738" s="4"/>
      <c r="V738" s="4"/>
      <c r="W738" s="4"/>
      <c r="X738" s="4"/>
      <c r="Y738" s="4"/>
      <c r="Z738" s="4"/>
    </row>
    <row r="739" spans="1:26" ht="24" customHeight="1" x14ac:dyDescent="0.3">
      <c r="A739" s="5">
        <v>738</v>
      </c>
      <c r="B739" s="6" t="s">
        <v>11701</v>
      </c>
      <c r="C739" s="6" t="s">
        <v>11702</v>
      </c>
      <c r="D739" s="7" t="s">
        <v>11995</v>
      </c>
      <c r="E739" s="35" t="s">
        <v>11996</v>
      </c>
      <c r="F739" s="5">
        <v>0</v>
      </c>
      <c r="G739" s="5">
        <v>0</v>
      </c>
      <c r="H739" s="39">
        <v>0</v>
      </c>
      <c r="I739" s="4"/>
      <c r="J739" s="4"/>
      <c r="K739" s="4"/>
      <c r="L739" s="4"/>
      <c r="M739" s="4"/>
      <c r="N739" s="4"/>
      <c r="O739" s="4"/>
      <c r="P739" s="4"/>
      <c r="Q739" s="4"/>
      <c r="R739" s="4"/>
      <c r="S739" s="4"/>
      <c r="T739" s="4"/>
      <c r="U739" s="4"/>
      <c r="V739" s="4"/>
      <c r="W739" s="4"/>
      <c r="X739" s="4"/>
      <c r="Y739" s="4"/>
      <c r="Z739" s="4"/>
    </row>
    <row r="740" spans="1:26" ht="48" customHeight="1" x14ac:dyDescent="0.3">
      <c r="A740" s="5">
        <v>739</v>
      </c>
      <c r="B740" s="6" t="s">
        <v>11701</v>
      </c>
      <c r="C740" s="6" t="s">
        <v>11702</v>
      </c>
      <c r="D740" s="7" t="s">
        <v>11997</v>
      </c>
      <c r="E740" s="35" t="s">
        <v>11998</v>
      </c>
      <c r="F740" s="5">
        <v>2</v>
      </c>
      <c r="G740" s="5">
        <v>2</v>
      </c>
      <c r="H740" s="39">
        <v>2</v>
      </c>
      <c r="I740" s="4"/>
      <c r="J740" s="4"/>
      <c r="K740" s="4"/>
      <c r="L740" s="4"/>
      <c r="M740" s="4"/>
      <c r="N740" s="4"/>
      <c r="O740" s="4"/>
      <c r="P740" s="4"/>
      <c r="Q740" s="4"/>
      <c r="R740" s="4"/>
      <c r="S740" s="4"/>
      <c r="T740" s="4"/>
      <c r="U740" s="4"/>
      <c r="V740" s="4"/>
      <c r="W740" s="4"/>
      <c r="X740" s="4"/>
      <c r="Y740" s="4"/>
      <c r="Z740" s="4"/>
    </row>
    <row r="741" spans="1:26" ht="48" customHeight="1" x14ac:dyDescent="0.3">
      <c r="A741" s="5">
        <v>740</v>
      </c>
      <c r="B741" s="6" t="s">
        <v>11701</v>
      </c>
      <c r="C741" s="6" t="s">
        <v>11702</v>
      </c>
      <c r="D741" s="7" t="s">
        <v>11999</v>
      </c>
      <c r="E741" s="35" t="s">
        <v>12000</v>
      </c>
      <c r="F741" s="5">
        <v>2</v>
      </c>
      <c r="G741" s="5">
        <v>2</v>
      </c>
      <c r="H741" s="39">
        <v>2</v>
      </c>
      <c r="I741" s="4"/>
      <c r="J741" s="4"/>
      <c r="K741" s="4"/>
      <c r="L741" s="4"/>
      <c r="M741" s="4"/>
      <c r="N741" s="4"/>
      <c r="O741" s="4"/>
      <c r="P741" s="4"/>
      <c r="Q741" s="4"/>
      <c r="R741" s="4"/>
      <c r="S741" s="4"/>
      <c r="T741" s="4"/>
      <c r="U741" s="4"/>
      <c r="V741" s="4"/>
      <c r="W741" s="4"/>
      <c r="X741" s="4"/>
      <c r="Y741" s="4"/>
      <c r="Z741" s="4"/>
    </row>
    <row r="742" spans="1:26" ht="48" customHeight="1" x14ac:dyDescent="0.3">
      <c r="A742" s="5">
        <v>741</v>
      </c>
      <c r="B742" s="6" t="s">
        <v>11701</v>
      </c>
      <c r="C742" s="6" t="s">
        <v>11702</v>
      </c>
      <c r="D742" s="7" t="s">
        <v>12001</v>
      </c>
      <c r="E742" s="35" t="s">
        <v>12002</v>
      </c>
      <c r="F742" s="5">
        <v>0</v>
      </c>
      <c r="G742" s="5">
        <v>0</v>
      </c>
      <c r="H742" s="39">
        <v>0</v>
      </c>
      <c r="I742" s="4"/>
      <c r="J742" s="4"/>
      <c r="K742" s="4"/>
      <c r="L742" s="4"/>
      <c r="M742" s="4"/>
      <c r="N742" s="4"/>
      <c r="O742" s="4"/>
      <c r="P742" s="4"/>
      <c r="Q742" s="4"/>
      <c r="R742" s="4"/>
      <c r="S742" s="4"/>
      <c r="T742" s="4"/>
      <c r="U742" s="4"/>
      <c r="V742" s="4"/>
      <c r="W742" s="4"/>
      <c r="X742" s="4"/>
      <c r="Y742" s="4"/>
      <c r="Z742" s="4"/>
    </row>
    <row r="743" spans="1:26" ht="24" customHeight="1" x14ac:dyDescent="0.3">
      <c r="A743" s="5">
        <v>742</v>
      </c>
      <c r="B743" s="6" t="s">
        <v>11701</v>
      </c>
      <c r="C743" s="6" t="s">
        <v>11702</v>
      </c>
      <c r="D743" s="7" t="s">
        <v>12003</v>
      </c>
      <c r="E743" s="35" t="s">
        <v>12004</v>
      </c>
      <c r="F743" s="5">
        <v>1</v>
      </c>
      <c r="G743" s="5">
        <v>1</v>
      </c>
      <c r="H743" s="39">
        <v>1</v>
      </c>
      <c r="I743" s="4"/>
      <c r="J743" s="4"/>
      <c r="K743" s="4"/>
      <c r="L743" s="4"/>
      <c r="M743" s="4"/>
      <c r="N743" s="4"/>
      <c r="O743" s="4"/>
      <c r="P743" s="4"/>
      <c r="Q743" s="4"/>
      <c r="R743" s="4"/>
      <c r="S743" s="4"/>
      <c r="T743" s="4"/>
      <c r="U743" s="4"/>
      <c r="V743" s="4"/>
      <c r="W743" s="4"/>
      <c r="X743" s="4"/>
      <c r="Y743" s="4"/>
      <c r="Z743" s="4"/>
    </row>
    <row r="744" spans="1:26" ht="24" customHeight="1" x14ac:dyDescent="0.3">
      <c r="A744" s="5">
        <v>743</v>
      </c>
      <c r="B744" s="6" t="s">
        <v>11701</v>
      </c>
      <c r="C744" s="6" t="s">
        <v>11702</v>
      </c>
      <c r="D744" s="7" t="s">
        <v>12005</v>
      </c>
      <c r="E744" s="35" t="s">
        <v>12006</v>
      </c>
      <c r="F744" s="5">
        <v>2</v>
      </c>
      <c r="G744" s="5">
        <v>2</v>
      </c>
      <c r="H744" s="39">
        <v>1</v>
      </c>
      <c r="I744" s="4"/>
      <c r="J744" s="4"/>
      <c r="K744" s="4"/>
      <c r="L744" s="4"/>
      <c r="M744" s="4"/>
      <c r="N744" s="4"/>
      <c r="O744" s="4"/>
      <c r="P744" s="4"/>
      <c r="Q744" s="4"/>
      <c r="R744" s="4"/>
      <c r="S744" s="4"/>
      <c r="T744" s="4"/>
      <c r="U744" s="4"/>
      <c r="V744" s="4"/>
      <c r="W744" s="4"/>
      <c r="X744" s="4"/>
      <c r="Y744" s="4"/>
      <c r="Z744" s="4"/>
    </row>
    <row r="745" spans="1:26" ht="48" customHeight="1" x14ac:dyDescent="0.3">
      <c r="A745" s="5">
        <v>744</v>
      </c>
      <c r="B745" s="6" t="s">
        <v>11701</v>
      </c>
      <c r="C745" s="6" t="s">
        <v>11702</v>
      </c>
      <c r="D745" s="7" t="s">
        <v>12007</v>
      </c>
      <c r="E745" s="35" t="s">
        <v>12008</v>
      </c>
      <c r="F745" s="5">
        <v>2</v>
      </c>
      <c r="G745" s="5">
        <v>2</v>
      </c>
      <c r="H745" s="39">
        <v>2</v>
      </c>
      <c r="I745" s="4"/>
      <c r="J745" s="4"/>
      <c r="K745" s="4"/>
      <c r="L745" s="4"/>
      <c r="M745" s="4"/>
      <c r="N745" s="4"/>
      <c r="O745" s="4"/>
      <c r="P745" s="4"/>
      <c r="Q745" s="4"/>
      <c r="R745" s="4"/>
      <c r="S745" s="4"/>
      <c r="T745" s="4"/>
      <c r="U745" s="4"/>
      <c r="V745" s="4"/>
      <c r="W745" s="4"/>
      <c r="X745" s="4"/>
      <c r="Y745" s="4"/>
      <c r="Z745" s="4"/>
    </row>
    <row r="746" spans="1:26" ht="48" customHeight="1" x14ac:dyDescent="0.3">
      <c r="A746" s="5">
        <v>745</v>
      </c>
      <c r="B746" s="6" t="s">
        <v>11701</v>
      </c>
      <c r="C746" s="6" t="s">
        <v>11702</v>
      </c>
      <c r="D746" s="7" t="s">
        <v>12009</v>
      </c>
      <c r="E746" s="35" t="s">
        <v>12010</v>
      </c>
      <c r="F746" s="5">
        <v>0</v>
      </c>
      <c r="G746" s="5">
        <v>0</v>
      </c>
      <c r="H746" s="39">
        <v>0</v>
      </c>
      <c r="I746" s="4"/>
      <c r="J746" s="4"/>
      <c r="K746" s="4"/>
      <c r="L746" s="4"/>
      <c r="M746" s="4"/>
      <c r="N746" s="4"/>
      <c r="O746" s="4"/>
      <c r="P746" s="4"/>
      <c r="Q746" s="4"/>
      <c r="R746" s="4"/>
      <c r="S746" s="4"/>
      <c r="T746" s="4"/>
      <c r="U746" s="4"/>
      <c r="V746" s="4"/>
      <c r="W746" s="4"/>
      <c r="X746" s="4"/>
      <c r="Y746" s="4"/>
      <c r="Z746" s="4"/>
    </row>
    <row r="747" spans="1:26" ht="48" customHeight="1" x14ac:dyDescent="0.3">
      <c r="A747" s="5">
        <v>746</v>
      </c>
      <c r="B747" s="6" t="s">
        <v>11701</v>
      </c>
      <c r="C747" s="6" t="s">
        <v>11702</v>
      </c>
      <c r="D747" s="7" t="s">
        <v>12011</v>
      </c>
      <c r="E747" s="35" t="s">
        <v>12012</v>
      </c>
      <c r="F747" s="5">
        <v>1</v>
      </c>
      <c r="G747" s="5">
        <v>1</v>
      </c>
      <c r="H747" s="39">
        <v>0</v>
      </c>
      <c r="I747" s="4"/>
      <c r="J747" s="4"/>
      <c r="K747" s="4"/>
      <c r="L747" s="4"/>
      <c r="M747" s="4"/>
      <c r="N747" s="4"/>
      <c r="O747" s="4"/>
      <c r="P747" s="4"/>
      <c r="Q747" s="4"/>
      <c r="R747" s="4"/>
      <c r="S747" s="4"/>
      <c r="T747" s="4"/>
      <c r="U747" s="4"/>
      <c r="V747" s="4"/>
      <c r="W747" s="4"/>
      <c r="X747" s="4"/>
      <c r="Y747" s="4"/>
      <c r="Z747" s="4"/>
    </row>
    <row r="748" spans="1:26" ht="24" customHeight="1" x14ac:dyDescent="0.3">
      <c r="A748" s="5">
        <v>747</v>
      </c>
      <c r="B748" s="6" t="s">
        <v>11701</v>
      </c>
      <c r="C748" s="6" t="s">
        <v>11702</v>
      </c>
      <c r="D748" s="7" t="s">
        <v>12013</v>
      </c>
      <c r="E748" s="35" t="s">
        <v>12014</v>
      </c>
      <c r="F748" s="5">
        <v>2</v>
      </c>
      <c r="G748" s="5">
        <v>2</v>
      </c>
      <c r="H748" s="39">
        <v>2</v>
      </c>
      <c r="I748" s="4"/>
      <c r="J748" s="4"/>
      <c r="K748" s="4"/>
      <c r="L748" s="4"/>
      <c r="M748" s="4"/>
      <c r="N748" s="4"/>
      <c r="O748" s="4"/>
      <c r="P748" s="4"/>
      <c r="Q748" s="4"/>
      <c r="R748" s="4"/>
      <c r="S748" s="4"/>
      <c r="T748" s="4"/>
      <c r="U748" s="4"/>
      <c r="V748" s="4"/>
      <c r="W748" s="4"/>
      <c r="X748" s="4"/>
      <c r="Y748" s="4"/>
      <c r="Z748" s="4"/>
    </row>
    <row r="749" spans="1:26" ht="24" customHeight="1" x14ac:dyDescent="0.3">
      <c r="A749" s="5">
        <v>748</v>
      </c>
      <c r="B749" s="6" t="s">
        <v>11701</v>
      </c>
      <c r="C749" s="6" t="s">
        <v>11702</v>
      </c>
      <c r="D749" s="7" t="s">
        <v>12015</v>
      </c>
      <c r="E749" s="35" t="s">
        <v>12016</v>
      </c>
      <c r="F749" s="39">
        <v>2</v>
      </c>
      <c r="G749" s="5">
        <v>2</v>
      </c>
      <c r="H749" s="39">
        <v>2</v>
      </c>
      <c r="I749" s="4"/>
      <c r="J749" s="4"/>
      <c r="K749" s="4"/>
      <c r="L749" s="4"/>
      <c r="M749" s="4"/>
      <c r="N749" s="4"/>
      <c r="O749" s="4"/>
      <c r="P749" s="4"/>
      <c r="Q749" s="4"/>
      <c r="R749" s="4"/>
      <c r="S749" s="4"/>
      <c r="T749" s="4"/>
      <c r="U749" s="4"/>
      <c r="V749" s="4"/>
      <c r="W749" s="4"/>
      <c r="X749" s="4"/>
      <c r="Y749" s="4"/>
      <c r="Z749" s="4"/>
    </row>
    <row r="750" spans="1:26" ht="48" customHeight="1" x14ac:dyDescent="0.3">
      <c r="A750" s="5">
        <v>749</v>
      </c>
      <c r="B750" s="6" t="s">
        <v>11701</v>
      </c>
      <c r="C750" s="6" t="s">
        <v>11702</v>
      </c>
      <c r="D750" s="7" t="s">
        <v>12017</v>
      </c>
      <c r="E750" s="35" t="s">
        <v>12018</v>
      </c>
      <c r="F750" s="39">
        <v>1</v>
      </c>
      <c r="G750" s="5">
        <v>2</v>
      </c>
      <c r="H750" s="39">
        <v>1</v>
      </c>
      <c r="I750" s="4"/>
      <c r="J750" s="4"/>
      <c r="K750" s="4"/>
      <c r="L750" s="4"/>
      <c r="M750" s="4"/>
      <c r="N750" s="4"/>
      <c r="O750" s="4"/>
      <c r="P750" s="4"/>
      <c r="Q750" s="4"/>
      <c r="R750" s="4"/>
      <c r="S750" s="4"/>
      <c r="T750" s="4"/>
      <c r="U750" s="4"/>
      <c r="V750" s="4"/>
      <c r="W750" s="4"/>
      <c r="X750" s="4"/>
      <c r="Y750" s="4"/>
      <c r="Z750" s="4"/>
    </row>
    <row r="751" spans="1:26" ht="72" customHeight="1" x14ac:dyDescent="0.3">
      <c r="A751" s="5">
        <v>750</v>
      </c>
      <c r="B751" s="6" t="s">
        <v>11701</v>
      </c>
      <c r="C751" s="6" t="s">
        <v>11702</v>
      </c>
      <c r="D751" s="7" t="s">
        <v>12019</v>
      </c>
      <c r="E751" s="35" t="s">
        <v>12020</v>
      </c>
      <c r="F751" s="39">
        <v>2</v>
      </c>
      <c r="G751" s="5">
        <v>2</v>
      </c>
      <c r="H751" s="39">
        <v>2</v>
      </c>
      <c r="I751" s="4"/>
      <c r="J751" s="4"/>
      <c r="K751" s="4"/>
      <c r="L751" s="4"/>
      <c r="M751" s="4"/>
      <c r="N751" s="4"/>
      <c r="O751" s="4"/>
      <c r="P751" s="4"/>
      <c r="Q751" s="4"/>
      <c r="R751" s="4"/>
      <c r="S751" s="4"/>
      <c r="T751" s="4"/>
      <c r="U751" s="4"/>
      <c r="V751" s="4"/>
      <c r="W751" s="4"/>
      <c r="X751" s="4"/>
      <c r="Y751" s="4"/>
      <c r="Z751" s="4"/>
    </row>
    <row r="752" spans="1:26" ht="24" customHeight="1" x14ac:dyDescent="0.3">
      <c r="A752" s="5">
        <v>751</v>
      </c>
      <c r="B752" s="6" t="s">
        <v>11701</v>
      </c>
      <c r="C752" s="6" t="s">
        <v>11702</v>
      </c>
      <c r="D752" s="7" t="s">
        <v>12021</v>
      </c>
      <c r="E752" s="35" t="s">
        <v>12022</v>
      </c>
      <c r="F752" s="39">
        <v>2</v>
      </c>
      <c r="G752" s="5">
        <v>2</v>
      </c>
      <c r="H752" s="39">
        <v>2</v>
      </c>
      <c r="I752" s="4"/>
      <c r="J752" s="4"/>
      <c r="K752" s="4"/>
      <c r="L752" s="4"/>
      <c r="M752" s="4"/>
      <c r="N752" s="4"/>
      <c r="O752" s="4"/>
      <c r="P752" s="4"/>
      <c r="Q752" s="4"/>
      <c r="R752" s="4"/>
      <c r="S752" s="4"/>
      <c r="T752" s="4"/>
      <c r="U752" s="4"/>
      <c r="V752" s="4"/>
      <c r="W752" s="4"/>
      <c r="X752" s="4"/>
      <c r="Y752" s="4"/>
      <c r="Z752" s="4"/>
    </row>
    <row r="753" spans="1:26" ht="24" customHeight="1" x14ac:dyDescent="0.3">
      <c r="A753" s="5">
        <v>752</v>
      </c>
      <c r="B753" s="6" t="s">
        <v>11701</v>
      </c>
      <c r="C753" s="6" t="s">
        <v>11702</v>
      </c>
      <c r="D753" s="7" t="s">
        <v>12023</v>
      </c>
      <c r="E753" s="35" t="s">
        <v>12024</v>
      </c>
      <c r="F753" s="39">
        <v>0</v>
      </c>
      <c r="G753" s="5">
        <v>2</v>
      </c>
      <c r="H753" s="39">
        <v>0</v>
      </c>
      <c r="I753" s="4"/>
      <c r="J753" s="4"/>
      <c r="K753" s="4"/>
      <c r="L753" s="4"/>
      <c r="M753" s="4"/>
      <c r="N753" s="4"/>
      <c r="O753" s="4"/>
      <c r="P753" s="4"/>
      <c r="Q753" s="4"/>
      <c r="R753" s="4"/>
      <c r="S753" s="4"/>
      <c r="T753" s="4"/>
      <c r="U753" s="4"/>
      <c r="V753" s="4"/>
      <c r="W753" s="4"/>
      <c r="X753" s="4"/>
      <c r="Y753" s="4"/>
      <c r="Z753" s="4"/>
    </row>
    <row r="754" spans="1:26" ht="48" customHeight="1" x14ac:dyDescent="0.3">
      <c r="A754" s="5">
        <v>753</v>
      </c>
      <c r="B754" s="6" t="s">
        <v>11701</v>
      </c>
      <c r="C754" s="6" t="s">
        <v>11702</v>
      </c>
      <c r="D754" s="7" t="s">
        <v>12025</v>
      </c>
      <c r="E754" s="35" t="s">
        <v>12026</v>
      </c>
      <c r="F754" s="39">
        <v>1</v>
      </c>
      <c r="G754" s="5">
        <v>2</v>
      </c>
      <c r="H754" s="39">
        <v>1</v>
      </c>
      <c r="I754" s="4"/>
      <c r="J754" s="4"/>
      <c r="K754" s="4"/>
      <c r="L754" s="4"/>
      <c r="M754" s="4"/>
      <c r="N754" s="4"/>
      <c r="O754" s="4"/>
      <c r="P754" s="4"/>
      <c r="Q754" s="4"/>
      <c r="R754" s="4"/>
      <c r="S754" s="4"/>
      <c r="T754" s="4"/>
      <c r="U754" s="4"/>
      <c r="V754" s="4"/>
      <c r="W754" s="4"/>
      <c r="X754" s="4"/>
      <c r="Y754" s="4"/>
      <c r="Z754" s="4"/>
    </row>
    <row r="755" spans="1:26" ht="24" customHeight="1" x14ac:dyDescent="0.3">
      <c r="A755" s="5">
        <v>754</v>
      </c>
      <c r="B755" s="6" t="s">
        <v>11701</v>
      </c>
      <c r="C755" s="6" t="s">
        <v>11702</v>
      </c>
      <c r="D755" s="7" t="s">
        <v>12027</v>
      </c>
      <c r="E755" s="35" t="s">
        <v>12028</v>
      </c>
      <c r="F755" s="39">
        <v>0</v>
      </c>
      <c r="G755" s="5">
        <v>0</v>
      </c>
      <c r="H755" s="39">
        <v>0</v>
      </c>
      <c r="I755" s="4"/>
      <c r="J755" s="4"/>
      <c r="K755" s="4"/>
      <c r="L755" s="4"/>
      <c r="M755" s="4"/>
      <c r="N755" s="4"/>
      <c r="O755" s="4"/>
      <c r="P755" s="4"/>
      <c r="Q755" s="4"/>
      <c r="R755" s="4"/>
      <c r="S755" s="4"/>
      <c r="T755" s="4"/>
      <c r="U755" s="4"/>
      <c r="V755" s="4"/>
      <c r="W755" s="4"/>
      <c r="X755" s="4"/>
      <c r="Y755" s="4"/>
      <c r="Z755" s="4"/>
    </row>
    <row r="756" spans="1:26" ht="24" customHeight="1" x14ac:dyDescent="0.3">
      <c r="A756" s="5">
        <v>755</v>
      </c>
      <c r="B756" s="6" t="s">
        <v>11701</v>
      </c>
      <c r="C756" s="6" t="s">
        <v>11702</v>
      </c>
      <c r="D756" s="7" t="s">
        <v>12029</v>
      </c>
      <c r="E756" s="35" t="s">
        <v>12030</v>
      </c>
      <c r="F756" s="39">
        <v>2</v>
      </c>
      <c r="G756" s="5">
        <v>2</v>
      </c>
      <c r="H756" s="39">
        <v>2</v>
      </c>
      <c r="I756" s="4"/>
      <c r="J756" s="4"/>
      <c r="K756" s="4"/>
      <c r="L756" s="4"/>
      <c r="M756" s="4"/>
      <c r="N756" s="4"/>
      <c r="O756" s="4"/>
      <c r="P756" s="4"/>
      <c r="Q756" s="4"/>
      <c r="R756" s="4"/>
      <c r="S756" s="4"/>
      <c r="T756" s="4"/>
      <c r="U756" s="4"/>
      <c r="V756" s="4"/>
      <c r="W756" s="4"/>
      <c r="X756" s="4"/>
      <c r="Y756" s="4"/>
      <c r="Z756" s="4"/>
    </row>
    <row r="757" spans="1:26" ht="24" customHeight="1" x14ac:dyDescent="0.3">
      <c r="A757" s="5">
        <v>756</v>
      </c>
      <c r="B757" s="6" t="s">
        <v>11701</v>
      </c>
      <c r="C757" s="6" t="s">
        <v>11702</v>
      </c>
      <c r="D757" s="7" t="s">
        <v>12031</v>
      </c>
      <c r="E757" s="35" t="s">
        <v>12032</v>
      </c>
      <c r="F757" s="39">
        <v>0</v>
      </c>
      <c r="G757" s="5">
        <v>0</v>
      </c>
      <c r="H757" s="39">
        <v>0</v>
      </c>
      <c r="I757" s="4"/>
      <c r="J757" s="4"/>
      <c r="K757" s="4"/>
      <c r="L757" s="4"/>
      <c r="M757" s="4"/>
      <c r="N757" s="4"/>
      <c r="O757" s="4"/>
      <c r="P757" s="4"/>
      <c r="Q757" s="4"/>
      <c r="R757" s="4"/>
      <c r="S757" s="4"/>
      <c r="T757" s="4"/>
      <c r="U757" s="4"/>
      <c r="V757" s="4"/>
      <c r="W757" s="4"/>
      <c r="X757" s="4"/>
      <c r="Y757" s="4"/>
      <c r="Z757" s="4"/>
    </row>
    <row r="758" spans="1:26" ht="24" customHeight="1" x14ac:dyDescent="0.3">
      <c r="A758" s="5">
        <v>757</v>
      </c>
      <c r="B758" s="6" t="s">
        <v>11701</v>
      </c>
      <c r="C758" s="6" t="s">
        <v>11702</v>
      </c>
      <c r="D758" s="7" t="s">
        <v>12033</v>
      </c>
      <c r="E758" s="35" t="s">
        <v>12034</v>
      </c>
      <c r="F758" s="39">
        <v>0</v>
      </c>
      <c r="G758" s="5">
        <v>1</v>
      </c>
      <c r="H758" s="39">
        <v>0</v>
      </c>
      <c r="I758" s="4"/>
      <c r="J758" s="4"/>
      <c r="K758" s="4"/>
      <c r="L758" s="4"/>
      <c r="M758" s="4"/>
      <c r="N758" s="4"/>
      <c r="O758" s="4"/>
      <c r="P758" s="4"/>
      <c r="Q758" s="4"/>
      <c r="R758" s="4"/>
      <c r="S758" s="4"/>
      <c r="T758" s="4"/>
      <c r="U758" s="4"/>
      <c r="V758" s="4"/>
      <c r="W758" s="4"/>
      <c r="X758" s="4"/>
      <c r="Y758" s="4"/>
      <c r="Z758" s="4"/>
    </row>
    <row r="759" spans="1:26" ht="24" customHeight="1" x14ac:dyDescent="0.3">
      <c r="A759" s="5">
        <v>758</v>
      </c>
      <c r="B759" s="6" t="s">
        <v>11701</v>
      </c>
      <c r="C759" s="6" t="s">
        <v>11702</v>
      </c>
      <c r="D759" s="7" t="s">
        <v>12035</v>
      </c>
      <c r="E759" s="35" t="s">
        <v>12036</v>
      </c>
      <c r="F759" s="39">
        <v>1</v>
      </c>
      <c r="G759" s="5">
        <v>1</v>
      </c>
      <c r="H759" s="39">
        <v>1</v>
      </c>
      <c r="I759" s="4"/>
      <c r="J759" s="4"/>
      <c r="K759" s="4"/>
      <c r="L759" s="4"/>
      <c r="M759" s="4"/>
      <c r="N759" s="4"/>
      <c r="O759" s="4"/>
      <c r="P759" s="4"/>
      <c r="Q759" s="4"/>
      <c r="R759" s="4"/>
      <c r="S759" s="4"/>
      <c r="T759" s="4"/>
      <c r="U759" s="4"/>
      <c r="V759" s="4"/>
      <c r="W759" s="4"/>
      <c r="X759" s="4"/>
      <c r="Y759" s="4"/>
      <c r="Z759" s="4"/>
    </row>
    <row r="760" spans="1:26" ht="24" customHeight="1" x14ac:dyDescent="0.3">
      <c r="A760" s="5">
        <v>759</v>
      </c>
      <c r="B760" s="6" t="s">
        <v>11701</v>
      </c>
      <c r="C760" s="6" t="s">
        <v>11702</v>
      </c>
      <c r="D760" s="7" t="s">
        <v>12037</v>
      </c>
      <c r="E760" s="35" t="s">
        <v>12038</v>
      </c>
      <c r="F760" s="39">
        <v>0</v>
      </c>
      <c r="G760" s="5">
        <v>1</v>
      </c>
      <c r="H760" s="39">
        <v>0</v>
      </c>
      <c r="I760" s="4"/>
      <c r="J760" s="4"/>
      <c r="K760" s="4"/>
      <c r="L760" s="4"/>
      <c r="M760" s="4"/>
      <c r="N760" s="4"/>
      <c r="O760" s="4"/>
      <c r="P760" s="4"/>
      <c r="Q760" s="4"/>
      <c r="R760" s="4"/>
      <c r="S760" s="4"/>
      <c r="T760" s="4"/>
      <c r="U760" s="4"/>
      <c r="V760" s="4"/>
      <c r="W760" s="4"/>
      <c r="X760" s="4"/>
      <c r="Y760" s="4"/>
      <c r="Z760" s="4"/>
    </row>
    <row r="761" spans="1:26" ht="24" customHeight="1" x14ac:dyDescent="0.3">
      <c r="A761" s="5">
        <v>760</v>
      </c>
      <c r="B761" s="6" t="s">
        <v>11701</v>
      </c>
      <c r="C761" s="6" t="s">
        <v>11702</v>
      </c>
      <c r="D761" s="7" t="s">
        <v>12039</v>
      </c>
      <c r="E761" s="35" t="s">
        <v>12040</v>
      </c>
      <c r="F761" s="39">
        <v>1</v>
      </c>
      <c r="G761" s="5">
        <v>1</v>
      </c>
      <c r="H761" s="39">
        <v>1</v>
      </c>
      <c r="I761" s="4"/>
      <c r="J761" s="4"/>
      <c r="K761" s="4"/>
      <c r="L761" s="4"/>
      <c r="M761" s="4"/>
      <c r="N761" s="4"/>
      <c r="O761" s="4"/>
      <c r="P761" s="4"/>
      <c r="Q761" s="4"/>
      <c r="R761" s="4"/>
      <c r="S761" s="4"/>
      <c r="T761" s="4"/>
      <c r="U761" s="4"/>
      <c r="V761" s="4"/>
      <c r="W761" s="4"/>
      <c r="X761" s="4"/>
      <c r="Y761" s="4"/>
      <c r="Z761" s="4"/>
    </row>
    <row r="762" spans="1:26" ht="72" customHeight="1" x14ac:dyDescent="0.3">
      <c r="A762" s="5">
        <v>761</v>
      </c>
      <c r="B762" s="6" t="s">
        <v>11701</v>
      </c>
      <c r="C762" s="6" t="s">
        <v>11702</v>
      </c>
      <c r="D762" s="7" t="s">
        <v>12041</v>
      </c>
      <c r="E762" s="35" t="s">
        <v>12042</v>
      </c>
      <c r="F762" s="39">
        <v>1</v>
      </c>
      <c r="G762" s="5">
        <v>1</v>
      </c>
      <c r="H762" s="39">
        <v>1</v>
      </c>
      <c r="I762" s="4"/>
      <c r="J762" s="4"/>
      <c r="K762" s="4"/>
      <c r="L762" s="4"/>
      <c r="M762" s="4"/>
      <c r="N762" s="4"/>
      <c r="O762" s="4"/>
      <c r="P762" s="4"/>
      <c r="Q762" s="4"/>
      <c r="R762" s="4"/>
      <c r="S762" s="4"/>
      <c r="T762" s="4"/>
      <c r="U762" s="4"/>
      <c r="V762" s="4"/>
      <c r="W762" s="4"/>
      <c r="X762" s="4"/>
      <c r="Y762" s="4"/>
      <c r="Z762" s="4"/>
    </row>
    <row r="763" spans="1:26" ht="24" customHeight="1" x14ac:dyDescent="0.3">
      <c r="A763" s="5">
        <v>762</v>
      </c>
      <c r="B763" s="6" t="s">
        <v>11701</v>
      </c>
      <c r="C763" s="6" t="s">
        <v>11702</v>
      </c>
      <c r="D763" s="7" t="s">
        <v>12043</v>
      </c>
      <c r="E763" s="35" t="s">
        <v>12044</v>
      </c>
      <c r="F763" s="39">
        <v>1</v>
      </c>
      <c r="G763" s="5">
        <v>1</v>
      </c>
      <c r="H763" s="39">
        <v>1</v>
      </c>
      <c r="I763" s="4"/>
      <c r="J763" s="4"/>
      <c r="K763" s="4"/>
      <c r="L763" s="4"/>
      <c r="M763" s="4"/>
      <c r="N763" s="4"/>
      <c r="O763" s="4"/>
      <c r="P763" s="4"/>
      <c r="Q763" s="4"/>
      <c r="R763" s="4"/>
      <c r="S763" s="4"/>
      <c r="T763" s="4"/>
      <c r="U763" s="4"/>
      <c r="V763" s="4"/>
      <c r="W763" s="4"/>
      <c r="X763" s="4"/>
      <c r="Y763" s="4"/>
      <c r="Z763" s="4"/>
    </row>
    <row r="764" spans="1:26" ht="24" customHeight="1" x14ac:dyDescent="0.3">
      <c r="A764" s="5">
        <v>763</v>
      </c>
      <c r="B764" s="6" t="s">
        <v>11701</v>
      </c>
      <c r="C764" s="6" t="s">
        <v>11702</v>
      </c>
      <c r="D764" s="7" t="s">
        <v>12045</v>
      </c>
      <c r="E764" s="35" t="s">
        <v>12046</v>
      </c>
      <c r="F764" s="39">
        <v>0</v>
      </c>
      <c r="G764" s="5">
        <v>2</v>
      </c>
      <c r="H764" s="39">
        <v>0</v>
      </c>
      <c r="I764" s="4"/>
      <c r="J764" s="4"/>
      <c r="K764" s="4"/>
      <c r="L764" s="4"/>
      <c r="M764" s="4"/>
      <c r="N764" s="4"/>
      <c r="O764" s="4"/>
      <c r="P764" s="4"/>
      <c r="Q764" s="4"/>
      <c r="R764" s="4"/>
      <c r="S764" s="4"/>
      <c r="T764" s="4"/>
      <c r="U764" s="4"/>
      <c r="V764" s="4"/>
      <c r="W764" s="4"/>
      <c r="X764" s="4"/>
      <c r="Y764" s="4"/>
      <c r="Z764" s="4"/>
    </row>
    <row r="765" spans="1:26" ht="72" customHeight="1" x14ac:dyDescent="0.3">
      <c r="A765" s="5">
        <v>764</v>
      </c>
      <c r="B765" s="6" t="s">
        <v>11701</v>
      </c>
      <c r="C765" s="6" t="s">
        <v>11702</v>
      </c>
      <c r="D765" s="7" t="s">
        <v>12041</v>
      </c>
      <c r="E765" s="35" t="s">
        <v>12047</v>
      </c>
      <c r="F765" s="39">
        <v>1</v>
      </c>
      <c r="G765" s="5">
        <v>1</v>
      </c>
      <c r="H765" s="39">
        <v>1</v>
      </c>
      <c r="I765" s="4"/>
      <c r="J765" s="4"/>
      <c r="K765" s="4"/>
      <c r="L765" s="4"/>
      <c r="M765" s="4"/>
      <c r="N765" s="4"/>
      <c r="O765" s="4"/>
      <c r="P765" s="4"/>
      <c r="Q765" s="4"/>
      <c r="R765" s="4"/>
      <c r="S765" s="4"/>
      <c r="T765" s="4"/>
      <c r="U765" s="4"/>
      <c r="V765" s="4"/>
      <c r="W765" s="4"/>
      <c r="X765" s="4"/>
      <c r="Y765" s="4"/>
      <c r="Z765" s="4"/>
    </row>
    <row r="766" spans="1:26" ht="24" customHeight="1" x14ac:dyDescent="0.3">
      <c r="A766" s="5">
        <v>765</v>
      </c>
      <c r="B766" s="6" t="s">
        <v>11701</v>
      </c>
      <c r="C766" s="6" t="s">
        <v>11702</v>
      </c>
      <c r="D766" s="7" t="s">
        <v>12048</v>
      </c>
      <c r="E766" s="35" t="s">
        <v>12049</v>
      </c>
      <c r="F766" s="39">
        <v>1</v>
      </c>
      <c r="G766" s="5">
        <v>1</v>
      </c>
      <c r="H766" s="39">
        <v>1</v>
      </c>
      <c r="I766" s="4"/>
      <c r="J766" s="4"/>
      <c r="K766" s="4"/>
      <c r="L766" s="4"/>
      <c r="M766" s="4"/>
      <c r="N766" s="4"/>
      <c r="O766" s="4"/>
      <c r="P766" s="4"/>
      <c r="Q766" s="4"/>
      <c r="R766" s="4"/>
      <c r="S766" s="4"/>
      <c r="T766" s="4"/>
      <c r="U766" s="4"/>
      <c r="V766" s="4"/>
      <c r="W766" s="4"/>
      <c r="X766" s="4"/>
      <c r="Y766" s="4"/>
      <c r="Z766" s="4"/>
    </row>
    <row r="767" spans="1:26" ht="24" customHeight="1" x14ac:dyDescent="0.3">
      <c r="A767" s="5">
        <v>766</v>
      </c>
      <c r="B767" s="6" t="s">
        <v>11701</v>
      </c>
      <c r="C767" s="6" t="s">
        <v>11702</v>
      </c>
      <c r="D767" s="7" t="s">
        <v>12050</v>
      </c>
      <c r="E767" s="35" t="s">
        <v>12051</v>
      </c>
      <c r="F767" s="39">
        <v>0</v>
      </c>
      <c r="G767" s="5">
        <v>0</v>
      </c>
      <c r="H767" s="39">
        <v>0</v>
      </c>
      <c r="I767" s="4"/>
      <c r="J767" s="4"/>
      <c r="K767" s="4"/>
      <c r="L767" s="4"/>
      <c r="M767" s="4"/>
      <c r="N767" s="4"/>
      <c r="O767" s="4"/>
      <c r="P767" s="4"/>
      <c r="Q767" s="4"/>
      <c r="R767" s="4"/>
      <c r="S767" s="4"/>
      <c r="T767" s="4"/>
      <c r="U767" s="4"/>
      <c r="V767" s="4"/>
      <c r="W767" s="4"/>
      <c r="X767" s="4"/>
      <c r="Y767" s="4"/>
      <c r="Z767" s="4"/>
    </row>
    <row r="768" spans="1:26" ht="24" customHeight="1" x14ac:dyDescent="0.3">
      <c r="A768" s="5">
        <v>767</v>
      </c>
      <c r="B768" s="6" t="s">
        <v>11701</v>
      </c>
      <c r="C768" s="6" t="s">
        <v>11702</v>
      </c>
      <c r="D768" s="7" t="s">
        <v>12052</v>
      </c>
      <c r="E768" s="35" t="s">
        <v>12053</v>
      </c>
      <c r="F768" s="39">
        <v>1</v>
      </c>
      <c r="G768" s="5">
        <v>1</v>
      </c>
      <c r="H768" s="39">
        <v>1</v>
      </c>
      <c r="I768" s="4"/>
      <c r="J768" s="4"/>
      <c r="K768" s="4"/>
      <c r="L768" s="4"/>
      <c r="M768" s="4"/>
      <c r="N768" s="4"/>
      <c r="O768" s="4"/>
      <c r="P768" s="4"/>
      <c r="Q768" s="4"/>
      <c r="R768" s="4"/>
      <c r="S768" s="4"/>
      <c r="T768" s="4"/>
      <c r="U768" s="4"/>
      <c r="V768" s="4"/>
      <c r="W768" s="4"/>
      <c r="X768" s="4"/>
      <c r="Y768" s="4"/>
      <c r="Z768" s="4"/>
    </row>
    <row r="769" spans="1:26" ht="48" customHeight="1" x14ac:dyDescent="0.3">
      <c r="A769" s="5">
        <v>768</v>
      </c>
      <c r="B769" s="6" t="s">
        <v>11701</v>
      </c>
      <c r="C769" s="6" t="s">
        <v>11702</v>
      </c>
      <c r="D769" s="7" t="s">
        <v>12054</v>
      </c>
      <c r="E769" s="35" t="s">
        <v>12055</v>
      </c>
      <c r="F769" s="39">
        <v>1</v>
      </c>
      <c r="G769" s="5">
        <v>1</v>
      </c>
      <c r="H769" s="39">
        <v>1</v>
      </c>
      <c r="I769" s="4"/>
      <c r="J769" s="4"/>
      <c r="K769" s="4"/>
      <c r="L769" s="4"/>
      <c r="M769" s="4"/>
      <c r="N769" s="4"/>
      <c r="O769" s="4"/>
      <c r="P769" s="4"/>
      <c r="Q769" s="4"/>
      <c r="R769" s="4"/>
      <c r="S769" s="4"/>
      <c r="T769" s="4"/>
      <c r="U769" s="4"/>
      <c r="V769" s="4"/>
      <c r="W769" s="4"/>
      <c r="X769" s="4"/>
      <c r="Y769" s="4"/>
      <c r="Z769" s="4"/>
    </row>
    <row r="770" spans="1:26" ht="48" customHeight="1" x14ac:dyDescent="0.3">
      <c r="A770" s="5">
        <v>769</v>
      </c>
      <c r="B770" s="6" t="s">
        <v>11701</v>
      </c>
      <c r="C770" s="6" t="s">
        <v>11702</v>
      </c>
      <c r="D770" s="7" t="s">
        <v>12056</v>
      </c>
      <c r="E770" s="35" t="s">
        <v>12057</v>
      </c>
      <c r="F770" s="39">
        <v>1</v>
      </c>
      <c r="G770" s="5">
        <v>1</v>
      </c>
      <c r="H770" s="39">
        <v>1</v>
      </c>
      <c r="I770" s="4"/>
      <c r="J770" s="4"/>
      <c r="K770" s="4"/>
      <c r="L770" s="4"/>
      <c r="M770" s="4"/>
      <c r="N770" s="4"/>
      <c r="O770" s="4"/>
      <c r="P770" s="4"/>
      <c r="Q770" s="4"/>
      <c r="R770" s="4"/>
      <c r="S770" s="4"/>
      <c r="T770" s="4"/>
      <c r="U770" s="4"/>
      <c r="V770" s="4"/>
      <c r="W770" s="4"/>
      <c r="X770" s="4"/>
      <c r="Y770" s="4"/>
      <c r="Z770" s="4"/>
    </row>
    <row r="771" spans="1:26" ht="48" customHeight="1" x14ac:dyDescent="0.3">
      <c r="A771" s="5">
        <v>770</v>
      </c>
      <c r="B771" s="6" t="s">
        <v>11701</v>
      </c>
      <c r="C771" s="6" t="s">
        <v>11702</v>
      </c>
      <c r="D771" s="7" t="s">
        <v>12058</v>
      </c>
      <c r="E771" s="35" t="s">
        <v>12059</v>
      </c>
      <c r="F771" s="39">
        <v>0</v>
      </c>
      <c r="G771" s="5">
        <v>2</v>
      </c>
      <c r="H771" s="39">
        <v>0</v>
      </c>
      <c r="I771" s="4"/>
      <c r="J771" s="4"/>
      <c r="K771" s="4"/>
      <c r="L771" s="4"/>
      <c r="M771" s="4"/>
      <c r="N771" s="4"/>
      <c r="O771" s="4"/>
      <c r="P771" s="4"/>
      <c r="Q771" s="4"/>
      <c r="R771" s="4"/>
      <c r="S771" s="4"/>
      <c r="T771" s="4"/>
      <c r="U771" s="4"/>
      <c r="V771" s="4"/>
      <c r="W771" s="4"/>
      <c r="X771" s="4"/>
      <c r="Y771" s="4"/>
      <c r="Z771" s="4"/>
    </row>
    <row r="772" spans="1:26" ht="24" customHeight="1" x14ac:dyDescent="0.3">
      <c r="A772" s="5">
        <v>771</v>
      </c>
      <c r="B772" s="6" t="s">
        <v>11701</v>
      </c>
      <c r="C772" s="6" t="s">
        <v>11702</v>
      </c>
      <c r="D772" s="7" t="s">
        <v>12060</v>
      </c>
      <c r="E772" s="35" t="s">
        <v>12061</v>
      </c>
      <c r="F772" s="39">
        <v>0</v>
      </c>
      <c r="G772" s="5">
        <v>0</v>
      </c>
      <c r="H772" s="39">
        <v>0</v>
      </c>
      <c r="I772" s="4"/>
      <c r="J772" s="4"/>
      <c r="K772" s="4"/>
      <c r="L772" s="4"/>
      <c r="M772" s="4"/>
      <c r="N772" s="4"/>
      <c r="O772" s="4"/>
      <c r="P772" s="4"/>
      <c r="Q772" s="4"/>
      <c r="R772" s="4"/>
      <c r="S772" s="4"/>
      <c r="T772" s="4"/>
      <c r="U772" s="4"/>
      <c r="V772" s="4"/>
      <c r="W772" s="4"/>
      <c r="X772" s="4"/>
      <c r="Y772" s="4"/>
      <c r="Z772" s="4"/>
    </row>
    <row r="773" spans="1:26" ht="24" customHeight="1" x14ac:dyDescent="0.3">
      <c r="A773" s="5">
        <v>772</v>
      </c>
      <c r="B773" s="6" t="s">
        <v>11701</v>
      </c>
      <c r="C773" s="6" t="s">
        <v>11702</v>
      </c>
      <c r="D773" s="7" t="s">
        <v>12062</v>
      </c>
      <c r="E773" s="35" t="s">
        <v>12063</v>
      </c>
      <c r="F773" s="39">
        <v>0</v>
      </c>
      <c r="G773" s="5">
        <v>2</v>
      </c>
      <c r="H773" s="39">
        <v>0</v>
      </c>
      <c r="I773" s="4"/>
      <c r="J773" s="4"/>
      <c r="K773" s="4"/>
      <c r="L773" s="4"/>
      <c r="M773" s="4"/>
      <c r="N773" s="4"/>
      <c r="O773" s="4"/>
      <c r="P773" s="4"/>
      <c r="Q773" s="4"/>
      <c r="R773" s="4"/>
      <c r="S773" s="4"/>
      <c r="T773" s="4"/>
      <c r="U773" s="4"/>
      <c r="V773" s="4"/>
      <c r="W773" s="4"/>
      <c r="X773" s="4"/>
      <c r="Y773" s="4"/>
      <c r="Z773" s="4"/>
    </row>
    <row r="774" spans="1:26" ht="24" customHeight="1" x14ac:dyDescent="0.3">
      <c r="A774" s="5">
        <v>773</v>
      </c>
      <c r="B774" s="6" t="s">
        <v>11701</v>
      </c>
      <c r="C774" s="6" t="s">
        <v>11702</v>
      </c>
      <c r="D774" s="7" t="s">
        <v>12064</v>
      </c>
      <c r="E774" s="35" t="s">
        <v>12065</v>
      </c>
      <c r="F774" s="39">
        <v>0</v>
      </c>
      <c r="G774" s="5">
        <v>1</v>
      </c>
      <c r="H774" s="39">
        <v>0</v>
      </c>
      <c r="I774" s="4"/>
      <c r="J774" s="4"/>
      <c r="K774" s="4"/>
      <c r="L774" s="4"/>
      <c r="M774" s="4"/>
      <c r="N774" s="4"/>
      <c r="O774" s="4"/>
      <c r="P774" s="4"/>
      <c r="Q774" s="4"/>
      <c r="R774" s="4"/>
      <c r="S774" s="4"/>
      <c r="T774" s="4"/>
      <c r="U774" s="4"/>
      <c r="V774" s="4"/>
      <c r="W774" s="4"/>
      <c r="X774" s="4"/>
      <c r="Y774" s="4"/>
      <c r="Z774" s="4"/>
    </row>
    <row r="775" spans="1:26" ht="48" customHeight="1" x14ac:dyDescent="0.3">
      <c r="A775" s="5">
        <v>774</v>
      </c>
      <c r="B775" s="6" t="s">
        <v>11701</v>
      </c>
      <c r="C775" s="6" t="s">
        <v>11702</v>
      </c>
      <c r="D775" s="7" t="s">
        <v>12066</v>
      </c>
      <c r="E775" s="35" t="s">
        <v>12067</v>
      </c>
      <c r="F775" s="39">
        <v>0</v>
      </c>
      <c r="G775" s="5">
        <v>0</v>
      </c>
      <c r="H775" s="39">
        <v>0</v>
      </c>
      <c r="I775" s="4"/>
      <c r="J775" s="4"/>
      <c r="K775" s="4"/>
      <c r="L775" s="4"/>
      <c r="M775" s="4"/>
      <c r="N775" s="4"/>
      <c r="O775" s="4"/>
      <c r="P775" s="4"/>
      <c r="Q775" s="4"/>
      <c r="R775" s="4"/>
      <c r="S775" s="4"/>
      <c r="T775" s="4"/>
      <c r="U775" s="4"/>
      <c r="V775" s="4"/>
      <c r="W775" s="4"/>
      <c r="X775" s="4"/>
      <c r="Y775" s="4"/>
      <c r="Z775" s="4"/>
    </row>
    <row r="776" spans="1:26" ht="24" customHeight="1" x14ac:dyDescent="0.3">
      <c r="A776" s="5">
        <v>775</v>
      </c>
      <c r="B776" s="6" t="s">
        <v>11701</v>
      </c>
      <c r="C776" s="6" t="s">
        <v>11702</v>
      </c>
      <c r="D776" s="7" t="s">
        <v>12068</v>
      </c>
      <c r="E776" s="35" t="s">
        <v>12069</v>
      </c>
      <c r="F776" s="39">
        <v>1</v>
      </c>
      <c r="G776" s="5">
        <v>1</v>
      </c>
      <c r="H776" s="39">
        <v>1</v>
      </c>
      <c r="I776" s="4"/>
      <c r="J776" s="4"/>
      <c r="K776" s="4"/>
      <c r="L776" s="4"/>
      <c r="M776" s="4"/>
      <c r="N776" s="4"/>
      <c r="O776" s="4"/>
      <c r="P776" s="4"/>
      <c r="Q776" s="4"/>
      <c r="R776" s="4"/>
      <c r="S776" s="4"/>
      <c r="T776" s="4"/>
      <c r="U776" s="4"/>
      <c r="V776" s="4"/>
      <c r="W776" s="4"/>
      <c r="X776" s="4"/>
      <c r="Y776" s="4"/>
      <c r="Z776" s="4"/>
    </row>
    <row r="777" spans="1:26" ht="48" customHeight="1" x14ac:dyDescent="0.3">
      <c r="A777" s="5">
        <v>776</v>
      </c>
      <c r="B777" s="6" t="s">
        <v>11701</v>
      </c>
      <c r="C777" s="6" t="s">
        <v>11702</v>
      </c>
      <c r="D777" s="7" t="s">
        <v>12070</v>
      </c>
      <c r="E777" s="35" t="s">
        <v>12071</v>
      </c>
      <c r="F777" s="39">
        <v>0</v>
      </c>
      <c r="G777" s="5">
        <v>0</v>
      </c>
      <c r="H777" s="39">
        <v>0</v>
      </c>
      <c r="I777" s="4"/>
      <c r="J777" s="4"/>
      <c r="K777" s="4"/>
      <c r="L777" s="4"/>
      <c r="M777" s="4"/>
      <c r="N777" s="4"/>
      <c r="O777" s="4"/>
      <c r="P777" s="4"/>
      <c r="Q777" s="4"/>
      <c r="R777" s="4"/>
      <c r="S777" s="4"/>
      <c r="T777" s="4"/>
      <c r="U777" s="4"/>
      <c r="V777" s="4"/>
      <c r="W777" s="4"/>
      <c r="X777" s="4"/>
      <c r="Y777" s="4"/>
      <c r="Z777" s="4"/>
    </row>
    <row r="778" spans="1:26" ht="48" customHeight="1" x14ac:dyDescent="0.3">
      <c r="A778" s="5">
        <v>777</v>
      </c>
      <c r="B778" s="6" t="s">
        <v>11701</v>
      </c>
      <c r="C778" s="6" t="s">
        <v>11702</v>
      </c>
      <c r="D778" s="7" t="s">
        <v>12072</v>
      </c>
      <c r="E778" s="35" t="s">
        <v>12073</v>
      </c>
      <c r="F778" s="39">
        <v>0</v>
      </c>
      <c r="G778" s="5">
        <v>2</v>
      </c>
      <c r="H778" s="39">
        <v>0</v>
      </c>
      <c r="I778" s="4"/>
      <c r="J778" s="4"/>
      <c r="K778" s="4"/>
      <c r="L778" s="4"/>
      <c r="M778" s="4"/>
      <c r="N778" s="4"/>
      <c r="O778" s="4"/>
      <c r="P778" s="4"/>
      <c r="Q778" s="4"/>
      <c r="R778" s="4"/>
      <c r="S778" s="4"/>
      <c r="T778" s="4"/>
      <c r="U778" s="4"/>
      <c r="V778" s="4"/>
      <c r="W778" s="4"/>
      <c r="X778" s="4"/>
      <c r="Y778" s="4"/>
      <c r="Z778" s="4"/>
    </row>
    <row r="779" spans="1:26" ht="72" customHeight="1" x14ac:dyDescent="0.3">
      <c r="A779" s="5">
        <v>778</v>
      </c>
      <c r="B779" s="6" t="s">
        <v>11701</v>
      </c>
      <c r="C779" s="6" t="s">
        <v>11702</v>
      </c>
      <c r="D779" s="7" t="s">
        <v>12074</v>
      </c>
      <c r="E779" s="35" t="s">
        <v>12075</v>
      </c>
      <c r="F779" s="39">
        <v>1</v>
      </c>
      <c r="G779" s="5">
        <v>0</v>
      </c>
      <c r="H779" s="39">
        <v>1</v>
      </c>
      <c r="I779" s="4"/>
      <c r="J779" s="4"/>
      <c r="K779" s="4"/>
      <c r="L779" s="4"/>
      <c r="M779" s="4"/>
      <c r="N779" s="4"/>
      <c r="O779" s="4"/>
      <c r="P779" s="4"/>
      <c r="Q779" s="4"/>
      <c r="R779" s="4"/>
      <c r="S779" s="4"/>
      <c r="T779" s="4"/>
      <c r="U779" s="4"/>
      <c r="V779" s="4"/>
      <c r="W779" s="4"/>
      <c r="X779" s="4"/>
      <c r="Y779" s="4"/>
      <c r="Z779" s="4"/>
    </row>
    <row r="780" spans="1:26" ht="72" customHeight="1" x14ac:dyDescent="0.3">
      <c r="A780" s="5">
        <v>779</v>
      </c>
      <c r="B780" s="6" t="s">
        <v>11701</v>
      </c>
      <c r="C780" s="6" t="s">
        <v>11702</v>
      </c>
      <c r="D780" s="7" t="s">
        <v>12076</v>
      </c>
      <c r="E780" s="35" t="s">
        <v>12077</v>
      </c>
      <c r="F780" s="39">
        <v>2</v>
      </c>
      <c r="G780" s="5">
        <v>0</v>
      </c>
      <c r="H780" s="39">
        <v>2</v>
      </c>
      <c r="I780" s="4"/>
      <c r="J780" s="4"/>
      <c r="K780" s="4"/>
      <c r="L780" s="4"/>
      <c r="M780" s="4"/>
      <c r="N780" s="4"/>
      <c r="O780" s="4"/>
      <c r="P780" s="4"/>
      <c r="Q780" s="4"/>
      <c r="R780" s="4"/>
      <c r="S780" s="4"/>
      <c r="T780" s="4"/>
      <c r="U780" s="4"/>
      <c r="V780" s="4"/>
      <c r="W780" s="4"/>
      <c r="X780" s="4"/>
      <c r="Y780" s="4"/>
      <c r="Z780" s="4"/>
    </row>
    <row r="781" spans="1:26" ht="72" customHeight="1" x14ac:dyDescent="0.3">
      <c r="A781" s="5">
        <v>780</v>
      </c>
      <c r="B781" s="6" t="s">
        <v>11701</v>
      </c>
      <c r="C781" s="6" t="s">
        <v>11702</v>
      </c>
      <c r="D781" s="7" t="s">
        <v>12078</v>
      </c>
      <c r="E781" s="35" t="s">
        <v>12079</v>
      </c>
      <c r="F781" s="39">
        <v>0</v>
      </c>
      <c r="G781" s="5">
        <v>0</v>
      </c>
      <c r="H781" s="39">
        <v>0</v>
      </c>
      <c r="I781" s="4"/>
      <c r="J781" s="4"/>
      <c r="K781" s="4"/>
      <c r="L781" s="4"/>
      <c r="M781" s="4"/>
      <c r="N781" s="4"/>
      <c r="O781" s="4"/>
      <c r="P781" s="4"/>
      <c r="Q781" s="4"/>
      <c r="R781" s="4"/>
      <c r="S781" s="4"/>
      <c r="T781" s="4"/>
      <c r="U781" s="4"/>
      <c r="V781" s="4"/>
      <c r="W781" s="4"/>
      <c r="X781" s="4"/>
      <c r="Y781" s="4"/>
      <c r="Z781" s="4"/>
    </row>
    <row r="782" spans="1:26" ht="72" customHeight="1" x14ac:dyDescent="0.3">
      <c r="A782" s="5">
        <v>781</v>
      </c>
      <c r="B782" s="6" t="s">
        <v>11701</v>
      </c>
      <c r="C782" s="6" t="s">
        <v>11702</v>
      </c>
      <c r="D782" s="7" t="s">
        <v>12080</v>
      </c>
      <c r="E782" s="35" t="s">
        <v>12081</v>
      </c>
      <c r="F782" s="39">
        <v>1</v>
      </c>
      <c r="G782" s="5">
        <v>1</v>
      </c>
      <c r="H782" s="39">
        <v>1</v>
      </c>
      <c r="I782" s="4"/>
      <c r="J782" s="4"/>
      <c r="K782" s="4"/>
      <c r="L782" s="4"/>
      <c r="M782" s="4"/>
      <c r="N782" s="4"/>
      <c r="O782" s="4"/>
      <c r="P782" s="4"/>
      <c r="Q782" s="4"/>
      <c r="R782" s="4"/>
      <c r="S782" s="4"/>
      <c r="T782" s="4"/>
      <c r="U782" s="4"/>
      <c r="V782" s="4"/>
      <c r="W782" s="4"/>
      <c r="X782" s="4"/>
      <c r="Y782" s="4"/>
      <c r="Z782" s="4"/>
    </row>
    <row r="783" spans="1:26" ht="48" customHeight="1" x14ac:dyDescent="0.3">
      <c r="A783" s="5">
        <v>782</v>
      </c>
      <c r="B783" s="6" t="s">
        <v>11701</v>
      </c>
      <c r="C783" s="6" t="s">
        <v>11702</v>
      </c>
      <c r="D783" s="7" t="s">
        <v>12082</v>
      </c>
      <c r="E783" s="35" t="s">
        <v>12083</v>
      </c>
      <c r="F783" s="39">
        <v>0</v>
      </c>
      <c r="G783" s="5">
        <v>0</v>
      </c>
      <c r="H783" s="39">
        <v>0</v>
      </c>
      <c r="I783" s="4"/>
      <c r="J783" s="4"/>
      <c r="K783" s="4"/>
      <c r="L783" s="4"/>
      <c r="M783" s="4"/>
      <c r="N783" s="4"/>
      <c r="O783" s="4"/>
      <c r="P783" s="4"/>
      <c r="Q783" s="4"/>
      <c r="R783" s="4"/>
      <c r="S783" s="4"/>
      <c r="T783" s="4"/>
      <c r="U783" s="4"/>
      <c r="V783" s="4"/>
      <c r="W783" s="4"/>
      <c r="X783" s="4"/>
      <c r="Y783" s="4"/>
      <c r="Z783" s="4"/>
    </row>
    <row r="784" spans="1:26" ht="24" customHeight="1" x14ac:dyDescent="0.3">
      <c r="A784" s="5">
        <v>783</v>
      </c>
      <c r="B784" s="6" t="s">
        <v>11701</v>
      </c>
      <c r="C784" s="6" t="s">
        <v>11702</v>
      </c>
      <c r="D784" s="7" t="s">
        <v>12084</v>
      </c>
      <c r="E784" s="35" t="s">
        <v>12085</v>
      </c>
      <c r="F784" s="39">
        <v>0</v>
      </c>
      <c r="G784" s="5">
        <v>2</v>
      </c>
      <c r="H784" s="39">
        <v>0</v>
      </c>
      <c r="I784" s="4"/>
      <c r="J784" s="4"/>
      <c r="K784" s="4"/>
      <c r="L784" s="4"/>
      <c r="M784" s="4"/>
      <c r="N784" s="4"/>
      <c r="O784" s="4"/>
      <c r="P784" s="4"/>
      <c r="Q784" s="4"/>
      <c r="R784" s="4"/>
      <c r="S784" s="4"/>
      <c r="T784" s="4"/>
      <c r="U784" s="4"/>
      <c r="V784" s="4"/>
      <c r="W784" s="4"/>
      <c r="X784" s="4"/>
      <c r="Y784" s="4"/>
      <c r="Z784" s="4"/>
    </row>
    <row r="785" spans="1:26" ht="48" customHeight="1" x14ac:dyDescent="0.3">
      <c r="A785" s="5">
        <v>784</v>
      </c>
      <c r="B785" s="6" t="s">
        <v>11701</v>
      </c>
      <c r="C785" s="6" t="s">
        <v>11702</v>
      </c>
      <c r="D785" s="7" t="s">
        <v>12086</v>
      </c>
      <c r="E785" s="35" t="s">
        <v>12087</v>
      </c>
      <c r="F785" s="39">
        <v>0</v>
      </c>
      <c r="G785" s="5">
        <v>0</v>
      </c>
      <c r="H785" s="39">
        <v>0</v>
      </c>
      <c r="I785" s="4"/>
      <c r="J785" s="4"/>
      <c r="K785" s="4"/>
      <c r="L785" s="4"/>
      <c r="M785" s="4"/>
      <c r="N785" s="4"/>
      <c r="O785" s="4"/>
      <c r="P785" s="4"/>
      <c r="Q785" s="4"/>
      <c r="R785" s="4"/>
      <c r="S785" s="4"/>
      <c r="T785" s="4"/>
      <c r="U785" s="4"/>
      <c r="V785" s="4"/>
      <c r="W785" s="4"/>
      <c r="X785" s="4"/>
      <c r="Y785" s="4"/>
      <c r="Z785" s="4"/>
    </row>
    <row r="786" spans="1:26" ht="24" customHeight="1" x14ac:dyDescent="0.3">
      <c r="A786" s="5">
        <v>785</v>
      </c>
      <c r="B786" s="6" t="s">
        <v>11701</v>
      </c>
      <c r="C786" s="6" t="s">
        <v>11702</v>
      </c>
      <c r="D786" s="7" t="s">
        <v>12088</v>
      </c>
      <c r="E786" s="35" t="s">
        <v>12089</v>
      </c>
      <c r="F786" s="39">
        <v>2</v>
      </c>
      <c r="G786" s="5">
        <v>2</v>
      </c>
      <c r="H786" s="39">
        <v>2</v>
      </c>
      <c r="I786" s="4"/>
      <c r="J786" s="4"/>
      <c r="K786" s="4"/>
      <c r="L786" s="4"/>
      <c r="M786" s="4"/>
      <c r="N786" s="4"/>
      <c r="O786" s="4"/>
      <c r="P786" s="4"/>
      <c r="Q786" s="4"/>
      <c r="R786" s="4"/>
      <c r="S786" s="4"/>
      <c r="T786" s="4"/>
      <c r="U786" s="4"/>
      <c r="V786" s="4"/>
      <c r="W786" s="4"/>
      <c r="X786" s="4"/>
      <c r="Y786" s="4"/>
      <c r="Z786" s="4"/>
    </row>
    <row r="787" spans="1:26" ht="72" customHeight="1" x14ac:dyDescent="0.3">
      <c r="A787" s="5">
        <v>786</v>
      </c>
      <c r="B787" s="6" t="s">
        <v>11701</v>
      </c>
      <c r="C787" s="6" t="s">
        <v>11702</v>
      </c>
      <c r="D787" s="7" t="s">
        <v>12090</v>
      </c>
      <c r="E787" s="35" t="s">
        <v>12091</v>
      </c>
      <c r="F787" s="39">
        <v>2</v>
      </c>
      <c r="G787" s="5">
        <v>2</v>
      </c>
      <c r="H787" s="39">
        <v>2</v>
      </c>
      <c r="I787" s="4"/>
      <c r="J787" s="4"/>
      <c r="K787" s="4"/>
      <c r="L787" s="4"/>
      <c r="M787" s="4"/>
      <c r="N787" s="4"/>
      <c r="O787" s="4"/>
      <c r="P787" s="4"/>
      <c r="Q787" s="4"/>
      <c r="R787" s="4"/>
      <c r="S787" s="4"/>
      <c r="T787" s="4"/>
      <c r="U787" s="4"/>
      <c r="V787" s="4"/>
      <c r="W787" s="4"/>
      <c r="X787" s="4"/>
      <c r="Y787" s="4"/>
      <c r="Z787" s="4"/>
    </row>
    <row r="788" spans="1:26" ht="24" customHeight="1" x14ac:dyDescent="0.3">
      <c r="A788" s="5">
        <v>787</v>
      </c>
      <c r="B788" s="6" t="s">
        <v>11701</v>
      </c>
      <c r="C788" s="6" t="s">
        <v>11702</v>
      </c>
      <c r="D788" s="7" t="s">
        <v>12092</v>
      </c>
      <c r="E788" s="35" t="s">
        <v>12093</v>
      </c>
      <c r="F788" s="39">
        <v>0</v>
      </c>
      <c r="G788" s="5">
        <v>2</v>
      </c>
      <c r="H788" s="39">
        <v>0</v>
      </c>
      <c r="I788" s="4"/>
      <c r="J788" s="4"/>
      <c r="K788" s="4"/>
      <c r="L788" s="4"/>
      <c r="M788" s="4"/>
      <c r="N788" s="4"/>
      <c r="O788" s="4"/>
      <c r="P788" s="4"/>
      <c r="Q788" s="4"/>
      <c r="R788" s="4"/>
      <c r="S788" s="4"/>
      <c r="T788" s="4"/>
      <c r="U788" s="4"/>
      <c r="V788" s="4"/>
      <c r="W788" s="4"/>
      <c r="X788" s="4"/>
      <c r="Y788" s="4"/>
      <c r="Z788" s="4"/>
    </row>
    <row r="789" spans="1:26" ht="24" customHeight="1" x14ac:dyDescent="0.3">
      <c r="A789" s="5">
        <v>788</v>
      </c>
      <c r="B789" s="6" t="s">
        <v>11701</v>
      </c>
      <c r="C789" s="6" t="s">
        <v>11702</v>
      </c>
      <c r="D789" s="7" t="s">
        <v>12094</v>
      </c>
      <c r="E789" s="35" t="s">
        <v>12095</v>
      </c>
      <c r="F789" s="39">
        <v>0</v>
      </c>
      <c r="G789" s="5">
        <v>2</v>
      </c>
      <c r="H789" s="39">
        <v>0</v>
      </c>
      <c r="I789" s="4"/>
      <c r="J789" s="4"/>
      <c r="K789" s="4"/>
      <c r="L789" s="4"/>
      <c r="M789" s="4"/>
      <c r="N789" s="4"/>
      <c r="O789" s="4"/>
      <c r="P789" s="4"/>
      <c r="Q789" s="4"/>
      <c r="R789" s="4"/>
      <c r="S789" s="4"/>
      <c r="T789" s="4"/>
      <c r="U789" s="4"/>
      <c r="V789" s="4"/>
      <c r="W789" s="4"/>
      <c r="X789" s="4"/>
      <c r="Y789" s="4"/>
      <c r="Z789" s="4"/>
    </row>
    <row r="790" spans="1:26" ht="24" customHeight="1" x14ac:dyDescent="0.3">
      <c r="A790" s="5">
        <v>789</v>
      </c>
      <c r="B790" s="6" t="s">
        <v>12096</v>
      </c>
      <c r="C790" s="6" t="s">
        <v>12097</v>
      </c>
      <c r="D790" s="7" t="s">
        <v>12098</v>
      </c>
      <c r="E790" s="35" t="s">
        <v>12099</v>
      </c>
      <c r="F790" s="39">
        <v>0</v>
      </c>
      <c r="G790" s="5">
        <v>0</v>
      </c>
      <c r="H790" s="39">
        <v>0</v>
      </c>
      <c r="I790" s="4"/>
      <c r="J790" s="4"/>
      <c r="K790" s="4"/>
      <c r="L790" s="4"/>
      <c r="M790" s="4"/>
      <c r="N790" s="4"/>
      <c r="O790" s="4"/>
      <c r="P790" s="4"/>
      <c r="Q790" s="4"/>
      <c r="R790" s="4"/>
      <c r="S790" s="4"/>
      <c r="T790" s="4"/>
      <c r="U790" s="4"/>
      <c r="V790" s="4"/>
      <c r="W790" s="4"/>
      <c r="X790" s="4"/>
      <c r="Y790" s="4"/>
      <c r="Z790" s="4"/>
    </row>
    <row r="791" spans="1:26" ht="24" customHeight="1" x14ac:dyDescent="0.3">
      <c r="A791" s="5">
        <v>790</v>
      </c>
      <c r="B791" s="6" t="s">
        <v>12096</v>
      </c>
      <c r="C791" s="6" t="s">
        <v>12097</v>
      </c>
      <c r="D791" s="7" t="s">
        <v>12100</v>
      </c>
      <c r="E791" s="35" t="s">
        <v>12101</v>
      </c>
      <c r="F791" s="39">
        <v>0</v>
      </c>
      <c r="G791" s="5">
        <v>1</v>
      </c>
      <c r="H791" s="39">
        <v>0</v>
      </c>
      <c r="I791" s="4"/>
      <c r="J791" s="4"/>
      <c r="K791" s="4"/>
      <c r="L791" s="4"/>
      <c r="M791" s="4"/>
      <c r="N791" s="4"/>
      <c r="O791" s="4"/>
      <c r="P791" s="4"/>
      <c r="Q791" s="4"/>
      <c r="R791" s="4"/>
      <c r="S791" s="4"/>
      <c r="T791" s="4"/>
      <c r="U791" s="4"/>
      <c r="V791" s="4"/>
      <c r="W791" s="4"/>
      <c r="X791" s="4"/>
      <c r="Y791" s="4"/>
      <c r="Z791" s="4"/>
    </row>
    <row r="792" spans="1:26" ht="24" customHeight="1" x14ac:dyDescent="0.3">
      <c r="A792" s="5">
        <v>791</v>
      </c>
      <c r="B792" s="6" t="s">
        <v>12096</v>
      </c>
      <c r="C792" s="6" t="s">
        <v>12097</v>
      </c>
      <c r="D792" s="7" t="s">
        <v>12102</v>
      </c>
      <c r="E792" s="35" t="s">
        <v>12103</v>
      </c>
      <c r="F792" s="39">
        <v>2</v>
      </c>
      <c r="G792" s="5">
        <v>2</v>
      </c>
      <c r="H792" s="39">
        <v>2</v>
      </c>
      <c r="I792" s="4"/>
      <c r="J792" s="4"/>
      <c r="K792" s="4"/>
      <c r="L792" s="4"/>
      <c r="M792" s="4"/>
      <c r="N792" s="4"/>
      <c r="O792" s="4"/>
      <c r="P792" s="4"/>
      <c r="Q792" s="4"/>
      <c r="R792" s="4"/>
      <c r="S792" s="4"/>
      <c r="T792" s="4"/>
      <c r="U792" s="4"/>
      <c r="V792" s="4"/>
      <c r="W792" s="4"/>
      <c r="X792" s="4"/>
      <c r="Y792" s="4"/>
      <c r="Z792" s="4"/>
    </row>
    <row r="793" spans="1:26" ht="24" customHeight="1" x14ac:dyDescent="0.3">
      <c r="A793" s="5">
        <v>792</v>
      </c>
      <c r="B793" s="6" t="s">
        <v>12096</v>
      </c>
      <c r="C793" s="6" t="s">
        <v>12097</v>
      </c>
      <c r="D793" s="7" t="s">
        <v>12104</v>
      </c>
      <c r="E793" s="35" t="s">
        <v>12105</v>
      </c>
      <c r="F793" s="39">
        <v>1</v>
      </c>
      <c r="G793" s="5">
        <v>0</v>
      </c>
      <c r="H793" s="39">
        <v>1</v>
      </c>
      <c r="I793" s="4"/>
      <c r="J793" s="4"/>
      <c r="K793" s="4"/>
      <c r="L793" s="4"/>
      <c r="M793" s="4"/>
      <c r="N793" s="4"/>
      <c r="O793" s="4"/>
      <c r="P793" s="4"/>
      <c r="Q793" s="4"/>
      <c r="R793" s="4"/>
      <c r="S793" s="4"/>
      <c r="T793" s="4"/>
      <c r="U793" s="4"/>
      <c r="V793" s="4"/>
      <c r="W793" s="4"/>
      <c r="X793" s="4"/>
      <c r="Y793" s="4"/>
      <c r="Z793" s="4"/>
    </row>
    <row r="794" spans="1:26" ht="24" customHeight="1" x14ac:dyDescent="0.3">
      <c r="A794" s="5">
        <v>793</v>
      </c>
      <c r="B794" s="6" t="s">
        <v>12096</v>
      </c>
      <c r="C794" s="6" t="s">
        <v>12097</v>
      </c>
      <c r="D794" s="7" t="s">
        <v>12106</v>
      </c>
      <c r="E794" s="35" t="s">
        <v>12107</v>
      </c>
      <c r="F794" s="39">
        <v>0</v>
      </c>
      <c r="G794" s="5">
        <v>0</v>
      </c>
      <c r="H794" s="39">
        <v>0</v>
      </c>
      <c r="I794" s="4"/>
      <c r="J794" s="4"/>
      <c r="K794" s="4"/>
      <c r="L794" s="4"/>
      <c r="M794" s="4"/>
      <c r="N794" s="4"/>
      <c r="O794" s="4"/>
      <c r="P794" s="4"/>
      <c r="Q794" s="4"/>
      <c r="R794" s="4"/>
      <c r="S794" s="4"/>
      <c r="T794" s="4"/>
      <c r="U794" s="4"/>
      <c r="V794" s="4"/>
      <c r="W794" s="4"/>
      <c r="X794" s="4"/>
      <c r="Y794" s="4"/>
      <c r="Z794" s="4"/>
    </row>
    <row r="795" spans="1:26" ht="24" customHeight="1" x14ac:dyDescent="0.3">
      <c r="A795" s="5">
        <v>794</v>
      </c>
      <c r="B795" s="6" t="s">
        <v>12096</v>
      </c>
      <c r="C795" s="6" t="s">
        <v>12097</v>
      </c>
      <c r="D795" s="7" t="s">
        <v>12108</v>
      </c>
      <c r="E795" s="35" t="s">
        <v>12109</v>
      </c>
      <c r="F795" s="39">
        <v>2</v>
      </c>
      <c r="G795" s="5">
        <v>2</v>
      </c>
      <c r="H795" s="39">
        <v>2</v>
      </c>
      <c r="I795" s="4"/>
      <c r="J795" s="4"/>
      <c r="K795" s="4"/>
      <c r="L795" s="4"/>
      <c r="M795" s="4"/>
      <c r="N795" s="4"/>
      <c r="O795" s="4"/>
      <c r="P795" s="4"/>
      <c r="Q795" s="4"/>
      <c r="R795" s="4"/>
      <c r="S795" s="4"/>
      <c r="T795" s="4"/>
      <c r="U795" s="4"/>
      <c r="V795" s="4"/>
      <c r="W795" s="4"/>
      <c r="X795" s="4"/>
      <c r="Y795" s="4"/>
      <c r="Z795" s="4"/>
    </row>
    <row r="796" spans="1:26" ht="48" customHeight="1" x14ac:dyDescent="0.3">
      <c r="A796" s="5">
        <v>795</v>
      </c>
      <c r="B796" s="6" t="s">
        <v>12096</v>
      </c>
      <c r="C796" s="6" t="s">
        <v>12097</v>
      </c>
      <c r="D796" s="7" t="s">
        <v>13658</v>
      </c>
      <c r="E796" s="35" t="s">
        <v>12110</v>
      </c>
      <c r="F796" s="39">
        <v>2</v>
      </c>
      <c r="G796" s="5">
        <v>2</v>
      </c>
      <c r="H796" s="39">
        <v>2</v>
      </c>
      <c r="I796" s="4"/>
      <c r="J796" s="4"/>
      <c r="K796" s="4"/>
      <c r="L796" s="4"/>
      <c r="M796" s="4"/>
      <c r="N796" s="4"/>
      <c r="O796" s="4"/>
      <c r="P796" s="4"/>
      <c r="Q796" s="4"/>
      <c r="R796" s="4"/>
      <c r="S796" s="4"/>
      <c r="T796" s="4"/>
      <c r="U796" s="4"/>
      <c r="V796" s="4"/>
      <c r="W796" s="4"/>
      <c r="X796" s="4"/>
      <c r="Y796" s="4"/>
      <c r="Z796" s="4"/>
    </row>
    <row r="797" spans="1:26" ht="24" customHeight="1" x14ac:dyDescent="0.3">
      <c r="A797" s="5">
        <v>796</v>
      </c>
      <c r="B797" s="6" t="s">
        <v>12096</v>
      </c>
      <c r="C797" s="6" t="s">
        <v>12097</v>
      </c>
      <c r="D797" s="7" t="s">
        <v>12111</v>
      </c>
      <c r="E797" s="35" t="s">
        <v>12112</v>
      </c>
      <c r="F797" s="39">
        <v>2</v>
      </c>
      <c r="G797" s="5">
        <v>2</v>
      </c>
      <c r="H797" s="39">
        <v>2</v>
      </c>
      <c r="I797" s="4"/>
      <c r="J797" s="4"/>
      <c r="K797" s="4"/>
      <c r="L797" s="4"/>
      <c r="M797" s="4"/>
      <c r="N797" s="4"/>
      <c r="O797" s="4"/>
      <c r="P797" s="4"/>
      <c r="Q797" s="4"/>
      <c r="R797" s="4"/>
      <c r="S797" s="4"/>
      <c r="T797" s="4"/>
      <c r="U797" s="4"/>
      <c r="V797" s="4"/>
      <c r="W797" s="4"/>
      <c r="X797" s="4"/>
      <c r="Y797" s="4"/>
      <c r="Z797" s="4"/>
    </row>
    <row r="798" spans="1:26" ht="24" customHeight="1" x14ac:dyDescent="0.3">
      <c r="A798" s="5">
        <v>797</v>
      </c>
      <c r="B798" s="6" t="s">
        <v>12096</v>
      </c>
      <c r="C798" s="6" t="s">
        <v>12097</v>
      </c>
      <c r="D798" s="7" t="s">
        <v>12113</v>
      </c>
      <c r="E798" s="35" t="s">
        <v>12114</v>
      </c>
      <c r="F798" s="39">
        <v>2</v>
      </c>
      <c r="G798" s="5">
        <v>2</v>
      </c>
      <c r="H798" s="39">
        <v>2</v>
      </c>
      <c r="I798" s="4"/>
      <c r="J798" s="4"/>
      <c r="K798" s="4"/>
      <c r="L798" s="4"/>
      <c r="M798" s="4"/>
      <c r="N798" s="4"/>
      <c r="O798" s="4"/>
      <c r="P798" s="4"/>
      <c r="Q798" s="4"/>
      <c r="R798" s="4"/>
      <c r="S798" s="4"/>
      <c r="T798" s="4"/>
      <c r="U798" s="4"/>
      <c r="V798" s="4"/>
      <c r="W798" s="4"/>
      <c r="X798" s="4"/>
      <c r="Y798" s="4"/>
      <c r="Z798" s="4"/>
    </row>
    <row r="799" spans="1:26" ht="24" customHeight="1" x14ac:dyDescent="0.3">
      <c r="A799" s="5">
        <v>798</v>
      </c>
      <c r="B799" s="6" t="s">
        <v>12096</v>
      </c>
      <c r="C799" s="6" t="s">
        <v>12097</v>
      </c>
      <c r="D799" s="7" t="s">
        <v>12115</v>
      </c>
      <c r="E799" s="35" t="s">
        <v>12116</v>
      </c>
      <c r="F799" s="39">
        <v>1</v>
      </c>
      <c r="G799" s="5">
        <v>1</v>
      </c>
      <c r="H799" s="39">
        <v>1</v>
      </c>
      <c r="I799" s="4"/>
      <c r="J799" s="4"/>
      <c r="K799" s="4"/>
      <c r="L799" s="4"/>
      <c r="M799" s="4"/>
      <c r="N799" s="4"/>
      <c r="O799" s="4"/>
      <c r="P799" s="4"/>
      <c r="Q799" s="4"/>
      <c r="R799" s="4"/>
      <c r="S799" s="4"/>
      <c r="T799" s="4"/>
      <c r="U799" s="4"/>
      <c r="V799" s="4"/>
      <c r="W799" s="4"/>
      <c r="X799" s="4"/>
      <c r="Y799" s="4"/>
      <c r="Z799" s="4"/>
    </row>
    <row r="800" spans="1:26" ht="24" customHeight="1" x14ac:dyDescent="0.3">
      <c r="A800" s="5">
        <v>799</v>
      </c>
      <c r="B800" s="6" t="s">
        <v>12096</v>
      </c>
      <c r="C800" s="6" t="s">
        <v>12097</v>
      </c>
      <c r="D800" s="7" t="s">
        <v>12117</v>
      </c>
      <c r="E800" s="35" t="s">
        <v>12118</v>
      </c>
      <c r="F800" s="39">
        <v>0</v>
      </c>
      <c r="G800" s="5">
        <v>0</v>
      </c>
      <c r="H800" s="39">
        <v>0</v>
      </c>
      <c r="I800" s="4"/>
      <c r="J800" s="4"/>
      <c r="K800" s="4"/>
      <c r="L800" s="4"/>
      <c r="M800" s="4"/>
      <c r="N800" s="4"/>
      <c r="O800" s="4"/>
      <c r="P800" s="4"/>
      <c r="Q800" s="4"/>
      <c r="R800" s="4"/>
      <c r="S800" s="4"/>
      <c r="T800" s="4"/>
      <c r="U800" s="4"/>
      <c r="V800" s="4"/>
      <c r="W800" s="4"/>
      <c r="X800" s="4"/>
      <c r="Y800" s="4"/>
      <c r="Z800" s="4"/>
    </row>
    <row r="801" spans="1:26" ht="48" customHeight="1" x14ac:dyDescent="0.3">
      <c r="A801" s="5">
        <v>800</v>
      </c>
      <c r="B801" s="6" t="s">
        <v>12096</v>
      </c>
      <c r="C801" s="6" t="s">
        <v>12097</v>
      </c>
      <c r="D801" s="7" t="s">
        <v>12119</v>
      </c>
      <c r="E801" s="35" t="s">
        <v>12120</v>
      </c>
      <c r="F801" s="39">
        <v>0</v>
      </c>
      <c r="G801" s="5">
        <v>0</v>
      </c>
      <c r="H801" s="39">
        <v>0</v>
      </c>
      <c r="I801" s="4"/>
      <c r="J801" s="4"/>
      <c r="K801" s="4"/>
      <c r="L801" s="4"/>
      <c r="M801" s="4"/>
      <c r="N801" s="4"/>
      <c r="O801" s="4"/>
      <c r="P801" s="4"/>
      <c r="Q801" s="4"/>
      <c r="R801" s="4"/>
      <c r="S801" s="4"/>
      <c r="T801" s="4"/>
      <c r="U801" s="4"/>
      <c r="V801" s="4"/>
      <c r="W801" s="4"/>
      <c r="X801" s="4"/>
      <c r="Y801" s="4"/>
      <c r="Z801" s="4"/>
    </row>
    <row r="802" spans="1:26" ht="24" customHeight="1" x14ac:dyDescent="0.3">
      <c r="A802" s="5">
        <v>801</v>
      </c>
      <c r="B802" s="6" t="s">
        <v>12096</v>
      </c>
      <c r="C802" s="6" t="s">
        <v>12097</v>
      </c>
      <c r="D802" s="7" t="s">
        <v>12121</v>
      </c>
      <c r="E802" s="35" t="s">
        <v>12122</v>
      </c>
      <c r="F802" s="39">
        <v>0</v>
      </c>
      <c r="G802" s="5">
        <v>2</v>
      </c>
      <c r="H802" s="39">
        <v>0</v>
      </c>
      <c r="I802" s="4"/>
      <c r="J802" s="4"/>
      <c r="K802" s="4"/>
      <c r="L802" s="4"/>
      <c r="M802" s="4"/>
      <c r="N802" s="4"/>
      <c r="O802" s="4"/>
      <c r="P802" s="4"/>
      <c r="Q802" s="4"/>
      <c r="R802" s="4"/>
      <c r="S802" s="4"/>
      <c r="T802" s="4"/>
      <c r="U802" s="4"/>
      <c r="V802" s="4"/>
      <c r="W802" s="4"/>
      <c r="X802" s="4"/>
      <c r="Y802" s="4"/>
      <c r="Z802" s="4"/>
    </row>
    <row r="803" spans="1:26" ht="24" customHeight="1" x14ac:dyDescent="0.3">
      <c r="A803" s="5">
        <v>802</v>
      </c>
      <c r="B803" s="6" t="s">
        <v>12096</v>
      </c>
      <c r="C803" s="6" t="s">
        <v>12097</v>
      </c>
      <c r="D803" s="7" t="s">
        <v>12123</v>
      </c>
      <c r="E803" s="35" t="s">
        <v>12124</v>
      </c>
      <c r="F803" s="39">
        <v>1</v>
      </c>
      <c r="G803" s="5">
        <v>2</v>
      </c>
      <c r="H803" s="39">
        <v>1</v>
      </c>
      <c r="I803" s="4"/>
      <c r="J803" s="4"/>
      <c r="K803" s="4"/>
      <c r="L803" s="4"/>
      <c r="M803" s="4"/>
      <c r="N803" s="4"/>
      <c r="O803" s="4"/>
      <c r="P803" s="4"/>
      <c r="Q803" s="4"/>
      <c r="R803" s="4"/>
      <c r="S803" s="4"/>
      <c r="T803" s="4"/>
      <c r="U803" s="4"/>
      <c r="V803" s="4"/>
      <c r="W803" s="4"/>
      <c r="X803" s="4"/>
      <c r="Y803" s="4"/>
      <c r="Z803" s="4"/>
    </row>
    <row r="804" spans="1:26" ht="24" customHeight="1" x14ac:dyDescent="0.3">
      <c r="A804" s="5">
        <v>803</v>
      </c>
      <c r="B804" s="6" t="s">
        <v>12096</v>
      </c>
      <c r="C804" s="6" t="s">
        <v>12097</v>
      </c>
      <c r="D804" s="7" t="s">
        <v>12125</v>
      </c>
      <c r="E804" s="35" t="s">
        <v>12126</v>
      </c>
      <c r="F804" s="39">
        <v>2</v>
      </c>
      <c r="G804" s="5">
        <v>1</v>
      </c>
      <c r="H804" s="39">
        <v>2</v>
      </c>
      <c r="I804" s="4"/>
      <c r="J804" s="4"/>
      <c r="K804" s="4"/>
      <c r="L804" s="4"/>
      <c r="M804" s="4"/>
      <c r="N804" s="4"/>
      <c r="O804" s="4"/>
      <c r="P804" s="4"/>
      <c r="Q804" s="4"/>
      <c r="R804" s="4"/>
      <c r="S804" s="4"/>
      <c r="T804" s="4"/>
      <c r="U804" s="4"/>
      <c r="V804" s="4"/>
      <c r="W804" s="4"/>
      <c r="X804" s="4"/>
      <c r="Y804" s="4"/>
      <c r="Z804" s="4"/>
    </row>
    <row r="805" spans="1:26" ht="24" customHeight="1" x14ac:dyDescent="0.3">
      <c r="A805" s="5">
        <v>804</v>
      </c>
      <c r="B805" s="6" t="s">
        <v>12096</v>
      </c>
      <c r="C805" s="6" t="s">
        <v>12097</v>
      </c>
      <c r="D805" s="7" t="s">
        <v>12127</v>
      </c>
      <c r="E805" s="35" t="s">
        <v>12128</v>
      </c>
      <c r="F805" s="39">
        <v>2</v>
      </c>
      <c r="G805" s="5">
        <v>1</v>
      </c>
      <c r="H805" s="39">
        <v>2</v>
      </c>
      <c r="I805" s="4"/>
      <c r="J805" s="4"/>
      <c r="K805" s="4"/>
      <c r="L805" s="4"/>
      <c r="M805" s="4"/>
      <c r="N805" s="4"/>
      <c r="O805" s="4"/>
      <c r="P805" s="4"/>
      <c r="Q805" s="4"/>
      <c r="R805" s="4"/>
      <c r="S805" s="4"/>
      <c r="T805" s="4"/>
      <c r="U805" s="4"/>
      <c r="V805" s="4"/>
      <c r="W805" s="4"/>
      <c r="X805" s="4"/>
      <c r="Y805" s="4"/>
      <c r="Z805" s="4"/>
    </row>
    <row r="806" spans="1:26" ht="24" customHeight="1" x14ac:dyDescent="0.3">
      <c r="A806" s="5">
        <v>805</v>
      </c>
      <c r="B806" s="6" t="s">
        <v>12096</v>
      </c>
      <c r="C806" s="6" t="s">
        <v>12097</v>
      </c>
      <c r="D806" s="7" t="s">
        <v>12129</v>
      </c>
      <c r="E806" s="35" t="s">
        <v>12130</v>
      </c>
      <c r="F806" s="39">
        <v>2</v>
      </c>
      <c r="G806" s="5">
        <v>0</v>
      </c>
      <c r="H806" s="39">
        <v>2</v>
      </c>
      <c r="I806" s="4"/>
      <c r="J806" s="4"/>
      <c r="K806" s="4"/>
      <c r="L806" s="4"/>
      <c r="M806" s="4"/>
      <c r="N806" s="4"/>
      <c r="O806" s="4"/>
      <c r="P806" s="4"/>
      <c r="Q806" s="4"/>
      <c r="R806" s="4"/>
      <c r="S806" s="4"/>
      <c r="T806" s="4"/>
      <c r="U806" s="4"/>
      <c r="V806" s="4"/>
      <c r="W806" s="4"/>
      <c r="X806" s="4"/>
      <c r="Y806" s="4"/>
      <c r="Z806" s="4"/>
    </row>
    <row r="807" spans="1:26" ht="24" customHeight="1" x14ac:dyDescent="0.3">
      <c r="A807" s="5">
        <v>806</v>
      </c>
      <c r="B807" s="6" t="s">
        <v>12096</v>
      </c>
      <c r="C807" s="6" t="s">
        <v>12097</v>
      </c>
      <c r="D807" s="7" t="s">
        <v>12131</v>
      </c>
      <c r="E807" s="35" t="s">
        <v>12132</v>
      </c>
      <c r="F807" s="39">
        <v>0</v>
      </c>
      <c r="G807" s="5">
        <v>0</v>
      </c>
      <c r="H807" s="39">
        <v>0</v>
      </c>
      <c r="I807" s="4"/>
      <c r="J807" s="4"/>
      <c r="K807" s="4"/>
      <c r="L807" s="4"/>
      <c r="M807" s="4"/>
      <c r="N807" s="4"/>
      <c r="O807" s="4"/>
      <c r="P807" s="4"/>
      <c r="Q807" s="4"/>
      <c r="R807" s="4"/>
      <c r="S807" s="4"/>
      <c r="T807" s="4"/>
      <c r="U807" s="4"/>
      <c r="V807" s="4"/>
      <c r="W807" s="4"/>
      <c r="X807" s="4"/>
      <c r="Y807" s="4"/>
      <c r="Z807" s="4"/>
    </row>
    <row r="808" spans="1:26" ht="24" customHeight="1" x14ac:dyDescent="0.3">
      <c r="A808" s="5">
        <v>807</v>
      </c>
      <c r="B808" s="6" t="s">
        <v>12096</v>
      </c>
      <c r="C808" s="6" t="s">
        <v>12097</v>
      </c>
      <c r="D808" s="7" t="s">
        <v>12133</v>
      </c>
      <c r="E808" s="35" t="s">
        <v>12134</v>
      </c>
      <c r="F808" s="39">
        <v>0</v>
      </c>
      <c r="G808" s="5">
        <v>0</v>
      </c>
      <c r="H808" s="39">
        <v>0</v>
      </c>
      <c r="I808" s="4"/>
      <c r="J808" s="4"/>
      <c r="K808" s="4"/>
      <c r="L808" s="4"/>
      <c r="M808" s="4"/>
      <c r="N808" s="4"/>
      <c r="O808" s="4"/>
      <c r="P808" s="4"/>
      <c r="Q808" s="4"/>
      <c r="R808" s="4"/>
      <c r="S808" s="4"/>
      <c r="T808" s="4"/>
      <c r="U808" s="4"/>
      <c r="V808" s="4"/>
      <c r="W808" s="4"/>
      <c r="X808" s="4"/>
      <c r="Y808" s="4"/>
      <c r="Z808" s="4"/>
    </row>
    <row r="809" spans="1:26" ht="24" customHeight="1" x14ac:dyDescent="0.3">
      <c r="A809" s="5">
        <v>808</v>
      </c>
      <c r="B809" s="6" t="s">
        <v>12096</v>
      </c>
      <c r="C809" s="6" t="s">
        <v>12097</v>
      </c>
      <c r="D809" s="7" t="s">
        <v>12135</v>
      </c>
      <c r="E809" s="35" t="s">
        <v>12136</v>
      </c>
      <c r="F809" s="39">
        <v>2</v>
      </c>
      <c r="G809" s="5">
        <v>0</v>
      </c>
      <c r="H809" s="39">
        <v>2</v>
      </c>
      <c r="I809" s="4"/>
      <c r="J809" s="4"/>
      <c r="K809" s="4"/>
      <c r="L809" s="4"/>
      <c r="M809" s="4"/>
      <c r="N809" s="4"/>
      <c r="O809" s="4"/>
      <c r="P809" s="4"/>
      <c r="Q809" s="4"/>
      <c r="R809" s="4"/>
      <c r="S809" s="4"/>
      <c r="T809" s="4"/>
      <c r="U809" s="4"/>
      <c r="V809" s="4"/>
      <c r="W809" s="4"/>
      <c r="X809" s="4"/>
      <c r="Y809" s="4"/>
      <c r="Z809" s="4"/>
    </row>
    <row r="810" spans="1:26" ht="24" customHeight="1" x14ac:dyDescent="0.3">
      <c r="A810" s="5">
        <v>809</v>
      </c>
      <c r="B810" s="6" t="s">
        <v>12096</v>
      </c>
      <c r="C810" s="6" t="s">
        <v>12097</v>
      </c>
      <c r="D810" s="7" t="s">
        <v>12137</v>
      </c>
      <c r="E810" s="35" t="s">
        <v>12138</v>
      </c>
      <c r="F810" s="39">
        <v>0</v>
      </c>
      <c r="G810" s="5">
        <v>0</v>
      </c>
      <c r="H810" s="39">
        <v>0</v>
      </c>
      <c r="I810" s="4"/>
      <c r="J810" s="4"/>
      <c r="K810" s="4"/>
      <c r="L810" s="4"/>
      <c r="M810" s="4"/>
      <c r="N810" s="4"/>
      <c r="O810" s="4"/>
      <c r="P810" s="4"/>
      <c r="Q810" s="4"/>
      <c r="R810" s="4"/>
      <c r="S810" s="4"/>
      <c r="T810" s="4"/>
      <c r="U810" s="4"/>
      <c r="V810" s="4"/>
      <c r="W810" s="4"/>
      <c r="X810" s="4"/>
      <c r="Y810" s="4"/>
      <c r="Z810" s="4"/>
    </row>
    <row r="811" spans="1:26" ht="24" customHeight="1" x14ac:dyDescent="0.3">
      <c r="A811" s="5">
        <v>810</v>
      </c>
      <c r="B811" s="6" t="s">
        <v>12096</v>
      </c>
      <c r="C811" s="6" t="s">
        <v>12097</v>
      </c>
      <c r="D811" s="7" t="s">
        <v>12139</v>
      </c>
      <c r="E811" s="35" t="s">
        <v>12140</v>
      </c>
      <c r="F811" s="39">
        <v>0</v>
      </c>
      <c r="G811" s="5">
        <v>1</v>
      </c>
      <c r="H811" s="39">
        <v>0</v>
      </c>
      <c r="I811" s="4"/>
      <c r="J811" s="4"/>
      <c r="K811" s="4"/>
      <c r="L811" s="4"/>
      <c r="M811" s="4"/>
      <c r="N811" s="4"/>
      <c r="O811" s="4"/>
      <c r="P811" s="4"/>
      <c r="Q811" s="4"/>
      <c r="R811" s="4"/>
      <c r="S811" s="4"/>
      <c r="T811" s="4"/>
      <c r="U811" s="4"/>
      <c r="V811" s="4"/>
      <c r="W811" s="4"/>
      <c r="X811" s="4"/>
      <c r="Y811" s="4"/>
      <c r="Z811" s="4"/>
    </row>
    <row r="812" spans="1:26" ht="48" customHeight="1" x14ac:dyDescent="0.3">
      <c r="A812" s="5">
        <v>811</v>
      </c>
      <c r="B812" s="6" t="s">
        <v>12096</v>
      </c>
      <c r="C812" s="6" t="s">
        <v>12097</v>
      </c>
      <c r="D812" s="7" t="s">
        <v>12141</v>
      </c>
      <c r="E812" s="35" t="s">
        <v>12142</v>
      </c>
      <c r="F812" s="39">
        <v>0</v>
      </c>
      <c r="G812" s="5">
        <v>0</v>
      </c>
      <c r="H812" s="39">
        <v>0</v>
      </c>
      <c r="I812" s="4"/>
      <c r="J812" s="4"/>
      <c r="K812" s="4"/>
      <c r="L812" s="4"/>
      <c r="M812" s="4"/>
      <c r="N812" s="4"/>
      <c r="O812" s="4"/>
      <c r="P812" s="4"/>
      <c r="Q812" s="4"/>
      <c r="R812" s="4"/>
      <c r="S812" s="4"/>
      <c r="T812" s="4"/>
      <c r="U812" s="4"/>
      <c r="V812" s="4"/>
      <c r="W812" s="4"/>
      <c r="X812" s="4"/>
      <c r="Y812" s="4"/>
      <c r="Z812" s="4"/>
    </row>
    <row r="813" spans="1:26" ht="24" customHeight="1" x14ac:dyDescent="0.3">
      <c r="A813" s="5">
        <v>812</v>
      </c>
      <c r="B813" s="6" t="s">
        <v>12096</v>
      </c>
      <c r="C813" s="6" t="s">
        <v>12097</v>
      </c>
      <c r="D813" s="7" t="s">
        <v>12143</v>
      </c>
      <c r="E813" s="35" t="s">
        <v>12144</v>
      </c>
      <c r="F813" s="39">
        <v>0</v>
      </c>
      <c r="G813" s="5">
        <v>1</v>
      </c>
      <c r="H813" s="39">
        <v>0</v>
      </c>
      <c r="I813" s="4"/>
      <c r="J813" s="4"/>
      <c r="K813" s="4"/>
      <c r="L813" s="4"/>
      <c r="M813" s="4"/>
      <c r="N813" s="4"/>
      <c r="O813" s="4"/>
      <c r="P813" s="4"/>
      <c r="Q813" s="4"/>
      <c r="R813" s="4"/>
      <c r="S813" s="4"/>
      <c r="T813" s="4"/>
      <c r="U813" s="4"/>
      <c r="V813" s="4"/>
      <c r="W813" s="4"/>
      <c r="X813" s="4"/>
      <c r="Y813" s="4"/>
      <c r="Z813" s="4"/>
    </row>
    <row r="814" spans="1:26" ht="48" customHeight="1" x14ac:dyDescent="0.3">
      <c r="A814" s="5">
        <v>813</v>
      </c>
      <c r="B814" s="6" t="s">
        <v>12096</v>
      </c>
      <c r="C814" s="6" t="s">
        <v>12097</v>
      </c>
      <c r="D814" s="7" t="s">
        <v>12145</v>
      </c>
      <c r="E814" s="35" t="s">
        <v>12146</v>
      </c>
      <c r="F814" s="39">
        <v>1</v>
      </c>
      <c r="G814" s="5">
        <v>1</v>
      </c>
      <c r="H814" s="39">
        <v>1</v>
      </c>
      <c r="I814" s="4"/>
      <c r="J814" s="4"/>
      <c r="K814" s="4"/>
      <c r="L814" s="4"/>
      <c r="M814" s="4"/>
      <c r="N814" s="4"/>
      <c r="O814" s="4"/>
      <c r="P814" s="4"/>
      <c r="Q814" s="4"/>
      <c r="R814" s="4"/>
      <c r="S814" s="4"/>
      <c r="T814" s="4"/>
      <c r="U814" s="4"/>
      <c r="V814" s="4"/>
      <c r="W814" s="4"/>
      <c r="X814" s="4"/>
      <c r="Y814" s="4"/>
      <c r="Z814" s="4"/>
    </row>
    <row r="815" spans="1:26" ht="24" customHeight="1" x14ac:dyDescent="0.3">
      <c r="A815" s="5">
        <v>814</v>
      </c>
      <c r="B815" s="6" t="s">
        <v>12096</v>
      </c>
      <c r="C815" s="6" t="s">
        <v>12097</v>
      </c>
      <c r="D815" s="7" t="s">
        <v>12147</v>
      </c>
      <c r="E815" s="35" t="s">
        <v>12148</v>
      </c>
      <c r="F815" s="39">
        <v>1</v>
      </c>
      <c r="G815" s="5">
        <v>1</v>
      </c>
      <c r="H815" s="39">
        <v>1</v>
      </c>
      <c r="I815" s="4"/>
      <c r="J815" s="4"/>
      <c r="K815" s="4"/>
      <c r="L815" s="4"/>
      <c r="M815" s="4"/>
      <c r="N815" s="4"/>
      <c r="O815" s="4"/>
      <c r="P815" s="4"/>
      <c r="Q815" s="4"/>
      <c r="R815" s="4"/>
      <c r="S815" s="4"/>
      <c r="T815" s="4"/>
      <c r="U815" s="4"/>
      <c r="V815" s="4"/>
      <c r="W815" s="4"/>
      <c r="X815" s="4"/>
      <c r="Y815" s="4"/>
      <c r="Z815" s="4"/>
    </row>
    <row r="816" spans="1:26" ht="48" customHeight="1" x14ac:dyDescent="0.3">
      <c r="A816" s="5">
        <v>815</v>
      </c>
      <c r="B816" s="6" t="s">
        <v>12096</v>
      </c>
      <c r="C816" s="6" t="s">
        <v>12097</v>
      </c>
      <c r="D816" s="7" t="s">
        <v>12149</v>
      </c>
      <c r="E816" s="35" t="s">
        <v>12150</v>
      </c>
      <c r="F816" s="39">
        <v>1</v>
      </c>
      <c r="G816" s="5">
        <v>0</v>
      </c>
      <c r="H816" s="39">
        <v>1</v>
      </c>
      <c r="I816" s="4"/>
      <c r="J816" s="4"/>
      <c r="K816" s="4"/>
      <c r="L816" s="4"/>
      <c r="M816" s="4"/>
      <c r="N816" s="4"/>
      <c r="O816" s="4"/>
      <c r="P816" s="4"/>
      <c r="Q816" s="4"/>
      <c r="R816" s="4"/>
      <c r="S816" s="4"/>
      <c r="T816" s="4"/>
      <c r="U816" s="4"/>
      <c r="V816" s="4"/>
      <c r="W816" s="4"/>
      <c r="X816" s="4"/>
      <c r="Y816" s="4"/>
      <c r="Z816" s="4"/>
    </row>
    <row r="817" spans="1:26" ht="24" customHeight="1" x14ac:dyDescent="0.3">
      <c r="A817" s="5">
        <v>816</v>
      </c>
      <c r="B817" s="6" t="s">
        <v>12096</v>
      </c>
      <c r="C817" s="6" t="s">
        <v>12097</v>
      </c>
      <c r="D817" s="7" t="s">
        <v>12151</v>
      </c>
      <c r="E817" s="35" t="s">
        <v>12152</v>
      </c>
      <c r="F817" s="39">
        <v>0</v>
      </c>
      <c r="G817" s="5">
        <v>0</v>
      </c>
      <c r="H817" s="39">
        <v>0</v>
      </c>
      <c r="I817" s="4"/>
      <c r="J817" s="4"/>
      <c r="K817" s="4"/>
      <c r="L817" s="4"/>
      <c r="M817" s="4"/>
      <c r="N817" s="4"/>
      <c r="O817" s="4"/>
      <c r="P817" s="4"/>
      <c r="Q817" s="4"/>
      <c r="R817" s="4"/>
      <c r="S817" s="4"/>
      <c r="T817" s="4"/>
      <c r="U817" s="4"/>
      <c r="V817" s="4"/>
      <c r="W817" s="4"/>
      <c r="X817" s="4"/>
      <c r="Y817" s="4"/>
      <c r="Z817" s="4"/>
    </row>
    <row r="818" spans="1:26" ht="24" customHeight="1" x14ac:dyDescent="0.3">
      <c r="A818" s="5">
        <v>817</v>
      </c>
      <c r="B818" s="6" t="s">
        <v>12096</v>
      </c>
      <c r="C818" s="6" t="s">
        <v>12097</v>
      </c>
      <c r="D818" s="7" t="s">
        <v>12153</v>
      </c>
      <c r="E818" s="35" t="s">
        <v>12154</v>
      </c>
      <c r="F818" s="39">
        <v>0</v>
      </c>
      <c r="G818" s="5">
        <v>0</v>
      </c>
      <c r="H818" s="39">
        <v>0</v>
      </c>
      <c r="I818" s="4"/>
      <c r="J818" s="4"/>
      <c r="K818" s="4"/>
      <c r="L818" s="4"/>
      <c r="M818" s="4"/>
      <c r="N818" s="4"/>
      <c r="O818" s="4"/>
      <c r="P818" s="4"/>
      <c r="Q818" s="4"/>
      <c r="R818" s="4"/>
      <c r="S818" s="4"/>
      <c r="T818" s="4"/>
      <c r="U818" s="4"/>
      <c r="V818" s="4"/>
      <c r="W818" s="4"/>
      <c r="X818" s="4"/>
      <c r="Y818" s="4"/>
      <c r="Z818" s="4"/>
    </row>
    <row r="819" spans="1:26" ht="48" customHeight="1" x14ac:dyDescent="0.3">
      <c r="A819" s="5">
        <v>818</v>
      </c>
      <c r="B819" s="6" t="s">
        <v>12096</v>
      </c>
      <c r="C819" s="6" t="s">
        <v>12097</v>
      </c>
      <c r="D819" s="7" t="s">
        <v>12155</v>
      </c>
      <c r="E819" s="35" t="s">
        <v>12156</v>
      </c>
      <c r="F819" s="39">
        <v>0</v>
      </c>
      <c r="G819" s="5">
        <v>0</v>
      </c>
      <c r="H819" s="39">
        <v>0</v>
      </c>
      <c r="I819" s="4"/>
      <c r="J819" s="4"/>
      <c r="K819" s="4"/>
      <c r="L819" s="4"/>
      <c r="M819" s="4"/>
      <c r="N819" s="4"/>
      <c r="O819" s="4"/>
      <c r="P819" s="4"/>
      <c r="Q819" s="4"/>
      <c r="R819" s="4"/>
      <c r="S819" s="4"/>
      <c r="T819" s="4"/>
      <c r="U819" s="4"/>
      <c r="V819" s="4"/>
      <c r="W819" s="4"/>
      <c r="X819" s="4"/>
      <c r="Y819" s="4"/>
      <c r="Z819" s="4"/>
    </row>
    <row r="820" spans="1:26" ht="72" customHeight="1" x14ac:dyDescent="0.3">
      <c r="A820" s="5">
        <v>819</v>
      </c>
      <c r="B820" s="6" t="s">
        <v>12096</v>
      </c>
      <c r="C820" s="6" t="s">
        <v>12097</v>
      </c>
      <c r="D820" s="7" t="s">
        <v>12157</v>
      </c>
      <c r="E820" s="35" t="s">
        <v>12158</v>
      </c>
      <c r="F820" s="39">
        <v>2</v>
      </c>
      <c r="G820" s="5">
        <v>0</v>
      </c>
      <c r="H820" s="39">
        <v>2</v>
      </c>
      <c r="I820" s="4"/>
      <c r="J820" s="4"/>
      <c r="K820" s="4"/>
      <c r="L820" s="4"/>
      <c r="M820" s="4"/>
      <c r="N820" s="4"/>
      <c r="O820" s="4"/>
      <c r="P820" s="4"/>
      <c r="Q820" s="4"/>
      <c r="R820" s="4"/>
      <c r="S820" s="4"/>
      <c r="T820" s="4"/>
      <c r="U820" s="4"/>
      <c r="V820" s="4"/>
      <c r="W820" s="4"/>
      <c r="X820" s="4"/>
      <c r="Y820" s="4"/>
      <c r="Z820" s="4"/>
    </row>
    <row r="821" spans="1:26" ht="24" customHeight="1" x14ac:dyDescent="0.3">
      <c r="A821" s="5">
        <v>820</v>
      </c>
      <c r="B821" s="6" t="s">
        <v>12096</v>
      </c>
      <c r="C821" s="6" t="s">
        <v>12097</v>
      </c>
      <c r="D821" s="7" t="s">
        <v>12159</v>
      </c>
      <c r="E821" s="35" t="s">
        <v>12160</v>
      </c>
      <c r="F821" s="39">
        <v>1</v>
      </c>
      <c r="G821" s="5">
        <v>1</v>
      </c>
      <c r="H821" s="39">
        <v>1</v>
      </c>
      <c r="I821" s="4"/>
      <c r="J821" s="4"/>
      <c r="K821" s="4"/>
      <c r="L821" s="4"/>
      <c r="M821" s="4"/>
      <c r="N821" s="4"/>
      <c r="O821" s="4"/>
      <c r="P821" s="4"/>
      <c r="Q821" s="4"/>
      <c r="R821" s="4"/>
      <c r="S821" s="4"/>
      <c r="T821" s="4"/>
      <c r="U821" s="4"/>
      <c r="V821" s="4"/>
      <c r="W821" s="4"/>
      <c r="X821" s="4"/>
      <c r="Y821" s="4"/>
      <c r="Z821" s="4"/>
    </row>
    <row r="822" spans="1:26" ht="24" customHeight="1" x14ac:dyDescent="0.3">
      <c r="A822" s="5">
        <v>821</v>
      </c>
      <c r="B822" s="6" t="s">
        <v>12096</v>
      </c>
      <c r="C822" s="6" t="s">
        <v>12097</v>
      </c>
      <c r="D822" s="7" t="s">
        <v>12161</v>
      </c>
      <c r="E822" s="35" t="s">
        <v>12162</v>
      </c>
      <c r="F822" s="39">
        <v>1</v>
      </c>
      <c r="G822" s="5">
        <v>1</v>
      </c>
      <c r="H822" s="39">
        <v>1</v>
      </c>
      <c r="I822" s="4"/>
      <c r="J822" s="4"/>
      <c r="K822" s="4"/>
      <c r="L822" s="4"/>
      <c r="M822" s="4"/>
      <c r="N822" s="4"/>
      <c r="O822" s="4"/>
      <c r="P822" s="4"/>
      <c r="Q822" s="4"/>
      <c r="R822" s="4"/>
      <c r="S822" s="4"/>
      <c r="T822" s="4"/>
      <c r="U822" s="4"/>
      <c r="V822" s="4"/>
      <c r="W822" s="4"/>
      <c r="X822" s="4"/>
      <c r="Y822" s="4"/>
      <c r="Z822" s="4"/>
    </row>
    <row r="823" spans="1:26" ht="48" customHeight="1" x14ac:dyDescent="0.3">
      <c r="A823" s="5">
        <v>822</v>
      </c>
      <c r="B823" s="6" t="s">
        <v>12096</v>
      </c>
      <c r="C823" s="6" t="s">
        <v>12097</v>
      </c>
      <c r="D823" s="7" t="s">
        <v>12163</v>
      </c>
      <c r="E823" s="35" t="s">
        <v>12164</v>
      </c>
      <c r="F823" s="39">
        <v>2</v>
      </c>
      <c r="G823" s="5">
        <v>2</v>
      </c>
      <c r="H823" s="39">
        <v>2</v>
      </c>
      <c r="I823" s="4"/>
      <c r="J823" s="4"/>
      <c r="K823" s="4"/>
      <c r="L823" s="4"/>
      <c r="M823" s="4"/>
      <c r="N823" s="4"/>
      <c r="O823" s="4"/>
      <c r="P823" s="4"/>
      <c r="Q823" s="4"/>
      <c r="R823" s="4"/>
      <c r="S823" s="4"/>
      <c r="T823" s="4"/>
      <c r="U823" s="4"/>
      <c r="V823" s="4"/>
      <c r="W823" s="4"/>
      <c r="X823" s="4"/>
      <c r="Y823" s="4"/>
      <c r="Z823" s="4"/>
    </row>
    <row r="824" spans="1:26" ht="24" customHeight="1" x14ac:dyDescent="0.3">
      <c r="A824" s="5">
        <v>823</v>
      </c>
      <c r="B824" s="6" t="s">
        <v>12096</v>
      </c>
      <c r="C824" s="6" t="s">
        <v>12097</v>
      </c>
      <c r="D824" s="7" t="s">
        <v>12165</v>
      </c>
      <c r="E824" s="35" t="s">
        <v>12166</v>
      </c>
      <c r="F824" s="39">
        <v>0</v>
      </c>
      <c r="G824" s="5">
        <v>1</v>
      </c>
      <c r="H824" s="39">
        <v>0</v>
      </c>
      <c r="I824" s="4"/>
      <c r="J824" s="4"/>
      <c r="K824" s="4"/>
      <c r="L824" s="4"/>
      <c r="M824" s="4"/>
      <c r="N824" s="4"/>
      <c r="O824" s="4"/>
      <c r="P824" s="4"/>
      <c r="Q824" s="4"/>
      <c r="R824" s="4"/>
      <c r="S824" s="4"/>
      <c r="T824" s="4"/>
      <c r="U824" s="4"/>
      <c r="V824" s="4"/>
      <c r="W824" s="4"/>
      <c r="X824" s="4"/>
      <c r="Y824" s="4"/>
      <c r="Z824" s="4"/>
    </row>
    <row r="825" spans="1:26" ht="24" customHeight="1" x14ac:dyDescent="0.3">
      <c r="A825" s="5">
        <v>824</v>
      </c>
      <c r="B825" s="6" t="s">
        <v>12096</v>
      </c>
      <c r="C825" s="6" t="s">
        <v>12097</v>
      </c>
      <c r="D825" s="7" t="s">
        <v>12167</v>
      </c>
      <c r="E825" s="35" t="s">
        <v>12168</v>
      </c>
      <c r="F825" s="39">
        <v>0</v>
      </c>
      <c r="G825" s="5">
        <v>0</v>
      </c>
      <c r="H825" s="39">
        <v>0</v>
      </c>
      <c r="I825" s="4"/>
      <c r="J825" s="4"/>
      <c r="K825" s="4"/>
      <c r="L825" s="4"/>
      <c r="M825" s="4"/>
      <c r="N825" s="4"/>
      <c r="O825" s="4"/>
      <c r="P825" s="4"/>
      <c r="Q825" s="4"/>
      <c r="R825" s="4"/>
      <c r="S825" s="4"/>
      <c r="T825" s="4"/>
      <c r="U825" s="4"/>
      <c r="V825" s="4"/>
      <c r="W825" s="4"/>
      <c r="X825" s="4"/>
      <c r="Y825" s="4"/>
      <c r="Z825" s="4"/>
    </row>
    <row r="826" spans="1:26" ht="24" customHeight="1" x14ac:dyDescent="0.3">
      <c r="A826" s="5">
        <v>825</v>
      </c>
      <c r="B826" s="6" t="s">
        <v>12096</v>
      </c>
      <c r="C826" s="6" t="s">
        <v>12097</v>
      </c>
      <c r="D826" s="7" t="s">
        <v>12169</v>
      </c>
      <c r="E826" s="35" t="s">
        <v>12170</v>
      </c>
      <c r="F826" s="39">
        <v>0</v>
      </c>
      <c r="G826" s="5">
        <v>0</v>
      </c>
      <c r="H826" s="39">
        <v>0</v>
      </c>
      <c r="I826" s="4"/>
      <c r="J826" s="4"/>
      <c r="K826" s="4"/>
      <c r="L826" s="4"/>
      <c r="M826" s="4"/>
      <c r="N826" s="4"/>
      <c r="O826" s="4"/>
      <c r="P826" s="4"/>
      <c r="Q826" s="4"/>
      <c r="R826" s="4"/>
      <c r="S826" s="4"/>
      <c r="T826" s="4"/>
      <c r="U826" s="4"/>
      <c r="V826" s="4"/>
      <c r="W826" s="4"/>
      <c r="X826" s="4"/>
      <c r="Y826" s="4"/>
      <c r="Z826" s="4"/>
    </row>
    <row r="827" spans="1:26" ht="24" customHeight="1" x14ac:dyDescent="0.3">
      <c r="A827" s="5">
        <v>826</v>
      </c>
      <c r="B827" s="6" t="s">
        <v>12096</v>
      </c>
      <c r="C827" s="6" t="s">
        <v>12097</v>
      </c>
      <c r="D827" s="7" t="s">
        <v>12171</v>
      </c>
      <c r="E827" s="35" t="s">
        <v>12172</v>
      </c>
      <c r="F827" s="39">
        <v>0</v>
      </c>
      <c r="G827" s="5">
        <v>0</v>
      </c>
      <c r="H827" s="39">
        <v>0</v>
      </c>
      <c r="I827" s="4"/>
      <c r="J827" s="4"/>
      <c r="K827" s="4"/>
      <c r="L827" s="4"/>
      <c r="M827" s="4"/>
      <c r="N827" s="4"/>
      <c r="O827" s="4"/>
      <c r="P827" s="4"/>
      <c r="Q827" s="4"/>
      <c r="R827" s="4"/>
      <c r="S827" s="4"/>
      <c r="T827" s="4"/>
      <c r="U827" s="4"/>
      <c r="V827" s="4"/>
      <c r="W827" s="4"/>
      <c r="X827" s="4"/>
      <c r="Y827" s="4"/>
      <c r="Z827" s="4"/>
    </row>
    <row r="828" spans="1:26" ht="24" customHeight="1" x14ac:dyDescent="0.3">
      <c r="A828" s="5">
        <v>827</v>
      </c>
      <c r="B828" s="6" t="s">
        <v>12096</v>
      </c>
      <c r="C828" s="6" t="s">
        <v>12097</v>
      </c>
      <c r="D828" s="7" t="s">
        <v>12173</v>
      </c>
      <c r="E828" s="35" t="s">
        <v>12174</v>
      </c>
      <c r="F828" s="39">
        <v>2</v>
      </c>
      <c r="G828" s="5">
        <v>0</v>
      </c>
      <c r="H828" s="39">
        <v>2</v>
      </c>
      <c r="I828" s="4"/>
      <c r="J828" s="4"/>
      <c r="K828" s="4"/>
      <c r="L828" s="4"/>
      <c r="M828" s="4"/>
      <c r="N828" s="4"/>
      <c r="O828" s="4"/>
      <c r="P828" s="4"/>
      <c r="Q828" s="4"/>
      <c r="R828" s="4"/>
      <c r="S828" s="4"/>
      <c r="T828" s="4"/>
      <c r="U828" s="4"/>
      <c r="V828" s="4"/>
      <c r="W828" s="4"/>
      <c r="X828" s="4"/>
      <c r="Y828" s="4"/>
      <c r="Z828" s="4"/>
    </row>
    <row r="829" spans="1:26" ht="24" customHeight="1" x14ac:dyDescent="0.3">
      <c r="A829" s="5">
        <v>828</v>
      </c>
      <c r="B829" s="6" t="s">
        <v>12096</v>
      </c>
      <c r="C829" s="6" t="s">
        <v>12097</v>
      </c>
      <c r="D829" s="7" t="s">
        <v>12175</v>
      </c>
      <c r="E829" s="35" t="s">
        <v>12176</v>
      </c>
      <c r="F829" s="39">
        <v>2</v>
      </c>
      <c r="G829" s="5">
        <v>2</v>
      </c>
      <c r="H829" s="39">
        <v>2</v>
      </c>
      <c r="I829" s="4"/>
      <c r="J829" s="4"/>
      <c r="K829" s="4"/>
      <c r="L829" s="4"/>
      <c r="M829" s="4"/>
      <c r="N829" s="4"/>
      <c r="O829" s="4"/>
      <c r="P829" s="4"/>
      <c r="Q829" s="4"/>
      <c r="R829" s="4"/>
      <c r="S829" s="4"/>
      <c r="T829" s="4"/>
      <c r="U829" s="4"/>
      <c r="V829" s="4"/>
      <c r="W829" s="4"/>
      <c r="X829" s="4"/>
      <c r="Y829" s="4"/>
      <c r="Z829" s="4"/>
    </row>
    <row r="830" spans="1:26" ht="24" customHeight="1" x14ac:dyDescent="0.3">
      <c r="A830" s="5">
        <v>829</v>
      </c>
      <c r="B830" s="6" t="s">
        <v>12096</v>
      </c>
      <c r="C830" s="6" t="s">
        <v>12097</v>
      </c>
      <c r="D830" s="7" t="s">
        <v>12177</v>
      </c>
      <c r="E830" s="35" t="s">
        <v>12178</v>
      </c>
      <c r="F830" s="39">
        <v>1</v>
      </c>
      <c r="G830" s="5">
        <v>1</v>
      </c>
      <c r="H830" s="39">
        <v>1</v>
      </c>
      <c r="I830" s="4"/>
      <c r="J830" s="4"/>
      <c r="K830" s="4"/>
      <c r="L830" s="4"/>
      <c r="M830" s="4"/>
      <c r="N830" s="4"/>
      <c r="O830" s="4"/>
      <c r="P830" s="4"/>
      <c r="Q830" s="4"/>
      <c r="R830" s="4"/>
      <c r="S830" s="4"/>
      <c r="T830" s="4"/>
      <c r="U830" s="4"/>
      <c r="V830" s="4"/>
      <c r="W830" s="4"/>
      <c r="X830" s="4"/>
      <c r="Y830" s="4"/>
      <c r="Z830" s="4"/>
    </row>
    <row r="831" spans="1:26" ht="24" customHeight="1" x14ac:dyDescent="0.3">
      <c r="A831" s="5">
        <v>830</v>
      </c>
      <c r="B831" s="6" t="s">
        <v>12096</v>
      </c>
      <c r="C831" s="6" t="s">
        <v>12097</v>
      </c>
      <c r="D831" s="7" t="s">
        <v>12179</v>
      </c>
      <c r="E831" s="35" t="s">
        <v>12180</v>
      </c>
      <c r="F831" s="39">
        <v>2</v>
      </c>
      <c r="G831" s="5">
        <v>2</v>
      </c>
      <c r="H831" s="39">
        <v>2</v>
      </c>
      <c r="I831" s="4"/>
      <c r="J831" s="4"/>
      <c r="K831" s="4"/>
      <c r="L831" s="4"/>
      <c r="M831" s="4"/>
      <c r="N831" s="4"/>
      <c r="O831" s="4"/>
      <c r="P831" s="4"/>
      <c r="Q831" s="4"/>
      <c r="R831" s="4"/>
      <c r="S831" s="4"/>
      <c r="T831" s="4"/>
      <c r="U831" s="4"/>
      <c r="V831" s="4"/>
      <c r="W831" s="4"/>
      <c r="X831" s="4"/>
      <c r="Y831" s="4"/>
      <c r="Z831" s="4"/>
    </row>
    <row r="832" spans="1:26" ht="24" customHeight="1" x14ac:dyDescent="0.3">
      <c r="A832" s="5">
        <v>831</v>
      </c>
      <c r="B832" s="6" t="s">
        <v>12096</v>
      </c>
      <c r="C832" s="6" t="s">
        <v>12097</v>
      </c>
      <c r="D832" s="7" t="s">
        <v>12181</v>
      </c>
      <c r="E832" s="35" t="s">
        <v>12182</v>
      </c>
      <c r="F832" s="39">
        <v>2</v>
      </c>
      <c r="G832" s="5">
        <v>2</v>
      </c>
      <c r="H832" s="39">
        <v>2</v>
      </c>
      <c r="I832" s="4"/>
      <c r="J832" s="4"/>
      <c r="K832" s="4"/>
      <c r="L832" s="4"/>
      <c r="M832" s="4"/>
      <c r="N832" s="4"/>
      <c r="O832" s="4"/>
      <c r="P832" s="4"/>
      <c r="Q832" s="4"/>
      <c r="R832" s="4"/>
      <c r="S832" s="4"/>
      <c r="T832" s="4"/>
      <c r="U832" s="4"/>
      <c r="V832" s="4"/>
      <c r="W832" s="4"/>
      <c r="X832" s="4"/>
      <c r="Y832" s="4"/>
      <c r="Z832" s="4"/>
    </row>
    <row r="833" spans="1:26" ht="24" customHeight="1" x14ac:dyDescent="0.3">
      <c r="A833" s="5">
        <v>832</v>
      </c>
      <c r="B833" s="6" t="s">
        <v>12096</v>
      </c>
      <c r="C833" s="6" t="s">
        <v>12097</v>
      </c>
      <c r="D833" s="7" t="s">
        <v>12183</v>
      </c>
      <c r="E833" s="35" t="s">
        <v>12184</v>
      </c>
      <c r="F833" s="39">
        <v>0</v>
      </c>
      <c r="G833" s="5">
        <v>0</v>
      </c>
      <c r="H833" s="39">
        <v>0</v>
      </c>
      <c r="I833" s="4"/>
      <c r="J833" s="4"/>
      <c r="K833" s="4"/>
      <c r="L833" s="4"/>
      <c r="M833" s="4"/>
      <c r="N833" s="4"/>
      <c r="O833" s="4"/>
      <c r="P833" s="4"/>
      <c r="Q833" s="4"/>
      <c r="R833" s="4"/>
      <c r="S833" s="4"/>
      <c r="T833" s="4"/>
      <c r="U833" s="4"/>
      <c r="V833" s="4"/>
      <c r="W833" s="4"/>
      <c r="X833" s="4"/>
      <c r="Y833" s="4"/>
      <c r="Z833" s="4"/>
    </row>
    <row r="834" spans="1:26" ht="24" customHeight="1" x14ac:dyDescent="0.3">
      <c r="A834" s="5">
        <v>833</v>
      </c>
      <c r="B834" s="6" t="s">
        <v>12096</v>
      </c>
      <c r="C834" s="6" t="s">
        <v>12097</v>
      </c>
      <c r="D834" s="7" t="s">
        <v>12185</v>
      </c>
      <c r="E834" s="35" t="s">
        <v>12186</v>
      </c>
      <c r="F834" s="39">
        <v>1</v>
      </c>
      <c r="G834" s="5">
        <v>1</v>
      </c>
      <c r="H834" s="39">
        <v>1</v>
      </c>
      <c r="I834" s="4"/>
      <c r="J834" s="4"/>
      <c r="K834" s="4"/>
      <c r="L834" s="4"/>
      <c r="M834" s="4"/>
      <c r="N834" s="4"/>
      <c r="O834" s="4"/>
      <c r="P834" s="4"/>
      <c r="Q834" s="4"/>
      <c r="R834" s="4"/>
      <c r="S834" s="4"/>
      <c r="T834" s="4"/>
      <c r="U834" s="4"/>
      <c r="V834" s="4"/>
      <c r="W834" s="4"/>
      <c r="X834" s="4"/>
      <c r="Y834" s="4"/>
      <c r="Z834" s="4"/>
    </row>
    <row r="835" spans="1:26" ht="48" customHeight="1" x14ac:dyDescent="0.3">
      <c r="A835" s="5">
        <v>834</v>
      </c>
      <c r="B835" s="6" t="s">
        <v>12096</v>
      </c>
      <c r="C835" s="6" t="s">
        <v>12097</v>
      </c>
      <c r="D835" s="7" t="s">
        <v>12187</v>
      </c>
      <c r="E835" s="35" t="s">
        <v>12188</v>
      </c>
      <c r="F835" s="39">
        <v>0</v>
      </c>
      <c r="G835" s="5">
        <v>0</v>
      </c>
      <c r="H835" s="39">
        <v>0</v>
      </c>
      <c r="I835" s="4"/>
      <c r="J835" s="4"/>
      <c r="K835" s="4"/>
      <c r="L835" s="4"/>
      <c r="M835" s="4"/>
      <c r="N835" s="4"/>
      <c r="O835" s="4"/>
      <c r="P835" s="4"/>
      <c r="Q835" s="4"/>
      <c r="R835" s="4"/>
      <c r="S835" s="4"/>
      <c r="T835" s="4"/>
      <c r="U835" s="4"/>
      <c r="V835" s="4"/>
      <c r="W835" s="4"/>
      <c r="X835" s="4"/>
      <c r="Y835" s="4"/>
      <c r="Z835" s="4"/>
    </row>
    <row r="836" spans="1:26" ht="72" customHeight="1" x14ac:dyDescent="0.3">
      <c r="A836" s="5">
        <v>835</v>
      </c>
      <c r="B836" s="6" t="s">
        <v>12096</v>
      </c>
      <c r="C836" s="6" t="s">
        <v>12097</v>
      </c>
      <c r="D836" s="7" t="s">
        <v>12189</v>
      </c>
      <c r="E836" s="35" t="s">
        <v>12190</v>
      </c>
      <c r="F836" s="39">
        <v>0</v>
      </c>
      <c r="G836" s="5">
        <v>2</v>
      </c>
      <c r="H836" s="39">
        <v>0</v>
      </c>
      <c r="I836" s="4"/>
      <c r="J836" s="4"/>
      <c r="K836" s="4"/>
      <c r="L836" s="4"/>
      <c r="M836" s="4"/>
      <c r="N836" s="4"/>
      <c r="O836" s="4"/>
      <c r="P836" s="4"/>
      <c r="Q836" s="4"/>
      <c r="R836" s="4"/>
      <c r="S836" s="4"/>
      <c r="T836" s="4"/>
      <c r="U836" s="4"/>
      <c r="V836" s="4"/>
      <c r="W836" s="4"/>
      <c r="X836" s="4"/>
      <c r="Y836" s="4"/>
      <c r="Z836" s="4"/>
    </row>
    <row r="837" spans="1:26" ht="24" customHeight="1" x14ac:dyDescent="0.3">
      <c r="A837" s="5">
        <v>836</v>
      </c>
      <c r="B837" s="6" t="s">
        <v>12096</v>
      </c>
      <c r="C837" s="6" t="s">
        <v>12097</v>
      </c>
      <c r="D837" s="7" t="s">
        <v>12191</v>
      </c>
      <c r="E837" s="35" t="s">
        <v>12192</v>
      </c>
      <c r="F837" s="39">
        <v>1</v>
      </c>
      <c r="G837" s="5">
        <v>1</v>
      </c>
      <c r="H837" s="39">
        <v>1</v>
      </c>
      <c r="I837" s="4"/>
      <c r="J837" s="4"/>
      <c r="K837" s="4"/>
      <c r="L837" s="4"/>
      <c r="M837" s="4"/>
      <c r="N837" s="4"/>
      <c r="O837" s="4"/>
      <c r="P837" s="4"/>
      <c r="Q837" s="4"/>
      <c r="R837" s="4"/>
      <c r="S837" s="4"/>
      <c r="T837" s="4"/>
      <c r="U837" s="4"/>
      <c r="V837" s="4"/>
      <c r="W837" s="4"/>
      <c r="X837" s="4"/>
      <c r="Y837" s="4"/>
      <c r="Z837" s="4"/>
    </row>
    <row r="838" spans="1:26" ht="48" customHeight="1" x14ac:dyDescent="0.3">
      <c r="A838" s="5">
        <v>837</v>
      </c>
      <c r="B838" s="6" t="s">
        <v>12096</v>
      </c>
      <c r="C838" s="6" t="s">
        <v>12097</v>
      </c>
      <c r="D838" s="7" t="s">
        <v>12193</v>
      </c>
      <c r="E838" s="35" t="s">
        <v>12194</v>
      </c>
      <c r="F838" s="39">
        <v>2</v>
      </c>
      <c r="G838" s="5">
        <v>1</v>
      </c>
      <c r="H838" s="39">
        <v>2</v>
      </c>
      <c r="I838" s="4"/>
      <c r="J838" s="4"/>
      <c r="K838" s="4"/>
      <c r="L838" s="4"/>
      <c r="M838" s="4"/>
      <c r="N838" s="4"/>
      <c r="O838" s="4"/>
      <c r="P838" s="4"/>
      <c r="Q838" s="4"/>
      <c r="R838" s="4"/>
      <c r="S838" s="4"/>
      <c r="T838" s="4"/>
      <c r="U838" s="4"/>
      <c r="V838" s="4"/>
      <c r="W838" s="4"/>
      <c r="X838" s="4"/>
      <c r="Y838" s="4"/>
      <c r="Z838" s="4"/>
    </row>
    <row r="839" spans="1:26" ht="48" customHeight="1" x14ac:dyDescent="0.3">
      <c r="A839" s="5">
        <v>838</v>
      </c>
      <c r="B839" s="6" t="s">
        <v>12096</v>
      </c>
      <c r="C839" s="6" t="s">
        <v>12097</v>
      </c>
      <c r="D839" s="7" t="s">
        <v>12195</v>
      </c>
      <c r="E839" s="35" t="s">
        <v>12196</v>
      </c>
      <c r="F839" s="39">
        <v>0</v>
      </c>
      <c r="G839" s="39">
        <v>0</v>
      </c>
      <c r="H839" s="39">
        <v>0</v>
      </c>
      <c r="I839" s="4"/>
      <c r="J839" s="4"/>
      <c r="K839" s="4"/>
      <c r="L839" s="4"/>
      <c r="M839" s="4"/>
      <c r="N839" s="4"/>
      <c r="O839" s="4"/>
      <c r="P839" s="4"/>
      <c r="Q839" s="4"/>
      <c r="R839" s="4"/>
      <c r="S839" s="4"/>
      <c r="T839" s="4"/>
      <c r="U839" s="4"/>
      <c r="V839" s="4"/>
      <c r="W839" s="4"/>
      <c r="X839" s="4"/>
      <c r="Y839" s="4"/>
      <c r="Z839" s="4"/>
    </row>
    <row r="840" spans="1:26" ht="48" customHeight="1" x14ac:dyDescent="0.3">
      <c r="A840" s="5">
        <v>839</v>
      </c>
      <c r="B840" s="6" t="s">
        <v>12096</v>
      </c>
      <c r="C840" s="6" t="s">
        <v>12097</v>
      </c>
      <c r="D840" s="7" t="s">
        <v>12197</v>
      </c>
      <c r="E840" s="35" t="s">
        <v>12198</v>
      </c>
      <c r="F840" s="39">
        <v>1</v>
      </c>
      <c r="G840" s="39">
        <v>1</v>
      </c>
      <c r="H840" s="39">
        <v>1</v>
      </c>
      <c r="I840" s="4"/>
      <c r="J840" s="4"/>
      <c r="K840" s="4"/>
      <c r="L840" s="4"/>
      <c r="M840" s="4"/>
      <c r="N840" s="4"/>
      <c r="O840" s="4"/>
      <c r="P840" s="4"/>
      <c r="Q840" s="4"/>
      <c r="R840" s="4"/>
      <c r="S840" s="4"/>
      <c r="T840" s="4"/>
      <c r="U840" s="4"/>
      <c r="V840" s="4"/>
      <c r="W840" s="4"/>
      <c r="X840" s="4"/>
      <c r="Y840" s="4"/>
      <c r="Z840" s="4"/>
    </row>
    <row r="841" spans="1:26" ht="72" customHeight="1" x14ac:dyDescent="0.3">
      <c r="A841" s="5">
        <v>840</v>
      </c>
      <c r="B841" s="6" t="s">
        <v>12096</v>
      </c>
      <c r="C841" s="6" t="s">
        <v>12097</v>
      </c>
      <c r="D841" s="7" t="s">
        <v>12199</v>
      </c>
      <c r="E841" s="35" t="s">
        <v>12200</v>
      </c>
      <c r="F841" s="39">
        <v>0</v>
      </c>
      <c r="G841" s="39">
        <v>0</v>
      </c>
      <c r="H841" s="39">
        <v>0</v>
      </c>
      <c r="I841" s="4"/>
      <c r="J841" s="4"/>
      <c r="K841" s="4"/>
      <c r="L841" s="4"/>
      <c r="M841" s="4"/>
      <c r="N841" s="4"/>
      <c r="O841" s="4"/>
      <c r="P841" s="4"/>
      <c r="Q841" s="4"/>
      <c r="R841" s="4"/>
      <c r="S841" s="4"/>
      <c r="T841" s="4"/>
      <c r="U841" s="4"/>
      <c r="V841" s="4"/>
      <c r="W841" s="4"/>
      <c r="X841" s="4"/>
      <c r="Y841" s="4"/>
      <c r="Z841" s="4"/>
    </row>
    <row r="842" spans="1:26" ht="24" customHeight="1" x14ac:dyDescent="0.3">
      <c r="A842" s="5">
        <v>841</v>
      </c>
      <c r="B842" s="6" t="s">
        <v>12096</v>
      </c>
      <c r="C842" s="6" t="s">
        <v>12097</v>
      </c>
      <c r="D842" s="7" t="s">
        <v>12201</v>
      </c>
      <c r="E842" s="35" t="s">
        <v>12202</v>
      </c>
      <c r="F842" s="39">
        <v>0</v>
      </c>
      <c r="G842" s="39">
        <v>0</v>
      </c>
      <c r="H842" s="39">
        <v>0</v>
      </c>
      <c r="I842" s="4"/>
      <c r="J842" s="4"/>
      <c r="K842" s="4"/>
      <c r="L842" s="4"/>
      <c r="M842" s="4"/>
      <c r="N842" s="4"/>
      <c r="O842" s="4"/>
      <c r="P842" s="4"/>
      <c r="Q842" s="4"/>
      <c r="R842" s="4"/>
      <c r="S842" s="4"/>
      <c r="T842" s="4"/>
      <c r="U842" s="4"/>
      <c r="V842" s="4"/>
      <c r="W842" s="4"/>
      <c r="X842" s="4"/>
      <c r="Y842" s="4"/>
      <c r="Z842" s="4"/>
    </row>
    <row r="843" spans="1:26" ht="24" customHeight="1" x14ac:dyDescent="0.3">
      <c r="A843" s="5">
        <v>842</v>
      </c>
      <c r="B843" s="6" t="s">
        <v>12096</v>
      </c>
      <c r="C843" s="6" t="s">
        <v>12097</v>
      </c>
      <c r="D843" s="7" t="s">
        <v>12203</v>
      </c>
      <c r="E843" s="35" t="s">
        <v>12204</v>
      </c>
      <c r="F843" s="39">
        <v>0</v>
      </c>
      <c r="G843" s="39">
        <v>0</v>
      </c>
      <c r="H843" s="39">
        <v>0</v>
      </c>
      <c r="I843" s="4"/>
      <c r="J843" s="4"/>
      <c r="K843" s="4"/>
      <c r="L843" s="4"/>
      <c r="M843" s="4"/>
      <c r="N843" s="4"/>
      <c r="O843" s="4"/>
      <c r="P843" s="4"/>
      <c r="Q843" s="4"/>
      <c r="R843" s="4"/>
      <c r="S843" s="4"/>
      <c r="T843" s="4"/>
      <c r="U843" s="4"/>
      <c r="V843" s="4"/>
      <c r="W843" s="4"/>
      <c r="X843" s="4"/>
      <c r="Y843" s="4"/>
      <c r="Z843" s="4"/>
    </row>
    <row r="844" spans="1:26" ht="24" customHeight="1" x14ac:dyDescent="0.3">
      <c r="A844" s="5">
        <v>843</v>
      </c>
      <c r="B844" s="6" t="s">
        <v>12096</v>
      </c>
      <c r="C844" s="6" t="s">
        <v>12097</v>
      </c>
      <c r="D844" s="7" t="s">
        <v>12205</v>
      </c>
      <c r="E844" s="35" t="s">
        <v>12206</v>
      </c>
      <c r="F844" s="39">
        <v>0</v>
      </c>
      <c r="G844" s="39">
        <v>0</v>
      </c>
      <c r="H844" s="39">
        <v>0</v>
      </c>
      <c r="I844" s="4"/>
      <c r="J844" s="4"/>
      <c r="K844" s="4"/>
      <c r="L844" s="4"/>
      <c r="M844" s="4"/>
      <c r="N844" s="4"/>
      <c r="O844" s="4"/>
      <c r="P844" s="4"/>
      <c r="Q844" s="4"/>
      <c r="R844" s="4"/>
      <c r="S844" s="4"/>
      <c r="T844" s="4"/>
      <c r="U844" s="4"/>
      <c r="V844" s="4"/>
      <c r="W844" s="4"/>
      <c r="X844" s="4"/>
      <c r="Y844" s="4"/>
      <c r="Z844" s="4"/>
    </row>
    <row r="845" spans="1:26" ht="72" customHeight="1" x14ac:dyDescent="0.3">
      <c r="A845" s="5">
        <v>844</v>
      </c>
      <c r="B845" s="6" t="s">
        <v>12096</v>
      </c>
      <c r="C845" s="6" t="s">
        <v>12097</v>
      </c>
      <c r="D845" s="7" t="s">
        <v>12207</v>
      </c>
      <c r="E845" s="35" t="s">
        <v>12208</v>
      </c>
      <c r="F845" s="39">
        <v>2</v>
      </c>
      <c r="G845" s="39">
        <v>2</v>
      </c>
      <c r="H845" s="39">
        <v>2</v>
      </c>
      <c r="I845" s="4"/>
      <c r="J845" s="4"/>
      <c r="K845" s="4"/>
      <c r="L845" s="4"/>
      <c r="M845" s="4"/>
      <c r="N845" s="4"/>
      <c r="O845" s="4"/>
      <c r="P845" s="4"/>
      <c r="Q845" s="4"/>
      <c r="R845" s="4"/>
      <c r="S845" s="4"/>
      <c r="T845" s="4"/>
      <c r="U845" s="4"/>
      <c r="V845" s="4"/>
      <c r="W845" s="4"/>
      <c r="X845" s="4"/>
      <c r="Y845" s="4"/>
      <c r="Z845" s="4"/>
    </row>
    <row r="846" spans="1:26" ht="24" customHeight="1" x14ac:dyDescent="0.3">
      <c r="A846" s="5">
        <v>845</v>
      </c>
      <c r="B846" s="6" t="s">
        <v>12096</v>
      </c>
      <c r="C846" s="6" t="s">
        <v>12097</v>
      </c>
      <c r="D846" s="7" t="s">
        <v>12209</v>
      </c>
      <c r="E846" s="35" t="s">
        <v>12210</v>
      </c>
      <c r="F846" s="39">
        <v>0</v>
      </c>
      <c r="G846" s="39">
        <v>0</v>
      </c>
      <c r="H846" s="39">
        <v>0</v>
      </c>
      <c r="I846" s="4"/>
      <c r="J846" s="4"/>
      <c r="K846" s="4"/>
      <c r="L846" s="4"/>
      <c r="M846" s="4"/>
      <c r="N846" s="4"/>
      <c r="O846" s="4"/>
      <c r="P846" s="4"/>
      <c r="Q846" s="4"/>
      <c r="R846" s="4"/>
      <c r="S846" s="4"/>
      <c r="T846" s="4"/>
      <c r="U846" s="4"/>
      <c r="V846" s="4"/>
      <c r="W846" s="4"/>
      <c r="X846" s="4"/>
      <c r="Y846" s="4"/>
      <c r="Z846" s="4"/>
    </row>
    <row r="847" spans="1:26" ht="24" customHeight="1" x14ac:dyDescent="0.3">
      <c r="A847" s="5">
        <v>846</v>
      </c>
      <c r="B847" s="6" t="s">
        <v>12096</v>
      </c>
      <c r="C847" s="6" t="s">
        <v>12097</v>
      </c>
      <c r="D847" s="7" t="s">
        <v>12211</v>
      </c>
      <c r="E847" s="35" t="s">
        <v>12212</v>
      </c>
      <c r="F847" s="39">
        <v>1</v>
      </c>
      <c r="G847" s="39">
        <v>1</v>
      </c>
      <c r="H847" s="39">
        <v>1</v>
      </c>
      <c r="I847" s="4"/>
      <c r="J847" s="4"/>
      <c r="K847" s="4"/>
      <c r="L847" s="4"/>
      <c r="M847" s="4"/>
      <c r="N847" s="4"/>
      <c r="O847" s="4"/>
      <c r="P847" s="4"/>
      <c r="Q847" s="4"/>
      <c r="R847" s="4"/>
      <c r="S847" s="4"/>
      <c r="T847" s="4"/>
      <c r="U847" s="4"/>
      <c r="V847" s="4"/>
      <c r="W847" s="4"/>
      <c r="X847" s="4"/>
      <c r="Y847" s="4"/>
      <c r="Z847" s="4"/>
    </row>
    <row r="848" spans="1:26" ht="48" customHeight="1" x14ac:dyDescent="0.3">
      <c r="A848" s="5">
        <v>847</v>
      </c>
      <c r="B848" s="6" t="s">
        <v>12096</v>
      </c>
      <c r="C848" s="6" t="s">
        <v>12097</v>
      </c>
      <c r="D848" s="7" t="s">
        <v>12213</v>
      </c>
      <c r="E848" s="35" t="s">
        <v>12214</v>
      </c>
      <c r="F848" s="39">
        <v>0</v>
      </c>
      <c r="G848" s="39">
        <v>0</v>
      </c>
      <c r="H848" s="39">
        <v>0</v>
      </c>
      <c r="I848" s="4"/>
      <c r="J848" s="4"/>
      <c r="K848" s="4"/>
      <c r="L848" s="4"/>
      <c r="M848" s="4"/>
      <c r="N848" s="4"/>
      <c r="O848" s="4"/>
      <c r="P848" s="4"/>
      <c r="Q848" s="4"/>
      <c r="R848" s="4"/>
      <c r="S848" s="4"/>
      <c r="T848" s="4"/>
      <c r="U848" s="4"/>
      <c r="V848" s="4"/>
      <c r="W848" s="4"/>
      <c r="X848" s="4"/>
      <c r="Y848" s="4"/>
      <c r="Z848" s="4"/>
    </row>
    <row r="849" spans="1:26" ht="24" customHeight="1" x14ac:dyDescent="0.3">
      <c r="A849" s="5">
        <v>848</v>
      </c>
      <c r="B849" s="6" t="s">
        <v>12096</v>
      </c>
      <c r="C849" s="6" t="s">
        <v>12097</v>
      </c>
      <c r="D849" s="7" t="s">
        <v>12215</v>
      </c>
      <c r="E849" s="35" t="s">
        <v>12216</v>
      </c>
      <c r="F849" s="39">
        <v>0</v>
      </c>
      <c r="G849" s="39">
        <v>0</v>
      </c>
      <c r="H849" s="39">
        <v>0</v>
      </c>
      <c r="I849" s="4"/>
      <c r="J849" s="4"/>
      <c r="K849" s="4"/>
      <c r="L849" s="4"/>
      <c r="M849" s="4"/>
      <c r="N849" s="4"/>
      <c r="O849" s="4"/>
      <c r="P849" s="4"/>
      <c r="Q849" s="4"/>
      <c r="R849" s="4"/>
      <c r="S849" s="4"/>
      <c r="T849" s="4"/>
      <c r="U849" s="4"/>
      <c r="V849" s="4"/>
      <c r="W849" s="4"/>
      <c r="X849" s="4"/>
      <c r="Y849" s="4"/>
      <c r="Z849" s="4"/>
    </row>
    <row r="850" spans="1:26" ht="48" customHeight="1" x14ac:dyDescent="0.3">
      <c r="A850" s="5">
        <v>849</v>
      </c>
      <c r="B850" s="6" t="s">
        <v>12096</v>
      </c>
      <c r="C850" s="6" t="s">
        <v>12097</v>
      </c>
      <c r="D850" s="7" t="s">
        <v>12217</v>
      </c>
      <c r="E850" s="35" t="s">
        <v>12218</v>
      </c>
      <c r="F850" s="39">
        <v>0</v>
      </c>
      <c r="G850" s="39">
        <v>0</v>
      </c>
      <c r="H850" s="39">
        <v>0</v>
      </c>
      <c r="I850" s="4"/>
      <c r="J850" s="4"/>
      <c r="K850" s="4"/>
      <c r="L850" s="4"/>
      <c r="M850" s="4"/>
      <c r="N850" s="4"/>
      <c r="O850" s="4"/>
      <c r="P850" s="4"/>
      <c r="Q850" s="4"/>
      <c r="R850" s="4"/>
      <c r="S850" s="4"/>
      <c r="T850" s="4"/>
      <c r="U850" s="4"/>
      <c r="V850" s="4"/>
      <c r="W850" s="4"/>
      <c r="X850" s="4"/>
      <c r="Y850" s="4"/>
      <c r="Z850" s="4"/>
    </row>
    <row r="851" spans="1:26" ht="24" customHeight="1" x14ac:dyDescent="0.3">
      <c r="A851" s="5">
        <v>850</v>
      </c>
      <c r="B851" s="6" t="s">
        <v>12096</v>
      </c>
      <c r="C851" s="6" t="s">
        <v>12097</v>
      </c>
      <c r="D851" s="7" t="s">
        <v>12219</v>
      </c>
      <c r="E851" s="35" t="s">
        <v>12220</v>
      </c>
      <c r="F851" s="39">
        <v>0</v>
      </c>
      <c r="G851" s="39">
        <v>0</v>
      </c>
      <c r="H851" s="39">
        <v>0</v>
      </c>
      <c r="I851" s="4"/>
      <c r="J851" s="4"/>
      <c r="K851" s="4"/>
      <c r="L851" s="4"/>
      <c r="M851" s="4"/>
      <c r="N851" s="4"/>
      <c r="O851" s="4"/>
      <c r="P851" s="4"/>
      <c r="Q851" s="4"/>
      <c r="R851" s="4"/>
      <c r="S851" s="4"/>
      <c r="T851" s="4"/>
      <c r="U851" s="4"/>
      <c r="V851" s="4"/>
      <c r="W851" s="4"/>
      <c r="X851" s="4"/>
      <c r="Y851" s="4"/>
      <c r="Z851" s="4"/>
    </row>
    <row r="852" spans="1:26" ht="24" customHeight="1" x14ac:dyDescent="0.3">
      <c r="A852" s="5">
        <v>851</v>
      </c>
      <c r="B852" s="6" t="s">
        <v>12096</v>
      </c>
      <c r="C852" s="6" t="s">
        <v>12097</v>
      </c>
      <c r="D852" s="7" t="s">
        <v>12221</v>
      </c>
      <c r="E852" s="35" t="s">
        <v>12222</v>
      </c>
      <c r="F852" s="39">
        <v>0</v>
      </c>
      <c r="G852" s="39">
        <v>0</v>
      </c>
      <c r="H852" s="39">
        <v>0</v>
      </c>
      <c r="I852" s="4"/>
      <c r="J852" s="4"/>
      <c r="K852" s="4"/>
      <c r="L852" s="4"/>
      <c r="M852" s="4"/>
      <c r="N852" s="4"/>
      <c r="O852" s="4"/>
      <c r="P852" s="4"/>
      <c r="Q852" s="4"/>
      <c r="R852" s="4"/>
      <c r="S852" s="4"/>
      <c r="T852" s="4"/>
      <c r="U852" s="4"/>
      <c r="V852" s="4"/>
      <c r="W852" s="4"/>
      <c r="X852" s="4"/>
      <c r="Y852" s="4"/>
      <c r="Z852" s="4"/>
    </row>
    <row r="853" spans="1:26" ht="24" customHeight="1" x14ac:dyDescent="0.3">
      <c r="A853" s="5">
        <v>852</v>
      </c>
      <c r="B853" s="6" t="s">
        <v>12096</v>
      </c>
      <c r="C853" s="6" t="s">
        <v>12097</v>
      </c>
      <c r="D853" s="7" t="s">
        <v>12223</v>
      </c>
      <c r="E853" s="35" t="s">
        <v>12224</v>
      </c>
      <c r="F853" s="39">
        <v>1</v>
      </c>
      <c r="G853" s="39">
        <v>1</v>
      </c>
      <c r="H853" s="39">
        <v>1</v>
      </c>
      <c r="I853" s="4"/>
      <c r="J853" s="4"/>
      <c r="K853" s="4"/>
      <c r="L853" s="4"/>
      <c r="M853" s="4"/>
      <c r="N853" s="4"/>
      <c r="O853" s="4"/>
      <c r="P853" s="4"/>
      <c r="Q853" s="4"/>
      <c r="R853" s="4"/>
      <c r="S853" s="4"/>
      <c r="T853" s="4"/>
      <c r="U853" s="4"/>
      <c r="V853" s="4"/>
      <c r="W853" s="4"/>
      <c r="X853" s="4"/>
      <c r="Y853" s="4"/>
      <c r="Z853" s="4"/>
    </row>
    <row r="854" spans="1:26" ht="24" customHeight="1" x14ac:dyDescent="0.3">
      <c r="A854" s="5">
        <v>853</v>
      </c>
      <c r="B854" s="6" t="s">
        <v>12096</v>
      </c>
      <c r="C854" s="6" t="s">
        <v>12097</v>
      </c>
      <c r="D854" s="7" t="s">
        <v>12225</v>
      </c>
      <c r="E854" s="35" t="s">
        <v>12226</v>
      </c>
      <c r="F854" s="39">
        <v>1</v>
      </c>
      <c r="G854" s="39">
        <v>1</v>
      </c>
      <c r="H854" s="39">
        <v>1</v>
      </c>
      <c r="I854" s="4"/>
      <c r="J854" s="4"/>
      <c r="K854" s="4"/>
      <c r="L854" s="4"/>
      <c r="M854" s="4"/>
      <c r="N854" s="4"/>
      <c r="O854" s="4"/>
      <c r="P854" s="4"/>
      <c r="Q854" s="4"/>
      <c r="R854" s="4"/>
      <c r="S854" s="4"/>
      <c r="T854" s="4"/>
      <c r="U854" s="4"/>
      <c r="V854" s="4"/>
      <c r="W854" s="4"/>
      <c r="X854" s="4"/>
      <c r="Y854" s="4"/>
      <c r="Z854" s="4"/>
    </row>
    <row r="855" spans="1:26" ht="24" customHeight="1" x14ac:dyDescent="0.3">
      <c r="A855" s="5">
        <v>854</v>
      </c>
      <c r="B855" s="6" t="s">
        <v>12096</v>
      </c>
      <c r="C855" s="6" t="s">
        <v>12097</v>
      </c>
      <c r="D855" s="7" t="s">
        <v>12227</v>
      </c>
      <c r="E855" s="35" t="s">
        <v>12228</v>
      </c>
      <c r="F855" s="39">
        <v>0</v>
      </c>
      <c r="G855" s="39">
        <v>0</v>
      </c>
      <c r="H855" s="39">
        <v>0</v>
      </c>
      <c r="I855" s="4"/>
      <c r="J855" s="4"/>
      <c r="K855" s="4"/>
      <c r="L855" s="4"/>
      <c r="M855" s="4"/>
      <c r="N855" s="4"/>
      <c r="O855" s="4"/>
      <c r="P855" s="4"/>
      <c r="Q855" s="4"/>
      <c r="R855" s="4"/>
      <c r="S855" s="4"/>
      <c r="T855" s="4"/>
      <c r="U855" s="4"/>
      <c r="V855" s="4"/>
      <c r="W855" s="4"/>
      <c r="X855" s="4"/>
      <c r="Y855" s="4"/>
      <c r="Z855" s="4"/>
    </row>
    <row r="856" spans="1:26" ht="24" customHeight="1" x14ac:dyDescent="0.3">
      <c r="A856" s="5">
        <v>855</v>
      </c>
      <c r="B856" s="6" t="s">
        <v>12096</v>
      </c>
      <c r="C856" s="6" t="s">
        <v>12097</v>
      </c>
      <c r="D856" s="7" t="s">
        <v>12229</v>
      </c>
      <c r="E856" s="35" t="s">
        <v>12230</v>
      </c>
      <c r="F856" s="39">
        <v>0</v>
      </c>
      <c r="G856" s="39">
        <v>0</v>
      </c>
      <c r="H856" s="39">
        <v>0</v>
      </c>
      <c r="I856" s="4"/>
      <c r="J856" s="4"/>
      <c r="K856" s="4"/>
      <c r="L856" s="4"/>
      <c r="M856" s="4"/>
      <c r="N856" s="4"/>
      <c r="O856" s="4"/>
      <c r="P856" s="4"/>
      <c r="Q856" s="4"/>
      <c r="R856" s="4"/>
      <c r="S856" s="4"/>
      <c r="T856" s="4"/>
      <c r="U856" s="4"/>
      <c r="V856" s="4"/>
      <c r="W856" s="4"/>
      <c r="X856" s="4"/>
      <c r="Y856" s="4"/>
      <c r="Z856" s="4"/>
    </row>
    <row r="857" spans="1:26" ht="48" customHeight="1" x14ac:dyDescent="0.3">
      <c r="A857" s="5">
        <v>856</v>
      </c>
      <c r="B857" s="6" t="s">
        <v>12096</v>
      </c>
      <c r="C857" s="6" t="s">
        <v>12097</v>
      </c>
      <c r="D857" s="7" t="s">
        <v>12231</v>
      </c>
      <c r="E857" s="35" t="s">
        <v>12232</v>
      </c>
      <c r="F857" s="39">
        <v>2</v>
      </c>
      <c r="G857" s="39">
        <v>2</v>
      </c>
      <c r="H857" s="39">
        <v>2</v>
      </c>
      <c r="I857" s="4"/>
      <c r="J857" s="4"/>
      <c r="K857" s="4"/>
      <c r="L857" s="4"/>
      <c r="M857" s="4"/>
      <c r="N857" s="4"/>
      <c r="O857" s="4"/>
      <c r="P857" s="4"/>
      <c r="Q857" s="4"/>
      <c r="R857" s="4"/>
      <c r="S857" s="4"/>
      <c r="T857" s="4"/>
      <c r="U857" s="4"/>
      <c r="V857" s="4"/>
      <c r="W857" s="4"/>
      <c r="X857" s="4"/>
      <c r="Y857" s="4"/>
      <c r="Z857" s="4"/>
    </row>
    <row r="858" spans="1:26" ht="24" customHeight="1" x14ac:dyDescent="0.3">
      <c r="A858" s="5">
        <v>857</v>
      </c>
      <c r="B858" s="6" t="s">
        <v>12096</v>
      </c>
      <c r="C858" s="6" t="s">
        <v>12097</v>
      </c>
      <c r="D858" s="7" t="s">
        <v>12233</v>
      </c>
      <c r="E858" s="35" t="s">
        <v>12234</v>
      </c>
      <c r="F858" s="39">
        <v>2</v>
      </c>
      <c r="G858" s="39">
        <v>2</v>
      </c>
      <c r="H858" s="39">
        <v>2</v>
      </c>
      <c r="I858" s="4"/>
      <c r="J858" s="4"/>
      <c r="K858" s="4"/>
      <c r="L858" s="4"/>
      <c r="M858" s="4"/>
      <c r="N858" s="4"/>
      <c r="O858" s="4"/>
      <c r="P858" s="4"/>
      <c r="Q858" s="4"/>
      <c r="R858" s="4"/>
      <c r="S858" s="4"/>
      <c r="T858" s="4"/>
      <c r="U858" s="4"/>
      <c r="V858" s="4"/>
      <c r="W858" s="4"/>
      <c r="X858" s="4"/>
      <c r="Y858" s="4"/>
      <c r="Z858" s="4"/>
    </row>
    <row r="859" spans="1:26" ht="48" customHeight="1" x14ac:dyDescent="0.3">
      <c r="A859" s="5">
        <v>858</v>
      </c>
      <c r="B859" s="6" t="s">
        <v>12096</v>
      </c>
      <c r="C859" s="6" t="s">
        <v>12097</v>
      </c>
      <c r="D859" s="7" t="s">
        <v>12235</v>
      </c>
      <c r="E859" s="35" t="s">
        <v>12236</v>
      </c>
      <c r="F859" s="39">
        <v>2</v>
      </c>
      <c r="G859" s="39">
        <v>2</v>
      </c>
      <c r="H859" s="39">
        <v>2</v>
      </c>
      <c r="I859" s="4"/>
      <c r="J859" s="4"/>
      <c r="K859" s="4"/>
      <c r="L859" s="4"/>
      <c r="M859" s="4"/>
      <c r="N859" s="4"/>
      <c r="O859" s="4"/>
      <c r="P859" s="4"/>
      <c r="Q859" s="4"/>
      <c r="R859" s="4"/>
      <c r="S859" s="4"/>
      <c r="T859" s="4"/>
      <c r="U859" s="4"/>
      <c r="V859" s="4"/>
      <c r="W859" s="4"/>
      <c r="X859" s="4"/>
      <c r="Y859" s="4"/>
      <c r="Z859" s="4"/>
    </row>
    <row r="860" spans="1:26" ht="24" customHeight="1" x14ac:dyDescent="0.3">
      <c r="A860" s="5">
        <v>859</v>
      </c>
      <c r="B860" s="6" t="s">
        <v>12096</v>
      </c>
      <c r="C860" s="6" t="s">
        <v>12097</v>
      </c>
      <c r="D860" s="7" t="s">
        <v>12237</v>
      </c>
      <c r="E860" s="35" t="s">
        <v>12238</v>
      </c>
      <c r="F860" s="39">
        <v>1</v>
      </c>
      <c r="G860" s="39">
        <v>1</v>
      </c>
      <c r="H860" s="39">
        <v>1</v>
      </c>
      <c r="I860" s="4"/>
      <c r="J860" s="4"/>
      <c r="K860" s="4"/>
      <c r="L860" s="4"/>
      <c r="M860" s="4"/>
      <c r="N860" s="4"/>
      <c r="O860" s="4"/>
      <c r="P860" s="4"/>
      <c r="Q860" s="4"/>
      <c r="R860" s="4"/>
      <c r="S860" s="4"/>
      <c r="T860" s="4"/>
      <c r="U860" s="4"/>
      <c r="V860" s="4"/>
      <c r="W860" s="4"/>
      <c r="X860" s="4"/>
      <c r="Y860" s="4"/>
      <c r="Z860" s="4"/>
    </row>
    <row r="861" spans="1:26" ht="24" customHeight="1" x14ac:dyDescent="0.3">
      <c r="A861" s="5">
        <v>860</v>
      </c>
      <c r="B861" s="6" t="s">
        <v>12096</v>
      </c>
      <c r="C861" s="6" t="s">
        <v>12097</v>
      </c>
      <c r="D861" s="7" t="s">
        <v>12239</v>
      </c>
      <c r="E861" s="35" t="s">
        <v>12240</v>
      </c>
      <c r="F861" s="39">
        <v>2</v>
      </c>
      <c r="G861" s="39">
        <v>2</v>
      </c>
      <c r="H861" s="39">
        <v>2</v>
      </c>
      <c r="I861" s="4"/>
      <c r="J861" s="4"/>
      <c r="K861" s="4"/>
      <c r="L861" s="4"/>
      <c r="M861" s="4"/>
      <c r="N861" s="4"/>
      <c r="O861" s="4"/>
      <c r="P861" s="4"/>
      <c r="Q861" s="4"/>
      <c r="R861" s="4"/>
      <c r="S861" s="4"/>
      <c r="T861" s="4"/>
      <c r="U861" s="4"/>
      <c r="V861" s="4"/>
      <c r="W861" s="4"/>
      <c r="X861" s="4"/>
      <c r="Y861" s="4"/>
      <c r="Z861" s="4"/>
    </row>
    <row r="862" spans="1:26" ht="72" customHeight="1" x14ac:dyDescent="0.3">
      <c r="A862" s="5">
        <v>861</v>
      </c>
      <c r="B862" s="6" t="s">
        <v>12096</v>
      </c>
      <c r="C862" s="6" t="s">
        <v>12097</v>
      </c>
      <c r="D862" s="7" t="s">
        <v>12241</v>
      </c>
      <c r="E862" s="35" t="s">
        <v>12242</v>
      </c>
      <c r="F862" s="39">
        <v>2</v>
      </c>
      <c r="G862" s="39">
        <v>2</v>
      </c>
      <c r="H862" s="39">
        <v>2</v>
      </c>
      <c r="I862" s="4"/>
      <c r="J862" s="4"/>
      <c r="K862" s="4"/>
      <c r="L862" s="4"/>
      <c r="M862" s="4"/>
      <c r="N862" s="4"/>
      <c r="O862" s="4"/>
      <c r="P862" s="4"/>
      <c r="Q862" s="4"/>
      <c r="R862" s="4"/>
      <c r="S862" s="4"/>
      <c r="T862" s="4"/>
      <c r="U862" s="4"/>
      <c r="V862" s="4"/>
      <c r="W862" s="4"/>
      <c r="X862" s="4"/>
      <c r="Y862" s="4"/>
      <c r="Z862" s="4"/>
    </row>
    <row r="863" spans="1:26" ht="24" customHeight="1" x14ac:dyDescent="0.3">
      <c r="A863" s="5">
        <v>862</v>
      </c>
      <c r="B863" s="6" t="s">
        <v>12096</v>
      </c>
      <c r="C863" s="6" t="s">
        <v>12097</v>
      </c>
      <c r="D863" s="7" t="s">
        <v>12243</v>
      </c>
      <c r="E863" s="35" t="s">
        <v>12244</v>
      </c>
      <c r="F863" s="39">
        <v>0</v>
      </c>
      <c r="G863" s="39">
        <v>0</v>
      </c>
      <c r="H863" s="39">
        <v>0</v>
      </c>
      <c r="I863" s="4"/>
      <c r="J863" s="4"/>
      <c r="K863" s="4"/>
      <c r="L863" s="4"/>
      <c r="M863" s="4"/>
      <c r="N863" s="4"/>
      <c r="O863" s="4"/>
      <c r="P863" s="4"/>
      <c r="Q863" s="4"/>
      <c r="R863" s="4"/>
      <c r="S863" s="4"/>
      <c r="T863" s="4"/>
      <c r="U863" s="4"/>
      <c r="V863" s="4"/>
      <c r="W863" s="4"/>
      <c r="X863" s="4"/>
      <c r="Y863" s="4"/>
      <c r="Z863" s="4"/>
    </row>
    <row r="864" spans="1:26" ht="48" customHeight="1" x14ac:dyDescent="0.3">
      <c r="A864" s="5">
        <v>863</v>
      </c>
      <c r="B864" s="6" t="s">
        <v>12096</v>
      </c>
      <c r="C864" s="6" t="s">
        <v>12097</v>
      </c>
      <c r="D864" s="7" t="s">
        <v>12245</v>
      </c>
      <c r="E864" s="35" t="s">
        <v>12246</v>
      </c>
      <c r="F864" s="39">
        <v>1</v>
      </c>
      <c r="G864" s="39">
        <v>1</v>
      </c>
      <c r="H864" s="39">
        <v>1</v>
      </c>
      <c r="I864" s="4"/>
      <c r="J864" s="4"/>
      <c r="K864" s="4"/>
      <c r="L864" s="4"/>
      <c r="M864" s="4"/>
      <c r="N864" s="4"/>
      <c r="O864" s="4"/>
      <c r="P864" s="4"/>
      <c r="Q864" s="4"/>
      <c r="R864" s="4"/>
      <c r="S864" s="4"/>
      <c r="T864" s="4"/>
      <c r="U864" s="4"/>
      <c r="V864" s="4"/>
      <c r="W864" s="4"/>
      <c r="X864" s="4"/>
      <c r="Y864" s="4"/>
      <c r="Z864" s="4"/>
    </row>
    <row r="865" spans="1:26" ht="48" customHeight="1" x14ac:dyDescent="0.3">
      <c r="A865" s="5">
        <v>864</v>
      </c>
      <c r="B865" s="6" t="s">
        <v>12096</v>
      </c>
      <c r="C865" s="6" t="s">
        <v>12097</v>
      </c>
      <c r="D865" s="7" t="s">
        <v>12247</v>
      </c>
      <c r="E865" s="35" t="s">
        <v>12248</v>
      </c>
      <c r="F865" s="39">
        <v>1</v>
      </c>
      <c r="G865" s="39">
        <v>1</v>
      </c>
      <c r="H865" s="39">
        <v>1</v>
      </c>
      <c r="I865" s="4"/>
      <c r="J865" s="4"/>
      <c r="K865" s="4"/>
      <c r="L865" s="4"/>
      <c r="M865" s="4"/>
      <c r="N865" s="4"/>
      <c r="O865" s="4"/>
      <c r="P865" s="4"/>
      <c r="Q865" s="4"/>
      <c r="R865" s="4"/>
      <c r="S865" s="4"/>
      <c r="T865" s="4"/>
      <c r="U865" s="4"/>
      <c r="V865" s="4"/>
      <c r="W865" s="4"/>
      <c r="X865" s="4"/>
      <c r="Y865" s="4"/>
      <c r="Z865" s="4"/>
    </row>
    <row r="866" spans="1:26" ht="72" customHeight="1" x14ac:dyDescent="0.3">
      <c r="A866" s="5">
        <v>865</v>
      </c>
      <c r="B866" s="6" t="s">
        <v>12096</v>
      </c>
      <c r="C866" s="6" t="s">
        <v>12097</v>
      </c>
      <c r="D866" s="7" t="s">
        <v>12249</v>
      </c>
      <c r="E866" s="35" t="s">
        <v>12250</v>
      </c>
      <c r="F866" s="39">
        <v>1</v>
      </c>
      <c r="G866" s="39">
        <v>1</v>
      </c>
      <c r="H866" s="39">
        <v>1</v>
      </c>
      <c r="I866" s="4"/>
      <c r="J866" s="4"/>
      <c r="K866" s="4"/>
      <c r="L866" s="4"/>
      <c r="M866" s="4"/>
      <c r="N866" s="4"/>
      <c r="O866" s="4"/>
      <c r="P866" s="4"/>
      <c r="Q866" s="4"/>
      <c r="R866" s="4"/>
      <c r="S866" s="4"/>
      <c r="T866" s="4"/>
      <c r="U866" s="4"/>
      <c r="V866" s="4"/>
      <c r="W866" s="4"/>
      <c r="X866" s="4"/>
      <c r="Y866" s="4"/>
      <c r="Z866" s="4"/>
    </row>
    <row r="867" spans="1:26" ht="24" customHeight="1" x14ac:dyDescent="0.3">
      <c r="A867" s="5">
        <v>866</v>
      </c>
      <c r="B867" s="6" t="s">
        <v>12096</v>
      </c>
      <c r="C867" s="6" t="s">
        <v>12097</v>
      </c>
      <c r="D867" s="7" t="s">
        <v>12251</v>
      </c>
      <c r="E867" s="35" t="s">
        <v>12252</v>
      </c>
      <c r="F867" s="39">
        <v>2</v>
      </c>
      <c r="G867" s="39">
        <v>2</v>
      </c>
      <c r="H867" s="39">
        <v>2</v>
      </c>
      <c r="I867" s="4"/>
      <c r="J867" s="4"/>
      <c r="K867" s="4"/>
      <c r="L867" s="4"/>
      <c r="M867" s="4"/>
      <c r="N867" s="4"/>
      <c r="O867" s="4"/>
      <c r="P867" s="4"/>
      <c r="Q867" s="4"/>
      <c r="R867" s="4"/>
      <c r="S867" s="4"/>
      <c r="T867" s="4"/>
      <c r="U867" s="4"/>
      <c r="V867" s="4"/>
      <c r="W867" s="4"/>
      <c r="X867" s="4"/>
      <c r="Y867" s="4"/>
      <c r="Z867" s="4"/>
    </row>
    <row r="868" spans="1:26" ht="72" customHeight="1" x14ac:dyDescent="0.3">
      <c r="A868" s="5">
        <v>867</v>
      </c>
      <c r="B868" s="6" t="s">
        <v>12096</v>
      </c>
      <c r="C868" s="6" t="s">
        <v>12097</v>
      </c>
      <c r="D868" s="7" t="s">
        <v>12253</v>
      </c>
      <c r="E868" s="35" t="s">
        <v>12254</v>
      </c>
      <c r="F868" s="39">
        <v>0</v>
      </c>
      <c r="G868" s="39">
        <v>0</v>
      </c>
      <c r="H868" s="39">
        <v>0</v>
      </c>
      <c r="I868" s="4"/>
      <c r="J868" s="4"/>
      <c r="K868" s="4"/>
      <c r="L868" s="4"/>
      <c r="M868" s="4"/>
      <c r="N868" s="4"/>
      <c r="O868" s="4"/>
      <c r="P868" s="4"/>
      <c r="Q868" s="4"/>
      <c r="R868" s="4"/>
      <c r="S868" s="4"/>
      <c r="T868" s="4"/>
      <c r="U868" s="4"/>
      <c r="V868" s="4"/>
      <c r="W868" s="4"/>
      <c r="X868" s="4"/>
      <c r="Y868" s="4"/>
      <c r="Z868" s="4"/>
    </row>
    <row r="869" spans="1:26" ht="24" customHeight="1" x14ac:dyDescent="0.3">
      <c r="A869" s="5">
        <v>868</v>
      </c>
      <c r="B869" s="6" t="s">
        <v>12096</v>
      </c>
      <c r="C869" s="6" t="s">
        <v>12097</v>
      </c>
      <c r="D869" s="7" t="s">
        <v>12255</v>
      </c>
      <c r="E869" s="35" t="s">
        <v>12256</v>
      </c>
      <c r="F869" s="39">
        <v>2</v>
      </c>
      <c r="G869" s="39">
        <v>2</v>
      </c>
      <c r="H869" s="39">
        <v>2</v>
      </c>
      <c r="I869" s="4"/>
      <c r="J869" s="4"/>
      <c r="K869" s="4"/>
      <c r="L869" s="4"/>
      <c r="M869" s="4"/>
      <c r="N869" s="4"/>
      <c r="O869" s="4"/>
      <c r="P869" s="4"/>
      <c r="Q869" s="4"/>
      <c r="R869" s="4"/>
      <c r="S869" s="4"/>
      <c r="T869" s="4"/>
      <c r="U869" s="4"/>
      <c r="V869" s="4"/>
      <c r="W869" s="4"/>
      <c r="X869" s="4"/>
      <c r="Y869" s="4"/>
      <c r="Z869" s="4"/>
    </row>
    <row r="870" spans="1:26" ht="24" customHeight="1" x14ac:dyDescent="0.3">
      <c r="A870" s="5">
        <v>869</v>
      </c>
      <c r="B870" s="6" t="s">
        <v>12096</v>
      </c>
      <c r="C870" s="6" t="s">
        <v>12097</v>
      </c>
      <c r="D870" s="7" t="s">
        <v>12257</v>
      </c>
      <c r="E870" s="35" t="s">
        <v>12258</v>
      </c>
      <c r="F870" s="39">
        <v>0</v>
      </c>
      <c r="G870" s="39">
        <v>0</v>
      </c>
      <c r="H870" s="39">
        <v>0</v>
      </c>
      <c r="I870" s="4"/>
      <c r="J870" s="4"/>
      <c r="K870" s="4"/>
      <c r="L870" s="4"/>
      <c r="M870" s="4"/>
      <c r="N870" s="4"/>
      <c r="O870" s="4"/>
      <c r="P870" s="4"/>
      <c r="Q870" s="4"/>
      <c r="R870" s="4"/>
      <c r="S870" s="4"/>
      <c r="T870" s="4"/>
      <c r="U870" s="4"/>
      <c r="V870" s="4"/>
      <c r="W870" s="4"/>
      <c r="X870" s="4"/>
      <c r="Y870" s="4"/>
      <c r="Z870" s="4"/>
    </row>
    <row r="871" spans="1:26" ht="24" customHeight="1" x14ac:dyDescent="0.3">
      <c r="A871" s="5">
        <v>870</v>
      </c>
      <c r="B871" s="6" t="s">
        <v>12096</v>
      </c>
      <c r="C871" s="6" t="s">
        <v>12097</v>
      </c>
      <c r="D871" s="7" t="s">
        <v>12259</v>
      </c>
      <c r="E871" s="35" t="s">
        <v>12260</v>
      </c>
      <c r="F871" s="39">
        <v>2</v>
      </c>
      <c r="G871" s="39">
        <v>2</v>
      </c>
      <c r="H871" s="39">
        <v>2</v>
      </c>
      <c r="I871" s="4"/>
      <c r="J871" s="4"/>
      <c r="K871" s="4"/>
      <c r="L871" s="4"/>
      <c r="M871" s="4"/>
      <c r="N871" s="4"/>
      <c r="O871" s="4"/>
      <c r="P871" s="4"/>
      <c r="Q871" s="4"/>
      <c r="R871" s="4"/>
      <c r="S871" s="4"/>
      <c r="T871" s="4"/>
      <c r="U871" s="4"/>
      <c r="V871" s="4"/>
      <c r="W871" s="4"/>
      <c r="X871" s="4"/>
      <c r="Y871" s="4"/>
      <c r="Z871" s="4"/>
    </row>
    <row r="872" spans="1:26" ht="24" customHeight="1" x14ac:dyDescent="0.3">
      <c r="A872" s="5">
        <v>871</v>
      </c>
      <c r="B872" s="6" t="s">
        <v>12096</v>
      </c>
      <c r="C872" s="6" t="s">
        <v>12097</v>
      </c>
      <c r="D872" s="7" t="s">
        <v>12261</v>
      </c>
      <c r="E872" s="35" t="s">
        <v>12262</v>
      </c>
      <c r="F872" s="39">
        <v>0</v>
      </c>
      <c r="G872" s="39">
        <v>0</v>
      </c>
      <c r="H872" s="39">
        <v>0</v>
      </c>
      <c r="I872" s="4"/>
      <c r="J872" s="4"/>
      <c r="K872" s="4"/>
      <c r="L872" s="4"/>
      <c r="M872" s="4"/>
      <c r="N872" s="4"/>
      <c r="O872" s="4"/>
      <c r="P872" s="4"/>
      <c r="Q872" s="4"/>
      <c r="R872" s="4"/>
      <c r="S872" s="4"/>
      <c r="T872" s="4"/>
      <c r="U872" s="4"/>
      <c r="V872" s="4"/>
      <c r="W872" s="4"/>
      <c r="X872" s="4"/>
      <c r="Y872" s="4"/>
      <c r="Z872" s="4"/>
    </row>
    <row r="873" spans="1:26" ht="24" customHeight="1" x14ac:dyDescent="0.3">
      <c r="A873" s="5">
        <v>872</v>
      </c>
      <c r="B873" s="6" t="s">
        <v>12096</v>
      </c>
      <c r="C873" s="6" t="s">
        <v>12097</v>
      </c>
      <c r="D873" s="7" t="s">
        <v>12263</v>
      </c>
      <c r="E873" s="35" t="s">
        <v>12264</v>
      </c>
      <c r="F873" s="39">
        <v>0</v>
      </c>
      <c r="G873" s="39">
        <v>0</v>
      </c>
      <c r="H873" s="39">
        <v>0</v>
      </c>
      <c r="I873" s="4"/>
      <c r="J873" s="4"/>
      <c r="K873" s="4"/>
      <c r="L873" s="4"/>
      <c r="M873" s="4"/>
      <c r="N873" s="4"/>
      <c r="O873" s="4"/>
      <c r="P873" s="4"/>
      <c r="Q873" s="4"/>
      <c r="R873" s="4"/>
      <c r="S873" s="4"/>
      <c r="T873" s="4"/>
      <c r="U873" s="4"/>
      <c r="V873" s="4"/>
      <c r="W873" s="4"/>
      <c r="X873" s="4"/>
      <c r="Y873" s="4"/>
      <c r="Z873" s="4"/>
    </row>
    <row r="874" spans="1:26" ht="24" customHeight="1" x14ac:dyDescent="0.3">
      <c r="A874" s="5">
        <v>873</v>
      </c>
      <c r="B874" s="6" t="s">
        <v>12096</v>
      </c>
      <c r="C874" s="6" t="s">
        <v>12097</v>
      </c>
      <c r="D874" s="7" t="s">
        <v>12265</v>
      </c>
      <c r="E874" s="35" t="s">
        <v>12266</v>
      </c>
      <c r="F874" s="39">
        <v>0</v>
      </c>
      <c r="G874" s="39">
        <v>0</v>
      </c>
      <c r="H874" s="39">
        <v>0</v>
      </c>
      <c r="I874" s="4"/>
      <c r="J874" s="4"/>
      <c r="K874" s="4"/>
      <c r="L874" s="4"/>
      <c r="M874" s="4"/>
      <c r="N874" s="4"/>
      <c r="O874" s="4"/>
      <c r="P874" s="4"/>
      <c r="Q874" s="4"/>
      <c r="R874" s="4"/>
      <c r="S874" s="4"/>
      <c r="T874" s="4"/>
      <c r="U874" s="4"/>
      <c r="V874" s="4"/>
      <c r="W874" s="4"/>
      <c r="X874" s="4"/>
      <c r="Y874" s="4"/>
      <c r="Z874" s="4"/>
    </row>
    <row r="875" spans="1:26" ht="24" customHeight="1" x14ac:dyDescent="0.3">
      <c r="A875" s="5">
        <v>874</v>
      </c>
      <c r="B875" s="6" t="s">
        <v>12096</v>
      </c>
      <c r="C875" s="6" t="s">
        <v>12097</v>
      </c>
      <c r="D875" s="7" t="s">
        <v>12267</v>
      </c>
      <c r="E875" s="35" t="s">
        <v>12268</v>
      </c>
      <c r="F875" s="39">
        <v>0</v>
      </c>
      <c r="G875" s="39">
        <v>0</v>
      </c>
      <c r="H875" s="39">
        <v>0</v>
      </c>
      <c r="I875" s="4"/>
      <c r="J875" s="4"/>
      <c r="K875" s="4"/>
      <c r="L875" s="4"/>
      <c r="M875" s="4"/>
      <c r="N875" s="4"/>
      <c r="O875" s="4"/>
      <c r="P875" s="4"/>
      <c r="Q875" s="4"/>
      <c r="R875" s="4"/>
      <c r="S875" s="4"/>
      <c r="T875" s="4"/>
      <c r="U875" s="4"/>
      <c r="V875" s="4"/>
      <c r="W875" s="4"/>
      <c r="X875" s="4"/>
      <c r="Y875" s="4"/>
      <c r="Z875" s="4"/>
    </row>
    <row r="876" spans="1:26" ht="48" customHeight="1" x14ac:dyDescent="0.3">
      <c r="A876" s="5">
        <v>875</v>
      </c>
      <c r="B876" s="6" t="s">
        <v>12096</v>
      </c>
      <c r="C876" s="6" t="s">
        <v>12097</v>
      </c>
      <c r="D876" s="7" t="s">
        <v>12269</v>
      </c>
      <c r="E876" s="35" t="s">
        <v>12270</v>
      </c>
      <c r="F876" s="39">
        <v>0</v>
      </c>
      <c r="G876" s="39">
        <v>0</v>
      </c>
      <c r="H876" s="39">
        <v>0</v>
      </c>
      <c r="I876" s="4"/>
      <c r="J876" s="4"/>
      <c r="K876" s="4"/>
      <c r="L876" s="4"/>
      <c r="M876" s="4"/>
      <c r="N876" s="4"/>
      <c r="O876" s="4"/>
      <c r="P876" s="4"/>
      <c r="Q876" s="4"/>
      <c r="R876" s="4"/>
      <c r="S876" s="4"/>
      <c r="T876" s="4"/>
      <c r="U876" s="4"/>
      <c r="V876" s="4"/>
      <c r="W876" s="4"/>
      <c r="X876" s="4"/>
      <c r="Y876" s="4"/>
      <c r="Z876" s="4"/>
    </row>
    <row r="877" spans="1:26" ht="24" customHeight="1" x14ac:dyDescent="0.3">
      <c r="A877" s="5">
        <v>876</v>
      </c>
      <c r="B877" s="6" t="s">
        <v>12096</v>
      </c>
      <c r="C877" s="6" t="s">
        <v>12097</v>
      </c>
      <c r="D877" s="7" t="s">
        <v>12271</v>
      </c>
      <c r="E877" s="35" t="s">
        <v>12272</v>
      </c>
      <c r="F877" s="39">
        <v>0</v>
      </c>
      <c r="G877" s="39">
        <v>0</v>
      </c>
      <c r="H877" s="39">
        <v>0</v>
      </c>
      <c r="I877" s="4"/>
      <c r="J877" s="4"/>
      <c r="K877" s="4"/>
      <c r="L877" s="4"/>
      <c r="M877" s="4"/>
      <c r="N877" s="4"/>
      <c r="O877" s="4"/>
      <c r="P877" s="4"/>
      <c r="Q877" s="4"/>
      <c r="R877" s="4"/>
      <c r="S877" s="4"/>
      <c r="T877" s="4"/>
      <c r="U877" s="4"/>
      <c r="V877" s="4"/>
      <c r="W877" s="4"/>
      <c r="X877" s="4"/>
      <c r="Y877" s="4"/>
      <c r="Z877" s="4"/>
    </row>
    <row r="878" spans="1:26" ht="24" customHeight="1" x14ac:dyDescent="0.3">
      <c r="A878" s="5">
        <v>877</v>
      </c>
      <c r="B878" s="6" t="s">
        <v>12096</v>
      </c>
      <c r="C878" s="6" t="s">
        <v>12097</v>
      </c>
      <c r="D878" s="7" t="s">
        <v>12273</v>
      </c>
      <c r="E878" s="35" t="s">
        <v>12274</v>
      </c>
      <c r="F878" s="39">
        <v>0</v>
      </c>
      <c r="G878" s="39">
        <v>0</v>
      </c>
      <c r="H878" s="39">
        <v>0</v>
      </c>
      <c r="I878" s="4"/>
      <c r="J878" s="4"/>
      <c r="K878" s="4"/>
      <c r="L878" s="4"/>
      <c r="M878" s="4"/>
      <c r="N878" s="4"/>
      <c r="O878" s="4"/>
      <c r="P878" s="4"/>
      <c r="Q878" s="4"/>
      <c r="R878" s="4"/>
      <c r="S878" s="4"/>
      <c r="T878" s="4"/>
      <c r="U878" s="4"/>
      <c r="V878" s="4"/>
      <c r="W878" s="4"/>
      <c r="X878" s="4"/>
      <c r="Y878" s="4"/>
      <c r="Z878" s="4"/>
    </row>
    <row r="879" spans="1:26" ht="24" customHeight="1" x14ac:dyDescent="0.3">
      <c r="A879" s="5">
        <v>878</v>
      </c>
      <c r="B879" s="6" t="s">
        <v>12096</v>
      </c>
      <c r="C879" s="6" t="s">
        <v>12097</v>
      </c>
      <c r="D879" s="7" t="s">
        <v>12275</v>
      </c>
      <c r="E879" s="35" t="s">
        <v>12276</v>
      </c>
      <c r="F879" s="39">
        <v>0</v>
      </c>
      <c r="G879" s="39">
        <v>0</v>
      </c>
      <c r="H879" s="39">
        <v>0</v>
      </c>
      <c r="I879" s="4"/>
      <c r="J879" s="4"/>
      <c r="K879" s="4"/>
      <c r="L879" s="4"/>
      <c r="M879" s="4"/>
      <c r="N879" s="4"/>
      <c r="O879" s="4"/>
      <c r="P879" s="4"/>
      <c r="Q879" s="4"/>
      <c r="R879" s="4"/>
      <c r="S879" s="4"/>
      <c r="T879" s="4"/>
      <c r="U879" s="4"/>
      <c r="V879" s="4"/>
      <c r="W879" s="4"/>
      <c r="X879" s="4"/>
      <c r="Y879" s="4"/>
      <c r="Z879" s="4"/>
    </row>
    <row r="880" spans="1:26" ht="48" customHeight="1" x14ac:dyDescent="0.3">
      <c r="A880" s="5">
        <v>879</v>
      </c>
      <c r="B880" s="6" t="s">
        <v>12096</v>
      </c>
      <c r="C880" s="6" t="s">
        <v>12097</v>
      </c>
      <c r="D880" s="7" t="s">
        <v>12277</v>
      </c>
      <c r="E880" s="35" t="s">
        <v>12278</v>
      </c>
      <c r="F880" s="39">
        <v>2</v>
      </c>
      <c r="G880" s="39">
        <v>2</v>
      </c>
      <c r="H880" s="39">
        <v>2</v>
      </c>
      <c r="I880" s="4"/>
      <c r="J880" s="4"/>
      <c r="K880" s="4"/>
      <c r="L880" s="4"/>
      <c r="M880" s="4"/>
      <c r="N880" s="4"/>
      <c r="O880" s="4"/>
      <c r="P880" s="4"/>
      <c r="Q880" s="4"/>
      <c r="R880" s="4"/>
      <c r="S880" s="4"/>
      <c r="T880" s="4"/>
      <c r="U880" s="4"/>
      <c r="V880" s="4"/>
      <c r="W880" s="4"/>
      <c r="X880" s="4"/>
      <c r="Y880" s="4"/>
      <c r="Z880" s="4"/>
    </row>
    <row r="881" spans="1:26" ht="24" customHeight="1" x14ac:dyDescent="0.3">
      <c r="A881" s="5">
        <v>880</v>
      </c>
      <c r="B881" s="6" t="s">
        <v>12096</v>
      </c>
      <c r="C881" s="6" t="s">
        <v>12097</v>
      </c>
      <c r="D881" s="7" t="s">
        <v>12279</v>
      </c>
      <c r="E881" s="35" t="s">
        <v>12280</v>
      </c>
      <c r="F881" s="39">
        <v>0</v>
      </c>
      <c r="G881" s="39">
        <v>0</v>
      </c>
      <c r="H881" s="39">
        <v>0</v>
      </c>
      <c r="I881" s="4"/>
      <c r="J881" s="4"/>
      <c r="K881" s="4"/>
      <c r="L881" s="4"/>
      <c r="M881" s="4"/>
      <c r="N881" s="4"/>
      <c r="O881" s="4"/>
      <c r="P881" s="4"/>
      <c r="Q881" s="4"/>
      <c r="R881" s="4"/>
      <c r="S881" s="4"/>
      <c r="T881" s="4"/>
      <c r="U881" s="4"/>
      <c r="V881" s="4"/>
      <c r="W881" s="4"/>
      <c r="X881" s="4"/>
      <c r="Y881" s="4"/>
      <c r="Z881" s="4"/>
    </row>
    <row r="882" spans="1:26" ht="24" customHeight="1" x14ac:dyDescent="0.3">
      <c r="A882" s="5">
        <v>881</v>
      </c>
      <c r="B882" s="6" t="s">
        <v>12096</v>
      </c>
      <c r="C882" s="6" t="s">
        <v>12097</v>
      </c>
      <c r="D882" s="7" t="s">
        <v>12281</v>
      </c>
      <c r="E882" s="35" t="s">
        <v>12282</v>
      </c>
      <c r="F882" s="39">
        <v>0</v>
      </c>
      <c r="G882" s="39">
        <v>0</v>
      </c>
      <c r="H882" s="39">
        <v>0</v>
      </c>
      <c r="I882" s="4"/>
      <c r="J882" s="4"/>
      <c r="K882" s="4"/>
      <c r="L882" s="4"/>
      <c r="M882" s="4"/>
      <c r="N882" s="4"/>
      <c r="O882" s="4"/>
      <c r="P882" s="4"/>
      <c r="Q882" s="4"/>
      <c r="R882" s="4"/>
      <c r="S882" s="4"/>
      <c r="T882" s="4"/>
      <c r="U882" s="4"/>
      <c r="V882" s="4"/>
      <c r="W882" s="4"/>
      <c r="X882" s="4"/>
      <c r="Y882" s="4"/>
      <c r="Z882" s="4"/>
    </row>
    <row r="883" spans="1:26" ht="24" customHeight="1" x14ac:dyDescent="0.3">
      <c r="A883" s="5">
        <v>882</v>
      </c>
      <c r="B883" s="6" t="s">
        <v>12096</v>
      </c>
      <c r="C883" s="6" t="s">
        <v>12097</v>
      </c>
      <c r="D883" s="7" t="s">
        <v>12283</v>
      </c>
      <c r="E883" s="35" t="s">
        <v>12284</v>
      </c>
      <c r="F883" s="39">
        <v>0</v>
      </c>
      <c r="G883" s="39">
        <v>0</v>
      </c>
      <c r="H883" s="39">
        <v>0</v>
      </c>
      <c r="I883" s="4"/>
      <c r="J883" s="4"/>
      <c r="K883" s="4"/>
      <c r="L883" s="4"/>
      <c r="M883" s="4"/>
      <c r="N883" s="4"/>
      <c r="O883" s="4"/>
      <c r="P883" s="4"/>
      <c r="Q883" s="4"/>
      <c r="R883" s="4"/>
      <c r="S883" s="4"/>
      <c r="T883" s="4"/>
      <c r="U883" s="4"/>
      <c r="V883" s="4"/>
      <c r="W883" s="4"/>
      <c r="X883" s="4"/>
      <c r="Y883" s="4"/>
      <c r="Z883" s="4"/>
    </row>
    <row r="884" spans="1:26" ht="24" customHeight="1" x14ac:dyDescent="0.3">
      <c r="A884" s="5">
        <v>883</v>
      </c>
      <c r="B884" s="6" t="s">
        <v>12096</v>
      </c>
      <c r="C884" s="6" t="s">
        <v>12097</v>
      </c>
      <c r="D884" s="7" t="s">
        <v>12285</v>
      </c>
      <c r="E884" s="35" t="s">
        <v>12286</v>
      </c>
      <c r="F884" s="39">
        <v>0</v>
      </c>
      <c r="G884" s="39">
        <v>0</v>
      </c>
      <c r="H884" s="39">
        <v>0</v>
      </c>
      <c r="I884" s="4"/>
      <c r="J884" s="4"/>
      <c r="K884" s="4"/>
      <c r="L884" s="4"/>
      <c r="M884" s="4"/>
      <c r="N884" s="4"/>
      <c r="O884" s="4"/>
      <c r="P884" s="4"/>
      <c r="Q884" s="4"/>
      <c r="R884" s="4"/>
      <c r="S884" s="4"/>
      <c r="T884" s="4"/>
      <c r="U884" s="4"/>
      <c r="V884" s="4"/>
      <c r="W884" s="4"/>
      <c r="X884" s="4"/>
      <c r="Y884" s="4"/>
      <c r="Z884" s="4"/>
    </row>
    <row r="885" spans="1:26" ht="48" customHeight="1" x14ac:dyDescent="0.3">
      <c r="A885" s="5">
        <v>884</v>
      </c>
      <c r="B885" s="6" t="s">
        <v>12096</v>
      </c>
      <c r="C885" s="6" t="s">
        <v>12097</v>
      </c>
      <c r="D885" s="7" t="s">
        <v>12287</v>
      </c>
      <c r="E885" s="35" t="s">
        <v>12288</v>
      </c>
      <c r="F885" s="39">
        <v>2</v>
      </c>
      <c r="G885" s="39">
        <v>2</v>
      </c>
      <c r="H885" s="39">
        <v>2</v>
      </c>
      <c r="I885" s="4"/>
      <c r="J885" s="4"/>
      <c r="K885" s="4"/>
      <c r="L885" s="4"/>
      <c r="M885" s="4"/>
      <c r="N885" s="4"/>
      <c r="O885" s="4"/>
      <c r="P885" s="4"/>
      <c r="Q885" s="4"/>
      <c r="R885" s="4"/>
      <c r="S885" s="4"/>
      <c r="T885" s="4"/>
      <c r="U885" s="4"/>
      <c r="V885" s="4"/>
      <c r="W885" s="4"/>
      <c r="X885" s="4"/>
      <c r="Y885" s="4"/>
      <c r="Z885" s="4"/>
    </row>
    <row r="886" spans="1:26" ht="48" customHeight="1" x14ac:dyDescent="0.3">
      <c r="A886" s="5">
        <v>885</v>
      </c>
      <c r="B886" s="6" t="s">
        <v>12096</v>
      </c>
      <c r="C886" s="6" t="s">
        <v>12097</v>
      </c>
      <c r="D886" s="7" t="s">
        <v>12289</v>
      </c>
      <c r="E886" s="35" t="s">
        <v>12290</v>
      </c>
      <c r="F886" s="39">
        <v>1</v>
      </c>
      <c r="G886" s="39">
        <v>1</v>
      </c>
      <c r="H886" s="39">
        <v>1</v>
      </c>
      <c r="I886" s="4"/>
      <c r="J886" s="4"/>
      <c r="K886" s="4"/>
      <c r="L886" s="4"/>
      <c r="M886" s="4"/>
      <c r="N886" s="4"/>
      <c r="O886" s="4"/>
      <c r="P886" s="4"/>
      <c r="Q886" s="4"/>
      <c r="R886" s="4"/>
      <c r="S886" s="4"/>
      <c r="T886" s="4"/>
      <c r="U886" s="4"/>
      <c r="V886" s="4"/>
      <c r="W886" s="4"/>
      <c r="X886" s="4"/>
      <c r="Y886" s="4"/>
      <c r="Z886" s="4"/>
    </row>
    <row r="887" spans="1:26" ht="48" customHeight="1" x14ac:dyDescent="0.3">
      <c r="A887" s="5">
        <v>886</v>
      </c>
      <c r="B887" s="6" t="s">
        <v>12096</v>
      </c>
      <c r="C887" s="6" t="s">
        <v>12097</v>
      </c>
      <c r="D887" s="7" t="s">
        <v>12291</v>
      </c>
      <c r="E887" s="35" t="s">
        <v>12292</v>
      </c>
      <c r="F887" s="39">
        <v>1</v>
      </c>
      <c r="G887" s="39">
        <v>1</v>
      </c>
      <c r="H887" s="39">
        <v>1</v>
      </c>
      <c r="I887" s="4"/>
      <c r="J887" s="4"/>
      <c r="K887" s="4"/>
      <c r="L887" s="4"/>
      <c r="M887" s="4"/>
      <c r="N887" s="4"/>
      <c r="O887" s="4"/>
      <c r="P887" s="4"/>
      <c r="Q887" s="4"/>
      <c r="R887" s="4"/>
      <c r="S887" s="4"/>
      <c r="T887" s="4"/>
      <c r="U887" s="4"/>
      <c r="V887" s="4"/>
      <c r="W887" s="4"/>
      <c r="X887" s="4"/>
      <c r="Y887" s="4"/>
      <c r="Z887" s="4"/>
    </row>
    <row r="888" spans="1:26" ht="24" customHeight="1" x14ac:dyDescent="0.3">
      <c r="A888" s="5">
        <v>887</v>
      </c>
      <c r="B888" s="6" t="s">
        <v>12096</v>
      </c>
      <c r="C888" s="6" t="s">
        <v>12097</v>
      </c>
      <c r="D888" s="7" t="s">
        <v>12293</v>
      </c>
      <c r="E888" s="35" t="s">
        <v>12294</v>
      </c>
      <c r="F888" s="39">
        <v>2</v>
      </c>
      <c r="G888" s="39">
        <v>2</v>
      </c>
      <c r="H888" s="39">
        <v>2</v>
      </c>
      <c r="I888" s="4"/>
      <c r="J888" s="4"/>
      <c r="K888" s="4"/>
      <c r="L888" s="4"/>
      <c r="M888" s="4"/>
      <c r="N888" s="4"/>
      <c r="O888" s="4"/>
      <c r="P888" s="4"/>
      <c r="Q888" s="4"/>
      <c r="R888" s="4"/>
      <c r="S888" s="4"/>
      <c r="T888" s="4"/>
      <c r="U888" s="4"/>
      <c r="V888" s="4"/>
      <c r="W888" s="4"/>
      <c r="X888" s="4"/>
      <c r="Y888" s="4"/>
      <c r="Z888" s="4"/>
    </row>
    <row r="889" spans="1:26" ht="24" customHeight="1" x14ac:dyDescent="0.3">
      <c r="A889" s="5">
        <v>888</v>
      </c>
      <c r="B889" s="6" t="s">
        <v>12096</v>
      </c>
      <c r="C889" s="6" t="s">
        <v>12097</v>
      </c>
      <c r="D889" s="7" t="s">
        <v>12295</v>
      </c>
      <c r="E889" s="35" t="s">
        <v>12296</v>
      </c>
      <c r="F889" s="39">
        <v>2</v>
      </c>
      <c r="G889" s="39">
        <v>2</v>
      </c>
      <c r="H889" s="39">
        <v>2</v>
      </c>
      <c r="I889" s="4"/>
      <c r="J889" s="4"/>
      <c r="K889" s="4"/>
      <c r="L889" s="4"/>
      <c r="M889" s="4"/>
      <c r="N889" s="4"/>
      <c r="O889" s="4"/>
      <c r="P889" s="4"/>
      <c r="Q889" s="4"/>
      <c r="R889" s="4"/>
      <c r="S889" s="4"/>
      <c r="T889" s="4"/>
      <c r="U889" s="4"/>
      <c r="V889" s="4"/>
      <c r="W889" s="4"/>
      <c r="X889" s="4"/>
      <c r="Y889" s="4"/>
      <c r="Z889" s="4"/>
    </row>
    <row r="890" spans="1:26" ht="24" customHeight="1" x14ac:dyDescent="0.3">
      <c r="A890" s="5">
        <v>889</v>
      </c>
      <c r="B890" s="6" t="s">
        <v>12096</v>
      </c>
      <c r="C890" s="6" t="s">
        <v>12097</v>
      </c>
      <c r="D890" s="7" t="s">
        <v>12297</v>
      </c>
      <c r="E890" s="35" t="s">
        <v>12298</v>
      </c>
      <c r="F890" s="39">
        <v>2</v>
      </c>
      <c r="G890" s="39">
        <v>2</v>
      </c>
      <c r="H890" s="39">
        <v>2</v>
      </c>
      <c r="I890" s="4"/>
      <c r="J890" s="4"/>
      <c r="K890" s="4"/>
      <c r="L890" s="4"/>
      <c r="M890" s="4"/>
      <c r="N890" s="4"/>
      <c r="O890" s="4"/>
      <c r="P890" s="4"/>
      <c r="Q890" s="4"/>
      <c r="R890" s="4"/>
      <c r="S890" s="4"/>
      <c r="T890" s="4"/>
      <c r="U890" s="4"/>
      <c r="V890" s="4"/>
      <c r="W890" s="4"/>
      <c r="X890" s="4"/>
      <c r="Y890" s="4"/>
      <c r="Z890" s="4"/>
    </row>
    <row r="891" spans="1:26" ht="48" customHeight="1" x14ac:dyDescent="0.3">
      <c r="A891" s="5">
        <v>890</v>
      </c>
      <c r="B891" s="6" t="s">
        <v>12096</v>
      </c>
      <c r="C891" s="6" t="s">
        <v>12097</v>
      </c>
      <c r="D891" s="7" t="s">
        <v>12299</v>
      </c>
      <c r="E891" s="35" t="s">
        <v>12300</v>
      </c>
      <c r="F891" s="39">
        <v>2</v>
      </c>
      <c r="G891" s="39">
        <v>2</v>
      </c>
      <c r="H891" s="39">
        <v>2</v>
      </c>
      <c r="I891" s="4"/>
      <c r="J891" s="4"/>
      <c r="K891" s="4"/>
      <c r="L891" s="4"/>
      <c r="M891" s="4"/>
      <c r="N891" s="4"/>
      <c r="O891" s="4"/>
      <c r="P891" s="4"/>
      <c r="Q891" s="4"/>
      <c r="R891" s="4"/>
      <c r="S891" s="4"/>
      <c r="T891" s="4"/>
      <c r="U891" s="4"/>
      <c r="V891" s="4"/>
      <c r="W891" s="4"/>
      <c r="X891" s="4"/>
      <c r="Y891" s="4"/>
      <c r="Z891" s="4"/>
    </row>
    <row r="892" spans="1:26" ht="24" customHeight="1" x14ac:dyDescent="0.3">
      <c r="A892" s="5">
        <v>891</v>
      </c>
      <c r="B892" s="6" t="s">
        <v>12096</v>
      </c>
      <c r="C892" s="6" t="s">
        <v>12097</v>
      </c>
      <c r="D892" s="7" t="s">
        <v>12301</v>
      </c>
      <c r="E892" s="35" t="s">
        <v>12302</v>
      </c>
      <c r="F892" s="39">
        <v>0</v>
      </c>
      <c r="G892" s="39">
        <v>0</v>
      </c>
      <c r="H892" s="39">
        <v>0</v>
      </c>
      <c r="I892" s="4"/>
      <c r="J892" s="4"/>
      <c r="K892" s="4"/>
      <c r="L892" s="4"/>
      <c r="M892" s="4"/>
      <c r="N892" s="4"/>
      <c r="O892" s="4"/>
      <c r="P892" s="4"/>
      <c r="Q892" s="4"/>
      <c r="R892" s="4"/>
      <c r="S892" s="4"/>
      <c r="T892" s="4"/>
      <c r="U892" s="4"/>
      <c r="V892" s="4"/>
      <c r="W892" s="4"/>
      <c r="X892" s="4"/>
      <c r="Y892" s="4"/>
      <c r="Z892" s="4"/>
    </row>
    <row r="893" spans="1:26" ht="24" customHeight="1" x14ac:dyDescent="0.3">
      <c r="A893" s="5">
        <v>892</v>
      </c>
      <c r="B893" s="6" t="s">
        <v>12096</v>
      </c>
      <c r="C893" s="6" t="s">
        <v>12097</v>
      </c>
      <c r="D893" s="7" t="s">
        <v>12303</v>
      </c>
      <c r="E893" s="35" t="s">
        <v>12304</v>
      </c>
      <c r="F893" s="39">
        <v>0</v>
      </c>
      <c r="G893" s="39">
        <v>0</v>
      </c>
      <c r="H893" s="39">
        <v>0</v>
      </c>
      <c r="I893" s="4"/>
      <c r="J893" s="4"/>
      <c r="K893" s="4"/>
      <c r="L893" s="4"/>
      <c r="M893" s="4"/>
      <c r="N893" s="4"/>
      <c r="O893" s="4"/>
      <c r="P893" s="4"/>
      <c r="Q893" s="4"/>
      <c r="R893" s="4"/>
      <c r="S893" s="4"/>
      <c r="T893" s="4"/>
      <c r="U893" s="4"/>
      <c r="V893" s="4"/>
      <c r="W893" s="4"/>
      <c r="X893" s="4"/>
      <c r="Y893" s="4"/>
      <c r="Z893" s="4"/>
    </row>
    <row r="894" spans="1:26" ht="48" customHeight="1" x14ac:dyDescent="0.3">
      <c r="A894" s="5">
        <v>893</v>
      </c>
      <c r="B894" s="6" t="s">
        <v>12096</v>
      </c>
      <c r="C894" s="6" t="s">
        <v>12097</v>
      </c>
      <c r="D894" s="7" t="s">
        <v>12305</v>
      </c>
      <c r="E894" s="35" t="s">
        <v>12306</v>
      </c>
      <c r="F894" s="39">
        <v>0</v>
      </c>
      <c r="G894" s="39">
        <v>0</v>
      </c>
      <c r="H894" s="39">
        <v>0</v>
      </c>
      <c r="I894" s="4"/>
      <c r="J894" s="4"/>
      <c r="K894" s="4"/>
      <c r="L894" s="4"/>
      <c r="M894" s="4"/>
      <c r="N894" s="4"/>
      <c r="O894" s="4"/>
      <c r="P894" s="4"/>
      <c r="Q894" s="4"/>
      <c r="R894" s="4"/>
      <c r="S894" s="4"/>
      <c r="T894" s="4"/>
      <c r="U894" s="4"/>
      <c r="V894" s="4"/>
      <c r="W894" s="4"/>
      <c r="X894" s="4"/>
      <c r="Y894" s="4"/>
      <c r="Z894" s="4"/>
    </row>
    <row r="895" spans="1:26" ht="24" customHeight="1" x14ac:dyDescent="0.3">
      <c r="A895" s="5">
        <v>894</v>
      </c>
      <c r="B895" s="6" t="s">
        <v>12096</v>
      </c>
      <c r="C895" s="6" t="s">
        <v>12097</v>
      </c>
      <c r="D895" s="7" t="s">
        <v>12307</v>
      </c>
      <c r="E895" s="35" t="s">
        <v>12308</v>
      </c>
      <c r="F895" s="39">
        <v>0</v>
      </c>
      <c r="G895" s="39">
        <v>0</v>
      </c>
      <c r="H895" s="39">
        <v>0</v>
      </c>
      <c r="I895" s="4"/>
      <c r="J895" s="4"/>
      <c r="K895" s="4"/>
      <c r="L895" s="4"/>
      <c r="M895" s="4"/>
      <c r="N895" s="4"/>
      <c r="O895" s="4"/>
      <c r="P895" s="4"/>
      <c r="Q895" s="4"/>
      <c r="R895" s="4"/>
      <c r="S895" s="4"/>
      <c r="T895" s="4"/>
      <c r="U895" s="4"/>
      <c r="V895" s="4"/>
      <c r="W895" s="4"/>
      <c r="X895" s="4"/>
      <c r="Y895" s="4"/>
      <c r="Z895" s="4"/>
    </row>
    <row r="896" spans="1:26" ht="24" customHeight="1" x14ac:dyDescent="0.3">
      <c r="A896" s="5">
        <v>895</v>
      </c>
      <c r="B896" s="6" t="s">
        <v>12096</v>
      </c>
      <c r="C896" s="6" t="s">
        <v>12097</v>
      </c>
      <c r="D896" s="7" t="s">
        <v>12309</v>
      </c>
      <c r="E896" s="35" t="s">
        <v>12310</v>
      </c>
      <c r="F896" s="39">
        <v>0</v>
      </c>
      <c r="G896" s="39">
        <v>0</v>
      </c>
      <c r="H896" s="39">
        <v>0</v>
      </c>
      <c r="I896" s="4"/>
      <c r="J896" s="4"/>
      <c r="K896" s="4"/>
      <c r="L896" s="4"/>
      <c r="M896" s="4"/>
      <c r="N896" s="4"/>
      <c r="O896" s="4"/>
      <c r="P896" s="4"/>
      <c r="Q896" s="4"/>
      <c r="R896" s="4"/>
      <c r="S896" s="4"/>
      <c r="T896" s="4"/>
      <c r="U896" s="4"/>
      <c r="V896" s="4"/>
      <c r="W896" s="4"/>
      <c r="X896" s="4"/>
      <c r="Y896" s="4"/>
      <c r="Z896" s="4"/>
    </row>
    <row r="897" spans="1:26" ht="24" customHeight="1" x14ac:dyDescent="0.3">
      <c r="A897" s="5">
        <v>896</v>
      </c>
      <c r="B897" s="6" t="s">
        <v>12096</v>
      </c>
      <c r="C897" s="6" t="s">
        <v>12097</v>
      </c>
      <c r="D897" s="7" t="s">
        <v>12311</v>
      </c>
      <c r="E897" s="35" t="s">
        <v>12312</v>
      </c>
      <c r="F897" s="39">
        <v>0</v>
      </c>
      <c r="G897" s="39">
        <v>0</v>
      </c>
      <c r="H897" s="39">
        <v>0</v>
      </c>
      <c r="I897" s="4"/>
      <c r="J897" s="4"/>
      <c r="K897" s="4"/>
      <c r="L897" s="4"/>
      <c r="M897" s="4"/>
      <c r="N897" s="4"/>
      <c r="O897" s="4"/>
      <c r="P897" s="4"/>
      <c r="Q897" s="4"/>
      <c r="R897" s="4"/>
      <c r="S897" s="4"/>
      <c r="T897" s="4"/>
      <c r="U897" s="4"/>
      <c r="V897" s="4"/>
      <c r="W897" s="4"/>
      <c r="X897" s="4"/>
      <c r="Y897" s="4"/>
      <c r="Z897" s="4"/>
    </row>
    <row r="898" spans="1:26" ht="24" customHeight="1" x14ac:dyDescent="0.3">
      <c r="A898" s="5">
        <v>897</v>
      </c>
      <c r="B898" s="6" t="s">
        <v>12096</v>
      </c>
      <c r="C898" s="6" t="s">
        <v>12097</v>
      </c>
      <c r="D898" s="7" t="s">
        <v>12313</v>
      </c>
      <c r="E898" s="35" t="s">
        <v>12314</v>
      </c>
      <c r="F898" s="39">
        <v>2</v>
      </c>
      <c r="G898" s="39">
        <v>2</v>
      </c>
      <c r="H898" s="39">
        <v>2</v>
      </c>
      <c r="I898" s="4"/>
      <c r="J898" s="4"/>
      <c r="K898" s="4"/>
      <c r="L898" s="4"/>
      <c r="M898" s="4"/>
      <c r="N898" s="4"/>
      <c r="O898" s="4"/>
      <c r="P898" s="4"/>
      <c r="Q898" s="4"/>
      <c r="R898" s="4"/>
      <c r="S898" s="4"/>
      <c r="T898" s="4"/>
      <c r="U898" s="4"/>
      <c r="V898" s="4"/>
      <c r="W898" s="4"/>
      <c r="X898" s="4"/>
      <c r="Y898" s="4"/>
      <c r="Z898" s="4"/>
    </row>
    <row r="899" spans="1:26" ht="24" customHeight="1" x14ac:dyDescent="0.3">
      <c r="A899" s="5">
        <v>898</v>
      </c>
      <c r="B899" s="6" t="s">
        <v>12096</v>
      </c>
      <c r="C899" s="6" t="s">
        <v>12097</v>
      </c>
      <c r="D899" s="7" t="s">
        <v>12315</v>
      </c>
      <c r="E899" s="35" t="s">
        <v>12316</v>
      </c>
      <c r="F899" s="39">
        <v>0</v>
      </c>
      <c r="G899" s="39">
        <v>0</v>
      </c>
      <c r="H899" s="39">
        <v>0</v>
      </c>
      <c r="I899" s="4"/>
      <c r="J899" s="4"/>
      <c r="K899" s="4"/>
      <c r="L899" s="4"/>
      <c r="M899" s="4"/>
      <c r="N899" s="4"/>
      <c r="O899" s="4"/>
      <c r="P899" s="4"/>
      <c r="Q899" s="4"/>
      <c r="R899" s="4"/>
      <c r="S899" s="4"/>
      <c r="T899" s="4"/>
      <c r="U899" s="4"/>
      <c r="V899" s="4"/>
      <c r="W899" s="4"/>
      <c r="X899" s="4"/>
      <c r="Y899" s="4"/>
      <c r="Z899" s="4"/>
    </row>
    <row r="900" spans="1:26" ht="48" customHeight="1" x14ac:dyDescent="0.3">
      <c r="A900" s="5">
        <v>899</v>
      </c>
      <c r="B900" s="6" t="s">
        <v>12096</v>
      </c>
      <c r="C900" s="6" t="s">
        <v>12097</v>
      </c>
      <c r="D900" s="7" t="s">
        <v>12317</v>
      </c>
      <c r="E900" s="35" t="s">
        <v>12318</v>
      </c>
      <c r="F900" s="39">
        <v>2</v>
      </c>
      <c r="G900" s="39">
        <v>2</v>
      </c>
      <c r="H900" s="39">
        <v>2</v>
      </c>
      <c r="I900" s="4"/>
      <c r="J900" s="4"/>
      <c r="K900" s="4"/>
      <c r="L900" s="4"/>
      <c r="M900" s="4"/>
      <c r="N900" s="4"/>
      <c r="O900" s="4"/>
      <c r="P900" s="4"/>
      <c r="Q900" s="4"/>
      <c r="R900" s="4"/>
      <c r="S900" s="4"/>
      <c r="T900" s="4"/>
      <c r="U900" s="4"/>
      <c r="V900" s="4"/>
      <c r="W900" s="4"/>
      <c r="X900" s="4"/>
      <c r="Y900" s="4"/>
      <c r="Z900" s="4"/>
    </row>
    <row r="901" spans="1:26" ht="48" customHeight="1" x14ac:dyDescent="0.3">
      <c r="A901" s="5">
        <v>900</v>
      </c>
      <c r="B901" s="6" t="s">
        <v>12096</v>
      </c>
      <c r="C901" s="6" t="s">
        <v>12097</v>
      </c>
      <c r="D901" s="7" t="s">
        <v>13659</v>
      </c>
      <c r="E901" s="35" t="s">
        <v>12319</v>
      </c>
      <c r="F901" s="39">
        <v>2</v>
      </c>
      <c r="G901" s="39">
        <v>2</v>
      </c>
      <c r="H901" s="39">
        <v>2</v>
      </c>
      <c r="I901" s="4"/>
      <c r="J901" s="4"/>
      <c r="K901" s="4"/>
      <c r="L901" s="4"/>
      <c r="M901" s="4"/>
      <c r="N901" s="4"/>
      <c r="O901" s="4"/>
      <c r="P901" s="4"/>
      <c r="Q901" s="4"/>
      <c r="R901" s="4"/>
      <c r="S901" s="4"/>
      <c r="T901" s="4"/>
      <c r="U901" s="4"/>
      <c r="V901" s="4"/>
      <c r="W901" s="4"/>
      <c r="X901" s="4"/>
      <c r="Y901" s="4"/>
      <c r="Z901" s="4"/>
    </row>
    <row r="902" spans="1:26" ht="48" customHeight="1" x14ac:dyDescent="0.3">
      <c r="A902" s="5">
        <v>901</v>
      </c>
      <c r="B902" s="6" t="s">
        <v>12096</v>
      </c>
      <c r="C902" s="6" t="s">
        <v>12097</v>
      </c>
      <c r="D902" s="7" t="s">
        <v>12320</v>
      </c>
      <c r="E902" s="35" t="s">
        <v>12321</v>
      </c>
      <c r="F902" s="39">
        <v>2</v>
      </c>
      <c r="G902" s="39">
        <v>2</v>
      </c>
      <c r="H902" s="39">
        <v>2</v>
      </c>
      <c r="I902" s="4"/>
      <c r="J902" s="4"/>
      <c r="K902" s="4"/>
      <c r="L902" s="4"/>
      <c r="M902" s="4"/>
      <c r="N902" s="4"/>
      <c r="O902" s="4"/>
      <c r="P902" s="4"/>
      <c r="Q902" s="4"/>
      <c r="R902" s="4"/>
      <c r="S902" s="4"/>
      <c r="T902" s="4"/>
      <c r="U902" s="4"/>
      <c r="V902" s="4"/>
      <c r="W902" s="4"/>
      <c r="X902" s="4"/>
      <c r="Y902" s="4"/>
      <c r="Z902" s="4"/>
    </row>
    <row r="903" spans="1:26" ht="24" customHeight="1" x14ac:dyDescent="0.3">
      <c r="A903" s="5">
        <v>902</v>
      </c>
      <c r="B903" s="6" t="s">
        <v>12096</v>
      </c>
      <c r="C903" s="6" t="s">
        <v>12097</v>
      </c>
      <c r="D903" s="7" t="s">
        <v>12322</v>
      </c>
      <c r="E903" s="35" t="s">
        <v>12323</v>
      </c>
      <c r="F903" s="39">
        <v>2</v>
      </c>
      <c r="G903" s="39">
        <v>2</v>
      </c>
      <c r="H903" s="39">
        <v>2</v>
      </c>
      <c r="I903" s="4"/>
      <c r="J903" s="4"/>
      <c r="K903" s="4"/>
      <c r="L903" s="4"/>
      <c r="M903" s="4"/>
      <c r="N903" s="4"/>
      <c r="O903" s="4"/>
      <c r="P903" s="4"/>
      <c r="Q903" s="4"/>
      <c r="R903" s="4"/>
      <c r="S903" s="4"/>
      <c r="T903" s="4"/>
      <c r="U903" s="4"/>
      <c r="V903" s="4"/>
      <c r="W903" s="4"/>
      <c r="X903" s="4"/>
      <c r="Y903" s="4"/>
      <c r="Z903" s="4"/>
    </row>
    <row r="904" spans="1:26" ht="24" customHeight="1" x14ac:dyDescent="0.3">
      <c r="A904" s="5">
        <v>903</v>
      </c>
      <c r="B904" s="6" t="s">
        <v>12096</v>
      </c>
      <c r="C904" s="6" t="s">
        <v>12097</v>
      </c>
      <c r="D904" s="7" t="s">
        <v>12324</v>
      </c>
      <c r="E904" s="35" t="s">
        <v>12325</v>
      </c>
      <c r="F904" s="39">
        <v>2</v>
      </c>
      <c r="G904" s="39">
        <v>2</v>
      </c>
      <c r="H904" s="39">
        <v>2</v>
      </c>
      <c r="I904" s="4"/>
      <c r="J904" s="4"/>
      <c r="K904" s="4"/>
      <c r="L904" s="4"/>
      <c r="M904" s="4"/>
      <c r="N904" s="4"/>
      <c r="O904" s="4"/>
      <c r="P904" s="4"/>
      <c r="Q904" s="4"/>
      <c r="R904" s="4"/>
      <c r="S904" s="4"/>
      <c r="T904" s="4"/>
      <c r="U904" s="4"/>
      <c r="V904" s="4"/>
      <c r="W904" s="4"/>
      <c r="X904" s="4"/>
      <c r="Y904" s="4"/>
      <c r="Z904" s="4"/>
    </row>
    <row r="905" spans="1:26" ht="24" customHeight="1" x14ac:dyDescent="0.3">
      <c r="A905" s="5">
        <v>904</v>
      </c>
      <c r="B905" s="6" t="s">
        <v>12096</v>
      </c>
      <c r="C905" s="6" t="s">
        <v>12097</v>
      </c>
      <c r="D905" s="7" t="s">
        <v>12326</v>
      </c>
      <c r="E905" s="35" t="s">
        <v>12327</v>
      </c>
      <c r="F905" s="39">
        <v>0</v>
      </c>
      <c r="G905" s="39">
        <v>0</v>
      </c>
      <c r="H905" s="39">
        <v>0</v>
      </c>
      <c r="I905" s="4"/>
      <c r="J905" s="4"/>
      <c r="K905" s="4"/>
      <c r="L905" s="4"/>
      <c r="M905" s="4"/>
      <c r="N905" s="4"/>
      <c r="O905" s="4"/>
      <c r="P905" s="4"/>
      <c r="Q905" s="4"/>
      <c r="R905" s="4"/>
      <c r="S905" s="4"/>
      <c r="T905" s="4"/>
      <c r="U905" s="4"/>
      <c r="V905" s="4"/>
      <c r="W905" s="4"/>
      <c r="X905" s="4"/>
      <c r="Y905" s="4"/>
      <c r="Z905" s="4"/>
    </row>
    <row r="906" spans="1:26" ht="24" customHeight="1" x14ac:dyDescent="0.3">
      <c r="A906" s="5">
        <v>905</v>
      </c>
      <c r="B906" s="6" t="s">
        <v>12096</v>
      </c>
      <c r="C906" s="6" t="s">
        <v>12097</v>
      </c>
      <c r="D906" s="7" t="s">
        <v>12328</v>
      </c>
      <c r="E906" s="35" t="s">
        <v>12329</v>
      </c>
      <c r="F906" s="39">
        <v>0</v>
      </c>
      <c r="G906" s="39">
        <v>0</v>
      </c>
      <c r="H906" s="39">
        <v>0</v>
      </c>
      <c r="I906" s="4"/>
      <c r="J906" s="4"/>
      <c r="K906" s="4"/>
      <c r="L906" s="4"/>
      <c r="M906" s="4"/>
      <c r="N906" s="4"/>
      <c r="O906" s="4"/>
      <c r="P906" s="4"/>
      <c r="Q906" s="4"/>
      <c r="R906" s="4"/>
      <c r="S906" s="4"/>
      <c r="T906" s="4"/>
      <c r="U906" s="4"/>
      <c r="V906" s="4"/>
      <c r="W906" s="4"/>
      <c r="X906" s="4"/>
      <c r="Y906" s="4"/>
      <c r="Z906" s="4"/>
    </row>
    <row r="907" spans="1:26" ht="24" customHeight="1" x14ac:dyDescent="0.3">
      <c r="A907" s="5">
        <v>906</v>
      </c>
      <c r="B907" s="6" t="s">
        <v>12096</v>
      </c>
      <c r="C907" s="6" t="s">
        <v>12097</v>
      </c>
      <c r="D907" s="7" t="s">
        <v>12330</v>
      </c>
      <c r="E907" s="35" t="s">
        <v>12331</v>
      </c>
      <c r="F907" s="39">
        <v>2</v>
      </c>
      <c r="G907" s="39">
        <v>2</v>
      </c>
      <c r="H907" s="39">
        <v>2</v>
      </c>
      <c r="I907" s="4"/>
      <c r="J907" s="4"/>
      <c r="K907" s="4"/>
      <c r="L907" s="4"/>
      <c r="M907" s="4"/>
      <c r="N907" s="4"/>
      <c r="O907" s="4"/>
      <c r="P907" s="4"/>
      <c r="Q907" s="4"/>
      <c r="R907" s="4"/>
      <c r="S907" s="4"/>
      <c r="T907" s="4"/>
      <c r="U907" s="4"/>
      <c r="V907" s="4"/>
      <c r="W907" s="4"/>
      <c r="X907" s="4"/>
      <c r="Y907" s="4"/>
      <c r="Z907" s="4"/>
    </row>
    <row r="908" spans="1:26" ht="24" customHeight="1" x14ac:dyDescent="0.3">
      <c r="A908" s="5">
        <v>907</v>
      </c>
      <c r="B908" s="6" t="s">
        <v>12096</v>
      </c>
      <c r="C908" s="6" t="s">
        <v>12097</v>
      </c>
      <c r="D908" s="7" t="s">
        <v>12332</v>
      </c>
      <c r="E908" s="35" t="s">
        <v>12333</v>
      </c>
      <c r="F908" s="39">
        <v>1</v>
      </c>
      <c r="G908" s="39">
        <v>1</v>
      </c>
      <c r="H908" s="39">
        <v>1</v>
      </c>
      <c r="I908" s="4"/>
      <c r="J908" s="4"/>
      <c r="K908" s="4"/>
      <c r="L908" s="4"/>
      <c r="M908" s="4"/>
      <c r="N908" s="4"/>
      <c r="O908" s="4"/>
      <c r="P908" s="4"/>
      <c r="Q908" s="4"/>
      <c r="R908" s="4"/>
      <c r="S908" s="4"/>
      <c r="T908" s="4"/>
      <c r="U908" s="4"/>
      <c r="V908" s="4"/>
      <c r="W908" s="4"/>
      <c r="X908" s="4"/>
      <c r="Y908" s="4"/>
      <c r="Z908" s="4"/>
    </row>
    <row r="909" spans="1:26" ht="24" customHeight="1" x14ac:dyDescent="0.3">
      <c r="A909" s="5">
        <v>908</v>
      </c>
      <c r="B909" s="6" t="s">
        <v>12096</v>
      </c>
      <c r="C909" s="6" t="s">
        <v>12097</v>
      </c>
      <c r="D909" s="7" t="s">
        <v>12334</v>
      </c>
      <c r="E909" s="35" t="s">
        <v>12335</v>
      </c>
      <c r="F909" s="39">
        <v>2</v>
      </c>
      <c r="G909" s="39">
        <v>2</v>
      </c>
      <c r="H909" s="39">
        <v>2</v>
      </c>
      <c r="I909" s="4"/>
      <c r="J909" s="4"/>
      <c r="K909" s="4"/>
      <c r="L909" s="4"/>
      <c r="M909" s="4"/>
      <c r="N909" s="4"/>
      <c r="O909" s="4"/>
      <c r="P909" s="4"/>
      <c r="Q909" s="4"/>
      <c r="R909" s="4"/>
      <c r="S909" s="4"/>
      <c r="T909" s="4"/>
      <c r="U909" s="4"/>
      <c r="V909" s="4"/>
      <c r="W909" s="4"/>
      <c r="X909" s="4"/>
      <c r="Y909" s="4"/>
      <c r="Z909" s="4"/>
    </row>
    <row r="910" spans="1:26" ht="48" customHeight="1" x14ac:dyDescent="0.3">
      <c r="A910" s="5">
        <v>909</v>
      </c>
      <c r="B910" s="6" t="s">
        <v>12096</v>
      </c>
      <c r="C910" s="6" t="s">
        <v>12097</v>
      </c>
      <c r="D910" s="7" t="s">
        <v>12336</v>
      </c>
      <c r="E910" s="35" t="s">
        <v>12337</v>
      </c>
      <c r="F910" s="39">
        <v>2</v>
      </c>
      <c r="G910" s="39">
        <v>2</v>
      </c>
      <c r="H910" s="39">
        <v>2</v>
      </c>
      <c r="I910" s="4"/>
      <c r="J910" s="4"/>
      <c r="K910" s="4"/>
      <c r="L910" s="4"/>
      <c r="M910" s="4"/>
      <c r="N910" s="4"/>
      <c r="O910" s="4"/>
      <c r="P910" s="4"/>
      <c r="Q910" s="4"/>
      <c r="R910" s="4"/>
      <c r="S910" s="4"/>
      <c r="T910" s="4"/>
      <c r="U910" s="4"/>
      <c r="V910" s="4"/>
      <c r="W910" s="4"/>
      <c r="X910" s="4"/>
      <c r="Y910" s="4"/>
      <c r="Z910" s="4"/>
    </row>
    <row r="911" spans="1:26" ht="24" customHeight="1" x14ac:dyDescent="0.3">
      <c r="A911" s="5">
        <v>910</v>
      </c>
      <c r="B911" s="6" t="s">
        <v>12096</v>
      </c>
      <c r="C911" s="6" t="s">
        <v>12097</v>
      </c>
      <c r="D911" s="7" t="s">
        <v>12338</v>
      </c>
      <c r="E911" s="35" t="s">
        <v>12339</v>
      </c>
      <c r="F911" s="39">
        <v>0</v>
      </c>
      <c r="G911" s="5">
        <v>2</v>
      </c>
      <c r="H911" s="39">
        <v>0</v>
      </c>
      <c r="I911" s="4"/>
      <c r="J911" s="4"/>
      <c r="K911" s="4"/>
      <c r="L911" s="4"/>
      <c r="M911" s="4"/>
      <c r="N911" s="4"/>
      <c r="O911" s="4"/>
      <c r="P911" s="4"/>
      <c r="Q911" s="4"/>
      <c r="R911" s="4"/>
      <c r="S911" s="4"/>
      <c r="T911" s="4"/>
      <c r="U911" s="4"/>
      <c r="V911" s="4"/>
      <c r="W911" s="4"/>
      <c r="X911" s="4"/>
      <c r="Y911" s="4"/>
      <c r="Z911" s="4"/>
    </row>
    <row r="912" spans="1:26" ht="24" customHeight="1" x14ac:dyDescent="0.3">
      <c r="A912" s="5">
        <v>911</v>
      </c>
      <c r="B912" s="6" t="s">
        <v>12096</v>
      </c>
      <c r="C912" s="6" t="s">
        <v>12097</v>
      </c>
      <c r="D912" s="7" t="s">
        <v>12340</v>
      </c>
      <c r="E912" s="35" t="s">
        <v>12341</v>
      </c>
      <c r="F912" s="39">
        <v>0</v>
      </c>
      <c r="G912" s="5">
        <v>2</v>
      </c>
      <c r="H912" s="39">
        <v>0</v>
      </c>
      <c r="I912" s="4"/>
      <c r="J912" s="4"/>
      <c r="K912" s="4"/>
      <c r="L912" s="4"/>
      <c r="M912" s="4"/>
      <c r="N912" s="4"/>
      <c r="O912" s="4"/>
      <c r="P912" s="4"/>
      <c r="Q912" s="4"/>
      <c r="R912" s="4"/>
      <c r="S912" s="4"/>
      <c r="T912" s="4"/>
      <c r="U912" s="4"/>
      <c r="V912" s="4"/>
      <c r="W912" s="4"/>
      <c r="X912" s="4"/>
      <c r="Y912" s="4"/>
      <c r="Z912" s="4"/>
    </row>
    <row r="913" spans="1:26" ht="48" customHeight="1" x14ac:dyDescent="0.3">
      <c r="A913" s="5">
        <v>912</v>
      </c>
      <c r="B913" s="6" t="s">
        <v>12096</v>
      </c>
      <c r="C913" s="6" t="s">
        <v>12097</v>
      </c>
      <c r="D913" s="7" t="s">
        <v>12342</v>
      </c>
      <c r="E913" s="35" t="s">
        <v>12343</v>
      </c>
      <c r="F913" s="39">
        <v>2</v>
      </c>
      <c r="G913" s="5">
        <v>2</v>
      </c>
      <c r="H913" s="39">
        <v>2</v>
      </c>
      <c r="I913" s="4"/>
      <c r="J913" s="4"/>
      <c r="K913" s="4"/>
      <c r="L913" s="4"/>
      <c r="M913" s="4"/>
      <c r="N913" s="4"/>
      <c r="O913" s="4"/>
      <c r="P913" s="4"/>
      <c r="Q913" s="4"/>
      <c r="R913" s="4"/>
      <c r="S913" s="4"/>
      <c r="T913" s="4"/>
      <c r="U913" s="4"/>
      <c r="V913" s="4"/>
      <c r="W913" s="4"/>
      <c r="X913" s="4"/>
      <c r="Y913" s="4"/>
      <c r="Z913" s="4"/>
    </row>
    <row r="914" spans="1:26" ht="48" customHeight="1" x14ac:dyDescent="0.3">
      <c r="A914" s="5">
        <v>913</v>
      </c>
      <c r="B914" s="6" t="s">
        <v>12096</v>
      </c>
      <c r="C914" s="6" t="s">
        <v>12097</v>
      </c>
      <c r="D914" s="7" t="s">
        <v>12344</v>
      </c>
      <c r="E914" s="35" t="s">
        <v>12345</v>
      </c>
      <c r="F914" s="39">
        <v>0</v>
      </c>
      <c r="G914" s="5">
        <v>0</v>
      </c>
      <c r="H914" s="39">
        <v>0</v>
      </c>
      <c r="I914" s="4"/>
      <c r="J914" s="4"/>
      <c r="K914" s="4"/>
      <c r="L914" s="4"/>
      <c r="M914" s="4"/>
      <c r="N914" s="4"/>
      <c r="O914" s="4"/>
      <c r="P914" s="4"/>
      <c r="Q914" s="4"/>
      <c r="R914" s="4"/>
      <c r="S914" s="4"/>
      <c r="T914" s="4"/>
      <c r="U914" s="4"/>
      <c r="V914" s="4"/>
      <c r="W914" s="4"/>
      <c r="X914" s="4"/>
      <c r="Y914" s="4"/>
      <c r="Z914" s="4"/>
    </row>
    <row r="915" spans="1:26" ht="48" customHeight="1" x14ac:dyDescent="0.3">
      <c r="A915" s="5">
        <v>914</v>
      </c>
      <c r="B915" s="6" t="s">
        <v>12096</v>
      </c>
      <c r="C915" s="6" t="s">
        <v>12097</v>
      </c>
      <c r="D915" s="7" t="s">
        <v>12346</v>
      </c>
      <c r="E915" s="35" t="s">
        <v>12347</v>
      </c>
      <c r="F915" s="39">
        <v>0</v>
      </c>
      <c r="G915" s="5">
        <v>2</v>
      </c>
      <c r="H915" s="39">
        <v>0</v>
      </c>
      <c r="I915" s="4"/>
      <c r="J915" s="4"/>
      <c r="K915" s="4"/>
      <c r="L915" s="4"/>
      <c r="M915" s="4"/>
      <c r="N915" s="4"/>
      <c r="O915" s="4"/>
      <c r="P915" s="4"/>
      <c r="Q915" s="4"/>
      <c r="R915" s="4"/>
      <c r="S915" s="4"/>
      <c r="T915" s="4"/>
      <c r="U915" s="4"/>
      <c r="V915" s="4"/>
      <c r="W915" s="4"/>
      <c r="X915" s="4"/>
      <c r="Y915" s="4"/>
      <c r="Z915" s="4"/>
    </row>
    <row r="916" spans="1:26" ht="48" customHeight="1" x14ac:dyDescent="0.3">
      <c r="A916" s="5">
        <v>915</v>
      </c>
      <c r="B916" s="6" t="s">
        <v>12096</v>
      </c>
      <c r="C916" s="6" t="s">
        <v>12097</v>
      </c>
      <c r="D916" s="7" t="s">
        <v>12348</v>
      </c>
      <c r="E916" s="35" t="s">
        <v>12349</v>
      </c>
      <c r="F916" s="39">
        <v>1</v>
      </c>
      <c r="G916" s="5">
        <v>0</v>
      </c>
      <c r="H916" s="39">
        <v>1</v>
      </c>
      <c r="I916" s="4"/>
      <c r="J916" s="4"/>
      <c r="K916" s="4"/>
      <c r="L916" s="4"/>
      <c r="M916" s="4"/>
      <c r="N916" s="4"/>
      <c r="O916" s="4"/>
      <c r="P916" s="4"/>
      <c r="Q916" s="4"/>
      <c r="R916" s="4"/>
      <c r="S916" s="4"/>
      <c r="T916" s="4"/>
      <c r="U916" s="4"/>
      <c r="V916" s="4"/>
      <c r="W916" s="4"/>
      <c r="X916" s="4"/>
      <c r="Y916" s="4"/>
      <c r="Z916" s="4"/>
    </row>
    <row r="917" spans="1:26" ht="48" customHeight="1" x14ac:dyDescent="0.3">
      <c r="A917" s="5">
        <v>916</v>
      </c>
      <c r="B917" s="6" t="s">
        <v>12096</v>
      </c>
      <c r="C917" s="6" t="s">
        <v>12097</v>
      </c>
      <c r="D917" s="7" t="s">
        <v>12350</v>
      </c>
      <c r="E917" s="35" t="s">
        <v>12351</v>
      </c>
      <c r="F917" s="39">
        <v>0</v>
      </c>
      <c r="G917" s="5">
        <v>2</v>
      </c>
      <c r="H917" s="39">
        <v>0</v>
      </c>
      <c r="I917" s="4"/>
      <c r="J917" s="4"/>
      <c r="K917" s="4"/>
      <c r="L917" s="4"/>
      <c r="M917" s="4"/>
      <c r="N917" s="4"/>
      <c r="O917" s="4"/>
      <c r="P917" s="4"/>
      <c r="Q917" s="4"/>
      <c r="R917" s="4"/>
      <c r="S917" s="4"/>
      <c r="T917" s="4"/>
      <c r="U917" s="4"/>
      <c r="V917" s="4"/>
      <c r="W917" s="4"/>
      <c r="X917" s="4"/>
      <c r="Y917" s="4"/>
      <c r="Z917" s="4"/>
    </row>
    <row r="918" spans="1:26" ht="24" customHeight="1" x14ac:dyDescent="0.3">
      <c r="A918" s="5">
        <v>917</v>
      </c>
      <c r="B918" s="6" t="s">
        <v>12096</v>
      </c>
      <c r="C918" s="6" t="s">
        <v>12097</v>
      </c>
      <c r="D918" s="7" t="s">
        <v>12352</v>
      </c>
      <c r="E918" s="35" t="s">
        <v>12353</v>
      </c>
      <c r="F918" s="39">
        <v>2</v>
      </c>
      <c r="G918" s="5">
        <v>2</v>
      </c>
      <c r="H918" s="39">
        <v>2</v>
      </c>
      <c r="I918" s="4"/>
      <c r="J918" s="4"/>
      <c r="K918" s="4"/>
      <c r="L918" s="4"/>
      <c r="M918" s="4"/>
      <c r="N918" s="4"/>
      <c r="O918" s="4"/>
      <c r="P918" s="4"/>
      <c r="Q918" s="4"/>
      <c r="R918" s="4"/>
      <c r="S918" s="4"/>
      <c r="T918" s="4"/>
      <c r="U918" s="4"/>
      <c r="V918" s="4"/>
      <c r="W918" s="4"/>
      <c r="X918" s="4"/>
      <c r="Y918" s="4"/>
      <c r="Z918" s="4"/>
    </row>
    <row r="919" spans="1:26" ht="24" customHeight="1" x14ac:dyDescent="0.3">
      <c r="A919" s="5">
        <v>918</v>
      </c>
      <c r="B919" s="6" t="s">
        <v>12354</v>
      </c>
      <c r="C919" s="6" t="s">
        <v>12355</v>
      </c>
      <c r="D919" s="7" t="s">
        <v>12356</v>
      </c>
      <c r="E919" s="35" t="s">
        <v>12357</v>
      </c>
      <c r="F919" s="39">
        <v>0</v>
      </c>
      <c r="G919" s="5">
        <v>0</v>
      </c>
      <c r="H919" s="39">
        <v>0</v>
      </c>
      <c r="I919" s="4"/>
      <c r="J919" s="4"/>
      <c r="K919" s="4"/>
      <c r="L919" s="4"/>
      <c r="M919" s="4"/>
      <c r="N919" s="4"/>
      <c r="O919" s="4"/>
      <c r="P919" s="4"/>
      <c r="Q919" s="4"/>
      <c r="R919" s="4"/>
      <c r="S919" s="4"/>
      <c r="T919" s="4"/>
      <c r="U919" s="4"/>
      <c r="V919" s="4"/>
      <c r="W919" s="4"/>
      <c r="X919" s="4"/>
      <c r="Y919" s="4"/>
      <c r="Z919" s="4"/>
    </row>
    <row r="920" spans="1:26" ht="24" customHeight="1" x14ac:dyDescent="0.3">
      <c r="A920" s="5">
        <v>919</v>
      </c>
      <c r="B920" s="6" t="s">
        <v>12354</v>
      </c>
      <c r="C920" s="6" t="s">
        <v>12355</v>
      </c>
      <c r="D920" s="7" t="s">
        <v>12358</v>
      </c>
      <c r="E920" s="35" t="s">
        <v>12359</v>
      </c>
      <c r="F920" s="39">
        <v>2</v>
      </c>
      <c r="G920" s="5">
        <v>2</v>
      </c>
      <c r="H920" s="39">
        <v>2</v>
      </c>
      <c r="I920" s="4"/>
      <c r="J920" s="4"/>
      <c r="K920" s="4"/>
      <c r="L920" s="4"/>
      <c r="M920" s="4"/>
      <c r="N920" s="4"/>
      <c r="O920" s="4"/>
      <c r="P920" s="4"/>
      <c r="Q920" s="4"/>
      <c r="R920" s="4"/>
      <c r="S920" s="4"/>
      <c r="T920" s="4"/>
      <c r="U920" s="4"/>
      <c r="V920" s="4"/>
      <c r="W920" s="4"/>
      <c r="X920" s="4"/>
      <c r="Y920" s="4"/>
      <c r="Z920" s="4"/>
    </row>
    <row r="921" spans="1:26" ht="24" customHeight="1" x14ac:dyDescent="0.3">
      <c r="A921" s="5">
        <v>920</v>
      </c>
      <c r="B921" s="6" t="s">
        <v>12354</v>
      </c>
      <c r="C921" s="6" t="s">
        <v>12355</v>
      </c>
      <c r="D921" s="7" t="s">
        <v>12360</v>
      </c>
      <c r="E921" s="35" t="s">
        <v>12361</v>
      </c>
      <c r="F921" s="39">
        <v>0</v>
      </c>
      <c r="G921" s="5">
        <v>1</v>
      </c>
      <c r="H921" s="39">
        <v>0</v>
      </c>
      <c r="I921" s="4"/>
      <c r="J921" s="4"/>
      <c r="K921" s="4"/>
      <c r="L921" s="4"/>
      <c r="M921" s="4"/>
      <c r="N921" s="4"/>
      <c r="O921" s="4"/>
      <c r="P921" s="4"/>
      <c r="Q921" s="4"/>
      <c r="R921" s="4"/>
      <c r="S921" s="4"/>
      <c r="T921" s="4"/>
      <c r="U921" s="4"/>
      <c r="V921" s="4"/>
      <c r="W921" s="4"/>
      <c r="X921" s="4"/>
      <c r="Y921" s="4"/>
      <c r="Z921" s="4"/>
    </row>
    <row r="922" spans="1:26" ht="48" customHeight="1" x14ac:dyDescent="0.3">
      <c r="A922" s="5">
        <v>921</v>
      </c>
      <c r="B922" s="6" t="s">
        <v>12354</v>
      </c>
      <c r="C922" s="6" t="s">
        <v>12355</v>
      </c>
      <c r="D922" s="7" t="s">
        <v>12362</v>
      </c>
      <c r="E922" s="35" t="s">
        <v>12363</v>
      </c>
      <c r="F922" s="39">
        <v>1</v>
      </c>
      <c r="G922" s="5">
        <v>1</v>
      </c>
      <c r="H922" s="39">
        <v>1</v>
      </c>
      <c r="I922" s="4"/>
      <c r="J922" s="4"/>
      <c r="K922" s="4"/>
      <c r="L922" s="4"/>
      <c r="M922" s="4"/>
      <c r="N922" s="4"/>
      <c r="O922" s="4"/>
      <c r="P922" s="4"/>
      <c r="Q922" s="4"/>
      <c r="R922" s="4"/>
      <c r="S922" s="4"/>
      <c r="T922" s="4"/>
      <c r="U922" s="4"/>
      <c r="V922" s="4"/>
      <c r="W922" s="4"/>
      <c r="X922" s="4"/>
      <c r="Y922" s="4"/>
      <c r="Z922" s="4"/>
    </row>
    <row r="923" spans="1:26" ht="48" customHeight="1" x14ac:dyDescent="0.3">
      <c r="A923" s="5">
        <v>922</v>
      </c>
      <c r="B923" s="6" t="s">
        <v>12354</v>
      </c>
      <c r="C923" s="6" t="s">
        <v>12355</v>
      </c>
      <c r="D923" s="7" t="s">
        <v>12364</v>
      </c>
      <c r="E923" s="35" t="s">
        <v>12365</v>
      </c>
      <c r="F923" s="39">
        <v>0</v>
      </c>
      <c r="G923" s="5">
        <v>2</v>
      </c>
      <c r="H923" s="39">
        <v>0</v>
      </c>
      <c r="I923" s="4"/>
      <c r="J923" s="4"/>
      <c r="K923" s="4"/>
      <c r="L923" s="4"/>
      <c r="M923" s="4"/>
      <c r="N923" s="4"/>
      <c r="O923" s="4"/>
      <c r="P923" s="4"/>
      <c r="Q923" s="4"/>
      <c r="R923" s="4"/>
      <c r="S923" s="4"/>
      <c r="T923" s="4"/>
      <c r="U923" s="4"/>
      <c r="V923" s="4"/>
      <c r="W923" s="4"/>
      <c r="X923" s="4"/>
      <c r="Y923" s="4"/>
      <c r="Z923" s="4"/>
    </row>
    <row r="924" spans="1:26" ht="24" customHeight="1" x14ac:dyDescent="0.3">
      <c r="A924" s="5">
        <v>923</v>
      </c>
      <c r="B924" s="6" t="s">
        <v>12354</v>
      </c>
      <c r="C924" s="6" t="s">
        <v>12355</v>
      </c>
      <c r="D924" s="7" t="s">
        <v>12366</v>
      </c>
      <c r="E924" s="35" t="s">
        <v>12367</v>
      </c>
      <c r="F924" s="39">
        <v>0</v>
      </c>
      <c r="G924" s="5">
        <v>2</v>
      </c>
      <c r="H924" s="39">
        <v>0</v>
      </c>
      <c r="I924" s="4"/>
      <c r="J924" s="4"/>
      <c r="K924" s="4"/>
      <c r="L924" s="4"/>
      <c r="M924" s="4"/>
      <c r="N924" s="4"/>
      <c r="O924" s="4"/>
      <c r="P924" s="4"/>
      <c r="Q924" s="4"/>
      <c r="R924" s="4"/>
      <c r="S924" s="4"/>
      <c r="T924" s="4"/>
      <c r="U924" s="4"/>
      <c r="V924" s="4"/>
      <c r="W924" s="4"/>
      <c r="X924" s="4"/>
      <c r="Y924" s="4"/>
      <c r="Z924" s="4"/>
    </row>
    <row r="925" spans="1:26" ht="24" customHeight="1" x14ac:dyDescent="0.3">
      <c r="A925" s="5">
        <v>924</v>
      </c>
      <c r="B925" s="6" t="s">
        <v>12354</v>
      </c>
      <c r="C925" s="6" t="s">
        <v>12355</v>
      </c>
      <c r="D925" s="7" t="s">
        <v>12368</v>
      </c>
      <c r="E925" s="35" t="s">
        <v>12369</v>
      </c>
      <c r="F925" s="39">
        <v>1</v>
      </c>
      <c r="G925" s="5">
        <v>2</v>
      </c>
      <c r="H925" s="39">
        <v>1</v>
      </c>
      <c r="I925" s="4"/>
      <c r="J925" s="4"/>
      <c r="K925" s="4"/>
      <c r="L925" s="4"/>
      <c r="M925" s="4"/>
      <c r="N925" s="4"/>
      <c r="O925" s="4"/>
      <c r="P925" s="4"/>
      <c r="Q925" s="4"/>
      <c r="R925" s="4"/>
      <c r="S925" s="4"/>
      <c r="T925" s="4"/>
      <c r="U925" s="4"/>
      <c r="V925" s="4"/>
      <c r="W925" s="4"/>
      <c r="X925" s="4"/>
      <c r="Y925" s="4"/>
      <c r="Z925" s="4"/>
    </row>
    <row r="926" spans="1:26" ht="24" customHeight="1" x14ac:dyDescent="0.3">
      <c r="A926" s="5">
        <v>925</v>
      </c>
      <c r="B926" s="6" t="s">
        <v>12354</v>
      </c>
      <c r="C926" s="6" t="s">
        <v>12355</v>
      </c>
      <c r="D926" s="7" t="s">
        <v>12370</v>
      </c>
      <c r="E926" s="35" t="s">
        <v>12371</v>
      </c>
      <c r="F926" s="39">
        <v>2</v>
      </c>
      <c r="G926" s="5">
        <v>2</v>
      </c>
      <c r="H926" s="39">
        <v>2</v>
      </c>
      <c r="I926" s="4"/>
      <c r="J926" s="4"/>
      <c r="K926" s="4"/>
      <c r="L926" s="4"/>
      <c r="M926" s="4"/>
      <c r="N926" s="4"/>
      <c r="O926" s="4"/>
      <c r="P926" s="4"/>
      <c r="Q926" s="4"/>
      <c r="R926" s="4"/>
      <c r="S926" s="4"/>
      <c r="T926" s="4"/>
      <c r="U926" s="4"/>
      <c r="V926" s="4"/>
      <c r="W926" s="4"/>
      <c r="X926" s="4"/>
      <c r="Y926" s="4"/>
      <c r="Z926" s="4"/>
    </row>
    <row r="927" spans="1:26" ht="72" customHeight="1" x14ac:dyDescent="0.3">
      <c r="A927" s="5">
        <v>926</v>
      </c>
      <c r="B927" s="6" t="s">
        <v>12354</v>
      </c>
      <c r="C927" s="6" t="s">
        <v>12355</v>
      </c>
      <c r="D927" s="7" t="s">
        <v>13660</v>
      </c>
      <c r="E927" s="35" t="s">
        <v>12372</v>
      </c>
      <c r="F927" s="39">
        <v>2</v>
      </c>
      <c r="G927" s="5">
        <v>2</v>
      </c>
      <c r="H927" s="39">
        <v>2</v>
      </c>
      <c r="I927" s="4"/>
      <c r="J927" s="4"/>
      <c r="K927" s="4"/>
      <c r="L927" s="4"/>
      <c r="M927" s="4"/>
      <c r="N927" s="4"/>
      <c r="O927" s="4"/>
      <c r="P927" s="4"/>
      <c r="Q927" s="4"/>
      <c r="R927" s="4"/>
      <c r="S927" s="4"/>
      <c r="T927" s="4"/>
      <c r="U927" s="4"/>
      <c r="V927" s="4"/>
      <c r="W927" s="4"/>
      <c r="X927" s="4"/>
      <c r="Y927" s="4"/>
      <c r="Z927" s="4"/>
    </row>
    <row r="928" spans="1:26" ht="24" customHeight="1" x14ac:dyDescent="0.3">
      <c r="A928" s="5">
        <v>927</v>
      </c>
      <c r="B928" s="6" t="s">
        <v>12354</v>
      </c>
      <c r="C928" s="6" t="s">
        <v>12355</v>
      </c>
      <c r="D928" s="7" t="s">
        <v>12373</v>
      </c>
      <c r="E928" s="35" t="s">
        <v>12374</v>
      </c>
      <c r="F928" s="39">
        <v>0</v>
      </c>
      <c r="G928" s="5">
        <v>0</v>
      </c>
      <c r="H928" s="39">
        <v>0</v>
      </c>
      <c r="I928" s="4"/>
      <c r="J928" s="4"/>
      <c r="K928" s="4"/>
      <c r="L928" s="4"/>
      <c r="M928" s="4"/>
      <c r="N928" s="4"/>
      <c r="O928" s="4"/>
      <c r="P928" s="4"/>
      <c r="Q928" s="4"/>
      <c r="R928" s="4"/>
      <c r="S928" s="4"/>
      <c r="T928" s="4"/>
      <c r="U928" s="4"/>
      <c r="V928" s="4"/>
      <c r="W928" s="4"/>
      <c r="X928" s="4"/>
      <c r="Y928" s="4"/>
      <c r="Z928" s="4"/>
    </row>
    <row r="929" spans="1:26" ht="48" customHeight="1" x14ac:dyDescent="0.3">
      <c r="A929" s="5">
        <v>928</v>
      </c>
      <c r="B929" s="6" t="s">
        <v>12354</v>
      </c>
      <c r="C929" s="6" t="s">
        <v>12355</v>
      </c>
      <c r="D929" s="7" t="s">
        <v>12375</v>
      </c>
      <c r="E929" s="35" t="s">
        <v>12376</v>
      </c>
      <c r="F929" s="39">
        <v>1</v>
      </c>
      <c r="G929" s="5">
        <v>1</v>
      </c>
      <c r="H929" s="39">
        <v>1</v>
      </c>
      <c r="I929" s="4"/>
      <c r="J929" s="4"/>
      <c r="K929" s="4"/>
      <c r="L929" s="4"/>
      <c r="M929" s="4"/>
      <c r="N929" s="4"/>
      <c r="O929" s="4"/>
      <c r="P929" s="4"/>
      <c r="Q929" s="4"/>
      <c r="R929" s="4"/>
      <c r="S929" s="4"/>
      <c r="T929" s="4"/>
      <c r="U929" s="4"/>
      <c r="V929" s="4"/>
      <c r="W929" s="4"/>
      <c r="X929" s="4"/>
      <c r="Y929" s="4"/>
      <c r="Z929" s="4"/>
    </row>
    <row r="930" spans="1:26" ht="24" customHeight="1" x14ac:dyDescent="0.3">
      <c r="A930" s="5">
        <v>929</v>
      </c>
      <c r="B930" s="6" t="s">
        <v>12354</v>
      </c>
      <c r="C930" s="6" t="s">
        <v>12355</v>
      </c>
      <c r="D930" s="7" t="s">
        <v>12377</v>
      </c>
      <c r="E930" s="35" t="s">
        <v>12378</v>
      </c>
      <c r="F930" s="39">
        <v>2</v>
      </c>
      <c r="G930" s="5">
        <v>2</v>
      </c>
      <c r="H930" s="39">
        <v>2</v>
      </c>
      <c r="I930" s="4"/>
      <c r="J930" s="4"/>
      <c r="K930" s="4"/>
      <c r="L930" s="4"/>
      <c r="M930" s="4"/>
      <c r="N930" s="4"/>
      <c r="O930" s="4"/>
      <c r="P930" s="4"/>
      <c r="Q930" s="4"/>
      <c r="R930" s="4"/>
      <c r="S930" s="4"/>
      <c r="T930" s="4"/>
      <c r="U930" s="4"/>
      <c r="V930" s="4"/>
      <c r="W930" s="4"/>
      <c r="X930" s="4"/>
      <c r="Y930" s="4"/>
      <c r="Z930" s="4"/>
    </row>
    <row r="931" spans="1:26" ht="24" customHeight="1" x14ac:dyDescent="0.3">
      <c r="A931" s="5">
        <v>930</v>
      </c>
      <c r="B931" s="6" t="s">
        <v>12354</v>
      </c>
      <c r="C931" s="6" t="s">
        <v>12355</v>
      </c>
      <c r="D931" s="7" t="s">
        <v>12379</v>
      </c>
      <c r="E931" s="35" t="s">
        <v>12380</v>
      </c>
      <c r="F931" s="39">
        <v>1</v>
      </c>
      <c r="G931" s="5">
        <v>1</v>
      </c>
      <c r="H931" s="39">
        <v>1</v>
      </c>
      <c r="I931" s="4"/>
      <c r="J931" s="4"/>
      <c r="K931" s="4"/>
      <c r="L931" s="4"/>
      <c r="M931" s="4"/>
      <c r="N931" s="4"/>
      <c r="O931" s="4"/>
      <c r="P931" s="4"/>
      <c r="Q931" s="4"/>
      <c r="R931" s="4"/>
      <c r="S931" s="4"/>
      <c r="T931" s="4"/>
      <c r="U931" s="4"/>
      <c r="V931" s="4"/>
      <c r="W931" s="4"/>
      <c r="X931" s="4"/>
      <c r="Y931" s="4"/>
      <c r="Z931" s="4"/>
    </row>
    <row r="932" spans="1:26" ht="24" customHeight="1" x14ac:dyDescent="0.3">
      <c r="A932" s="5">
        <v>931</v>
      </c>
      <c r="B932" s="6" t="s">
        <v>12354</v>
      </c>
      <c r="C932" s="6" t="s">
        <v>12355</v>
      </c>
      <c r="D932" s="7" t="s">
        <v>12381</v>
      </c>
      <c r="E932" s="35" t="s">
        <v>12382</v>
      </c>
      <c r="F932" s="39">
        <v>0</v>
      </c>
      <c r="G932" s="5">
        <v>2</v>
      </c>
      <c r="H932" s="39">
        <v>0</v>
      </c>
      <c r="I932" s="4"/>
      <c r="J932" s="4"/>
      <c r="K932" s="4"/>
      <c r="L932" s="4"/>
      <c r="M932" s="4"/>
      <c r="N932" s="4"/>
      <c r="O932" s="4"/>
      <c r="P932" s="4"/>
      <c r="Q932" s="4"/>
      <c r="R932" s="4"/>
      <c r="S932" s="4"/>
      <c r="T932" s="4"/>
      <c r="U932" s="4"/>
      <c r="V932" s="4"/>
      <c r="W932" s="4"/>
      <c r="X932" s="4"/>
      <c r="Y932" s="4"/>
      <c r="Z932" s="4"/>
    </row>
    <row r="933" spans="1:26" ht="24" customHeight="1" x14ac:dyDescent="0.3">
      <c r="A933" s="5">
        <v>932</v>
      </c>
      <c r="B933" s="6" t="s">
        <v>12354</v>
      </c>
      <c r="C933" s="6" t="s">
        <v>12355</v>
      </c>
      <c r="D933" s="7" t="s">
        <v>12383</v>
      </c>
      <c r="E933" s="35" t="s">
        <v>12384</v>
      </c>
      <c r="F933" s="39">
        <v>0</v>
      </c>
      <c r="G933" s="5">
        <v>1</v>
      </c>
      <c r="H933" s="39">
        <v>0</v>
      </c>
      <c r="I933" s="4"/>
      <c r="J933" s="4"/>
      <c r="K933" s="4"/>
      <c r="L933" s="4"/>
      <c r="M933" s="4"/>
      <c r="N933" s="4"/>
      <c r="O933" s="4"/>
      <c r="P933" s="4"/>
      <c r="Q933" s="4"/>
      <c r="R933" s="4"/>
      <c r="S933" s="4"/>
      <c r="T933" s="4"/>
      <c r="U933" s="4"/>
      <c r="V933" s="4"/>
      <c r="W933" s="4"/>
      <c r="X933" s="4"/>
      <c r="Y933" s="4"/>
      <c r="Z933" s="4"/>
    </row>
    <row r="934" spans="1:26" ht="24" customHeight="1" x14ac:dyDescent="0.3">
      <c r="A934" s="5">
        <v>933</v>
      </c>
      <c r="B934" s="6" t="s">
        <v>12354</v>
      </c>
      <c r="C934" s="6" t="s">
        <v>12355</v>
      </c>
      <c r="D934" s="7" t="s">
        <v>12385</v>
      </c>
      <c r="E934" s="35" t="s">
        <v>12386</v>
      </c>
      <c r="F934" s="39">
        <v>2</v>
      </c>
      <c r="G934" s="5">
        <v>2</v>
      </c>
      <c r="H934" s="39">
        <v>2</v>
      </c>
      <c r="I934" s="4"/>
      <c r="J934" s="4"/>
      <c r="K934" s="4"/>
      <c r="L934" s="4"/>
      <c r="M934" s="4"/>
      <c r="N934" s="4"/>
      <c r="O934" s="4"/>
      <c r="P934" s="4"/>
      <c r="Q934" s="4"/>
      <c r="R934" s="4"/>
      <c r="S934" s="4"/>
      <c r="T934" s="4"/>
      <c r="U934" s="4"/>
      <c r="V934" s="4"/>
      <c r="W934" s="4"/>
      <c r="X934" s="4"/>
      <c r="Y934" s="4"/>
      <c r="Z934" s="4"/>
    </row>
    <row r="935" spans="1:26" ht="48" customHeight="1" x14ac:dyDescent="0.3">
      <c r="A935" s="5">
        <v>934</v>
      </c>
      <c r="B935" s="6" t="s">
        <v>12354</v>
      </c>
      <c r="C935" s="6" t="s">
        <v>12355</v>
      </c>
      <c r="D935" s="7" t="s">
        <v>12387</v>
      </c>
      <c r="E935" s="35" t="s">
        <v>12388</v>
      </c>
      <c r="F935" s="39">
        <v>0</v>
      </c>
      <c r="G935" s="5">
        <v>2</v>
      </c>
      <c r="H935" s="39">
        <v>0</v>
      </c>
      <c r="I935" s="4"/>
      <c r="J935" s="4"/>
      <c r="K935" s="4"/>
      <c r="L935" s="4"/>
      <c r="M935" s="4"/>
      <c r="N935" s="4"/>
      <c r="O935" s="4"/>
      <c r="P935" s="4"/>
      <c r="Q935" s="4"/>
      <c r="R935" s="4"/>
      <c r="S935" s="4"/>
      <c r="T935" s="4"/>
      <c r="U935" s="4"/>
      <c r="V935" s="4"/>
      <c r="W935" s="4"/>
      <c r="X935" s="4"/>
      <c r="Y935" s="4"/>
      <c r="Z935" s="4"/>
    </row>
    <row r="936" spans="1:26" ht="48" customHeight="1" x14ac:dyDescent="0.3">
      <c r="A936" s="5">
        <v>935</v>
      </c>
      <c r="B936" s="6" t="s">
        <v>12354</v>
      </c>
      <c r="C936" s="6" t="s">
        <v>12355</v>
      </c>
      <c r="D936" s="7" t="s">
        <v>12389</v>
      </c>
      <c r="E936" s="35" t="s">
        <v>12390</v>
      </c>
      <c r="F936" s="39">
        <v>0</v>
      </c>
      <c r="G936" s="5">
        <v>2</v>
      </c>
      <c r="H936" s="39">
        <v>0</v>
      </c>
      <c r="I936" s="4"/>
      <c r="J936" s="4"/>
      <c r="K936" s="4"/>
      <c r="L936" s="4"/>
      <c r="M936" s="4"/>
      <c r="N936" s="4"/>
      <c r="O936" s="4"/>
      <c r="P936" s="4"/>
      <c r="Q936" s="4"/>
      <c r="R936" s="4"/>
      <c r="S936" s="4"/>
      <c r="T936" s="4"/>
      <c r="U936" s="4"/>
      <c r="V936" s="4"/>
      <c r="W936" s="4"/>
      <c r="X936" s="4"/>
      <c r="Y936" s="4"/>
      <c r="Z936" s="4"/>
    </row>
    <row r="937" spans="1:26" ht="24" customHeight="1" x14ac:dyDescent="0.3">
      <c r="A937" s="5">
        <v>936</v>
      </c>
      <c r="B937" s="6" t="s">
        <v>12391</v>
      </c>
      <c r="C937" s="6" t="s">
        <v>12392</v>
      </c>
      <c r="D937" s="7" t="s">
        <v>12393</v>
      </c>
      <c r="E937" s="35" t="s">
        <v>12394</v>
      </c>
      <c r="F937" s="39">
        <v>1</v>
      </c>
      <c r="G937" s="5">
        <v>1</v>
      </c>
      <c r="H937" s="39">
        <v>1</v>
      </c>
      <c r="I937" s="4"/>
      <c r="J937" s="4"/>
      <c r="K937" s="4"/>
      <c r="L937" s="4"/>
      <c r="M937" s="4"/>
      <c r="N937" s="4"/>
      <c r="O937" s="4"/>
      <c r="P937" s="4"/>
      <c r="Q937" s="4"/>
      <c r="R937" s="4"/>
      <c r="S937" s="4"/>
      <c r="T937" s="4"/>
      <c r="U937" s="4"/>
      <c r="V937" s="4"/>
      <c r="W937" s="4"/>
      <c r="X937" s="4"/>
      <c r="Y937" s="4"/>
      <c r="Z937" s="4"/>
    </row>
    <row r="938" spans="1:26" ht="24" customHeight="1" x14ac:dyDescent="0.3">
      <c r="A938" s="5">
        <v>937</v>
      </c>
      <c r="B938" s="6" t="s">
        <v>12391</v>
      </c>
      <c r="C938" s="6" t="s">
        <v>12392</v>
      </c>
      <c r="D938" s="7" t="s">
        <v>12395</v>
      </c>
      <c r="E938" s="35" t="s">
        <v>12396</v>
      </c>
      <c r="F938" s="39">
        <v>2</v>
      </c>
      <c r="G938" s="5">
        <v>2</v>
      </c>
      <c r="H938" s="39">
        <v>2</v>
      </c>
      <c r="I938" s="4"/>
      <c r="J938" s="4"/>
      <c r="K938" s="4"/>
      <c r="L938" s="4"/>
      <c r="M938" s="4"/>
      <c r="N938" s="4"/>
      <c r="O938" s="4"/>
      <c r="P938" s="4"/>
      <c r="Q938" s="4"/>
      <c r="R938" s="4"/>
      <c r="S938" s="4"/>
      <c r="T938" s="4"/>
      <c r="U938" s="4"/>
      <c r="V938" s="4"/>
      <c r="W938" s="4"/>
      <c r="X938" s="4"/>
      <c r="Y938" s="4"/>
      <c r="Z938" s="4"/>
    </row>
    <row r="939" spans="1:26" ht="24" customHeight="1" x14ac:dyDescent="0.3">
      <c r="A939" s="5">
        <v>938</v>
      </c>
      <c r="B939" s="6" t="s">
        <v>12391</v>
      </c>
      <c r="C939" s="6" t="s">
        <v>12392</v>
      </c>
      <c r="D939" s="7" t="s">
        <v>12397</v>
      </c>
      <c r="E939" s="35" t="s">
        <v>12398</v>
      </c>
      <c r="F939" s="39">
        <v>0</v>
      </c>
      <c r="G939" s="5">
        <v>0</v>
      </c>
      <c r="H939" s="39">
        <v>0</v>
      </c>
      <c r="I939" s="4"/>
      <c r="J939" s="4"/>
      <c r="K939" s="4"/>
      <c r="L939" s="4"/>
      <c r="M939" s="4"/>
      <c r="N939" s="4"/>
      <c r="O939" s="4"/>
      <c r="P939" s="4"/>
      <c r="Q939" s="4"/>
      <c r="R939" s="4"/>
      <c r="S939" s="4"/>
      <c r="T939" s="4"/>
      <c r="U939" s="4"/>
      <c r="V939" s="4"/>
      <c r="W939" s="4"/>
      <c r="X939" s="4"/>
      <c r="Y939" s="4"/>
      <c r="Z939" s="4"/>
    </row>
    <row r="940" spans="1:26" ht="24" customHeight="1" x14ac:dyDescent="0.3">
      <c r="A940" s="5">
        <v>939</v>
      </c>
      <c r="B940" s="6" t="s">
        <v>12391</v>
      </c>
      <c r="C940" s="6" t="s">
        <v>12392</v>
      </c>
      <c r="D940" s="7" t="s">
        <v>12399</v>
      </c>
      <c r="E940" s="35" t="s">
        <v>12400</v>
      </c>
      <c r="F940" s="39">
        <v>0</v>
      </c>
      <c r="G940" s="5">
        <v>0</v>
      </c>
      <c r="H940" s="39">
        <v>0</v>
      </c>
      <c r="I940" s="4"/>
      <c r="J940" s="4"/>
      <c r="K940" s="4"/>
      <c r="L940" s="4"/>
      <c r="M940" s="4"/>
      <c r="N940" s="4"/>
      <c r="O940" s="4"/>
      <c r="P940" s="4"/>
      <c r="Q940" s="4"/>
      <c r="R940" s="4"/>
      <c r="S940" s="4"/>
      <c r="T940" s="4"/>
      <c r="U940" s="4"/>
      <c r="V940" s="4"/>
      <c r="W940" s="4"/>
      <c r="X940" s="4"/>
      <c r="Y940" s="4"/>
      <c r="Z940" s="4"/>
    </row>
    <row r="941" spans="1:26" ht="24" customHeight="1" x14ac:dyDescent="0.3">
      <c r="A941" s="5">
        <v>940</v>
      </c>
      <c r="B941" s="6" t="s">
        <v>12391</v>
      </c>
      <c r="C941" s="6" t="s">
        <v>12392</v>
      </c>
      <c r="D941" s="7" t="s">
        <v>12401</v>
      </c>
      <c r="E941" s="35" t="s">
        <v>12402</v>
      </c>
      <c r="F941" s="39">
        <v>0</v>
      </c>
      <c r="G941" s="5">
        <v>0</v>
      </c>
      <c r="H941" s="39">
        <v>0</v>
      </c>
      <c r="I941" s="4"/>
      <c r="J941" s="4"/>
      <c r="K941" s="4"/>
      <c r="L941" s="4"/>
      <c r="M941" s="4"/>
      <c r="N941" s="4"/>
      <c r="O941" s="4"/>
      <c r="P941" s="4"/>
      <c r="Q941" s="4"/>
      <c r="R941" s="4"/>
      <c r="S941" s="4"/>
      <c r="T941" s="4"/>
      <c r="U941" s="4"/>
      <c r="V941" s="4"/>
      <c r="W941" s="4"/>
      <c r="X941" s="4"/>
      <c r="Y941" s="4"/>
      <c r="Z941" s="4"/>
    </row>
    <row r="942" spans="1:26" ht="24" customHeight="1" x14ac:dyDescent="0.3">
      <c r="A942" s="5">
        <v>941</v>
      </c>
      <c r="B942" s="6" t="s">
        <v>12391</v>
      </c>
      <c r="C942" s="6" t="s">
        <v>12392</v>
      </c>
      <c r="D942" s="7" t="s">
        <v>12403</v>
      </c>
      <c r="E942" s="35" t="s">
        <v>12404</v>
      </c>
      <c r="F942" s="39">
        <v>0</v>
      </c>
      <c r="G942" s="5">
        <v>0</v>
      </c>
      <c r="H942" s="39">
        <v>0</v>
      </c>
      <c r="I942" s="4"/>
      <c r="J942" s="4"/>
      <c r="K942" s="4"/>
      <c r="L942" s="4"/>
      <c r="M942" s="4"/>
      <c r="N942" s="4"/>
      <c r="O942" s="4"/>
      <c r="P942" s="4"/>
      <c r="Q942" s="4"/>
      <c r="R942" s="4"/>
      <c r="S942" s="4"/>
      <c r="T942" s="4"/>
      <c r="U942" s="4"/>
      <c r="V942" s="4"/>
      <c r="W942" s="4"/>
      <c r="X942" s="4"/>
      <c r="Y942" s="4"/>
      <c r="Z942" s="4"/>
    </row>
    <row r="943" spans="1:26" ht="24" customHeight="1" x14ac:dyDescent="0.3">
      <c r="A943" s="5">
        <v>942</v>
      </c>
      <c r="B943" s="6" t="s">
        <v>12391</v>
      </c>
      <c r="C943" s="6" t="s">
        <v>12392</v>
      </c>
      <c r="D943" s="7" t="s">
        <v>12405</v>
      </c>
      <c r="E943" s="35" t="s">
        <v>12406</v>
      </c>
      <c r="F943" s="39">
        <v>0</v>
      </c>
      <c r="G943" s="5">
        <v>0</v>
      </c>
      <c r="H943" s="39">
        <v>0</v>
      </c>
      <c r="I943" s="4"/>
      <c r="J943" s="4"/>
      <c r="K943" s="4"/>
      <c r="L943" s="4"/>
      <c r="M943" s="4"/>
      <c r="N943" s="4"/>
      <c r="O943" s="4"/>
      <c r="P943" s="4"/>
      <c r="Q943" s="4"/>
      <c r="R943" s="4"/>
      <c r="S943" s="4"/>
      <c r="T943" s="4"/>
      <c r="U943" s="4"/>
      <c r="V943" s="4"/>
      <c r="W943" s="4"/>
      <c r="X943" s="4"/>
      <c r="Y943" s="4"/>
      <c r="Z943" s="4"/>
    </row>
    <row r="944" spans="1:26" ht="24" customHeight="1" x14ac:dyDescent="0.3">
      <c r="A944" s="5">
        <v>943</v>
      </c>
      <c r="B944" s="6" t="s">
        <v>12391</v>
      </c>
      <c r="C944" s="6" t="s">
        <v>12392</v>
      </c>
      <c r="D944" s="7" t="s">
        <v>12407</v>
      </c>
      <c r="E944" s="35" t="s">
        <v>12408</v>
      </c>
      <c r="F944" s="39">
        <v>0</v>
      </c>
      <c r="G944" s="5">
        <v>2</v>
      </c>
      <c r="H944" s="39">
        <v>0</v>
      </c>
      <c r="I944" s="4"/>
      <c r="J944" s="4"/>
      <c r="K944" s="4"/>
      <c r="L944" s="4"/>
      <c r="M944" s="4"/>
      <c r="N944" s="4"/>
      <c r="O944" s="4"/>
      <c r="P944" s="4"/>
      <c r="Q944" s="4"/>
      <c r="R944" s="4"/>
      <c r="S944" s="4"/>
      <c r="T944" s="4"/>
      <c r="U944" s="4"/>
      <c r="V944" s="4"/>
      <c r="W944" s="4"/>
      <c r="X944" s="4"/>
      <c r="Y944" s="4"/>
      <c r="Z944" s="4"/>
    </row>
    <row r="945" spans="1:26" ht="24" customHeight="1" x14ac:dyDescent="0.3">
      <c r="A945" s="5">
        <v>944</v>
      </c>
      <c r="B945" s="6" t="s">
        <v>12391</v>
      </c>
      <c r="C945" s="6" t="s">
        <v>12392</v>
      </c>
      <c r="D945" s="7" t="s">
        <v>12409</v>
      </c>
      <c r="E945" s="35" t="s">
        <v>12410</v>
      </c>
      <c r="F945" s="39">
        <v>2</v>
      </c>
      <c r="G945" s="5">
        <v>2</v>
      </c>
      <c r="H945" s="39">
        <v>2</v>
      </c>
      <c r="I945" s="4"/>
      <c r="J945" s="4"/>
      <c r="K945" s="4"/>
      <c r="L945" s="4"/>
      <c r="M945" s="4"/>
      <c r="N945" s="4"/>
      <c r="O945" s="4"/>
      <c r="P945" s="4"/>
      <c r="Q945" s="4"/>
      <c r="R945" s="4"/>
      <c r="S945" s="4"/>
      <c r="T945" s="4"/>
      <c r="U945" s="4"/>
      <c r="V945" s="4"/>
      <c r="W945" s="4"/>
      <c r="X945" s="4"/>
      <c r="Y945" s="4"/>
      <c r="Z945" s="4"/>
    </row>
    <row r="946" spans="1:26" ht="48" customHeight="1" x14ac:dyDescent="0.3">
      <c r="A946" s="5">
        <v>945</v>
      </c>
      <c r="B946" s="6" t="s">
        <v>12391</v>
      </c>
      <c r="C946" s="6" t="s">
        <v>12392</v>
      </c>
      <c r="D946" s="7" t="s">
        <v>12411</v>
      </c>
      <c r="E946" s="35" t="s">
        <v>12412</v>
      </c>
      <c r="F946" s="39">
        <v>0</v>
      </c>
      <c r="G946" s="5">
        <v>1</v>
      </c>
      <c r="H946" s="39">
        <v>0</v>
      </c>
      <c r="I946" s="4"/>
      <c r="J946" s="4"/>
      <c r="K946" s="4"/>
      <c r="L946" s="4"/>
      <c r="M946" s="4"/>
      <c r="N946" s="4"/>
      <c r="O946" s="4"/>
      <c r="P946" s="4"/>
      <c r="Q946" s="4"/>
      <c r="R946" s="4"/>
      <c r="S946" s="4"/>
      <c r="T946" s="4"/>
      <c r="U946" s="4"/>
      <c r="V946" s="4"/>
      <c r="W946" s="4"/>
      <c r="X946" s="4"/>
      <c r="Y946" s="4"/>
      <c r="Z946" s="4"/>
    </row>
    <row r="947" spans="1:26" ht="24" customHeight="1" x14ac:dyDescent="0.3">
      <c r="A947" s="5">
        <v>946</v>
      </c>
      <c r="B947" s="6" t="s">
        <v>12391</v>
      </c>
      <c r="C947" s="6" t="s">
        <v>12392</v>
      </c>
      <c r="D947" s="7" t="s">
        <v>12413</v>
      </c>
      <c r="E947" s="35" t="s">
        <v>12414</v>
      </c>
      <c r="F947" s="39">
        <v>0</v>
      </c>
      <c r="G947" s="5">
        <v>1</v>
      </c>
      <c r="H947" s="39">
        <v>0</v>
      </c>
      <c r="I947" s="4"/>
      <c r="J947" s="4"/>
      <c r="K947" s="4"/>
      <c r="L947" s="4"/>
      <c r="M947" s="4"/>
      <c r="N947" s="4"/>
      <c r="O947" s="4"/>
      <c r="P947" s="4"/>
      <c r="Q947" s="4"/>
      <c r="R947" s="4"/>
      <c r="S947" s="4"/>
      <c r="T947" s="4"/>
      <c r="U947" s="4"/>
      <c r="V947" s="4"/>
      <c r="W947" s="4"/>
      <c r="X947" s="4"/>
      <c r="Y947" s="4"/>
      <c r="Z947" s="4"/>
    </row>
    <row r="948" spans="1:26" ht="24" customHeight="1" x14ac:dyDescent="0.3">
      <c r="A948" s="5">
        <v>947</v>
      </c>
      <c r="B948" s="6" t="s">
        <v>12391</v>
      </c>
      <c r="C948" s="6" t="s">
        <v>12392</v>
      </c>
      <c r="D948" s="7" t="s">
        <v>12415</v>
      </c>
      <c r="E948" s="35" t="s">
        <v>12416</v>
      </c>
      <c r="F948" s="39">
        <v>0</v>
      </c>
      <c r="G948" s="5">
        <v>0</v>
      </c>
      <c r="H948" s="39">
        <v>0</v>
      </c>
      <c r="I948" s="4"/>
      <c r="J948" s="4"/>
      <c r="K948" s="4"/>
      <c r="L948" s="4"/>
      <c r="M948" s="4"/>
      <c r="N948" s="4"/>
      <c r="O948" s="4"/>
      <c r="P948" s="4"/>
      <c r="Q948" s="4"/>
      <c r="R948" s="4"/>
      <c r="S948" s="4"/>
      <c r="T948" s="4"/>
      <c r="U948" s="4"/>
      <c r="V948" s="4"/>
      <c r="W948" s="4"/>
      <c r="X948" s="4"/>
      <c r="Y948" s="4"/>
      <c r="Z948" s="4"/>
    </row>
    <row r="949" spans="1:26" ht="24" customHeight="1" x14ac:dyDescent="0.3">
      <c r="A949" s="5">
        <v>948</v>
      </c>
      <c r="B949" s="6" t="s">
        <v>12391</v>
      </c>
      <c r="C949" s="6" t="s">
        <v>12392</v>
      </c>
      <c r="D949" s="7" t="s">
        <v>12417</v>
      </c>
      <c r="E949" s="35" t="s">
        <v>12418</v>
      </c>
      <c r="F949" s="39">
        <v>2</v>
      </c>
      <c r="G949" s="5">
        <v>0</v>
      </c>
      <c r="H949" s="39">
        <v>2</v>
      </c>
      <c r="I949" s="4"/>
      <c r="J949" s="4"/>
      <c r="K949" s="4"/>
      <c r="L949" s="4"/>
      <c r="M949" s="4"/>
      <c r="N949" s="4"/>
      <c r="O949" s="4"/>
      <c r="P949" s="4"/>
      <c r="Q949" s="4"/>
      <c r="R949" s="4"/>
      <c r="S949" s="4"/>
      <c r="T949" s="4"/>
      <c r="U949" s="4"/>
      <c r="V949" s="4"/>
      <c r="W949" s="4"/>
      <c r="X949" s="4"/>
      <c r="Y949" s="4"/>
      <c r="Z949" s="4"/>
    </row>
    <row r="950" spans="1:26" ht="24" customHeight="1" x14ac:dyDescent="0.3">
      <c r="A950" s="5">
        <v>949</v>
      </c>
      <c r="B950" s="6" t="s">
        <v>12391</v>
      </c>
      <c r="C950" s="6" t="s">
        <v>12392</v>
      </c>
      <c r="D950" s="7" t="s">
        <v>12419</v>
      </c>
      <c r="E950" s="35" t="s">
        <v>12420</v>
      </c>
      <c r="F950" s="39">
        <v>0</v>
      </c>
      <c r="G950" s="5">
        <v>1</v>
      </c>
      <c r="H950" s="39">
        <v>0</v>
      </c>
      <c r="I950" s="4"/>
      <c r="J950" s="4"/>
      <c r="K950" s="4"/>
      <c r="L950" s="4"/>
      <c r="M950" s="4"/>
      <c r="N950" s="4"/>
      <c r="O950" s="4"/>
      <c r="P950" s="4"/>
      <c r="Q950" s="4"/>
      <c r="R950" s="4"/>
      <c r="S950" s="4"/>
      <c r="T950" s="4"/>
      <c r="U950" s="4"/>
      <c r="V950" s="4"/>
      <c r="W950" s="4"/>
      <c r="X950" s="4"/>
      <c r="Y950" s="4"/>
      <c r="Z950" s="4"/>
    </row>
    <row r="951" spans="1:26" ht="24" customHeight="1" x14ac:dyDescent="0.3">
      <c r="A951" s="5">
        <v>950</v>
      </c>
      <c r="B951" s="6" t="s">
        <v>12421</v>
      </c>
      <c r="C951" s="6" t="s">
        <v>12422</v>
      </c>
      <c r="D951" s="7" t="s">
        <v>12423</v>
      </c>
      <c r="E951" s="35" t="s">
        <v>12424</v>
      </c>
      <c r="F951" s="39">
        <v>0</v>
      </c>
      <c r="G951" s="5">
        <v>2</v>
      </c>
      <c r="H951" s="39">
        <v>0</v>
      </c>
      <c r="I951" s="4"/>
      <c r="J951" s="4"/>
      <c r="K951" s="4"/>
      <c r="L951" s="4"/>
      <c r="M951" s="4"/>
      <c r="N951" s="4"/>
      <c r="O951" s="4"/>
      <c r="P951" s="4"/>
      <c r="Q951" s="4"/>
      <c r="R951" s="4"/>
      <c r="S951" s="4"/>
      <c r="T951" s="4"/>
      <c r="U951" s="4"/>
      <c r="V951" s="4"/>
      <c r="W951" s="4"/>
      <c r="X951" s="4"/>
      <c r="Y951" s="4"/>
      <c r="Z951" s="4"/>
    </row>
    <row r="952" spans="1:26" ht="48" customHeight="1" x14ac:dyDescent="0.3">
      <c r="A952" s="5">
        <v>951</v>
      </c>
      <c r="B952" s="6" t="s">
        <v>12421</v>
      </c>
      <c r="C952" s="6" t="s">
        <v>12422</v>
      </c>
      <c r="D952" s="7" t="s">
        <v>13661</v>
      </c>
      <c r="E952" s="35" t="s">
        <v>12425</v>
      </c>
      <c r="F952" s="39">
        <v>1</v>
      </c>
      <c r="G952" s="5">
        <v>1</v>
      </c>
      <c r="H952" s="39">
        <v>1</v>
      </c>
      <c r="I952" s="4"/>
      <c r="J952" s="4"/>
      <c r="K952" s="4"/>
      <c r="L952" s="4"/>
      <c r="M952" s="4"/>
      <c r="N952" s="4"/>
      <c r="O952" s="4"/>
      <c r="P952" s="4"/>
      <c r="Q952" s="4"/>
      <c r="R952" s="4"/>
      <c r="S952" s="4"/>
      <c r="T952" s="4"/>
      <c r="U952" s="4"/>
      <c r="V952" s="4"/>
      <c r="W952" s="4"/>
      <c r="X952" s="4"/>
      <c r="Y952" s="4"/>
      <c r="Z952" s="4"/>
    </row>
    <row r="953" spans="1:26" ht="48" customHeight="1" x14ac:dyDescent="0.3">
      <c r="A953" s="5">
        <v>952</v>
      </c>
      <c r="B953" s="6" t="s">
        <v>12421</v>
      </c>
      <c r="C953" s="6" t="s">
        <v>12422</v>
      </c>
      <c r="D953" s="7" t="s">
        <v>12426</v>
      </c>
      <c r="E953" s="35" t="s">
        <v>12427</v>
      </c>
      <c r="F953" s="39">
        <v>1</v>
      </c>
      <c r="G953" s="5">
        <v>1</v>
      </c>
      <c r="H953" s="39">
        <v>1</v>
      </c>
      <c r="I953" s="4"/>
      <c r="J953" s="4"/>
      <c r="K953" s="4"/>
      <c r="L953" s="4"/>
      <c r="M953" s="4"/>
      <c r="N953" s="4"/>
      <c r="O953" s="4"/>
      <c r="P953" s="4"/>
      <c r="Q953" s="4"/>
      <c r="R953" s="4"/>
      <c r="S953" s="4"/>
      <c r="T953" s="4"/>
      <c r="U953" s="4"/>
      <c r="V953" s="4"/>
      <c r="W953" s="4"/>
      <c r="X953" s="4"/>
      <c r="Y953" s="4"/>
      <c r="Z953" s="4"/>
    </row>
    <row r="954" spans="1:26" ht="24" customHeight="1" x14ac:dyDescent="0.3">
      <c r="A954" s="5">
        <v>953</v>
      </c>
      <c r="B954" s="6" t="s">
        <v>12421</v>
      </c>
      <c r="C954" s="6" t="s">
        <v>12422</v>
      </c>
      <c r="D954" s="7" t="s">
        <v>12428</v>
      </c>
      <c r="E954" s="35" t="s">
        <v>12429</v>
      </c>
      <c r="F954" s="39">
        <v>0</v>
      </c>
      <c r="G954" s="5">
        <v>2</v>
      </c>
      <c r="H954" s="39">
        <v>0</v>
      </c>
      <c r="I954" s="4"/>
      <c r="J954" s="4"/>
      <c r="K954" s="4"/>
      <c r="L954" s="4"/>
      <c r="M954" s="4"/>
      <c r="N954" s="4"/>
      <c r="O954" s="4"/>
      <c r="P954" s="4"/>
      <c r="Q954" s="4"/>
      <c r="R954" s="4"/>
      <c r="S954" s="4"/>
      <c r="T954" s="4"/>
      <c r="U954" s="4"/>
      <c r="V954" s="4"/>
      <c r="W954" s="4"/>
      <c r="X954" s="4"/>
      <c r="Y954" s="4"/>
      <c r="Z954" s="4"/>
    </row>
    <row r="955" spans="1:26" ht="24" customHeight="1" x14ac:dyDescent="0.3">
      <c r="A955" s="5">
        <v>954</v>
      </c>
      <c r="B955" s="6" t="s">
        <v>12421</v>
      </c>
      <c r="C955" s="6" t="s">
        <v>12422</v>
      </c>
      <c r="D955" s="7" t="s">
        <v>12430</v>
      </c>
      <c r="E955" s="35" t="s">
        <v>12431</v>
      </c>
      <c r="F955" s="39">
        <v>0</v>
      </c>
      <c r="G955" s="5">
        <v>1</v>
      </c>
      <c r="H955" s="39">
        <v>0</v>
      </c>
      <c r="I955" s="4"/>
      <c r="J955" s="4"/>
      <c r="K955" s="4"/>
      <c r="L955" s="4"/>
      <c r="M955" s="4"/>
      <c r="N955" s="4"/>
      <c r="O955" s="4"/>
      <c r="P955" s="4"/>
      <c r="Q955" s="4"/>
      <c r="R955" s="4"/>
      <c r="S955" s="4"/>
      <c r="T955" s="4"/>
      <c r="U955" s="4"/>
      <c r="V955" s="4"/>
      <c r="W955" s="4"/>
      <c r="X955" s="4"/>
      <c r="Y955" s="4"/>
      <c r="Z955" s="4"/>
    </row>
    <row r="956" spans="1:26" ht="24" customHeight="1" x14ac:dyDescent="0.3">
      <c r="A956" s="5">
        <v>955</v>
      </c>
      <c r="B956" s="6" t="s">
        <v>12421</v>
      </c>
      <c r="C956" s="6" t="s">
        <v>12422</v>
      </c>
      <c r="D956" s="7" t="s">
        <v>12432</v>
      </c>
      <c r="E956" s="35" t="s">
        <v>12433</v>
      </c>
      <c r="F956" s="39">
        <v>2</v>
      </c>
      <c r="G956" s="5">
        <v>2</v>
      </c>
      <c r="H956" s="39">
        <v>2</v>
      </c>
      <c r="I956" s="4"/>
      <c r="J956" s="4"/>
      <c r="K956" s="4"/>
      <c r="L956" s="4"/>
      <c r="M956" s="4"/>
      <c r="N956" s="4"/>
      <c r="O956" s="4"/>
      <c r="P956" s="4"/>
      <c r="Q956" s="4"/>
      <c r="R956" s="4"/>
      <c r="S956" s="4"/>
      <c r="T956" s="4"/>
      <c r="U956" s="4"/>
      <c r="V956" s="4"/>
      <c r="W956" s="4"/>
      <c r="X956" s="4"/>
      <c r="Y956" s="4"/>
      <c r="Z956" s="4"/>
    </row>
    <row r="957" spans="1:26" ht="24" customHeight="1" x14ac:dyDescent="0.3">
      <c r="A957" s="5">
        <v>956</v>
      </c>
      <c r="B957" s="6" t="s">
        <v>12421</v>
      </c>
      <c r="C957" s="6" t="s">
        <v>12422</v>
      </c>
      <c r="D957" s="7" t="s">
        <v>12434</v>
      </c>
      <c r="E957" s="35" t="s">
        <v>12435</v>
      </c>
      <c r="F957" s="39">
        <v>1</v>
      </c>
      <c r="G957" s="5">
        <v>1</v>
      </c>
      <c r="H957" s="39">
        <v>1</v>
      </c>
      <c r="I957" s="4"/>
      <c r="J957" s="4"/>
      <c r="K957" s="4"/>
      <c r="L957" s="4"/>
      <c r="M957" s="4"/>
      <c r="N957" s="4"/>
      <c r="O957" s="4"/>
      <c r="P957" s="4"/>
      <c r="Q957" s="4"/>
      <c r="R957" s="4"/>
      <c r="S957" s="4"/>
      <c r="T957" s="4"/>
      <c r="U957" s="4"/>
      <c r="V957" s="4"/>
      <c r="W957" s="4"/>
      <c r="X957" s="4"/>
      <c r="Y957" s="4"/>
      <c r="Z957" s="4"/>
    </row>
    <row r="958" spans="1:26" ht="24" customHeight="1" x14ac:dyDescent="0.3">
      <c r="A958" s="5">
        <v>957</v>
      </c>
      <c r="B958" s="6" t="s">
        <v>12436</v>
      </c>
      <c r="C958" s="6" t="s">
        <v>12437</v>
      </c>
      <c r="D958" s="7" t="s">
        <v>12438</v>
      </c>
      <c r="E958" s="35" t="s">
        <v>12439</v>
      </c>
      <c r="F958" s="39">
        <v>0</v>
      </c>
      <c r="G958" s="5">
        <v>2</v>
      </c>
      <c r="H958" s="39">
        <v>0</v>
      </c>
      <c r="I958" s="4"/>
      <c r="J958" s="4"/>
      <c r="K958" s="4"/>
      <c r="L958" s="4"/>
      <c r="M958" s="4"/>
      <c r="N958" s="4"/>
      <c r="O958" s="4"/>
      <c r="P958" s="4"/>
      <c r="Q958" s="4"/>
      <c r="R958" s="4"/>
      <c r="S958" s="4"/>
      <c r="T958" s="4"/>
      <c r="U958" s="4"/>
      <c r="V958" s="4"/>
      <c r="W958" s="4"/>
      <c r="X958" s="4"/>
      <c r="Y958" s="4"/>
      <c r="Z958" s="4"/>
    </row>
    <row r="959" spans="1:26" ht="24" customHeight="1" x14ac:dyDescent="0.3">
      <c r="A959" s="5">
        <v>958</v>
      </c>
      <c r="B959" s="6" t="s">
        <v>12436</v>
      </c>
      <c r="C959" s="6" t="s">
        <v>12437</v>
      </c>
      <c r="D959" s="7" t="s">
        <v>12440</v>
      </c>
      <c r="E959" s="35" t="s">
        <v>12441</v>
      </c>
      <c r="F959" s="39">
        <v>2</v>
      </c>
      <c r="G959" s="5">
        <v>2</v>
      </c>
      <c r="H959" s="39">
        <v>2</v>
      </c>
      <c r="I959" s="4"/>
      <c r="J959" s="4"/>
      <c r="K959" s="4"/>
      <c r="L959" s="4"/>
      <c r="M959" s="4"/>
      <c r="N959" s="4"/>
      <c r="O959" s="4"/>
      <c r="P959" s="4"/>
      <c r="Q959" s="4"/>
      <c r="R959" s="4"/>
      <c r="S959" s="4"/>
      <c r="T959" s="4"/>
      <c r="U959" s="4"/>
      <c r="V959" s="4"/>
      <c r="W959" s="4"/>
      <c r="X959" s="4"/>
      <c r="Y959" s="4"/>
      <c r="Z959" s="4"/>
    </row>
    <row r="960" spans="1:26" ht="24" customHeight="1" x14ac:dyDescent="0.3">
      <c r="A960" s="5">
        <v>959</v>
      </c>
      <c r="B960" s="6" t="s">
        <v>12436</v>
      </c>
      <c r="C960" s="6" t="s">
        <v>12437</v>
      </c>
      <c r="D960" s="7" t="s">
        <v>12442</v>
      </c>
      <c r="E960" s="35" t="s">
        <v>12443</v>
      </c>
      <c r="F960" s="39">
        <v>0</v>
      </c>
      <c r="G960" s="5">
        <v>0</v>
      </c>
      <c r="H960" s="39">
        <v>0</v>
      </c>
      <c r="I960" s="4"/>
      <c r="J960" s="4"/>
      <c r="K960" s="4"/>
      <c r="L960" s="4"/>
      <c r="M960" s="4"/>
      <c r="N960" s="4"/>
      <c r="O960" s="4"/>
      <c r="P960" s="4"/>
      <c r="Q960" s="4"/>
      <c r="R960" s="4"/>
      <c r="S960" s="4"/>
      <c r="T960" s="4"/>
      <c r="U960" s="4"/>
      <c r="V960" s="4"/>
      <c r="W960" s="4"/>
      <c r="X960" s="4"/>
      <c r="Y960" s="4"/>
      <c r="Z960" s="4"/>
    </row>
    <row r="961" spans="1:26" ht="24" customHeight="1" x14ac:dyDescent="0.3">
      <c r="A961" s="5">
        <v>960</v>
      </c>
      <c r="B961" s="6" t="s">
        <v>12436</v>
      </c>
      <c r="C961" s="6" t="s">
        <v>12437</v>
      </c>
      <c r="D961" s="7" t="s">
        <v>12444</v>
      </c>
      <c r="E961" s="35" t="s">
        <v>12445</v>
      </c>
      <c r="F961" s="39">
        <v>0</v>
      </c>
      <c r="G961" s="5">
        <v>0</v>
      </c>
      <c r="H961" s="39">
        <v>0</v>
      </c>
      <c r="I961" s="4"/>
      <c r="J961" s="4"/>
      <c r="K961" s="4"/>
      <c r="L961" s="4"/>
      <c r="M961" s="4"/>
      <c r="N961" s="4"/>
      <c r="O961" s="4"/>
      <c r="P961" s="4"/>
      <c r="Q961" s="4"/>
      <c r="R961" s="4"/>
      <c r="S961" s="4"/>
      <c r="T961" s="4"/>
      <c r="U961" s="4"/>
      <c r="V961" s="4"/>
      <c r="W961" s="4"/>
      <c r="X961" s="4"/>
      <c r="Y961" s="4"/>
      <c r="Z961" s="4"/>
    </row>
    <row r="962" spans="1:26" ht="48" customHeight="1" x14ac:dyDescent="0.3">
      <c r="A962" s="5">
        <v>961</v>
      </c>
      <c r="B962" s="6" t="s">
        <v>12446</v>
      </c>
      <c r="C962" s="6" t="s">
        <v>12447</v>
      </c>
      <c r="D962" s="7" t="s">
        <v>12448</v>
      </c>
      <c r="E962" s="35" t="s">
        <v>12449</v>
      </c>
      <c r="F962" s="39">
        <v>1</v>
      </c>
      <c r="G962" s="5">
        <v>0</v>
      </c>
      <c r="H962" s="39">
        <v>1</v>
      </c>
      <c r="I962" s="4"/>
      <c r="J962" s="4"/>
      <c r="K962" s="4"/>
      <c r="L962" s="4"/>
      <c r="M962" s="4"/>
      <c r="N962" s="4"/>
      <c r="O962" s="4"/>
      <c r="P962" s="4"/>
      <c r="Q962" s="4"/>
      <c r="R962" s="4"/>
      <c r="S962" s="4"/>
      <c r="T962" s="4"/>
      <c r="U962" s="4"/>
      <c r="V962" s="4"/>
      <c r="W962" s="4"/>
      <c r="X962" s="4"/>
      <c r="Y962" s="4"/>
      <c r="Z962" s="4"/>
    </row>
    <row r="963" spans="1:26" ht="24" customHeight="1" x14ac:dyDescent="0.3">
      <c r="A963" s="5">
        <v>962</v>
      </c>
      <c r="B963" s="6" t="s">
        <v>12446</v>
      </c>
      <c r="C963" s="6" t="s">
        <v>12447</v>
      </c>
      <c r="D963" s="7" t="s">
        <v>12450</v>
      </c>
      <c r="E963" s="35" t="s">
        <v>12451</v>
      </c>
      <c r="F963" s="39">
        <v>0</v>
      </c>
      <c r="G963" s="5">
        <v>0</v>
      </c>
      <c r="H963" s="39">
        <v>0</v>
      </c>
      <c r="I963" s="4"/>
      <c r="J963" s="4"/>
      <c r="K963" s="4"/>
      <c r="L963" s="4"/>
      <c r="M963" s="4"/>
      <c r="N963" s="4"/>
      <c r="O963" s="4"/>
      <c r="P963" s="4"/>
      <c r="Q963" s="4"/>
      <c r="R963" s="4"/>
      <c r="S963" s="4"/>
      <c r="T963" s="4"/>
      <c r="U963" s="4"/>
      <c r="V963" s="4"/>
      <c r="W963" s="4"/>
      <c r="X963" s="4"/>
      <c r="Y963" s="4"/>
      <c r="Z963" s="4"/>
    </row>
    <row r="964" spans="1:26" ht="24" customHeight="1" x14ac:dyDescent="0.3">
      <c r="A964" s="5">
        <v>963</v>
      </c>
      <c r="B964" s="6" t="s">
        <v>12446</v>
      </c>
      <c r="C964" s="6" t="s">
        <v>12447</v>
      </c>
      <c r="D964" s="7" t="s">
        <v>12452</v>
      </c>
      <c r="E964" s="35" t="s">
        <v>12453</v>
      </c>
      <c r="F964" s="39">
        <v>0</v>
      </c>
      <c r="G964" s="5">
        <v>2</v>
      </c>
      <c r="H964" s="39">
        <v>0</v>
      </c>
      <c r="I964" s="4"/>
      <c r="J964" s="4"/>
      <c r="K964" s="4"/>
      <c r="L964" s="4"/>
      <c r="M964" s="4"/>
      <c r="N964" s="4"/>
      <c r="O964" s="4"/>
      <c r="P964" s="4"/>
      <c r="Q964" s="4"/>
      <c r="R964" s="4"/>
      <c r="S964" s="4"/>
      <c r="T964" s="4"/>
      <c r="U964" s="4"/>
      <c r="V964" s="4"/>
      <c r="W964" s="4"/>
      <c r="X964" s="4"/>
      <c r="Y964" s="4"/>
      <c r="Z964" s="4"/>
    </row>
    <row r="965" spans="1:26" ht="24" customHeight="1" x14ac:dyDescent="0.3">
      <c r="A965" s="5">
        <v>964</v>
      </c>
      <c r="B965" s="6" t="s">
        <v>12446</v>
      </c>
      <c r="C965" s="6" t="s">
        <v>12447</v>
      </c>
      <c r="D965" s="7" t="s">
        <v>12454</v>
      </c>
      <c r="E965" s="35" t="s">
        <v>12455</v>
      </c>
      <c r="F965" s="39">
        <v>1</v>
      </c>
      <c r="G965" s="5">
        <v>1</v>
      </c>
      <c r="H965" s="39">
        <v>1</v>
      </c>
      <c r="I965" s="4"/>
      <c r="J965" s="4"/>
      <c r="K965" s="4"/>
      <c r="L965" s="4"/>
      <c r="M965" s="4"/>
      <c r="N965" s="4"/>
      <c r="O965" s="4"/>
      <c r="P965" s="4"/>
      <c r="Q965" s="4"/>
      <c r="R965" s="4"/>
      <c r="S965" s="4"/>
      <c r="T965" s="4"/>
      <c r="U965" s="4"/>
      <c r="V965" s="4"/>
      <c r="W965" s="4"/>
      <c r="X965" s="4"/>
      <c r="Y965" s="4"/>
      <c r="Z965" s="4"/>
    </row>
    <row r="966" spans="1:26" ht="24" customHeight="1" x14ac:dyDescent="0.3">
      <c r="A966" s="5">
        <v>965</v>
      </c>
      <c r="B966" s="6" t="s">
        <v>12446</v>
      </c>
      <c r="C966" s="6" t="s">
        <v>12447</v>
      </c>
      <c r="D966" s="7" t="s">
        <v>12456</v>
      </c>
      <c r="E966" s="35" t="s">
        <v>12457</v>
      </c>
      <c r="F966" s="39">
        <v>1</v>
      </c>
      <c r="G966" s="5">
        <v>1</v>
      </c>
      <c r="H966" s="39">
        <v>1</v>
      </c>
      <c r="I966" s="4"/>
      <c r="J966" s="4"/>
      <c r="K966" s="4"/>
      <c r="L966" s="4"/>
      <c r="M966" s="4"/>
      <c r="N966" s="4"/>
      <c r="O966" s="4"/>
      <c r="P966" s="4"/>
      <c r="Q966" s="4"/>
      <c r="R966" s="4"/>
      <c r="S966" s="4"/>
      <c r="T966" s="4"/>
      <c r="U966" s="4"/>
      <c r="V966" s="4"/>
      <c r="W966" s="4"/>
      <c r="X966" s="4"/>
      <c r="Y966" s="4"/>
      <c r="Z966" s="4"/>
    </row>
    <row r="967" spans="1:26" ht="24" customHeight="1" x14ac:dyDescent="0.3">
      <c r="A967" s="5">
        <v>966</v>
      </c>
      <c r="B967" s="6" t="s">
        <v>12446</v>
      </c>
      <c r="C967" s="6" t="s">
        <v>12447</v>
      </c>
      <c r="D967" s="7" t="s">
        <v>12458</v>
      </c>
      <c r="E967" s="35" t="s">
        <v>12459</v>
      </c>
      <c r="F967" s="39">
        <v>1</v>
      </c>
      <c r="G967" s="5">
        <v>2</v>
      </c>
      <c r="H967" s="39">
        <v>1</v>
      </c>
      <c r="I967" s="4"/>
      <c r="J967" s="4"/>
      <c r="K967" s="4"/>
      <c r="L967" s="4"/>
      <c r="M967" s="4"/>
      <c r="N967" s="4"/>
      <c r="O967" s="4"/>
      <c r="P967" s="4"/>
      <c r="Q967" s="4"/>
      <c r="R967" s="4"/>
      <c r="S967" s="4"/>
      <c r="T967" s="4"/>
      <c r="U967" s="4"/>
      <c r="V967" s="4"/>
      <c r="W967" s="4"/>
      <c r="X967" s="4"/>
      <c r="Y967" s="4"/>
      <c r="Z967" s="4"/>
    </row>
    <row r="968" spans="1:26" ht="24" customHeight="1" x14ac:dyDescent="0.3">
      <c r="A968" s="5">
        <v>967</v>
      </c>
      <c r="B968" s="6" t="s">
        <v>12446</v>
      </c>
      <c r="C968" s="6" t="s">
        <v>12447</v>
      </c>
      <c r="D968" s="7" t="s">
        <v>12460</v>
      </c>
      <c r="E968" s="35" t="s">
        <v>12461</v>
      </c>
      <c r="F968" s="39">
        <v>2</v>
      </c>
      <c r="G968" s="5">
        <v>2</v>
      </c>
      <c r="H968" s="39">
        <v>2</v>
      </c>
      <c r="I968" s="4"/>
      <c r="J968" s="4"/>
      <c r="K968" s="4"/>
      <c r="L968" s="4"/>
      <c r="M968" s="4"/>
      <c r="N968" s="4"/>
      <c r="O968" s="4"/>
      <c r="P968" s="4"/>
      <c r="Q968" s="4"/>
      <c r="R968" s="4"/>
      <c r="S968" s="4"/>
      <c r="T968" s="4"/>
      <c r="U968" s="4"/>
      <c r="V968" s="4"/>
      <c r="W968" s="4"/>
      <c r="X968" s="4"/>
      <c r="Y968" s="4"/>
      <c r="Z968" s="4"/>
    </row>
    <row r="969" spans="1:26" ht="24" customHeight="1" x14ac:dyDescent="0.3">
      <c r="A969" s="5">
        <v>968</v>
      </c>
      <c r="B969" s="6" t="s">
        <v>12446</v>
      </c>
      <c r="C969" s="6" t="s">
        <v>12447</v>
      </c>
      <c r="D969" s="7" t="s">
        <v>12462</v>
      </c>
      <c r="E969" s="35" t="s">
        <v>12463</v>
      </c>
      <c r="F969" s="39">
        <v>0</v>
      </c>
      <c r="G969" s="5">
        <v>1</v>
      </c>
      <c r="H969" s="39">
        <v>0</v>
      </c>
      <c r="I969" s="4"/>
      <c r="J969" s="4"/>
      <c r="K969" s="4"/>
      <c r="L969" s="4"/>
      <c r="M969" s="4"/>
      <c r="N969" s="4"/>
      <c r="O969" s="4"/>
      <c r="P969" s="4"/>
      <c r="Q969" s="4"/>
      <c r="R969" s="4"/>
      <c r="S969" s="4"/>
      <c r="T969" s="4"/>
      <c r="U969" s="4"/>
      <c r="V969" s="4"/>
      <c r="W969" s="4"/>
      <c r="X969" s="4"/>
      <c r="Y969" s="4"/>
      <c r="Z969" s="4"/>
    </row>
    <row r="970" spans="1:26" ht="24" customHeight="1" x14ac:dyDescent="0.3">
      <c r="A970" s="5">
        <v>969</v>
      </c>
      <c r="B970" s="6" t="s">
        <v>12464</v>
      </c>
      <c r="C970" s="6" t="s">
        <v>12465</v>
      </c>
      <c r="D970" s="7" t="s">
        <v>12466</v>
      </c>
      <c r="E970" s="35" t="s">
        <v>12467</v>
      </c>
      <c r="F970" s="39">
        <v>0</v>
      </c>
      <c r="G970" s="5">
        <v>0</v>
      </c>
      <c r="H970" s="39">
        <v>0</v>
      </c>
      <c r="I970" s="4"/>
      <c r="J970" s="4"/>
      <c r="K970" s="4"/>
      <c r="L970" s="4"/>
      <c r="M970" s="4"/>
      <c r="N970" s="4"/>
      <c r="O970" s="4"/>
      <c r="P970" s="4"/>
      <c r="Q970" s="4"/>
      <c r="R970" s="4"/>
      <c r="S970" s="4"/>
      <c r="T970" s="4"/>
      <c r="U970" s="4"/>
      <c r="V970" s="4"/>
      <c r="W970" s="4"/>
      <c r="X970" s="4"/>
      <c r="Y970" s="4"/>
      <c r="Z970" s="4"/>
    </row>
    <row r="971" spans="1:26" ht="24" customHeight="1" x14ac:dyDescent="0.3">
      <c r="A971" s="5">
        <v>970</v>
      </c>
      <c r="B971" s="6" t="s">
        <v>12464</v>
      </c>
      <c r="C971" s="6" t="s">
        <v>12465</v>
      </c>
      <c r="D971" s="7" t="s">
        <v>12468</v>
      </c>
      <c r="E971" s="35" t="s">
        <v>12469</v>
      </c>
      <c r="F971" s="39">
        <v>0</v>
      </c>
      <c r="G971" s="5">
        <v>0</v>
      </c>
      <c r="H971" s="39">
        <v>0</v>
      </c>
      <c r="I971" s="4"/>
      <c r="J971" s="4"/>
      <c r="K971" s="4"/>
      <c r="L971" s="4"/>
      <c r="M971" s="4"/>
      <c r="N971" s="4"/>
      <c r="O971" s="4"/>
      <c r="P971" s="4"/>
      <c r="Q971" s="4"/>
      <c r="R971" s="4"/>
      <c r="S971" s="4"/>
      <c r="T971" s="4"/>
      <c r="U971" s="4"/>
      <c r="V971" s="4"/>
      <c r="W971" s="4"/>
      <c r="X971" s="4"/>
      <c r="Y971" s="4"/>
      <c r="Z971" s="4"/>
    </row>
    <row r="972" spans="1:26" ht="24" customHeight="1" x14ac:dyDescent="0.3">
      <c r="A972" s="5">
        <v>971</v>
      </c>
      <c r="B972" s="6" t="s">
        <v>12464</v>
      </c>
      <c r="C972" s="6" t="s">
        <v>12465</v>
      </c>
      <c r="D972" s="7" t="s">
        <v>12470</v>
      </c>
      <c r="E972" s="35" t="s">
        <v>12471</v>
      </c>
      <c r="F972" s="39">
        <v>2</v>
      </c>
      <c r="G972" s="5">
        <v>2</v>
      </c>
      <c r="H972" s="39">
        <v>2</v>
      </c>
      <c r="I972" s="4"/>
      <c r="J972" s="4"/>
      <c r="K972" s="4"/>
      <c r="L972" s="4"/>
      <c r="M972" s="4"/>
      <c r="N972" s="4"/>
      <c r="O972" s="4"/>
      <c r="P972" s="4"/>
      <c r="Q972" s="4"/>
      <c r="R972" s="4"/>
      <c r="S972" s="4"/>
      <c r="T972" s="4"/>
      <c r="U972" s="4"/>
      <c r="V972" s="4"/>
      <c r="W972" s="4"/>
      <c r="X972" s="4"/>
      <c r="Y972" s="4"/>
      <c r="Z972" s="4"/>
    </row>
    <row r="973" spans="1:26" ht="24" customHeight="1" x14ac:dyDescent="0.3">
      <c r="A973" s="5">
        <v>972</v>
      </c>
      <c r="B973" s="6" t="s">
        <v>12464</v>
      </c>
      <c r="C973" s="6" t="s">
        <v>12465</v>
      </c>
      <c r="D973" s="7" t="s">
        <v>12472</v>
      </c>
      <c r="E973" s="35" t="s">
        <v>12473</v>
      </c>
      <c r="F973" s="39">
        <v>0</v>
      </c>
      <c r="G973" s="5">
        <v>1</v>
      </c>
      <c r="H973" s="39">
        <v>0</v>
      </c>
      <c r="I973" s="4"/>
      <c r="J973" s="4"/>
      <c r="K973" s="4"/>
      <c r="L973" s="4"/>
      <c r="M973" s="4"/>
      <c r="N973" s="4"/>
      <c r="O973" s="4"/>
      <c r="P973" s="4"/>
      <c r="Q973" s="4"/>
      <c r="R973" s="4"/>
      <c r="S973" s="4"/>
      <c r="T973" s="4"/>
      <c r="U973" s="4"/>
      <c r="V973" s="4"/>
      <c r="W973" s="4"/>
      <c r="X973" s="4"/>
      <c r="Y973" s="4"/>
      <c r="Z973" s="4"/>
    </row>
    <row r="974" spans="1:26" ht="24" customHeight="1" x14ac:dyDescent="0.3">
      <c r="A974" s="5">
        <v>973</v>
      </c>
      <c r="B974" s="6" t="s">
        <v>12464</v>
      </c>
      <c r="C974" s="6" t="s">
        <v>12465</v>
      </c>
      <c r="D974" s="7" t="s">
        <v>12474</v>
      </c>
      <c r="E974" s="35" t="s">
        <v>12475</v>
      </c>
      <c r="F974" s="39">
        <v>2</v>
      </c>
      <c r="G974" s="5">
        <v>0</v>
      </c>
      <c r="H974" s="39">
        <v>2</v>
      </c>
      <c r="I974" s="4"/>
      <c r="J974" s="4"/>
      <c r="K974" s="4"/>
      <c r="L974" s="4"/>
      <c r="M974" s="4"/>
      <c r="N974" s="4"/>
      <c r="O974" s="4"/>
      <c r="P974" s="4"/>
      <c r="Q974" s="4"/>
      <c r="R974" s="4"/>
      <c r="S974" s="4"/>
      <c r="T974" s="4"/>
      <c r="U974" s="4"/>
      <c r="V974" s="4"/>
      <c r="W974" s="4"/>
      <c r="X974" s="4"/>
      <c r="Y974" s="4"/>
      <c r="Z974" s="4"/>
    </row>
    <row r="975" spans="1:26" ht="24" customHeight="1" x14ac:dyDescent="0.3">
      <c r="A975" s="5">
        <v>974</v>
      </c>
      <c r="B975" s="6" t="s">
        <v>12464</v>
      </c>
      <c r="C975" s="6" t="s">
        <v>12465</v>
      </c>
      <c r="D975" s="7" t="s">
        <v>12476</v>
      </c>
      <c r="E975" s="35" t="s">
        <v>12477</v>
      </c>
      <c r="F975" s="39">
        <v>2</v>
      </c>
      <c r="G975" s="5">
        <v>2</v>
      </c>
      <c r="H975" s="39">
        <v>2</v>
      </c>
      <c r="I975" s="4"/>
      <c r="J975" s="4"/>
      <c r="K975" s="4"/>
      <c r="L975" s="4"/>
      <c r="M975" s="4"/>
      <c r="N975" s="4"/>
      <c r="O975" s="4"/>
      <c r="P975" s="4"/>
      <c r="Q975" s="4"/>
      <c r="R975" s="4"/>
      <c r="S975" s="4"/>
      <c r="T975" s="4"/>
      <c r="U975" s="4"/>
      <c r="V975" s="4"/>
      <c r="W975" s="4"/>
      <c r="X975" s="4"/>
      <c r="Y975" s="4"/>
      <c r="Z975" s="4"/>
    </row>
    <row r="976" spans="1:26" ht="24" customHeight="1" x14ac:dyDescent="0.3">
      <c r="A976" s="5">
        <v>975</v>
      </c>
      <c r="B976" s="6" t="s">
        <v>12464</v>
      </c>
      <c r="C976" s="6" t="s">
        <v>12465</v>
      </c>
      <c r="D976" s="7" t="s">
        <v>12478</v>
      </c>
      <c r="E976" s="35" t="s">
        <v>12479</v>
      </c>
      <c r="F976" s="39">
        <v>2</v>
      </c>
      <c r="G976" s="5">
        <v>2</v>
      </c>
      <c r="H976" s="39">
        <v>2</v>
      </c>
      <c r="I976" s="4"/>
      <c r="J976" s="4"/>
      <c r="K976" s="4"/>
      <c r="L976" s="4"/>
      <c r="M976" s="4"/>
      <c r="N976" s="4"/>
      <c r="O976" s="4"/>
      <c r="P976" s="4"/>
      <c r="Q976" s="4"/>
      <c r="R976" s="4"/>
      <c r="S976" s="4"/>
      <c r="T976" s="4"/>
      <c r="U976" s="4"/>
      <c r="V976" s="4"/>
      <c r="W976" s="4"/>
      <c r="X976" s="4"/>
      <c r="Y976" s="4"/>
      <c r="Z976" s="4"/>
    </row>
    <row r="977" spans="1:26" ht="24" customHeight="1" x14ac:dyDescent="0.3">
      <c r="A977" s="5">
        <v>976</v>
      </c>
      <c r="B977" s="6" t="s">
        <v>12464</v>
      </c>
      <c r="C977" s="6" t="s">
        <v>12465</v>
      </c>
      <c r="D977" s="7" t="s">
        <v>12480</v>
      </c>
      <c r="E977" s="35" t="s">
        <v>12481</v>
      </c>
      <c r="F977" s="39">
        <v>0</v>
      </c>
      <c r="G977" s="5">
        <v>2</v>
      </c>
      <c r="H977" s="39">
        <v>0</v>
      </c>
      <c r="I977" s="4"/>
      <c r="J977" s="4"/>
      <c r="K977" s="4"/>
      <c r="L977" s="4"/>
      <c r="M977" s="4"/>
      <c r="N977" s="4"/>
      <c r="O977" s="4"/>
      <c r="P977" s="4"/>
      <c r="Q977" s="4"/>
      <c r="R977" s="4"/>
      <c r="S977" s="4"/>
      <c r="T977" s="4"/>
      <c r="U977" s="4"/>
      <c r="V977" s="4"/>
      <c r="W977" s="4"/>
      <c r="X977" s="4"/>
      <c r="Y977" s="4"/>
      <c r="Z977" s="4"/>
    </row>
    <row r="978" spans="1:26" ht="24" customHeight="1" x14ac:dyDescent="0.3">
      <c r="A978" s="5">
        <v>977</v>
      </c>
      <c r="B978" s="6" t="s">
        <v>12464</v>
      </c>
      <c r="C978" s="6" t="s">
        <v>12465</v>
      </c>
      <c r="D978" s="7" t="s">
        <v>12482</v>
      </c>
      <c r="E978" s="35" t="s">
        <v>12483</v>
      </c>
      <c r="F978" s="39">
        <v>0</v>
      </c>
      <c r="G978" s="5">
        <v>0</v>
      </c>
      <c r="H978" s="39">
        <v>0</v>
      </c>
      <c r="I978" s="4"/>
      <c r="J978" s="4"/>
      <c r="K978" s="4"/>
      <c r="L978" s="4"/>
      <c r="M978" s="4"/>
      <c r="N978" s="4"/>
      <c r="O978" s="4"/>
      <c r="P978" s="4"/>
      <c r="Q978" s="4"/>
      <c r="R978" s="4"/>
      <c r="S978" s="4"/>
      <c r="T978" s="4"/>
      <c r="U978" s="4"/>
      <c r="V978" s="4"/>
      <c r="W978" s="4"/>
      <c r="X978" s="4"/>
      <c r="Y978" s="4"/>
      <c r="Z978" s="4"/>
    </row>
    <row r="979" spans="1:26" ht="24" customHeight="1" x14ac:dyDescent="0.3">
      <c r="A979" s="5">
        <v>978</v>
      </c>
      <c r="B979" s="6" t="s">
        <v>12464</v>
      </c>
      <c r="C979" s="6" t="s">
        <v>12465</v>
      </c>
      <c r="D979" s="7" t="s">
        <v>12484</v>
      </c>
      <c r="E979" s="35" t="s">
        <v>12485</v>
      </c>
      <c r="F979" s="39">
        <v>0</v>
      </c>
      <c r="G979" s="5">
        <v>0</v>
      </c>
      <c r="H979" s="39">
        <v>0</v>
      </c>
      <c r="I979" s="4"/>
      <c r="J979" s="4"/>
      <c r="K979" s="4"/>
      <c r="L979" s="4"/>
      <c r="M979" s="4"/>
      <c r="N979" s="4"/>
      <c r="O979" s="4"/>
      <c r="P979" s="4"/>
      <c r="Q979" s="4"/>
      <c r="R979" s="4"/>
      <c r="S979" s="4"/>
      <c r="T979" s="4"/>
      <c r="U979" s="4"/>
      <c r="V979" s="4"/>
      <c r="W979" s="4"/>
      <c r="X979" s="4"/>
      <c r="Y979" s="4"/>
      <c r="Z979" s="4"/>
    </row>
    <row r="980" spans="1:26" ht="24" customHeight="1" x14ac:dyDescent="0.3">
      <c r="A980" s="5">
        <v>979</v>
      </c>
      <c r="B980" s="6" t="s">
        <v>12486</v>
      </c>
      <c r="C980" s="6" t="s">
        <v>12487</v>
      </c>
      <c r="D980" s="7" t="s">
        <v>12488</v>
      </c>
      <c r="E980" s="35" t="s">
        <v>12489</v>
      </c>
      <c r="F980" s="39">
        <v>2</v>
      </c>
      <c r="G980" s="5">
        <v>0</v>
      </c>
      <c r="H980" s="39">
        <v>2</v>
      </c>
      <c r="I980" s="4"/>
      <c r="J980" s="4"/>
      <c r="K980" s="4"/>
      <c r="L980" s="4"/>
      <c r="M980" s="4"/>
      <c r="N980" s="4"/>
      <c r="O980" s="4"/>
      <c r="P980" s="4"/>
      <c r="Q980" s="4"/>
      <c r="R980" s="4"/>
      <c r="S980" s="4"/>
      <c r="T980" s="4"/>
      <c r="U980" s="4"/>
      <c r="V980" s="4"/>
      <c r="W980" s="4"/>
      <c r="X980" s="4"/>
      <c r="Y980" s="4"/>
      <c r="Z980" s="4"/>
    </row>
    <row r="981" spans="1:26" ht="24" customHeight="1" x14ac:dyDescent="0.3">
      <c r="A981" s="5">
        <v>980</v>
      </c>
      <c r="B981" s="6" t="s">
        <v>12486</v>
      </c>
      <c r="C981" s="6" t="s">
        <v>12487</v>
      </c>
      <c r="D981" s="7" t="s">
        <v>12490</v>
      </c>
      <c r="E981" s="35" t="s">
        <v>12491</v>
      </c>
      <c r="F981" s="39">
        <v>2</v>
      </c>
      <c r="G981" s="5">
        <v>2</v>
      </c>
      <c r="H981" s="39">
        <v>2</v>
      </c>
      <c r="I981" s="4"/>
      <c r="J981" s="4"/>
      <c r="K981" s="4"/>
      <c r="L981" s="4"/>
      <c r="M981" s="4"/>
      <c r="N981" s="4"/>
      <c r="O981" s="4"/>
      <c r="P981" s="4"/>
      <c r="Q981" s="4"/>
      <c r="R981" s="4"/>
      <c r="S981" s="4"/>
      <c r="T981" s="4"/>
      <c r="U981" s="4"/>
      <c r="V981" s="4"/>
      <c r="W981" s="4"/>
      <c r="X981" s="4"/>
      <c r="Y981" s="4"/>
      <c r="Z981" s="4"/>
    </row>
    <row r="982" spans="1:26" ht="24" customHeight="1" x14ac:dyDescent="0.3">
      <c r="A982" s="5">
        <v>981</v>
      </c>
      <c r="B982" s="6" t="s">
        <v>12486</v>
      </c>
      <c r="C982" s="6" t="s">
        <v>12487</v>
      </c>
      <c r="D982" s="7" t="s">
        <v>12492</v>
      </c>
      <c r="E982" s="35" t="s">
        <v>12493</v>
      </c>
      <c r="F982" s="39">
        <v>0</v>
      </c>
      <c r="G982" s="5">
        <v>2</v>
      </c>
      <c r="H982" s="39">
        <v>0</v>
      </c>
      <c r="I982" s="4"/>
      <c r="J982" s="4"/>
      <c r="K982" s="4"/>
      <c r="L982" s="4"/>
      <c r="M982" s="4"/>
      <c r="N982" s="4"/>
      <c r="O982" s="4"/>
      <c r="P982" s="4"/>
      <c r="Q982" s="4"/>
      <c r="R982" s="4"/>
      <c r="S982" s="4"/>
      <c r="T982" s="4"/>
      <c r="U982" s="4"/>
      <c r="V982" s="4"/>
      <c r="W982" s="4"/>
      <c r="X982" s="4"/>
      <c r="Y982" s="4"/>
      <c r="Z982" s="4"/>
    </row>
    <row r="983" spans="1:26" ht="24" customHeight="1" x14ac:dyDescent="0.3">
      <c r="A983" s="5">
        <v>982</v>
      </c>
      <c r="B983" s="6" t="s">
        <v>12486</v>
      </c>
      <c r="C983" s="6" t="s">
        <v>12487</v>
      </c>
      <c r="D983" s="7" t="s">
        <v>12494</v>
      </c>
      <c r="E983" s="35" t="s">
        <v>12495</v>
      </c>
      <c r="F983" s="39">
        <v>2</v>
      </c>
      <c r="G983" s="5">
        <v>2</v>
      </c>
      <c r="H983" s="39">
        <v>2</v>
      </c>
      <c r="I983" s="4"/>
      <c r="J983" s="4"/>
      <c r="K983" s="4"/>
      <c r="L983" s="4"/>
      <c r="M983" s="4"/>
      <c r="N983" s="4"/>
      <c r="O983" s="4"/>
      <c r="P983" s="4"/>
      <c r="Q983" s="4"/>
      <c r="R983" s="4"/>
      <c r="S983" s="4"/>
      <c r="T983" s="4"/>
      <c r="U983" s="4"/>
      <c r="V983" s="4"/>
      <c r="W983" s="4"/>
      <c r="X983" s="4"/>
      <c r="Y983" s="4"/>
      <c r="Z983" s="4"/>
    </row>
    <row r="984" spans="1:26" ht="24" customHeight="1" x14ac:dyDescent="0.3">
      <c r="A984" s="5">
        <v>983</v>
      </c>
      <c r="B984" s="8" t="str">
        <f>HYPERLINK("http://www.pakistan.web.pk/threads/fry-beef-recipe.40800/","http://www.pakistan.web.pk/threads/fry-beef-recipe.40800/")</f>
        <v>http://www.pakistan.web.pk/threads/fry-beef-recipe.40800/</v>
      </c>
      <c r="C984" s="6" t="s">
        <v>12496</v>
      </c>
      <c r="D984" s="7" t="s">
        <v>12497</v>
      </c>
      <c r="E984" s="35" t="s">
        <v>12498</v>
      </c>
      <c r="F984" s="39">
        <v>1</v>
      </c>
      <c r="G984" s="5">
        <v>1</v>
      </c>
      <c r="H984" s="39">
        <v>1</v>
      </c>
      <c r="I984" s="4"/>
      <c r="J984" s="4"/>
      <c r="K984" s="4"/>
      <c r="L984" s="4"/>
      <c r="M984" s="4"/>
      <c r="N984" s="4"/>
      <c r="O984" s="4"/>
      <c r="P984" s="4"/>
      <c r="Q984" s="4"/>
      <c r="R984" s="4"/>
      <c r="S984" s="4"/>
      <c r="T984" s="4"/>
      <c r="U984" s="4"/>
      <c r="V984" s="4"/>
      <c r="W984" s="4"/>
      <c r="X984" s="4"/>
      <c r="Y984" s="4"/>
      <c r="Z984" s="4"/>
    </row>
    <row r="985" spans="1:26" ht="24" customHeight="1" x14ac:dyDescent="0.3">
      <c r="A985" s="5">
        <v>984</v>
      </c>
      <c r="B985" s="6" t="s">
        <v>12499</v>
      </c>
      <c r="C985" s="6" t="s">
        <v>12500</v>
      </c>
      <c r="D985" s="7" t="s">
        <v>12501</v>
      </c>
      <c r="E985" s="35" t="s">
        <v>12502</v>
      </c>
      <c r="F985" s="39">
        <v>2</v>
      </c>
      <c r="G985" s="5">
        <v>0</v>
      </c>
      <c r="H985" s="39">
        <v>2</v>
      </c>
      <c r="I985" s="4"/>
      <c r="J985" s="4"/>
      <c r="K985" s="4"/>
      <c r="L985" s="4"/>
      <c r="M985" s="4"/>
      <c r="N985" s="4"/>
      <c r="O985" s="4"/>
      <c r="P985" s="4"/>
      <c r="Q985" s="4"/>
      <c r="R985" s="4"/>
      <c r="S985" s="4"/>
      <c r="T985" s="4"/>
      <c r="U985" s="4"/>
      <c r="V985" s="4"/>
      <c r="W985" s="4"/>
      <c r="X985" s="4"/>
      <c r="Y985" s="4"/>
      <c r="Z985" s="4"/>
    </row>
    <row r="986" spans="1:26" ht="24" customHeight="1" x14ac:dyDescent="0.3">
      <c r="A986" s="5">
        <v>985</v>
      </c>
      <c r="B986" s="8" t="str">
        <f>HYPERLINK("http://www.pakistan.web.pk/threads/okra-with-yogurt.39940/","http://www.pakistan.web.pk/threads/okra-with-yogurt.39940/")</f>
        <v>http://www.pakistan.web.pk/threads/okra-with-yogurt.39940/</v>
      </c>
      <c r="C986" s="6" t="s">
        <v>12503</v>
      </c>
      <c r="D986" s="7" t="s">
        <v>12504</v>
      </c>
      <c r="E986" s="35" t="s">
        <v>12505</v>
      </c>
      <c r="F986" s="39">
        <v>0</v>
      </c>
      <c r="G986" s="5">
        <v>0</v>
      </c>
      <c r="H986" s="39">
        <v>0</v>
      </c>
      <c r="I986" s="4"/>
      <c r="J986" s="4"/>
      <c r="K986" s="4"/>
      <c r="L986" s="4"/>
      <c r="M986" s="4"/>
      <c r="N986" s="4"/>
      <c r="O986" s="4"/>
      <c r="P986" s="4"/>
      <c r="Q986" s="4"/>
      <c r="R986" s="4"/>
      <c r="S986" s="4"/>
      <c r="T986" s="4"/>
      <c r="U986" s="4"/>
      <c r="V986" s="4"/>
      <c r="W986" s="4"/>
      <c r="X986" s="4"/>
      <c r="Y986" s="4"/>
      <c r="Z986" s="4"/>
    </row>
    <row r="987" spans="1:26" ht="24" customHeight="1" x14ac:dyDescent="0.3">
      <c r="A987" s="5">
        <v>986</v>
      </c>
      <c r="B987" s="6" t="s">
        <v>12506</v>
      </c>
      <c r="C987" s="6" t="s">
        <v>12507</v>
      </c>
      <c r="D987" s="7" t="s">
        <v>12508</v>
      </c>
      <c r="E987" s="35" t="s">
        <v>12509</v>
      </c>
      <c r="F987" s="39">
        <v>1</v>
      </c>
      <c r="G987" s="5">
        <v>1</v>
      </c>
      <c r="H987" s="39">
        <v>1</v>
      </c>
      <c r="I987" s="4"/>
      <c r="J987" s="4"/>
      <c r="K987" s="4"/>
      <c r="L987" s="4"/>
      <c r="M987" s="4"/>
      <c r="N987" s="4"/>
      <c r="O987" s="4"/>
      <c r="P987" s="4"/>
      <c r="Q987" s="4"/>
      <c r="R987" s="4"/>
      <c r="S987" s="4"/>
      <c r="T987" s="4"/>
      <c r="U987" s="4"/>
      <c r="V987" s="4"/>
      <c r="W987" s="4"/>
      <c r="X987" s="4"/>
      <c r="Y987" s="4"/>
      <c r="Z987" s="4"/>
    </row>
    <row r="988" spans="1:26" ht="24" customHeight="1" x14ac:dyDescent="0.3">
      <c r="A988" s="5">
        <v>987</v>
      </c>
      <c r="B988" s="6" t="s">
        <v>12506</v>
      </c>
      <c r="C988" s="6" t="s">
        <v>12507</v>
      </c>
      <c r="D988" s="7" t="s">
        <v>12510</v>
      </c>
      <c r="E988" s="35" t="s">
        <v>12511</v>
      </c>
      <c r="F988" s="39">
        <v>1</v>
      </c>
      <c r="G988" s="5">
        <v>1</v>
      </c>
      <c r="H988" s="39">
        <v>1</v>
      </c>
      <c r="I988" s="4"/>
      <c r="J988" s="4"/>
      <c r="K988" s="4"/>
      <c r="L988" s="4"/>
      <c r="M988" s="4"/>
      <c r="N988" s="4"/>
      <c r="O988" s="4"/>
      <c r="P988" s="4"/>
      <c r="Q988" s="4"/>
      <c r="R988" s="4"/>
      <c r="S988" s="4"/>
      <c r="T988" s="4"/>
      <c r="U988" s="4"/>
      <c r="V988" s="4"/>
      <c r="W988" s="4"/>
      <c r="X988" s="4"/>
      <c r="Y988" s="4"/>
      <c r="Z988" s="4"/>
    </row>
    <row r="989" spans="1:26" ht="24" customHeight="1" x14ac:dyDescent="0.3">
      <c r="A989" s="5">
        <v>988</v>
      </c>
      <c r="B989" s="6" t="s">
        <v>12506</v>
      </c>
      <c r="C989" s="6" t="s">
        <v>12507</v>
      </c>
      <c r="D989" s="7" t="s">
        <v>12512</v>
      </c>
      <c r="E989" s="35" t="s">
        <v>12513</v>
      </c>
      <c r="F989" s="39">
        <v>1</v>
      </c>
      <c r="G989" s="5">
        <v>1</v>
      </c>
      <c r="H989" s="39">
        <v>1</v>
      </c>
      <c r="I989" s="4"/>
      <c r="J989" s="4"/>
      <c r="K989" s="4"/>
      <c r="L989" s="4"/>
      <c r="M989" s="4"/>
      <c r="N989" s="4"/>
      <c r="O989" s="4"/>
      <c r="P989" s="4"/>
      <c r="Q989" s="4"/>
      <c r="R989" s="4"/>
      <c r="S989" s="4"/>
      <c r="T989" s="4"/>
      <c r="U989" s="4"/>
      <c r="V989" s="4"/>
      <c r="W989" s="4"/>
      <c r="X989" s="4"/>
      <c r="Y989" s="4"/>
      <c r="Z989" s="4"/>
    </row>
    <row r="990" spans="1:26" ht="48" customHeight="1" x14ac:dyDescent="0.3">
      <c r="A990" s="5">
        <v>989</v>
      </c>
      <c r="B990" s="6" t="s">
        <v>12506</v>
      </c>
      <c r="C990" s="6" t="s">
        <v>12507</v>
      </c>
      <c r="D990" s="7" t="s">
        <v>12514</v>
      </c>
      <c r="E990" s="35" t="s">
        <v>12515</v>
      </c>
      <c r="F990" s="39">
        <v>1</v>
      </c>
      <c r="G990" s="5">
        <v>1</v>
      </c>
      <c r="H990" s="39">
        <v>1</v>
      </c>
      <c r="I990" s="4"/>
      <c r="J990" s="4"/>
      <c r="K990" s="4"/>
      <c r="L990" s="4"/>
      <c r="M990" s="4"/>
      <c r="N990" s="4"/>
      <c r="O990" s="4"/>
      <c r="P990" s="4"/>
      <c r="Q990" s="4"/>
      <c r="R990" s="4"/>
      <c r="S990" s="4"/>
      <c r="T990" s="4"/>
      <c r="U990" s="4"/>
      <c r="V990" s="4"/>
      <c r="W990" s="4"/>
      <c r="X990" s="4"/>
      <c r="Y990" s="4"/>
      <c r="Z990" s="4"/>
    </row>
    <row r="991" spans="1:26" ht="48" customHeight="1" x14ac:dyDescent="0.3">
      <c r="A991" s="5">
        <v>990</v>
      </c>
      <c r="B991" s="6" t="s">
        <v>12506</v>
      </c>
      <c r="C991" s="6" t="s">
        <v>12507</v>
      </c>
      <c r="D991" s="7" t="s">
        <v>12516</v>
      </c>
      <c r="E991" s="35" t="s">
        <v>12517</v>
      </c>
      <c r="F991" s="39">
        <v>1</v>
      </c>
      <c r="G991" s="5">
        <v>1</v>
      </c>
      <c r="H991" s="39">
        <v>1</v>
      </c>
      <c r="I991" s="4"/>
      <c r="J991" s="4"/>
      <c r="K991" s="4"/>
      <c r="L991" s="4"/>
      <c r="M991" s="4"/>
      <c r="N991" s="4"/>
      <c r="O991" s="4"/>
      <c r="P991" s="4"/>
      <c r="Q991" s="4"/>
      <c r="R991" s="4"/>
      <c r="S991" s="4"/>
      <c r="T991" s="4"/>
      <c r="U991" s="4"/>
      <c r="V991" s="4"/>
      <c r="W991" s="4"/>
      <c r="X991" s="4"/>
      <c r="Y991" s="4"/>
      <c r="Z991" s="4"/>
    </row>
    <row r="992" spans="1:26" ht="24" customHeight="1" x14ac:dyDescent="0.3">
      <c r="A992" s="5">
        <v>991</v>
      </c>
      <c r="B992" s="6" t="s">
        <v>12506</v>
      </c>
      <c r="C992" s="6" t="s">
        <v>12507</v>
      </c>
      <c r="D992" s="7" t="s">
        <v>12518</v>
      </c>
      <c r="E992" s="35" t="s">
        <v>12519</v>
      </c>
      <c r="F992" s="39">
        <v>1</v>
      </c>
      <c r="G992" s="5">
        <v>1</v>
      </c>
      <c r="H992" s="39">
        <v>1</v>
      </c>
      <c r="I992" s="4"/>
      <c r="J992" s="4"/>
      <c r="K992" s="4"/>
      <c r="L992" s="4"/>
      <c r="M992" s="4"/>
      <c r="N992" s="4"/>
      <c r="O992" s="4"/>
      <c r="P992" s="4"/>
      <c r="Q992" s="4"/>
      <c r="R992" s="4"/>
      <c r="S992" s="4"/>
      <c r="T992" s="4"/>
      <c r="U992" s="4"/>
      <c r="V992" s="4"/>
      <c r="W992" s="4"/>
      <c r="X992" s="4"/>
      <c r="Y992" s="4"/>
      <c r="Z992" s="4"/>
    </row>
    <row r="993" spans="1:26" ht="24" customHeight="1" x14ac:dyDescent="0.3">
      <c r="A993" s="5">
        <v>992</v>
      </c>
      <c r="B993" s="6" t="s">
        <v>12506</v>
      </c>
      <c r="C993" s="6" t="s">
        <v>12507</v>
      </c>
      <c r="D993" s="7" t="s">
        <v>12520</v>
      </c>
      <c r="E993" s="35" t="s">
        <v>12521</v>
      </c>
      <c r="F993" s="39">
        <v>0</v>
      </c>
      <c r="G993" s="5">
        <v>1</v>
      </c>
      <c r="H993" s="39">
        <v>0</v>
      </c>
      <c r="I993" s="4"/>
      <c r="J993" s="4"/>
      <c r="K993" s="4"/>
      <c r="L993" s="4"/>
      <c r="M993" s="4"/>
      <c r="N993" s="4"/>
      <c r="O993" s="4"/>
      <c r="P993" s="4"/>
      <c r="Q993" s="4"/>
      <c r="R993" s="4"/>
      <c r="S993" s="4"/>
      <c r="T993" s="4"/>
      <c r="U993" s="4"/>
      <c r="V993" s="4"/>
      <c r="W993" s="4"/>
      <c r="X993" s="4"/>
      <c r="Y993" s="4"/>
      <c r="Z993" s="4"/>
    </row>
    <row r="994" spans="1:26" ht="24" customHeight="1" x14ac:dyDescent="0.3">
      <c r="A994" s="5">
        <v>993</v>
      </c>
      <c r="B994" s="6" t="s">
        <v>12506</v>
      </c>
      <c r="C994" s="6" t="s">
        <v>12507</v>
      </c>
      <c r="D994" s="7" t="s">
        <v>12522</v>
      </c>
      <c r="E994" s="35" t="s">
        <v>12523</v>
      </c>
      <c r="F994" s="39">
        <v>1</v>
      </c>
      <c r="G994" s="5">
        <v>0</v>
      </c>
      <c r="H994" s="39">
        <v>1</v>
      </c>
      <c r="I994" s="4"/>
      <c r="J994" s="4"/>
      <c r="K994" s="4"/>
      <c r="L994" s="4"/>
      <c r="M994" s="4"/>
      <c r="N994" s="4"/>
      <c r="O994" s="4"/>
      <c r="P994" s="4"/>
      <c r="Q994" s="4"/>
      <c r="R994" s="4"/>
      <c r="S994" s="4"/>
      <c r="T994" s="4"/>
      <c r="U994" s="4"/>
      <c r="V994" s="4"/>
      <c r="W994" s="4"/>
      <c r="X994" s="4"/>
      <c r="Y994" s="4"/>
      <c r="Z994" s="4"/>
    </row>
    <row r="995" spans="1:26" ht="24" customHeight="1" x14ac:dyDescent="0.3">
      <c r="A995" s="5">
        <v>994</v>
      </c>
      <c r="B995" s="6" t="s">
        <v>12506</v>
      </c>
      <c r="C995" s="6" t="s">
        <v>12507</v>
      </c>
      <c r="D995" s="7" t="s">
        <v>12524</v>
      </c>
      <c r="E995" s="35" t="s">
        <v>12525</v>
      </c>
      <c r="F995" s="39">
        <v>1</v>
      </c>
      <c r="G995" s="5">
        <v>0</v>
      </c>
      <c r="H995" s="39">
        <v>1</v>
      </c>
      <c r="I995" s="4"/>
      <c r="J995" s="4"/>
      <c r="K995" s="4"/>
      <c r="L995" s="4"/>
      <c r="M995" s="4"/>
      <c r="N995" s="4"/>
      <c r="O995" s="4"/>
      <c r="P995" s="4"/>
      <c r="Q995" s="4"/>
      <c r="R995" s="4"/>
      <c r="S995" s="4"/>
      <c r="T995" s="4"/>
      <c r="U995" s="4"/>
      <c r="V995" s="4"/>
      <c r="W995" s="4"/>
      <c r="X995" s="4"/>
      <c r="Y995" s="4"/>
      <c r="Z995" s="4"/>
    </row>
    <row r="996" spans="1:26" ht="24" customHeight="1" x14ac:dyDescent="0.3">
      <c r="A996" s="5">
        <v>995</v>
      </c>
      <c r="B996" s="6" t="s">
        <v>12506</v>
      </c>
      <c r="C996" s="6" t="s">
        <v>12507</v>
      </c>
      <c r="D996" s="7" t="s">
        <v>12526</v>
      </c>
      <c r="E996" s="35" t="s">
        <v>12527</v>
      </c>
      <c r="F996" s="39">
        <v>0</v>
      </c>
      <c r="G996" s="5">
        <v>0</v>
      </c>
      <c r="H996" s="39">
        <v>0</v>
      </c>
      <c r="I996" s="4"/>
      <c r="J996" s="4"/>
      <c r="K996" s="4"/>
      <c r="L996" s="4"/>
      <c r="M996" s="4"/>
      <c r="N996" s="4"/>
      <c r="O996" s="4"/>
      <c r="P996" s="4"/>
      <c r="Q996" s="4"/>
      <c r="R996" s="4"/>
      <c r="S996" s="4"/>
      <c r="T996" s="4"/>
      <c r="U996" s="4"/>
      <c r="V996" s="4"/>
      <c r="W996" s="4"/>
      <c r="X996" s="4"/>
      <c r="Y996" s="4"/>
      <c r="Z996" s="4"/>
    </row>
    <row r="997" spans="1:26" ht="96" customHeight="1" x14ac:dyDescent="0.3">
      <c r="A997" s="5">
        <v>996</v>
      </c>
      <c r="B997" s="6" t="s">
        <v>12506</v>
      </c>
      <c r="C997" s="6" t="s">
        <v>12507</v>
      </c>
      <c r="D997" s="7" t="s">
        <v>12528</v>
      </c>
      <c r="E997" s="35" t="s">
        <v>12529</v>
      </c>
      <c r="F997" s="39">
        <v>1</v>
      </c>
      <c r="G997" s="5">
        <v>1</v>
      </c>
      <c r="H997" s="39">
        <v>1</v>
      </c>
      <c r="I997" s="4"/>
      <c r="J997" s="4"/>
      <c r="K997" s="4"/>
      <c r="L997" s="4"/>
      <c r="M997" s="4"/>
      <c r="N997" s="4"/>
      <c r="O997" s="4"/>
      <c r="P997" s="4"/>
      <c r="Q997" s="4"/>
      <c r="R997" s="4"/>
      <c r="S997" s="4"/>
      <c r="T997" s="4"/>
      <c r="U997" s="4"/>
      <c r="V997" s="4"/>
      <c r="W997" s="4"/>
      <c r="X997" s="4"/>
      <c r="Y997" s="4"/>
      <c r="Z997" s="4"/>
    </row>
    <row r="998" spans="1:26" ht="24" customHeight="1" x14ac:dyDescent="0.3">
      <c r="A998" s="5">
        <v>997</v>
      </c>
      <c r="B998" s="6" t="s">
        <v>12506</v>
      </c>
      <c r="C998" s="6" t="s">
        <v>12507</v>
      </c>
      <c r="D998" s="7" t="s">
        <v>12530</v>
      </c>
      <c r="E998" s="35" t="s">
        <v>12531</v>
      </c>
      <c r="F998" s="39">
        <v>0</v>
      </c>
      <c r="G998" s="5">
        <v>0</v>
      </c>
      <c r="H998" s="39">
        <v>0</v>
      </c>
      <c r="I998" s="4"/>
      <c r="J998" s="4"/>
      <c r="K998" s="4"/>
      <c r="L998" s="4"/>
      <c r="M998" s="4"/>
      <c r="N998" s="4"/>
      <c r="O998" s="4"/>
      <c r="P998" s="4"/>
      <c r="Q998" s="4"/>
      <c r="R998" s="4"/>
      <c r="S998" s="4"/>
      <c r="T998" s="4"/>
      <c r="U998" s="4"/>
      <c r="V998" s="4"/>
      <c r="W998" s="4"/>
      <c r="X998" s="4"/>
      <c r="Y998" s="4"/>
      <c r="Z998" s="4"/>
    </row>
    <row r="999" spans="1:26" ht="48" customHeight="1" x14ac:dyDescent="0.3">
      <c r="A999" s="5">
        <v>998</v>
      </c>
      <c r="B999" s="6" t="s">
        <v>12506</v>
      </c>
      <c r="C999" s="6" t="s">
        <v>12507</v>
      </c>
      <c r="D999" s="7" t="s">
        <v>12532</v>
      </c>
      <c r="E999" s="35" t="s">
        <v>12533</v>
      </c>
      <c r="F999" s="39">
        <v>2</v>
      </c>
      <c r="G999" s="5">
        <v>2</v>
      </c>
      <c r="H999" s="39">
        <v>2</v>
      </c>
      <c r="I999" s="4"/>
      <c r="J999" s="4"/>
      <c r="K999" s="4"/>
      <c r="L999" s="4"/>
      <c r="M999" s="4"/>
      <c r="N999" s="4"/>
      <c r="O999" s="4"/>
      <c r="P999" s="4"/>
      <c r="Q999" s="4"/>
      <c r="R999" s="4"/>
      <c r="S999" s="4"/>
      <c r="T999" s="4"/>
      <c r="U999" s="4"/>
      <c r="V999" s="4"/>
      <c r="W999" s="4"/>
      <c r="X999" s="4"/>
      <c r="Y999" s="4"/>
      <c r="Z999" s="4"/>
    </row>
    <row r="1000" spans="1:26" ht="48" customHeight="1" x14ac:dyDescent="0.3">
      <c r="A1000" s="5">
        <v>999</v>
      </c>
      <c r="B1000" s="6" t="s">
        <v>12506</v>
      </c>
      <c r="C1000" s="6" t="s">
        <v>12507</v>
      </c>
      <c r="D1000" s="7" t="s">
        <v>12534</v>
      </c>
      <c r="E1000" s="35" t="s">
        <v>12535</v>
      </c>
      <c r="F1000" s="39">
        <v>1</v>
      </c>
      <c r="G1000" s="5">
        <v>1</v>
      </c>
      <c r="H1000" s="39">
        <v>1</v>
      </c>
      <c r="I1000" s="4"/>
      <c r="J1000" s="4"/>
      <c r="K1000" s="4"/>
      <c r="L1000" s="4"/>
      <c r="M1000" s="4"/>
      <c r="N1000" s="4"/>
      <c r="O1000" s="4"/>
      <c r="P1000" s="4"/>
      <c r="Q1000" s="4"/>
      <c r="R1000" s="4"/>
      <c r="S1000" s="4"/>
      <c r="T1000" s="4"/>
      <c r="U1000" s="4"/>
      <c r="V1000" s="4"/>
      <c r="W1000" s="4"/>
      <c r="X1000" s="4"/>
      <c r="Y1000" s="4"/>
      <c r="Z1000" s="4"/>
    </row>
    <row r="1001" spans="1:26" ht="24" customHeight="1" x14ac:dyDescent="0.3">
      <c r="A1001" s="5">
        <v>1000</v>
      </c>
      <c r="B1001" s="6" t="s">
        <v>12506</v>
      </c>
      <c r="C1001" s="6" t="s">
        <v>12507</v>
      </c>
      <c r="D1001" s="7" t="s">
        <v>12536</v>
      </c>
      <c r="E1001" s="35" t="s">
        <v>12537</v>
      </c>
      <c r="F1001" s="39">
        <v>1</v>
      </c>
      <c r="G1001" s="5">
        <v>1</v>
      </c>
      <c r="H1001" s="39">
        <v>1</v>
      </c>
      <c r="I1001" s="4"/>
      <c r="J1001" s="4"/>
      <c r="K1001" s="4"/>
      <c r="L1001" s="4"/>
      <c r="M1001" s="4"/>
      <c r="N1001" s="4"/>
      <c r="O1001" s="4"/>
      <c r="P1001" s="4"/>
      <c r="Q1001" s="4"/>
      <c r="R1001" s="4"/>
      <c r="S1001" s="4"/>
      <c r="T1001" s="4"/>
      <c r="U1001" s="4"/>
      <c r="V1001" s="4"/>
      <c r="W1001" s="4"/>
      <c r="X1001" s="4"/>
      <c r="Y1001" s="4"/>
      <c r="Z1001" s="4"/>
    </row>
    <row r="1002" spans="1:26" ht="48" customHeight="1" x14ac:dyDescent="0.3">
      <c r="A1002" s="5">
        <v>1001</v>
      </c>
      <c r="B1002" s="6" t="s">
        <v>12506</v>
      </c>
      <c r="C1002" s="6" t="s">
        <v>12507</v>
      </c>
      <c r="D1002" s="7" t="s">
        <v>12538</v>
      </c>
      <c r="E1002" s="35" t="s">
        <v>12539</v>
      </c>
      <c r="F1002" s="39">
        <v>1</v>
      </c>
      <c r="G1002" s="5">
        <v>1</v>
      </c>
      <c r="H1002" s="39">
        <v>1</v>
      </c>
      <c r="I1002" s="4"/>
      <c r="J1002" s="4"/>
      <c r="K1002" s="4"/>
      <c r="L1002" s="4"/>
      <c r="M1002" s="4"/>
      <c r="N1002" s="4"/>
      <c r="O1002" s="4"/>
      <c r="P1002" s="4"/>
      <c r="Q1002" s="4"/>
      <c r="R1002" s="4"/>
      <c r="S1002" s="4"/>
      <c r="T1002" s="4"/>
      <c r="U1002" s="4"/>
      <c r="V1002" s="4"/>
      <c r="W1002" s="4"/>
      <c r="X1002" s="4"/>
      <c r="Y1002" s="4"/>
      <c r="Z1002" s="4"/>
    </row>
    <row r="1003" spans="1:26" ht="24" customHeight="1" x14ac:dyDescent="0.3">
      <c r="A1003" s="5">
        <v>1002</v>
      </c>
      <c r="B1003" s="6" t="s">
        <v>12506</v>
      </c>
      <c r="C1003" s="6" t="s">
        <v>12507</v>
      </c>
      <c r="D1003" s="7" t="s">
        <v>12540</v>
      </c>
      <c r="E1003" s="35" t="s">
        <v>12541</v>
      </c>
      <c r="F1003" s="39">
        <v>0</v>
      </c>
      <c r="G1003" s="5">
        <v>1</v>
      </c>
      <c r="H1003" s="39">
        <v>0</v>
      </c>
      <c r="I1003" s="4"/>
      <c r="J1003" s="4"/>
      <c r="K1003" s="4"/>
      <c r="L1003" s="4"/>
      <c r="M1003" s="4"/>
      <c r="N1003" s="4"/>
      <c r="O1003" s="4"/>
      <c r="P1003" s="4"/>
      <c r="Q1003" s="4"/>
      <c r="R1003" s="4"/>
      <c r="S1003" s="4"/>
      <c r="T1003" s="4"/>
      <c r="U1003" s="4"/>
      <c r="V1003" s="4"/>
      <c r="W1003" s="4"/>
      <c r="X1003" s="4"/>
      <c r="Y1003" s="4"/>
      <c r="Z1003" s="4"/>
    </row>
    <row r="1004" spans="1:26" ht="48" customHeight="1" x14ac:dyDescent="0.3">
      <c r="A1004" s="5">
        <v>1003</v>
      </c>
      <c r="B1004" s="6" t="s">
        <v>12506</v>
      </c>
      <c r="C1004" s="6" t="s">
        <v>12507</v>
      </c>
      <c r="D1004" s="7" t="s">
        <v>12542</v>
      </c>
      <c r="E1004" s="35" t="s">
        <v>12543</v>
      </c>
      <c r="F1004" s="39">
        <v>0</v>
      </c>
      <c r="G1004" s="5">
        <v>2</v>
      </c>
      <c r="H1004" s="39">
        <v>0</v>
      </c>
      <c r="I1004" s="4"/>
      <c r="J1004" s="4"/>
      <c r="K1004" s="4"/>
      <c r="L1004" s="4"/>
      <c r="M1004" s="4"/>
      <c r="N1004" s="4"/>
      <c r="O1004" s="4"/>
      <c r="P1004" s="4"/>
      <c r="Q1004" s="4"/>
      <c r="R1004" s="4"/>
      <c r="S1004" s="4"/>
      <c r="T1004" s="4"/>
      <c r="U1004" s="4"/>
      <c r="V1004" s="4"/>
      <c r="W1004" s="4"/>
      <c r="X1004" s="4"/>
      <c r="Y1004" s="4"/>
      <c r="Z1004" s="4"/>
    </row>
    <row r="1005" spans="1:26" ht="144" customHeight="1" x14ac:dyDescent="0.3">
      <c r="A1005" s="5">
        <v>1004</v>
      </c>
      <c r="B1005" s="6" t="s">
        <v>12506</v>
      </c>
      <c r="C1005" s="6" t="s">
        <v>12507</v>
      </c>
      <c r="D1005" s="7" t="s">
        <v>12544</v>
      </c>
      <c r="E1005" s="35" t="s">
        <v>12545</v>
      </c>
      <c r="F1005" s="39">
        <v>1</v>
      </c>
      <c r="G1005" s="5">
        <v>1</v>
      </c>
      <c r="H1005" s="39">
        <v>1</v>
      </c>
      <c r="I1005" s="4"/>
      <c r="J1005" s="4"/>
      <c r="K1005" s="4"/>
      <c r="L1005" s="4"/>
      <c r="M1005" s="4"/>
      <c r="N1005" s="4"/>
      <c r="O1005" s="4"/>
      <c r="P1005" s="4"/>
      <c r="Q1005" s="4"/>
      <c r="R1005" s="4"/>
      <c r="S1005" s="4"/>
      <c r="T1005" s="4"/>
      <c r="U1005" s="4"/>
      <c r="V1005" s="4"/>
      <c r="W1005" s="4"/>
      <c r="X1005" s="4"/>
      <c r="Y1005" s="4"/>
      <c r="Z1005" s="4"/>
    </row>
    <row r="1006" spans="1:26" ht="96" customHeight="1" x14ac:dyDescent="0.3">
      <c r="A1006" s="5">
        <v>1005</v>
      </c>
      <c r="B1006" s="6" t="s">
        <v>12506</v>
      </c>
      <c r="C1006" s="6" t="s">
        <v>12507</v>
      </c>
      <c r="D1006" s="7" t="s">
        <v>12546</v>
      </c>
      <c r="E1006" s="35" t="s">
        <v>12547</v>
      </c>
      <c r="F1006" s="39">
        <v>1</v>
      </c>
      <c r="G1006" s="5">
        <v>1</v>
      </c>
      <c r="H1006" s="39">
        <v>1</v>
      </c>
      <c r="I1006" s="4"/>
      <c r="J1006" s="4"/>
      <c r="K1006" s="4"/>
      <c r="L1006" s="4"/>
      <c r="M1006" s="4"/>
      <c r="N1006" s="4"/>
      <c r="O1006" s="4"/>
      <c r="P1006" s="4"/>
      <c r="Q1006" s="4"/>
      <c r="R1006" s="4"/>
      <c r="S1006" s="4"/>
      <c r="T1006" s="4"/>
      <c r="U1006" s="4"/>
      <c r="V1006" s="4"/>
      <c r="W1006" s="4"/>
      <c r="X1006" s="4"/>
      <c r="Y1006" s="4"/>
      <c r="Z1006" s="4"/>
    </row>
    <row r="1007" spans="1:26" ht="72" customHeight="1" x14ac:dyDescent="0.3">
      <c r="A1007" s="5">
        <v>1006</v>
      </c>
      <c r="B1007" s="6" t="s">
        <v>12506</v>
      </c>
      <c r="C1007" s="6" t="s">
        <v>12507</v>
      </c>
      <c r="D1007" s="7" t="s">
        <v>12548</v>
      </c>
      <c r="E1007" s="35" t="s">
        <v>12549</v>
      </c>
      <c r="F1007" s="39">
        <v>2</v>
      </c>
      <c r="G1007" s="5">
        <v>2</v>
      </c>
      <c r="H1007" s="39">
        <v>2</v>
      </c>
      <c r="I1007" s="4"/>
      <c r="J1007" s="4"/>
      <c r="K1007" s="4"/>
      <c r="L1007" s="4"/>
      <c r="M1007" s="4"/>
      <c r="N1007" s="4"/>
      <c r="O1007" s="4"/>
      <c r="P1007" s="4"/>
      <c r="Q1007" s="4"/>
      <c r="R1007" s="4"/>
      <c r="S1007" s="4"/>
      <c r="T1007" s="4"/>
      <c r="U1007" s="4"/>
      <c r="V1007" s="4"/>
      <c r="W1007" s="4"/>
      <c r="X1007" s="4"/>
      <c r="Y1007" s="4"/>
      <c r="Z1007" s="4"/>
    </row>
    <row r="1008" spans="1:26" ht="144" customHeight="1" x14ac:dyDescent="0.3">
      <c r="A1008" s="5">
        <v>1007</v>
      </c>
      <c r="B1008" s="6" t="s">
        <v>12506</v>
      </c>
      <c r="C1008" s="6" t="s">
        <v>12507</v>
      </c>
      <c r="D1008" s="7" t="s">
        <v>12550</v>
      </c>
      <c r="E1008" s="35" t="s">
        <v>12551</v>
      </c>
      <c r="F1008" s="39">
        <v>1</v>
      </c>
      <c r="G1008" s="5">
        <v>0</v>
      </c>
      <c r="H1008" s="39">
        <v>1</v>
      </c>
      <c r="I1008" s="4"/>
      <c r="J1008" s="4"/>
      <c r="K1008" s="4"/>
      <c r="L1008" s="4"/>
      <c r="M1008" s="4"/>
      <c r="N1008" s="4"/>
      <c r="O1008" s="4"/>
      <c r="P1008" s="4"/>
      <c r="Q1008" s="4"/>
      <c r="R1008" s="4"/>
      <c r="S1008" s="4"/>
      <c r="T1008" s="4"/>
      <c r="U1008" s="4"/>
      <c r="V1008" s="4"/>
      <c r="W1008" s="4"/>
      <c r="X1008" s="4"/>
      <c r="Y1008" s="4"/>
      <c r="Z1008" s="4"/>
    </row>
    <row r="1009" spans="1:26" ht="72" customHeight="1" x14ac:dyDescent="0.3">
      <c r="A1009" s="5">
        <v>1008</v>
      </c>
      <c r="B1009" s="6" t="s">
        <v>12506</v>
      </c>
      <c r="C1009" s="6" t="s">
        <v>12507</v>
      </c>
      <c r="D1009" s="7" t="s">
        <v>12552</v>
      </c>
      <c r="E1009" s="35" t="s">
        <v>12553</v>
      </c>
      <c r="F1009" s="39">
        <v>2</v>
      </c>
      <c r="G1009" s="5">
        <v>0</v>
      </c>
      <c r="H1009" s="39">
        <v>2</v>
      </c>
      <c r="I1009" s="4"/>
      <c r="J1009" s="4"/>
      <c r="K1009" s="4"/>
      <c r="L1009" s="4"/>
      <c r="M1009" s="4"/>
      <c r="N1009" s="4"/>
      <c r="O1009" s="4"/>
      <c r="P1009" s="4"/>
      <c r="Q1009" s="4"/>
      <c r="R1009" s="4"/>
      <c r="S1009" s="4"/>
      <c r="T1009" s="4"/>
      <c r="U1009" s="4"/>
      <c r="V1009" s="4"/>
      <c r="W1009" s="4"/>
      <c r="X1009" s="4"/>
      <c r="Y1009" s="4"/>
      <c r="Z1009" s="4"/>
    </row>
    <row r="1010" spans="1:26" ht="48" customHeight="1" x14ac:dyDescent="0.3">
      <c r="A1010" s="5">
        <v>1009</v>
      </c>
      <c r="B1010" s="6" t="s">
        <v>12506</v>
      </c>
      <c r="C1010" s="6" t="s">
        <v>12507</v>
      </c>
      <c r="D1010" s="7" t="s">
        <v>12554</v>
      </c>
      <c r="E1010" s="35" t="s">
        <v>12555</v>
      </c>
      <c r="F1010" s="39">
        <v>1</v>
      </c>
      <c r="G1010" s="5">
        <v>2</v>
      </c>
      <c r="H1010" s="39">
        <v>1</v>
      </c>
      <c r="I1010" s="4"/>
      <c r="J1010" s="4"/>
      <c r="K1010" s="4"/>
      <c r="L1010" s="4"/>
      <c r="M1010" s="4"/>
      <c r="N1010" s="4"/>
      <c r="O1010" s="4"/>
      <c r="P1010" s="4"/>
      <c r="Q1010" s="4"/>
      <c r="R1010" s="4"/>
      <c r="S1010" s="4"/>
      <c r="T1010" s="4"/>
      <c r="U1010" s="4"/>
      <c r="V1010" s="4"/>
      <c r="W1010" s="4"/>
      <c r="X1010" s="4"/>
      <c r="Y1010" s="4"/>
      <c r="Z1010" s="4"/>
    </row>
    <row r="1011" spans="1:26" ht="48" customHeight="1" x14ac:dyDescent="0.3">
      <c r="A1011" s="5">
        <v>1010</v>
      </c>
      <c r="B1011" s="6" t="s">
        <v>12506</v>
      </c>
      <c r="C1011" s="6" t="s">
        <v>12507</v>
      </c>
      <c r="D1011" s="7" t="s">
        <v>12556</v>
      </c>
      <c r="E1011" s="35" t="s">
        <v>12557</v>
      </c>
      <c r="F1011" s="39">
        <v>1</v>
      </c>
      <c r="G1011" s="5">
        <v>1</v>
      </c>
      <c r="H1011" s="39">
        <v>1</v>
      </c>
      <c r="I1011" s="4"/>
      <c r="J1011" s="4"/>
      <c r="K1011" s="4"/>
      <c r="L1011" s="4"/>
      <c r="M1011" s="4"/>
      <c r="N1011" s="4"/>
      <c r="O1011" s="4"/>
      <c r="P1011" s="4"/>
      <c r="Q1011" s="4"/>
      <c r="R1011" s="4"/>
      <c r="S1011" s="4"/>
      <c r="T1011" s="4"/>
      <c r="U1011" s="4"/>
      <c r="V1011" s="4"/>
      <c r="W1011" s="4"/>
      <c r="X1011" s="4"/>
      <c r="Y1011" s="4"/>
      <c r="Z1011" s="4"/>
    </row>
    <row r="1012" spans="1:26" ht="48" customHeight="1" x14ac:dyDescent="0.3">
      <c r="A1012" s="5">
        <v>1011</v>
      </c>
      <c r="B1012" s="6" t="s">
        <v>12506</v>
      </c>
      <c r="C1012" s="6" t="s">
        <v>12507</v>
      </c>
      <c r="D1012" s="7" t="s">
        <v>12558</v>
      </c>
      <c r="E1012" s="35" t="s">
        <v>12559</v>
      </c>
      <c r="F1012" s="39">
        <v>1</v>
      </c>
      <c r="G1012" s="5">
        <v>1</v>
      </c>
      <c r="H1012" s="39">
        <v>1</v>
      </c>
      <c r="I1012" s="4"/>
      <c r="J1012" s="4"/>
      <c r="K1012" s="4"/>
      <c r="L1012" s="4"/>
      <c r="M1012" s="4"/>
      <c r="N1012" s="4"/>
      <c r="O1012" s="4"/>
      <c r="P1012" s="4"/>
      <c r="Q1012" s="4"/>
      <c r="R1012" s="4"/>
      <c r="S1012" s="4"/>
      <c r="T1012" s="4"/>
      <c r="U1012" s="4"/>
      <c r="V1012" s="4"/>
      <c r="W1012" s="4"/>
      <c r="X1012" s="4"/>
      <c r="Y1012" s="4"/>
      <c r="Z1012" s="4"/>
    </row>
    <row r="1013" spans="1:26" ht="48" customHeight="1" x14ac:dyDescent="0.3">
      <c r="A1013" s="5">
        <v>1012</v>
      </c>
      <c r="B1013" s="6" t="s">
        <v>12506</v>
      </c>
      <c r="C1013" s="6" t="s">
        <v>12507</v>
      </c>
      <c r="D1013" s="7" t="s">
        <v>12560</v>
      </c>
      <c r="E1013" s="35" t="s">
        <v>12561</v>
      </c>
      <c r="F1013" s="39">
        <v>0</v>
      </c>
      <c r="G1013" s="5">
        <v>0</v>
      </c>
      <c r="H1013" s="39">
        <v>0</v>
      </c>
      <c r="I1013" s="4"/>
      <c r="J1013" s="4"/>
      <c r="K1013" s="4"/>
      <c r="L1013" s="4"/>
      <c r="M1013" s="4"/>
      <c r="N1013" s="4"/>
      <c r="O1013" s="4"/>
      <c r="P1013" s="4"/>
      <c r="Q1013" s="4"/>
      <c r="R1013" s="4"/>
      <c r="S1013" s="4"/>
      <c r="T1013" s="4"/>
      <c r="U1013" s="4"/>
      <c r="V1013" s="4"/>
      <c r="W1013" s="4"/>
      <c r="X1013" s="4"/>
      <c r="Y1013" s="4"/>
      <c r="Z1013" s="4"/>
    </row>
    <row r="1014" spans="1:26" ht="48" customHeight="1" x14ac:dyDescent="0.3">
      <c r="A1014" s="5">
        <v>1013</v>
      </c>
      <c r="B1014" s="6" t="s">
        <v>12506</v>
      </c>
      <c r="C1014" s="6" t="s">
        <v>12507</v>
      </c>
      <c r="D1014" s="7" t="s">
        <v>12562</v>
      </c>
      <c r="E1014" s="35" t="s">
        <v>12563</v>
      </c>
      <c r="F1014" s="39">
        <v>0</v>
      </c>
      <c r="G1014" s="5">
        <v>0</v>
      </c>
      <c r="H1014" s="39">
        <v>0</v>
      </c>
      <c r="I1014" s="4"/>
      <c r="J1014" s="4"/>
      <c r="K1014" s="4"/>
      <c r="L1014" s="4"/>
      <c r="M1014" s="4"/>
      <c r="N1014" s="4"/>
      <c r="O1014" s="4"/>
      <c r="P1014" s="4"/>
      <c r="Q1014" s="4"/>
      <c r="R1014" s="4"/>
      <c r="S1014" s="4"/>
      <c r="T1014" s="4"/>
      <c r="U1014" s="4"/>
      <c r="V1014" s="4"/>
      <c r="W1014" s="4"/>
      <c r="X1014" s="4"/>
      <c r="Y1014" s="4"/>
      <c r="Z1014" s="4"/>
    </row>
    <row r="1015" spans="1:26" ht="168" customHeight="1" x14ac:dyDescent="0.3">
      <c r="A1015" s="5">
        <v>1014</v>
      </c>
      <c r="B1015" s="6" t="s">
        <v>12506</v>
      </c>
      <c r="C1015" s="6" t="s">
        <v>12507</v>
      </c>
      <c r="D1015" s="7" t="s">
        <v>12564</v>
      </c>
      <c r="E1015" s="35" t="s">
        <v>12565</v>
      </c>
      <c r="F1015" s="39">
        <v>2</v>
      </c>
      <c r="G1015" s="5">
        <v>2</v>
      </c>
      <c r="H1015" s="39">
        <v>2</v>
      </c>
      <c r="I1015" s="4"/>
      <c r="J1015" s="4"/>
      <c r="K1015" s="4"/>
      <c r="L1015" s="4"/>
      <c r="M1015" s="4"/>
      <c r="N1015" s="4"/>
      <c r="O1015" s="4"/>
      <c r="P1015" s="4"/>
      <c r="Q1015" s="4"/>
      <c r="R1015" s="4"/>
      <c r="S1015" s="4"/>
      <c r="T1015" s="4"/>
      <c r="U1015" s="4"/>
      <c r="V1015" s="4"/>
      <c r="W1015" s="4"/>
      <c r="X1015" s="4"/>
      <c r="Y1015" s="4"/>
      <c r="Z1015" s="4"/>
    </row>
    <row r="1016" spans="1:26" ht="144" customHeight="1" x14ac:dyDescent="0.3">
      <c r="A1016" s="5">
        <v>1015</v>
      </c>
      <c r="B1016" s="6" t="s">
        <v>12506</v>
      </c>
      <c r="C1016" s="6" t="s">
        <v>12507</v>
      </c>
      <c r="D1016" s="7" t="s">
        <v>12566</v>
      </c>
      <c r="E1016" s="35" t="s">
        <v>12567</v>
      </c>
      <c r="F1016" s="39">
        <v>0</v>
      </c>
      <c r="G1016" s="5">
        <v>2</v>
      </c>
      <c r="H1016" s="39">
        <v>0</v>
      </c>
      <c r="I1016" s="4"/>
      <c r="J1016" s="4"/>
      <c r="K1016" s="4"/>
      <c r="L1016" s="4"/>
      <c r="M1016" s="4"/>
      <c r="N1016" s="4"/>
      <c r="O1016" s="4"/>
      <c r="P1016" s="4"/>
      <c r="Q1016" s="4"/>
      <c r="R1016" s="4"/>
      <c r="S1016" s="4"/>
      <c r="T1016" s="4"/>
      <c r="U1016" s="4"/>
      <c r="V1016" s="4"/>
      <c r="W1016" s="4"/>
      <c r="X1016" s="4"/>
      <c r="Y1016" s="4"/>
      <c r="Z1016" s="4"/>
    </row>
    <row r="1017" spans="1:26" ht="48" customHeight="1" x14ac:dyDescent="0.3">
      <c r="A1017" s="5">
        <v>1016</v>
      </c>
      <c r="B1017" s="6" t="s">
        <v>12506</v>
      </c>
      <c r="C1017" s="6" t="s">
        <v>12507</v>
      </c>
      <c r="D1017" s="7" t="s">
        <v>12568</v>
      </c>
      <c r="E1017" s="35" t="s">
        <v>12569</v>
      </c>
      <c r="F1017" s="39">
        <v>1</v>
      </c>
      <c r="G1017" s="5">
        <v>0</v>
      </c>
      <c r="H1017" s="39">
        <v>1</v>
      </c>
      <c r="I1017" s="4"/>
      <c r="J1017" s="4"/>
      <c r="K1017" s="4"/>
      <c r="L1017" s="4"/>
      <c r="M1017" s="4"/>
      <c r="N1017" s="4"/>
      <c r="O1017" s="4"/>
      <c r="P1017" s="4"/>
      <c r="Q1017" s="4"/>
      <c r="R1017" s="4"/>
      <c r="S1017" s="4"/>
      <c r="T1017" s="4"/>
      <c r="U1017" s="4"/>
      <c r="V1017" s="4"/>
      <c r="W1017" s="4"/>
      <c r="X1017" s="4"/>
      <c r="Y1017" s="4"/>
      <c r="Z1017" s="4"/>
    </row>
    <row r="1018" spans="1:26" ht="24" customHeight="1" x14ac:dyDescent="0.3">
      <c r="A1018" s="5">
        <v>1017</v>
      </c>
      <c r="B1018" s="6" t="s">
        <v>12506</v>
      </c>
      <c r="C1018" s="6" t="s">
        <v>12507</v>
      </c>
      <c r="D1018" s="7" t="s">
        <v>12570</v>
      </c>
      <c r="E1018" s="35" t="s">
        <v>12571</v>
      </c>
      <c r="F1018" s="39">
        <v>0</v>
      </c>
      <c r="G1018" s="5">
        <v>0</v>
      </c>
      <c r="H1018" s="39">
        <v>0</v>
      </c>
      <c r="I1018" s="4"/>
      <c r="J1018" s="4"/>
      <c r="K1018" s="4"/>
      <c r="L1018" s="4"/>
      <c r="M1018" s="4"/>
      <c r="N1018" s="4"/>
      <c r="O1018" s="4"/>
      <c r="P1018" s="4"/>
      <c r="Q1018" s="4"/>
      <c r="R1018" s="4"/>
      <c r="S1018" s="4"/>
      <c r="T1018" s="4"/>
      <c r="U1018" s="4"/>
      <c r="V1018" s="4"/>
      <c r="W1018" s="4"/>
      <c r="X1018" s="4"/>
      <c r="Y1018" s="4"/>
      <c r="Z1018" s="4"/>
    </row>
    <row r="1019" spans="1:26" ht="24" customHeight="1" x14ac:dyDescent="0.3">
      <c r="A1019" s="5">
        <v>1018</v>
      </c>
      <c r="B1019" s="6" t="s">
        <v>12506</v>
      </c>
      <c r="C1019" s="6" t="s">
        <v>12507</v>
      </c>
      <c r="D1019" s="7" t="s">
        <v>12572</v>
      </c>
      <c r="E1019" s="35" t="s">
        <v>12573</v>
      </c>
      <c r="F1019" s="39">
        <v>2</v>
      </c>
      <c r="G1019" s="5">
        <v>1</v>
      </c>
      <c r="H1019" s="39">
        <v>2</v>
      </c>
      <c r="I1019" s="4"/>
      <c r="J1019" s="4"/>
      <c r="K1019" s="4"/>
      <c r="L1019" s="4"/>
      <c r="M1019" s="4"/>
      <c r="N1019" s="4"/>
      <c r="O1019" s="4"/>
      <c r="P1019" s="4"/>
      <c r="Q1019" s="4"/>
      <c r="R1019" s="4"/>
      <c r="S1019" s="4"/>
      <c r="T1019" s="4"/>
      <c r="U1019" s="4"/>
      <c r="V1019" s="4"/>
      <c r="W1019" s="4"/>
      <c r="X1019" s="4"/>
      <c r="Y1019" s="4"/>
      <c r="Z1019" s="4"/>
    </row>
    <row r="1020" spans="1:26" ht="48" customHeight="1" x14ac:dyDescent="0.3">
      <c r="A1020" s="5">
        <v>1019</v>
      </c>
      <c r="B1020" s="6" t="s">
        <v>12506</v>
      </c>
      <c r="C1020" s="6" t="s">
        <v>12507</v>
      </c>
      <c r="D1020" s="7" t="s">
        <v>12574</v>
      </c>
      <c r="E1020" s="35" t="s">
        <v>12575</v>
      </c>
      <c r="F1020" s="39">
        <v>0</v>
      </c>
      <c r="G1020" s="5">
        <v>0</v>
      </c>
      <c r="H1020" s="39">
        <v>0</v>
      </c>
      <c r="I1020" s="4"/>
      <c r="J1020" s="4"/>
      <c r="K1020" s="4"/>
      <c r="L1020" s="4"/>
      <c r="M1020" s="4"/>
      <c r="N1020" s="4"/>
      <c r="O1020" s="4"/>
      <c r="P1020" s="4"/>
      <c r="Q1020" s="4"/>
      <c r="R1020" s="4"/>
      <c r="S1020" s="4"/>
      <c r="T1020" s="4"/>
      <c r="U1020" s="4"/>
      <c r="V1020" s="4"/>
      <c r="W1020" s="4"/>
      <c r="X1020" s="4"/>
      <c r="Y1020" s="4"/>
      <c r="Z1020" s="4"/>
    </row>
    <row r="1021" spans="1:26" ht="24" customHeight="1" x14ac:dyDescent="0.3">
      <c r="A1021" s="5">
        <v>1020</v>
      </c>
      <c r="B1021" s="6" t="s">
        <v>12506</v>
      </c>
      <c r="C1021" s="6" t="s">
        <v>12507</v>
      </c>
      <c r="D1021" s="7" t="s">
        <v>12576</v>
      </c>
      <c r="E1021" s="35" t="s">
        <v>12577</v>
      </c>
      <c r="F1021" s="39">
        <v>2</v>
      </c>
      <c r="G1021" s="5">
        <v>0</v>
      </c>
      <c r="H1021" s="39">
        <v>2</v>
      </c>
      <c r="I1021" s="4"/>
      <c r="J1021" s="4"/>
      <c r="K1021" s="4"/>
      <c r="L1021" s="4"/>
      <c r="M1021" s="4"/>
      <c r="N1021" s="4"/>
      <c r="O1021" s="4"/>
      <c r="P1021" s="4"/>
      <c r="Q1021" s="4"/>
      <c r="R1021" s="4"/>
      <c r="S1021" s="4"/>
      <c r="T1021" s="4"/>
      <c r="U1021" s="4"/>
      <c r="V1021" s="4"/>
      <c r="W1021" s="4"/>
      <c r="X1021" s="4"/>
      <c r="Y1021" s="4"/>
      <c r="Z1021" s="4"/>
    </row>
    <row r="1022" spans="1:26" ht="24" customHeight="1" x14ac:dyDescent="0.3">
      <c r="A1022" s="5">
        <v>1021</v>
      </c>
      <c r="B1022" s="6" t="s">
        <v>12506</v>
      </c>
      <c r="C1022" s="6" t="s">
        <v>12507</v>
      </c>
      <c r="D1022" s="7" t="s">
        <v>12578</v>
      </c>
      <c r="E1022" s="35" t="s">
        <v>12579</v>
      </c>
      <c r="F1022" s="39">
        <v>1</v>
      </c>
      <c r="G1022" s="5">
        <v>0</v>
      </c>
      <c r="H1022" s="39">
        <v>1</v>
      </c>
      <c r="I1022" s="4"/>
      <c r="J1022" s="4"/>
      <c r="K1022" s="4"/>
      <c r="L1022" s="4"/>
      <c r="M1022" s="4"/>
      <c r="N1022" s="4"/>
      <c r="O1022" s="4"/>
      <c r="P1022" s="4"/>
      <c r="Q1022" s="4"/>
      <c r="R1022" s="4"/>
      <c r="S1022" s="4"/>
      <c r="T1022" s="4"/>
      <c r="U1022" s="4"/>
      <c r="V1022" s="4"/>
      <c r="W1022" s="4"/>
      <c r="X1022" s="4"/>
      <c r="Y1022" s="4"/>
      <c r="Z1022" s="4"/>
    </row>
    <row r="1023" spans="1:26" ht="24" customHeight="1" x14ac:dyDescent="0.3">
      <c r="A1023" s="5">
        <v>1022</v>
      </c>
      <c r="B1023" s="6" t="s">
        <v>12506</v>
      </c>
      <c r="C1023" s="6" t="s">
        <v>12507</v>
      </c>
      <c r="D1023" s="7" t="s">
        <v>12580</v>
      </c>
      <c r="E1023" s="35" t="s">
        <v>12581</v>
      </c>
      <c r="F1023" s="39">
        <v>1</v>
      </c>
      <c r="G1023" s="5">
        <v>1</v>
      </c>
      <c r="H1023" s="39">
        <v>1</v>
      </c>
      <c r="I1023" s="4"/>
      <c r="J1023" s="4"/>
      <c r="K1023" s="4"/>
      <c r="L1023" s="4"/>
      <c r="M1023" s="4"/>
      <c r="N1023" s="4"/>
      <c r="O1023" s="4"/>
      <c r="P1023" s="4"/>
      <c r="Q1023" s="4"/>
      <c r="R1023" s="4"/>
      <c r="S1023" s="4"/>
      <c r="T1023" s="4"/>
      <c r="U1023" s="4"/>
      <c r="V1023" s="4"/>
      <c r="W1023" s="4"/>
      <c r="X1023" s="4"/>
      <c r="Y1023" s="4"/>
      <c r="Z1023" s="4"/>
    </row>
    <row r="1024" spans="1:26" ht="48" customHeight="1" x14ac:dyDescent="0.3">
      <c r="A1024" s="5">
        <v>1023</v>
      </c>
      <c r="B1024" s="6" t="s">
        <v>12506</v>
      </c>
      <c r="C1024" s="6" t="s">
        <v>12507</v>
      </c>
      <c r="D1024" s="7" t="s">
        <v>12582</v>
      </c>
      <c r="E1024" s="35" t="s">
        <v>12583</v>
      </c>
      <c r="F1024" s="39">
        <v>2</v>
      </c>
      <c r="G1024" s="5">
        <v>1</v>
      </c>
      <c r="H1024" s="39">
        <v>2</v>
      </c>
      <c r="I1024" s="4"/>
      <c r="J1024" s="4"/>
      <c r="K1024" s="4"/>
      <c r="L1024" s="4"/>
      <c r="M1024" s="4"/>
      <c r="N1024" s="4"/>
      <c r="O1024" s="4"/>
      <c r="P1024" s="4"/>
      <c r="Q1024" s="4"/>
      <c r="R1024" s="4"/>
      <c r="S1024" s="4"/>
      <c r="T1024" s="4"/>
      <c r="U1024" s="4"/>
      <c r="V1024" s="4"/>
      <c r="W1024" s="4"/>
      <c r="X1024" s="4"/>
      <c r="Y1024" s="4"/>
      <c r="Z1024" s="4"/>
    </row>
    <row r="1025" spans="1:26" ht="24" customHeight="1" x14ac:dyDescent="0.3">
      <c r="A1025" s="5">
        <v>1024</v>
      </c>
      <c r="B1025" s="6" t="s">
        <v>12506</v>
      </c>
      <c r="C1025" s="6" t="s">
        <v>12507</v>
      </c>
      <c r="D1025" s="7" t="s">
        <v>12584</v>
      </c>
      <c r="E1025" s="35" t="s">
        <v>12585</v>
      </c>
      <c r="F1025" s="39">
        <v>0</v>
      </c>
      <c r="G1025" s="5">
        <v>0</v>
      </c>
      <c r="H1025" s="39">
        <v>0</v>
      </c>
      <c r="I1025" s="4"/>
      <c r="J1025" s="4"/>
      <c r="K1025" s="4"/>
      <c r="L1025" s="4"/>
      <c r="M1025" s="4"/>
      <c r="N1025" s="4"/>
      <c r="O1025" s="4"/>
      <c r="P1025" s="4"/>
      <c r="Q1025" s="4"/>
      <c r="R1025" s="4"/>
      <c r="S1025" s="4"/>
      <c r="T1025" s="4"/>
      <c r="U1025" s="4"/>
      <c r="V1025" s="4"/>
      <c r="W1025" s="4"/>
      <c r="X1025" s="4"/>
      <c r="Y1025" s="4"/>
      <c r="Z1025" s="4"/>
    </row>
    <row r="1026" spans="1:26" ht="48" customHeight="1" x14ac:dyDescent="0.3">
      <c r="A1026" s="5">
        <v>1025</v>
      </c>
      <c r="B1026" s="6" t="s">
        <v>12506</v>
      </c>
      <c r="C1026" s="6" t="s">
        <v>12507</v>
      </c>
      <c r="D1026" s="7" t="s">
        <v>12586</v>
      </c>
      <c r="E1026" s="35" t="s">
        <v>12587</v>
      </c>
      <c r="F1026" s="39">
        <v>1</v>
      </c>
      <c r="G1026" s="5">
        <v>0</v>
      </c>
      <c r="H1026" s="39">
        <v>1</v>
      </c>
      <c r="I1026" s="4"/>
      <c r="J1026" s="4"/>
      <c r="K1026" s="4"/>
      <c r="L1026" s="4"/>
      <c r="M1026" s="4"/>
      <c r="N1026" s="4"/>
      <c r="O1026" s="4"/>
      <c r="P1026" s="4"/>
      <c r="Q1026" s="4"/>
      <c r="R1026" s="4"/>
      <c r="S1026" s="4"/>
      <c r="T1026" s="4"/>
      <c r="U1026" s="4"/>
      <c r="V1026" s="4"/>
      <c r="W1026" s="4"/>
      <c r="X1026" s="4"/>
      <c r="Y1026" s="4"/>
      <c r="Z1026" s="4"/>
    </row>
    <row r="1027" spans="1:26" ht="48" customHeight="1" x14ac:dyDescent="0.3">
      <c r="A1027" s="5">
        <v>1026</v>
      </c>
      <c r="B1027" s="6" t="s">
        <v>12506</v>
      </c>
      <c r="C1027" s="6" t="s">
        <v>12507</v>
      </c>
      <c r="D1027" s="7" t="s">
        <v>12588</v>
      </c>
      <c r="E1027" s="35" t="s">
        <v>12589</v>
      </c>
      <c r="F1027" s="39">
        <v>0</v>
      </c>
      <c r="G1027" s="5">
        <v>1</v>
      </c>
      <c r="H1027" s="39">
        <v>0</v>
      </c>
      <c r="I1027" s="4"/>
      <c r="J1027" s="4"/>
      <c r="K1027" s="4"/>
      <c r="L1027" s="4"/>
      <c r="M1027" s="4"/>
      <c r="N1027" s="4"/>
      <c r="O1027" s="4"/>
      <c r="P1027" s="4"/>
      <c r="Q1027" s="4"/>
      <c r="R1027" s="4"/>
      <c r="S1027" s="4"/>
      <c r="T1027" s="4"/>
      <c r="U1027" s="4"/>
      <c r="V1027" s="4"/>
      <c r="W1027" s="4"/>
      <c r="X1027" s="4"/>
      <c r="Y1027" s="4"/>
      <c r="Z1027" s="4"/>
    </row>
    <row r="1028" spans="1:26" ht="48" customHeight="1" x14ac:dyDescent="0.3">
      <c r="A1028" s="5">
        <v>1027</v>
      </c>
      <c r="B1028" s="6" t="s">
        <v>12506</v>
      </c>
      <c r="C1028" s="6" t="s">
        <v>12507</v>
      </c>
      <c r="D1028" s="7" t="s">
        <v>12590</v>
      </c>
      <c r="E1028" s="35" t="s">
        <v>12591</v>
      </c>
      <c r="F1028" s="39">
        <v>1</v>
      </c>
      <c r="G1028" s="5">
        <v>0</v>
      </c>
      <c r="H1028" s="39">
        <v>1</v>
      </c>
      <c r="I1028" s="4"/>
      <c r="J1028" s="4"/>
      <c r="K1028" s="4"/>
      <c r="L1028" s="4"/>
      <c r="M1028" s="4"/>
      <c r="N1028" s="4"/>
      <c r="O1028" s="4"/>
      <c r="P1028" s="4"/>
      <c r="Q1028" s="4"/>
      <c r="R1028" s="4"/>
      <c r="S1028" s="4"/>
      <c r="T1028" s="4"/>
      <c r="U1028" s="4"/>
      <c r="V1028" s="4"/>
      <c r="W1028" s="4"/>
      <c r="X1028" s="4"/>
      <c r="Y1028" s="4"/>
      <c r="Z1028" s="4"/>
    </row>
    <row r="1029" spans="1:26" ht="48" customHeight="1" x14ac:dyDescent="0.3">
      <c r="A1029" s="5">
        <v>1028</v>
      </c>
      <c r="B1029" s="6" t="s">
        <v>12506</v>
      </c>
      <c r="C1029" s="6" t="s">
        <v>12507</v>
      </c>
      <c r="D1029" s="7" t="s">
        <v>12592</v>
      </c>
      <c r="E1029" s="35" t="s">
        <v>12593</v>
      </c>
      <c r="F1029" s="39">
        <v>1</v>
      </c>
      <c r="G1029" s="5">
        <v>1</v>
      </c>
      <c r="H1029" s="39">
        <v>1</v>
      </c>
      <c r="I1029" s="4"/>
      <c r="J1029" s="4"/>
      <c r="K1029" s="4"/>
      <c r="L1029" s="4"/>
      <c r="M1029" s="4"/>
      <c r="N1029" s="4"/>
      <c r="O1029" s="4"/>
      <c r="P1029" s="4"/>
      <c r="Q1029" s="4"/>
      <c r="R1029" s="4"/>
      <c r="S1029" s="4"/>
      <c r="T1029" s="4"/>
      <c r="U1029" s="4"/>
      <c r="V1029" s="4"/>
      <c r="W1029" s="4"/>
      <c r="X1029" s="4"/>
      <c r="Y1029" s="4"/>
      <c r="Z1029" s="4"/>
    </row>
    <row r="1030" spans="1:26" ht="48" customHeight="1" x14ac:dyDescent="0.3">
      <c r="A1030" s="5">
        <v>1029</v>
      </c>
      <c r="B1030" s="6" t="s">
        <v>12506</v>
      </c>
      <c r="C1030" s="6" t="s">
        <v>12507</v>
      </c>
      <c r="D1030" s="7" t="s">
        <v>12594</v>
      </c>
      <c r="E1030" s="35" t="s">
        <v>12595</v>
      </c>
      <c r="F1030" s="39">
        <v>1</v>
      </c>
      <c r="G1030" s="5">
        <v>1</v>
      </c>
      <c r="H1030" s="39">
        <v>1</v>
      </c>
      <c r="I1030" s="4"/>
      <c r="J1030" s="4"/>
      <c r="K1030" s="4"/>
      <c r="L1030" s="4"/>
      <c r="M1030" s="4"/>
      <c r="N1030" s="4"/>
      <c r="O1030" s="4"/>
      <c r="P1030" s="4"/>
      <c r="Q1030" s="4"/>
      <c r="R1030" s="4"/>
      <c r="S1030" s="4"/>
      <c r="T1030" s="4"/>
      <c r="U1030" s="4"/>
      <c r="V1030" s="4"/>
      <c r="W1030" s="4"/>
      <c r="X1030" s="4"/>
      <c r="Y1030" s="4"/>
      <c r="Z1030" s="4"/>
    </row>
    <row r="1031" spans="1:26" ht="24" customHeight="1" x14ac:dyDescent="0.3">
      <c r="A1031" s="5">
        <v>1030</v>
      </c>
      <c r="B1031" s="6" t="s">
        <v>12506</v>
      </c>
      <c r="C1031" s="6" t="s">
        <v>12507</v>
      </c>
      <c r="D1031" s="7" t="s">
        <v>12596</v>
      </c>
      <c r="E1031" s="35" t="s">
        <v>12597</v>
      </c>
      <c r="F1031" s="39">
        <v>1</v>
      </c>
      <c r="G1031" s="5">
        <v>1</v>
      </c>
      <c r="H1031" s="39">
        <v>1</v>
      </c>
      <c r="I1031" s="4"/>
      <c r="J1031" s="4"/>
      <c r="K1031" s="4"/>
      <c r="L1031" s="4"/>
      <c r="M1031" s="4"/>
      <c r="N1031" s="4"/>
      <c r="O1031" s="4"/>
      <c r="P1031" s="4"/>
      <c r="Q1031" s="4"/>
      <c r="R1031" s="4"/>
      <c r="S1031" s="4"/>
      <c r="T1031" s="4"/>
      <c r="U1031" s="4"/>
      <c r="V1031" s="4"/>
      <c r="W1031" s="4"/>
      <c r="X1031" s="4"/>
      <c r="Y1031" s="4"/>
      <c r="Z1031" s="4"/>
    </row>
    <row r="1032" spans="1:26" ht="72" customHeight="1" x14ac:dyDescent="0.3">
      <c r="A1032" s="5">
        <v>1031</v>
      </c>
      <c r="B1032" s="6" t="s">
        <v>12506</v>
      </c>
      <c r="C1032" s="6" t="s">
        <v>12507</v>
      </c>
      <c r="D1032" s="7" t="s">
        <v>12598</v>
      </c>
      <c r="E1032" s="35" t="s">
        <v>12599</v>
      </c>
      <c r="F1032" s="39">
        <v>1</v>
      </c>
      <c r="G1032" s="5">
        <v>1</v>
      </c>
      <c r="H1032" s="39">
        <v>1</v>
      </c>
      <c r="I1032" s="4"/>
      <c r="J1032" s="4"/>
      <c r="K1032" s="4"/>
      <c r="L1032" s="4"/>
      <c r="M1032" s="4"/>
      <c r="N1032" s="4"/>
      <c r="O1032" s="4"/>
      <c r="P1032" s="4"/>
      <c r="Q1032" s="4"/>
      <c r="R1032" s="4"/>
      <c r="S1032" s="4"/>
      <c r="T1032" s="4"/>
      <c r="U1032" s="4"/>
      <c r="V1032" s="4"/>
      <c r="W1032" s="4"/>
      <c r="X1032" s="4"/>
      <c r="Y1032" s="4"/>
      <c r="Z1032" s="4"/>
    </row>
    <row r="1033" spans="1:26" ht="24" customHeight="1" x14ac:dyDescent="0.3">
      <c r="A1033" s="5">
        <v>1032</v>
      </c>
      <c r="B1033" s="6" t="s">
        <v>12506</v>
      </c>
      <c r="C1033" s="6" t="s">
        <v>12507</v>
      </c>
      <c r="D1033" s="7" t="s">
        <v>12600</v>
      </c>
      <c r="E1033" s="35" t="s">
        <v>12601</v>
      </c>
      <c r="F1033" s="39">
        <v>1</v>
      </c>
      <c r="G1033" s="5">
        <v>1</v>
      </c>
      <c r="H1033" s="39">
        <v>1</v>
      </c>
      <c r="I1033" s="4"/>
      <c r="J1033" s="4"/>
      <c r="K1033" s="4"/>
      <c r="L1033" s="4"/>
      <c r="M1033" s="4"/>
      <c r="N1033" s="4"/>
      <c r="O1033" s="4"/>
      <c r="P1033" s="4"/>
      <c r="Q1033" s="4"/>
      <c r="R1033" s="4"/>
      <c r="S1033" s="4"/>
      <c r="T1033" s="4"/>
      <c r="U1033" s="4"/>
      <c r="V1033" s="4"/>
      <c r="W1033" s="4"/>
      <c r="X1033" s="4"/>
      <c r="Y1033" s="4"/>
      <c r="Z1033" s="4"/>
    </row>
    <row r="1034" spans="1:26" ht="48" customHeight="1" x14ac:dyDescent="0.3">
      <c r="A1034" s="5">
        <v>1033</v>
      </c>
      <c r="B1034" s="6" t="s">
        <v>12506</v>
      </c>
      <c r="C1034" s="6" t="s">
        <v>12507</v>
      </c>
      <c r="D1034" s="7" t="s">
        <v>12602</v>
      </c>
      <c r="E1034" s="35" t="s">
        <v>12603</v>
      </c>
      <c r="F1034" s="39">
        <v>0</v>
      </c>
      <c r="G1034" s="5">
        <v>1</v>
      </c>
      <c r="H1034" s="39">
        <v>0</v>
      </c>
      <c r="I1034" s="4"/>
      <c r="J1034" s="4"/>
      <c r="K1034" s="4"/>
      <c r="L1034" s="4"/>
      <c r="M1034" s="4"/>
      <c r="N1034" s="4"/>
      <c r="O1034" s="4"/>
      <c r="P1034" s="4"/>
      <c r="Q1034" s="4"/>
      <c r="R1034" s="4"/>
      <c r="S1034" s="4"/>
      <c r="T1034" s="4"/>
      <c r="U1034" s="4"/>
      <c r="V1034" s="4"/>
      <c r="W1034" s="4"/>
      <c r="X1034" s="4"/>
      <c r="Y1034" s="4"/>
      <c r="Z1034" s="4"/>
    </row>
    <row r="1035" spans="1:26" ht="72" customHeight="1" x14ac:dyDescent="0.3">
      <c r="A1035" s="5">
        <v>1034</v>
      </c>
      <c r="B1035" s="6" t="s">
        <v>12506</v>
      </c>
      <c r="C1035" s="6" t="s">
        <v>12507</v>
      </c>
      <c r="D1035" s="7" t="s">
        <v>12604</v>
      </c>
      <c r="E1035" s="35" t="s">
        <v>12605</v>
      </c>
      <c r="F1035" s="39">
        <v>2</v>
      </c>
      <c r="G1035" s="5">
        <v>1</v>
      </c>
      <c r="H1035" s="39">
        <v>2</v>
      </c>
      <c r="I1035" s="4"/>
      <c r="J1035" s="4"/>
      <c r="K1035" s="4"/>
      <c r="L1035" s="4"/>
      <c r="M1035" s="4"/>
      <c r="N1035" s="4"/>
      <c r="O1035" s="4"/>
      <c r="P1035" s="4"/>
      <c r="Q1035" s="4"/>
      <c r="R1035" s="4"/>
      <c r="S1035" s="4"/>
      <c r="T1035" s="4"/>
      <c r="U1035" s="4"/>
      <c r="V1035" s="4"/>
      <c r="W1035" s="4"/>
      <c r="X1035" s="4"/>
      <c r="Y1035" s="4"/>
      <c r="Z1035" s="4"/>
    </row>
    <row r="1036" spans="1:26" ht="24" customHeight="1" x14ac:dyDescent="0.3">
      <c r="A1036" s="5">
        <v>1035</v>
      </c>
      <c r="B1036" s="6" t="s">
        <v>12506</v>
      </c>
      <c r="C1036" s="6" t="s">
        <v>12507</v>
      </c>
      <c r="D1036" s="7" t="s">
        <v>12606</v>
      </c>
      <c r="E1036" s="35" t="s">
        <v>12607</v>
      </c>
      <c r="F1036" s="39">
        <v>0</v>
      </c>
      <c r="G1036" s="5">
        <v>0</v>
      </c>
      <c r="H1036" s="39">
        <v>0</v>
      </c>
      <c r="I1036" s="4"/>
      <c r="J1036" s="4"/>
      <c r="K1036" s="4"/>
      <c r="L1036" s="4"/>
      <c r="M1036" s="4"/>
      <c r="N1036" s="4"/>
      <c r="O1036" s="4"/>
      <c r="P1036" s="4"/>
      <c r="Q1036" s="4"/>
      <c r="R1036" s="4"/>
      <c r="S1036" s="4"/>
      <c r="T1036" s="4"/>
      <c r="U1036" s="4"/>
      <c r="V1036" s="4"/>
      <c r="W1036" s="4"/>
      <c r="X1036" s="4"/>
      <c r="Y1036" s="4"/>
      <c r="Z1036" s="4"/>
    </row>
    <row r="1037" spans="1:26" ht="192" customHeight="1" x14ac:dyDescent="0.3">
      <c r="A1037" s="5">
        <v>1036</v>
      </c>
      <c r="B1037" s="6" t="s">
        <v>12506</v>
      </c>
      <c r="C1037" s="6" t="s">
        <v>12507</v>
      </c>
      <c r="D1037" s="7" t="s">
        <v>12608</v>
      </c>
      <c r="E1037" s="35" t="s">
        <v>12609</v>
      </c>
      <c r="F1037" s="39">
        <v>0</v>
      </c>
      <c r="G1037" s="5">
        <v>0</v>
      </c>
      <c r="H1037" s="39">
        <v>0</v>
      </c>
      <c r="I1037" s="4"/>
      <c r="J1037" s="4"/>
      <c r="K1037" s="4"/>
      <c r="L1037" s="4"/>
      <c r="M1037" s="4"/>
      <c r="N1037" s="4"/>
      <c r="O1037" s="4"/>
      <c r="P1037" s="4"/>
      <c r="Q1037" s="4"/>
      <c r="R1037" s="4"/>
      <c r="S1037" s="4"/>
      <c r="T1037" s="4"/>
      <c r="U1037" s="4"/>
      <c r="V1037" s="4"/>
      <c r="W1037" s="4"/>
      <c r="X1037" s="4"/>
      <c r="Y1037" s="4"/>
      <c r="Z1037" s="4"/>
    </row>
    <row r="1038" spans="1:26" ht="24" customHeight="1" x14ac:dyDescent="0.3">
      <c r="A1038" s="5">
        <v>1037</v>
      </c>
      <c r="B1038" s="6" t="s">
        <v>12506</v>
      </c>
      <c r="C1038" s="6" t="s">
        <v>12507</v>
      </c>
      <c r="D1038" s="7" t="s">
        <v>12610</v>
      </c>
      <c r="E1038" s="35" t="s">
        <v>12611</v>
      </c>
      <c r="F1038" s="39">
        <v>2</v>
      </c>
      <c r="G1038" s="5">
        <v>2</v>
      </c>
      <c r="H1038" s="39">
        <v>2</v>
      </c>
      <c r="I1038" s="4"/>
      <c r="J1038" s="4"/>
      <c r="K1038" s="4"/>
      <c r="L1038" s="4"/>
      <c r="M1038" s="4"/>
      <c r="N1038" s="4"/>
      <c r="O1038" s="4"/>
      <c r="P1038" s="4"/>
      <c r="Q1038" s="4"/>
      <c r="R1038" s="4"/>
      <c r="S1038" s="4"/>
      <c r="T1038" s="4"/>
      <c r="U1038" s="4"/>
      <c r="V1038" s="4"/>
      <c r="W1038" s="4"/>
      <c r="X1038" s="4"/>
      <c r="Y1038" s="4"/>
      <c r="Z1038" s="4"/>
    </row>
    <row r="1039" spans="1:26" ht="24" customHeight="1" x14ac:dyDescent="0.3">
      <c r="A1039" s="5">
        <v>1038</v>
      </c>
      <c r="B1039" s="6" t="s">
        <v>12506</v>
      </c>
      <c r="C1039" s="6" t="s">
        <v>12507</v>
      </c>
      <c r="D1039" s="7" t="s">
        <v>12612</v>
      </c>
      <c r="E1039" s="35" t="s">
        <v>12613</v>
      </c>
      <c r="F1039" s="39">
        <v>1</v>
      </c>
      <c r="G1039" s="5">
        <v>1</v>
      </c>
      <c r="H1039" s="39">
        <v>1</v>
      </c>
      <c r="I1039" s="4"/>
      <c r="J1039" s="4"/>
      <c r="K1039" s="4"/>
      <c r="L1039" s="4"/>
      <c r="M1039" s="4"/>
      <c r="N1039" s="4"/>
      <c r="O1039" s="4"/>
      <c r="P1039" s="4"/>
      <c r="Q1039" s="4"/>
      <c r="R1039" s="4"/>
      <c r="S1039" s="4"/>
      <c r="T1039" s="4"/>
      <c r="U1039" s="4"/>
      <c r="V1039" s="4"/>
      <c r="W1039" s="4"/>
      <c r="X1039" s="4"/>
      <c r="Y1039" s="4"/>
      <c r="Z1039" s="4"/>
    </row>
    <row r="1040" spans="1:26" ht="48" customHeight="1" x14ac:dyDescent="0.3">
      <c r="A1040" s="5">
        <v>1039</v>
      </c>
      <c r="B1040" s="6" t="s">
        <v>12506</v>
      </c>
      <c r="C1040" s="6" t="s">
        <v>12507</v>
      </c>
      <c r="D1040" s="7" t="s">
        <v>12614</v>
      </c>
      <c r="E1040" s="35" t="s">
        <v>12615</v>
      </c>
      <c r="F1040" s="39">
        <v>2</v>
      </c>
      <c r="G1040" s="5">
        <v>2</v>
      </c>
      <c r="H1040" s="39">
        <v>2</v>
      </c>
      <c r="I1040" s="4"/>
      <c r="J1040" s="4"/>
      <c r="K1040" s="4"/>
      <c r="L1040" s="4"/>
      <c r="M1040" s="4"/>
      <c r="N1040" s="4"/>
      <c r="O1040" s="4"/>
      <c r="P1040" s="4"/>
      <c r="Q1040" s="4"/>
      <c r="R1040" s="4"/>
      <c r="S1040" s="4"/>
      <c r="T1040" s="4"/>
      <c r="U1040" s="4"/>
      <c r="V1040" s="4"/>
      <c r="W1040" s="4"/>
      <c r="X1040" s="4"/>
      <c r="Y1040" s="4"/>
      <c r="Z1040" s="4"/>
    </row>
    <row r="1041" spans="1:26" ht="96" customHeight="1" x14ac:dyDescent="0.3">
      <c r="A1041" s="5">
        <v>1040</v>
      </c>
      <c r="B1041" s="6" t="s">
        <v>12506</v>
      </c>
      <c r="C1041" s="6" t="s">
        <v>12507</v>
      </c>
      <c r="D1041" s="7" t="s">
        <v>12616</v>
      </c>
      <c r="E1041" s="35" t="s">
        <v>12617</v>
      </c>
      <c r="F1041" s="39">
        <v>2</v>
      </c>
      <c r="G1041" s="5">
        <v>0</v>
      </c>
      <c r="H1041" s="39">
        <v>2</v>
      </c>
      <c r="I1041" s="4"/>
      <c r="J1041" s="4"/>
      <c r="K1041" s="4"/>
      <c r="L1041" s="4"/>
      <c r="M1041" s="4"/>
      <c r="N1041" s="4"/>
      <c r="O1041" s="4"/>
      <c r="P1041" s="4"/>
      <c r="Q1041" s="4"/>
      <c r="R1041" s="4"/>
      <c r="S1041" s="4"/>
      <c r="T1041" s="4"/>
      <c r="U1041" s="4"/>
      <c r="V1041" s="4"/>
      <c r="W1041" s="4"/>
      <c r="X1041" s="4"/>
      <c r="Y1041" s="4"/>
      <c r="Z1041" s="4"/>
    </row>
    <row r="1042" spans="1:26" ht="96" customHeight="1" x14ac:dyDescent="0.3">
      <c r="A1042" s="5">
        <v>1041</v>
      </c>
      <c r="B1042" s="6" t="s">
        <v>12506</v>
      </c>
      <c r="C1042" s="6" t="s">
        <v>12507</v>
      </c>
      <c r="D1042" s="7" t="s">
        <v>12618</v>
      </c>
      <c r="E1042" s="35" t="s">
        <v>12619</v>
      </c>
      <c r="F1042" s="39">
        <v>0</v>
      </c>
      <c r="G1042" s="5">
        <v>0</v>
      </c>
      <c r="H1042" s="39">
        <v>0</v>
      </c>
      <c r="I1042" s="4"/>
      <c r="J1042" s="4"/>
      <c r="K1042" s="4"/>
      <c r="L1042" s="4"/>
      <c r="M1042" s="4"/>
      <c r="N1042" s="4"/>
      <c r="O1042" s="4"/>
      <c r="P1042" s="4"/>
      <c r="Q1042" s="4"/>
      <c r="R1042" s="4"/>
      <c r="S1042" s="4"/>
      <c r="T1042" s="4"/>
      <c r="U1042" s="4"/>
      <c r="V1042" s="4"/>
      <c r="W1042" s="4"/>
      <c r="X1042" s="4"/>
      <c r="Y1042" s="4"/>
      <c r="Z1042" s="4"/>
    </row>
    <row r="1043" spans="1:26" ht="72" customHeight="1" x14ac:dyDescent="0.3">
      <c r="A1043" s="5">
        <v>1042</v>
      </c>
      <c r="B1043" s="6" t="s">
        <v>12506</v>
      </c>
      <c r="C1043" s="6" t="s">
        <v>12507</v>
      </c>
      <c r="D1043" s="7" t="s">
        <v>12620</v>
      </c>
      <c r="E1043" s="35" t="s">
        <v>12621</v>
      </c>
      <c r="F1043" s="39">
        <v>2</v>
      </c>
      <c r="G1043" s="5">
        <v>0</v>
      </c>
      <c r="H1043" s="39">
        <v>2</v>
      </c>
      <c r="I1043" s="4"/>
      <c r="J1043" s="4"/>
      <c r="K1043" s="4"/>
      <c r="L1043" s="4"/>
      <c r="M1043" s="4"/>
      <c r="N1043" s="4"/>
      <c r="O1043" s="4"/>
      <c r="P1043" s="4"/>
      <c r="Q1043" s="4"/>
      <c r="R1043" s="4"/>
      <c r="S1043" s="4"/>
      <c r="T1043" s="4"/>
      <c r="U1043" s="4"/>
      <c r="V1043" s="4"/>
      <c r="W1043" s="4"/>
      <c r="X1043" s="4"/>
      <c r="Y1043" s="4"/>
      <c r="Z1043" s="4"/>
    </row>
    <row r="1044" spans="1:26" ht="24" customHeight="1" x14ac:dyDescent="0.3">
      <c r="A1044" s="5">
        <v>1043</v>
      </c>
      <c r="B1044" s="8" t="str">
        <f t="shared" ref="B1044:B1050" si="0">HYPERLINK("http://www.pakistan.web.pk/threads/wasabi-dressed-salmon-and-basmati-salad.16808/","http://www.pakistan.web.pk/threads/wasabi-dressed-salmon-and-basmati-salad.16808/")</f>
        <v>http://www.pakistan.web.pk/threads/wasabi-dressed-salmon-and-basmati-salad.16808/</v>
      </c>
      <c r="C1044" s="6" t="s">
        <v>12622</v>
      </c>
      <c r="D1044" s="7" t="s">
        <v>12623</v>
      </c>
      <c r="E1044" s="35" t="s">
        <v>12624</v>
      </c>
      <c r="F1044" s="39">
        <v>1</v>
      </c>
      <c r="G1044" s="5">
        <v>1</v>
      </c>
      <c r="H1044" s="39">
        <v>1</v>
      </c>
      <c r="I1044" s="4"/>
      <c r="J1044" s="4"/>
      <c r="K1044" s="4"/>
      <c r="L1044" s="4"/>
      <c r="M1044" s="4"/>
      <c r="N1044" s="4"/>
      <c r="O1044" s="4"/>
      <c r="P1044" s="4"/>
      <c r="Q1044" s="4"/>
      <c r="R1044" s="4"/>
      <c r="S1044" s="4"/>
      <c r="T1044" s="4"/>
      <c r="U1044" s="4"/>
      <c r="V1044" s="4"/>
      <c r="W1044" s="4"/>
      <c r="X1044" s="4"/>
      <c r="Y1044" s="4"/>
      <c r="Z1044" s="4"/>
    </row>
    <row r="1045" spans="1:26" ht="24" customHeight="1" x14ac:dyDescent="0.3">
      <c r="A1045" s="5">
        <v>1044</v>
      </c>
      <c r="B1045" s="8" t="str">
        <f t="shared" si="0"/>
        <v>http://www.pakistan.web.pk/threads/wasabi-dressed-salmon-and-basmati-salad.16808/</v>
      </c>
      <c r="C1045" s="6" t="s">
        <v>12622</v>
      </c>
      <c r="D1045" s="7" t="s">
        <v>12625</v>
      </c>
      <c r="E1045" s="35" t="s">
        <v>12626</v>
      </c>
      <c r="F1045" s="39">
        <v>1</v>
      </c>
      <c r="G1045" s="5">
        <v>1</v>
      </c>
      <c r="H1045" s="39">
        <v>1</v>
      </c>
      <c r="I1045" s="4"/>
      <c r="J1045" s="4"/>
      <c r="K1045" s="4"/>
      <c r="L1045" s="4"/>
      <c r="M1045" s="4"/>
      <c r="N1045" s="4"/>
      <c r="O1045" s="4"/>
      <c r="P1045" s="4"/>
      <c r="Q1045" s="4"/>
      <c r="R1045" s="4"/>
      <c r="S1045" s="4"/>
      <c r="T1045" s="4"/>
      <c r="U1045" s="4"/>
      <c r="V1045" s="4"/>
      <c r="W1045" s="4"/>
      <c r="X1045" s="4"/>
      <c r="Y1045" s="4"/>
      <c r="Z1045" s="4"/>
    </row>
    <row r="1046" spans="1:26" ht="24" customHeight="1" x14ac:dyDescent="0.3">
      <c r="A1046" s="5">
        <v>1045</v>
      </c>
      <c r="B1046" s="8" t="str">
        <f t="shared" si="0"/>
        <v>http://www.pakistan.web.pk/threads/wasabi-dressed-salmon-and-basmati-salad.16808/</v>
      </c>
      <c r="C1046" s="6" t="s">
        <v>12622</v>
      </c>
      <c r="D1046" s="7" t="s">
        <v>12627</v>
      </c>
      <c r="E1046" s="35" t="s">
        <v>12628</v>
      </c>
      <c r="F1046" s="39">
        <v>0</v>
      </c>
      <c r="G1046" s="5">
        <v>1</v>
      </c>
      <c r="H1046" s="39">
        <v>0</v>
      </c>
      <c r="I1046" s="4"/>
      <c r="J1046" s="4"/>
      <c r="K1046" s="4"/>
      <c r="L1046" s="4"/>
      <c r="M1046" s="4"/>
      <c r="N1046" s="4"/>
      <c r="O1046" s="4"/>
      <c r="P1046" s="4"/>
      <c r="Q1046" s="4"/>
      <c r="R1046" s="4"/>
      <c r="S1046" s="4"/>
      <c r="T1046" s="4"/>
      <c r="U1046" s="4"/>
      <c r="V1046" s="4"/>
      <c r="W1046" s="4"/>
      <c r="X1046" s="4"/>
      <c r="Y1046" s="4"/>
      <c r="Z1046" s="4"/>
    </row>
    <row r="1047" spans="1:26" ht="24" customHeight="1" x14ac:dyDescent="0.3">
      <c r="A1047" s="5">
        <v>1046</v>
      </c>
      <c r="B1047" s="8" t="str">
        <f t="shared" si="0"/>
        <v>http://www.pakistan.web.pk/threads/wasabi-dressed-salmon-and-basmati-salad.16808/</v>
      </c>
      <c r="C1047" s="6" t="s">
        <v>12622</v>
      </c>
      <c r="D1047" s="7" t="s">
        <v>12629</v>
      </c>
      <c r="E1047" s="35" t="s">
        <v>12630</v>
      </c>
      <c r="F1047" s="39">
        <v>1</v>
      </c>
      <c r="G1047" s="5">
        <v>1</v>
      </c>
      <c r="H1047" s="39">
        <v>1</v>
      </c>
      <c r="I1047" s="4"/>
      <c r="J1047" s="4"/>
      <c r="K1047" s="4"/>
      <c r="L1047" s="4"/>
      <c r="M1047" s="4"/>
      <c r="N1047" s="4"/>
      <c r="O1047" s="4"/>
      <c r="P1047" s="4"/>
      <c r="Q1047" s="4"/>
      <c r="R1047" s="4"/>
      <c r="S1047" s="4"/>
      <c r="T1047" s="4"/>
      <c r="U1047" s="4"/>
      <c r="V1047" s="4"/>
      <c r="W1047" s="4"/>
      <c r="X1047" s="4"/>
      <c r="Y1047" s="4"/>
      <c r="Z1047" s="4"/>
    </row>
    <row r="1048" spans="1:26" ht="48" customHeight="1" x14ac:dyDescent="0.3">
      <c r="A1048" s="5">
        <v>1047</v>
      </c>
      <c r="B1048" s="8" t="str">
        <f t="shared" si="0"/>
        <v>http://www.pakistan.web.pk/threads/wasabi-dressed-salmon-and-basmati-salad.16808/</v>
      </c>
      <c r="C1048" s="6" t="s">
        <v>12622</v>
      </c>
      <c r="D1048" s="7" t="s">
        <v>12631</v>
      </c>
      <c r="E1048" s="35" t="s">
        <v>12632</v>
      </c>
      <c r="F1048" s="39">
        <v>1</v>
      </c>
      <c r="G1048" s="5">
        <v>1</v>
      </c>
      <c r="H1048" s="39">
        <v>1</v>
      </c>
      <c r="I1048" s="4"/>
      <c r="J1048" s="4"/>
      <c r="K1048" s="4"/>
      <c r="L1048" s="4"/>
      <c r="M1048" s="4"/>
      <c r="N1048" s="4"/>
      <c r="O1048" s="4"/>
      <c r="P1048" s="4"/>
      <c r="Q1048" s="4"/>
      <c r="R1048" s="4"/>
      <c r="S1048" s="4"/>
      <c r="T1048" s="4"/>
      <c r="U1048" s="4"/>
      <c r="V1048" s="4"/>
      <c r="W1048" s="4"/>
      <c r="X1048" s="4"/>
      <c r="Y1048" s="4"/>
      <c r="Z1048" s="4"/>
    </row>
    <row r="1049" spans="1:26" ht="24" customHeight="1" x14ac:dyDescent="0.3">
      <c r="A1049" s="5">
        <v>1048</v>
      </c>
      <c r="B1049" s="8" t="str">
        <f t="shared" si="0"/>
        <v>http://www.pakistan.web.pk/threads/wasabi-dressed-salmon-and-basmati-salad.16808/</v>
      </c>
      <c r="C1049" s="6" t="s">
        <v>12622</v>
      </c>
      <c r="D1049" s="7" t="s">
        <v>12633</v>
      </c>
      <c r="E1049" s="35" t="s">
        <v>12634</v>
      </c>
      <c r="F1049" s="39">
        <v>1</v>
      </c>
      <c r="G1049" s="5">
        <v>1</v>
      </c>
      <c r="H1049" s="39">
        <v>1</v>
      </c>
      <c r="I1049" s="4"/>
      <c r="J1049" s="4"/>
      <c r="K1049" s="4"/>
      <c r="L1049" s="4"/>
      <c r="M1049" s="4"/>
      <c r="N1049" s="4"/>
      <c r="O1049" s="4"/>
      <c r="P1049" s="4"/>
      <c r="Q1049" s="4"/>
      <c r="R1049" s="4"/>
      <c r="S1049" s="4"/>
      <c r="T1049" s="4"/>
      <c r="U1049" s="4"/>
      <c r="V1049" s="4"/>
      <c r="W1049" s="4"/>
      <c r="X1049" s="4"/>
      <c r="Y1049" s="4"/>
      <c r="Z1049" s="4"/>
    </row>
    <row r="1050" spans="1:26" ht="24" customHeight="1" x14ac:dyDescent="0.3">
      <c r="A1050" s="5">
        <v>1049</v>
      </c>
      <c r="B1050" s="8" t="str">
        <f t="shared" si="0"/>
        <v>http://www.pakistan.web.pk/threads/wasabi-dressed-salmon-and-basmati-salad.16808/</v>
      </c>
      <c r="C1050" s="6" t="s">
        <v>12622</v>
      </c>
      <c r="D1050" s="7" t="s">
        <v>12635</v>
      </c>
      <c r="E1050" s="35" t="s">
        <v>12636</v>
      </c>
      <c r="F1050" s="39">
        <v>1</v>
      </c>
      <c r="G1050" s="5">
        <v>1</v>
      </c>
      <c r="H1050" s="39">
        <v>1</v>
      </c>
      <c r="I1050" s="4"/>
      <c r="J1050" s="4"/>
      <c r="K1050" s="4"/>
      <c r="L1050" s="4"/>
      <c r="M1050" s="4"/>
      <c r="N1050" s="4"/>
      <c r="O1050" s="4"/>
      <c r="P1050" s="4"/>
      <c r="Q1050" s="4"/>
      <c r="R1050" s="4"/>
      <c r="S1050" s="4"/>
      <c r="T1050" s="4"/>
      <c r="U1050" s="4"/>
      <c r="V1050" s="4"/>
      <c r="W1050" s="4"/>
      <c r="X1050" s="4"/>
      <c r="Y1050" s="4"/>
      <c r="Z1050" s="4"/>
    </row>
    <row r="1051" spans="1:26" ht="72" customHeight="1" x14ac:dyDescent="0.3">
      <c r="A1051" s="5">
        <v>1050</v>
      </c>
      <c r="B1051" s="8" t="s">
        <v>12637</v>
      </c>
      <c r="C1051" s="6" t="s">
        <v>12638</v>
      </c>
      <c r="D1051" s="7" t="s">
        <v>12639</v>
      </c>
      <c r="E1051" s="35" t="s">
        <v>12640</v>
      </c>
      <c r="F1051" s="39">
        <v>1</v>
      </c>
      <c r="G1051" s="5">
        <v>1</v>
      </c>
      <c r="H1051" s="39">
        <v>1</v>
      </c>
      <c r="I1051" s="4"/>
      <c r="J1051" s="4"/>
      <c r="K1051" s="4"/>
      <c r="L1051" s="4"/>
      <c r="M1051" s="4"/>
      <c r="N1051" s="4"/>
      <c r="O1051" s="4"/>
      <c r="P1051" s="4"/>
      <c r="Q1051" s="4"/>
      <c r="R1051" s="4"/>
      <c r="S1051" s="4"/>
      <c r="T1051" s="4"/>
      <c r="U1051" s="4"/>
      <c r="V1051" s="4"/>
      <c r="W1051" s="4"/>
      <c r="X1051" s="4"/>
      <c r="Y1051" s="4"/>
      <c r="Z1051" s="4"/>
    </row>
    <row r="1052" spans="1:26" ht="24" customHeight="1" x14ac:dyDescent="0.3">
      <c r="A1052" s="5">
        <v>1051</v>
      </c>
      <c r="B1052" s="6" t="s">
        <v>12641</v>
      </c>
      <c r="C1052" s="6" t="s">
        <v>12642</v>
      </c>
      <c r="D1052" s="7" t="s">
        <v>12643</v>
      </c>
      <c r="E1052" s="35" t="s">
        <v>12644</v>
      </c>
      <c r="F1052" s="39">
        <v>0</v>
      </c>
      <c r="G1052" s="5">
        <v>0</v>
      </c>
      <c r="H1052" s="39">
        <v>0</v>
      </c>
      <c r="I1052" s="4"/>
      <c r="J1052" s="4"/>
      <c r="K1052" s="4"/>
      <c r="L1052" s="4"/>
      <c r="M1052" s="4"/>
      <c r="N1052" s="4"/>
      <c r="O1052" s="4"/>
      <c r="P1052" s="4"/>
      <c r="Q1052" s="4"/>
      <c r="R1052" s="4"/>
      <c r="S1052" s="4"/>
      <c r="T1052" s="4"/>
      <c r="U1052" s="4"/>
      <c r="V1052" s="4"/>
      <c r="W1052" s="4"/>
      <c r="X1052" s="4"/>
      <c r="Y1052" s="4"/>
      <c r="Z1052" s="4"/>
    </row>
    <row r="1053" spans="1:26" ht="24" customHeight="1" x14ac:dyDescent="0.3">
      <c r="A1053" s="5">
        <v>1052</v>
      </c>
      <c r="B1053" s="6" t="s">
        <v>12641</v>
      </c>
      <c r="C1053" s="6" t="s">
        <v>12642</v>
      </c>
      <c r="D1053" s="7" t="s">
        <v>12645</v>
      </c>
      <c r="E1053" s="35" t="s">
        <v>12646</v>
      </c>
      <c r="F1053" s="39">
        <v>1</v>
      </c>
      <c r="G1053" s="5">
        <v>1</v>
      </c>
      <c r="H1053" s="39">
        <v>1</v>
      </c>
      <c r="I1053" s="4"/>
      <c r="J1053" s="4"/>
      <c r="K1053" s="4"/>
      <c r="L1053" s="4"/>
      <c r="M1053" s="4"/>
      <c r="N1053" s="4"/>
      <c r="O1053" s="4"/>
      <c r="P1053" s="4"/>
      <c r="Q1053" s="4"/>
      <c r="R1053" s="4"/>
      <c r="S1053" s="4"/>
      <c r="T1053" s="4"/>
      <c r="U1053" s="4"/>
      <c r="V1053" s="4"/>
      <c r="W1053" s="4"/>
      <c r="X1053" s="4"/>
      <c r="Y1053" s="4"/>
      <c r="Z1053" s="4"/>
    </row>
    <row r="1054" spans="1:26" ht="24" customHeight="1" x14ac:dyDescent="0.3">
      <c r="A1054" s="5">
        <v>1053</v>
      </c>
      <c r="B1054" s="6" t="s">
        <v>12647</v>
      </c>
      <c r="C1054" s="6" t="s">
        <v>12648</v>
      </c>
      <c r="D1054" s="7" t="s">
        <v>12649</v>
      </c>
      <c r="E1054" s="35" t="s">
        <v>12650</v>
      </c>
      <c r="F1054" s="39">
        <v>0</v>
      </c>
      <c r="G1054" s="5">
        <v>0</v>
      </c>
      <c r="H1054" s="39">
        <v>0</v>
      </c>
      <c r="I1054" s="4"/>
      <c r="J1054" s="4"/>
      <c r="K1054" s="4"/>
      <c r="L1054" s="4"/>
      <c r="M1054" s="4"/>
      <c r="N1054" s="4"/>
      <c r="O1054" s="4"/>
      <c r="P1054" s="4"/>
      <c r="Q1054" s="4"/>
      <c r="R1054" s="4"/>
      <c r="S1054" s="4"/>
      <c r="T1054" s="4"/>
      <c r="U1054" s="4"/>
      <c r="V1054" s="4"/>
      <c r="W1054" s="4"/>
      <c r="X1054" s="4"/>
      <c r="Y1054" s="4"/>
      <c r="Z1054" s="4"/>
    </row>
    <row r="1055" spans="1:26" ht="24" customHeight="1" x14ac:dyDescent="0.3">
      <c r="A1055" s="5">
        <v>1054</v>
      </c>
      <c r="B1055" s="6" t="s">
        <v>12651</v>
      </c>
      <c r="C1055" s="6" t="s">
        <v>12652</v>
      </c>
      <c r="D1055" s="7" t="s">
        <v>12653</v>
      </c>
      <c r="E1055" s="35" t="s">
        <v>12654</v>
      </c>
      <c r="F1055" s="39">
        <v>1</v>
      </c>
      <c r="G1055" s="5">
        <v>1</v>
      </c>
      <c r="H1055" s="39">
        <v>1</v>
      </c>
      <c r="I1055" s="4"/>
      <c r="J1055" s="4"/>
      <c r="K1055" s="4"/>
      <c r="L1055" s="4"/>
      <c r="M1055" s="4"/>
      <c r="N1055" s="4"/>
      <c r="O1055" s="4"/>
      <c r="P1055" s="4"/>
      <c r="Q1055" s="4"/>
      <c r="R1055" s="4"/>
      <c r="S1055" s="4"/>
      <c r="T1055" s="4"/>
      <c r="U1055" s="4"/>
      <c r="V1055" s="4"/>
      <c r="W1055" s="4"/>
      <c r="X1055" s="4"/>
      <c r="Y1055" s="4"/>
      <c r="Z1055" s="4"/>
    </row>
    <row r="1056" spans="1:26" ht="24" customHeight="1" x14ac:dyDescent="0.3">
      <c r="A1056" s="5">
        <v>1055</v>
      </c>
      <c r="B1056" s="6" t="s">
        <v>12655</v>
      </c>
      <c r="C1056" s="6" t="s">
        <v>12656</v>
      </c>
      <c r="D1056" s="7" t="s">
        <v>12657</v>
      </c>
      <c r="E1056" s="35" t="s">
        <v>12658</v>
      </c>
      <c r="F1056" s="39">
        <v>1</v>
      </c>
      <c r="G1056" s="5">
        <v>1</v>
      </c>
      <c r="H1056" s="39">
        <v>1</v>
      </c>
      <c r="I1056" s="4"/>
      <c r="J1056" s="4"/>
      <c r="K1056" s="4"/>
      <c r="L1056" s="4"/>
      <c r="M1056" s="4"/>
      <c r="N1056" s="4"/>
      <c r="O1056" s="4"/>
      <c r="P1056" s="4"/>
      <c r="Q1056" s="4"/>
      <c r="R1056" s="4"/>
      <c r="S1056" s="4"/>
      <c r="T1056" s="4"/>
      <c r="U1056" s="4"/>
      <c r="V1056" s="4"/>
      <c r="W1056" s="4"/>
      <c r="X1056" s="4"/>
      <c r="Y1056" s="4"/>
      <c r="Z1056" s="4"/>
    </row>
    <row r="1057" spans="1:26" ht="24" customHeight="1" x14ac:dyDescent="0.3">
      <c r="A1057" s="5">
        <v>1056</v>
      </c>
      <c r="B1057" s="6" t="s">
        <v>12655</v>
      </c>
      <c r="C1057" s="6" t="s">
        <v>12656</v>
      </c>
      <c r="D1057" s="7" t="s">
        <v>12659</v>
      </c>
      <c r="E1057" s="35" t="s">
        <v>12660</v>
      </c>
      <c r="F1057" s="39">
        <v>1</v>
      </c>
      <c r="G1057" s="5">
        <v>1</v>
      </c>
      <c r="H1057" s="39">
        <v>1</v>
      </c>
      <c r="I1057" s="4"/>
      <c r="J1057" s="4"/>
      <c r="K1057" s="4"/>
      <c r="L1057" s="4"/>
      <c r="M1057" s="4"/>
      <c r="N1057" s="4"/>
      <c r="O1057" s="4"/>
      <c r="P1057" s="4"/>
      <c r="Q1057" s="4"/>
      <c r="R1057" s="4"/>
      <c r="S1057" s="4"/>
      <c r="T1057" s="4"/>
      <c r="U1057" s="4"/>
      <c r="V1057" s="4"/>
      <c r="W1057" s="4"/>
      <c r="X1057" s="4"/>
      <c r="Y1057" s="4"/>
      <c r="Z1057" s="4"/>
    </row>
    <row r="1058" spans="1:26" ht="24" customHeight="1" x14ac:dyDescent="0.3">
      <c r="A1058" s="5">
        <v>1057</v>
      </c>
      <c r="B1058" s="6" t="s">
        <v>12655</v>
      </c>
      <c r="C1058" s="6" t="s">
        <v>12656</v>
      </c>
      <c r="D1058" s="7" t="s">
        <v>12661</v>
      </c>
      <c r="E1058" s="35" t="s">
        <v>12662</v>
      </c>
      <c r="F1058" s="39">
        <v>0</v>
      </c>
      <c r="G1058" s="5">
        <v>0</v>
      </c>
      <c r="H1058" s="39">
        <v>0</v>
      </c>
      <c r="I1058" s="4"/>
      <c r="J1058" s="4"/>
      <c r="K1058" s="4"/>
      <c r="L1058" s="4"/>
      <c r="M1058" s="4"/>
      <c r="N1058" s="4"/>
      <c r="O1058" s="4"/>
      <c r="P1058" s="4"/>
      <c r="Q1058" s="4"/>
      <c r="R1058" s="4"/>
      <c r="S1058" s="4"/>
      <c r="T1058" s="4"/>
      <c r="U1058" s="4"/>
      <c r="V1058" s="4"/>
      <c r="W1058" s="4"/>
      <c r="X1058" s="4"/>
      <c r="Y1058" s="4"/>
      <c r="Z1058" s="4"/>
    </row>
    <row r="1059" spans="1:26" ht="24" customHeight="1" x14ac:dyDescent="0.3">
      <c r="A1059" s="5">
        <v>1058</v>
      </c>
      <c r="B1059" s="6" t="s">
        <v>12663</v>
      </c>
      <c r="C1059" s="6" t="s">
        <v>12664</v>
      </c>
      <c r="D1059" s="7" t="s">
        <v>12665</v>
      </c>
      <c r="E1059" s="35" t="s">
        <v>12666</v>
      </c>
      <c r="F1059" s="39">
        <v>0</v>
      </c>
      <c r="G1059" s="5">
        <v>0</v>
      </c>
      <c r="H1059" s="39">
        <v>0</v>
      </c>
      <c r="I1059" s="4"/>
      <c r="J1059" s="4"/>
      <c r="K1059" s="4"/>
      <c r="L1059" s="4"/>
      <c r="M1059" s="4"/>
      <c r="N1059" s="4"/>
      <c r="O1059" s="4"/>
      <c r="P1059" s="4"/>
      <c r="Q1059" s="4"/>
      <c r="R1059" s="4"/>
      <c r="S1059" s="4"/>
      <c r="T1059" s="4"/>
      <c r="U1059" s="4"/>
      <c r="V1059" s="4"/>
      <c r="W1059" s="4"/>
      <c r="X1059" s="4"/>
      <c r="Y1059" s="4"/>
      <c r="Z1059" s="4"/>
    </row>
    <row r="1060" spans="1:26" ht="48" customHeight="1" x14ac:dyDescent="0.3">
      <c r="A1060" s="5">
        <v>1059</v>
      </c>
      <c r="B1060" s="6" t="s">
        <v>12663</v>
      </c>
      <c r="C1060" s="6" t="s">
        <v>12664</v>
      </c>
      <c r="D1060" s="7" t="s">
        <v>12667</v>
      </c>
      <c r="E1060" s="35" t="s">
        <v>12668</v>
      </c>
      <c r="F1060" s="39">
        <v>2</v>
      </c>
      <c r="G1060" s="5">
        <v>0</v>
      </c>
      <c r="H1060" s="39">
        <v>2</v>
      </c>
      <c r="I1060" s="4"/>
      <c r="J1060" s="4"/>
      <c r="K1060" s="4"/>
      <c r="L1060" s="4"/>
      <c r="M1060" s="4"/>
      <c r="N1060" s="4"/>
      <c r="O1060" s="4"/>
      <c r="P1060" s="4"/>
      <c r="Q1060" s="4"/>
      <c r="R1060" s="4"/>
      <c r="S1060" s="4"/>
      <c r="T1060" s="4"/>
      <c r="U1060" s="4"/>
      <c r="V1060" s="4"/>
      <c r="W1060" s="4"/>
      <c r="X1060" s="4"/>
      <c r="Y1060" s="4"/>
      <c r="Z1060" s="4"/>
    </row>
    <row r="1061" spans="1:26" ht="24" customHeight="1" x14ac:dyDescent="0.3">
      <c r="A1061" s="5">
        <v>1060</v>
      </c>
      <c r="B1061" s="6" t="s">
        <v>12669</v>
      </c>
      <c r="C1061" s="6" t="s">
        <v>12670</v>
      </c>
      <c r="D1061" s="7" t="s">
        <v>12671</v>
      </c>
      <c r="E1061" s="35" t="s">
        <v>12672</v>
      </c>
      <c r="F1061" s="39">
        <v>2</v>
      </c>
      <c r="G1061" s="5">
        <v>2</v>
      </c>
      <c r="H1061" s="39">
        <v>2</v>
      </c>
      <c r="I1061" s="4"/>
      <c r="J1061" s="4"/>
      <c r="K1061" s="4"/>
      <c r="L1061" s="4"/>
      <c r="M1061" s="4"/>
      <c r="N1061" s="4"/>
      <c r="O1061" s="4"/>
      <c r="P1061" s="4"/>
      <c r="Q1061" s="4"/>
      <c r="R1061" s="4"/>
      <c r="S1061" s="4"/>
      <c r="T1061" s="4"/>
      <c r="U1061" s="4"/>
      <c r="V1061" s="4"/>
      <c r="W1061" s="4"/>
      <c r="X1061" s="4"/>
      <c r="Y1061" s="4"/>
      <c r="Z1061" s="4"/>
    </row>
    <row r="1062" spans="1:26" ht="24" customHeight="1" x14ac:dyDescent="0.3">
      <c r="A1062" s="5">
        <v>1061</v>
      </c>
      <c r="B1062" s="6" t="s">
        <v>12669</v>
      </c>
      <c r="C1062" s="6" t="s">
        <v>12670</v>
      </c>
      <c r="D1062" s="7" t="s">
        <v>12673</v>
      </c>
      <c r="E1062" s="35" t="s">
        <v>12674</v>
      </c>
      <c r="F1062" s="39">
        <v>0</v>
      </c>
      <c r="G1062" s="5">
        <v>1</v>
      </c>
      <c r="H1062" s="39">
        <v>0</v>
      </c>
      <c r="I1062" s="4"/>
      <c r="J1062" s="4"/>
      <c r="K1062" s="4"/>
      <c r="L1062" s="4"/>
      <c r="M1062" s="4"/>
      <c r="N1062" s="4"/>
      <c r="O1062" s="4"/>
      <c r="P1062" s="4"/>
      <c r="Q1062" s="4"/>
      <c r="R1062" s="4"/>
      <c r="S1062" s="4"/>
      <c r="T1062" s="4"/>
      <c r="U1062" s="4"/>
      <c r="V1062" s="4"/>
      <c r="W1062" s="4"/>
      <c r="X1062" s="4"/>
      <c r="Y1062" s="4"/>
      <c r="Z1062" s="4"/>
    </row>
    <row r="1063" spans="1:26" ht="24" customHeight="1" x14ac:dyDescent="0.3">
      <c r="A1063" s="5">
        <v>1062</v>
      </c>
      <c r="B1063" s="6" t="s">
        <v>12669</v>
      </c>
      <c r="C1063" s="6" t="s">
        <v>12670</v>
      </c>
      <c r="D1063" s="7" t="s">
        <v>12675</v>
      </c>
      <c r="E1063" s="35" t="s">
        <v>12676</v>
      </c>
      <c r="F1063" s="39">
        <v>0</v>
      </c>
      <c r="G1063" s="5">
        <v>0</v>
      </c>
      <c r="H1063" s="39">
        <v>0</v>
      </c>
      <c r="I1063" s="4"/>
      <c r="J1063" s="4"/>
      <c r="K1063" s="4"/>
      <c r="L1063" s="4"/>
      <c r="M1063" s="4"/>
      <c r="N1063" s="4"/>
      <c r="O1063" s="4"/>
      <c r="P1063" s="4"/>
      <c r="Q1063" s="4"/>
      <c r="R1063" s="4"/>
      <c r="S1063" s="4"/>
      <c r="T1063" s="4"/>
      <c r="U1063" s="4"/>
      <c r="V1063" s="4"/>
      <c r="W1063" s="4"/>
      <c r="X1063" s="4"/>
      <c r="Y1063" s="4"/>
      <c r="Z1063" s="4"/>
    </row>
    <row r="1064" spans="1:26" ht="24" customHeight="1" x14ac:dyDescent="0.3">
      <c r="A1064" s="5">
        <v>1063</v>
      </c>
      <c r="B1064" s="6" t="s">
        <v>12669</v>
      </c>
      <c r="C1064" s="6" t="s">
        <v>12670</v>
      </c>
      <c r="D1064" s="7" t="s">
        <v>12677</v>
      </c>
      <c r="E1064" s="35" t="s">
        <v>12678</v>
      </c>
      <c r="F1064" s="39">
        <v>1</v>
      </c>
      <c r="G1064" s="5">
        <v>1</v>
      </c>
      <c r="H1064" s="39">
        <v>1</v>
      </c>
      <c r="I1064" s="4"/>
      <c r="J1064" s="4"/>
      <c r="K1064" s="4"/>
      <c r="L1064" s="4"/>
      <c r="M1064" s="4"/>
      <c r="N1064" s="4"/>
      <c r="O1064" s="4"/>
      <c r="P1064" s="4"/>
      <c r="Q1064" s="4"/>
      <c r="R1064" s="4"/>
      <c r="S1064" s="4"/>
      <c r="T1064" s="4"/>
      <c r="U1064" s="4"/>
      <c r="V1064" s="4"/>
      <c r="W1064" s="4"/>
      <c r="X1064" s="4"/>
      <c r="Y1064" s="4"/>
      <c r="Z1064" s="4"/>
    </row>
    <row r="1065" spans="1:26" ht="24" customHeight="1" x14ac:dyDescent="0.3">
      <c r="A1065" s="5">
        <v>1064</v>
      </c>
      <c r="B1065" s="6" t="s">
        <v>12669</v>
      </c>
      <c r="C1065" s="6" t="s">
        <v>12670</v>
      </c>
      <c r="D1065" s="7" t="s">
        <v>12679</v>
      </c>
      <c r="E1065" s="35" t="s">
        <v>12680</v>
      </c>
      <c r="F1065" s="39">
        <v>1</v>
      </c>
      <c r="G1065" s="5">
        <v>2</v>
      </c>
      <c r="H1065" s="39">
        <v>1</v>
      </c>
      <c r="I1065" s="4"/>
      <c r="J1065" s="4"/>
      <c r="K1065" s="4"/>
      <c r="L1065" s="4"/>
      <c r="M1065" s="4"/>
      <c r="N1065" s="4"/>
      <c r="O1065" s="4"/>
      <c r="P1065" s="4"/>
      <c r="Q1065" s="4"/>
      <c r="R1065" s="4"/>
      <c r="S1065" s="4"/>
      <c r="T1065" s="4"/>
      <c r="U1065" s="4"/>
      <c r="V1065" s="4"/>
      <c r="W1065" s="4"/>
      <c r="X1065" s="4"/>
      <c r="Y1065" s="4"/>
      <c r="Z1065" s="4"/>
    </row>
    <row r="1066" spans="1:26" ht="72" customHeight="1" x14ac:dyDescent="0.3">
      <c r="A1066" s="5">
        <v>1065</v>
      </c>
      <c r="B1066" s="6" t="s">
        <v>12669</v>
      </c>
      <c r="C1066" s="6" t="s">
        <v>12670</v>
      </c>
      <c r="D1066" s="7" t="s">
        <v>12681</v>
      </c>
      <c r="E1066" s="35" t="s">
        <v>12682</v>
      </c>
      <c r="F1066" s="39">
        <v>1</v>
      </c>
      <c r="G1066" s="5">
        <v>1</v>
      </c>
      <c r="H1066" s="39">
        <v>1</v>
      </c>
      <c r="I1066" s="4"/>
      <c r="J1066" s="4"/>
      <c r="K1066" s="4"/>
      <c r="L1066" s="4"/>
      <c r="M1066" s="4"/>
      <c r="N1066" s="4"/>
      <c r="O1066" s="4"/>
      <c r="P1066" s="4"/>
      <c r="Q1066" s="4"/>
      <c r="R1066" s="4"/>
      <c r="S1066" s="4"/>
      <c r="T1066" s="4"/>
      <c r="U1066" s="4"/>
      <c r="V1066" s="4"/>
      <c r="W1066" s="4"/>
      <c r="X1066" s="4"/>
      <c r="Y1066" s="4"/>
      <c r="Z1066" s="4"/>
    </row>
    <row r="1067" spans="1:26" ht="72" customHeight="1" x14ac:dyDescent="0.3">
      <c r="A1067" s="5">
        <v>1066</v>
      </c>
      <c r="B1067" s="6" t="s">
        <v>12683</v>
      </c>
      <c r="C1067" s="6" t="s">
        <v>12684</v>
      </c>
      <c r="D1067" s="7" t="s">
        <v>12685</v>
      </c>
      <c r="E1067" s="35" t="s">
        <v>12686</v>
      </c>
      <c r="F1067" s="39">
        <v>1</v>
      </c>
      <c r="G1067" s="5">
        <v>1</v>
      </c>
      <c r="H1067" s="39">
        <v>1</v>
      </c>
      <c r="I1067" s="4"/>
      <c r="J1067" s="4"/>
      <c r="K1067" s="4"/>
      <c r="L1067" s="4"/>
      <c r="M1067" s="4"/>
      <c r="N1067" s="4"/>
      <c r="O1067" s="4"/>
      <c r="P1067" s="4"/>
      <c r="Q1067" s="4"/>
      <c r="R1067" s="4"/>
      <c r="S1067" s="4"/>
      <c r="T1067" s="4"/>
      <c r="U1067" s="4"/>
      <c r="V1067" s="4"/>
      <c r="W1067" s="4"/>
      <c r="X1067" s="4"/>
      <c r="Y1067" s="4"/>
      <c r="Z1067" s="4"/>
    </row>
    <row r="1068" spans="1:26" ht="24" customHeight="1" x14ac:dyDescent="0.3">
      <c r="A1068" s="5">
        <v>1067</v>
      </c>
      <c r="B1068" s="6" t="s">
        <v>12683</v>
      </c>
      <c r="C1068" s="6" t="s">
        <v>12684</v>
      </c>
      <c r="D1068" s="7" t="s">
        <v>12687</v>
      </c>
      <c r="E1068" s="35" t="s">
        <v>12688</v>
      </c>
      <c r="F1068" s="39">
        <v>1</v>
      </c>
      <c r="G1068" s="5">
        <v>1</v>
      </c>
      <c r="H1068" s="39">
        <v>1</v>
      </c>
      <c r="I1068" s="4"/>
      <c r="J1068" s="4"/>
      <c r="K1068" s="4"/>
      <c r="L1068" s="4"/>
      <c r="M1068" s="4"/>
      <c r="N1068" s="4"/>
      <c r="O1068" s="4"/>
      <c r="P1068" s="4"/>
      <c r="Q1068" s="4"/>
      <c r="R1068" s="4"/>
      <c r="S1068" s="4"/>
      <c r="T1068" s="4"/>
      <c r="U1068" s="4"/>
      <c r="V1068" s="4"/>
      <c r="W1068" s="4"/>
      <c r="X1068" s="4"/>
      <c r="Y1068" s="4"/>
      <c r="Z1068" s="4"/>
    </row>
    <row r="1069" spans="1:26" ht="48" customHeight="1" x14ac:dyDescent="0.3">
      <c r="A1069" s="5">
        <v>1068</v>
      </c>
      <c r="B1069" s="6" t="s">
        <v>12683</v>
      </c>
      <c r="C1069" s="6" t="s">
        <v>12684</v>
      </c>
      <c r="D1069" s="7" t="s">
        <v>12689</v>
      </c>
      <c r="E1069" s="35" t="s">
        <v>12690</v>
      </c>
      <c r="F1069" s="39">
        <v>2</v>
      </c>
      <c r="G1069" s="5">
        <v>0</v>
      </c>
      <c r="H1069" s="39">
        <v>2</v>
      </c>
      <c r="I1069" s="4"/>
      <c r="J1069" s="4"/>
      <c r="K1069" s="4"/>
      <c r="L1069" s="4"/>
      <c r="M1069" s="4"/>
      <c r="N1069" s="4"/>
      <c r="O1069" s="4"/>
      <c r="P1069" s="4"/>
      <c r="Q1069" s="4"/>
      <c r="R1069" s="4"/>
      <c r="S1069" s="4"/>
      <c r="T1069" s="4"/>
      <c r="U1069" s="4"/>
      <c r="V1069" s="4"/>
      <c r="W1069" s="4"/>
      <c r="X1069" s="4"/>
      <c r="Y1069" s="4"/>
      <c r="Z1069" s="4"/>
    </row>
    <row r="1070" spans="1:26" ht="24" customHeight="1" x14ac:dyDescent="0.3">
      <c r="A1070" s="5">
        <v>1069</v>
      </c>
      <c r="B1070" s="6" t="s">
        <v>12683</v>
      </c>
      <c r="C1070" s="6" t="s">
        <v>12684</v>
      </c>
      <c r="D1070" s="7" t="s">
        <v>12691</v>
      </c>
      <c r="E1070" s="35" t="s">
        <v>12692</v>
      </c>
      <c r="F1070" s="39">
        <v>1</v>
      </c>
      <c r="G1070" s="5">
        <v>1</v>
      </c>
      <c r="H1070" s="39">
        <v>1</v>
      </c>
      <c r="I1070" s="4"/>
      <c r="J1070" s="4"/>
      <c r="K1070" s="4"/>
      <c r="L1070" s="4"/>
      <c r="M1070" s="4"/>
      <c r="N1070" s="4"/>
      <c r="O1070" s="4"/>
      <c r="P1070" s="4"/>
      <c r="Q1070" s="4"/>
      <c r="R1070" s="4"/>
      <c r="S1070" s="4"/>
      <c r="T1070" s="4"/>
      <c r="U1070" s="4"/>
      <c r="V1070" s="4"/>
      <c r="W1070" s="4"/>
      <c r="X1070" s="4"/>
      <c r="Y1070" s="4"/>
      <c r="Z1070" s="4"/>
    </row>
    <row r="1071" spans="1:26" ht="72" customHeight="1" x14ac:dyDescent="0.3">
      <c r="A1071" s="5">
        <v>1070</v>
      </c>
      <c r="B1071" s="6" t="s">
        <v>12683</v>
      </c>
      <c r="C1071" s="6" t="s">
        <v>12684</v>
      </c>
      <c r="D1071" s="7" t="s">
        <v>12693</v>
      </c>
      <c r="E1071" s="35" t="s">
        <v>12694</v>
      </c>
      <c r="F1071" s="39">
        <v>1</v>
      </c>
      <c r="G1071" s="5">
        <v>0</v>
      </c>
      <c r="H1071" s="39">
        <v>1</v>
      </c>
      <c r="I1071" s="4"/>
      <c r="J1071" s="4"/>
      <c r="K1071" s="4"/>
      <c r="L1071" s="4"/>
      <c r="M1071" s="4"/>
      <c r="N1071" s="4"/>
      <c r="O1071" s="4"/>
      <c r="P1071" s="4"/>
      <c r="Q1071" s="4"/>
      <c r="R1071" s="4"/>
      <c r="S1071" s="4"/>
      <c r="T1071" s="4"/>
      <c r="U1071" s="4"/>
      <c r="V1071" s="4"/>
      <c r="W1071" s="4"/>
      <c r="X1071" s="4"/>
      <c r="Y1071" s="4"/>
      <c r="Z1071" s="4"/>
    </row>
    <row r="1072" spans="1:26" ht="24" customHeight="1" x14ac:dyDescent="0.3">
      <c r="A1072" s="5">
        <v>1071</v>
      </c>
      <c r="B1072" s="6" t="s">
        <v>12695</v>
      </c>
      <c r="C1072" s="6" t="s">
        <v>12696</v>
      </c>
      <c r="D1072" s="7" t="s">
        <v>12697</v>
      </c>
      <c r="E1072" s="35" t="s">
        <v>12698</v>
      </c>
      <c r="F1072" s="39">
        <v>1</v>
      </c>
      <c r="G1072" s="5">
        <v>1</v>
      </c>
      <c r="H1072" s="39">
        <v>1</v>
      </c>
      <c r="I1072" s="4"/>
      <c r="J1072" s="4"/>
      <c r="K1072" s="4"/>
      <c r="L1072" s="4"/>
      <c r="M1072" s="4"/>
      <c r="N1072" s="4"/>
      <c r="O1072" s="4"/>
      <c r="P1072" s="4"/>
      <c r="Q1072" s="4"/>
      <c r="R1072" s="4"/>
      <c r="S1072" s="4"/>
      <c r="T1072" s="4"/>
      <c r="U1072" s="4"/>
      <c r="V1072" s="4"/>
      <c r="W1072" s="4"/>
      <c r="X1072" s="4"/>
      <c r="Y1072" s="4"/>
      <c r="Z1072" s="4"/>
    </row>
    <row r="1073" spans="1:26" ht="24" customHeight="1" x14ac:dyDescent="0.3">
      <c r="A1073" s="5">
        <v>1072</v>
      </c>
      <c r="B1073" s="6" t="s">
        <v>12699</v>
      </c>
      <c r="C1073" s="6" t="s">
        <v>12700</v>
      </c>
      <c r="D1073" s="7" t="s">
        <v>12701</v>
      </c>
      <c r="E1073" s="35" t="s">
        <v>12702</v>
      </c>
      <c r="F1073" s="39">
        <v>1</v>
      </c>
      <c r="G1073" s="5">
        <v>1</v>
      </c>
      <c r="H1073" s="39">
        <v>1</v>
      </c>
      <c r="I1073" s="4"/>
      <c r="J1073" s="4"/>
      <c r="K1073" s="4"/>
      <c r="L1073" s="4"/>
      <c r="M1073" s="4"/>
      <c r="N1073" s="4"/>
      <c r="O1073" s="4"/>
      <c r="P1073" s="4"/>
      <c r="Q1073" s="4"/>
      <c r="R1073" s="4"/>
      <c r="S1073" s="4"/>
      <c r="T1073" s="4"/>
      <c r="U1073" s="4"/>
      <c r="V1073" s="4"/>
      <c r="W1073" s="4"/>
      <c r="X1073" s="4"/>
      <c r="Y1073" s="4"/>
      <c r="Z1073" s="4"/>
    </row>
    <row r="1074" spans="1:26" ht="24" customHeight="1" x14ac:dyDescent="0.3">
      <c r="A1074" s="5">
        <v>1073</v>
      </c>
      <c r="B1074" s="6" t="s">
        <v>12699</v>
      </c>
      <c r="C1074" s="6" t="s">
        <v>12700</v>
      </c>
      <c r="D1074" s="7" t="s">
        <v>12703</v>
      </c>
      <c r="E1074" s="35" t="s">
        <v>12704</v>
      </c>
      <c r="F1074" s="39">
        <v>1</v>
      </c>
      <c r="G1074" s="5">
        <v>1</v>
      </c>
      <c r="H1074" s="39">
        <v>1</v>
      </c>
      <c r="I1074" s="4"/>
      <c r="J1074" s="4"/>
      <c r="K1074" s="4"/>
      <c r="L1074" s="4"/>
      <c r="M1074" s="4"/>
      <c r="N1074" s="4"/>
      <c r="O1074" s="4"/>
      <c r="P1074" s="4"/>
      <c r="Q1074" s="4"/>
      <c r="R1074" s="4"/>
      <c r="S1074" s="4"/>
      <c r="T1074" s="4"/>
      <c r="U1074" s="4"/>
      <c r="V1074" s="4"/>
      <c r="W1074" s="4"/>
      <c r="X1074" s="4"/>
      <c r="Y1074" s="4"/>
      <c r="Z1074" s="4"/>
    </row>
    <row r="1075" spans="1:26" ht="24" customHeight="1" x14ac:dyDescent="0.3">
      <c r="A1075" s="5">
        <v>1074</v>
      </c>
      <c r="B1075" s="6" t="s">
        <v>12705</v>
      </c>
      <c r="C1075" s="6"/>
      <c r="D1075" s="7" t="s">
        <v>12706</v>
      </c>
      <c r="E1075" s="35" t="s">
        <v>12707</v>
      </c>
      <c r="F1075" s="39">
        <v>1</v>
      </c>
      <c r="G1075" s="5">
        <v>1</v>
      </c>
      <c r="H1075" s="39">
        <v>1</v>
      </c>
      <c r="I1075" s="4"/>
      <c r="J1075" s="4"/>
      <c r="K1075" s="4"/>
      <c r="L1075" s="4"/>
      <c r="M1075" s="4"/>
      <c r="N1075" s="4"/>
      <c r="O1075" s="4"/>
      <c r="P1075" s="4"/>
      <c r="Q1075" s="4"/>
      <c r="R1075" s="4"/>
      <c r="S1075" s="4"/>
      <c r="T1075" s="4"/>
      <c r="U1075" s="4"/>
      <c r="V1075" s="4"/>
      <c r="W1075" s="4"/>
      <c r="X1075" s="4"/>
      <c r="Y1075" s="4"/>
      <c r="Z1075" s="4"/>
    </row>
    <row r="1076" spans="1:26" ht="24" customHeight="1" x14ac:dyDescent="0.3">
      <c r="A1076" s="5">
        <v>1075</v>
      </c>
      <c r="B1076" s="6" t="s">
        <v>12705</v>
      </c>
      <c r="C1076" s="6"/>
      <c r="D1076" s="7" t="s">
        <v>13662</v>
      </c>
      <c r="E1076" s="35" t="s">
        <v>12708</v>
      </c>
      <c r="F1076" s="39">
        <v>1</v>
      </c>
      <c r="G1076" s="5">
        <v>0</v>
      </c>
      <c r="H1076" s="39">
        <v>1</v>
      </c>
      <c r="I1076" s="4"/>
      <c r="J1076" s="4"/>
      <c r="K1076" s="4"/>
      <c r="L1076" s="4"/>
      <c r="M1076" s="4"/>
      <c r="N1076" s="4"/>
      <c r="O1076" s="4"/>
      <c r="P1076" s="4"/>
      <c r="Q1076" s="4"/>
      <c r="R1076" s="4"/>
      <c r="S1076" s="4"/>
      <c r="T1076" s="4"/>
      <c r="U1076" s="4"/>
      <c r="V1076" s="4"/>
      <c r="W1076" s="4"/>
      <c r="X1076" s="4"/>
      <c r="Y1076" s="4"/>
      <c r="Z1076" s="4"/>
    </row>
    <row r="1077" spans="1:26" ht="24" customHeight="1" x14ac:dyDescent="0.3">
      <c r="A1077" s="5">
        <v>1076</v>
      </c>
      <c r="B1077" s="6" t="s">
        <v>12709</v>
      </c>
      <c r="C1077" s="6" t="s">
        <v>12710</v>
      </c>
      <c r="D1077" s="7" t="s">
        <v>13663</v>
      </c>
      <c r="E1077" s="35" t="s">
        <v>12711</v>
      </c>
      <c r="F1077" s="39">
        <v>1</v>
      </c>
      <c r="G1077" s="5">
        <v>1</v>
      </c>
      <c r="H1077" s="39">
        <v>1</v>
      </c>
      <c r="I1077" s="4"/>
      <c r="J1077" s="4"/>
      <c r="K1077" s="4"/>
      <c r="L1077" s="4"/>
      <c r="M1077" s="4"/>
      <c r="N1077" s="4"/>
      <c r="O1077" s="4"/>
      <c r="P1077" s="4"/>
      <c r="Q1077" s="4"/>
      <c r="R1077" s="4"/>
      <c r="S1077" s="4"/>
      <c r="T1077" s="4"/>
      <c r="U1077" s="4"/>
      <c r="V1077" s="4"/>
      <c r="W1077" s="4"/>
      <c r="X1077" s="4"/>
      <c r="Y1077" s="4"/>
      <c r="Z1077" s="4"/>
    </row>
    <row r="1078" spans="1:26" ht="24" customHeight="1" x14ac:dyDescent="0.3">
      <c r="A1078" s="5">
        <v>1077</v>
      </c>
      <c r="B1078" s="6" t="s">
        <v>12709</v>
      </c>
      <c r="C1078" s="6" t="s">
        <v>12710</v>
      </c>
      <c r="D1078" s="7" t="s">
        <v>12712</v>
      </c>
      <c r="E1078" s="35" t="s">
        <v>12713</v>
      </c>
      <c r="F1078" s="39">
        <v>1</v>
      </c>
      <c r="G1078" s="5">
        <v>1</v>
      </c>
      <c r="H1078" s="39">
        <v>1</v>
      </c>
      <c r="I1078" s="4"/>
      <c r="J1078" s="4"/>
      <c r="K1078" s="4"/>
      <c r="L1078" s="4"/>
      <c r="M1078" s="4"/>
      <c r="N1078" s="4"/>
      <c r="O1078" s="4"/>
      <c r="P1078" s="4"/>
      <c r="Q1078" s="4"/>
      <c r="R1078" s="4"/>
      <c r="S1078" s="4"/>
      <c r="T1078" s="4"/>
      <c r="U1078" s="4"/>
      <c r="V1078" s="4"/>
      <c r="W1078" s="4"/>
      <c r="X1078" s="4"/>
      <c r="Y1078" s="4"/>
      <c r="Z1078" s="4"/>
    </row>
    <row r="1079" spans="1:26" ht="24" customHeight="1" x14ac:dyDescent="0.3">
      <c r="A1079" s="5">
        <v>1078</v>
      </c>
      <c r="B1079" s="6" t="s">
        <v>12709</v>
      </c>
      <c r="C1079" s="6" t="s">
        <v>12710</v>
      </c>
      <c r="D1079" s="7" t="s">
        <v>12714</v>
      </c>
      <c r="E1079" s="35" t="s">
        <v>12715</v>
      </c>
      <c r="F1079" s="39">
        <v>1</v>
      </c>
      <c r="G1079" s="5">
        <v>1</v>
      </c>
      <c r="H1079" s="39">
        <v>1</v>
      </c>
      <c r="I1079" s="4"/>
      <c r="J1079" s="4"/>
      <c r="K1079" s="4"/>
      <c r="L1079" s="4"/>
      <c r="M1079" s="4"/>
      <c r="N1079" s="4"/>
      <c r="O1079" s="4"/>
      <c r="P1079" s="4"/>
      <c r="Q1079" s="4"/>
      <c r="R1079" s="4"/>
      <c r="S1079" s="4"/>
      <c r="T1079" s="4"/>
      <c r="U1079" s="4"/>
      <c r="V1079" s="4"/>
      <c r="W1079" s="4"/>
      <c r="X1079" s="4"/>
      <c r="Y1079" s="4"/>
      <c r="Z1079" s="4"/>
    </row>
    <row r="1080" spans="1:26" ht="24" customHeight="1" x14ac:dyDescent="0.3">
      <c r="A1080" s="5">
        <v>1079</v>
      </c>
      <c r="B1080" s="6" t="s">
        <v>12716</v>
      </c>
      <c r="C1080" s="6" t="s">
        <v>12717</v>
      </c>
      <c r="D1080" s="7" t="s">
        <v>13664</v>
      </c>
      <c r="E1080" s="35" t="s">
        <v>12718</v>
      </c>
      <c r="F1080" s="39">
        <v>1</v>
      </c>
      <c r="G1080" s="5">
        <v>1</v>
      </c>
      <c r="H1080" s="39">
        <v>1</v>
      </c>
      <c r="I1080" s="4"/>
      <c r="J1080" s="4"/>
      <c r="K1080" s="4"/>
      <c r="L1080" s="4"/>
      <c r="M1080" s="4"/>
      <c r="N1080" s="4"/>
      <c r="O1080" s="4"/>
      <c r="P1080" s="4"/>
      <c r="Q1080" s="4"/>
      <c r="R1080" s="4"/>
      <c r="S1080" s="4"/>
      <c r="T1080" s="4"/>
      <c r="U1080" s="4"/>
      <c r="V1080" s="4"/>
      <c r="W1080" s="4"/>
      <c r="X1080" s="4"/>
      <c r="Y1080" s="4"/>
      <c r="Z1080" s="4"/>
    </row>
    <row r="1081" spans="1:26" ht="24" customHeight="1" x14ac:dyDescent="0.3">
      <c r="A1081" s="5">
        <v>1080</v>
      </c>
      <c r="B1081" s="6" t="s">
        <v>12719</v>
      </c>
      <c r="C1081" s="6" t="s">
        <v>12720</v>
      </c>
      <c r="D1081" s="7" t="s">
        <v>12721</v>
      </c>
      <c r="E1081" s="35" t="s">
        <v>12722</v>
      </c>
      <c r="F1081" s="39">
        <v>1</v>
      </c>
      <c r="G1081" s="5">
        <v>1</v>
      </c>
      <c r="H1081" s="39">
        <v>1</v>
      </c>
      <c r="I1081" s="4"/>
      <c r="J1081" s="4"/>
      <c r="K1081" s="4"/>
      <c r="L1081" s="4"/>
      <c r="M1081" s="4"/>
      <c r="N1081" s="4"/>
      <c r="O1081" s="4"/>
      <c r="P1081" s="4"/>
      <c r="Q1081" s="4"/>
      <c r="R1081" s="4"/>
      <c r="S1081" s="4"/>
      <c r="T1081" s="4"/>
      <c r="U1081" s="4"/>
      <c r="V1081" s="4"/>
      <c r="W1081" s="4"/>
      <c r="X1081" s="4"/>
      <c r="Y1081" s="4"/>
      <c r="Z1081" s="4"/>
    </row>
    <row r="1082" spans="1:26" ht="24" customHeight="1" x14ac:dyDescent="0.3">
      <c r="A1082" s="5">
        <v>1081</v>
      </c>
      <c r="B1082" s="6" t="s">
        <v>12719</v>
      </c>
      <c r="C1082" s="6" t="s">
        <v>12720</v>
      </c>
      <c r="D1082" s="7" t="s">
        <v>12723</v>
      </c>
      <c r="E1082" s="35" t="s">
        <v>12724</v>
      </c>
      <c r="F1082" s="39">
        <v>0</v>
      </c>
      <c r="G1082" s="5">
        <v>0</v>
      </c>
      <c r="H1082" s="39">
        <v>0</v>
      </c>
      <c r="I1082" s="4"/>
      <c r="J1082" s="4"/>
      <c r="K1082" s="4"/>
      <c r="L1082" s="4"/>
      <c r="M1082" s="4"/>
      <c r="N1082" s="4"/>
      <c r="O1082" s="4"/>
      <c r="P1082" s="4"/>
      <c r="Q1082" s="4"/>
      <c r="R1082" s="4"/>
      <c r="S1082" s="4"/>
      <c r="T1082" s="4"/>
      <c r="U1082" s="4"/>
      <c r="V1082" s="4"/>
      <c r="W1082" s="4"/>
      <c r="X1082" s="4"/>
      <c r="Y1082" s="4"/>
      <c r="Z1082" s="4"/>
    </row>
    <row r="1083" spans="1:26" ht="24" customHeight="1" x14ac:dyDescent="0.3">
      <c r="A1083" s="5">
        <v>1082</v>
      </c>
      <c r="B1083" s="6" t="s">
        <v>12719</v>
      </c>
      <c r="C1083" s="6" t="s">
        <v>12720</v>
      </c>
      <c r="D1083" s="7" t="s">
        <v>12725</v>
      </c>
      <c r="E1083" s="35" t="s">
        <v>12726</v>
      </c>
      <c r="F1083" s="39">
        <v>1</v>
      </c>
      <c r="G1083" s="5">
        <v>1</v>
      </c>
      <c r="H1083" s="39">
        <v>1</v>
      </c>
      <c r="I1083" s="4"/>
      <c r="J1083" s="4"/>
      <c r="K1083" s="4"/>
      <c r="L1083" s="4"/>
      <c r="M1083" s="4"/>
      <c r="N1083" s="4"/>
      <c r="O1083" s="4"/>
      <c r="P1083" s="4"/>
      <c r="Q1083" s="4"/>
      <c r="R1083" s="4"/>
      <c r="S1083" s="4"/>
      <c r="T1083" s="4"/>
      <c r="U1083" s="4"/>
      <c r="V1083" s="4"/>
      <c r="W1083" s="4"/>
      <c r="X1083" s="4"/>
      <c r="Y1083" s="4"/>
      <c r="Z1083" s="4"/>
    </row>
    <row r="1084" spans="1:26" ht="24" customHeight="1" x14ac:dyDescent="0.3">
      <c r="A1084" s="5">
        <v>1083</v>
      </c>
      <c r="B1084" s="6" t="s">
        <v>12727</v>
      </c>
      <c r="C1084" s="6" t="s">
        <v>12728</v>
      </c>
      <c r="D1084" s="7" t="s">
        <v>12729</v>
      </c>
      <c r="E1084" s="35" t="s">
        <v>12730</v>
      </c>
      <c r="F1084" s="39">
        <v>1</v>
      </c>
      <c r="G1084" s="5">
        <v>1</v>
      </c>
      <c r="H1084" s="39">
        <v>1</v>
      </c>
      <c r="I1084" s="4"/>
      <c r="J1084" s="4"/>
      <c r="K1084" s="4"/>
      <c r="L1084" s="4"/>
      <c r="M1084" s="4"/>
      <c r="N1084" s="4"/>
      <c r="O1084" s="4"/>
      <c r="P1084" s="4"/>
      <c r="Q1084" s="4"/>
      <c r="R1084" s="4"/>
      <c r="S1084" s="4"/>
      <c r="T1084" s="4"/>
      <c r="U1084" s="4"/>
      <c r="V1084" s="4"/>
      <c r="W1084" s="4"/>
      <c r="X1084" s="4"/>
      <c r="Y1084" s="4"/>
      <c r="Z1084" s="4"/>
    </row>
    <row r="1085" spans="1:26" ht="48" customHeight="1" x14ac:dyDescent="0.3">
      <c r="A1085" s="5">
        <v>1084</v>
      </c>
      <c r="B1085" s="8" t="str">
        <f>HYPERLINK("http://www.friendskorner.com/forum/showthread.php/48757-Pakistani-and-Indian-Recipies","http://www.friendskorner.com/forum/showthread.php/48757-Pakistani-and-Indian-Recipies")</f>
        <v>http://www.friendskorner.com/forum/showthread.php/48757-Pakistani-and-Indian-Recipies</v>
      </c>
      <c r="C1085" s="6" t="s">
        <v>12731</v>
      </c>
      <c r="D1085" s="7" t="s">
        <v>12732</v>
      </c>
      <c r="E1085" s="35" t="s">
        <v>12733</v>
      </c>
      <c r="F1085" s="39">
        <v>0</v>
      </c>
      <c r="G1085" s="5">
        <v>1</v>
      </c>
      <c r="H1085" s="39">
        <v>0</v>
      </c>
      <c r="I1085" s="4"/>
      <c r="J1085" s="4"/>
      <c r="K1085" s="4"/>
      <c r="L1085" s="4"/>
      <c r="M1085" s="4"/>
      <c r="N1085" s="4"/>
      <c r="O1085" s="4"/>
      <c r="P1085" s="4"/>
      <c r="Q1085" s="4"/>
      <c r="R1085" s="4"/>
      <c r="S1085" s="4"/>
      <c r="T1085" s="4"/>
      <c r="U1085" s="4"/>
      <c r="V1085" s="4"/>
      <c r="W1085" s="4"/>
      <c r="X1085" s="4"/>
      <c r="Y1085" s="4"/>
      <c r="Z1085" s="4"/>
    </row>
    <row r="1086" spans="1:26" ht="48" customHeight="1" x14ac:dyDescent="0.3">
      <c r="A1086" s="5">
        <v>1085</v>
      </c>
      <c r="B1086" s="8" t="str">
        <f>HYPERLINK("http://www.friendskorner.com/forum/showthread.php/48757-Pakistani-and-Indian-Recipies","http://www.friendskorner.com/forum/showthread.php/48757-Pakistani-and-Indian-Recipies")</f>
        <v>http://www.friendskorner.com/forum/showthread.php/48757-Pakistani-and-Indian-Recipies</v>
      </c>
      <c r="C1086" s="6" t="s">
        <v>12731</v>
      </c>
      <c r="D1086" s="7" t="s">
        <v>12734</v>
      </c>
      <c r="E1086" s="35" t="s">
        <v>12735</v>
      </c>
      <c r="F1086" s="39">
        <v>1</v>
      </c>
      <c r="G1086" s="5">
        <v>0</v>
      </c>
      <c r="H1086" s="39">
        <v>1</v>
      </c>
      <c r="I1086" s="4"/>
      <c r="J1086" s="4"/>
      <c r="K1086" s="4"/>
      <c r="L1086" s="4"/>
      <c r="M1086" s="4"/>
      <c r="N1086" s="4"/>
      <c r="O1086" s="4"/>
      <c r="P1086" s="4"/>
      <c r="Q1086" s="4"/>
      <c r="R1086" s="4"/>
      <c r="S1086" s="4"/>
      <c r="T1086" s="4"/>
      <c r="U1086" s="4"/>
      <c r="V1086" s="4"/>
      <c r="W1086" s="4"/>
      <c r="X1086" s="4"/>
      <c r="Y1086" s="4"/>
      <c r="Z1086" s="4"/>
    </row>
    <row r="1087" spans="1:26" ht="24" customHeight="1" x14ac:dyDescent="0.3">
      <c r="A1087" s="5">
        <v>1086</v>
      </c>
      <c r="B1087" s="6" t="s">
        <v>12736</v>
      </c>
      <c r="C1087" s="6" t="s">
        <v>12737</v>
      </c>
      <c r="D1087" s="7" t="s">
        <v>12738</v>
      </c>
      <c r="E1087" s="35" t="s">
        <v>12739</v>
      </c>
      <c r="F1087" s="39">
        <v>1</v>
      </c>
      <c r="G1087" s="5">
        <v>1</v>
      </c>
      <c r="H1087" s="39">
        <v>1</v>
      </c>
      <c r="I1087" s="4"/>
      <c r="J1087" s="4"/>
      <c r="K1087" s="4"/>
      <c r="L1087" s="4"/>
      <c r="M1087" s="4"/>
      <c r="N1087" s="4"/>
      <c r="O1087" s="4"/>
      <c r="P1087" s="4"/>
      <c r="Q1087" s="4"/>
      <c r="R1087" s="4"/>
      <c r="S1087" s="4"/>
      <c r="T1087" s="4"/>
      <c r="U1087" s="4"/>
      <c r="V1087" s="4"/>
      <c r="W1087" s="4"/>
      <c r="X1087" s="4"/>
      <c r="Y1087" s="4"/>
      <c r="Z1087" s="4"/>
    </row>
    <row r="1088" spans="1:26" ht="48" customHeight="1" x14ac:dyDescent="0.3">
      <c r="A1088" s="5">
        <v>1087</v>
      </c>
      <c r="B1088" s="6" t="s">
        <v>12740</v>
      </c>
      <c r="C1088" s="6" t="s">
        <v>12741</v>
      </c>
      <c r="D1088" s="7" t="s">
        <v>12742</v>
      </c>
      <c r="E1088" s="35" t="s">
        <v>12743</v>
      </c>
      <c r="F1088" s="39">
        <v>1</v>
      </c>
      <c r="G1088" s="5">
        <v>1</v>
      </c>
      <c r="H1088" s="39">
        <v>1</v>
      </c>
      <c r="I1088" s="4"/>
      <c r="J1088" s="4"/>
      <c r="K1088" s="4"/>
      <c r="L1088" s="4"/>
      <c r="M1088" s="4"/>
      <c r="N1088" s="4"/>
      <c r="O1088" s="4"/>
      <c r="P1088" s="4"/>
      <c r="Q1088" s="4"/>
      <c r="R1088" s="4"/>
      <c r="S1088" s="4"/>
      <c r="T1088" s="4"/>
      <c r="U1088" s="4"/>
      <c r="V1088" s="4"/>
      <c r="W1088" s="4"/>
      <c r="X1088" s="4"/>
      <c r="Y1088" s="4"/>
      <c r="Z1088" s="4"/>
    </row>
    <row r="1089" spans="1:26" ht="48" customHeight="1" x14ac:dyDescent="0.3">
      <c r="A1089" s="5">
        <v>1088</v>
      </c>
      <c r="B1089" s="6" t="s">
        <v>12740</v>
      </c>
      <c r="C1089" s="6" t="s">
        <v>12741</v>
      </c>
      <c r="D1089" s="7" t="s">
        <v>12744</v>
      </c>
      <c r="E1089" s="35" t="s">
        <v>12745</v>
      </c>
      <c r="F1089" s="39">
        <v>1</v>
      </c>
      <c r="G1089" s="5">
        <v>1</v>
      </c>
      <c r="H1089" s="39">
        <v>1</v>
      </c>
      <c r="I1089" s="4"/>
      <c r="J1089" s="4"/>
      <c r="K1089" s="4"/>
      <c r="L1089" s="4"/>
      <c r="M1089" s="4"/>
      <c r="N1089" s="4"/>
      <c r="O1089" s="4"/>
      <c r="P1089" s="4"/>
      <c r="Q1089" s="4"/>
      <c r="R1089" s="4"/>
      <c r="S1089" s="4"/>
      <c r="T1089" s="4"/>
      <c r="U1089" s="4"/>
      <c r="V1089" s="4"/>
      <c r="W1089" s="4"/>
      <c r="X1089" s="4"/>
      <c r="Y1089" s="4"/>
      <c r="Z1089" s="4"/>
    </row>
    <row r="1090" spans="1:26" ht="24" customHeight="1" x14ac:dyDescent="0.3">
      <c r="A1090" s="5">
        <v>1089</v>
      </c>
      <c r="B1090" s="6" t="s">
        <v>12740</v>
      </c>
      <c r="C1090" s="6" t="s">
        <v>12741</v>
      </c>
      <c r="D1090" s="7" t="s">
        <v>13665</v>
      </c>
      <c r="E1090" s="35" t="s">
        <v>12746</v>
      </c>
      <c r="F1090" s="39">
        <v>1</v>
      </c>
      <c r="G1090" s="5">
        <v>1</v>
      </c>
      <c r="H1090" s="39">
        <v>1</v>
      </c>
      <c r="I1090" s="4"/>
      <c r="J1090" s="4"/>
      <c r="K1090" s="4"/>
      <c r="L1090" s="4"/>
      <c r="M1090" s="4"/>
      <c r="N1090" s="4"/>
      <c r="O1090" s="4"/>
      <c r="P1090" s="4"/>
      <c r="Q1090" s="4"/>
      <c r="R1090" s="4"/>
      <c r="S1090" s="4"/>
      <c r="T1090" s="4"/>
      <c r="U1090" s="4"/>
      <c r="V1090" s="4"/>
      <c r="W1090" s="4"/>
      <c r="X1090" s="4"/>
      <c r="Y1090" s="4"/>
      <c r="Z1090" s="4"/>
    </row>
    <row r="1091" spans="1:26" ht="24" customHeight="1" x14ac:dyDescent="0.3">
      <c r="A1091" s="5">
        <v>1090</v>
      </c>
      <c r="B1091" s="6" t="s">
        <v>12740</v>
      </c>
      <c r="C1091" s="6" t="s">
        <v>12741</v>
      </c>
      <c r="D1091" s="7" t="s">
        <v>12747</v>
      </c>
      <c r="E1091" s="35" t="s">
        <v>12748</v>
      </c>
      <c r="F1091" s="39">
        <v>1</v>
      </c>
      <c r="G1091" s="5">
        <v>1</v>
      </c>
      <c r="H1091" s="39">
        <v>1</v>
      </c>
      <c r="I1091" s="4"/>
      <c r="J1091" s="4"/>
      <c r="K1091" s="4"/>
      <c r="L1091" s="4"/>
      <c r="M1091" s="4"/>
      <c r="N1091" s="4"/>
      <c r="O1091" s="4"/>
      <c r="P1091" s="4"/>
      <c r="Q1091" s="4"/>
      <c r="R1091" s="4"/>
      <c r="S1091" s="4"/>
      <c r="T1091" s="4"/>
      <c r="U1091" s="4"/>
      <c r="V1091" s="4"/>
      <c r="W1091" s="4"/>
      <c r="X1091" s="4"/>
      <c r="Y1091" s="4"/>
      <c r="Z1091" s="4"/>
    </row>
    <row r="1092" spans="1:26" ht="24" customHeight="1" x14ac:dyDescent="0.3">
      <c r="A1092" s="5">
        <v>1091</v>
      </c>
      <c r="B1092" s="6" t="s">
        <v>12740</v>
      </c>
      <c r="C1092" s="6" t="s">
        <v>12741</v>
      </c>
      <c r="D1092" s="7" t="s">
        <v>12749</v>
      </c>
      <c r="E1092" s="35" t="s">
        <v>12750</v>
      </c>
      <c r="F1092" s="39">
        <v>0</v>
      </c>
      <c r="G1092" s="5">
        <v>0</v>
      </c>
      <c r="H1092" s="39">
        <v>0</v>
      </c>
      <c r="I1092" s="4"/>
      <c r="J1092" s="4"/>
      <c r="K1092" s="4"/>
      <c r="L1092" s="4"/>
      <c r="M1092" s="4"/>
      <c r="N1092" s="4"/>
      <c r="O1092" s="4"/>
      <c r="P1092" s="4"/>
      <c r="Q1092" s="4"/>
      <c r="R1092" s="4"/>
      <c r="S1092" s="4"/>
      <c r="T1092" s="4"/>
      <c r="U1092" s="4"/>
      <c r="V1092" s="4"/>
      <c r="W1092" s="4"/>
      <c r="X1092" s="4"/>
      <c r="Y1092" s="4"/>
      <c r="Z1092" s="4"/>
    </row>
    <row r="1093" spans="1:26" ht="48" customHeight="1" x14ac:dyDescent="0.3">
      <c r="A1093" s="5">
        <v>1092</v>
      </c>
      <c r="B1093" s="6" t="s">
        <v>12740</v>
      </c>
      <c r="C1093" s="6" t="s">
        <v>12741</v>
      </c>
      <c r="D1093" s="7" t="s">
        <v>12751</v>
      </c>
      <c r="E1093" s="35" t="s">
        <v>12752</v>
      </c>
      <c r="F1093" s="39">
        <v>0</v>
      </c>
      <c r="G1093" s="5">
        <v>0</v>
      </c>
      <c r="H1093" s="39">
        <v>0</v>
      </c>
      <c r="I1093" s="4"/>
      <c r="J1093" s="4"/>
      <c r="K1093" s="4"/>
      <c r="L1093" s="4"/>
      <c r="M1093" s="4"/>
      <c r="N1093" s="4"/>
      <c r="O1093" s="4"/>
      <c r="P1093" s="4"/>
      <c r="Q1093" s="4"/>
      <c r="R1093" s="4"/>
      <c r="S1093" s="4"/>
      <c r="T1093" s="4"/>
      <c r="U1093" s="4"/>
      <c r="V1093" s="4"/>
      <c r="W1093" s="4"/>
      <c r="X1093" s="4"/>
      <c r="Y1093" s="4"/>
      <c r="Z1093" s="4"/>
    </row>
    <row r="1094" spans="1:26" ht="96" customHeight="1" x14ac:dyDescent="0.3">
      <c r="A1094" s="5">
        <v>1093</v>
      </c>
      <c r="B1094" s="6" t="s">
        <v>12740</v>
      </c>
      <c r="C1094" s="6" t="s">
        <v>12741</v>
      </c>
      <c r="D1094" s="7" t="s">
        <v>12753</v>
      </c>
      <c r="E1094" s="35" t="s">
        <v>12754</v>
      </c>
      <c r="F1094" s="39">
        <v>0</v>
      </c>
      <c r="G1094" s="5">
        <v>0</v>
      </c>
      <c r="H1094" s="39">
        <v>0</v>
      </c>
      <c r="I1094" s="4"/>
      <c r="J1094" s="4"/>
      <c r="K1094" s="4"/>
      <c r="L1094" s="4"/>
      <c r="M1094" s="4"/>
      <c r="N1094" s="4"/>
      <c r="O1094" s="4"/>
      <c r="P1094" s="4"/>
      <c r="Q1094" s="4"/>
      <c r="R1094" s="4"/>
      <c r="S1094" s="4"/>
      <c r="T1094" s="4"/>
      <c r="U1094" s="4"/>
      <c r="V1094" s="4"/>
      <c r="W1094" s="4"/>
      <c r="X1094" s="4"/>
      <c r="Y1094" s="4"/>
      <c r="Z1094" s="4"/>
    </row>
    <row r="1095" spans="1:26" ht="48" customHeight="1" x14ac:dyDescent="0.3">
      <c r="A1095" s="5">
        <v>1094</v>
      </c>
      <c r="B1095" s="6" t="s">
        <v>12740</v>
      </c>
      <c r="C1095" s="6" t="s">
        <v>12741</v>
      </c>
      <c r="D1095" s="7" t="s">
        <v>12755</v>
      </c>
      <c r="E1095" s="35" t="s">
        <v>12756</v>
      </c>
      <c r="F1095" s="39">
        <v>1</v>
      </c>
      <c r="G1095" s="5">
        <v>1</v>
      </c>
      <c r="H1095" s="39">
        <v>1</v>
      </c>
      <c r="I1095" s="4"/>
      <c r="J1095" s="4"/>
      <c r="K1095" s="4"/>
      <c r="L1095" s="4"/>
      <c r="M1095" s="4"/>
      <c r="N1095" s="4"/>
      <c r="O1095" s="4"/>
      <c r="P1095" s="4"/>
      <c r="Q1095" s="4"/>
      <c r="R1095" s="4"/>
      <c r="S1095" s="4"/>
      <c r="T1095" s="4"/>
      <c r="U1095" s="4"/>
      <c r="V1095" s="4"/>
      <c r="W1095" s="4"/>
      <c r="X1095" s="4"/>
      <c r="Y1095" s="4"/>
      <c r="Z1095" s="4"/>
    </row>
    <row r="1096" spans="1:26" ht="24" customHeight="1" x14ac:dyDescent="0.3">
      <c r="A1096" s="5">
        <v>1095</v>
      </c>
      <c r="B1096" s="6" t="s">
        <v>12740</v>
      </c>
      <c r="C1096" s="6" t="s">
        <v>12741</v>
      </c>
      <c r="D1096" s="7" t="s">
        <v>12757</v>
      </c>
      <c r="E1096" s="35" t="s">
        <v>12758</v>
      </c>
      <c r="F1096" s="39">
        <v>1</v>
      </c>
      <c r="G1096" s="5">
        <v>1</v>
      </c>
      <c r="H1096" s="39">
        <v>1</v>
      </c>
      <c r="I1096" s="4"/>
      <c r="J1096" s="4"/>
      <c r="K1096" s="4"/>
      <c r="L1096" s="4"/>
      <c r="M1096" s="4"/>
      <c r="N1096" s="4"/>
      <c r="O1096" s="4"/>
      <c r="P1096" s="4"/>
      <c r="Q1096" s="4"/>
      <c r="R1096" s="4"/>
      <c r="S1096" s="4"/>
      <c r="T1096" s="4"/>
      <c r="U1096" s="4"/>
      <c r="V1096" s="4"/>
      <c r="W1096" s="4"/>
      <c r="X1096" s="4"/>
      <c r="Y1096" s="4"/>
      <c r="Z1096" s="4"/>
    </row>
    <row r="1097" spans="1:26" ht="24" customHeight="1" x14ac:dyDescent="0.3">
      <c r="A1097" s="5">
        <v>1096</v>
      </c>
      <c r="B1097" s="6" t="s">
        <v>12740</v>
      </c>
      <c r="C1097" s="6" t="s">
        <v>12741</v>
      </c>
      <c r="D1097" s="7" t="s">
        <v>12759</v>
      </c>
      <c r="E1097" s="35" t="s">
        <v>12760</v>
      </c>
      <c r="F1097" s="39">
        <v>0</v>
      </c>
      <c r="G1097" s="5">
        <v>0</v>
      </c>
      <c r="H1097" s="39">
        <v>0</v>
      </c>
      <c r="I1097" s="4"/>
      <c r="J1097" s="4"/>
      <c r="K1097" s="4"/>
      <c r="L1097" s="4"/>
      <c r="M1097" s="4"/>
      <c r="N1097" s="4"/>
      <c r="O1097" s="4"/>
      <c r="P1097" s="4"/>
      <c r="Q1097" s="4"/>
      <c r="R1097" s="4"/>
      <c r="S1097" s="4"/>
      <c r="T1097" s="4"/>
      <c r="U1097" s="4"/>
      <c r="V1097" s="4"/>
      <c r="W1097" s="4"/>
      <c r="X1097" s="4"/>
      <c r="Y1097" s="4"/>
      <c r="Z1097" s="4"/>
    </row>
    <row r="1098" spans="1:26" ht="24" customHeight="1" x14ac:dyDescent="0.3">
      <c r="A1098" s="5">
        <v>1097</v>
      </c>
      <c r="B1098" s="6" t="s">
        <v>12740</v>
      </c>
      <c r="C1098" s="6" t="s">
        <v>12741</v>
      </c>
      <c r="D1098" s="7" t="s">
        <v>12747</v>
      </c>
      <c r="E1098" s="35" t="s">
        <v>12761</v>
      </c>
      <c r="F1098" s="39">
        <v>1</v>
      </c>
      <c r="G1098" s="5">
        <v>1</v>
      </c>
      <c r="H1098" s="39">
        <v>1</v>
      </c>
      <c r="I1098" s="4"/>
      <c r="J1098" s="4"/>
      <c r="K1098" s="4"/>
      <c r="L1098" s="4"/>
      <c r="M1098" s="4"/>
      <c r="N1098" s="4"/>
      <c r="O1098" s="4"/>
      <c r="P1098" s="4"/>
      <c r="Q1098" s="4"/>
      <c r="R1098" s="4"/>
      <c r="S1098" s="4"/>
      <c r="T1098" s="4"/>
      <c r="U1098" s="4"/>
      <c r="V1098" s="4"/>
      <c r="W1098" s="4"/>
      <c r="X1098" s="4"/>
      <c r="Y1098" s="4"/>
      <c r="Z1098" s="4"/>
    </row>
    <row r="1099" spans="1:26" ht="24" customHeight="1" x14ac:dyDescent="0.3">
      <c r="A1099" s="5">
        <v>1098</v>
      </c>
      <c r="B1099" s="6" t="s">
        <v>12740</v>
      </c>
      <c r="C1099" s="6" t="s">
        <v>12741</v>
      </c>
      <c r="D1099" s="7" t="s">
        <v>12762</v>
      </c>
      <c r="E1099" s="35" t="s">
        <v>12763</v>
      </c>
      <c r="F1099" s="39">
        <v>0</v>
      </c>
      <c r="G1099" s="5">
        <v>0</v>
      </c>
      <c r="H1099" s="39">
        <v>0</v>
      </c>
      <c r="I1099" s="4"/>
      <c r="J1099" s="4"/>
      <c r="K1099" s="4"/>
      <c r="L1099" s="4"/>
      <c r="M1099" s="4"/>
      <c r="N1099" s="4"/>
      <c r="O1099" s="4"/>
      <c r="P1099" s="4"/>
      <c r="Q1099" s="4"/>
      <c r="R1099" s="4"/>
      <c r="S1099" s="4"/>
      <c r="T1099" s="4"/>
      <c r="U1099" s="4"/>
      <c r="V1099" s="4"/>
      <c r="W1099" s="4"/>
      <c r="X1099" s="4"/>
      <c r="Y1099" s="4"/>
      <c r="Z1099" s="4"/>
    </row>
    <row r="1100" spans="1:26" ht="24" customHeight="1" x14ac:dyDescent="0.3">
      <c r="A1100" s="5">
        <v>1099</v>
      </c>
      <c r="B1100" s="6" t="s">
        <v>12740</v>
      </c>
      <c r="C1100" s="6" t="s">
        <v>12741</v>
      </c>
      <c r="D1100" s="7" t="s">
        <v>12764</v>
      </c>
      <c r="E1100" s="35" t="s">
        <v>12765</v>
      </c>
      <c r="F1100" s="39">
        <v>2</v>
      </c>
      <c r="G1100" s="5">
        <v>0</v>
      </c>
      <c r="H1100" s="39">
        <v>2</v>
      </c>
      <c r="I1100" s="4"/>
      <c r="J1100" s="4"/>
      <c r="K1100" s="4"/>
      <c r="L1100" s="4"/>
      <c r="M1100" s="4"/>
      <c r="N1100" s="4"/>
      <c r="O1100" s="4"/>
      <c r="P1100" s="4"/>
      <c r="Q1100" s="4"/>
      <c r="R1100" s="4"/>
      <c r="S1100" s="4"/>
      <c r="T1100" s="4"/>
      <c r="U1100" s="4"/>
      <c r="V1100" s="4"/>
      <c r="W1100" s="4"/>
      <c r="X1100" s="4"/>
      <c r="Y1100" s="4"/>
      <c r="Z1100" s="4"/>
    </row>
    <row r="1101" spans="1:26" ht="48" customHeight="1" x14ac:dyDescent="0.3">
      <c r="A1101" s="5">
        <v>1100</v>
      </c>
      <c r="B1101" s="6" t="s">
        <v>12740</v>
      </c>
      <c r="C1101" s="6" t="s">
        <v>12741</v>
      </c>
      <c r="D1101" s="7" t="s">
        <v>12766</v>
      </c>
      <c r="E1101" s="35" t="s">
        <v>12767</v>
      </c>
      <c r="F1101" s="39">
        <v>2</v>
      </c>
      <c r="G1101" s="5">
        <v>0</v>
      </c>
      <c r="H1101" s="39">
        <v>2</v>
      </c>
      <c r="I1101" s="4"/>
      <c r="J1101" s="4"/>
      <c r="K1101" s="4"/>
      <c r="L1101" s="4"/>
      <c r="M1101" s="4"/>
      <c r="N1101" s="4"/>
      <c r="O1101" s="4"/>
      <c r="P1101" s="4"/>
      <c r="Q1101" s="4"/>
      <c r="R1101" s="4"/>
      <c r="S1101" s="4"/>
      <c r="T1101" s="4"/>
      <c r="U1101" s="4"/>
      <c r="V1101" s="4"/>
      <c r="W1101" s="4"/>
      <c r="X1101" s="4"/>
      <c r="Y1101" s="4"/>
      <c r="Z1101" s="4"/>
    </row>
    <row r="1102" spans="1:26" ht="24" customHeight="1" x14ac:dyDescent="0.3">
      <c r="A1102" s="5">
        <v>1101</v>
      </c>
      <c r="B1102" s="6" t="s">
        <v>12768</v>
      </c>
      <c r="C1102" s="6" t="s">
        <v>12769</v>
      </c>
      <c r="D1102" s="7" t="s">
        <v>12770</v>
      </c>
      <c r="E1102" s="35" t="s">
        <v>12771</v>
      </c>
      <c r="F1102" s="39">
        <v>1</v>
      </c>
      <c r="G1102" s="5">
        <v>1</v>
      </c>
      <c r="H1102" s="39">
        <v>1</v>
      </c>
      <c r="I1102" s="4"/>
      <c r="J1102" s="4"/>
      <c r="K1102" s="4"/>
      <c r="L1102" s="4"/>
      <c r="M1102" s="4"/>
      <c r="N1102" s="4"/>
      <c r="O1102" s="4"/>
      <c r="P1102" s="4"/>
      <c r="Q1102" s="4"/>
      <c r="R1102" s="4"/>
      <c r="S1102" s="4"/>
      <c r="T1102" s="4"/>
      <c r="U1102" s="4"/>
      <c r="V1102" s="4"/>
      <c r="W1102" s="4"/>
      <c r="X1102" s="4"/>
      <c r="Y1102" s="4"/>
      <c r="Z1102" s="4"/>
    </row>
    <row r="1103" spans="1:26" ht="24" customHeight="1" x14ac:dyDescent="0.3">
      <c r="A1103" s="5">
        <v>1102</v>
      </c>
      <c r="B1103" s="6" t="s">
        <v>12768</v>
      </c>
      <c r="C1103" s="6" t="s">
        <v>12769</v>
      </c>
      <c r="D1103" s="7" t="s">
        <v>12772</v>
      </c>
      <c r="E1103" s="35" t="s">
        <v>12773</v>
      </c>
      <c r="F1103" s="39">
        <v>0</v>
      </c>
      <c r="G1103" s="5">
        <v>0</v>
      </c>
      <c r="H1103" s="39">
        <v>0</v>
      </c>
      <c r="I1103" s="4"/>
      <c r="J1103" s="4"/>
      <c r="K1103" s="4"/>
      <c r="L1103" s="4"/>
      <c r="M1103" s="4"/>
      <c r="N1103" s="4"/>
      <c r="O1103" s="4"/>
      <c r="P1103" s="4"/>
      <c r="Q1103" s="4"/>
      <c r="R1103" s="4"/>
      <c r="S1103" s="4"/>
      <c r="T1103" s="4"/>
      <c r="U1103" s="4"/>
      <c r="V1103" s="4"/>
      <c r="W1103" s="4"/>
      <c r="X1103" s="4"/>
      <c r="Y1103" s="4"/>
      <c r="Z1103" s="4"/>
    </row>
    <row r="1104" spans="1:26" ht="24" customHeight="1" x14ac:dyDescent="0.3">
      <c r="A1104" s="5">
        <v>1103</v>
      </c>
      <c r="B1104" s="6" t="s">
        <v>12768</v>
      </c>
      <c r="C1104" s="6" t="s">
        <v>12769</v>
      </c>
      <c r="D1104" s="7" t="s">
        <v>12774</v>
      </c>
      <c r="E1104" s="35" t="s">
        <v>12775</v>
      </c>
      <c r="F1104" s="39">
        <v>0</v>
      </c>
      <c r="G1104" s="5">
        <v>0</v>
      </c>
      <c r="H1104" s="39">
        <v>0</v>
      </c>
      <c r="I1104" s="4"/>
      <c r="J1104" s="4"/>
      <c r="K1104" s="4"/>
      <c r="L1104" s="4"/>
      <c r="M1104" s="4"/>
      <c r="N1104" s="4"/>
      <c r="O1104" s="4"/>
      <c r="P1104" s="4"/>
      <c r="Q1104" s="4"/>
      <c r="R1104" s="4"/>
      <c r="S1104" s="4"/>
      <c r="T1104" s="4"/>
      <c r="U1104" s="4"/>
      <c r="V1104" s="4"/>
      <c r="W1104" s="4"/>
      <c r="X1104" s="4"/>
      <c r="Y1104" s="4"/>
      <c r="Z1104" s="4"/>
    </row>
    <row r="1105" spans="1:26" ht="24" customHeight="1" x14ac:dyDescent="0.3">
      <c r="A1105" s="5">
        <v>1104</v>
      </c>
      <c r="B1105" s="6" t="s">
        <v>12776</v>
      </c>
      <c r="C1105" s="6" t="s">
        <v>12777</v>
      </c>
      <c r="D1105" s="7" t="s">
        <v>12778</v>
      </c>
      <c r="E1105" s="35" t="s">
        <v>12779</v>
      </c>
      <c r="F1105" s="39">
        <v>1</v>
      </c>
      <c r="G1105" s="5">
        <v>1</v>
      </c>
      <c r="H1105" s="39">
        <v>1</v>
      </c>
      <c r="I1105" s="4"/>
      <c r="J1105" s="4"/>
      <c r="K1105" s="4"/>
      <c r="L1105" s="4"/>
      <c r="M1105" s="4"/>
      <c r="N1105" s="4"/>
      <c r="O1105" s="4"/>
      <c r="P1105" s="4"/>
      <c r="Q1105" s="4"/>
      <c r="R1105" s="4"/>
      <c r="S1105" s="4"/>
      <c r="T1105" s="4"/>
      <c r="U1105" s="4"/>
      <c r="V1105" s="4"/>
      <c r="W1105" s="4"/>
      <c r="X1105" s="4"/>
      <c r="Y1105" s="4"/>
      <c r="Z1105" s="4"/>
    </row>
    <row r="1106" spans="1:26" ht="22.5" customHeight="1" x14ac:dyDescent="0.25">
      <c r="A1106" s="5">
        <v>1105</v>
      </c>
      <c r="B1106" s="6" t="s">
        <v>10481</v>
      </c>
      <c r="C1106" s="6" t="s">
        <v>10482</v>
      </c>
      <c r="D1106" s="37" t="s">
        <v>12780</v>
      </c>
      <c r="E1106" s="35" t="s">
        <v>12781</v>
      </c>
      <c r="F1106" s="39">
        <v>1</v>
      </c>
      <c r="G1106" s="5">
        <v>1</v>
      </c>
      <c r="H1106" s="39">
        <v>1</v>
      </c>
      <c r="I1106" s="4"/>
      <c r="J1106" s="4"/>
      <c r="K1106" s="4"/>
      <c r="L1106" s="4"/>
      <c r="M1106" s="4"/>
      <c r="N1106" s="4"/>
      <c r="O1106" s="4"/>
      <c r="P1106" s="4"/>
      <c r="Q1106" s="4"/>
      <c r="R1106" s="4"/>
      <c r="S1106" s="4"/>
      <c r="T1106" s="4"/>
      <c r="U1106" s="4"/>
      <c r="V1106" s="4"/>
      <c r="W1106" s="4"/>
      <c r="X1106" s="4"/>
      <c r="Y1106" s="4"/>
      <c r="Z1106" s="4"/>
    </row>
    <row r="1107" spans="1:26" ht="22.5" customHeight="1" x14ac:dyDescent="0.25">
      <c r="A1107" s="5">
        <v>1106</v>
      </c>
      <c r="B1107" s="6" t="s">
        <v>10481</v>
      </c>
      <c r="C1107" s="6" t="s">
        <v>10482</v>
      </c>
      <c r="D1107" s="37" t="s">
        <v>12782</v>
      </c>
      <c r="E1107" s="35" t="s">
        <v>12783</v>
      </c>
      <c r="F1107" s="39">
        <v>0</v>
      </c>
      <c r="G1107" s="5">
        <v>0</v>
      </c>
      <c r="H1107" s="39">
        <v>0</v>
      </c>
      <c r="I1107" s="4"/>
      <c r="J1107" s="4"/>
      <c r="K1107" s="4"/>
      <c r="L1107" s="4"/>
      <c r="M1107" s="4"/>
      <c r="N1107" s="4"/>
      <c r="O1107" s="4"/>
      <c r="P1107" s="4"/>
      <c r="Q1107" s="4"/>
      <c r="R1107" s="4"/>
      <c r="S1107" s="4"/>
      <c r="T1107" s="4"/>
      <c r="U1107" s="4"/>
      <c r="V1107" s="4"/>
      <c r="W1107" s="4"/>
      <c r="X1107" s="4"/>
      <c r="Y1107" s="4"/>
      <c r="Z1107" s="4"/>
    </row>
    <row r="1108" spans="1:26" ht="45.75" customHeight="1" x14ac:dyDescent="0.25">
      <c r="A1108" s="5">
        <v>1107</v>
      </c>
      <c r="B1108" s="6" t="s">
        <v>10481</v>
      </c>
      <c r="C1108" s="6" t="s">
        <v>10482</v>
      </c>
      <c r="D1108" s="37" t="s">
        <v>12784</v>
      </c>
      <c r="E1108" s="35" t="s">
        <v>12785</v>
      </c>
      <c r="F1108" s="39">
        <v>2</v>
      </c>
      <c r="G1108" s="5">
        <v>0</v>
      </c>
      <c r="H1108" s="39">
        <v>2</v>
      </c>
      <c r="I1108" s="4"/>
      <c r="J1108" s="4"/>
      <c r="K1108" s="4"/>
      <c r="L1108" s="4"/>
      <c r="M1108" s="4"/>
      <c r="N1108" s="4"/>
      <c r="O1108" s="4"/>
      <c r="P1108" s="4"/>
      <c r="Q1108" s="4"/>
      <c r="R1108" s="4"/>
      <c r="S1108" s="4"/>
      <c r="T1108" s="4"/>
      <c r="U1108" s="4"/>
      <c r="V1108" s="4"/>
      <c r="W1108" s="4"/>
      <c r="X1108" s="4"/>
      <c r="Y1108" s="4"/>
      <c r="Z1108" s="4"/>
    </row>
    <row r="1109" spans="1:26" ht="48" customHeight="1" x14ac:dyDescent="0.3">
      <c r="A1109" s="5">
        <v>1108</v>
      </c>
      <c r="B1109" s="6" t="s">
        <v>10698</v>
      </c>
      <c r="C1109" s="6" t="s">
        <v>10699</v>
      </c>
      <c r="D1109" s="7" t="s">
        <v>10700</v>
      </c>
      <c r="E1109" s="35" t="s">
        <v>12786</v>
      </c>
      <c r="F1109" s="39">
        <v>2</v>
      </c>
      <c r="G1109" s="5">
        <v>0</v>
      </c>
      <c r="H1109" s="39">
        <v>2</v>
      </c>
      <c r="I1109" s="4"/>
      <c r="J1109" s="4"/>
      <c r="K1109" s="4"/>
      <c r="L1109" s="4"/>
      <c r="M1109" s="4"/>
      <c r="N1109" s="4"/>
      <c r="O1109" s="4"/>
      <c r="P1109" s="4"/>
      <c r="Q1109" s="4"/>
      <c r="R1109" s="4"/>
      <c r="S1109" s="4"/>
      <c r="T1109" s="4"/>
      <c r="U1109" s="4"/>
      <c r="V1109" s="4"/>
      <c r="W1109" s="4"/>
      <c r="X1109" s="4"/>
      <c r="Y1109" s="4"/>
      <c r="Z1109" s="4"/>
    </row>
    <row r="1110" spans="1:26" ht="48" customHeight="1" x14ac:dyDescent="0.3">
      <c r="A1110" s="5">
        <v>1109</v>
      </c>
      <c r="B1110" s="6" t="s">
        <v>10698</v>
      </c>
      <c r="C1110" s="6" t="s">
        <v>10699</v>
      </c>
      <c r="D1110" s="7" t="s">
        <v>10702</v>
      </c>
      <c r="E1110" s="35" t="s">
        <v>12787</v>
      </c>
      <c r="F1110" s="39">
        <v>0</v>
      </c>
      <c r="G1110" s="5">
        <v>1</v>
      </c>
      <c r="H1110" s="39">
        <v>0</v>
      </c>
      <c r="I1110" s="4"/>
      <c r="J1110" s="4"/>
      <c r="K1110" s="4"/>
      <c r="L1110" s="4"/>
      <c r="M1110" s="4"/>
      <c r="N1110" s="4"/>
      <c r="O1110" s="4"/>
      <c r="P1110" s="4"/>
      <c r="Q1110" s="4"/>
      <c r="R1110" s="4"/>
      <c r="S1110" s="4"/>
      <c r="T1110" s="4"/>
      <c r="U1110" s="4"/>
      <c r="V1110" s="4"/>
      <c r="W1110" s="4"/>
      <c r="X1110" s="4"/>
      <c r="Y1110" s="4"/>
      <c r="Z1110" s="4"/>
    </row>
    <row r="1111" spans="1:26" ht="24" customHeight="1" x14ac:dyDescent="0.3">
      <c r="A1111" s="5">
        <v>1110</v>
      </c>
      <c r="B1111" s="6" t="s">
        <v>10698</v>
      </c>
      <c r="C1111" s="6" t="s">
        <v>10699</v>
      </c>
      <c r="D1111" s="7" t="s">
        <v>10704</v>
      </c>
      <c r="E1111" s="35" t="s">
        <v>12788</v>
      </c>
      <c r="F1111" s="39">
        <v>0</v>
      </c>
      <c r="G1111" s="5">
        <v>0</v>
      </c>
      <c r="H1111" s="39">
        <v>0</v>
      </c>
      <c r="I1111" s="4"/>
      <c r="J1111" s="4"/>
      <c r="K1111" s="4"/>
      <c r="L1111" s="4"/>
      <c r="M1111" s="4"/>
      <c r="N1111" s="4"/>
      <c r="O1111" s="4"/>
      <c r="P1111" s="4"/>
      <c r="Q1111" s="4"/>
      <c r="R1111" s="4"/>
      <c r="S1111" s="4"/>
      <c r="T1111" s="4"/>
      <c r="U1111" s="4"/>
      <c r="V1111" s="4"/>
      <c r="W1111" s="4"/>
      <c r="X1111" s="4"/>
      <c r="Y1111" s="4"/>
      <c r="Z1111" s="4"/>
    </row>
    <row r="1112" spans="1:26" ht="48" customHeight="1" x14ac:dyDescent="0.3">
      <c r="A1112" s="5">
        <v>1111</v>
      </c>
      <c r="B1112" s="6" t="s">
        <v>10698</v>
      </c>
      <c r="C1112" s="6" t="s">
        <v>10699</v>
      </c>
      <c r="D1112" s="7" t="s">
        <v>10706</v>
      </c>
      <c r="E1112" s="35" t="s">
        <v>12789</v>
      </c>
      <c r="F1112" s="39">
        <v>0</v>
      </c>
      <c r="G1112" s="5" t="s">
        <v>8998</v>
      </c>
      <c r="H1112" s="39">
        <v>0</v>
      </c>
      <c r="I1112" s="4"/>
      <c r="J1112" s="4"/>
      <c r="K1112" s="4"/>
      <c r="L1112" s="4"/>
      <c r="M1112" s="4"/>
      <c r="N1112" s="4"/>
      <c r="O1112" s="4"/>
      <c r="P1112" s="4"/>
      <c r="Q1112" s="4"/>
      <c r="R1112" s="4"/>
      <c r="S1112" s="4"/>
      <c r="T1112" s="4"/>
      <c r="U1112" s="4"/>
      <c r="V1112" s="4"/>
      <c r="W1112" s="4"/>
      <c r="X1112" s="4"/>
      <c r="Y1112" s="4"/>
      <c r="Z1112" s="4"/>
    </row>
    <row r="1113" spans="1:26" ht="48" customHeight="1" x14ac:dyDescent="0.3">
      <c r="A1113" s="5">
        <v>1112</v>
      </c>
      <c r="B1113" s="6" t="s">
        <v>10698</v>
      </c>
      <c r="C1113" s="6" t="s">
        <v>10699</v>
      </c>
      <c r="D1113" s="7" t="s">
        <v>10708</v>
      </c>
      <c r="E1113" s="35" t="s">
        <v>12790</v>
      </c>
      <c r="F1113" s="39">
        <v>0</v>
      </c>
      <c r="G1113" s="5">
        <v>0</v>
      </c>
      <c r="H1113" s="39">
        <v>0</v>
      </c>
      <c r="I1113" s="4"/>
      <c r="J1113" s="4"/>
      <c r="K1113" s="4"/>
      <c r="L1113" s="4"/>
      <c r="M1113" s="4"/>
      <c r="N1113" s="4"/>
      <c r="O1113" s="4"/>
      <c r="P1113" s="4"/>
      <c r="Q1113" s="4"/>
      <c r="R1113" s="4"/>
      <c r="S1113" s="4"/>
      <c r="T1113" s="4"/>
      <c r="U1113" s="4"/>
      <c r="V1113" s="4"/>
      <c r="W1113" s="4"/>
      <c r="X1113" s="4"/>
      <c r="Y1113" s="4"/>
      <c r="Z1113" s="4"/>
    </row>
    <row r="1114" spans="1:26" ht="24" customHeight="1" x14ac:dyDescent="0.3">
      <c r="A1114" s="5">
        <v>1113</v>
      </c>
      <c r="B1114" s="6" t="s">
        <v>10698</v>
      </c>
      <c r="C1114" s="6" t="s">
        <v>10699</v>
      </c>
      <c r="D1114" s="7" t="s">
        <v>10710</v>
      </c>
      <c r="E1114" s="35" t="s">
        <v>12791</v>
      </c>
      <c r="F1114" s="39">
        <v>0</v>
      </c>
      <c r="G1114" s="5">
        <v>1</v>
      </c>
      <c r="H1114" s="39">
        <v>0</v>
      </c>
      <c r="I1114" s="4"/>
      <c r="J1114" s="4"/>
      <c r="K1114" s="4"/>
      <c r="L1114" s="4"/>
      <c r="M1114" s="4"/>
      <c r="N1114" s="4"/>
      <c r="O1114" s="4"/>
      <c r="P1114" s="4"/>
      <c r="Q1114" s="4"/>
      <c r="R1114" s="4"/>
      <c r="S1114" s="4"/>
      <c r="T1114" s="4"/>
      <c r="U1114" s="4"/>
      <c r="V1114" s="4"/>
      <c r="W1114" s="4"/>
      <c r="X1114" s="4"/>
      <c r="Y1114" s="4"/>
      <c r="Z1114" s="4"/>
    </row>
    <row r="1115" spans="1:26" ht="24" customHeight="1" x14ac:dyDescent="0.3">
      <c r="A1115" s="5">
        <v>1114</v>
      </c>
      <c r="B1115" s="6" t="s">
        <v>10698</v>
      </c>
      <c r="C1115" s="6" t="s">
        <v>10699</v>
      </c>
      <c r="D1115" s="7" t="s">
        <v>10712</v>
      </c>
      <c r="E1115" s="35" t="s">
        <v>12792</v>
      </c>
      <c r="F1115" s="39">
        <v>2</v>
      </c>
      <c r="G1115" s="5">
        <v>2</v>
      </c>
      <c r="H1115" s="39">
        <v>2</v>
      </c>
      <c r="I1115" s="4"/>
      <c r="J1115" s="4"/>
      <c r="K1115" s="4"/>
      <c r="L1115" s="4"/>
      <c r="M1115" s="4"/>
      <c r="N1115" s="4"/>
      <c r="O1115" s="4"/>
      <c r="P1115" s="4"/>
      <c r="Q1115" s="4"/>
      <c r="R1115" s="4"/>
      <c r="S1115" s="4"/>
      <c r="T1115" s="4"/>
      <c r="U1115" s="4"/>
      <c r="V1115" s="4"/>
      <c r="W1115" s="4"/>
      <c r="X1115" s="4"/>
      <c r="Y1115" s="4"/>
      <c r="Z1115" s="4"/>
    </row>
    <row r="1116" spans="1:26" ht="24" customHeight="1" x14ac:dyDescent="0.3">
      <c r="A1116" s="5">
        <v>1115</v>
      </c>
      <c r="B1116" s="6" t="s">
        <v>10698</v>
      </c>
      <c r="C1116" s="6" t="s">
        <v>10699</v>
      </c>
      <c r="D1116" s="7" t="s">
        <v>10714</v>
      </c>
      <c r="E1116" s="35" t="s">
        <v>12793</v>
      </c>
      <c r="F1116" s="39">
        <v>2</v>
      </c>
      <c r="G1116" s="5">
        <v>2</v>
      </c>
      <c r="H1116" s="39">
        <v>2</v>
      </c>
      <c r="I1116" s="4"/>
      <c r="J1116" s="4"/>
      <c r="K1116" s="4"/>
      <c r="L1116" s="4"/>
      <c r="M1116" s="4"/>
      <c r="N1116" s="4"/>
      <c r="O1116" s="4"/>
      <c r="P1116" s="4"/>
      <c r="Q1116" s="4"/>
      <c r="R1116" s="4"/>
      <c r="S1116" s="4"/>
      <c r="T1116" s="4"/>
      <c r="U1116" s="4"/>
      <c r="V1116" s="4"/>
      <c r="W1116" s="4"/>
      <c r="X1116" s="4"/>
      <c r="Y1116" s="4"/>
      <c r="Z1116" s="4"/>
    </row>
    <row r="1117" spans="1:26" ht="24" customHeight="1" x14ac:dyDescent="0.3">
      <c r="A1117" s="5">
        <v>1116</v>
      </c>
      <c r="B1117" s="6"/>
      <c r="C1117" s="6" t="s">
        <v>12794</v>
      </c>
      <c r="D1117" s="7" t="s">
        <v>12795</v>
      </c>
      <c r="E1117" s="35" t="s">
        <v>12796</v>
      </c>
      <c r="F1117" s="39">
        <v>2</v>
      </c>
      <c r="G1117" s="5">
        <v>0</v>
      </c>
      <c r="H1117" s="39">
        <v>2</v>
      </c>
      <c r="I1117" s="4"/>
      <c r="J1117" s="4"/>
      <c r="K1117" s="4"/>
      <c r="L1117" s="4"/>
      <c r="M1117" s="4"/>
      <c r="N1117" s="4"/>
      <c r="O1117" s="4"/>
      <c r="P1117" s="4"/>
      <c r="Q1117" s="4"/>
      <c r="R1117" s="4"/>
      <c r="S1117" s="4"/>
      <c r="T1117" s="4"/>
      <c r="U1117" s="4"/>
      <c r="V1117" s="4"/>
      <c r="W1117" s="4"/>
      <c r="X1117" s="4"/>
      <c r="Y1117" s="4"/>
      <c r="Z1117" s="4"/>
    </row>
    <row r="1118" spans="1:26" ht="24" customHeight="1" x14ac:dyDescent="0.3">
      <c r="A1118" s="5">
        <v>1117</v>
      </c>
      <c r="B1118" s="6"/>
      <c r="C1118" s="6" t="s">
        <v>12794</v>
      </c>
      <c r="D1118" s="7" t="s">
        <v>12797</v>
      </c>
      <c r="E1118" s="35" t="s">
        <v>12798</v>
      </c>
      <c r="F1118" s="39">
        <v>0</v>
      </c>
      <c r="G1118" s="5">
        <v>0</v>
      </c>
      <c r="H1118" s="39">
        <v>0</v>
      </c>
      <c r="I1118" s="4"/>
      <c r="J1118" s="4"/>
      <c r="K1118" s="4"/>
      <c r="L1118" s="4"/>
      <c r="M1118" s="4"/>
      <c r="N1118" s="4"/>
      <c r="O1118" s="4"/>
      <c r="P1118" s="4"/>
      <c r="Q1118" s="4"/>
      <c r="R1118" s="4"/>
      <c r="S1118" s="4"/>
      <c r="T1118" s="4"/>
      <c r="U1118" s="4"/>
      <c r="V1118" s="4"/>
      <c r="W1118" s="4"/>
      <c r="X1118" s="4"/>
      <c r="Y1118" s="4"/>
      <c r="Z1118" s="4"/>
    </row>
    <row r="1119" spans="1:26" ht="24" customHeight="1" x14ac:dyDescent="0.3">
      <c r="A1119" s="5">
        <v>1118</v>
      </c>
      <c r="B1119" s="6"/>
      <c r="C1119" s="6" t="s">
        <v>12794</v>
      </c>
      <c r="D1119" s="7" t="s">
        <v>12799</v>
      </c>
      <c r="E1119" s="35" t="s">
        <v>12800</v>
      </c>
      <c r="F1119" s="39">
        <v>0</v>
      </c>
      <c r="G1119" s="5">
        <v>0</v>
      </c>
      <c r="H1119" s="39">
        <v>0</v>
      </c>
      <c r="I1119" s="4"/>
      <c r="J1119" s="4"/>
      <c r="K1119" s="4"/>
      <c r="L1119" s="4"/>
      <c r="M1119" s="4"/>
      <c r="N1119" s="4"/>
      <c r="O1119" s="4"/>
      <c r="P1119" s="4"/>
      <c r="Q1119" s="4"/>
      <c r="R1119" s="4"/>
      <c r="S1119" s="4"/>
      <c r="T1119" s="4"/>
      <c r="U1119" s="4"/>
      <c r="V1119" s="4"/>
      <c r="W1119" s="4"/>
      <c r="X1119" s="4"/>
      <c r="Y1119" s="4"/>
      <c r="Z1119" s="4"/>
    </row>
    <row r="1120" spans="1:26" ht="24" customHeight="1" x14ac:dyDescent="0.3">
      <c r="A1120" s="5">
        <v>1119</v>
      </c>
      <c r="B1120" s="6"/>
      <c r="C1120" s="6" t="s">
        <v>12794</v>
      </c>
      <c r="D1120" s="7" t="s">
        <v>12801</v>
      </c>
      <c r="E1120" s="35" t="s">
        <v>12802</v>
      </c>
      <c r="F1120" s="39">
        <v>0</v>
      </c>
      <c r="G1120" s="5">
        <v>2</v>
      </c>
      <c r="H1120" s="39">
        <v>0</v>
      </c>
      <c r="I1120" s="4"/>
      <c r="J1120" s="4"/>
      <c r="K1120" s="4"/>
      <c r="L1120" s="4"/>
      <c r="M1120" s="4"/>
      <c r="N1120" s="4"/>
      <c r="O1120" s="4"/>
      <c r="P1120" s="4"/>
      <c r="Q1120" s="4"/>
      <c r="R1120" s="4"/>
      <c r="S1120" s="4"/>
      <c r="T1120" s="4"/>
      <c r="U1120" s="4"/>
      <c r="V1120" s="4"/>
      <c r="W1120" s="4"/>
      <c r="X1120" s="4"/>
      <c r="Y1120" s="4"/>
      <c r="Z1120" s="4"/>
    </row>
    <row r="1121" spans="1:26" ht="24" customHeight="1" x14ac:dyDescent="0.3">
      <c r="A1121" s="5">
        <v>1120</v>
      </c>
      <c r="B1121" s="6"/>
      <c r="C1121" s="6" t="s">
        <v>12794</v>
      </c>
      <c r="D1121" s="7" t="s">
        <v>12803</v>
      </c>
      <c r="E1121" s="35" t="s">
        <v>12804</v>
      </c>
      <c r="F1121" s="39">
        <v>2</v>
      </c>
      <c r="G1121" s="5">
        <v>2</v>
      </c>
      <c r="H1121" s="39">
        <v>2</v>
      </c>
      <c r="I1121" s="4"/>
      <c r="J1121" s="4"/>
      <c r="K1121" s="4"/>
      <c r="L1121" s="4"/>
      <c r="M1121" s="4"/>
      <c r="N1121" s="4"/>
      <c r="O1121" s="4"/>
      <c r="P1121" s="4"/>
      <c r="Q1121" s="4"/>
      <c r="R1121" s="4"/>
      <c r="S1121" s="4"/>
      <c r="T1121" s="4"/>
      <c r="U1121" s="4"/>
      <c r="V1121" s="4"/>
      <c r="W1121" s="4"/>
      <c r="X1121" s="4"/>
      <c r="Y1121" s="4"/>
      <c r="Z1121" s="4"/>
    </row>
    <row r="1122" spans="1:26" ht="24" customHeight="1" x14ac:dyDescent="0.3">
      <c r="A1122" s="5">
        <v>1121</v>
      </c>
      <c r="B1122" s="6"/>
      <c r="C1122" s="6" t="s">
        <v>12794</v>
      </c>
      <c r="D1122" s="7" t="s">
        <v>12805</v>
      </c>
      <c r="E1122" s="35" t="s">
        <v>12806</v>
      </c>
      <c r="F1122" s="39">
        <v>0</v>
      </c>
      <c r="G1122" s="5">
        <v>0</v>
      </c>
      <c r="H1122" s="39">
        <v>0</v>
      </c>
      <c r="I1122" s="4"/>
      <c r="J1122" s="4"/>
      <c r="K1122" s="4"/>
      <c r="L1122" s="4"/>
      <c r="M1122" s="4"/>
      <c r="N1122" s="4"/>
      <c r="O1122" s="4"/>
      <c r="P1122" s="4"/>
      <c r="Q1122" s="4"/>
      <c r="R1122" s="4"/>
      <c r="S1122" s="4"/>
      <c r="T1122" s="4"/>
      <c r="U1122" s="4"/>
      <c r="V1122" s="4"/>
      <c r="W1122" s="4"/>
      <c r="X1122" s="4"/>
      <c r="Y1122" s="4"/>
      <c r="Z1122" s="4"/>
    </row>
    <row r="1123" spans="1:26" ht="24" customHeight="1" x14ac:dyDescent="0.3">
      <c r="A1123" s="5">
        <v>1122</v>
      </c>
      <c r="B1123" s="6"/>
      <c r="C1123" s="6" t="s">
        <v>12794</v>
      </c>
      <c r="D1123" s="7" t="s">
        <v>12807</v>
      </c>
      <c r="E1123" s="35" t="s">
        <v>12808</v>
      </c>
      <c r="F1123" s="39">
        <v>1</v>
      </c>
      <c r="G1123" s="5">
        <v>0</v>
      </c>
      <c r="H1123" s="39">
        <v>1</v>
      </c>
      <c r="I1123" s="4"/>
      <c r="J1123" s="4"/>
      <c r="K1123" s="4"/>
      <c r="L1123" s="4"/>
      <c r="M1123" s="4"/>
      <c r="N1123" s="4"/>
      <c r="O1123" s="4"/>
      <c r="P1123" s="4"/>
      <c r="Q1123" s="4"/>
      <c r="R1123" s="4"/>
      <c r="S1123" s="4"/>
      <c r="T1123" s="4"/>
      <c r="U1123" s="4"/>
      <c r="V1123" s="4"/>
      <c r="W1123" s="4"/>
      <c r="X1123" s="4"/>
      <c r="Y1123" s="4"/>
      <c r="Z1123" s="4"/>
    </row>
    <row r="1124" spans="1:26" ht="24" customHeight="1" x14ac:dyDescent="0.3">
      <c r="A1124" s="5">
        <v>1123</v>
      </c>
      <c r="B1124" s="6"/>
      <c r="C1124" s="6" t="s">
        <v>12794</v>
      </c>
      <c r="D1124" s="7" t="s">
        <v>12809</v>
      </c>
      <c r="E1124" s="35" t="s">
        <v>12810</v>
      </c>
      <c r="F1124" s="39">
        <v>0</v>
      </c>
      <c r="G1124" s="5">
        <v>0</v>
      </c>
      <c r="H1124" s="39">
        <v>0</v>
      </c>
      <c r="I1124" s="4"/>
      <c r="J1124" s="4"/>
      <c r="K1124" s="4"/>
      <c r="L1124" s="4"/>
      <c r="M1124" s="4"/>
      <c r="N1124" s="4"/>
      <c r="O1124" s="4"/>
      <c r="P1124" s="4"/>
      <c r="Q1124" s="4"/>
      <c r="R1124" s="4"/>
      <c r="S1124" s="4"/>
      <c r="T1124" s="4"/>
      <c r="U1124" s="4"/>
      <c r="V1124" s="4"/>
      <c r="W1124" s="4"/>
      <c r="X1124" s="4"/>
      <c r="Y1124" s="4"/>
      <c r="Z1124" s="4"/>
    </row>
    <row r="1125" spans="1:26" ht="24" customHeight="1" x14ac:dyDescent="0.3">
      <c r="A1125" s="5">
        <v>1124</v>
      </c>
      <c r="B1125" s="6"/>
      <c r="C1125" s="6" t="s">
        <v>12794</v>
      </c>
      <c r="D1125" s="7" t="s">
        <v>12811</v>
      </c>
      <c r="E1125" s="35" t="s">
        <v>12812</v>
      </c>
      <c r="F1125" s="39">
        <v>0</v>
      </c>
      <c r="G1125" s="5">
        <v>0</v>
      </c>
      <c r="H1125" s="39">
        <v>0</v>
      </c>
      <c r="I1125" s="4"/>
      <c r="J1125" s="4"/>
      <c r="K1125" s="4"/>
      <c r="L1125" s="4"/>
      <c r="M1125" s="4"/>
      <c r="N1125" s="4"/>
      <c r="O1125" s="4"/>
      <c r="P1125" s="4"/>
      <c r="Q1125" s="4"/>
      <c r="R1125" s="4"/>
      <c r="S1125" s="4"/>
      <c r="T1125" s="4"/>
      <c r="U1125" s="4"/>
      <c r="V1125" s="4"/>
      <c r="W1125" s="4"/>
      <c r="X1125" s="4"/>
      <c r="Y1125" s="4"/>
      <c r="Z1125" s="4"/>
    </row>
    <row r="1126" spans="1:26" ht="24" customHeight="1" x14ac:dyDescent="0.3">
      <c r="A1126" s="5">
        <v>1125</v>
      </c>
      <c r="B1126" s="6"/>
      <c r="C1126" s="6" t="s">
        <v>12794</v>
      </c>
      <c r="D1126" s="7" t="s">
        <v>12813</v>
      </c>
      <c r="E1126" s="35" t="s">
        <v>12814</v>
      </c>
      <c r="F1126" s="39">
        <v>1</v>
      </c>
      <c r="G1126" s="5">
        <v>1</v>
      </c>
      <c r="H1126" s="39">
        <v>1</v>
      </c>
      <c r="I1126" s="4"/>
      <c r="J1126" s="4"/>
      <c r="K1126" s="4"/>
      <c r="L1126" s="4"/>
      <c r="M1126" s="4"/>
      <c r="N1126" s="4"/>
      <c r="O1126" s="4"/>
      <c r="P1126" s="4"/>
      <c r="Q1126" s="4"/>
      <c r="R1126" s="4"/>
      <c r="S1126" s="4"/>
      <c r="T1126" s="4"/>
      <c r="U1126" s="4"/>
      <c r="V1126" s="4"/>
      <c r="W1126" s="4"/>
      <c r="X1126" s="4"/>
      <c r="Y1126" s="4"/>
      <c r="Z1126" s="4"/>
    </row>
    <row r="1127" spans="1:26" ht="24" customHeight="1" x14ac:dyDescent="0.3">
      <c r="A1127" s="5">
        <v>1126</v>
      </c>
      <c r="B1127" s="6"/>
      <c r="C1127" s="6" t="s">
        <v>12815</v>
      </c>
      <c r="D1127" s="7" t="s">
        <v>12816</v>
      </c>
      <c r="E1127" s="35" t="s">
        <v>12817</v>
      </c>
      <c r="F1127" s="39">
        <v>0</v>
      </c>
      <c r="G1127" s="5">
        <v>1</v>
      </c>
      <c r="H1127" s="39">
        <v>0</v>
      </c>
      <c r="I1127" s="4"/>
      <c r="J1127" s="4"/>
      <c r="K1127" s="4"/>
      <c r="L1127" s="4"/>
      <c r="M1127" s="4"/>
      <c r="N1127" s="4"/>
      <c r="O1127" s="4"/>
      <c r="P1127" s="4"/>
      <c r="Q1127" s="4"/>
      <c r="R1127" s="4"/>
      <c r="S1127" s="4"/>
      <c r="T1127" s="4"/>
      <c r="U1127" s="4"/>
      <c r="V1127" s="4"/>
      <c r="W1127" s="4"/>
      <c r="X1127" s="4"/>
      <c r="Y1127" s="4"/>
      <c r="Z1127" s="4"/>
    </row>
    <row r="1128" spans="1:26" ht="24" customHeight="1" x14ac:dyDescent="0.3">
      <c r="A1128" s="5">
        <v>1127</v>
      </c>
      <c r="B1128" s="6"/>
      <c r="C1128" s="6" t="s">
        <v>12815</v>
      </c>
      <c r="D1128" s="7" t="s">
        <v>12818</v>
      </c>
      <c r="E1128" s="35" t="s">
        <v>12819</v>
      </c>
      <c r="F1128" s="39">
        <v>2</v>
      </c>
      <c r="G1128" s="5">
        <v>2</v>
      </c>
      <c r="H1128" s="39">
        <v>2</v>
      </c>
      <c r="I1128" s="4"/>
      <c r="J1128" s="4"/>
      <c r="K1128" s="4"/>
      <c r="L1128" s="4"/>
      <c r="M1128" s="4"/>
      <c r="N1128" s="4"/>
      <c r="O1128" s="4"/>
      <c r="P1128" s="4"/>
      <c r="Q1128" s="4"/>
      <c r="R1128" s="4"/>
      <c r="S1128" s="4"/>
      <c r="T1128" s="4"/>
      <c r="U1128" s="4"/>
      <c r="V1128" s="4"/>
      <c r="W1128" s="4"/>
      <c r="X1128" s="4"/>
      <c r="Y1128" s="4"/>
      <c r="Z1128" s="4"/>
    </row>
    <row r="1129" spans="1:26" ht="24" customHeight="1" x14ac:dyDescent="0.3">
      <c r="A1129" s="5">
        <v>1128</v>
      </c>
      <c r="B1129" s="6"/>
      <c r="C1129" s="6" t="s">
        <v>12815</v>
      </c>
      <c r="D1129" s="7" t="s">
        <v>12820</v>
      </c>
      <c r="E1129" s="35" t="s">
        <v>12821</v>
      </c>
      <c r="F1129" s="39">
        <v>2</v>
      </c>
      <c r="G1129" s="5">
        <v>2</v>
      </c>
      <c r="H1129" s="39">
        <v>2</v>
      </c>
      <c r="I1129" s="4"/>
      <c r="J1129" s="4"/>
      <c r="K1129" s="4"/>
      <c r="L1129" s="4"/>
      <c r="M1129" s="4"/>
      <c r="N1129" s="4"/>
      <c r="O1129" s="4"/>
      <c r="P1129" s="4"/>
      <c r="Q1129" s="4"/>
      <c r="R1129" s="4"/>
      <c r="S1129" s="4"/>
      <c r="T1129" s="4"/>
      <c r="U1129" s="4"/>
      <c r="V1129" s="4"/>
      <c r="W1129" s="4"/>
      <c r="X1129" s="4"/>
      <c r="Y1129" s="4"/>
      <c r="Z1129" s="4"/>
    </row>
    <row r="1130" spans="1:26" ht="24" customHeight="1" x14ac:dyDescent="0.3">
      <c r="A1130" s="5">
        <v>1129</v>
      </c>
      <c r="B1130" s="6"/>
      <c r="C1130" s="6" t="s">
        <v>12815</v>
      </c>
      <c r="D1130" s="7" t="s">
        <v>12822</v>
      </c>
      <c r="E1130" s="35" t="s">
        <v>12823</v>
      </c>
      <c r="F1130" s="39">
        <v>0</v>
      </c>
      <c r="G1130" s="5">
        <v>0</v>
      </c>
      <c r="H1130" s="39">
        <v>0</v>
      </c>
      <c r="I1130" s="4"/>
      <c r="J1130" s="4"/>
      <c r="K1130" s="4"/>
      <c r="L1130" s="4"/>
      <c r="M1130" s="4"/>
      <c r="N1130" s="4"/>
      <c r="O1130" s="4"/>
      <c r="P1130" s="4"/>
      <c r="Q1130" s="4"/>
      <c r="R1130" s="4"/>
      <c r="S1130" s="4"/>
      <c r="T1130" s="4"/>
      <c r="U1130" s="4"/>
      <c r="V1130" s="4"/>
      <c r="W1130" s="4"/>
      <c r="X1130" s="4"/>
      <c r="Y1130" s="4"/>
      <c r="Z1130" s="4"/>
    </row>
    <row r="1131" spans="1:26" ht="24" customHeight="1" x14ac:dyDescent="0.3">
      <c r="A1131" s="5">
        <v>1130</v>
      </c>
      <c r="B1131" s="6"/>
      <c r="C1131" s="6" t="s">
        <v>12815</v>
      </c>
      <c r="D1131" s="7" t="s">
        <v>12824</v>
      </c>
      <c r="E1131" s="35" t="s">
        <v>12825</v>
      </c>
      <c r="F1131" s="39">
        <v>0</v>
      </c>
      <c r="G1131" s="5">
        <v>0</v>
      </c>
      <c r="H1131" s="39">
        <v>0</v>
      </c>
      <c r="I1131" s="4"/>
      <c r="J1131" s="4"/>
      <c r="K1131" s="4"/>
      <c r="L1131" s="4"/>
      <c r="M1131" s="4"/>
      <c r="N1131" s="4"/>
      <c r="O1131" s="4"/>
      <c r="P1131" s="4"/>
      <c r="Q1131" s="4"/>
      <c r="R1131" s="4"/>
      <c r="S1131" s="4"/>
      <c r="T1131" s="4"/>
      <c r="U1131" s="4"/>
      <c r="V1131" s="4"/>
      <c r="W1131" s="4"/>
      <c r="X1131" s="4"/>
      <c r="Y1131" s="4"/>
      <c r="Z1131" s="4"/>
    </row>
    <row r="1132" spans="1:26" ht="24" customHeight="1" x14ac:dyDescent="0.3">
      <c r="A1132" s="5">
        <v>1131</v>
      </c>
      <c r="B1132" s="6"/>
      <c r="C1132" s="6" t="s">
        <v>12815</v>
      </c>
      <c r="D1132" s="7" t="s">
        <v>12826</v>
      </c>
      <c r="E1132" s="35" t="s">
        <v>12827</v>
      </c>
      <c r="F1132" s="39">
        <v>1</v>
      </c>
      <c r="G1132" s="5">
        <v>1</v>
      </c>
      <c r="H1132" s="39">
        <v>1</v>
      </c>
      <c r="I1132" s="4"/>
      <c r="J1132" s="4"/>
      <c r="K1132" s="4"/>
      <c r="L1132" s="4"/>
      <c r="M1132" s="4"/>
      <c r="N1132" s="4"/>
      <c r="O1132" s="4"/>
      <c r="P1132" s="4"/>
      <c r="Q1132" s="4"/>
      <c r="R1132" s="4"/>
      <c r="S1132" s="4"/>
      <c r="T1132" s="4"/>
      <c r="U1132" s="4"/>
      <c r="V1132" s="4"/>
      <c r="W1132" s="4"/>
      <c r="X1132" s="4"/>
      <c r="Y1132" s="4"/>
      <c r="Z1132" s="4"/>
    </row>
    <row r="1133" spans="1:26" ht="24" customHeight="1" x14ac:dyDescent="0.3">
      <c r="A1133" s="5">
        <v>1132</v>
      </c>
      <c r="B1133" s="6"/>
      <c r="C1133" s="6" t="s">
        <v>12815</v>
      </c>
      <c r="D1133" s="7" t="s">
        <v>3348</v>
      </c>
      <c r="E1133" s="35" t="s">
        <v>12828</v>
      </c>
      <c r="F1133" s="39">
        <v>1</v>
      </c>
      <c r="G1133" s="5">
        <v>1</v>
      </c>
      <c r="H1133" s="39">
        <v>1</v>
      </c>
      <c r="I1133" s="4"/>
      <c r="J1133" s="4"/>
      <c r="K1133" s="4"/>
      <c r="L1133" s="4"/>
      <c r="M1133" s="4"/>
      <c r="N1133" s="4"/>
      <c r="O1133" s="4"/>
      <c r="P1133" s="4"/>
      <c r="Q1133" s="4"/>
      <c r="R1133" s="4"/>
      <c r="S1133" s="4"/>
      <c r="T1133" s="4"/>
      <c r="U1133" s="4"/>
      <c r="V1133" s="4"/>
      <c r="W1133" s="4"/>
      <c r="X1133" s="4"/>
      <c r="Y1133" s="4"/>
      <c r="Z1133" s="4"/>
    </row>
    <row r="1134" spans="1:26" ht="24" customHeight="1" x14ac:dyDescent="0.3">
      <c r="A1134" s="5">
        <v>1133</v>
      </c>
      <c r="B1134" s="6"/>
      <c r="C1134" s="6" t="s">
        <v>12815</v>
      </c>
      <c r="D1134" s="7" t="s">
        <v>12829</v>
      </c>
      <c r="E1134" s="35" t="s">
        <v>12830</v>
      </c>
      <c r="F1134" s="39">
        <v>2</v>
      </c>
      <c r="G1134" s="5">
        <v>2</v>
      </c>
      <c r="H1134" s="39">
        <v>2</v>
      </c>
      <c r="I1134" s="4"/>
      <c r="J1134" s="4"/>
      <c r="K1134" s="4"/>
      <c r="L1134" s="4"/>
      <c r="M1134" s="4"/>
      <c r="N1134" s="4"/>
      <c r="O1134" s="4"/>
      <c r="P1134" s="4"/>
      <c r="Q1134" s="4"/>
      <c r="R1134" s="4"/>
      <c r="S1134" s="4"/>
      <c r="T1134" s="4"/>
      <c r="U1134" s="4"/>
      <c r="V1134" s="4"/>
      <c r="W1134" s="4"/>
      <c r="X1134" s="4"/>
      <c r="Y1134" s="4"/>
      <c r="Z1134" s="4"/>
    </row>
    <row r="1135" spans="1:26" ht="24" customHeight="1" x14ac:dyDescent="0.3">
      <c r="A1135" s="5">
        <v>1134</v>
      </c>
      <c r="B1135" s="6"/>
      <c r="C1135" s="6" t="s">
        <v>12815</v>
      </c>
      <c r="D1135" s="7" t="s">
        <v>2430</v>
      </c>
      <c r="E1135" s="35" t="s">
        <v>12831</v>
      </c>
      <c r="F1135" s="39">
        <v>1</v>
      </c>
      <c r="G1135" s="5">
        <v>1</v>
      </c>
      <c r="H1135" s="39">
        <v>1</v>
      </c>
      <c r="I1135" s="4"/>
      <c r="J1135" s="4"/>
      <c r="K1135" s="4"/>
      <c r="L1135" s="4"/>
      <c r="M1135" s="4"/>
      <c r="N1135" s="4"/>
      <c r="O1135" s="4"/>
      <c r="P1135" s="4"/>
      <c r="Q1135" s="4"/>
      <c r="R1135" s="4"/>
      <c r="S1135" s="4"/>
      <c r="T1135" s="4"/>
      <c r="U1135" s="4"/>
      <c r="V1135" s="4"/>
      <c r="W1135" s="4"/>
      <c r="X1135" s="4"/>
      <c r="Y1135" s="4"/>
      <c r="Z1135" s="4"/>
    </row>
    <row r="1136" spans="1:26" ht="48" customHeight="1" x14ac:dyDescent="0.3">
      <c r="A1136" s="5">
        <v>1135</v>
      </c>
      <c r="B1136" s="6"/>
      <c r="C1136" s="6" t="s">
        <v>12815</v>
      </c>
      <c r="D1136" s="7" t="s">
        <v>12832</v>
      </c>
      <c r="E1136" s="35" t="s">
        <v>12833</v>
      </c>
      <c r="F1136" s="39">
        <v>1</v>
      </c>
      <c r="G1136" s="5">
        <v>1</v>
      </c>
      <c r="H1136" s="39">
        <v>1</v>
      </c>
      <c r="I1136" s="4"/>
      <c r="J1136" s="4"/>
      <c r="K1136" s="4"/>
      <c r="L1136" s="4"/>
      <c r="M1136" s="4"/>
      <c r="N1136" s="4"/>
      <c r="O1136" s="4"/>
      <c r="P1136" s="4"/>
      <c r="Q1136" s="4"/>
      <c r="R1136" s="4"/>
      <c r="S1136" s="4"/>
      <c r="T1136" s="4"/>
      <c r="U1136" s="4"/>
      <c r="V1136" s="4"/>
      <c r="W1136" s="4"/>
      <c r="X1136" s="4"/>
      <c r="Y1136" s="4"/>
      <c r="Z1136" s="4"/>
    </row>
    <row r="1137" spans="1:26" ht="24" customHeight="1" x14ac:dyDescent="0.3">
      <c r="A1137" s="5">
        <v>1136</v>
      </c>
      <c r="B1137" s="6"/>
      <c r="C1137" s="6" t="s">
        <v>12815</v>
      </c>
      <c r="D1137" s="7" t="s">
        <v>12834</v>
      </c>
      <c r="E1137" s="35" t="s">
        <v>12835</v>
      </c>
      <c r="F1137" s="39">
        <v>2</v>
      </c>
      <c r="G1137" s="5">
        <v>0</v>
      </c>
      <c r="H1137" s="39">
        <v>2</v>
      </c>
      <c r="I1137" s="4"/>
      <c r="J1137" s="4"/>
      <c r="K1137" s="4"/>
      <c r="L1137" s="4"/>
      <c r="M1137" s="4"/>
      <c r="N1137" s="4"/>
      <c r="O1137" s="4"/>
      <c r="P1137" s="4"/>
      <c r="Q1137" s="4"/>
      <c r="R1137" s="4"/>
      <c r="S1137" s="4"/>
      <c r="T1137" s="4"/>
      <c r="U1137" s="4"/>
      <c r="V1137" s="4"/>
      <c r="W1137" s="4"/>
      <c r="X1137" s="4"/>
      <c r="Y1137" s="4"/>
      <c r="Z1137" s="4"/>
    </row>
    <row r="1138" spans="1:26" ht="24" customHeight="1" x14ac:dyDescent="0.3">
      <c r="A1138" s="5">
        <v>1137</v>
      </c>
      <c r="B1138" s="6"/>
      <c r="C1138" s="6" t="s">
        <v>12815</v>
      </c>
      <c r="D1138" s="7" t="s">
        <v>12836</v>
      </c>
      <c r="E1138" s="35" t="s">
        <v>12837</v>
      </c>
      <c r="F1138" s="39">
        <v>2</v>
      </c>
      <c r="G1138" s="5">
        <v>2</v>
      </c>
      <c r="H1138" s="39">
        <v>2</v>
      </c>
      <c r="I1138" s="4"/>
      <c r="J1138" s="4"/>
      <c r="K1138" s="4"/>
      <c r="L1138" s="4"/>
      <c r="M1138" s="4"/>
      <c r="N1138" s="4"/>
      <c r="O1138" s="4"/>
      <c r="P1138" s="4"/>
      <c r="Q1138" s="4"/>
      <c r="R1138" s="4"/>
      <c r="S1138" s="4"/>
      <c r="T1138" s="4"/>
      <c r="U1138" s="4"/>
      <c r="V1138" s="4"/>
      <c r="W1138" s="4"/>
      <c r="X1138" s="4"/>
      <c r="Y1138" s="4"/>
      <c r="Z1138" s="4"/>
    </row>
    <row r="1139" spans="1:26" ht="24" customHeight="1" x14ac:dyDescent="0.3">
      <c r="A1139" s="5">
        <v>1138</v>
      </c>
      <c r="B1139" s="6"/>
      <c r="C1139" s="6" t="s">
        <v>12815</v>
      </c>
      <c r="D1139" s="7" t="s">
        <v>12838</v>
      </c>
      <c r="E1139" s="35" t="s">
        <v>12839</v>
      </c>
      <c r="F1139" s="39">
        <v>0</v>
      </c>
      <c r="G1139" s="5">
        <v>0</v>
      </c>
      <c r="H1139" s="39">
        <v>0</v>
      </c>
      <c r="I1139" s="4"/>
      <c r="J1139" s="4"/>
      <c r="K1139" s="4"/>
      <c r="L1139" s="4"/>
      <c r="M1139" s="4"/>
      <c r="N1139" s="4"/>
      <c r="O1139" s="4"/>
      <c r="P1139" s="4"/>
      <c r="Q1139" s="4"/>
      <c r="R1139" s="4"/>
      <c r="S1139" s="4"/>
      <c r="T1139" s="4"/>
      <c r="U1139" s="4"/>
      <c r="V1139" s="4"/>
      <c r="W1139" s="4"/>
      <c r="X1139" s="4"/>
      <c r="Y1139" s="4"/>
      <c r="Z1139" s="4"/>
    </row>
    <row r="1140" spans="1:26" ht="48" customHeight="1" x14ac:dyDescent="0.3">
      <c r="A1140" s="5">
        <v>1139</v>
      </c>
      <c r="B1140" s="6"/>
      <c r="C1140" s="6" t="s">
        <v>12815</v>
      </c>
      <c r="D1140" s="7" t="s">
        <v>12840</v>
      </c>
      <c r="E1140" s="35" t="s">
        <v>12841</v>
      </c>
      <c r="F1140" s="39">
        <v>2</v>
      </c>
      <c r="G1140" s="5">
        <v>2</v>
      </c>
      <c r="H1140" s="39">
        <v>2</v>
      </c>
      <c r="I1140" s="4"/>
      <c r="J1140" s="4"/>
      <c r="K1140" s="4"/>
      <c r="L1140" s="4"/>
      <c r="M1140" s="4"/>
      <c r="N1140" s="4"/>
      <c r="O1140" s="4"/>
      <c r="P1140" s="4"/>
      <c r="Q1140" s="4"/>
      <c r="R1140" s="4"/>
      <c r="S1140" s="4"/>
      <c r="T1140" s="4"/>
      <c r="U1140" s="4"/>
      <c r="V1140" s="4"/>
      <c r="W1140" s="4"/>
      <c r="X1140" s="4"/>
      <c r="Y1140" s="4"/>
      <c r="Z1140" s="4"/>
    </row>
    <row r="1141" spans="1:26" ht="24" customHeight="1" x14ac:dyDescent="0.3">
      <c r="A1141" s="5">
        <v>1140</v>
      </c>
      <c r="B1141" s="6"/>
      <c r="C1141" s="6" t="s">
        <v>12815</v>
      </c>
      <c r="D1141" s="7" t="s">
        <v>12842</v>
      </c>
      <c r="E1141" s="35" t="s">
        <v>12843</v>
      </c>
      <c r="F1141" s="39">
        <v>2</v>
      </c>
      <c r="G1141" s="5">
        <v>2</v>
      </c>
      <c r="H1141" s="39">
        <v>2</v>
      </c>
      <c r="I1141" s="4"/>
      <c r="J1141" s="4"/>
      <c r="K1141" s="4"/>
      <c r="L1141" s="4"/>
      <c r="M1141" s="4"/>
      <c r="N1141" s="4"/>
      <c r="O1141" s="4"/>
      <c r="P1141" s="4"/>
      <c r="Q1141" s="4"/>
      <c r="R1141" s="4"/>
      <c r="S1141" s="4"/>
      <c r="T1141" s="4"/>
      <c r="U1141" s="4"/>
      <c r="V1141" s="4"/>
      <c r="W1141" s="4"/>
      <c r="X1141" s="4"/>
      <c r="Y1141" s="4"/>
      <c r="Z1141" s="4"/>
    </row>
    <row r="1142" spans="1:26" ht="24" customHeight="1" x14ac:dyDescent="0.3">
      <c r="A1142" s="5">
        <v>1141</v>
      </c>
      <c r="B1142" s="6"/>
      <c r="C1142" s="6" t="s">
        <v>12815</v>
      </c>
      <c r="D1142" s="7" t="s">
        <v>12844</v>
      </c>
      <c r="E1142" s="35" t="s">
        <v>12845</v>
      </c>
      <c r="F1142" s="39">
        <v>2</v>
      </c>
      <c r="G1142" s="5">
        <v>0</v>
      </c>
      <c r="H1142" s="39">
        <v>2</v>
      </c>
      <c r="I1142" s="4"/>
      <c r="J1142" s="4"/>
      <c r="K1142" s="4"/>
      <c r="L1142" s="4"/>
      <c r="M1142" s="4"/>
      <c r="N1142" s="4"/>
      <c r="O1142" s="4"/>
      <c r="P1142" s="4"/>
      <c r="Q1142" s="4"/>
      <c r="R1142" s="4"/>
      <c r="S1142" s="4"/>
      <c r="T1142" s="4"/>
      <c r="U1142" s="4"/>
      <c r="V1142" s="4"/>
      <c r="W1142" s="4"/>
      <c r="X1142" s="4"/>
      <c r="Y1142" s="4"/>
      <c r="Z1142" s="4"/>
    </row>
    <row r="1143" spans="1:26" ht="24" customHeight="1" x14ac:dyDescent="0.3">
      <c r="A1143" s="5">
        <v>1142</v>
      </c>
      <c r="B1143" s="6"/>
      <c r="C1143" s="6" t="s">
        <v>12815</v>
      </c>
      <c r="D1143" s="7" t="s">
        <v>12846</v>
      </c>
      <c r="E1143" s="35" t="s">
        <v>12847</v>
      </c>
      <c r="F1143" s="39">
        <v>1</v>
      </c>
      <c r="G1143" s="5">
        <v>1</v>
      </c>
      <c r="H1143" s="39">
        <v>1</v>
      </c>
      <c r="I1143" s="4"/>
      <c r="J1143" s="4"/>
      <c r="K1143" s="4"/>
      <c r="L1143" s="4"/>
      <c r="M1143" s="4"/>
      <c r="N1143" s="4"/>
      <c r="O1143" s="4"/>
      <c r="P1143" s="4"/>
      <c r="Q1143" s="4"/>
      <c r="R1143" s="4"/>
      <c r="S1143" s="4"/>
      <c r="T1143" s="4"/>
      <c r="U1143" s="4"/>
      <c r="V1143" s="4"/>
      <c r="W1143" s="4"/>
      <c r="X1143" s="4"/>
      <c r="Y1143" s="4"/>
      <c r="Z1143" s="4"/>
    </row>
    <row r="1144" spans="1:26" ht="24" customHeight="1" x14ac:dyDescent="0.3">
      <c r="A1144" s="5">
        <v>1143</v>
      </c>
      <c r="B1144" s="6"/>
      <c r="C1144" s="6" t="s">
        <v>12815</v>
      </c>
      <c r="D1144" s="7" t="s">
        <v>12848</v>
      </c>
      <c r="E1144" s="35" t="s">
        <v>12849</v>
      </c>
      <c r="F1144" s="39">
        <v>0</v>
      </c>
      <c r="G1144" s="5">
        <v>0</v>
      </c>
      <c r="H1144" s="39">
        <v>0</v>
      </c>
      <c r="I1144" s="4"/>
      <c r="J1144" s="4"/>
      <c r="K1144" s="4"/>
      <c r="L1144" s="4"/>
      <c r="M1144" s="4"/>
      <c r="N1144" s="4"/>
      <c r="O1144" s="4"/>
      <c r="P1144" s="4"/>
      <c r="Q1144" s="4"/>
      <c r="R1144" s="4"/>
      <c r="S1144" s="4"/>
      <c r="T1144" s="4"/>
      <c r="U1144" s="4"/>
      <c r="V1144" s="4"/>
      <c r="W1144" s="4"/>
      <c r="X1144" s="4"/>
      <c r="Y1144" s="4"/>
      <c r="Z1144" s="4"/>
    </row>
    <row r="1145" spans="1:26" ht="24" customHeight="1" x14ac:dyDescent="0.3">
      <c r="A1145" s="5">
        <v>1144</v>
      </c>
      <c r="B1145" s="6"/>
      <c r="C1145" s="6" t="s">
        <v>12815</v>
      </c>
      <c r="D1145" s="7" t="s">
        <v>12850</v>
      </c>
      <c r="E1145" s="35" t="s">
        <v>12851</v>
      </c>
      <c r="F1145" s="39">
        <v>0</v>
      </c>
      <c r="G1145" s="5">
        <v>0</v>
      </c>
      <c r="H1145" s="39">
        <v>0</v>
      </c>
      <c r="I1145" s="4"/>
      <c r="J1145" s="4"/>
      <c r="K1145" s="4"/>
      <c r="L1145" s="4"/>
      <c r="M1145" s="4"/>
      <c r="N1145" s="4"/>
      <c r="O1145" s="4"/>
      <c r="P1145" s="4"/>
      <c r="Q1145" s="4"/>
      <c r="R1145" s="4"/>
      <c r="S1145" s="4"/>
      <c r="T1145" s="4"/>
      <c r="U1145" s="4"/>
      <c r="V1145" s="4"/>
      <c r="W1145" s="4"/>
      <c r="X1145" s="4"/>
      <c r="Y1145" s="4"/>
      <c r="Z1145" s="4"/>
    </row>
    <row r="1146" spans="1:26" ht="24" customHeight="1" x14ac:dyDescent="0.3">
      <c r="A1146" s="5">
        <v>1145</v>
      </c>
      <c r="B1146" s="6"/>
      <c r="C1146" s="6" t="s">
        <v>12815</v>
      </c>
      <c r="D1146" s="7" t="s">
        <v>12852</v>
      </c>
      <c r="E1146" s="35" t="s">
        <v>12853</v>
      </c>
      <c r="F1146" s="39">
        <v>2</v>
      </c>
      <c r="G1146" s="5">
        <v>0</v>
      </c>
      <c r="H1146" s="39">
        <v>2</v>
      </c>
      <c r="I1146" s="4"/>
      <c r="J1146" s="4"/>
      <c r="K1146" s="4"/>
      <c r="L1146" s="4"/>
      <c r="M1146" s="4"/>
      <c r="N1146" s="4"/>
      <c r="O1146" s="4"/>
      <c r="P1146" s="4"/>
      <c r="Q1146" s="4"/>
      <c r="R1146" s="4"/>
      <c r="S1146" s="4"/>
      <c r="T1146" s="4"/>
      <c r="U1146" s="4"/>
      <c r="V1146" s="4"/>
      <c r="W1146" s="4"/>
      <c r="X1146" s="4"/>
      <c r="Y1146" s="4"/>
      <c r="Z1146" s="4"/>
    </row>
    <row r="1147" spans="1:26" ht="24" customHeight="1" x14ac:dyDescent="0.3">
      <c r="A1147" s="5">
        <v>1146</v>
      </c>
      <c r="B1147" s="6"/>
      <c r="C1147" s="6" t="s">
        <v>12815</v>
      </c>
      <c r="D1147" s="7" t="s">
        <v>12854</v>
      </c>
      <c r="E1147" s="35" t="s">
        <v>12855</v>
      </c>
      <c r="F1147" s="39">
        <v>0</v>
      </c>
      <c r="G1147" s="5">
        <v>0</v>
      </c>
      <c r="H1147" s="39">
        <v>0</v>
      </c>
      <c r="I1147" s="4"/>
      <c r="J1147" s="4"/>
      <c r="K1147" s="4"/>
      <c r="L1147" s="4"/>
      <c r="M1147" s="4"/>
      <c r="N1147" s="4"/>
      <c r="O1147" s="4"/>
      <c r="P1147" s="4"/>
      <c r="Q1147" s="4"/>
      <c r="R1147" s="4"/>
      <c r="S1147" s="4"/>
      <c r="T1147" s="4"/>
      <c r="U1147" s="4"/>
      <c r="V1147" s="4"/>
      <c r="W1147" s="4"/>
      <c r="X1147" s="4"/>
      <c r="Y1147" s="4"/>
      <c r="Z1147" s="4"/>
    </row>
    <row r="1148" spans="1:26" ht="24" customHeight="1" x14ac:dyDescent="0.3">
      <c r="A1148" s="5">
        <v>1147</v>
      </c>
      <c r="B1148" s="6"/>
      <c r="C1148" s="6" t="s">
        <v>12815</v>
      </c>
      <c r="D1148" s="7" t="s">
        <v>12856</v>
      </c>
      <c r="E1148" s="35" t="s">
        <v>12857</v>
      </c>
      <c r="F1148" s="39">
        <v>0</v>
      </c>
      <c r="G1148" s="5">
        <v>0</v>
      </c>
      <c r="H1148" s="39">
        <v>0</v>
      </c>
      <c r="I1148" s="4"/>
      <c r="J1148" s="4"/>
      <c r="K1148" s="4"/>
      <c r="L1148" s="4"/>
      <c r="M1148" s="4"/>
      <c r="N1148" s="4"/>
      <c r="O1148" s="4"/>
      <c r="P1148" s="4"/>
      <c r="Q1148" s="4"/>
      <c r="R1148" s="4"/>
      <c r="S1148" s="4"/>
      <c r="T1148" s="4"/>
      <c r="U1148" s="4"/>
      <c r="V1148" s="4"/>
      <c r="W1148" s="4"/>
      <c r="X1148" s="4"/>
      <c r="Y1148" s="4"/>
      <c r="Z1148" s="4"/>
    </row>
    <row r="1149" spans="1:26" ht="24" customHeight="1" x14ac:dyDescent="0.3">
      <c r="A1149" s="5">
        <v>1148</v>
      </c>
      <c r="B1149" s="6"/>
      <c r="C1149" s="6" t="s">
        <v>12815</v>
      </c>
      <c r="D1149" s="7" t="s">
        <v>12858</v>
      </c>
      <c r="E1149" s="35" t="s">
        <v>12859</v>
      </c>
      <c r="F1149" s="39">
        <v>1</v>
      </c>
      <c r="G1149" s="5">
        <v>2</v>
      </c>
      <c r="H1149" s="39">
        <v>1</v>
      </c>
      <c r="I1149" s="4"/>
      <c r="J1149" s="4"/>
      <c r="K1149" s="4"/>
      <c r="L1149" s="4"/>
      <c r="M1149" s="4"/>
      <c r="N1149" s="4"/>
      <c r="O1149" s="4"/>
      <c r="P1149" s="4"/>
      <c r="Q1149" s="4"/>
      <c r="R1149" s="4"/>
      <c r="S1149" s="4"/>
      <c r="T1149" s="4"/>
      <c r="U1149" s="4"/>
      <c r="V1149" s="4"/>
      <c r="W1149" s="4"/>
      <c r="X1149" s="4"/>
      <c r="Y1149" s="4"/>
      <c r="Z1149" s="4"/>
    </row>
    <row r="1150" spans="1:26" ht="24" customHeight="1" x14ac:dyDescent="0.3">
      <c r="A1150" s="5">
        <v>1149</v>
      </c>
      <c r="B1150" s="6"/>
      <c r="C1150" s="6" t="s">
        <v>12815</v>
      </c>
      <c r="D1150" s="7" t="s">
        <v>12860</v>
      </c>
      <c r="E1150" s="35" t="s">
        <v>12861</v>
      </c>
      <c r="F1150" s="39">
        <v>0</v>
      </c>
      <c r="G1150" s="5">
        <v>1</v>
      </c>
      <c r="H1150" s="39">
        <v>0</v>
      </c>
      <c r="I1150" s="4"/>
      <c r="J1150" s="4"/>
      <c r="K1150" s="4"/>
      <c r="L1150" s="4"/>
      <c r="M1150" s="4"/>
      <c r="N1150" s="4"/>
      <c r="O1150" s="4"/>
      <c r="P1150" s="4"/>
      <c r="Q1150" s="4"/>
      <c r="R1150" s="4"/>
      <c r="S1150" s="4"/>
      <c r="T1150" s="4"/>
      <c r="U1150" s="4"/>
      <c r="V1150" s="4"/>
      <c r="W1150" s="4"/>
      <c r="X1150" s="4"/>
      <c r="Y1150" s="4"/>
      <c r="Z1150" s="4"/>
    </row>
    <row r="1151" spans="1:26" ht="48" customHeight="1" x14ac:dyDescent="0.3">
      <c r="A1151" s="5">
        <v>1150</v>
      </c>
      <c r="B1151" s="6"/>
      <c r="C1151" s="6" t="s">
        <v>12815</v>
      </c>
      <c r="D1151" s="7" t="s">
        <v>12862</v>
      </c>
      <c r="E1151" s="35" t="s">
        <v>12863</v>
      </c>
      <c r="F1151" s="39">
        <v>0</v>
      </c>
      <c r="G1151" s="5">
        <v>0</v>
      </c>
      <c r="H1151" s="39">
        <v>0</v>
      </c>
      <c r="I1151" s="4"/>
      <c r="J1151" s="4"/>
      <c r="K1151" s="4"/>
      <c r="L1151" s="4"/>
      <c r="M1151" s="4"/>
      <c r="N1151" s="4"/>
      <c r="O1151" s="4"/>
      <c r="P1151" s="4"/>
      <c r="Q1151" s="4"/>
      <c r="R1151" s="4"/>
      <c r="S1151" s="4"/>
      <c r="T1151" s="4"/>
      <c r="U1151" s="4"/>
      <c r="V1151" s="4"/>
      <c r="W1151" s="4"/>
      <c r="X1151" s="4"/>
      <c r="Y1151" s="4"/>
      <c r="Z1151" s="4"/>
    </row>
    <row r="1152" spans="1:26" ht="24" customHeight="1" x14ac:dyDescent="0.3">
      <c r="A1152" s="5">
        <v>1151</v>
      </c>
      <c r="B1152" s="6"/>
      <c r="C1152" s="6" t="s">
        <v>12815</v>
      </c>
      <c r="D1152" s="7" t="s">
        <v>12864</v>
      </c>
      <c r="E1152" s="35" t="s">
        <v>12865</v>
      </c>
      <c r="F1152" s="39">
        <v>1</v>
      </c>
      <c r="G1152" s="5">
        <v>0</v>
      </c>
      <c r="H1152" s="39">
        <v>1</v>
      </c>
      <c r="I1152" s="4"/>
      <c r="J1152" s="4"/>
      <c r="K1152" s="4"/>
      <c r="L1152" s="4"/>
      <c r="M1152" s="4"/>
      <c r="N1152" s="4"/>
      <c r="O1152" s="4"/>
      <c r="P1152" s="4"/>
      <c r="Q1152" s="4"/>
      <c r="R1152" s="4"/>
      <c r="S1152" s="4"/>
      <c r="T1152" s="4"/>
      <c r="U1152" s="4"/>
      <c r="V1152" s="4"/>
      <c r="W1152" s="4"/>
      <c r="X1152" s="4"/>
      <c r="Y1152" s="4"/>
      <c r="Z1152" s="4"/>
    </row>
    <row r="1153" spans="1:26" ht="24" customHeight="1" x14ac:dyDescent="0.3">
      <c r="A1153" s="5">
        <v>1152</v>
      </c>
      <c r="B1153" s="6"/>
      <c r="C1153" s="6" t="s">
        <v>12815</v>
      </c>
      <c r="D1153" s="7" t="s">
        <v>12866</v>
      </c>
      <c r="E1153" s="35" t="s">
        <v>12867</v>
      </c>
      <c r="F1153" s="39">
        <v>0</v>
      </c>
      <c r="G1153" s="5">
        <v>1</v>
      </c>
      <c r="H1153" s="39">
        <v>0</v>
      </c>
      <c r="I1153" s="4"/>
      <c r="J1153" s="4"/>
      <c r="K1153" s="4"/>
      <c r="L1153" s="4"/>
      <c r="M1153" s="4"/>
      <c r="N1153" s="4"/>
      <c r="O1153" s="4"/>
      <c r="P1153" s="4"/>
      <c r="Q1153" s="4"/>
      <c r="R1153" s="4"/>
      <c r="S1153" s="4"/>
      <c r="T1153" s="4"/>
      <c r="U1153" s="4"/>
      <c r="V1153" s="4"/>
      <c r="W1153" s="4"/>
      <c r="X1153" s="4"/>
      <c r="Y1153" s="4"/>
      <c r="Z1153" s="4"/>
    </row>
    <row r="1154" spans="1:26" ht="24" customHeight="1" x14ac:dyDescent="0.3">
      <c r="A1154" s="5">
        <v>1153</v>
      </c>
      <c r="B1154" s="6"/>
      <c r="C1154" s="6" t="s">
        <v>12815</v>
      </c>
      <c r="D1154" s="7" t="s">
        <v>12868</v>
      </c>
      <c r="E1154" s="35" t="s">
        <v>12869</v>
      </c>
      <c r="F1154" s="39">
        <v>1</v>
      </c>
      <c r="G1154" s="5">
        <v>0</v>
      </c>
      <c r="H1154" s="39">
        <v>1</v>
      </c>
      <c r="I1154" s="4"/>
      <c r="J1154" s="4"/>
      <c r="K1154" s="4"/>
      <c r="L1154" s="4"/>
      <c r="M1154" s="4"/>
      <c r="N1154" s="4"/>
      <c r="O1154" s="4"/>
      <c r="P1154" s="4"/>
      <c r="Q1154" s="4"/>
      <c r="R1154" s="4"/>
      <c r="S1154" s="4"/>
      <c r="T1154" s="4"/>
      <c r="U1154" s="4"/>
      <c r="V1154" s="4"/>
      <c r="W1154" s="4"/>
      <c r="X1154" s="4"/>
      <c r="Y1154" s="4"/>
      <c r="Z1154" s="4"/>
    </row>
    <row r="1155" spans="1:26" ht="24" customHeight="1" x14ac:dyDescent="0.3">
      <c r="A1155" s="5">
        <v>1154</v>
      </c>
      <c r="B1155" s="6"/>
      <c r="C1155" s="6" t="s">
        <v>12815</v>
      </c>
      <c r="D1155" s="7" t="s">
        <v>12870</v>
      </c>
      <c r="E1155" s="35" t="s">
        <v>12871</v>
      </c>
      <c r="F1155" s="39">
        <v>0</v>
      </c>
      <c r="G1155" s="5">
        <v>1</v>
      </c>
      <c r="H1155" s="39">
        <v>0</v>
      </c>
      <c r="I1155" s="4"/>
      <c r="J1155" s="4"/>
      <c r="K1155" s="4"/>
      <c r="L1155" s="4"/>
      <c r="M1155" s="4"/>
      <c r="N1155" s="4"/>
      <c r="O1155" s="4"/>
      <c r="P1155" s="4"/>
      <c r="Q1155" s="4"/>
      <c r="R1155" s="4"/>
      <c r="S1155" s="4"/>
      <c r="T1155" s="4"/>
      <c r="U1155" s="4"/>
      <c r="V1155" s="4"/>
      <c r="W1155" s="4"/>
      <c r="X1155" s="4"/>
      <c r="Y1155" s="4"/>
      <c r="Z1155" s="4"/>
    </row>
    <row r="1156" spans="1:26" ht="48" customHeight="1" x14ac:dyDescent="0.3">
      <c r="A1156" s="5">
        <v>1155</v>
      </c>
      <c r="B1156" s="6"/>
      <c r="C1156" s="6" t="s">
        <v>12815</v>
      </c>
      <c r="D1156" s="7" t="s">
        <v>12872</v>
      </c>
      <c r="E1156" s="35" t="s">
        <v>12873</v>
      </c>
      <c r="F1156" s="39">
        <v>0</v>
      </c>
      <c r="G1156" s="5">
        <v>0</v>
      </c>
      <c r="H1156" s="39">
        <v>0</v>
      </c>
      <c r="I1156" s="4"/>
      <c r="J1156" s="4"/>
      <c r="K1156" s="4"/>
      <c r="L1156" s="4"/>
      <c r="M1156" s="4"/>
      <c r="N1156" s="4"/>
      <c r="O1156" s="4"/>
      <c r="P1156" s="4"/>
      <c r="Q1156" s="4"/>
      <c r="R1156" s="4"/>
      <c r="S1156" s="4"/>
      <c r="T1156" s="4"/>
      <c r="U1156" s="4"/>
      <c r="V1156" s="4"/>
      <c r="W1156" s="4"/>
      <c r="X1156" s="4"/>
      <c r="Y1156" s="4"/>
      <c r="Z1156" s="4"/>
    </row>
    <row r="1157" spans="1:26" ht="24" customHeight="1" x14ac:dyDescent="0.3">
      <c r="A1157" s="5">
        <v>1156</v>
      </c>
      <c r="B1157" s="6"/>
      <c r="C1157" s="6" t="s">
        <v>12815</v>
      </c>
      <c r="D1157" s="7" t="s">
        <v>12874</v>
      </c>
      <c r="E1157" s="35" t="s">
        <v>12875</v>
      </c>
      <c r="F1157" s="39">
        <v>1</v>
      </c>
      <c r="G1157" s="5">
        <v>0</v>
      </c>
      <c r="H1157" s="39">
        <v>1</v>
      </c>
      <c r="I1157" s="4"/>
      <c r="J1157" s="4"/>
      <c r="K1157" s="4"/>
      <c r="L1157" s="4"/>
      <c r="M1157" s="4"/>
      <c r="N1157" s="4"/>
      <c r="O1157" s="4"/>
      <c r="P1157" s="4"/>
      <c r="Q1157" s="4"/>
      <c r="R1157" s="4"/>
      <c r="S1157" s="4"/>
      <c r="T1157" s="4"/>
      <c r="U1157" s="4"/>
      <c r="V1157" s="4"/>
      <c r="W1157" s="4"/>
      <c r="X1157" s="4"/>
      <c r="Y1157" s="4"/>
      <c r="Z1157" s="4"/>
    </row>
    <row r="1158" spans="1:26" ht="72" customHeight="1" x14ac:dyDescent="0.3">
      <c r="A1158" s="5">
        <v>1157</v>
      </c>
      <c r="B1158" s="6"/>
      <c r="C1158" s="6" t="s">
        <v>12815</v>
      </c>
      <c r="D1158" s="7" t="s">
        <v>12876</v>
      </c>
      <c r="E1158" s="35" t="s">
        <v>12877</v>
      </c>
      <c r="F1158" s="39">
        <v>0</v>
      </c>
      <c r="G1158" s="5">
        <v>1</v>
      </c>
      <c r="H1158" s="39">
        <v>0</v>
      </c>
      <c r="I1158" s="4"/>
      <c r="J1158" s="4"/>
      <c r="K1158" s="4"/>
      <c r="L1158" s="4"/>
      <c r="M1158" s="4"/>
      <c r="N1158" s="4"/>
      <c r="O1158" s="4"/>
      <c r="P1158" s="4"/>
      <c r="Q1158" s="4"/>
      <c r="R1158" s="4"/>
      <c r="S1158" s="4"/>
      <c r="T1158" s="4"/>
      <c r="U1158" s="4"/>
      <c r="V1158" s="4"/>
      <c r="W1158" s="4"/>
      <c r="X1158" s="4"/>
      <c r="Y1158" s="4"/>
      <c r="Z1158" s="4"/>
    </row>
    <row r="1159" spans="1:26" ht="24" customHeight="1" x14ac:dyDescent="0.3">
      <c r="A1159" s="5">
        <v>1158</v>
      </c>
      <c r="B1159" s="6"/>
      <c r="C1159" s="6" t="s">
        <v>12815</v>
      </c>
      <c r="D1159" s="7" t="s">
        <v>12878</v>
      </c>
      <c r="E1159" s="35" t="s">
        <v>12879</v>
      </c>
      <c r="F1159" s="39">
        <v>2</v>
      </c>
      <c r="G1159" s="5">
        <v>2</v>
      </c>
      <c r="H1159" s="39">
        <v>2</v>
      </c>
      <c r="I1159" s="4"/>
      <c r="J1159" s="4"/>
      <c r="K1159" s="4"/>
      <c r="L1159" s="4"/>
      <c r="M1159" s="4"/>
      <c r="N1159" s="4"/>
      <c r="O1159" s="4"/>
      <c r="P1159" s="4"/>
      <c r="Q1159" s="4"/>
      <c r="R1159" s="4"/>
      <c r="S1159" s="4"/>
      <c r="T1159" s="4"/>
      <c r="U1159" s="4"/>
      <c r="V1159" s="4"/>
      <c r="W1159" s="4"/>
      <c r="X1159" s="4"/>
      <c r="Y1159" s="4"/>
      <c r="Z1159" s="4"/>
    </row>
    <row r="1160" spans="1:26" ht="24" customHeight="1" x14ac:dyDescent="0.3">
      <c r="A1160" s="5">
        <v>1159</v>
      </c>
      <c r="B1160" s="6"/>
      <c r="C1160" s="6" t="s">
        <v>12815</v>
      </c>
      <c r="D1160" s="7" t="s">
        <v>12880</v>
      </c>
      <c r="E1160" s="35" t="s">
        <v>12881</v>
      </c>
      <c r="F1160" s="39">
        <v>1</v>
      </c>
      <c r="G1160" s="5">
        <v>2</v>
      </c>
      <c r="H1160" s="39">
        <v>1</v>
      </c>
      <c r="I1160" s="4"/>
      <c r="J1160" s="4"/>
      <c r="K1160" s="4"/>
      <c r="L1160" s="4"/>
      <c r="M1160" s="4"/>
      <c r="N1160" s="4"/>
      <c r="O1160" s="4"/>
      <c r="P1160" s="4"/>
      <c r="Q1160" s="4"/>
      <c r="R1160" s="4"/>
      <c r="S1160" s="4"/>
      <c r="T1160" s="4"/>
      <c r="U1160" s="4"/>
      <c r="V1160" s="4"/>
      <c r="W1160" s="4"/>
      <c r="X1160" s="4"/>
      <c r="Y1160" s="4"/>
      <c r="Z1160" s="4"/>
    </row>
    <row r="1161" spans="1:26" ht="24" customHeight="1" x14ac:dyDescent="0.3">
      <c r="A1161" s="5">
        <v>1160</v>
      </c>
      <c r="B1161" s="6"/>
      <c r="C1161" s="6" t="s">
        <v>12815</v>
      </c>
      <c r="D1161" s="7" t="s">
        <v>12882</v>
      </c>
      <c r="E1161" s="35" t="s">
        <v>12883</v>
      </c>
      <c r="F1161" s="39">
        <v>2</v>
      </c>
      <c r="G1161" s="5">
        <v>0</v>
      </c>
      <c r="H1161" s="39">
        <v>2</v>
      </c>
      <c r="I1161" s="4"/>
      <c r="J1161" s="4"/>
      <c r="K1161" s="4"/>
      <c r="L1161" s="4"/>
      <c r="M1161" s="4"/>
      <c r="N1161" s="4"/>
      <c r="O1161" s="4"/>
      <c r="P1161" s="4"/>
      <c r="Q1161" s="4"/>
      <c r="R1161" s="4"/>
      <c r="S1161" s="4"/>
      <c r="T1161" s="4"/>
      <c r="U1161" s="4"/>
      <c r="V1161" s="4"/>
      <c r="W1161" s="4"/>
      <c r="X1161" s="4"/>
      <c r="Y1161" s="4"/>
      <c r="Z1161" s="4"/>
    </row>
    <row r="1162" spans="1:26" ht="48" customHeight="1" x14ac:dyDescent="0.3">
      <c r="A1162" s="5">
        <v>1161</v>
      </c>
      <c r="B1162" s="6"/>
      <c r="C1162" s="6" t="s">
        <v>12815</v>
      </c>
      <c r="D1162" s="7" t="s">
        <v>12884</v>
      </c>
      <c r="E1162" s="35" t="s">
        <v>12885</v>
      </c>
      <c r="F1162" s="39">
        <v>0</v>
      </c>
      <c r="G1162" s="5">
        <v>0</v>
      </c>
      <c r="H1162" s="39">
        <v>0</v>
      </c>
      <c r="I1162" s="4"/>
      <c r="J1162" s="4"/>
      <c r="K1162" s="4"/>
      <c r="L1162" s="4"/>
      <c r="M1162" s="4"/>
      <c r="N1162" s="4"/>
      <c r="O1162" s="4"/>
      <c r="P1162" s="4"/>
      <c r="Q1162" s="4"/>
      <c r="R1162" s="4"/>
      <c r="S1162" s="4"/>
      <c r="T1162" s="4"/>
      <c r="U1162" s="4"/>
      <c r="V1162" s="4"/>
      <c r="W1162" s="4"/>
      <c r="X1162" s="4"/>
      <c r="Y1162" s="4"/>
      <c r="Z1162" s="4"/>
    </row>
    <row r="1163" spans="1:26" ht="24" customHeight="1" x14ac:dyDescent="0.3">
      <c r="A1163" s="5">
        <v>1162</v>
      </c>
      <c r="B1163" s="6"/>
      <c r="C1163" s="6" t="s">
        <v>12815</v>
      </c>
      <c r="D1163" s="7" t="s">
        <v>12886</v>
      </c>
      <c r="E1163" s="35" t="s">
        <v>12887</v>
      </c>
      <c r="F1163" s="39">
        <v>2</v>
      </c>
      <c r="G1163" s="5">
        <v>2</v>
      </c>
      <c r="H1163" s="39">
        <v>2</v>
      </c>
      <c r="I1163" s="4"/>
      <c r="J1163" s="4"/>
      <c r="K1163" s="4"/>
      <c r="L1163" s="4"/>
      <c r="M1163" s="4"/>
      <c r="N1163" s="4"/>
      <c r="O1163" s="4"/>
      <c r="P1163" s="4"/>
      <c r="Q1163" s="4"/>
      <c r="R1163" s="4"/>
      <c r="S1163" s="4"/>
      <c r="T1163" s="4"/>
      <c r="U1163" s="4"/>
      <c r="V1163" s="4"/>
      <c r="W1163" s="4"/>
      <c r="X1163" s="4"/>
      <c r="Y1163" s="4"/>
      <c r="Z1163" s="4"/>
    </row>
    <row r="1164" spans="1:26" ht="24" customHeight="1" x14ac:dyDescent="0.3">
      <c r="A1164" s="5">
        <v>1163</v>
      </c>
      <c r="B1164" s="6"/>
      <c r="C1164" s="6" t="s">
        <v>12815</v>
      </c>
      <c r="D1164" s="7" t="s">
        <v>12888</v>
      </c>
      <c r="E1164" s="35" t="s">
        <v>12889</v>
      </c>
      <c r="F1164" s="39">
        <v>0</v>
      </c>
      <c r="G1164" s="5">
        <v>0</v>
      </c>
      <c r="H1164" s="39">
        <v>0</v>
      </c>
      <c r="I1164" s="4"/>
      <c r="J1164" s="4"/>
      <c r="K1164" s="4"/>
      <c r="L1164" s="4"/>
      <c r="M1164" s="4"/>
      <c r="N1164" s="4"/>
      <c r="O1164" s="4"/>
      <c r="P1164" s="4"/>
      <c r="Q1164" s="4"/>
      <c r="R1164" s="4"/>
      <c r="S1164" s="4"/>
      <c r="T1164" s="4"/>
      <c r="U1164" s="4"/>
      <c r="V1164" s="4"/>
      <c r="W1164" s="4"/>
      <c r="X1164" s="4"/>
      <c r="Y1164" s="4"/>
      <c r="Z1164" s="4"/>
    </row>
    <row r="1165" spans="1:26" ht="24" customHeight="1" x14ac:dyDescent="0.3">
      <c r="A1165" s="5">
        <v>1164</v>
      </c>
      <c r="B1165" s="6"/>
      <c r="C1165" s="6" t="s">
        <v>12815</v>
      </c>
      <c r="D1165" s="7" t="s">
        <v>12890</v>
      </c>
      <c r="E1165" s="35" t="s">
        <v>12891</v>
      </c>
      <c r="F1165" s="39">
        <v>1</v>
      </c>
      <c r="G1165" s="5">
        <v>1</v>
      </c>
      <c r="H1165" s="39">
        <v>1</v>
      </c>
      <c r="I1165" s="4"/>
      <c r="J1165" s="4"/>
      <c r="K1165" s="4"/>
      <c r="L1165" s="4"/>
      <c r="M1165" s="4"/>
      <c r="N1165" s="4"/>
      <c r="O1165" s="4"/>
      <c r="P1165" s="4"/>
      <c r="Q1165" s="4"/>
      <c r="R1165" s="4"/>
      <c r="S1165" s="4"/>
      <c r="T1165" s="4"/>
      <c r="U1165" s="4"/>
      <c r="V1165" s="4"/>
      <c r="W1165" s="4"/>
      <c r="X1165" s="4"/>
      <c r="Y1165" s="4"/>
      <c r="Z1165" s="4"/>
    </row>
    <row r="1166" spans="1:26" ht="24" customHeight="1" x14ac:dyDescent="0.3">
      <c r="A1166" s="5">
        <v>1165</v>
      </c>
      <c r="B1166" s="6"/>
      <c r="C1166" s="6" t="s">
        <v>12815</v>
      </c>
      <c r="D1166" s="7" t="s">
        <v>12892</v>
      </c>
      <c r="E1166" s="35" t="s">
        <v>12893</v>
      </c>
      <c r="F1166" s="39">
        <v>1</v>
      </c>
      <c r="G1166" s="5">
        <v>1</v>
      </c>
      <c r="H1166" s="39">
        <v>1</v>
      </c>
      <c r="I1166" s="4"/>
      <c r="J1166" s="4"/>
      <c r="K1166" s="4"/>
      <c r="L1166" s="4"/>
      <c r="M1166" s="4"/>
      <c r="N1166" s="4"/>
      <c r="O1166" s="4"/>
      <c r="P1166" s="4"/>
      <c r="Q1166" s="4"/>
      <c r="R1166" s="4"/>
      <c r="S1166" s="4"/>
      <c r="T1166" s="4"/>
      <c r="U1166" s="4"/>
      <c r="V1166" s="4"/>
      <c r="W1166" s="4"/>
      <c r="X1166" s="4"/>
      <c r="Y1166" s="4"/>
      <c r="Z1166" s="4"/>
    </row>
    <row r="1167" spans="1:26" ht="24" customHeight="1" x14ac:dyDescent="0.3">
      <c r="A1167" s="5">
        <v>1166</v>
      </c>
      <c r="B1167" s="6"/>
      <c r="C1167" s="6" t="s">
        <v>12815</v>
      </c>
      <c r="D1167" s="7" t="s">
        <v>12894</v>
      </c>
      <c r="E1167" s="35" t="s">
        <v>12895</v>
      </c>
      <c r="F1167" s="39">
        <v>2</v>
      </c>
      <c r="G1167" s="5">
        <v>0</v>
      </c>
      <c r="H1167" s="39">
        <v>2</v>
      </c>
      <c r="I1167" s="4"/>
      <c r="J1167" s="4"/>
      <c r="K1167" s="4"/>
      <c r="L1167" s="4"/>
      <c r="M1167" s="4"/>
      <c r="N1167" s="4"/>
      <c r="O1167" s="4"/>
      <c r="P1167" s="4"/>
      <c r="Q1167" s="4"/>
      <c r="R1167" s="4"/>
      <c r="S1167" s="4"/>
      <c r="T1167" s="4"/>
      <c r="U1167" s="4"/>
      <c r="V1167" s="4"/>
      <c r="W1167" s="4"/>
      <c r="X1167" s="4"/>
      <c r="Y1167" s="4"/>
      <c r="Z1167" s="4"/>
    </row>
    <row r="1168" spans="1:26" ht="24" customHeight="1" x14ac:dyDescent="0.3">
      <c r="A1168" s="5">
        <v>1167</v>
      </c>
      <c r="B1168" s="6"/>
      <c r="C1168" s="6" t="s">
        <v>12815</v>
      </c>
      <c r="D1168" s="7" t="s">
        <v>12896</v>
      </c>
      <c r="E1168" s="35" t="s">
        <v>12897</v>
      </c>
      <c r="F1168" s="39">
        <v>2</v>
      </c>
      <c r="G1168" s="5">
        <v>2</v>
      </c>
      <c r="H1168" s="39">
        <v>2</v>
      </c>
      <c r="I1168" s="4"/>
      <c r="J1168" s="4"/>
      <c r="K1168" s="4"/>
      <c r="L1168" s="4"/>
      <c r="M1168" s="4"/>
      <c r="N1168" s="4"/>
      <c r="O1168" s="4"/>
      <c r="P1168" s="4"/>
      <c r="Q1168" s="4"/>
      <c r="R1168" s="4"/>
      <c r="S1168" s="4"/>
      <c r="T1168" s="4"/>
      <c r="U1168" s="4"/>
      <c r="V1168" s="4"/>
      <c r="W1168" s="4"/>
      <c r="X1168" s="4"/>
      <c r="Y1168" s="4"/>
      <c r="Z1168" s="4"/>
    </row>
    <row r="1169" spans="1:26" ht="24" customHeight="1" x14ac:dyDescent="0.3">
      <c r="A1169" s="5">
        <v>1168</v>
      </c>
      <c r="B1169" s="6"/>
      <c r="C1169" s="6" t="s">
        <v>12815</v>
      </c>
      <c r="D1169" s="7" t="s">
        <v>12898</v>
      </c>
      <c r="E1169" s="35" t="s">
        <v>12899</v>
      </c>
      <c r="F1169" s="39">
        <v>1</v>
      </c>
      <c r="G1169" s="5">
        <v>1</v>
      </c>
      <c r="H1169" s="39">
        <v>1</v>
      </c>
      <c r="I1169" s="4"/>
      <c r="J1169" s="4"/>
      <c r="K1169" s="4"/>
      <c r="L1169" s="4"/>
      <c r="M1169" s="4"/>
      <c r="N1169" s="4"/>
      <c r="O1169" s="4"/>
      <c r="P1169" s="4"/>
      <c r="Q1169" s="4"/>
      <c r="R1169" s="4"/>
      <c r="S1169" s="4"/>
      <c r="T1169" s="4"/>
      <c r="U1169" s="4"/>
      <c r="V1169" s="4"/>
      <c r="W1169" s="4"/>
      <c r="X1169" s="4"/>
      <c r="Y1169" s="4"/>
      <c r="Z1169" s="4"/>
    </row>
    <row r="1170" spans="1:26" ht="24" customHeight="1" x14ac:dyDescent="0.3">
      <c r="A1170" s="5">
        <v>1169</v>
      </c>
      <c r="B1170" s="6"/>
      <c r="C1170" s="6" t="s">
        <v>12815</v>
      </c>
      <c r="D1170" s="7" t="s">
        <v>12900</v>
      </c>
      <c r="E1170" s="35" t="s">
        <v>12901</v>
      </c>
      <c r="F1170" s="39">
        <v>0</v>
      </c>
      <c r="G1170" s="5">
        <v>1</v>
      </c>
      <c r="H1170" s="39">
        <v>0</v>
      </c>
      <c r="I1170" s="4"/>
      <c r="J1170" s="4"/>
      <c r="K1170" s="4"/>
      <c r="L1170" s="4"/>
      <c r="M1170" s="4"/>
      <c r="N1170" s="4"/>
      <c r="O1170" s="4"/>
      <c r="P1170" s="4"/>
      <c r="Q1170" s="4"/>
      <c r="R1170" s="4"/>
      <c r="S1170" s="4"/>
      <c r="T1170" s="4"/>
      <c r="U1170" s="4"/>
      <c r="V1170" s="4"/>
      <c r="W1170" s="4"/>
      <c r="X1170" s="4"/>
      <c r="Y1170" s="4"/>
      <c r="Z1170" s="4"/>
    </row>
    <row r="1171" spans="1:26" ht="24" customHeight="1" x14ac:dyDescent="0.3">
      <c r="A1171" s="5">
        <v>1170</v>
      </c>
      <c r="B1171" s="6"/>
      <c r="C1171" s="6" t="s">
        <v>12815</v>
      </c>
      <c r="D1171" s="7" t="s">
        <v>12902</v>
      </c>
      <c r="E1171" s="35" t="s">
        <v>12903</v>
      </c>
      <c r="F1171" s="39">
        <v>2</v>
      </c>
      <c r="G1171" s="5">
        <v>2</v>
      </c>
      <c r="H1171" s="39">
        <v>2</v>
      </c>
      <c r="I1171" s="4"/>
      <c r="J1171" s="4"/>
      <c r="K1171" s="4"/>
      <c r="L1171" s="4"/>
      <c r="M1171" s="4"/>
      <c r="N1171" s="4"/>
      <c r="O1171" s="4"/>
      <c r="P1171" s="4"/>
      <c r="Q1171" s="4"/>
      <c r="R1171" s="4"/>
      <c r="S1171" s="4"/>
      <c r="T1171" s="4"/>
      <c r="U1171" s="4"/>
      <c r="V1171" s="4"/>
      <c r="W1171" s="4"/>
      <c r="X1171" s="4"/>
      <c r="Y1171" s="4"/>
      <c r="Z1171" s="4"/>
    </row>
    <row r="1172" spans="1:26" ht="24" customHeight="1" x14ac:dyDescent="0.3">
      <c r="A1172" s="5">
        <v>1171</v>
      </c>
      <c r="B1172" s="6"/>
      <c r="C1172" s="6" t="s">
        <v>12815</v>
      </c>
      <c r="D1172" s="7" t="s">
        <v>12904</v>
      </c>
      <c r="E1172" s="35" t="s">
        <v>12905</v>
      </c>
      <c r="F1172" s="39">
        <v>2</v>
      </c>
      <c r="G1172" s="5">
        <v>2</v>
      </c>
      <c r="H1172" s="39">
        <v>2</v>
      </c>
      <c r="I1172" s="4"/>
      <c r="J1172" s="4"/>
      <c r="K1172" s="4"/>
      <c r="L1172" s="4"/>
      <c r="M1172" s="4"/>
      <c r="N1172" s="4"/>
      <c r="O1172" s="4"/>
      <c r="P1172" s="4"/>
      <c r="Q1172" s="4"/>
      <c r="R1172" s="4"/>
      <c r="S1172" s="4"/>
      <c r="T1172" s="4"/>
      <c r="U1172" s="4"/>
      <c r="V1172" s="4"/>
      <c r="W1172" s="4"/>
      <c r="X1172" s="4"/>
      <c r="Y1172" s="4"/>
      <c r="Z1172" s="4"/>
    </row>
    <row r="1173" spans="1:26" ht="24" customHeight="1" x14ac:dyDescent="0.3">
      <c r="A1173" s="5">
        <v>1172</v>
      </c>
      <c r="B1173" s="6"/>
      <c r="C1173" s="6" t="s">
        <v>12815</v>
      </c>
      <c r="D1173" s="7" t="s">
        <v>12906</v>
      </c>
      <c r="E1173" s="35" t="s">
        <v>12907</v>
      </c>
      <c r="F1173" s="39">
        <v>1</v>
      </c>
      <c r="G1173" s="5">
        <v>1</v>
      </c>
      <c r="H1173" s="39">
        <v>1</v>
      </c>
      <c r="I1173" s="4"/>
      <c r="J1173" s="4"/>
      <c r="K1173" s="4"/>
      <c r="L1173" s="4"/>
      <c r="M1173" s="4"/>
      <c r="N1173" s="4"/>
      <c r="O1173" s="4"/>
      <c r="P1173" s="4"/>
      <c r="Q1173" s="4"/>
      <c r="R1173" s="4"/>
      <c r="S1173" s="4"/>
      <c r="T1173" s="4"/>
      <c r="U1173" s="4"/>
      <c r="V1173" s="4"/>
      <c r="W1173" s="4"/>
      <c r="X1173" s="4"/>
      <c r="Y1173" s="4"/>
      <c r="Z1173" s="4"/>
    </row>
    <row r="1174" spans="1:26" ht="24" customHeight="1" x14ac:dyDescent="0.3">
      <c r="A1174" s="5">
        <v>1173</v>
      </c>
      <c r="B1174" s="6"/>
      <c r="C1174" s="6" t="s">
        <v>12815</v>
      </c>
      <c r="D1174" s="7" t="s">
        <v>12908</v>
      </c>
      <c r="E1174" s="35" t="s">
        <v>12909</v>
      </c>
      <c r="F1174" s="39">
        <v>0</v>
      </c>
      <c r="G1174" s="5">
        <v>0</v>
      </c>
      <c r="H1174" s="39">
        <v>0</v>
      </c>
      <c r="I1174" s="4"/>
      <c r="J1174" s="4"/>
      <c r="K1174" s="4"/>
      <c r="L1174" s="4"/>
      <c r="M1174" s="4"/>
      <c r="N1174" s="4"/>
      <c r="O1174" s="4"/>
      <c r="P1174" s="4"/>
      <c r="Q1174" s="4"/>
      <c r="R1174" s="4"/>
      <c r="S1174" s="4"/>
      <c r="T1174" s="4"/>
      <c r="U1174" s="4"/>
      <c r="V1174" s="4"/>
      <c r="W1174" s="4"/>
      <c r="X1174" s="4"/>
      <c r="Y1174" s="4"/>
      <c r="Z1174" s="4"/>
    </row>
    <row r="1175" spans="1:26" ht="24" customHeight="1" x14ac:dyDescent="0.3">
      <c r="A1175" s="5">
        <v>1174</v>
      </c>
      <c r="B1175" s="6"/>
      <c r="C1175" s="6" t="s">
        <v>12815</v>
      </c>
      <c r="D1175" s="7" t="s">
        <v>12910</v>
      </c>
      <c r="E1175" s="35" t="s">
        <v>12911</v>
      </c>
      <c r="F1175" s="39">
        <v>2</v>
      </c>
      <c r="G1175" s="5">
        <v>1</v>
      </c>
      <c r="H1175" s="39">
        <v>2</v>
      </c>
      <c r="I1175" s="4"/>
      <c r="J1175" s="4"/>
      <c r="K1175" s="4"/>
      <c r="L1175" s="4"/>
      <c r="M1175" s="4"/>
      <c r="N1175" s="4"/>
      <c r="O1175" s="4"/>
      <c r="P1175" s="4"/>
      <c r="Q1175" s="4"/>
      <c r="R1175" s="4"/>
      <c r="S1175" s="4"/>
      <c r="T1175" s="4"/>
      <c r="U1175" s="4"/>
      <c r="V1175" s="4"/>
      <c r="W1175" s="4"/>
      <c r="X1175" s="4"/>
      <c r="Y1175" s="4"/>
      <c r="Z1175" s="4"/>
    </row>
    <row r="1176" spans="1:26" ht="24" customHeight="1" x14ac:dyDescent="0.3">
      <c r="A1176" s="5">
        <v>1175</v>
      </c>
      <c r="B1176" s="6"/>
      <c r="C1176" s="6" t="s">
        <v>12815</v>
      </c>
      <c r="D1176" s="7" t="s">
        <v>12912</v>
      </c>
      <c r="E1176" s="35" t="s">
        <v>12913</v>
      </c>
      <c r="F1176" s="39">
        <v>0</v>
      </c>
      <c r="G1176" s="5">
        <v>0</v>
      </c>
      <c r="H1176" s="39">
        <v>0</v>
      </c>
      <c r="I1176" s="4"/>
      <c r="J1176" s="4"/>
      <c r="K1176" s="4"/>
      <c r="L1176" s="4"/>
      <c r="M1176" s="4"/>
      <c r="N1176" s="4"/>
      <c r="O1176" s="4"/>
      <c r="P1176" s="4"/>
      <c r="Q1176" s="4"/>
      <c r="R1176" s="4"/>
      <c r="S1176" s="4"/>
      <c r="T1176" s="4"/>
      <c r="U1176" s="4"/>
      <c r="V1176" s="4"/>
      <c r="W1176" s="4"/>
      <c r="X1176" s="4"/>
      <c r="Y1176" s="4"/>
      <c r="Z1176" s="4"/>
    </row>
    <row r="1177" spans="1:26" ht="24" customHeight="1" x14ac:dyDescent="0.3">
      <c r="A1177" s="5">
        <v>1176</v>
      </c>
      <c r="B1177" s="6"/>
      <c r="C1177" s="6" t="s">
        <v>12815</v>
      </c>
      <c r="D1177" s="7" t="s">
        <v>12914</v>
      </c>
      <c r="E1177" s="35" t="s">
        <v>12915</v>
      </c>
      <c r="F1177" s="39">
        <v>0</v>
      </c>
      <c r="G1177" s="5">
        <v>2</v>
      </c>
      <c r="H1177" s="39">
        <v>0</v>
      </c>
      <c r="I1177" s="4"/>
      <c r="J1177" s="4"/>
      <c r="K1177" s="4"/>
      <c r="L1177" s="4"/>
      <c r="M1177" s="4"/>
      <c r="N1177" s="4"/>
      <c r="O1177" s="4"/>
      <c r="P1177" s="4"/>
      <c r="Q1177" s="4"/>
      <c r="R1177" s="4"/>
      <c r="S1177" s="4"/>
      <c r="T1177" s="4"/>
      <c r="U1177" s="4"/>
      <c r="V1177" s="4"/>
      <c r="W1177" s="4"/>
      <c r="X1177" s="4"/>
      <c r="Y1177" s="4"/>
      <c r="Z1177" s="4"/>
    </row>
    <row r="1178" spans="1:26" ht="24" customHeight="1" x14ac:dyDescent="0.3">
      <c r="A1178" s="5">
        <v>1177</v>
      </c>
      <c r="B1178" s="6"/>
      <c r="C1178" s="6" t="s">
        <v>12815</v>
      </c>
      <c r="D1178" s="7" t="s">
        <v>12916</v>
      </c>
      <c r="E1178" s="35" t="s">
        <v>12917</v>
      </c>
      <c r="F1178" s="39">
        <v>1</v>
      </c>
      <c r="G1178" s="5">
        <v>1</v>
      </c>
      <c r="H1178" s="39">
        <v>1</v>
      </c>
      <c r="I1178" s="4"/>
      <c r="J1178" s="4"/>
      <c r="K1178" s="4"/>
      <c r="L1178" s="4"/>
      <c r="M1178" s="4"/>
      <c r="N1178" s="4"/>
      <c r="O1178" s="4"/>
      <c r="P1178" s="4"/>
      <c r="Q1178" s="4"/>
      <c r="R1178" s="4"/>
      <c r="S1178" s="4"/>
      <c r="T1178" s="4"/>
      <c r="U1178" s="4"/>
      <c r="V1178" s="4"/>
      <c r="W1178" s="4"/>
      <c r="X1178" s="4"/>
      <c r="Y1178" s="4"/>
      <c r="Z1178" s="4"/>
    </row>
    <row r="1179" spans="1:26" ht="24" customHeight="1" x14ac:dyDescent="0.3">
      <c r="A1179" s="5">
        <v>1178</v>
      </c>
      <c r="B1179" s="6"/>
      <c r="C1179" s="6" t="s">
        <v>12815</v>
      </c>
      <c r="D1179" s="7" t="s">
        <v>12918</v>
      </c>
      <c r="E1179" s="35" t="s">
        <v>12919</v>
      </c>
      <c r="F1179" s="39">
        <v>1</v>
      </c>
      <c r="G1179" s="5">
        <v>1</v>
      </c>
      <c r="H1179" s="39">
        <v>1</v>
      </c>
      <c r="I1179" s="4"/>
      <c r="J1179" s="4"/>
      <c r="K1179" s="4"/>
      <c r="L1179" s="4"/>
      <c r="M1179" s="4"/>
      <c r="N1179" s="4"/>
      <c r="O1179" s="4"/>
      <c r="P1179" s="4"/>
      <c r="Q1179" s="4"/>
      <c r="R1179" s="4"/>
      <c r="S1179" s="4"/>
      <c r="T1179" s="4"/>
      <c r="U1179" s="4"/>
      <c r="V1179" s="4"/>
      <c r="W1179" s="4"/>
      <c r="X1179" s="4"/>
      <c r="Y1179" s="4"/>
      <c r="Z1179" s="4"/>
    </row>
    <row r="1180" spans="1:26" ht="24" customHeight="1" x14ac:dyDescent="0.3">
      <c r="A1180" s="5">
        <v>1179</v>
      </c>
      <c r="B1180" s="6"/>
      <c r="C1180" s="6" t="s">
        <v>12815</v>
      </c>
      <c r="D1180" s="7" t="s">
        <v>12920</v>
      </c>
      <c r="E1180" s="35" t="s">
        <v>12921</v>
      </c>
      <c r="F1180" s="39">
        <v>1</v>
      </c>
      <c r="G1180" s="5">
        <v>1</v>
      </c>
      <c r="H1180" s="39">
        <v>1</v>
      </c>
      <c r="I1180" s="4"/>
      <c r="J1180" s="4"/>
      <c r="K1180" s="4"/>
      <c r="L1180" s="4"/>
      <c r="M1180" s="4"/>
      <c r="N1180" s="4"/>
      <c r="O1180" s="4"/>
      <c r="P1180" s="4"/>
      <c r="Q1180" s="4"/>
      <c r="R1180" s="4"/>
      <c r="S1180" s="4"/>
      <c r="T1180" s="4"/>
      <c r="U1180" s="4"/>
      <c r="V1180" s="4"/>
      <c r="W1180" s="4"/>
      <c r="X1180" s="4"/>
      <c r="Y1180" s="4"/>
      <c r="Z1180" s="4"/>
    </row>
    <row r="1181" spans="1:26" ht="24" customHeight="1" x14ac:dyDescent="0.3">
      <c r="A1181" s="5">
        <v>1180</v>
      </c>
      <c r="B1181" s="6"/>
      <c r="C1181" s="6" t="s">
        <v>12815</v>
      </c>
      <c r="D1181" s="7" t="s">
        <v>12922</v>
      </c>
      <c r="E1181" s="35" t="s">
        <v>12923</v>
      </c>
      <c r="F1181" s="39">
        <v>0</v>
      </c>
      <c r="G1181" s="5">
        <v>0</v>
      </c>
      <c r="H1181" s="39">
        <v>0</v>
      </c>
      <c r="I1181" s="4"/>
      <c r="J1181" s="4"/>
      <c r="K1181" s="4"/>
      <c r="L1181" s="4"/>
      <c r="M1181" s="4"/>
      <c r="N1181" s="4"/>
      <c r="O1181" s="4"/>
      <c r="P1181" s="4"/>
      <c r="Q1181" s="4"/>
      <c r="R1181" s="4"/>
      <c r="S1181" s="4"/>
      <c r="T1181" s="4"/>
      <c r="U1181" s="4"/>
      <c r="V1181" s="4"/>
      <c r="W1181" s="4"/>
      <c r="X1181" s="4"/>
      <c r="Y1181" s="4"/>
      <c r="Z1181" s="4"/>
    </row>
    <row r="1182" spans="1:26" ht="24" customHeight="1" x14ac:dyDescent="0.3">
      <c r="A1182" s="5">
        <v>1181</v>
      </c>
      <c r="B1182" s="6"/>
      <c r="C1182" s="6" t="s">
        <v>12815</v>
      </c>
      <c r="D1182" s="7" t="s">
        <v>12924</v>
      </c>
      <c r="E1182" s="35" t="s">
        <v>12925</v>
      </c>
      <c r="F1182" s="39">
        <v>2</v>
      </c>
      <c r="G1182" s="5">
        <v>0</v>
      </c>
      <c r="H1182" s="39">
        <v>2</v>
      </c>
      <c r="I1182" s="4"/>
      <c r="J1182" s="4"/>
      <c r="K1182" s="4"/>
      <c r="L1182" s="4"/>
      <c r="M1182" s="4"/>
      <c r="N1182" s="4"/>
      <c r="O1182" s="4"/>
      <c r="P1182" s="4"/>
      <c r="Q1182" s="4"/>
      <c r="R1182" s="4"/>
      <c r="S1182" s="4"/>
      <c r="T1182" s="4"/>
      <c r="U1182" s="4"/>
      <c r="V1182" s="4"/>
      <c r="W1182" s="4"/>
      <c r="X1182" s="4"/>
      <c r="Y1182" s="4"/>
      <c r="Z1182" s="4"/>
    </row>
    <row r="1183" spans="1:26" ht="24" customHeight="1" x14ac:dyDescent="0.3">
      <c r="A1183" s="5">
        <v>1182</v>
      </c>
      <c r="B1183" s="6"/>
      <c r="C1183" s="6" t="s">
        <v>12815</v>
      </c>
      <c r="D1183" s="7" t="s">
        <v>12926</v>
      </c>
      <c r="E1183" s="35" t="s">
        <v>12927</v>
      </c>
      <c r="F1183" s="39">
        <v>2</v>
      </c>
      <c r="G1183" s="5">
        <v>2</v>
      </c>
      <c r="H1183" s="39">
        <v>2</v>
      </c>
      <c r="I1183" s="4"/>
      <c r="J1183" s="4"/>
      <c r="K1183" s="4"/>
      <c r="L1183" s="4"/>
      <c r="M1183" s="4"/>
      <c r="N1183" s="4"/>
      <c r="O1183" s="4"/>
      <c r="P1183" s="4"/>
      <c r="Q1183" s="4"/>
      <c r="R1183" s="4"/>
      <c r="S1183" s="4"/>
      <c r="T1183" s="4"/>
      <c r="U1183" s="4"/>
      <c r="V1183" s="4"/>
      <c r="W1183" s="4"/>
      <c r="X1183" s="4"/>
      <c r="Y1183" s="4"/>
      <c r="Z1183" s="4"/>
    </row>
    <row r="1184" spans="1:26" ht="24" customHeight="1" x14ac:dyDescent="0.3">
      <c r="A1184" s="5">
        <v>1183</v>
      </c>
      <c r="B1184" s="6"/>
      <c r="C1184" s="6" t="s">
        <v>12815</v>
      </c>
      <c r="D1184" s="7" t="s">
        <v>12928</v>
      </c>
      <c r="E1184" s="35" t="s">
        <v>12929</v>
      </c>
      <c r="F1184" s="39">
        <v>0</v>
      </c>
      <c r="G1184" s="5">
        <v>2</v>
      </c>
      <c r="H1184" s="39">
        <v>0</v>
      </c>
      <c r="I1184" s="4"/>
      <c r="J1184" s="4"/>
      <c r="K1184" s="4"/>
      <c r="L1184" s="4"/>
      <c r="M1184" s="4"/>
      <c r="N1184" s="4"/>
      <c r="O1184" s="4"/>
      <c r="P1184" s="4"/>
      <c r="Q1184" s="4"/>
      <c r="R1184" s="4"/>
      <c r="S1184" s="4"/>
      <c r="T1184" s="4"/>
      <c r="U1184" s="4"/>
      <c r="V1184" s="4"/>
      <c r="W1184" s="4"/>
      <c r="X1184" s="4"/>
      <c r="Y1184" s="4"/>
      <c r="Z1184" s="4"/>
    </row>
    <row r="1185" spans="1:26" ht="96" customHeight="1" x14ac:dyDescent="0.3">
      <c r="A1185" s="5">
        <v>1184</v>
      </c>
      <c r="B1185" s="6" t="s">
        <v>12930</v>
      </c>
      <c r="C1185" s="6" t="s">
        <v>12931</v>
      </c>
      <c r="D1185" s="7" t="s">
        <v>12932</v>
      </c>
      <c r="E1185" s="35" t="s">
        <v>12933</v>
      </c>
      <c r="F1185" s="39">
        <v>1</v>
      </c>
      <c r="G1185" s="5">
        <v>1</v>
      </c>
      <c r="H1185" s="39">
        <v>1</v>
      </c>
      <c r="I1185" s="4"/>
      <c r="J1185" s="4"/>
      <c r="K1185" s="4"/>
      <c r="L1185" s="4"/>
      <c r="M1185" s="4"/>
      <c r="N1185" s="4"/>
      <c r="O1185" s="4"/>
      <c r="P1185" s="4"/>
      <c r="Q1185" s="4"/>
      <c r="R1185" s="4"/>
      <c r="S1185" s="4"/>
      <c r="T1185" s="4"/>
      <c r="U1185" s="4"/>
      <c r="V1185" s="4"/>
      <c r="W1185" s="4"/>
      <c r="X1185" s="4"/>
      <c r="Y1185" s="4"/>
      <c r="Z1185" s="4"/>
    </row>
    <row r="1186" spans="1:26" ht="96" customHeight="1" x14ac:dyDescent="0.3">
      <c r="A1186" s="5">
        <v>1185</v>
      </c>
      <c r="B1186" s="6" t="s">
        <v>12934</v>
      </c>
      <c r="C1186" s="6" t="s">
        <v>12931</v>
      </c>
      <c r="D1186" s="7" t="s">
        <v>12935</v>
      </c>
      <c r="E1186" s="35" t="s">
        <v>12936</v>
      </c>
      <c r="F1186" s="39">
        <v>1</v>
      </c>
      <c r="G1186" s="5">
        <v>1</v>
      </c>
      <c r="H1186" s="39">
        <v>1</v>
      </c>
      <c r="I1186" s="4"/>
      <c r="J1186" s="4"/>
      <c r="K1186" s="4"/>
      <c r="L1186" s="4"/>
      <c r="M1186" s="4"/>
      <c r="N1186" s="4"/>
      <c r="O1186" s="4"/>
      <c r="P1186" s="4"/>
      <c r="Q1186" s="4"/>
      <c r="R1186" s="4"/>
      <c r="S1186" s="4"/>
      <c r="T1186" s="4"/>
      <c r="U1186" s="4"/>
      <c r="V1186" s="4"/>
      <c r="W1186" s="4"/>
      <c r="X1186" s="4"/>
      <c r="Y1186" s="4"/>
      <c r="Z1186" s="4"/>
    </row>
    <row r="1187" spans="1:26" ht="48" customHeight="1" x14ac:dyDescent="0.3">
      <c r="A1187" s="5">
        <v>1186</v>
      </c>
      <c r="B1187" s="6" t="s">
        <v>12937</v>
      </c>
      <c r="C1187" s="6" t="s">
        <v>12931</v>
      </c>
      <c r="D1187" s="7" t="s">
        <v>12938</v>
      </c>
      <c r="E1187" s="35" t="s">
        <v>12939</v>
      </c>
      <c r="F1187" s="39">
        <v>1</v>
      </c>
      <c r="G1187" s="5">
        <v>1</v>
      </c>
      <c r="H1187" s="39">
        <v>1</v>
      </c>
      <c r="I1187" s="4"/>
      <c r="J1187" s="4"/>
      <c r="K1187" s="4"/>
      <c r="L1187" s="4"/>
      <c r="M1187" s="4"/>
      <c r="N1187" s="4"/>
      <c r="O1187" s="4"/>
      <c r="P1187" s="4"/>
      <c r="Q1187" s="4"/>
      <c r="R1187" s="4"/>
      <c r="S1187" s="4"/>
      <c r="T1187" s="4"/>
      <c r="U1187" s="4"/>
      <c r="V1187" s="4"/>
      <c r="W1187" s="4"/>
      <c r="X1187" s="4"/>
      <c r="Y1187" s="4"/>
      <c r="Z1187" s="4"/>
    </row>
    <row r="1188" spans="1:26" ht="72" customHeight="1" x14ac:dyDescent="0.3">
      <c r="A1188" s="5">
        <v>1187</v>
      </c>
      <c r="B1188" s="6" t="s">
        <v>12940</v>
      </c>
      <c r="C1188" s="6" t="s">
        <v>12931</v>
      </c>
      <c r="D1188" s="7" t="s">
        <v>12941</v>
      </c>
      <c r="E1188" s="35" t="s">
        <v>12942</v>
      </c>
      <c r="F1188" s="39">
        <v>0</v>
      </c>
      <c r="G1188" s="5">
        <v>1</v>
      </c>
      <c r="H1188" s="39">
        <v>0</v>
      </c>
      <c r="I1188" s="4"/>
      <c r="J1188" s="4"/>
      <c r="K1188" s="4"/>
      <c r="L1188" s="4"/>
      <c r="M1188" s="4"/>
      <c r="N1188" s="4"/>
      <c r="O1188" s="4"/>
      <c r="P1188" s="4"/>
      <c r="Q1188" s="4"/>
      <c r="R1188" s="4"/>
      <c r="S1188" s="4"/>
      <c r="T1188" s="4"/>
      <c r="U1188" s="4"/>
      <c r="V1188" s="4"/>
      <c r="W1188" s="4"/>
      <c r="X1188" s="4"/>
      <c r="Y1188" s="4"/>
      <c r="Z1188" s="4"/>
    </row>
    <row r="1189" spans="1:26" ht="72" customHeight="1" x14ac:dyDescent="0.3">
      <c r="A1189" s="5">
        <v>1188</v>
      </c>
      <c r="B1189" s="6" t="s">
        <v>12943</v>
      </c>
      <c r="C1189" s="6" t="s">
        <v>12931</v>
      </c>
      <c r="D1189" s="7" t="s">
        <v>12944</v>
      </c>
      <c r="E1189" s="35" t="s">
        <v>12945</v>
      </c>
      <c r="F1189" s="39">
        <v>1</v>
      </c>
      <c r="G1189" s="5">
        <v>0</v>
      </c>
      <c r="H1189" s="39">
        <v>1</v>
      </c>
      <c r="I1189" s="4"/>
      <c r="J1189" s="4"/>
      <c r="K1189" s="4"/>
      <c r="L1189" s="4"/>
      <c r="M1189" s="4"/>
      <c r="N1189" s="4"/>
      <c r="O1189" s="4"/>
      <c r="P1189" s="4"/>
      <c r="Q1189" s="4"/>
      <c r="R1189" s="4"/>
      <c r="S1189" s="4"/>
      <c r="T1189" s="4"/>
      <c r="U1189" s="4"/>
      <c r="V1189" s="4"/>
      <c r="W1189" s="4"/>
      <c r="X1189" s="4"/>
      <c r="Y1189" s="4"/>
      <c r="Z1189" s="4"/>
    </row>
    <row r="1190" spans="1:26" ht="24" customHeight="1" x14ac:dyDescent="0.3">
      <c r="A1190" s="5">
        <v>1189</v>
      </c>
      <c r="B1190" s="6" t="s">
        <v>12946</v>
      </c>
      <c r="C1190" s="6" t="s">
        <v>12931</v>
      </c>
      <c r="D1190" s="7" t="s">
        <v>12947</v>
      </c>
      <c r="E1190" s="35" t="s">
        <v>12948</v>
      </c>
      <c r="F1190" s="39">
        <v>1</v>
      </c>
      <c r="G1190" s="5">
        <v>1</v>
      </c>
      <c r="H1190" s="39">
        <v>1</v>
      </c>
      <c r="I1190" s="4"/>
      <c r="J1190" s="4"/>
      <c r="K1190" s="4"/>
      <c r="L1190" s="4"/>
      <c r="M1190" s="4"/>
      <c r="N1190" s="4"/>
      <c r="O1190" s="4"/>
      <c r="P1190" s="4"/>
      <c r="Q1190" s="4"/>
      <c r="R1190" s="4"/>
      <c r="S1190" s="4"/>
      <c r="T1190" s="4"/>
      <c r="U1190" s="4"/>
      <c r="V1190" s="4"/>
      <c r="W1190" s="4"/>
      <c r="X1190" s="4"/>
      <c r="Y1190" s="4"/>
      <c r="Z1190" s="4"/>
    </row>
    <row r="1191" spans="1:26" ht="48" customHeight="1" x14ac:dyDescent="0.3">
      <c r="A1191" s="5">
        <v>1190</v>
      </c>
      <c r="B1191" s="6" t="s">
        <v>12949</v>
      </c>
      <c r="C1191" s="6" t="s">
        <v>12950</v>
      </c>
      <c r="D1191" s="7" t="s">
        <v>12951</v>
      </c>
      <c r="E1191" s="35" t="s">
        <v>12952</v>
      </c>
      <c r="F1191" s="39">
        <v>1</v>
      </c>
      <c r="G1191" s="5">
        <v>0</v>
      </c>
      <c r="H1191" s="39">
        <v>1</v>
      </c>
      <c r="I1191" s="4"/>
      <c r="J1191" s="4"/>
      <c r="K1191" s="4"/>
      <c r="L1191" s="4"/>
      <c r="M1191" s="4"/>
      <c r="N1191" s="4"/>
      <c r="O1191" s="4"/>
      <c r="P1191" s="4"/>
      <c r="Q1191" s="4"/>
      <c r="R1191" s="4"/>
      <c r="S1191" s="4"/>
      <c r="T1191" s="4"/>
      <c r="U1191" s="4"/>
      <c r="V1191" s="4"/>
      <c r="W1191" s="4"/>
      <c r="X1191" s="4"/>
      <c r="Y1191" s="4"/>
      <c r="Z1191" s="4"/>
    </row>
    <row r="1192" spans="1:26" ht="48" customHeight="1" x14ac:dyDescent="0.3">
      <c r="A1192" s="5">
        <v>1191</v>
      </c>
      <c r="B1192" s="6" t="s">
        <v>12949</v>
      </c>
      <c r="C1192" s="6" t="s">
        <v>12950</v>
      </c>
      <c r="D1192" s="7" t="s">
        <v>12953</v>
      </c>
      <c r="E1192" s="35" t="s">
        <v>12954</v>
      </c>
      <c r="F1192" s="39">
        <v>1</v>
      </c>
      <c r="G1192" s="5">
        <v>0</v>
      </c>
      <c r="H1192" s="39">
        <v>1</v>
      </c>
      <c r="I1192" s="4"/>
      <c r="J1192" s="4"/>
      <c r="K1192" s="4"/>
      <c r="L1192" s="4"/>
      <c r="M1192" s="4"/>
      <c r="N1192" s="4"/>
      <c r="O1192" s="4"/>
      <c r="P1192" s="4"/>
      <c r="Q1192" s="4"/>
      <c r="R1192" s="4"/>
      <c r="S1192" s="4"/>
      <c r="T1192" s="4"/>
      <c r="U1192" s="4"/>
      <c r="V1192" s="4"/>
      <c r="W1192" s="4"/>
      <c r="X1192" s="4"/>
      <c r="Y1192" s="4"/>
      <c r="Z1192" s="4"/>
    </row>
    <row r="1193" spans="1:26" ht="48" customHeight="1" x14ac:dyDescent="0.3">
      <c r="A1193" s="5">
        <v>1192</v>
      </c>
      <c r="B1193" s="6" t="s">
        <v>12949</v>
      </c>
      <c r="C1193" s="6" t="s">
        <v>12950</v>
      </c>
      <c r="D1193" s="7" t="s">
        <v>12955</v>
      </c>
      <c r="E1193" s="35" t="s">
        <v>12956</v>
      </c>
      <c r="F1193" s="39">
        <v>0</v>
      </c>
      <c r="G1193" s="5">
        <v>0</v>
      </c>
      <c r="H1193" s="39">
        <v>0</v>
      </c>
      <c r="I1193" s="4"/>
      <c r="J1193" s="4"/>
      <c r="K1193" s="4"/>
      <c r="L1193" s="4"/>
      <c r="M1193" s="4"/>
      <c r="N1193" s="4"/>
      <c r="O1193" s="4"/>
      <c r="P1193" s="4"/>
      <c r="Q1193" s="4"/>
      <c r="R1193" s="4"/>
      <c r="S1193" s="4"/>
      <c r="T1193" s="4"/>
      <c r="U1193" s="4"/>
      <c r="V1193" s="4"/>
      <c r="W1193" s="4"/>
      <c r="X1193" s="4"/>
      <c r="Y1193" s="4"/>
      <c r="Z1193" s="4"/>
    </row>
    <row r="1194" spans="1:26" ht="96" customHeight="1" x14ac:dyDescent="0.3">
      <c r="A1194" s="5">
        <v>1193</v>
      </c>
      <c r="B1194" s="6" t="s">
        <v>12949</v>
      </c>
      <c r="C1194" s="6" t="s">
        <v>12950</v>
      </c>
      <c r="D1194" s="7" t="s">
        <v>12932</v>
      </c>
      <c r="E1194" s="35" t="s">
        <v>12957</v>
      </c>
      <c r="F1194" s="39">
        <v>1</v>
      </c>
      <c r="G1194" s="5">
        <v>1</v>
      </c>
      <c r="H1194" s="39">
        <v>1</v>
      </c>
      <c r="I1194" s="4"/>
      <c r="J1194" s="4"/>
      <c r="K1194" s="4"/>
      <c r="L1194" s="4"/>
      <c r="M1194" s="4"/>
      <c r="N1194" s="4"/>
      <c r="O1194" s="4"/>
      <c r="P1194" s="4"/>
      <c r="Q1194" s="4"/>
      <c r="R1194" s="4"/>
      <c r="S1194" s="4"/>
      <c r="T1194" s="4"/>
      <c r="U1194" s="4"/>
      <c r="V1194" s="4"/>
      <c r="W1194" s="4"/>
      <c r="X1194" s="4"/>
      <c r="Y1194" s="4"/>
      <c r="Z1194" s="4"/>
    </row>
    <row r="1195" spans="1:26" ht="24" customHeight="1" x14ac:dyDescent="0.3">
      <c r="A1195" s="5">
        <v>1194</v>
      </c>
      <c r="B1195" s="6" t="s">
        <v>12949</v>
      </c>
      <c r="C1195" s="6" t="s">
        <v>12950</v>
      </c>
      <c r="D1195" s="7" t="s">
        <v>12958</v>
      </c>
      <c r="E1195" s="35" t="s">
        <v>12959</v>
      </c>
      <c r="F1195" s="39">
        <v>1</v>
      </c>
      <c r="G1195" s="5">
        <v>1</v>
      </c>
      <c r="H1195" s="39">
        <v>1</v>
      </c>
      <c r="I1195" s="4"/>
      <c r="J1195" s="4"/>
      <c r="K1195" s="4"/>
      <c r="L1195" s="4"/>
      <c r="M1195" s="4"/>
      <c r="N1195" s="4"/>
      <c r="O1195" s="4"/>
      <c r="P1195" s="4"/>
      <c r="Q1195" s="4"/>
      <c r="R1195" s="4"/>
      <c r="S1195" s="4"/>
      <c r="T1195" s="4"/>
      <c r="U1195" s="4"/>
      <c r="V1195" s="4"/>
      <c r="W1195" s="4"/>
      <c r="X1195" s="4"/>
      <c r="Y1195" s="4"/>
      <c r="Z1195" s="4"/>
    </row>
    <row r="1196" spans="1:26" ht="120" customHeight="1" x14ac:dyDescent="0.3">
      <c r="A1196" s="5">
        <v>1195</v>
      </c>
      <c r="B1196" s="6" t="s">
        <v>12960</v>
      </c>
      <c r="C1196" s="6" t="s">
        <v>12961</v>
      </c>
      <c r="D1196" s="7" t="s">
        <v>12962</v>
      </c>
      <c r="E1196" s="35" t="s">
        <v>12963</v>
      </c>
      <c r="F1196" s="39">
        <v>1</v>
      </c>
      <c r="G1196" s="5">
        <v>0</v>
      </c>
      <c r="H1196" s="39">
        <v>1</v>
      </c>
      <c r="I1196" s="4"/>
      <c r="J1196" s="4"/>
      <c r="K1196" s="4"/>
      <c r="L1196" s="4"/>
      <c r="M1196" s="4"/>
      <c r="N1196" s="4"/>
      <c r="O1196" s="4"/>
      <c r="P1196" s="4"/>
      <c r="Q1196" s="4"/>
      <c r="R1196" s="4"/>
      <c r="S1196" s="4"/>
      <c r="T1196" s="4"/>
      <c r="U1196" s="4"/>
      <c r="V1196" s="4"/>
      <c r="W1196" s="4"/>
      <c r="X1196" s="4"/>
      <c r="Y1196" s="4"/>
      <c r="Z1196" s="4"/>
    </row>
    <row r="1197" spans="1:26" ht="72" customHeight="1" x14ac:dyDescent="0.3">
      <c r="A1197" s="5">
        <v>1196</v>
      </c>
      <c r="B1197" s="6" t="s">
        <v>12964</v>
      </c>
      <c r="C1197" s="6" t="s">
        <v>12961</v>
      </c>
      <c r="D1197" s="7" t="s">
        <v>12965</v>
      </c>
      <c r="E1197" s="35" t="s">
        <v>12966</v>
      </c>
      <c r="F1197" s="39">
        <v>2</v>
      </c>
      <c r="G1197" s="5">
        <v>0</v>
      </c>
      <c r="H1197" s="39">
        <v>2</v>
      </c>
      <c r="I1197" s="4"/>
      <c r="J1197" s="4"/>
      <c r="K1197" s="4"/>
      <c r="L1197" s="4"/>
      <c r="M1197" s="4"/>
      <c r="N1197" s="4"/>
      <c r="O1197" s="4"/>
      <c r="P1197" s="4"/>
      <c r="Q1197" s="4"/>
      <c r="R1197" s="4"/>
      <c r="S1197" s="4"/>
      <c r="T1197" s="4"/>
      <c r="U1197" s="4"/>
      <c r="V1197" s="4"/>
      <c r="W1197" s="4"/>
      <c r="X1197" s="4"/>
      <c r="Y1197" s="4"/>
      <c r="Z1197" s="4"/>
    </row>
    <row r="1198" spans="1:26" ht="24" customHeight="1" x14ac:dyDescent="0.3">
      <c r="A1198" s="5">
        <v>1197</v>
      </c>
      <c r="B1198" s="6" t="s">
        <v>12967</v>
      </c>
      <c r="C1198" s="6" t="s">
        <v>12961</v>
      </c>
      <c r="D1198" s="7" t="s">
        <v>12968</v>
      </c>
      <c r="E1198" s="35" t="s">
        <v>12969</v>
      </c>
      <c r="F1198" s="39">
        <v>0</v>
      </c>
      <c r="G1198" s="5">
        <v>0</v>
      </c>
      <c r="H1198" s="39">
        <v>0</v>
      </c>
      <c r="I1198" s="4"/>
      <c r="J1198" s="4"/>
      <c r="K1198" s="4"/>
      <c r="L1198" s="4"/>
      <c r="M1198" s="4"/>
      <c r="N1198" s="4"/>
      <c r="O1198" s="4"/>
      <c r="P1198" s="4"/>
      <c r="Q1198" s="4"/>
      <c r="R1198" s="4"/>
      <c r="S1198" s="4"/>
      <c r="T1198" s="4"/>
      <c r="U1198" s="4"/>
      <c r="V1198" s="4"/>
      <c r="W1198" s="4"/>
      <c r="X1198" s="4"/>
      <c r="Y1198" s="4"/>
      <c r="Z1198" s="4"/>
    </row>
    <row r="1199" spans="1:26" ht="48" customHeight="1" x14ac:dyDescent="0.3">
      <c r="A1199" s="5">
        <v>1198</v>
      </c>
      <c r="B1199" s="6" t="s">
        <v>12970</v>
      </c>
      <c r="C1199" s="6" t="s">
        <v>12961</v>
      </c>
      <c r="D1199" s="7" t="s">
        <v>12971</v>
      </c>
      <c r="E1199" s="35" t="s">
        <v>12972</v>
      </c>
      <c r="F1199" s="39">
        <v>0</v>
      </c>
      <c r="G1199" s="5">
        <v>0</v>
      </c>
      <c r="H1199" s="39">
        <v>0</v>
      </c>
      <c r="I1199" s="4"/>
      <c r="J1199" s="4"/>
      <c r="K1199" s="4"/>
      <c r="L1199" s="4"/>
      <c r="M1199" s="4"/>
      <c r="N1199" s="4"/>
      <c r="O1199" s="4"/>
      <c r="P1199" s="4"/>
      <c r="Q1199" s="4"/>
      <c r="R1199" s="4"/>
      <c r="S1199" s="4"/>
      <c r="T1199" s="4"/>
      <c r="U1199" s="4"/>
      <c r="V1199" s="4"/>
      <c r="W1199" s="4"/>
      <c r="X1199" s="4"/>
      <c r="Y1199" s="4"/>
      <c r="Z1199" s="4"/>
    </row>
    <row r="1200" spans="1:26" ht="24" customHeight="1" x14ac:dyDescent="0.3">
      <c r="A1200" s="5">
        <v>1199</v>
      </c>
      <c r="B1200" s="6" t="s">
        <v>12973</v>
      </c>
      <c r="C1200" s="6" t="s">
        <v>12974</v>
      </c>
      <c r="D1200" s="7" t="s">
        <v>12975</v>
      </c>
      <c r="E1200" s="35" t="s">
        <v>12976</v>
      </c>
      <c r="F1200" s="39">
        <v>1</v>
      </c>
      <c r="G1200" s="5">
        <v>1</v>
      </c>
      <c r="H1200" s="39">
        <v>1</v>
      </c>
      <c r="I1200" s="4"/>
      <c r="J1200" s="4"/>
      <c r="K1200" s="4"/>
      <c r="L1200" s="4"/>
      <c r="M1200" s="4"/>
      <c r="N1200" s="4"/>
      <c r="O1200" s="4"/>
      <c r="P1200" s="4"/>
      <c r="Q1200" s="4"/>
      <c r="R1200" s="4"/>
      <c r="S1200" s="4"/>
      <c r="T1200" s="4"/>
      <c r="U1200" s="4"/>
      <c r="V1200" s="4"/>
      <c r="W1200" s="4"/>
      <c r="X1200" s="4"/>
      <c r="Y1200" s="4"/>
      <c r="Z1200" s="4"/>
    </row>
    <row r="1201" spans="1:26" ht="48" customHeight="1" x14ac:dyDescent="0.3">
      <c r="A1201" s="5">
        <v>1200</v>
      </c>
      <c r="B1201" s="6" t="s">
        <v>12977</v>
      </c>
      <c r="C1201" s="6" t="s">
        <v>12974</v>
      </c>
      <c r="D1201" s="7" t="s">
        <v>12978</v>
      </c>
      <c r="E1201" s="35" t="s">
        <v>12979</v>
      </c>
      <c r="F1201" s="39">
        <v>1</v>
      </c>
      <c r="G1201" s="5">
        <v>1</v>
      </c>
      <c r="H1201" s="39">
        <v>1</v>
      </c>
      <c r="I1201" s="4"/>
      <c r="J1201" s="4"/>
      <c r="K1201" s="4"/>
      <c r="L1201" s="4"/>
      <c r="M1201" s="4"/>
      <c r="N1201" s="4"/>
      <c r="O1201" s="4"/>
      <c r="P1201" s="4"/>
      <c r="Q1201" s="4"/>
      <c r="R1201" s="4"/>
      <c r="S1201" s="4"/>
      <c r="T1201" s="4"/>
      <c r="U1201" s="4"/>
      <c r="V1201" s="4"/>
      <c r="W1201" s="4"/>
      <c r="X1201" s="4"/>
      <c r="Y1201" s="4"/>
      <c r="Z1201" s="4"/>
    </row>
    <row r="1202" spans="1:26" ht="48" customHeight="1" x14ac:dyDescent="0.3">
      <c r="A1202" s="5">
        <v>1201</v>
      </c>
      <c r="B1202" s="6" t="s">
        <v>12980</v>
      </c>
      <c r="C1202" s="6" t="s">
        <v>12974</v>
      </c>
      <c r="D1202" s="7" t="s">
        <v>12981</v>
      </c>
      <c r="E1202" s="35" t="s">
        <v>12982</v>
      </c>
      <c r="F1202" s="39">
        <v>0</v>
      </c>
      <c r="G1202" s="5">
        <v>0</v>
      </c>
      <c r="H1202" s="39">
        <v>0</v>
      </c>
      <c r="I1202" s="4"/>
      <c r="J1202" s="4"/>
      <c r="K1202" s="4"/>
      <c r="L1202" s="4"/>
      <c r="M1202" s="4"/>
      <c r="N1202" s="4"/>
      <c r="O1202" s="4"/>
      <c r="P1202" s="4"/>
      <c r="Q1202" s="4"/>
      <c r="R1202" s="4"/>
      <c r="S1202" s="4"/>
      <c r="T1202" s="4"/>
      <c r="U1202" s="4"/>
      <c r="V1202" s="4"/>
      <c r="W1202" s="4"/>
      <c r="X1202" s="4"/>
      <c r="Y1202" s="4"/>
      <c r="Z1202" s="4"/>
    </row>
    <row r="1203" spans="1:26" ht="48" customHeight="1" x14ac:dyDescent="0.3">
      <c r="A1203" s="5">
        <v>1202</v>
      </c>
      <c r="B1203" s="6" t="s">
        <v>12983</v>
      </c>
      <c r="C1203" s="6" t="s">
        <v>12974</v>
      </c>
      <c r="D1203" s="7" t="s">
        <v>12984</v>
      </c>
      <c r="E1203" s="35" t="s">
        <v>12985</v>
      </c>
      <c r="F1203" s="39">
        <v>1</v>
      </c>
      <c r="G1203" s="5">
        <v>1</v>
      </c>
      <c r="H1203" s="39">
        <v>1</v>
      </c>
      <c r="I1203" s="4"/>
      <c r="J1203" s="4"/>
      <c r="K1203" s="4"/>
      <c r="L1203" s="4"/>
      <c r="M1203" s="4"/>
      <c r="N1203" s="4"/>
      <c r="O1203" s="4"/>
      <c r="P1203" s="4"/>
      <c r="Q1203" s="4"/>
      <c r="R1203" s="4"/>
      <c r="S1203" s="4"/>
      <c r="T1203" s="4"/>
      <c r="U1203" s="4"/>
      <c r="V1203" s="4"/>
      <c r="W1203" s="4"/>
      <c r="X1203" s="4"/>
      <c r="Y1203" s="4"/>
      <c r="Z1203" s="4"/>
    </row>
    <row r="1204" spans="1:26" ht="24" customHeight="1" x14ac:dyDescent="0.3">
      <c r="A1204" s="5">
        <v>1203</v>
      </c>
      <c r="B1204" s="6" t="s">
        <v>12986</v>
      </c>
      <c r="C1204" s="6" t="s">
        <v>12974</v>
      </c>
      <c r="D1204" s="7" t="s">
        <v>12987</v>
      </c>
      <c r="E1204" s="35" t="s">
        <v>12988</v>
      </c>
      <c r="F1204" s="39">
        <v>1</v>
      </c>
      <c r="G1204" s="5">
        <v>1</v>
      </c>
      <c r="H1204" s="39">
        <v>1</v>
      </c>
      <c r="I1204" s="4"/>
      <c r="J1204" s="4"/>
      <c r="K1204" s="4"/>
      <c r="L1204" s="4"/>
      <c r="M1204" s="4"/>
      <c r="N1204" s="4"/>
      <c r="O1204" s="4"/>
      <c r="P1204" s="4"/>
      <c r="Q1204" s="4"/>
      <c r="R1204" s="4"/>
      <c r="S1204" s="4"/>
      <c r="T1204" s="4"/>
      <c r="U1204" s="4"/>
      <c r="V1204" s="4"/>
      <c r="W1204" s="4"/>
      <c r="X1204" s="4"/>
      <c r="Y1204" s="4"/>
      <c r="Z1204" s="4"/>
    </row>
    <row r="1205" spans="1:26" ht="96" customHeight="1" x14ac:dyDescent="0.3">
      <c r="A1205" s="5">
        <v>1204</v>
      </c>
      <c r="B1205" s="6" t="s">
        <v>12989</v>
      </c>
      <c r="C1205" s="6" t="s">
        <v>12990</v>
      </c>
      <c r="D1205" s="7" t="s">
        <v>12991</v>
      </c>
      <c r="E1205" s="35" t="s">
        <v>12992</v>
      </c>
      <c r="F1205" s="39">
        <v>1</v>
      </c>
      <c r="G1205" s="5">
        <v>0</v>
      </c>
      <c r="H1205" s="39">
        <v>1</v>
      </c>
      <c r="I1205" s="4"/>
      <c r="J1205" s="4"/>
      <c r="K1205" s="4"/>
      <c r="L1205" s="4"/>
      <c r="M1205" s="4"/>
      <c r="N1205" s="4"/>
      <c r="O1205" s="4"/>
      <c r="P1205" s="4"/>
      <c r="Q1205" s="4"/>
      <c r="R1205" s="4"/>
      <c r="S1205" s="4"/>
      <c r="T1205" s="4"/>
      <c r="U1205" s="4"/>
      <c r="V1205" s="4"/>
      <c r="W1205" s="4"/>
      <c r="X1205" s="4"/>
      <c r="Y1205" s="4"/>
      <c r="Z1205" s="4"/>
    </row>
    <row r="1206" spans="1:26" ht="24" customHeight="1" x14ac:dyDescent="0.3">
      <c r="A1206" s="5">
        <v>1205</v>
      </c>
      <c r="B1206" s="6" t="s">
        <v>12993</v>
      </c>
      <c r="C1206" s="6" t="s">
        <v>12990</v>
      </c>
      <c r="D1206" s="7" t="s">
        <v>12994</v>
      </c>
      <c r="E1206" s="35" t="s">
        <v>12995</v>
      </c>
      <c r="F1206" s="39">
        <v>1</v>
      </c>
      <c r="G1206" s="5">
        <v>1</v>
      </c>
      <c r="H1206" s="39">
        <v>1</v>
      </c>
      <c r="I1206" s="4"/>
      <c r="J1206" s="4"/>
      <c r="K1206" s="4"/>
      <c r="L1206" s="4"/>
      <c r="M1206" s="4"/>
      <c r="N1206" s="4"/>
      <c r="O1206" s="4"/>
      <c r="P1206" s="4"/>
      <c r="Q1206" s="4"/>
      <c r="R1206" s="4"/>
      <c r="S1206" s="4"/>
      <c r="T1206" s="4"/>
      <c r="U1206" s="4"/>
      <c r="V1206" s="4"/>
      <c r="W1206" s="4"/>
      <c r="X1206" s="4"/>
      <c r="Y1206" s="4"/>
      <c r="Z1206" s="4"/>
    </row>
    <row r="1207" spans="1:26" ht="48" customHeight="1" x14ac:dyDescent="0.3">
      <c r="A1207" s="5">
        <v>1206</v>
      </c>
      <c r="B1207" s="6" t="s">
        <v>12996</v>
      </c>
      <c r="C1207" s="6" t="s">
        <v>12990</v>
      </c>
      <c r="D1207" s="7" t="s">
        <v>12997</v>
      </c>
      <c r="E1207" s="35" t="s">
        <v>12998</v>
      </c>
      <c r="F1207" s="39">
        <v>2</v>
      </c>
      <c r="G1207" s="5">
        <v>0</v>
      </c>
      <c r="H1207" s="39">
        <v>2</v>
      </c>
      <c r="I1207" s="4"/>
      <c r="J1207" s="4"/>
      <c r="K1207" s="4"/>
      <c r="L1207" s="4"/>
      <c r="M1207" s="4"/>
      <c r="N1207" s="4"/>
      <c r="O1207" s="4"/>
      <c r="P1207" s="4"/>
      <c r="Q1207" s="4"/>
      <c r="R1207" s="4"/>
      <c r="S1207" s="4"/>
      <c r="T1207" s="4"/>
      <c r="U1207" s="4"/>
      <c r="V1207" s="4"/>
      <c r="W1207" s="4"/>
      <c r="X1207" s="4"/>
      <c r="Y1207" s="4"/>
      <c r="Z1207" s="4"/>
    </row>
    <row r="1208" spans="1:26" ht="48" customHeight="1" x14ac:dyDescent="0.3">
      <c r="A1208" s="5">
        <v>1207</v>
      </c>
      <c r="B1208" s="6" t="s">
        <v>12999</v>
      </c>
      <c r="C1208" s="6" t="s">
        <v>12990</v>
      </c>
      <c r="D1208" s="7" t="s">
        <v>13000</v>
      </c>
      <c r="E1208" s="35" t="s">
        <v>13001</v>
      </c>
      <c r="F1208" s="39">
        <v>2</v>
      </c>
      <c r="G1208" s="5">
        <v>0</v>
      </c>
      <c r="H1208" s="39">
        <v>2</v>
      </c>
      <c r="I1208" s="4"/>
      <c r="J1208" s="4"/>
      <c r="K1208" s="4"/>
      <c r="L1208" s="4"/>
      <c r="M1208" s="4"/>
      <c r="N1208" s="4"/>
      <c r="O1208" s="4"/>
      <c r="P1208" s="4"/>
      <c r="Q1208" s="4"/>
      <c r="R1208" s="4"/>
      <c r="S1208" s="4"/>
      <c r="T1208" s="4"/>
      <c r="U1208" s="4"/>
      <c r="V1208" s="4"/>
      <c r="W1208" s="4"/>
      <c r="X1208" s="4"/>
      <c r="Y1208" s="4"/>
      <c r="Z1208" s="4"/>
    </row>
    <row r="1209" spans="1:26" ht="48" customHeight="1" x14ac:dyDescent="0.3">
      <c r="A1209" s="5">
        <v>1208</v>
      </c>
      <c r="B1209" s="6" t="s">
        <v>13002</v>
      </c>
      <c r="C1209" s="6" t="s">
        <v>12990</v>
      </c>
      <c r="D1209" s="7" t="s">
        <v>13003</v>
      </c>
      <c r="E1209" s="35" t="s">
        <v>13004</v>
      </c>
      <c r="F1209" s="39">
        <v>1</v>
      </c>
      <c r="G1209" s="5">
        <v>0</v>
      </c>
      <c r="H1209" s="39">
        <v>1</v>
      </c>
      <c r="I1209" s="4"/>
      <c r="J1209" s="4"/>
      <c r="K1209" s="4"/>
      <c r="L1209" s="4"/>
      <c r="M1209" s="4"/>
      <c r="N1209" s="4"/>
      <c r="O1209" s="4"/>
      <c r="P1209" s="4"/>
      <c r="Q1209" s="4"/>
      <c r="R1209" s="4"/>
      <c r="S1209" s="4"/>
      <c r="T1209" s="4"/>
      <c r="U1209" s="4"/>
      <c r="V1209" s="4"/>
      <c r="W1209" s="4"/>
      <c r="X1209" s="4"/>
      <c r="Y1209" s="4"/>
      <c r="Z1209" s="4"/>
    </row>
    <row r="1210" spans="1:26" ht="72" customHeight="1" x14ac:dyDescent="0.3">
      <c r="A1210" s="5">
        <v>1209</v>
      </c>
      <c r="B1210" s="6" t="s">
        <v>13005</v>
      </c>
      <c r="C1210" s="6" t="s">
        <v>12990</v>
      </c>
      <c r="D1210" s="7" t="s">
        <v>13006</v>
      </c>
      <c r="E1210" s="35" t="s">
        <v>13007</v>
      </c>
      <c r="F1210" s="39">
        <v>0</v>
      </c>
      <c r="G1210" s="5">
        <v>1</v>
      </c>
      <c r="H1210" s="39">
        <v>0</v>
      </c>
      <c r="I1210" s="4"/>
      <c r="J1210" s="4"/>
      <c r="K1210" s="4"/>
      <c r="L1210" s="4"/>
      <c r="M1210" s="4"/>
      <c r="N1210" s="4"/>
      <c r="O1210" s="4"/>
      <c r="P1210" s="4"/>
      <c r="Q1210" s="4"/>
      <c r="R1210" s="4"/>
      <c r="S1210" s="4"/>
      <c r="T1210" s="4"/>
      <c r="U1210" s="4"/>
      <c r="V1210" s="4"/>
      <c r="W1210" s="4"/>
      <c r="X1210" s="4"/>
      <c r="Y1210" s="4"/>
      <c r="Z1210" s="4"/>
    </row>
    <row r="1211" spans="1:26" ht="24" customHeight="1" x14ac:dyDescent="0.3">
      <c r="A1211" s="5">
        <v>1210</v>
      </c>
      <c r="B1211" s="6" t="s">
        <v>13008</v>
      </c>
      <c r="C1211" s="6" t="s">
        <v>13009</v>
      </c>
      <c r="D1211" s="7" t="s">
        <v>13010</v>
      </c>
      <c r="E1211" s="35" t="s">
        <v>13011</v>
      </c>
      <c r="F1211" s="39">
        <v>0</v>
      </c>
      <c r="G1211" s="5">
        <v>0</v>
      </c>
      <c r="H1211" s="39">
        <v>0</v>
      </c>
      <c r="I1211" s="4"/>
      <c r="J1211" s="4"/>
      <c r="K1211" s="4"/>
      <c r="L1211" s="4"/>
      <c r="M1211" s="4"/>
      <c r="N1211" s="4"/>
      <c r="O1211" s="4"/>
      <c r="P1211" s="4"/>
      <c r="Q1211" s="4"/>
      <c r="R1211" s="4"/>
      <c r="S1211" s="4"/>
      <c r="T1211" s="4"/>
      <c r="U1211" s="4"/>
      <c r="V1211" s="4"/>
      <c r="W1211" s="4"/>
      <c r="X1211" s="4"/>
      <c r="Y1211" s="4"/>
      <c r="Z1211" s="4"/>
    </row>
    <row r="1212" spans="1:26" ht="24" customHeight="1" x14ac:dyDescent="0.3">
      <c r="A1212" s="5">
        <v>1211</v>
      </c>
      <c r="B1212" s="6" t="s">
        <v>13012</v>
      </c>
      <c r="C1212" s="6" t="s">
        <v>13009</v>
      </c>
      <c r="D1212" s="7" t="s">
        <v>13013</v>
      </c>
      <c r="E1212" s="35" t="s">
        <v>13014</v>
      </c>
      <c r="F1212" s="39">
        <v>0</v>
      </c>
      <c r="G1212" s="5">
        <v>0</v>
      </c>
      <c r="H1212" s="39">
        <v>0</v>
      </c>
      <c r="I1212" s="4"/>
      <c r="J1212" s="4"/>
      <c r="K1212" s="4"/>
      <c r="L1212" s="4"/>
      <c r="M1212" s="4"/>
      <c r="N1212" s="4"/>
      <c r="O1212" s="4"/>
      <c r="P1212" s="4"/>
      <c r="Q1212" s="4"/>
      <c r="R1212" s="4"/>
      <c r="S1212" s="4"/>
      <c r="T1212" s="4"/>
      <c r="U1212" s="4"/>
      <c r="V1212" s="4"/>
      <c r="W1212" s="4"/>
      <c r="X1212" s="4"/>
      <c r="Y1212" s="4"/>
      <c r="Z1212" s="4"/>
    </row>
    <row r="1213" spans="1:26" ht="96" customHeight="1" x14ac:dyDescent="0.3">
      <c r="A1213" s="5">
        <v>1212</v>
      </c>
      <c r="B1213" s="6" t="s">
        <v>13015</v>
      </c>
      <c r="C1213" s="6" t="s">
        <v>13009</v>
      </c>
      <c r="D1213" s="7" t="s">
        <v>13016</v>
      </c>
      <c r="E1213" s="35" t="s">
        <v>13017</v>
      </c>
      <c r="F1213" s="39">
        <v>2</v>
      </c>
      <c r="G1213" s="5">
        <v>2</v>
      </c>
      <c r="H1213" s="39">
        <v>2</v>
      </c>
      <c r="I1213" s="4"/>
      <c r="J1213" s="4"/>
      <c r="K1213" s="4"/>
      <c r="L1213" s="4"/>
      <c r="M1213" s="4"/>
      <c r="N1213" s="4"/>
      <c r="O1213" s="4"/>
      <c r="P1213" s="4"/>
      <c r="Q1213" s="4"/>
      <c r="R1213" s="4"/>
      <c r="S1213" s="4"/>
      <c r="T1213" s="4"/>
      <c r="U1213" s="4"/>
      <c r="V1213" s="4"/>
      <c r="W1213" s="4"/>
      <c r="X1213" s="4"/>
      <c r="Y1213" s="4"/>
      <c r="Z1213" s="4"/>
    </row>
    <row r="1214" spans="1:26" ht="48" customHeight="1" x14ac:dyDescent="0.3">
      <c r="A1214" s="5">
        <v>1213</v>
      </c>
      <c r="B1214" s="6" t="s">
        <v>13018</v>
      </c>
      <c r="C1214" s="6" t="s">
        <v>13009</v>
      </c>
      <c r="D1214" s="7" t="s">
        <v>13019</v>
      </c>
      <c r="E1214" s="35" t="s">
        <v>13020</v>
      </c>
      <c r="F1214" s="39">
        <v>0</v>
      </c>
      <c r="G1214" s="5">
        <v>0</v>
      </c>
      <c r="H1214" s="39">
        <v>0</v>
      </c>
      <c r="I1214" s="4"/>
      <c r="J1214" s="4"/>
      <c r="K1214" s="4"/>
      <c r="L1214" s="4"/>
      <c r="M1214" s="4"/>
      <c r="N1214" s="4"/>
      <c r="O1214" s="4"/>
      <c r="P1214" s="4"/>
      <c r="Q1214" s="4"/>
      <c r="R1214" s="4"/>
      <c r="S1214" s="4"/>
      <c r="T1214" s="4"/>
      <c r="U1214" s="4"/>
      <c r="V1214" s="4"/>
      <c r="W1214" s="4"/>
      <c r="X1214" s="4"/>
      <c r="Y1214" s="4"/>
      <c r="Z1214" s="4"/>
    </row>
    <row r="1215" spans="1:26" ht="24" customHeight="1" x14ac:dyDescent="0.3">
      <c r="A1215" s="5">
        <v>1214</v>
      </c>
      <c r="B1215" s="6" t="s">
        <v>13021</v>
      </c>
      <c r="C1215" s="6" t="s">
        <v>13009</v>
      </c>
      <c r="D1215" s="7" t="s">
        <v>13022</v>
      </c>
      <c r="E1215" s="35" t="s">
        <v>13023</v>
      </c>
      <c r="F1215" s="39">
        <v>2</v>
      </c>
      <c r="G1215" s="5">
        <v>2</v>
      </c>
      <c r="H1215" s="39">
        <v>2</v>
      </c>
      <c r="I1215" s="4"/>
      <c r="J1215" s="4"/>
      <c r="K1215" s="4"/>
      <c r="L1215" s="4"/>
      <c r="M1215" s="4"/>
      <c r="N1215" s="4"/>
      <c r="O1215" s="4"/>
      <c r="P1215" s="4"/>
      <c r="Q1215" s="4"/>
      <c r="R1215" s="4"/>
      <c r="S1215" s="4"/>
      <c r="T1215" s="4"/>
      <c r="U1215" s="4"/>
      <c r="V1215" s="4"/>
      <c r="W1215" s="4"/>
      <c r="X1215" s="4"/>
      <c r="Y1215" s="4"/>
      <c r="Z1215" s="4"/>
    </row>
    <row r="1216" spans="1:26" ht="72" customHeight="1" x14ac:dyDescent="0.3">
      <c r="A1216" s="5">
        <v>1215</v>
      </c>
      <c r="B1216" s="6" t="s">
        <v>13024</v>
      </c>
      <c r="C1216" s="6" t="s">
        <v>13009</v>
      </c>
      <c r="D1216" s="7" t="s">
        <v>13025</v>
      </c>
      <c r="E1216" s="35" t="s">
        <v>13026</v>
      </c>
      <c r="F1216" s="39">
        <v>1</v>
      </c>
      <c r="G1216" s="5">
        <v>1</v>
      </c>
      <c r="H1216" s="39">
        <v>1</v>
      </c>
      <c r="I1216" s="4"/>
      <c r="J1216" s="4"/>
      <c r="K1216" s="4"/>
      <c r="L1216" s="4"/>
      <c r="M1216" s="4"/>
      <c r="N1216" s="4"/>
      <c r="O1216" s="4"/>
      <c r="P1216" s="4"/>
      <c r="Q1216" s="4"/>
      <c r="R1216" s="4"/>
      <c r="S1216" s="4"/>
      <c r="T1216" s="4"/>
      <c r="U1216" s="4"/>
      <c r="V1216" s="4"/>
      <c r="W1216" s="4"/>
      <c r="X1216" s="4"/>
      <c r="Y1216" s="4"/>
      <c r="Z1216" s="4"/>
    </row>
    <row r="1217" spans="1:26" ht="48" customHeight="1" x14ac:dyDescent="0.3">
      <c r="A1217" s="5">
        <v>1216</v>
      </c>
      <c r="B1217" s="6" t="s">
        <v>13027</v>
      </c>
      <c r="C1217" s="6" t="s">
        <v>13028</v>
      </c>
      <c r="D1217" s="7" t="s">
        <v>13029</v>
      </c>
      <c r="E1217" s="35" t="s">
        <v>13030</v>
      </c>
      <c r="F1217" s="39">
        <v>1</v>
      </c>
      <c r="G1217" s="5">
        <v>0</v>
      </c>
      <c r="H1217" s="39">
        <v>1</v>
      </c>
      <c r="I1217" s="4"/>
      <c r="J1217" s="4"/>
      <c r="K1217" s="4"/>
      <c r="L1217" s="4"/>
      <c r="M1217" s="4"/>
      <c r="N1217" s="4"/>
      <c r="O1217" s="4"/>
      <c r="P1217" s="4"/>
      <c r="Q1217" s="4"/>
      <c r="R1217" s="4"/>
      <c r="S1217" s="4"/>
      <c r="T1217" s="4"/>
      <c r="U1217" s="4"/>
      <c r="V1217" s="4"/>
      <c r="W1217" s="4"/>
      <c r="X1217" s="4"/>
      <c r="Y1217" s="4"/>
      <c r="Z1217" s="4"/>
    </row>
    <row r="1218" spans="1:26" ht="48" customHeight="1" x14ac:dyDescent="0.3">
      <c r="A1218" s="5">
        <v>1217</v>
      </c>
      <c r="B1218" s="6" t="s">
        <v>13031</v>
      </c>
      <c r="C1218" s="6" t="s">
        <v>13028</v>
      </c>
      <c r="D1218" s="7" t="s">
        <v>13032</v>
      </c>
      <c r="E1218" s="35" t="s">
        <v>13033</v>
      </c>
      <c r="F1218" s="39">
        <v>1</v>
      </c>
      <c r="G1218" s="5">
        <v>1</v>
      </c>
      <c r="H1218" s="39">
        <v>1</v>
      </c>
      <c r="I1218" s="4"/>
      <c r="J1218" s="4"/>
      <c r="K1218" s="4"/>
      <c r="L1218" s="4"/>
      <c r="M1218" s="4"/>
      <c r="N1218" s="4"/>
      <c r="O1218" s="4"/>
      <c r="P1218" s="4"/>
      <c r="Q1218" s="4"/>
      <c r="R1218" s="4"/>
      <c r="S1218" s="4"/>
      <c r="T1218" s="4"/>
      <c r="U1218" s="4"/>
      <c r="V1218" s="4"/>
      <c r="W1218" s="4"/>
      <c r="X1218" s="4"/>
      <c r="Y1218" s="4"/>
      <c r="Z1218" s="4"/>
    </row>
    <row r="1219" spans="1:26" ht="96" customHeight="1" x14ac:dyDescent="0.3">
      <c r="A1219" s="5">
        <v>1218</v>
      </c>
      <c r="B1219" s="6" t="s">
        <v>13034</v>
      </c>
      <c r="C1219" s="6" t="s">
        <v>13028</v>
      </c>
      <c r="D1219" s="7" t="s">
        <v>13035</v>
      </c>
      <c r="E1219" s="35" t="s">
        <v>13036</v>
      </c>
      <c r="F1219" s="39">
        <v>1</v>
      </c>
      <c r="G1219" s="5">
        <v>1</v>
      </c>
      <c r="H1219" s="39">
        <v>1</v>
      </c>
      <c r="I1219" s="4"/>
      <c r="J1219" s="4"/>
      <c r="K1219" s="4"/>
      <c r="L1219" s="4"/>
      <c r="M1219" s="4"/>
      <c r="N1219" s="4"/>
      <c r="O1219" s="4"/>
      <c r="P1219" s="4"/>
      <c r="Q1219" s="4"/>
      <c r="R1219" s="4"/>
      <c r="S1219" s="4"/>
      <c r="T1219" s="4"/>
      <c r="U1219" s="4"/>
      <c r="V1219" s="4"/>
      <c r="W1219" s="4"/>
      <c r="X1219" s="4"/>
      <c r="Y1219" s="4"/>
      <c r="Z1219" s="4"/>
    </row>
    <row r="1220" spans="1:26" ht="24" customHeight="1" x14ac:dyDescent="0.3">
      <c r="A1220" s="5">
        <v>1219</v>
      </c>
      <c r="B1220" s="6" t="s">
        <v>13037</v>
      </c>
      <c r="C1220" s="6" t="s">
        <v>13028</v>
      </c>
      <c r="D1220" s="7" t="s">
        <v>13038</v>
      </c>
      <c r="E1220" s="35" t="s">
        <v>13039</v>
      </c>
      <c r="F1220" s="39">
        <v>1</v>
      </c>
      <c r="G1220" s="5">
        <v>1</v>
      </c>
      <c r="H1220" s="39">
        <v>1</v>
      </c>
      <c r="I1220" s="4"/>
      <c r="J1220" s="4"/>
      <c r="K1220" s="4"/>
      <c r="L1220" s="4"/>
      <c r="M1220" s="4"/>
      <c r="N1220" s="4"/>
      <c r="O1220" s="4"/>
      <c r="P1220" s="4"/>
      <c r="Q1220" s="4"/>
      <c r="R1220" s="4"/>
      <c r="S1220" s="4"/>
      <c r="T1220" s="4"/>
      <c r="U1220" s="4"/>
      <c r="V1220" s="4"/>
      <c r="W1220" s="4"/>
      <c r="X1220" s="4"/>
      <c r="Y1220" s="4"/>
      <c r="Z1220" s="4"/>
    </row>
    <row r="1221" spans="1:26" ht="48" customHeight="1" x14ac:dyDescent="0.3">
      <c r="A1221" s="5">
        <v>1220</v>
      </c>
      <c r="B1221" s="6" t="s">
        <v>13040</v>
      </c>
      <c r="C1221" s="6" t="s">
        <v>13028</v>
      </c>
      <c r="D1221" s="7" t="s">
        <v>13041</v>
      </c>
      <c r="E1221" s="35" t="s">
        <v>13042</v>
      </c>
      <c r="F1221" s="39">
        <v>1</v>
      </c>
      <c r="G1221" s="5">
        <v>1</v>
      </c>
      <c r="H1221" s="39">
        <v>1</v>
      </c>
      <c r="I1221" s="4"/>
      <c r="J1221" s="4"/>
      <c r="K1221" s="4"/>
      <c r="L1221" s="4"/>
      <c r="M1221" s="4"/>
      <c r="N1221" s="4"/>
      <c r="O1221" s="4"/>
      <c r="P1221" s="4"/>
      <c r="Q1221" s="4"/>
      <c r="R1221" s="4"/>
      <c r="S1221" s="4"/>
      <c r="T1221" s="4"/>
      <c r="U1221" s="4"/>
      <c r="V1221" s="4"/>
      <c r="W1221" s="4"/>
      <c r="X1221" s="4"/>
      <c r="Y1221" s="4"/>
      <c r="Z1221" s="4"/>
    </row>
    <row r="1222" spans="1:26" ht="72" customHeight="1" x14ac:dyDescent="0.3">
      <c r="A1222" s="5">
        <v>1221</v>
      </c>
      <c r="B1222" s="6" t="s">
        <v>13043</v>
      </c>
      <c r="C1222" s="6" t="s">
        <v>13028</v>
      </c>
      <c r="D1222" s="7" t="s">
        <v>13044</v>
      </c>
      <c r="E1222" s="35" t="s">
        <v>13045</v>
      </c>
      <c r="F1222" s="39">
        <v>2</v>
      </c>
      <c r="G1222" s="5">
        <v>0</v>
      </c>
      <c r="H1222" s="39">
        <v>2</v>
      </c>
      <c r="I1222" s="4"/>
      <c r="J1222" s="4"/>
      <c r="K1222" s="4"/>
      <c r="L1222" s="4"/>
      <c r="M1222" s="4"/>
      <c r="N1222" s="4"/>
      <c r="O1222" s="4"/>
      <c r="P1222" s="4"/>
      <c r="Q1222" s="4"/>
      <c r="R1222" s="4"/>
      <c r="S1222" s="4"/>
      <c r="T1222" s="4"/>
      <c r="U1222" s="4"/>
      <c r="V1222" s="4"/>
      <c r="W1222" s="4"/>
      <c r="X1222" s="4"/>
      <c r="Y1222" s="4"/>
      <c r="Z1222" s="4"/>
    </row>
    <row r="1223" spans="1:26" ht="24" customHeight="1" x14ac:dyDescent="0.3">
      <c r="A1223" s="5">
        <v>1222</v>
      </c>
      <c r="B1223" s="6" t="s">
        <v>13046</v>
      </c>
      <c r="C1223" s="6" t="s">
        <v>13028</v>
      </c>
      <c r="D1223" s="7" t="s">
        <v>13047</v>
      </c>
      <c r="E1223" s="35" t="s">
        <v>13048</v>
      </c>
      <c r="F1223" s="39">
        <v>1</v>
      </c>
      <c r="G1223" s="5">
        <v>1</v>
      </c>
      <c r="H1223" s="39">
        <v>1</v>
      </c>
      <c r="I1223" s="4"/>
      <c r="J1223" s="4"/>
      <c r="K1223" s="4"/>
      <c r="L1223" s="4"/>
      <c r="M1223" s="4"/>
      <c r="N1223" s="4"/>
      <c r="O1223" s="4"/>
      <c r="P1223" s="4"/>
      <c r="Q1223" s="4"/>
      <c r="R1223" s="4"/>
      <c r="S1223" s="4"/>
      <c r="T1223" s="4"/>
      <c r="U1223" s="4"/>
      <c r="V1223" s="4"/>
      <c r="W1223" s="4"/>
      <c r="X1223" s="4"/>
      <c r="Y1223" s="4"/>
      <c r="Z1223" s="4"/>
    </row>
    <row r="1224" spans="1:26" ht="48" customHeight="1" x14ac:dyDescent="0.3">
      <c r="A1224" s="5">
        <v>1223</v>
      </c>
      <c r="B1224" s="6" t="s">
        <v>13049</v>
      </c>
      <c r="C1224" s="6" t="s">
        <v>13050</v>
      </c>
      <c r="D1224" s="7" t="s">
        <v>13051</v>
      </c>
      <c r="E1224" s="35" t="s">
        <v>13052</v>
      </c>
      <c r="F1224" s="39">
        <v>2</v>
      </c>
      <c r="G1224" s="5">
        <v>0</v>
      </c>
      <c r="H1224" s="39">
        <v>2</v>
      </c>
      <c r="I1224" s="4"/>
      <c r="J1224" s="4"/>
      <c r="K1224" s="4"/>
      <c r="L1224" s="4"/>
      <c r="M1224" s="4"/>
      <c r="N1224" s="4"/>
      <c r="O1224" s="4"/>
      <c r="P1224" s="4"/>
      <c r="Q1224" s="4"/>
      <c r="R1224" s="4"/>
      <c r="S1224" s="4"/>
      <c r="T1224" s="4"/>
      <c r="U1224" s="4"/>
      <c r="V1224" s="4"/>
      <c r="W1224" s="4"/>
      <c r="X1224" s="4"/>
      <c r="Y1224" s="4"/>
      <c r="Z1224" s="4"/>
    </row>
    <row r="1225" spans="1:26" ht="48" customHeight="1" x14ac:dyDescent="0.3">
      <c r="A1225" s="5">
        <v>1224</v>
      </c>
      <c r="B1225" s="6" t="s">
        <v>13053</v>
      </c>
      <c r="C1225" s="6" t="s">
        <v>13050</v>
      </c>
      <c r="D1225" s="7" t="s">
        <v>13054</v>
      </c>
      <c r="E1225" s="35" t="s">
        <v>13055</v>
      </c>
      <c r="F1225" s="39">
        <v>1</v>
      </c>
      <c r="G1225" s="5">
        <v>1</v>
      </c>
      <c r="H1225" s="39">
        <v>1</v>
      </c>
      <c r="I1225" s="4"/>
      <c r="J1225" s="4"/>
      <c r="K1225" s="4"/>
      <c r="L1225" s="4"/>
      <c r="M1225" s="4"/>
      <c r="N1225" s="4"/>
      <c r="O1225" s="4"/>
      <c r="P1225" s="4"/>
      <c r="Q1225" s="4"/>
      <c r="R1225" s="4"/>
      <c r="S1225" s="4"/>
      <c r="T1225" s="4"/>
      <c r="U1225" s="4"/>
      <c r="V1225" s="4"/>
      <c r="W1225" s="4"/>
      <c r="X1225" s="4"/>
      <c r="Y1225" s="4"/>
      <c r="Z1225" s="4"/>
    </row>
    <row r="1226" spans="1:26" ht="96" customHeight="1" x14ac:dyDescent="0.3">
      <c r="A1226" s="5">
        <v>1225</v>
      </c>
      <c r="B1226" s="6" t="s">
        <v>13056</v>
      </c>
      <c r="C1226" s="6" t="s">
        <v>13050</v>
      </c>
      <c r="D1226" s="7" t="s">
        <v>13057</v>
      </c>
      <c r="E1226" s="35" t="s">
        <v>13058</v>
      </c>
      <c r="F1226" s="39">
        <v>0</v>
      </c>
      <c r="G1226" s="5">
        <v>0</v>
      </c>
      <c r="H1226" s="39">
        <v>0</v>
      </c>
      <c r="I1226" s="4"/>
      <c r="J1226" s="4"/>
      <c r="K1226" s="4"/>
      <c r="L1226" s="4"/>
      <c r="M1226" s="4"/>
      <c r="N1226" s="4"/>
      <c r="O1226" s="4"/>
      <c r="P1226" s="4"/>
      <c r="Q1226" s="4"/>
      <c r="R1226" s="4"/>
      <c r="S1226" s="4"/>
      <c r="T1226" s="4"/>
      <c r="U1226" s="4"/>
      <c r="V1226" s="4"/>
      <c r="W1226" s="4"/>
      <c r="X1226" s="4"/>
      <c r="Y1226" s="4"/>
      <c r="Z1226" s="4"/>
    </row>
    <row r="1227" spans="1:26" ht="24" customHeight="1" x14ac:dyDescent="0.3">
      <c r="A1227" s="5">
        <v>1226</v>
      </c>
      <c r="B1227" s="6" t="s">
        <v>13059</v>
      </c>
      <c r="C1227" s="6" t="s">
        <v>13060</v>
      </c>
      <c r="D1227" s="7" t="s">
        <v>13061</v>
      </c>
      <c r="E1227" s="35" t="s">
        <v>13062</v>
      </c>
      <c r="F1227" s="39">
        <v>0</v>
      </c>
      <c r="G1227" s="5">
        <v>1</v>
      </c>
      <c r="H1227" s="39">
        <v>0</v>
      </c>
      <c r="I1227" s="4"/>
      <c r="J1227" s="4"/>
      <c r="K1227" s="4"/>
      <c r="L1227" s="4"/>
      <c r="M1227" s="4"/>
      <c r="N1227" s="4"/>
      <c r="O1227" s="4"/>
      <c r="P1227" s="4"/>
      <c r="Q1227" s="4"/>
      <c r="R1227" s="4"/>
      <c r="S1227" s="4"/>
      <c r="T1227" s="4"/>
      <c r="U1227" s="4"/>
      <c r="V1227" s="4"/>
      <c r="W1227" s="4"/>
      <c r="X1227" s="4"/>
      <c r="Y1227" s="4"/>
      <c r="Z1227" s="4"/>
    </row>
    <row r="1228" spans="1:26" ht="24" customHeight="1" x14ac:dyDescent="0.3">
      <c r="A1228" s="5">
        <v>1227</v>
      </c>
      <c r="B1228" s="6" t="s">
        <v>13063</v>
      </c>
      <c r="C1228" s="6" t="s">
        <v>13060</v>
      </c>
      <c r="D1228" s="7" t="s">
        <v>13064</v>
      </c>
      <c r="E1228" s="35" t="s">
        <v>13065</v>
      </c>
      <c r="F1228" s="39">
        <v>0</v>
      </c>
      <c r="G1228" s="5">
        <v>0</v>
      </c>
      <c r="H1228" s="39">
        <v>0</v>
      </c>
      <c r="I1228" s="4"/>
      <c r="J1228" s="4"/>
      <c r="K1228" s="4"/>
      <c r="L1228" s="4"/>
      <c r="M1228" s="4"/>
      <c r="N1228" s="4"/>
      <c r="O1228" s="4"/>
      <c r="P1228" s="4"/>
      <c r="Q1228" s="4"/>
      <c r="R1228" s="4"/>
      <c r="S1228" s="4"/>
      <c r="T1228" s="4"/>
      <c r="U1228" s="4"/>
      <c r="V1228" s="4"/>
      <c r="W1228" s="4"/>
      <c r="X1228" s="4"/>
      <c r="Y1228" s="4"/>
      <c r="Z1228" s="4"/>
    </row>
    <row r="1229" spans="1:26" ht="24" customHeight="1" x14ac:dyDescent="0.3">
      <c r="A1229" s="5">
        <v>1228</v>
      </c>
      <c r="B1229" s="6" t="s">
        <v>13066</v>
      </c>
      <c r="C1229" s="6" t="s">
        <v>13060</v>
      </c>
      <c r="D1229" s="7" t="s">
        <v>13067</v>
      </c>
      <c r="E1229" s="35" t="s">
        <v>13068</v>
      </c>
      <c r="F1229" s="39">
        <v>0</v>
      </c>
      <c r="G1229" s="5">
        <v>0</v>
      </c>
      <c r="H1229" s="39">
        <v>0</v>
      </c>
      <c r="I1229" s="4"/>
      <c r="J1229" s="4"/>
      <c r="K1229" s="4"/>
      <c r="L1229" s="4"/>
      <c r="M1229" s="4"/>
      <c r="N1229" s="4"/>
      <c r="O1229" s="4"/>
      <c r="P1229" s="4"/>
      <c r="Q1229" s="4"/>
      <c r="R1229" s="4"/>
      <c r="S1229" s="4"/>
      <c r="T1229" s="4"/>
      <c r="U1229" s="4"/>
      <c r="V1229" s="4"/>
      <c r="W1229" s="4"/>
      <c r="X1229" s="4"/>
      <c r="Y1229" s="4"/>
      <c r="Z1229" s="4"/>
    </row>
    <row r="1230" spans="1:26" ht="48" customHeight="1" x14ac:dyDescent="0.3">
      <c r="A1230" s="5">
        <v>1229</v>
      </c>
      <c r="B1230" s="6" t="s">
        <v>13069</v>
      </c>
      <c r="C1230" s="6" t="s">
        <v>13060</v>
      </c>
      <c r="D1230" s="7" t="s">
        <v>13070</v>
      </c>
      <c r="E1230" s="35" t="s">
        <v>13071</v>
      </c>
      <c r="F1230" s="39">
        <v>2</v>
      </c>
      <c r="G1230" s="5">
        <v>0</v>
      </c>
      <c r="H1230" s="39">
        <v>2</v>
      </c>
      <c r="I1230" s="4"/>
      <c r="J1230" s="4"/>
      <c r="K1230" s="4"/>
      <c r="L1230" s="4"/>
      <c r="M1230" s="4"/>
      <c r="N1230" s="4"/>
      <c r="O1230" s="4"/>
      <c r="P1230" s="4"/>
      <c r="Q1230" s="4"/>
      <c r="R1230" s="4"/>
      <c r="S1230" s="4"/>
      <c r="T1230" s="4"/>
      <c r="U1230" s="4"/>
      <c r="V1230" s="4"/>
      <c r="W1230" s="4"/>
      <c r="X1230" s="4"/>
      <c r="Y1230" s="4"/>
      <c r="Z1230" s="4"/>
    </row>
    <row r="1231" spans="1:26" ht="48" customHeight="1" x14ac:dyDescent="0.3">
      <c r="A1231" s="5">
        <v>1230</v>
      </c>
      <c r="B1231" s="6" t="s">
        <v>13072</v>
      </c>
      <c r="C1231" s="6" t="s">
        <v>13060</v>
      </c>
      <c r="D1231" s="7" t="s">
        <v>13073</v>
      </c>
      <c r="E1231" s="35" t="s">
        <v>13074</v>
      </c>
      <c r="F1231" s="39">
        <v>0</v>
      </c>
      <c r="G1231" s="5">
        <v>2</v>
      </c>
      <c r="H1231" s="39">
        <v>0</v>
      </c>
      <c r="I1231" s="4"/>
      <c r="J1231" s="4"/>
      <c r="K1231" s="4"/>
      <c r="L1231" s="4"/>
      <c r="M1231" s="4"/>
      <c r="N1231" s="4"/>
      <c r="O1231" s="4"/>
      <c r="P1231" s="4"/>
      <c r="Q1231" s="4"/>
      <c r="R1231" s="4"/>
      <c r="S1231" s="4"/>
      <c r="T1231" s="4"/>
      <c r="U1231" s="4"/>
      <c r="V1231" s="4"/>
      <c r="W1231" s="4"/>
      <c r="X1231" s="4"/>
      <c r="Y1231" s="4"/>
      <c r="Z1231" s="4"/>
    </row>
    <row r="1232" spans="1:26" ht="48" customHeight="1" x14ac:dyDescent="0.3">
      <c r="A1232" s="5">
        <v>1231</v>
      </c>
      <c r="B1232" s="6" t="s">
        <v>13075</v>
      </c>
      <c r="C1232" s="6" t="s">
        <v>13060</v>
      </c>
      <c r="D1232" s="7" t="s">
        <v>13076</v>
      </c>
      <c r="E1232" s="35" t="s">
        <v>13077</v>
      </c>
      <c r="F1232" s="39">
        <v>1</v>
      </c>
      <c r="G1232" s="5">
        <v>1</v>
      </c>
      <c r="H1232" s="39">
        <v>1</v>
      </c>
      <c r="I1232" s="4"/>
      <c r="J1232" s="4"/>
      <c r="K1232" s="4"/>
      <c r="L1232" s="4"/>
      <c r="M1232" s="4"/>
      <c r="N1232" s="4"/>
      <c r="O1232" s="4"/>
      <c r="P1232" s="4"/>
      <c r="Q1232" s="4"/>
      <c r="R1232" s="4"/>
      <c r="S1232" s="4"/>
      <c r="T1232" s="4"/>
      <c r="U1232" s="4"/>
      <c r="V1232" s="4"/>
      <c r="W1232" s="4"/>
      <c r="X1232" s="4"/>
      <c r="Y1232" s="4"/>
      <c r="Z1232" s="4"/>
    </row>
    <row r="1233" spans="1:26" ht="72" customHeight="1" x14ac:dyDescent="0.3">
      <c r="A1233" s="5">
        <v>1232</v>
      </c>
      <c r="B1233" s="6" t="s">
        <v>13078</v>
      </c>
      <c r="C1233" s="6" t="s">
        <v>13060</v>
      </c>
      <c r="D1233" s="7" t="s">
        <v>13079</v>
      </c>
      <c r="E1233" s="35" t="s">
        <v>13080</v>
      </c>
      <c r="F1233" s="39">
        <v>1</v>
      </c>
      <c r="G1233" s="5">
        <v>1</v>
      </c>
      <c r="H1233" s="39">
        <v>1</v>
      </c>
      <c r="I1233" s="4"/>
      <c r="J1233" s="4"/>
      <c r="K1233" s="4"/>
      <c r="L1233" s="4"/>
      <c r="M1233" s="4"/>
      <c r="N1233" s="4"/>
      <c r="O1233" s="4"/>
      <c r="P1233" s="4"/>
      <c r="Q1233" s="4"/>
      <c r="R1233" s="4"/>
      <c r="S1233" s="4"/>
      <c r="T1233" s="4"/>
      <c r="U1233" s="4"/>
      <c r="V1233" s="4"/>
      <c r="W1233" s="4"/>
      <c r="X1233" s="4"/>
      <c r="Y1233" s="4"/>
      <c r="Z1233" s="4"/>
    </row>
    <row r="1234" spans="1:26" ht="96" customHeight="1" x14ac:dyDescent="0.3">
      <c r="A1234" s="5">
        <v>1233</v>
      </c>
      <c r="B1234" s="6" t="s">
        <v>13081</v>
      </c>
      <c r="C1234" s="6" t="s">
        <v>13082</v>
      </c>
      <c r="D1234" s="7" t="s">
        <v>13083</v>
      </c>
      <c r="E1234" s="35" t="s">
        <v>13084</v>
      </c>
      <c r="F1234" s="39">
        <v>1</v>
      </c>
      <c r="G1234" s="5">
        <v>0</v>
      </c>
      <c r="H1234" s="39">
        <v>1</v>
      </c>
      <c r="I1234" s="4"/>
      <c r="J1234" s="4"/>
      <c r="K1234" s="4"/>
      <c r="L1234" s="4"/>
      <c r="M1234" s="4"/>
      <c r="N1234" s="4"/>
      <c r="O1234" s="4"/>
      <c r="P1234" s="4"/>
      <c r="Q1234" s="4"/>
      <c r="R1234" s="4"/>
      <c r="S1234" s="4"/>
      <c r="T1234" s="4"/>
      <c r="U1234" s="4"/>
      <c r="V1234" s="4"/>
      <c r="W1234" s="4"/>
      <c r="X1234" s="4"/>
      <c r="Y1234" s="4"/>
      <c r="Z1234" s="4"/>
    </row>
    <row r="1235" spans="1:26" ht="96" customHeight="1" x14ac:dyDescent="0.3">
      <c r="A1235" s="5">
        <v>1234</v>
      </c>
      <c r="B1235" s="6" t="s">
        <v>13085</v>
      </c>
      <c r="C1235" s="6" t="s">
        <v>13082</v>
      </c>
      <c r="D1235" s="7" t="s">
        <v>13086</v>
      </c>
      <c r="E1235" s="35" t="s">
        <v>13087</v>
      </c>
      <c r="F1235" s="39">
        <v>0</v>
      </c>
      <c r="G1235" s="5">
        <v>0</v>
      </c>
      <c r="H1235" s="39">
        <v>0</v>
      </c>
      <c r="I1235" s="4"/>
      <c r="J1235" s="4"/>
      <c r="K1235" s="4"/>
      <c r="L1235" s="4"/>
      <c r="M1235" s="4"/>
      <c r="N1235" s="4"/>
      <c r="O1235" s="4"/>
      <c r="P1235" s="4"/>
      <c r="Q1235" s="4"/>
      <c r="R1235" s="4"/>
      <c r="S1235" s="4"/>
      <c r="T1235" s="4"/>
      <c r="U1235" s="4"/>
      <c r="V1235" s="4"/>
      <c r="W1235" s="4"/>
      <c r="X1235" s="4"/>
      <c r="Y1235" s="4"/>
      <c r="Z1235" s="4"/>
    </row>
    <row r="1236" spans="1:26" ht="96" customHeight="1" x14ac:dyDescent="0.3">
      <c r="A1236" s="5">
        <v>1235</v>
      </c>
      <c r="B1236" s="6" t="s">
        <v>13088</v>
      </c>
      <c r="C1236" s="6" t="s">
        <v>13082</v>
      </c>
      <c r="D1236" s="7" t="s">
        <v>13089</v>
      </c>
      <c r="E1236" s="35" t="s">
        <v>13090</v>
      </c>
      <c r="F1236" s="39">
        <v>1</v>
      </c>
      <c r="G1236" s="5">
        <v>0</v>
      </c>
      <c r="H1236" s="39">
        <v>1</v>
      </c>
      <c r="I1236" s="4"/>
      <c r="J1236" s="4"/>
      <c r="K1236" s="4"/>
      <c r="L1236" s="4"/>
      <c r="M1236" s="4"/>
      <c r="N1236" s="4"/>
      <c r="O1236" s="4"/>
      <c r="P1236" s="4"/>
      <c r="Q1236" s="4"/>
      <c r="R1236" s="4"/>
      <c r="S1236" s="4"/>
      <c r="T1236" s="4"/>
      <c r="U1236" s="4"/>
      <c r="V1236" s="4"/>
      <c r="W1236" s="4"/>
      <c r="X1236" s="4"/>
      <c r="Y1236" s="4"/>
      <c r="Z1236" s="4"/>
    </row>
    <row r="1237" spans="1:26" ht="96" customHeight="1" x14ac:dyDescent="0.3">
      <c r="A1237" s="5">
        <v>1236</v>
      </c>
      <c r="B1237" s="6" t="s">
        <v>13091</v>
      </c>
      <c r="C1237" s="6" t="s">
        <v>13092</v>
      </c>
      <c r="D1237" s="7" t="s">
        <v>13093</v>
      </c>
      <c r="E1237" s="35" t="s">
        <v>13094</v>
      </c>
      <c r="F1237" s="39">
        <v>2</v>
      </c>
      <c r="G1237" s="5">
        <v>0</v>
      </c>
      <c r="H1237" s="39">
        <v>2</v>
      </c>
      <c r="I1237" s="4"/>
      <c r="J1237" s="4"/>
      <c r="K1237" s="4"/>
      <c r="L1237" s="4"/>
      <c r="M1237" s="4"/>
      <c r="N1237" s="4"/>
      <c r="O1237" s="4"/>
      <c r="P1237" s="4"/>
      <c r="Q1237" s="4"/>
      <c r="R1237" s="4"/>
      <c r="S1237" s="4"/>
      <c r="T1237" s="4"/>
      <c r="U1237" s="4"/>
      <c r="V1237" s="4"/>
      <c r="W1237" s="4"/>
      <c r="X1237" s="4"/>
      <c r="Y1237" s="4"/>
      <c r="Z1237" s="4"/>
    </row>
    <row r="1238" spans="1:26" ht="72" customHeight="1" x14ac:dyDescent="0.3">
      <c r="A1238" s="5">
        <v>1237</v>
      </c>
      <c r="B1238" s="6" t="s">
        <v>13095</v>
      </c>
      <c r="C1238" s="6" t="s">
        <v>13092</v>
      </c>
      <c r="D1238" s="7" t="s">
        <v>13096</v>
      </c>
      <c r="E1238" s="35" t="s">
        <v>13097</v>
      </c>
      <c r="F1238" s="39">
        <v>1</v>
      </c>
      <c r="G1238" s="5">
        <v>0</v>
      </c>
      <c r="H1238" s="39">
        <v>1</v>
      </c>
      <c r="I1238" s="4"/>
      <c r="J1238" s="4"/>
      <c r="K1238" s="4"/>
      <c r="L1238" s="4"/>
      <c r="M1238" s="4"/>
      <c r="N1238" s="4"/>
      <c r="O1238" s="4"/>
      <c r="P1238" s="4"/>
      <c r="Q1238" s="4"/>
      <c r="R1238" s="4"/>
      <c r="S1238" s="4"/>
      <c r="T1238" s="4"/>
      <c r="U1238" s="4"/>
      <c r="V1238" s="4"/>
      <c r="W1238" s="4"/>
      <c r="X1238" s="4"/>
      <c r="Y1238" s="4"/>
      <c r="Z1238" s="4"/>
    </row>
    <row r="1239" spans="1:26" ht="72" customHeight="1" x14ac:dyDescent="0.3">
      <c r="A1239" s="5">
        <v>1238</v>
      </c>
      <c r="B1239" s="6" t="s">
        <v>13098</v>
      </c>
      <c r="C1239" s="6" t="s">
        <v>13092</v>
      </c>
      <c r="D1239" s="7" t="s">
        <v>13099</v>
      </c>
      <c r="E1239" s="35" t="s">
        <v>13100</v>
      </c>
      <c r="F1239" s="39">
        <v>0</v>
      </c>
      <c r="G1239" s="5">
        <v>1</v>
      </c>
      <c r="H1239" s="39">
        <v>0</v>
      </c>
      <c r="I1239" s="4"/>
      <c r="J1239" s="4"/>
      <c r="K1239" s="4"/>
      <c r="L1239" s="4"/>
      <c r="M1239" s="4"/>
      <c r="N1239" s="4"/>
      <c r="O1239" s="4"/>
      <c r="P1239" s="4"/>
      <c r="Q1239" s="4"/>
      <c r="R1239" s="4"/>
      <c r="S1239" s="4"/>
      <c r="T1239" s="4"/>
      <c r="U1239" s="4"/>
      <c r="V1239" s="4"/>
      <c r="W1239" s="4"/>
      <c r="X1239" s="4"/>
      <c r="Y1239" s="4"/>
      <c r="Z1239" s="4"/>
    </row>
    <row r="1240" spans="1:26" ht="48" customHeight="1" x14ac:dyDescent="0.3">
      <c r="A1240" s="5">
        <v>1239</v>
      </c>
      <c r="B1240" s="6" t="s">
        <v>13101</v>
      </c>
      <c r="C1240" s="6" t="s">
        <v>13092</v>
      </c>
      <c r="D1240" s="7" t="s">
        <v>13102</v>
      </c>
      <c r="E1240" s="35" t="s">
        <v>13103</v>
      </c>
      <c r="F1240" s="39">
        <v>1</v>
      </c>
      <c r="G1240" s="5">
        <v>1</v>
      </c>
      <c r="H1240" s="39">
        <v>1</v>
      </c>
      <c r="I1240" s="4"/>
      <c r="J1240" s="4"/>
      <c r="K1240" s="4"/>
      <c r="L1240" s="4"/>
      <c r="M1240" s="4"/>
      <c r="N1240" s="4"/>
      <c r="O1240" s="4"/>
      <c r="P1240" s="4"/>
      <c r="Q1240" s="4"/>
      <c r="R1240" s="4"/>
      <c r="S1240" s="4"/>
      <c r="T1240" s="4"/>
      <c r="U1240" s="4"/>
      <c r="V1240" s="4"/>
      <c r="W1240" s="4"/>
      <c r="X1240" s="4"/>
      <c r="Y1240" s="4"/>
      <c r="Z1240" s="4"/>
    </row>
    <row r="1241" spans="1:26" ht="96" customHeight="1" x14ac:dyDescent="0.3">
      <c r="A1241" s="5">
        <v>1240</v>
      </c>
      <c r="B1241" s="6" t="s">
        <v>13104</v>
      </c>
      <c r="C1241" s="6" t="s">
        <v>13092</v>
      </c>
      <c r="D1241" s="7" t="s">
        <v>13105</v>
      </c>
      <c r="E1241" s="35" t="s">
        <v>13106</v>
      </c>
      <c r="F1241" s="39">
        <v>1</v>
      </c>
      <c r="G1241" s="5">
        <v>2</v>
      </c>
      <c r="H1241" s="39">
        <v>1</v>
      </c>
      <c r="I1241" s="4"/>
      <c r="J1241" s="4"/>
      <c r="K1241" s="4"/>
      <c r="L1241" s="4"/>
      <c r="M1241" s="4"/>
      <c r="N1241" s="4"/>
      <c r="O1241" s="4"/>
      <c r="P1241" s="4"/>
      <c r="Q1241" s="4"/>
      <c r="R1241" s="4"/>
      <c r="S1241" s="4"/>
      <c r="T1241" s="4"/>
      <c r="U1241" s="4"/>
      <c r="V1241" s="4"/>
      <c r="W1241" s="4"/>
      <c r="X1241" s="4"/>
      <c r="Y1241" s="4"/>
      <c r="Z1241" s="4"/>
    </row>
    <row r="1242" spans="1:26" ht="24" customHeight="1" x14ac:dyDescent="0.3">
      <c r="A1242" s="5">
        <v>1241</v>
      </c>
      <c r="B1242" s="6" t="s">
        <v>13107</v>
      </c>
      <c r="C1242" s="6" t="s">
        <v>13092</v>
      </c>
      <c r="D1242" s="7" t="s">
        <v>13108</v>
      </c>
      <c r="E1242" s="35" t="s">
        <v>13109</v>
      </c>
      <c r="F1242" s="39">
        <v>0</v>
      </c>
      <c r="G1242" s="5">
        <v>0</v>
      </c>
      <c r="H1242" s="39">
        <v>0</v>
      </c>
      <c r="I1242" s="4"/>
      <c r="J1242" s="4"/>
      <c r="K1242" s="4"/>
      <c r="L1242" s="4"/>
      <c r="M1242" s="4"/>
      <c r="N1242" s="4"/>
      <c r="O1242" s="4"/>
      <c r="P1242" s="4"/>
      <c r="Q1242" s="4"/>
      <c r="R1242" s="4"/>
      <c r="S1242" s="4"/>
      <c r="T1242" s="4"/>
      <c r="U1242" s="4"/>
      <c r="V1242" s="4"/>
      <c r="W1242" s="4"/>
      <c r="X1242" s="4"/>
      <c r="Y1242" s="4"/>
      <c r="Z1242" s="4"/>
    </row>
    <row r="1243" spans="1:26" ht="96" customHeight="1" x14ac:dyDescent="0.3">
      <c r="A1243" s="5">
        <v>1242</v>
      </c>
      <c r="B1243" s="6" t="s">
        <v>13110</v>
      </c>
      <c r="C1243" s="6" t="s">
        <v>13092</v>
      </c>
      <c r="D1243" s="7" t="s">
        <v>13111</v>
      </c>
      <c r="E1243" s="35" t="s">
        <v>13112</v>
      </c>
      <c r="F1243" s="39">
        <v>1</v>
      </c>
      <c r="G1243" s="5">
        <v>1</v>
      </c>
      <c r="H1243" s="39">
        <v>1</v>
      </c>
      <c r="I1243" s="4"/>
      <c r="J1243" s="4"/>
      <c r="K1243" s="4"/>
      <c r="L1243" s="4"/>
      <c r="M1243" s="4"/>
      <c r="N1243" s="4"/>
      <c r="O1243" s="4"/>
      <c r="P1243" s="4"/>
      <c r="Q1243" s="4"/>
      <c r="R1243" s="4"/>
      <c r="S1243" s="4"/>
      <c r="T1243" s="4"/>
      <c r="U1243" s="4"/>
      <c r="V1243" s="4"/>
      <c r="W1243" s="4"/>
      <c r="X1243" s="4"/>
      <c r="Y1243" s="4"/>
      <c r="Z1243" s="4"/>
    </row>
    <row r="1244" spans="1:26" ht="96" customHeight="1" x14ac:dyDescent="0.3">
      <c r="A1244" s="5">
        <v>1243</v>
      </c>
      <c r="B1244" s="6" t="s">
        <v>13113</v>
      </c>
      <c r="C1244" s="6" t="s">
        <v>13092</v>
      </c>
      <c r="D1244" s="7" t="s">
        <v>13114</v>
      </c>
      <c r="E1244" s="35" t="s">
        <v>13115</v>
      </c>
      <c r="F1244" s="39">
        <v>0</v>
      </c>
      <c r="G1244" s="5">
        <v>1</v>
      </c>
      <c r="H1244" s="39">
        <v>0</v>
      </c>
      <c r="I1244" s="4"/>
      <c r="J1244" s="4"/>
      <c r="K1244" s="4"/>
      <c r="L1244" s="4"/>
      <c r="M1244" s="4"/>
      <c r="N1244" s="4"/>
      <c r="O1244" s="4"/>
      <c r="P1244" s="4"/>
      <c r="Q1244" s="4"/>
      <c r="R1244" s="4"/>
      <c r="S1244" s="4"/>
      <c r="T1244" s="4"/>
      <c r="U1244" s="4"/>
      <c r="V1244" s="4"/>
      <c r="W1244" s="4"/>
      <c r="X1244" s="4"/>
      <c r="Y1244" s="4"/>
      <c r="Z1244" s="4"/>
    </row>
    <row r="1245" spans="1:26" ht="72" customHeight="1" x14ac:dyDescent="0.3">
      <c r="A1245" s="5">
        <v>1244</v>
      </c>
      <c r="B1245" s="6" t="s">
        <v>13116</v>
      </c>
      <c r="C1245" s="6" t="s">
        <v>13092</v>
      </c>
      <c r="D1245" s="7" t="s">
        <v>13117</v>
      </c>
      <c r="E1245" s="35" t="s">
        <v>13118</v>
      </c>
      <c r="F1245" s="39">
        <v>1</v>
      </c>
      <c r="G1245" s="5">
        <v>1</v>
      </c>
      <c r="H1245" s="39">
        <v>1</v>
      </c>
      <c r="I1245" s="4"/>
      <c r="J1245" s="4"/>
      <c r="K1245" s="4"/>
      <c r="L1245" s="4"/>
      <c r="M1245" s="4"/>
      <c r="N1245" s="4"/>
      <c r="O1245" s="4"/>
      <c r="P1245" s="4"/>
      <c r="Q1245" s="4"/>
      <c r="R1245" s="4"/>
      <c r="S1245" s="4"/>
      <c r="T1245" s="4"/>
      <c r="U1245" s="4"/>
      <c r="V1245" s="4"/>
      <c r="W1245" s="4"/>
      <c r="X1245" s="4"/>
      <c r="Y1245" s="4"/>
      <c r="Z1245" s="4"/>
    </row>
    <row r="1246" spans="1:26" ht="72" customHeight="1" x14ac:dyDescent="0.3">
      <c r="A1246" s="5">
        <v>1245</v>
      </c>
      <c r="B1246" s="6" t="s">
        <v>13119</v>
      </c>
      <c r="C1246" s="6" t="s">
        <v>13120</v>
      </c>
      <c r="D1246" s="7" t="s">
        <v>13121</v>
      </c>
      <c r="E1246" s="35" t="s">
        <v>13122</v>
      </c>
      <c r="F1246" s="39">
        <v>1</v>
      </c>
      <c r="G1246" s="5">
        <v>1</v>
      </c>
      <c r="H1246" s="39">
        <v>1</v>
      </c>
      <c r="I1246" s="4"/>
      <c r="J1246" s="4"/>
      <c r="K1246" s="4"/>
      <c r="L1246" s="4"/>
      <c r="M1246" s="4"/>
      <c r="N1246" s="4"/>
      <c r="O1246" s="4"/>
      <c r="P1246" s="4"/>
      <c r="Q1246" s="4"/>
      <c r="R1246" s="4"/>
      <c r="S1246" s="4"/>
      <c r="T1246" s="4"/>
      <c r="U1246" s="4"/>
      <c r="V1246" s="4"/>
      <c r="W1246" s="4"/>
      <c r="X1246" s="4"/>
      <c r="Y1246" s="4"/>
      <c r="Z1246" s="4"/>
    </row>
    <row r="1247" spans="1:26" ht="72" customHeight="1" x14ac:dyDescent="0.3">
      <c r="A1247" s="5">
        <v>1246</v>
      </c>
      <c r="B1247" s="6" t="s">
        <v>13123</v>
      </c>
      <c r="C1247" s="6" t="s">
        <v>13120</v>
      </c>
      <c r="D1247" s="7" t="s">
        <v>13124</v>
      </c>
      <c r="E1247" s="35" t="s">
        <v>13125</v>
      </c>
      <c r="F1247" s="39">
        <v>1</v>
      </c>
      <c r="G1247" s="5">
        <v>0</v>
      </c>
      <c r="H1247" s="39">
        <v>1</v>
      </c>
      <c r="I1247" s="4"/>
      <c r="J1247" s="4"/>
      <c r="K1247" s="4"/>
      <c r="L1247" s="4"/>
      <c r="M1247" s="4"/>
      <c r="N1247" s="4"/>
      <c r="O1247" s="4"/>
      <c r="P1247" s="4"/>
      <c r="Q1247" s="4"/>
      <c r="R1247" s="4"/>
      <c r="S1247" s="4"/>
      <c r="T1247" s="4"/>
      <c r="U1247" s="4"/>
      <c r="V1247" s="4"/>
      <c r="W1247" s="4"/>
      <c r="X1247" s="4"/>
      <c r="Y1247" s="4"/>
      <c r="Z1247" s="4"/>
    </row>
    <row r="1248" spans="1:26" ht="96" customHeight="1" x14ac:dyDescent="0.3">
      <c r="A1248" s="5">
        <v>1247</v>
      </c>
      <c r="B1248" s="6" t="s">
        <v>13126</v>
      </c>
      <c r="C1248" s="6" t="s">
        <v>13120</v>
      </c>
      <c r="D1248" s="7" t="s">
        <v>13127</v>
      </c>
      <c r="E1248" s="35" t="s">
        <v>13128</v>
      </c>
      <c r="F1248" s="39">
        <v>1</v>
      </c>
      <c r="G1248" s="5">
        <v>1</v>
      </c>
      <c r="H1248" s="39">
        <v>1</v>
      </c>
      <c r="I1248" s="4"/>
      <c r="J1248" s="4"/>
      <c r="K1248" s="4"/>
      <c r="L1248" s="4"/>
      <c r="M1248" s="4"/>
      <c r="N1248" s="4"/>
      <c r="O1248" s="4"/>
      <c r="P1248" s="4"/>
      <c r="Q1248" s="4"/>
      <c r="R1248" s="4"/>
      <c r="S1248" s="4"/>
      <c r="T1248" s="4"/>
      <c r="U1248" s="4"/>
      <c r="V1248" s="4"/>
      <c r="W1248" s="4"/>
      <c r="X1248" s="4"/>
      <c r="Y1248" s="4"/>
      <c r="Z1248" s="4"/>
    </row>
    <row r="1249" spans="1:26" ht="72" customHeight="1" x14ac:dyDescent="0.3">
      <c r="A1249" s="5">
        <v>1248</v>
      </c>
      <c r="B1249" s="6" t="s">
        <v>13129</v>
      </c>
      <c r="C1249" s="6" t="s">
        <v>13120</v>
      </c>
      <c r="D1249" s="7" t="s">
        <v>13130</v>
      </c>
      <c r="E1249" s="35" t="s">
        <v>13131</v>
      </c>
      <c r="F1249" s="39">
        <v>0</v>
      </c>
      <c r="G1249" s="5">
        <v>0</v>
      </c>
      <c r="H1249" s="39">
        <v>0</v>
      </c>
      <c r="I1249" s="4"/>
      <c r="J1249" s="4"/>
      <c r="K1249" s="4"/>
      <c r="L1249" s="4"/>
      <c r="M1249" s="4"/>
      <c r="N1249" s="4"/>
      <c r="O1249" s="4"/>
      <c r="P1249" s="4"/>
      <c r="Q1249" s="4"/>
      <c r="R1249" s="4"/>
      <c r="S1249" s="4"/>
      <c r="T1249" s="4"/>
      <c r="U1249" s="4"/>
      <c r="V1249" s="4"/>
      <c r="W1249" s="4"/>
      <c r="X1249" s="4"/>
      <c r="Y1249" s="4"/>
      <c r="Z1249" s="4"/>
    </row>
    <row r="1250" spans="1:26" ht="96" customHeight="1" x14ac:dyDescent="0.3">
      <c r="A1250" s="5">
        <v>1249</v>
      </c>
      <c r="B1250" s="6" t="s">
        <v>13132</v>
      </c>
      <c r="C1250" s="6" t="s">
        <v>13120</v>
      </c>
      <c r="D1250" s="7" t="s">
        <v>13133</v>
      </c>
      <c r="E1250" s="35" t="s">
        <v>13134</v>
      </c>
      <c r="F1250" s="39">
        <v>1</v>
      </c>
      <c r="G1250" s="5">
        <v>1</v>
      </c>
      <c r="H1250" s="39">
        <v>1</v>
      </c>
      <c r="I1250" s="4"/>
      <c r="J1250" s="4"/>
      <c r="K1250" s="4"/>
      <c r="L1250" s="4"/>
      <c r="M1250" s="4"/>
      <c r="N1250" s="4"/>
      <c r="O1250" s="4"/>
      <c r="P1250" s="4"/>
      <c r="Q1250" s="4"/>
      <c r="R1250" s="4"/>
      <c r="S1250" s="4"/>
      <c r="T1250" s="4"/>
      <c r="U1250" s="4"/>
      <c r="V1250" s="4"/>
      <c r="W1250" s="4"/>
      <c r="X1250" s="4"/>
      <c r="Y1250" s="4"/>
      <c r="Z1250" s="4"/>
    </row>
    <row r="1251" spans="1:26" ht="24" customHeight="1" x14ac:dyDescent="0.3">
      <c r="A1251" s="5">
        <v>1250</v>
      </c>
      <c r="B1251" s="6" t="s">
        <v>13135</v>
      </c>
      <c r="C1251" s="6" t="s">
        <v>13136</v>
      </c>
      <c r="D1251" s="7" t="s">
        <v>13137</v>
      </c>
      <c r="E1251" s="35" t="s">
        <v>13138</v>
      </c>
      <c r="F1251" s="39">
        <v>0</v>
      </c>
      <c r="G1251" s="5">
        <v>0</v>
      </c>
      <c r="H1251" s="39">
        <v>0</v>
      </c>
      <c r="I1251" s="4"/>
      <c r="J1251" s="4"/>
      <c r="K1251" s="4"/>
      <c r="L1251" s="4"/>
      <c r="M1251" s="4"/>
      <c r="N1251" s="4"/>
      <c r="O1251" s="4"/>
      <c r="P1251" s="4"/>
      <c r="Q1251" s="4"/>
      <c r="R1251" s="4"/>
      <c r="S1251" s="4"/>
      <c r="T1251" s="4"/>
      <c r="U1251" s="4"/>
      <c r="V1251" s="4"/>
      <c r="W1251" s="4"/>
      <c r="X1251" s="4"/>
      <c r="Y1251" s="4"/>
      <c r="Z1251" s="4"/>
    </row>
    <row r="1252" spans="1:26" ht="48" customHeight="1" x14ac:dyDescent="0.3">
      <c r="A1252" s="5">
        <v>1251</v>
      </c>
      <c r="B1252" s="6" t="s">
        <v>13139</v>
      </c>
      <c r="C1252" s="6" t="s">
        <v>13136</v>
      </c>
      <c r="D1252" s="7" t="s">
        <v>13140</v>
      </c>
      <c r="E1252" s="35" t="s">
        <v>13141</v>
      </c>
      <c r="F1252" s="39">
        <v>1</v>
      </c>
      <c r="G1252" s="5">
        <v>0</v>
      </c>
      <c r="H1252" s="39">
        <v>1</v>
      </c>
      <c r="I1252" s="4"/>
      <c r="J1252" s="4"/>
      <c r="K1252" s="4"/>
      <c r="L1252" s="4"/>
      <c r="M1252" s="4"/>
      <c r="N1252" s="4"/>
      <c r="O1252" s="4"/>
      <c r="P1252" s="4"/>
      <c r="Q1252" s="4"/>
      <c r="R1252" s="4"/>
      <c r="S1252" s="4"/>
      <c r="T1252" s="4"/>
      <c r="U1252" s="4"/>
      <c r="V1252" s="4"/>
      <c r="W1252" s="4"/>
      <c r="X1252" s="4"/>
      <c r="Y1252" s="4"/>
      <c r="Z1252" s="4"/>
    </row>
    <row r="1253" spans="1:26" ht="72" customHeight="1" x14ac:dyDescent="0.3">
      <c r="A1253" s="5">
        <v>1252</v>
      </c>
      <c r="B1253" s="6" t="s">
        <v>13142</v>
      </c>
      <c r="C1253" s="6" t="s">
        <v>13143</v>
      </c>
      <c r="D1253" s="7" t="s">
        <v>13144</v>
      </c>
      <c r="E1253" s="35" t="s">
        <v>13145</v>
      </c>
      <c r="F1253" s="39">
        <v>2</v>
      </c>
      <c r="G1253" s="5">
        <v>0</v>
      </c>
      <c r="H1253" s="39">
        <v>2</v>
      </c>
      <c r="I1253" s="4"/>
      <c r="J1253" s="4"/>
      <c r="K1253" s="4"/>
      <c r="L1253" s="4"/>
      <c r="M1253" s="4"/>
      <c r="N1253" s="4"/>
      <c r="O1253" s="4"/>
      <c r="P1253" s="4"/>
      <c r="Q1253" s="4"/>
      <c r="R1253" s="4"/>
      <c r="S1253" s="4"/>
      <c r="T1253" s="4"/>
      <c r="U1253" s="4"/>
      <c r="V1253" s="4"/>
      <c r="W1253" s="4"/>
      <c r="X1253" s="4"/>
      <c r="Y1253" s="4"/>
      <c r="Z1253" s="4"/>
    </row>
    <row r="1254" spans="1:26" ht="72" customHeight="1" x14ac:dyDescent="0.3">
      <c r="A1254" s="5">
        <v>1253</v>
      </c>
      <c r="B1254" s="6" t="s">
        <v>13146</v>
      </c>
      <c r="C1254" s="6" t="s">
        <v>13143</v>
      </c>
      <c r="D1254" s="7" t="s">
        <v>13147</v>
      </c>
      <c r="E1254" s="35" t="s">
        <v>13148</v>
      </c>
      <c r="F1254" s="39">
        <v>0</v>
      </c>
      <c r="G1254" s="5">
        <v>0</v>
      </c>
      <c r="H1254" s="39">
        <v>0</v>
      </c>
      <c r="I1254" s="4"/>
      <c r="J1254" s="4"/>
      <c r="K1254" s="4"/>
      <c r="L1254" s="4"/>
      <c r="M1254" s="4"/>
      <c r="N1254" s="4"/>
      <c r="O1254" s="4"/>
      <c r="P1254" s="4"/>
      <c r="Q1254" s="4"/>
      <c r="R1254" s="4"/>
      <c r="S1254" s="4"/>
      <c r="T1254" s="4"/>
      <c r="U1254" s="4"/>
      <c r="V1254" s="4"/>
      <c r="W1254" s="4"/>
      <c r="X1254" s="4"/>
      <c r="Y1254" s="4"/>
      <c r="Z1254" s="4"/>
    </row>
    <row r="1255" spans="1:26" ht="72" customHeight="1" x14ac:dyDescent="0.3">
      <c r="A1255" s="5">
        <v>1254</v>
      </c>
      <c r="B1255" s="6" t="s">
        <v>13149</v>
      </c>
      <c r="C1255" s="6" t="s">
        <v>13143</v>
      </c>
      <c r="D1255" s="7" t="s">
        <v>13150</v>
      </c>
      <c r="E1255" s="35" t="s">
        <v>13151</v>
      </c>
      <c r="F1255" s="39">
        <v>1</v>
      </c>
      <c r="G1255" s="5">
        <v>0</v>
      </c>
      <c r="H1255" s="39">
        <v>1</v>
      </c>
      <c r="I1255" s="4"/>
      <c r="J1255" s="4"/>
      <c r="K1255" s="4"/>
      <c r="L1255" s="4"/>
      <c r="M1255" s="4"/>
      <c r="N1255" s="4"/>
      <c r="O1255" s="4"/>
      <c r="P1255" s="4"/>
      <c r="Q1255" s="4"/>
      <c r="R1255" s="4"/>
      <c r="S1255" s="4"/>
      <c r="T1255" s="4"/>
      <c r="U1255" s="4"/>
      <c r="V1255" s="4"/>
      <c r="W1255" s="4"/>
      <c r="X1255" s="4"/>
      <c r="Y1255" s="4"/>
      <c r="Z1255" s="4"/>
    </row>
    <row r="1256" spans="1:26" ht="48" customHeight="1" x14ac:dyDescent="0.3">
      <c r="A1256" s="5">
        <v>1255</v>
      </c>
      <c r="B1256" s="6" t="s">
        <v>13152</v>
      </c>
      <c r="C1256" s="6" t="s">
        <v>13143</v>
      </c>
      <c r="D1256" s="7" t="s">
        <v>13153</v>
      </c>
      <c r="E1256" s="35" t="s">
        <v>13154</v>
      </c>
      <c r="F1256" s="39">
        <v>1</v>
      </c>
      <c r="G1256" s="5">
        <v>1</v>
      </c>
      <c r="H1256" s="39">
        <v>1</v>
      </c>
      <c r="I1256" s="4"/>
      <c r="J1256" s="4"/>
      <c r="K1256" s="4"/>
      <c r="L1256" s="4"/>
      <c r="M1256" s="4"/>
      <c r="N1256" s="4"/>
      <c r="O1256" s="4"/>
      <c r="P1256" s="4"/>
      <c r="Q1256" s="4"/>
      <c r="R1256" s="4"/>
      <c r="S1256" s="4"/>
      <c r="T1256" s="4"/>
      <c r="U1256" s="4"/>
      <c r="V1256" s="4"/>
      <c r="W1256" s="4"/>
      <c r="X1256" s="4"/>
      <c r="Y1256" s="4"/>
      <c r="Z1256" s="4"/>
    </row>
    <row r="1257" spans="1:26" ht="96" customHeight="1" x14ac:dyDescent="0.3">
      <c r="A1257" s="5">
        <v>1256</v>
      </c>
      <c r="B1257" s="6" t="s">
        <v>13155</v>
      </c>
      <c r="C1257" s="6" t="s">
        <v>13143</v>
      </c>
      <c r="D1257" s="7" t="s">
        <v>13156</v>
      </c>
      <c r="E1257" s="35" t="s">
        <v>13157</v>
      </c>
      <c r="F1257" s="39">
        <v>1</v>
      </c>
      <c r="G1257" s="5">
        <v>1</v>
      </c>
      <c r="H1257" s="39">
        <v>1</v>
      </c>
      <c r="I1257" s="4"/>
      <c r="J1257" s="4"/>
      <c r="K1257" s="4"/>
      <c r="L1257" s="4"/>
      <c r="M1257" s="4"/>
      <c r="N1257" s="4"/>
      <c r="O1257" s="4"/>
      <c r="P1257" s="4"/>
      <c r="Q1257" s="4"/>
      <c r="R1257" s="4"/>
      <c r="S1257" s="4"/>
      <c r="T1257" s="4"/>
      <c r="U1257" s="4"/>
      <c r="V1257" s="4"/>
      <c r="W1257" s="4"/>
      <c r="X1257" s="4"/>
      <c r="Y1257" s="4"/>
      <c r="Z1257" s="4"/>
    </row>
    <row r="1258" spans="1:26" ht="72" customHeight="1" x14ac:dyDescent="0.3">
      <c r="A1258" s="5">
        <v>1257</v>
      </c>
      <c r="B1258" s="6" t="s">
        <v>13158</v>
      </c>
      <c r="C1258" s="6" t="s">
        <v>13159</v>
      </c>
      <c r="D1258" s="7" t="s">
        <v>13160</v>
      </c>
      <c r="E1258" s="35" t="s">
        <v>13161</v>
      </c>
      <c r="F1258" s="39">
        <v>0</v>
      </c>
      <c r="G1258" s="5">
        <v>2</v>
      </c>
      <c r="H1258" s="39">
        <v>0</v>
      </c>
      <c r="I1258" s="4"/>
      <c r="J1258" s="4"/>
      <c r="K1258" s="4"/>
      <c r="L1258" s="4"/>
      <c r="M1258" s="4"/>
      <c r="N1258" s="4"/>
      <c r="O1258" s="4"/>
      <c r="P1258" s="4"/>
      <c r="Q1258" s="4"/>
      <c r="R1258" s="4"/>
      <c r="S1258" s="4"/>
      <c r="T1258" s="4"/>
      <c r="U1258" s="4"/>
      <c r="V1258" s="4"/>
      <c r="W1258" s="4"/>
      <c r="X1258" s="4"/>
      <c r="Y1258" s="4"/>
      <c r="Z1258" s="4"/>
    </row>
    <row r="1259" spans="1:26" ht="24" customHeight="1" x14ac:dyDescent="0.3">
      <c r="A1259" s="5">
        <v>1258</v>
      </c>
      <c r="B1259" s="6" t="s">
        <v>13162</v>
      </c>
      <c r="C1259" s="6" t="s">
        <v>13159</v>
      </c>
      <c r="D1259" s="7" t="s">
        <v>13163</v>
      </c>
      <c r="E1259" s="35" t="s">
        <v>13164</v>
      </c>
      <c r="F1259" s="39">
        <v>0</v>
      </c>
      <c r="G1259" s="5">
        <v>0</v>
      </c>
      <c r="H1259" s="39">
        <v>0</v>
      </c>
      <c r="I1259" s="4"/>
      <c r="J1259" s="4"/>
      <c r="K1259" s="4"/>
      <c r="L1259" s="4"/>
      <c r="M1259" s="4"/>
      <c r="N1259" s="4"/>
      <c r="O1259" s="4"/>
      <c r="P1259" s="4"/>
      <c r="Q1259" s="4"/>
      <c r="R1259" s="4"/>
      <c r="S1259" s="4"/>
      <c r="T1259" s="4"/>
      <c r="U1259" s="4"/>
      <c r="V1259" s="4"/>
      <c r="W1259" s="4"/>
      <c r="X1259" s="4"/>
      <c r="Y1259" s="4"/>
      <c r="Z1259" s="4"/>
    </row>
    <row r="1260" spans="1:26" ht="48" customHeight="1" x14ac:dyDescent="0.3">
      <c r="A1260" s="5">
        <v>1259</v>
      </c>
      <c r="B1260" s="6" t="s">
        <v>13165</v>
      </c>
      <c r="C1260" s="6" t="s">
        <v>13159</v>
      </c>
      <c r="D1260" s="7" t="s">
        <v>13166</v>
      </c>
      <c r="E1260" s="35" t="s">
        <v>13167</v>
      </c>
      <c r="F1260" s="39">
        <v>0</v>
      </c>
      <c r="G1260" s="5">
        <v>0</v>
      </c>
      <c r="H1260" s="39">
        <v>0</v>
      </c>
      <c r="I1260" s="4"/>
      <c r="J1260" s="4"/>
      <c r="K1260" s="4"/>
      <c r="L1260" s="4"/>
      <c r="M1260" s="4"/>
      <c r="N1260" s="4"/>
      <c r="O1260" s="4"/>
      <c r="P1260" s="4"/>
      <c r="Q1260" s="4"/>
      <c r="R1260" s="4"/>
      <c r="S1260" s="4"/>
      <c r="T1260" s="4"/>
      <c r="U1260" s="4"/>
      <c r="V1260" s="4"/>
      <c r="W1260" s="4"/>
      <c r="X1260" s="4"/>
      <c r="Y1260" s="4"/>
      <c r="Z1260" s="4"/>
    </row>
    <row r="1261" spans="1:26" ht="24" customHeight="1" x14ac:dyDescent="0.3">
      <c r="A1261" s="5">
        <v>1260</v>
      </c>
      <c r="B1261" s="6" t="s">
        <v>13168</v>
      </c>
      <c r="C1261" s="6" t="s">
        <v>13159</v>
      </c>
      <c r="D1261" s="7" t="s">
        <v>13169</v>
      </c>
      <c r="E1261" s="35" t="s">
        <v>13170</v>
      </c>
      <c r="F1261" s="39">
        <v>0</v>
      </c>
      <c r="G1261" s="5">
        <v>0</v>
      </c>
      <c r="H1261" s="39">
        <v>0</v>
      </c>
      <c r="I1261" s="4"/>
      <c r="J1261" s="4"/>
      <c r="K1261" s="4"/>
      <c r="L1261" s="4"/>
      <c r="M1261" s="4"/>
      <c r="N1261" s="4"/>
      <c r="O1261" s="4"/>
      <c r="P1261" s="4"/>
      <c r="Q1261" s="4"/>
      <c r="R1261" s="4"/>
      <c r="S1261" s="4"/>
      <c r="T1261" s="4"/>
      <c r="U1261" s="4"/>
      <c r="V1261" s="4"/>
      <c r="W1261" s="4"/>
      <c r="X1261" s="4"/>
      <c r="Y1261" s="4"/>
      <c r="Z1261" s="4"/>
    </row>
    <row r="1262" spans="1:26" ht="120" customHeight="1" x14ac:dyDescent="0.3">
      <c r="A1262" s="5">
        <v>1261</v>
      </c>
      <c r="B1262" s="6" t="s">
        <v>13171</v>
      </c>
      <c r="C1262" s="6" t="s">
        <v>13159</v>
      </c>
      <c r="D1262" s="7" t="s">
        <v>13172</v>
      </c>
      <c r="E1262" s="35" t="s">
        <v>13173</v>
      </c>
      <c r="F1262" s="39">
        <v>0</v>
      </c>
      <c r="G1262" s="5">
        <v>0</v>
      </c>
      <c r="H1262" s="39">
        <v>0</v>
      </c>
      <c r="I1262" s="4"/>
      <c r="J1262" s="4"/>
      <c r="K1262" s="4"/>
      <c r="L1262" s="4"/>
      <c r="M1262" s="4"/>
      <c r="N1262" s="4"/>
      <c r="O1262" s="4"/>
      <c r="P1262" s="4"/>
      <c r="Q1262" s="4"/>
      <c r="R1262" s="4"/>
      <c r="S1262" s="4"/>
      <c r="T1262" s="4"/>
      <c r="U1262" s="4"/>
      <c r="V1262" s="4"/>
      <c r="W1262" s="4"/>
      <c r="X1262" s="4"/>
      <c r="Y1262" s="4"/>
      <c r="Z1262" s="4"/>
    </row>
    <row r="1263" spans="1:26" ht="96" customHeight="1" x14ac:dyDescent="0.3">
      <c r="A1263" s="5">
        <v>1262</v>
      </c>
      <c r="B1263" s="6" t="s">
        <v>13174</v>
      </c>
      <c r="C1263" s="6" t="s">
        <v>13159</v>
      </c>
      <c r="D1263" s="7" t="s">
        <v>13175</v>
      </c>
      <c r="E1263" s="35" t="s">
        <v>13176</v>
      </c>
      <c r="F1263" s="39">
        <v>1</v>
      </c>
      <c r="G1263" s="5">
        <v>1</v>
      </c>
      <c r="H1263" s="39">
        <v>1</v>
      </c>
      <c r="I1263" s="4"/>
      <c r="J1263" s="4"/>
      <c r="K1263" s="4"/>
      <c r="L1263" s="4"/>
      <c r="M1263" s="4"/>
      <c r="N1263" s="4"/>
      <c r="O1263" s="4"/>
      <c r="P1263" s="4"/>
      <c r="Q1263" s="4"/>
      <c r="R1263" s="4"/>
      <c r="S1263" s="4"/>
      <c r="T1263" s="4"/>
      <c r="U1263" s="4"/>
      <c r="V1263" s="4"/>
      <c r="W1263" s="4"/>
      <c r="X1263" s="4"/>
      <c r="Y1263" s="4"/>
      <c r="Z1263" s="4"/>
    </row>
    <row r="1264" spans="1:26" ht="96" customHeight="1" x14ac:dyDescent="0.3">
      <c r="A1264" s="5">
        <v>1263</v>
      </c>
      <c r="B1264" s="6" t="s">
        <v>13177</v>
      </c>
      <c r="C1264" s="6" t="s">
        <v>13159</v>
      </c>
      <c r="D1264" s="7" t="s">
        <v>13178</v>
      </c>
      <c r="E1264" s="35" t="s">
        <v>13179</v>
      </c>
      <c r="F1264" s="39">
        <v>2</v>
      </c>
      <c r="G1264" s="5">
        <v>0</v>
      </c>
      <c r="H1264" s="39">
        <v>2</v>
      </c>
      <c r="I1264" s="4"/>
      <c r="J1264" s="4"/>
      <c r="K1264" s="4"/>
      <c r="L1264" s="4"/>
      <c r="M1264" s="4"/>
      <c r="N1264" s="4"/>
      <c r="O1264" s="4"/>
      <c r="P1264" s="4"/>
      <c r="Q1264" s="4"/>
      <c r="R1264" s="4"/>
      <c r="S1264" s="4"/>
      <c r="T1264" s="4"/>
      <c r="U1264" s="4"/>
      <c r="V1264" s="4"/>
      <c r="W1264" s="4"/>
      <c r="X1264" s="4"/>
      <c r="Y1264" s="4"/>
      <c r="Z1264" s="4"/>
    </row>
    <row r="1265" spans="1:26" ht="96" customHeight="1" x14ac:dyDescent="0.3">
      <c r="A1265" s="5">
        <v>1264</v>
      </c>
      <c r="B1265" s="6" t="s">
        <v>13180</v>
      </c>
      <c r="C1265" s="6" t="s">
        <v>13181</v>
      </c>
      <c r="D1265" s="7" t="s">
        <v>13182</v>
      </c>
      <c r="E1265" s="35" t="s">
        <v>13183</v>
      </c>
      <c r="F1265" s="39">
        <v>0</v>
      </c>
      <c r="G1265" s="5">
        <v>0</v>
      </c>
      <c r="H1265" s="39">
        <v>0</v>
      </c>
      <c r="I1265" s="4"/>
      <c r="J1265" s="4"/>
      <c r="K1265" s="4"/>
      <c r="L1265" s="4"/>
      <c r="M1265" s="4"/>
      <c r="N1265" s="4"/>
      <c r="O1265" s="4"/>
      <c r="P1265" s="4"/>
      <c r="Q1265" s="4"/>
      <c r="R1265" s="4"/>
      <c r="S1265" s="4"/>
      <c r="T1265" s="4"/>
      <c r="U1265" s="4"/>
      <c r="V1265" s="4"/>
      <c r="W1265" s="4"/>
      <c r="X1265" s="4"/>
      <c r="Y1265" s="4"/>
      <c r="Z1265" s="4"/>
    </row>
    <row r="1266" spans="1:26" ht="48" customHeight="1" x14ac:dyDescent="0.3">
      <c r="A1266" s="5">
        <v>1265</v>
      </c>
      <c r="B1266" s="6" t="s">
        <v>13184</v>
      </c>
      <c r="C1266" s="6" t="s">
        <v>13181</v>
      </c>
      <c r="D1266" s="7" t="s">
        <v>13185</v>
      </c>
      <c r="E1266" s="35" t="s">
        <v>13186</v>
      </c>
      <c r="F1266" s="39">
        <v>1</v>
      </c>
      <c r="G1266" s="5">
        <v>1</v>
      </c>
      <c r="H1266" s="39">
        <v>1</v>
      </c>
      <c r="I1266" s="4"/>
      <c r="J1266" s="4"/>
      <c r="K1266" s="4"/>
      <c r="L1266" s="4"/>
      <c r="M1266" s="4"/>
      <c r="N1266" s="4"/>
      <c r="O1266" s="4"/>
      <c r="P1266" s="4"/>
      <c r="Q1266" s="4"/>
      <c r="R1266" s="4"/>
      <c r="S1266" s="4"/>
      <c r="T1266" s="4"/>
      <c r="U1266" s="4"/>
      <c r="V1266" s="4"/>
      <c r="W1266" s="4"/>
      <c r="X1266" s="4"/>
      <c r="Y1266" s="4"/>
      <c r="Z1266" s="4"/>
    </row>
    <row r="1267" spans="1:26" ht="24" customHeight="1" x14ac:dyDescent="0.3">
      <c r="A1267" s="5">
        <v>1266</v>
      </c>
      <c r="B1267" s="6" t="s">
        <v>13187</v>
      </c>
      <c r="C1267" s="6" t="s">
        <v>13181</v>
      </c>
      <c r="D1267" s="7" t="s">
        <v>13188</v>
      </c>
      <c r="E1267" s="35" t="s">
        <v>13189</v>
      </c>
      <c r="F1267" s="39">
        <v>1</v>
      </c>
      <c r="G1267" s="5">
        <v>1</v>
      </c>
      <c r="H1267" s="39">
        <v>1</v>
      </c>
      <c r="I1267" s="4"/>
      <c r="J1267" s="4"/>
      <c r="K1267" s="4"/>
      <c r="L1267" s="4"/>
      <c r="M1267" s="4"/>
      <c r="N1267" s="4"/>
      <c r="O1267" s="4"/>
      <c r="P1267" s="4"/>
      <c r="Q1267" s="4"/>
      <c r="R1267" s="4"/>
      <c r="S1267" s="4"/>
      <c r="T1267" s="4"/>
      <c r="U1267" s="4"/>
      <c r="V1267" s="4"/>
      <c r="W1267" s="4"/>
      <c r="X1267" s="4"/>
      <c r="Y1267" s="4"/>
      <c r="Z1267" s="4"/>
    </row>
    <row r="1268" spans="1:26" ht="72" customHeight="1" x14ac:dyDescent="0.3">
      <c r="A1268" s="5">
        <v>1267</v>
      </c>
      <c r="B1268" s="6" t="s">
        <v>13190</v>
      </c>
      <c r="C1268" s="6" t="s">
        <v>13181</v>
      </c>
      <c r="D1268" s="7" t="s">
        <v>13191</v>
      </c>
      <c r="E1268" s="35" t="s">
        <v>13192</v>
      </c>
      <c r="F1268" s="39">
        <v>1</v>
      </c>
      <c r="G1268" s="5">
        <v>0</v>
      </c>
      <c r="H1268" s="39">
        <v>1</v>
      </c>
      <c r="I1268" s="4"/>
      <c r="J1268" s="4"/>
      <c r="K1268" s="4"/>
      <c r="L1268" s="4"/>
      <c r="M1268" s="4"/>
      <c r="N1268" s="4"/>
      <c r="O1268" s="4"/>
      <c r="P1268" s="4"/>
      <c r="Q1268" s="4"/>
      <c r="R1268" s="4"/>
      <c r="S1268" s="4"/>
      <c r="T1268" s="4"/>
      <c r="U1268" s="4"/>
      <c r="V1268" s="4"/>
      <c r="W1268" s="4"/>
      <c r="X1268" s="4"/>
      <c r="Y1268" s="4"/>
      <c r="Z1268" s="4"/>
    </row>
    <row r="1269" spans="1:26" ht="72" customHeight="1" x14ac:dyDescent="0.3">
      <c r="A1269" s="5">
        <v>1268</v>
      </c>
      <c r="B1269" s="6" t="s">
        <v>13193</v>
      </c>
      <c r="C1269" s="6" t="s">
        <v>13181</v>
      </c>
      <c r="D1269" s="7" t="s">
        <v>13194</v>
      </c>
      <c r="E1269" s="35" t="s">
        <v>13195</v>
      </c>
      <c r="F1269" s="39">
        <v>1</v>
      </c>
      <c r="G1269" s="5">
        <v>1</v>
      </c>
      <c r="H1269" s="39">
        <v>1</v>
      </c>
      <c r="I1269" s="4"/>
      <c r="J1269" s="4"/>
      <c r="K1269" s="4"/>
      <c r="L1269" s="4"/>
      <c r="M1269" s="4"/>
      <c r="N1269" s="4"/>
      <c r="O1269" s="4"/>
      <c r="P1269" s="4"/>
      <c r="Q1269" s="4"/>
      <c r="R1269" s="4"/>
      <c r="S1269" s="4"/>
      <c r="T1269" s="4"/>
      <c r="U1269" s="4"/>
      <c r="V1269" s="4"/>
      <c r="W1269" s="4"/>
      <c r="X1269" s="4"/>
      <c r="Y1269" s="4"/>
      <c r="Z1269" s="4"/>
    </row>
    <row r="1270" spans="1:26" ht="72" customHeight="1" x14ac:dyDescent="0.3">
      <c r="A1270" s="5">
        <v>1269</v>
      </c>
      <c r="B1270" s="6" t="s">
        <v>13196</v>
      </c>
      <c r="C1270" s="6" t="s">
        <v>13181</v>
      </c>
      <c r="D1270" s="7" t="s">
        <v>13197</v>
      </c>
      <c r="E1270" s="35" t="s">
        <v>13198</v>
      </c>
      <c r="F1270" s="39">
        <v>0</v>
      </c>
      <c r="G1270" s="5">
        <v>0</v>
      </c>
      <c r="H1270" s="39">
        <v>0</v>
      </c>
      <c r="I1270" s="4"/>
      <c r="J1270" s="4"/>
      <c r="K1270" s="4"/>
      <c r="L1270" s="4"/>
      <c r="M1270" s="4"/>
      <c r="N1270" s="4"/>
      <c r="O1270" s="4"/>
      <c r="P1270" s="4"/>
      <c r="Q1270" s="4"/>
      <c r="R1270" s="4"/>
      <c r="S1270" s="4"/>
      <c r="T1270" s="4"/>
      <c r="U1270" s="4"/>
      <c r="V1270" s="4"/>
      <c r="W1270" s="4"/>
      <c r="X1270" s="4"/>
      <c r="Y1270" s="4"/>
      <c r="Z1270" s="4"/>
    </row>
    <row r="1271" spans="1:26" ht="72" customHeight="1" x14ac:dyDescent="0.3">
      <c r="A1271" s="5">
        <v>1270</v>
      </c>
      <c r="B1271" s="6" t="s">
        <v>13199</v>
      </c>
      <c r="C1271" s="6" t="s">
        <v>13181</v>
      </c>
      <c r="D1271" s="7" t="s">
        <v>13200</v>
      </c>
      <c r="E1271" s="35" t="s">
        <v>13201</v>
      </c>
      <c r="F1271" s="39">
        <v>0</v>
      </c>
      <c r="G1271" s="5">
        <v>1</v>
      </c>
      <c r="H1271" s="39">
        <v>0</v>
      </c>
      <c r="I1271" s="4"/>
      <c r="J1271" s="4"/>
      <c r="K1271" s="4"/>
      <c r="L1271" s="4"/>
      <c r="M1271" s="4"/>
      <c r="N1271" s="4"/>
      <c r="O1271" s="4"/>
      <c r="P1271" s="4"/>
      <c r="Q1271" s="4"/>
      <c r="R1271" s="4"/>
      <c r="S1271" s="4"/>
      <c r="T1271" s="4"/>
      <c r="U1271" s="4"/>
      <c r="V1271" s="4"/>
      <c r="W1271" s="4"/>
      <c r="X1271" s="4"/>
      <c r="Y1271" s="4"/>
      <c r="Z1271" s="4"/>
    </row>
    <row r="1272" spans="1:26" ht="24" customHeight="1" x14ac:dyDescent="0.3">
      <c r="A1272" s="5">
        <v>1271</v>
      </c>
      <c r="B1272" s="6" t="s">
        <v>13202</v>
      </c>
      <c r="C1272" s="6" t="s">
        <v>13181</v>
      </c>
      <c r="D1272" s="7" t="s">
        <v>13203</v>
      </c>
      <c r="E1272" s="35" t="s">
        <v>13204</v>
      </c>
      <c r="F1272" s="39">
        <v>1</v>
      </c>
      <c r="G1272" s="5">
        <v>0</v>
      </c>
      <c r="H1272" s="39">
        <v>1</v>
      </c>
      <c r="I1272" s="4"/>
      <c r="J1272" s="4"/>
      <c r="K1272" s="4"/>
      <c r="L1272" s="4"/>
      <c r="M1272" s="4"/>
      <c r="N1272" s="4"/>
      <c r="O1272" s="4"/>
      <c r="P1272" s="4"/>
      <c r="Q1272" s="4"/>
      <c r="R1272" s="4"/>
      <c r="S1272" s="4"/>
      <c r="T1272" s="4"/>
      <c r="U1272" s="4"/>
      <c r="V1272" s="4"/>
      <c r="W1272" s="4"/>
      <c r="X1272" s="4"/>
      <c r="Y1272" s="4"/>
      <c r="Z1272" s="4"/>
    </row>
    <row r="1273" spans="1:26" ht="48" customHeight="1" x14ac:dyDescent="0.3">
      <c r="A1273" s="5">
        <v>1272</v>
      </c>
      <c r="B1273" s="6" t="s">
        <v>13205</v>
      </c>
      <c r="C1273" s="6" t="s">
        <v>13181</v>
      </c>
      <c r="D1273" s="7" t="s">
        <v>13206</v>
      </c>
      <c r="E1273" s="35" t="s">
        <v>13207</v>
      </c>
      <c r="F1273" s="39">
        <v>1</v>
      </c>
      <c r="G1273" s="5">
        <v>0</v>
      </c>
      <c r="H1273" s="39">
        <v>1</v>
      </c>
      <c r="I1273" s="4"/>
      <c r="J1273" s="4"/>
      <c r="K1273" s="4"/>
      <c r="L1273" s="4"/>
      <c r="M1273" s="4"/>
      <c r="N1273" s="4"/>
      <c r="O1273" s="4"/>
      <c r="P1273" s="4"/>
      <c r="Q1273" s="4"/>
      <c r="R1273" s="4"/>
      <c r="S1273" s="4"/>
      <c r="T1273" s="4"/>
      <c r="U1273" s="4"/>
      <c r="V1273" s="4"/>
      <c r="W1273" s="4"/>
      <c r="X1273" s="4"/>
      <c r="Y1273" s="4"/>
      <c r="Z1273" s="4"/>
    </row>
    <row r="1274" spans="1:26" ht="48" customHeight="1" x14ac:dyDescent="0.3">
      <c r="A1274" s="5">
        <v>1273</v>
      </c>
      <c r="B1274" s="6" t="s">
        <v>13208</v>
      </c>
      <c r="C1274" s="6" t="s">
        <v>13209</v>
      </c>
      <c r="D1274" s="7" t="s">
        <v>13210</v>
      </c>
      <c r="E1274" s="35" t="s">
        <v>13211</v>
      </c>
      <c r="F1274" s="39">
        <v>0</v>
      </c>
      <c r="G1274" s="5">
        <v>0</v>
      </c>
      <c r="H1274" s="39">
        <v>0</v>
      </c>
      <c r="I1274" s="4"/>
      <c r="J1274" s="4"/>
      <c r="K1274" s="4"/>
      <c r="L1274" s="4"/>
      <c r="M1274" s="4"/>
      <c r="N1274" s="4"/>
      <c r="O1274" s="4"/>
      <c r="P1274" s="4"/>
      <c r="Q1274" s="4"/>
      <c r="R1274" s="4"/>
      <c r="S1274" s="4"/>
      <c r="T1274" s="4"/>
      <c r="U1274" s="4"/>
      <c r="V1274" s="4"/>
      <c r="W1274" s="4"/>
      <c r="X1274" s="4"/>
      <c r="Y1274" s="4"/>
      <c r="Z1274" s="4"/>
    </row>
    <row r="1275" spans="1:26" ht="48" customHeight="1" x14ac:dyDescent="0.3">
      <c r="A1275" s="5">
        <v>1274</v>
      </c>
      <c r="B1275" s="6" t="s">
        <v>13212</v>
      </c>
      <c r="C1275" s="6" t="s">
        <v>13209</v>
      </c>
      <c r="D1275" s="7" t="s">
        <v>13213</v>
      </c>
      <c r="E1275" s="35" t="s">
        <v>13214</v>
      </c>
      <c r="F1275" s="39">
        <v>1</v>
      </c>
      <c r="G1275" s="5">
        <v>1</v>
      </c>
      <c r="H1275" s="39">
        <v>1</v>
      </c>
      <c r="I1275" s="4"/>
      <c r="J1275" s="4"/>
      <c r="K1275" s="4"/>
      <c r="L1275" s="4"/>
      <c r="M1275" s="4"/>
      <c r="N1275" s="4"/>
      <c r="O1275" s="4"/>
      <c r="P1275" s="4"/>
      <c r="Q1275" s="4"/>
      <c r="R1275" s="4"/>
      <c r="S1275" s="4"/>
      <c r="T1275" s="4"/>
      <c r="U1275" s="4"/>
      <c r="V1275" s="4"/>
      <c r="W1275" s="4"/>
      <c r="X1275" s="4"/>
      <c r="Y1275" s="4"/>
      <c r="Z1275" s="4"/>
    </row>
    <row r="1276" spans="1:26" ht="72" customHeight="1" x14ac:dyDescent="0.3">
      <c r="A1276" s="5">
        <v>1275</v>
      </c>
      <c r="B1276" s="6" t="s">
        <v>13215</v>
      </c>
      <c r="C1276" s="6" t="s">
        <v>13209</v>
      </c>
      <c r="D1276" s="7" t="s">
        <v>13216</v>
      </c>
      <c r="E1276" s="35" t="s">
        <v>13217</v>
      </c>
      <c r="F1276" s="39">
        <v>1</v>
      </c>
      <c r="G1276" s="5">
        <v>0</v>
      </c>
      <c r="H1276" s="39">
        <v>1</v>
      </c>
      <c r="I1276" s="4"/>
      <c r="J1276" s="4"/>
      <c r="K1276" s="4"/>
      <c r="L1276" s="4"/>
      <c r="M1276" s="4"/>
      <c r="N1276" s="4"/>
      <c r="O1276" s="4"/>
      <c r="P1276" s="4"/>
      <c r="Q1276" s="4"/>
      <c r="R1276" s="4"/>
      <c r="S1276" s="4"/>
      <c r="T1276" s="4"/>
      <c r="U1276" s="4"/>
      <c r="V1276" s="4"/>
      <c r="W1276" s="4"/>
      <c r="X1276" s="4"/>
      <c r="Y1276" s="4"/>
      <c r="Z1276" s="4"/>
    </row>
    <row r="1277" spans="1:26" ht="48" customHeight="1" x14ac:dyDescent="0.3">
      <c r="A1277" s="5">
        <v>1276</v>
      </c>
      <c r="B1277" s="6" t="s">
        <v>13218</v>
      </c>
      <c r="C1277" s="6" t="s">
        <v>13209</v>
      </c>
      <c r="D1277" s="7" t="s">
        <v>13219</v>
      </c>
      <c r="E1277" s="35" t="s">
        <v>13220</v>
      </c>
      <c r="F1277" s="39">
        <v>1</v>
      </c>
      <c r="G1277" s="5">
        <v>1</v>
      </c>
      <c r="H1277" s="39">
        <v>1</v>
      </c>
      <c r="I1277" s="4"/>
      <c r="J1277" s="4"/>
      <c r="K1277" s="4"/>
      <c r="L1277" s="4"/>
      <c r="M1277" s="4"/>
      <c r="N1277" s="4"/>
      <c r="O1277" s="4"/>
      <c r="P1277" s="4"/>
      <c r="Q1277" s="4"/>
      <c r="R1277" s="4"/>
      <c r="S1277" s="4"/>
      <c r="T1277" s="4"/>
      <c r="U1277" s="4"/>
      <c r="V1277" s="4"/>
      <c r="W1277" s="4"/>
      <c r="X1277" s="4"/>
      <c r="Y1277" s="4"/>
      <c r="Z1277" s="4"/>
    </row>
    <row r="1278" spans="1:26" ht="72" customHeight="1" x14ac:dyDescent="0.3">
      <c r="A1278" s="5">
        <v>1277</v>
      </c>
      <c r="B1278" s="6" t="s">
        <v>13221</v>
      </c>
      <c r="C1278" s="6" t="s">
        <v>13209</v>
      </c>
      <c r="D1278" s="7" t="s">
        <v>13222</v>
      </c>
      <c r="E1278" s="35" t="s">
        <v>13223</v>
      </c>
      <c r="F1278" s="39">
        <v>2</v>
      </c>
      <c r="G1278" s="5">
        <v>0</v>
      </c>
      <c r="H1278" s="39">
        <v>2</v>
      </c>
      <c r="I1278" s="4"/>
      <c r="J1278" s="4"/>
      <c r="K1278" s="4"/>
      <c r="L1278" s="4"/>
      <c r="M1278" s="4"/>
      <c r="N1278" s="4"/>
      <c r="O1278" s="4"/>
      <c r="P1278" s="4"/>
      <c r="Q1278" s="4"/>
      <c r="R1278" s="4"/>
      <c r="S1278" s="4"/>
      <c r="T1278" s="4"/>
      <c r="U1278" s="4"/>
      <c r="V1278" s="4"/>
      <c r="W1278" s="4"/>
      <c r="X1278" s="4"/>
      <c r="Y1278" s="4"/>
      <c r="Z1278" s="4"/>
    </row>
    <row r="1279" spans="1:26" ht="24" customHeight="1" x14ac:dyDescent="0.3">
      <c r="A1279" s="5">
        <v>1278</v>
      </c>
      <c r="B1279" s="6" t="s">
        <v>13224</v>
      </c>
      <c r="C1279" s="6" t="s">
        <v>13209</v>
      </c>
      <c r="D1279" s="7" t="s">
        <v>13225</v>
      </c>
      <c r="E1279" s="35" t="s">
        <v>13226</v>
      </c>
      <c r="F1279" s="39">
        <v>1</v>
      </c>
      <c r="G1279" s="5">
        <v>1</v>
      </c>
      <c r="H1279" s="39">
        <v>1</v>
      </c>
      <c r="I1279" s="4"/>
      <c r="J1279" s="4"/>
      <c r="K1279" s="4"/>
      <c r="L1279" s="4"/>
      <c r="M1279" s="4"/>
      <c r="N1279" s="4"/>
      <c r="O1279" s="4"/>
      <c r="P1279" s="4"/>
      <c r="Q1279" s="4"/>
      <c r="R1279" s="4"/>
      <c r="S1279" s="4"/>
      <c r="T1279" s="4"/>
      <c r="U1279" s="4"/>
      <c r="V1279" s="4"/>
      <c r="W1279" s="4"/>
      <c r="X1279" s="4"/>
      <c r="Y1279" s="4"/>
      <c r="Z1279" s="4"/>
    </row>
    <row r="1280" spans="1:26" ht="48" customHeight="1" x14ac:dyDescent="0.3">
      <c r="A1280" s="5">
        <v>1279</v>
      </c>
      <c r="B1280" s="6" t="s">
        <v>13227</v>
      </c>
      <c r="C1280" s="6" t="s">
        <v>13228</v>
      </c>
      <c r="D1280" s="7" t="s">
        <v>13229</v>
      </c>
      <c r="E1280" s="35" t="s">
        <v>13230</v>
      </c>
      <c r="F1280" s="39">
        <v>1</v>
      </c>
      <c r="G1280" s="5">
        <v>1</v>
      </c>
      <c r="H1280" s="39">
        <v>1</v>
      </c>
      <c r="I1280" s="4"/>
      <c r="J1280" s="4"/>
      <c r="K1280" s="4"/>
      <c r="L1280" s="4"/>
      <c r="M1280" s="4"/>
      <c r="N1280" s="4"/>
      <c r="O1280" s="4"/>
      <c r="P1280" s="4"/>
      <c r="Q1280" s="4"/>
      <c r="R1280" s="4"/>
      <c r="S1280" s="4"/>
      <c r="T1280" s="4"/>
      <c r="U1280" s="4"/>
      <c r="V1280" s="4"/>
      <c r="W1280" s="4"/>
      <c r="X1280" s="4"/>
      <c r="Y1280" s="4"/>
      <c r="Z1280" s="4"/>
    </row>
    <row r="1281" spans="1:26" ht="48" customHeight="1" x14ac:dyDescent="0.3">
      <c r="A1281" s="5">
        <v>1280</v>
      </c>
      <c r="B1281" s="6" t="s">
        <v>13231</v>
      </c>
      <c r="C1281" s="6" t="s">
        <v>13228</v>
      </c>
      <c r="D1281" s="7" t="s">
        <v>13232</v>
      </c>
      <c r="E1281" s="35" t="s">
        <v>13233</v>
      </c>
      <c r="F1281" s="39">
        <v>1</v>
      </c>
      <c r="G1281" s="5">
        <v>1</v>
      </c>
      <c r="H1281" s="39">
        <v>1</v>
      </c>
      <c r="I1281" s="4"/>
      <c r="J1281" s="4"/>
      <c r="K1281" s="4"/>
      <c r="L1281" s="4"/>
      <c r="M1281" s="4"/>
      <c r="N1281" s="4"/>
      <c r="O1281" s="4"/>
      <c r="P1281" s="4"/>
      <c r="Q1281" s="4"/>
      <c r="R1281" s="4"/>
      <c r="S1281" s="4"/>
      <c r="T1281" s="4"/>
      <c r="U1281" s="4"/>
      <c r="V1281" s="4"/>
      <c r="W1281" s="4"/>
      <c r="X1281" s="4"/>
      <c r="Y1281" s="4"/>
      <c r="Z1281" s="4"/>
    </row>
    <row r="1282" spans="1:26" ht="48" customHeight="1" x14ac:dyDescent="0.3">
      <c r="A1282" s="5">
        <v>1281</v>
      </c>
      <c r="B1282" s="6" t="s">
        <v>13234</v>
      </c>
      <c r="C1282" s="6" t="s">
        <v>13235</v>
      </c>
      <c r="D1282" s="7" t="s">
        <v>13236</v>
      </c>
      <c r="E1282" s="35" t="s">
        <v>13237</v>
      </c>
      <c r="F1282" s="39">
        <v>2</v>
      </c>
      <c r="G1282" s="5">
        <v>2</v>
      </c>
      <c r="H1282" s="39">
        <v>2</v>
      </c>
      <c r="I1282" s="4"/>
      <c r="J1282" s="4"/>
      <c r="K1282" s="4"/>
      <c r="L1282" s="4"/>
      <c r="M1282" s="4"/>
      <c r="N1282" s="4"/>
      <c r="O1282" s="4"/>
      <c r="P1282" s="4"/>
      <c r="Q1282" s="4"/>
      <c r="R1282" s="4"/>
      <c r="S1282" s="4"/>
      <c r="T1282" s="4"/>
      <c r="U1282" s="4"/>
      <c r="V1282" s="4"/>
      <c r="W1282" s="4"/>
      <c r="X1282" s="4"/>
      <c r="Y1282" s="4"/>
      <c r="Z1282" s="4"/>
    </row>
    <row r="1283" spans="1:26" ht="24" customHeight="1" x14ac:dyDescent="0.3">
      <c r="A1283" s="5">
        <v>1282</v>
      </c>
      <c r="B1283" s="6" t="s">
        <v>13238</v>
      </c>
      <c r="C1283" s="6" t="s">
        <v>13235</v>
      </c>
      <c r="D1283" s="7" t="s">
        <v>13239</v>
      </c>
      <c r="E1283" s="35" t="s">
        <v>13240</v>
      </c>
      <c r="F1283" s="39">
        <v>0</v>
      </c>
      <c r="G1283" s="5">
        <v>0</v>
      </c>
      <c r="H1283" s="39">
        <v>0</v>
      </c>
      <c r="I1283" s="4"/>
      <c r="J1283" s="4"/>
      <c r="K1283" s="4"/>
      <c r="L1283" s="4"/>
      <c r="M1283" s="4"/>
      <c r="N1283" s="4"/>
      <c r="O1283" s="4"/>
      <c r="P1283" s="4"/>
      <c r="Q1283" s="4"/>
      <c r="R1283" s="4"/>
      <c r="S1283" s="4"/>
      <c r="T1283" s="4"/>
      <c r="U1283" s="4"/>
      <c r="V1283" s="4"/>
      <c r="W1283" s="4"/>
      <c r="X1283" s="4"/>
      <c r="Y1283" s="4"/>
      <c r="Z1283" s="4"/>
    </row>
    <row r="1284" spans="1:26" ht="48" customHeight="1" x14ac:dyDescent="0.3">
      <c r="A1284" s="5">
        <v>1283</v>
      </c>
      <c r="B1284" s="6" t="s">
        <v>13241</v>
      </c>
      <c r="C1284" s="6" t="s">
        <v>13235</v>
      </c>
      <c r="D1284" s="7" t="s">
        <v>13242</v>
      </c>
      <c r="E1284" s="35" t="s">
        <v>13243</v>
      </c>
      <c r="F1284" s="39">
        <v>1</v>
      </c>
      <c r="G1284" s="5">
        <v>1</v>
      </c>
      <c r="H1284" s="39">
        <v>1</v>
      </c>
      <c r="I1284" s="4"/>
      <c r="J1284" s="4"/>
      <c r="K1284" s="4"/>
      <c r="L1284" s="4"/>
      <c r="M1284" s="4"/>
      <c r="N1284" s="4"/>
      <c r="O1284" s="4"/>
      <c r="P1284" s="4"/>
      <c r="Q1284" s="4"/>
      <c r="R1284" s="4"/>
      <c r="S1284" s="4"/>
      <c r="T1284" s="4"/>
      <c r="U1284" s="4"/>
      <c r="V1284" s="4"/>
      <c r="W1284" s="4"/>
      <c r="X1284" s="4"/>
      <c r="Y1284" s="4"/>
      <c r="Z1284" s="4"/>
    </row>
    <row r="1285" spans="1:26" ht="72" customHeight="1" x14ac:dyDescent="0.3">
      <c r="A1285" s="5">
        <v>1284</v>
      </c>
      <c r="B1285" s="6" t="s">
        <v>13244</v>
      </c>
      <c r="C1285" s="6" t="s">
        <v>13235</v>
      </c>
      <c r="D1285" s="7" t="s">
        <v>13245</v>
      </c>
      <c r="E1285" s="35" t="s">
        <v>13246</v>
      </c>
      <c r="F1285" s="39">
        <v>1</v>
      </c>
      <c r="G1285" s="5">
        <v>0</v>
      </c>
      <c r="H1285" s="39">
        <v>1</v>
      </c>
      <c r="I1285" s="4"/>
      <c r="J1285" s="4"/>
      <c r="K1285" s="4"/>
      <c r="L1285" s="4"/>
      <c r="M1285" s="4"/>
      <c r="N1285" s="4"/>
      <c r="O1285" s="4"/>
      <c r="P1285" s="4"/>
      <c r="Q1285" s="4"/>
      <c r="R1285" s="4"/>
      <c r="S1285" s="4"/>
      <c r="T1285" s="4"/>
      <c r="U1285" s="4"/>
      <c r="V1285" s="4"/>
      <c r="W1285" s="4"/>
      <c r="X1285" s="4"/>
      <c r="Y1285" s="4"/>
      <c r="Z1285" s="4"/>
    </row>
    <row r="1286" spans="1:26" ht="96" customHeight="1" x14ac:dyDescent="0.3">
      <c r="A1286" s="5">
        <v>1285</v>
      </c>
      <c r="B1286" s="6" t="s">
        <v>13247</v>
      </c>
      <c r="C1286" s="6" t="s">
        <v>13235</v>
      </c>
      <c r="D1286" s="7" t="s">
        <v>13248</v>
      </c>
      <c r="E1286" s="35" t="s">
        <v>13249</v>
      </c>
      <c r="F1286" s="39">
        <v>1</v>
      </c>
      <c r="G1286" s="5">
        <v>1</v>
      </c>
      <c r="H1286" s="39">
        <v>1</v>
      </c>
      <c r="I1286" s="4"/>
      <c r="J1286" s="4"/>
      <c r="K1286" s="4"/>
      <c r="L1286" s="4"/>
      <c r="M1286" s="4"/>
      <c r="N1286" s="4"/>
      <c r="O1286" s="4"/>
      <c r="P1286" s="4"/>
      <c r="Q1286" s="4"/>
      <c r="R1286" s="4"/>
      <c r="S1286" s="4"/>
      <c r="T1286" s="4"/>
      <c r="U1286" s="4"/>
      <c r="V1286" s="4"/>
      <c r="W1286" s="4"/>
      <c r="X1286" s="4"/>
      <c r="Y1286" s="4"/>
      <c r="Z1286" s="4"/>
    </row>
    <row r="1287" spans="1:26" ht="48" customHeight="1" x14ac:dyDescent="0.3">
      <c r="A1287" s="5">
        <v>1286</v>
      </c>
      <c r="B1287" s="6" t="s">
        <v>13250</v>
      </c>
      <c r="C1287" s="6" t="s">
        <v>13251</v>
      </c>
      <c r="D1287" s="7" t="s">
        <v>12951</v>
      </c>
      <c r="E1287" s="35" t="s">
        <v>13252</v>
      </c>
      <c r="F1287" s="39">
        <v>1</v>
      </c>
      <c r="G1287" s="5">
        <v>1</v>
      </c>
      <c r="H1287" s="39">
        <v>1</v>
      </c>
      <c r="I1287" s="4"/>
      <c r="J1287" s="4"/>
      <c r="K1287" s="4"/>
      <c r="L1287" s="4"/>
      <c r="M1287" s="4"/>
      <c r="N1287" s="4"/>
      <c r="O1287" s="4"/>
      <c r="P1287" s="4"/>
      <c r="Q1287" s="4"/>
      <c r="R1287" s="4"/>
      <c r="S1287" s="4"/>
      <c r="T1287" s="4"/>
      <c r="U1287" s="4"/>
      <c r="V1287" s="4"/>
      <c r="W1287" s="4"/>
      <c r="X1287" s="4"/>
      <c r="Y1287" s="4"/>
      <c r="Z1287" s="4"/>
    </row>
    <row r="1288" spans="1:26" ht="48" customHeight="1" x14ac:dyDescent="0.3">
      <c r="A1288" s="5">
        <v>1287</v>
      </c>
      <c r="B1288" s="6" t="s">
        <v>13253</v>
      </c>
      <c r="C1288" s="6" t="s">
        <v>13251</v>
      </c>
      <c r="D1288" s="7" t="s">
        <v>13254</v>
      </c>
      <c r="E1288" s="35" t="s">
        <v>13255</v>
      </c>
      <c r="F1288" s="39">
        <v>2</v>
      </c>
      <c r="G1288" s="5">
        <v>0</v>
      </c>
      <c r="H1288" s="39">
        <v>2</v>
      </c>
      <c r="I1288" s="4"/>
      <c r="J1288" s="4"/>
      <c r="K1288" s="4"/>
      <c r="L1288" s="4"/>
      <c r="M1288" s="4"/>
      <c r="N1288" s="4"/>
      <c r="O1288" s="4"/>
      <c r="P1288" s="4"/>
      <c r="Q1288" s="4"/>
      <c r="R1288" s="4"/>
      <c r="S1288" s="4"/>
      <c r="T1288" s="4"/>
      <c r="U1288" s="4"/>
      <c r="V1288" s="4"/>
      <c r="W1288" s="4"/>
      <c r="X1288" s="4"/>
      <c r="Y1288" s="4"/>
      <c r="Z1288" s="4"/>
    </row>
    <row r="1289" spans="1:26" ht="48" customHeight="1" x14ac:dyDescent="0.3">
      <c r="A1289" s="5">
        <v>1288</v>
      </c>
      <c r="B1289" s="6" t="s">
        <v>13256</v>
      </c>
      <c r="C1289" s="6" t="s">
        <v>13251</v>
      </c>
      <c r="D1289" s="7" t="s">
        <v>13257</v>
      </c>
      <c r="E1289" s="35" t="s">
        <v>13258</v>
      </c>
      <c r="F1289" s="39">
        <v>0</v>
      </c>
      <c r="G1289" s="5">
        <v>0</v>
      </c>
      <c r="H1289" s="39">
        <v>0</v>
      </c>
      <c r="I1289" s="4"/>
      <c r="J1289" s="4"/>
      <c r="K1289" s="4"/>
      <c r="L1289" s="4"/>
      <c r="M1289" s="4"/>
      <c r="N1289" s="4"/>
      <c r="O1289" s="4"/>
      <c r="P1289" s="4"/>
      <c r="Q1289" s="4"/>
      <c r="R1289" s="4"/>
      <c r="S1289" s="4"/>
      <c r="T1289" s="4"/>
      <c r="U1289" s="4"/>
      <c r="V1289" s="4"/>
      <c r="W1289" s="4"/>
      <c r="X1289" s="4"/>
      <c r="Y1289" s="4"/>
      <c r="Z1289" s="4"/>
    </row>
    <row r="1290" spans="1:26" ht="24" customHeight="1" x14ac:dyDescent="0.3">
      <c r="A1290" s="5">
        <v>1289</v>
      </c>
      <c r="B1290" s="6" t="s">
        <v>13259</v>
      </c>
      <c r="C1290" s="6" t="s">
        <v>13251</v>
      </c>
      <c r="D1290" s="7" t="s">
        <v>13260</v>
      </c>
      <c r="E1290" s="35" t="s">
        <v>13261</v>
      </c>
      <c r="F1290" s="39">
        <v>0</v>
      </c>
      <c r="G1290" s="5">
        <v>0</v>
      </c>
      <c r="H1290" s="39">
        <v>0</v>
      </c>
      <c r="I1290" s="4"/>
      <c r="J1290" s="4"/>
      <c r="K1290" s="4"/>
      <c r="L1290" s="4"/>
      <c r="M1290" s="4"/>
      <c r="N1290" s="4"/>
      <c r="O1290" s="4"/>
      <c r="P1290" s="4"/>
      <c r="Q1290" s="4"/>
      <c r="R1290" s="4"/>
      <c r="S1290" s="4"/>
      <c r="T1290" s="4"/>
      <c r="U1290" s="4"/>
      <c r="V1290" s="4"/>
      <c r="W1290" s="4"/>
      <c r="X1290" s="4"/>
      <c r="Y1290" s="4"/>
      <c r="Z1290" s="4"/>
    </row>
    <row r="1291" spans="1:26" ht="72" customHeight="1" x14ac:dyDescent="0.3">
      <c r="A1291" s="5">
        <v>1290</v>
      </c>
      <c r="B1291" s="6" t="s">
        <v>13262</v>
      </c>
      <c r="C1291" s="6" t="s">
        <v>13251</v>
      </c>
      <c r="D1291" s="7" t="s">
        <v>13263</v>
      </c>
      <c r="E1291" s="35" t="s">
        <v>13264</v>
      </c>
      <c r="F1291" s="39">
        <v>2</v>
      </c>
      <c r="G1291" s="5">
        <v>0</v>
      </c>
      <c r="H1291" s="39">
        <v>2</v>
      </c>
      <c r="I1291" s="4"/>
      <c r="J1291" s="4"/>
      <c r="K1291" s="4"/>
      <c r="L1291" s="4"/>
      <c r="M1291" s="4"/>
      <c r="N1291" s="4"/>
      <c r="O1291" s="4"/>
      <c r="P1291" s="4"/>
      <c r="Q1291" s="4"/>
      <c r="R1291" s="4"/>
      <c r="S1291" s="4"/>
      <c r="T1291" s="4"/>
      <c r="U1291" s="4"/>
      <c r="V1291" s="4"/>
      <c r="W1291" s="4"/>
      <c r="X1291" s="4"/>
      <c r="Y1291" s="4"/>
      <c r="Z1291" s="4"/>
    </row>
    <row r="1292" spans="1:26" ht="24" customHeight="1" x14ac:dyDescent="0.3">
      <c r="A1292" s="5">
        <v>1291</v>
      </c>
      <c r="B1292" s="6" t="s">
        <v>13265</v>
      </c>
      <c r="C1292" s="6" t="s">
        <v>13251</v>
      </c>
      <c r="D1292" s="7" t="s">
        <v>13266</v>
      </c>
      <c r="E1292" s="35" t="s">
        <v>13267</v>
      </c>
      <c r="F1292" s="39">
        <v>0</v>
      </c>
      <c r="G1292" s="5">
        <v>0</v>
      </c>
      <c r="H1292" s="39">
        <v>0</v>
      </c>
      <c r="I1292" s="4"/>
      <c r="J1292" s="4"/>
      <c r="K1292" s="4"/>
      <c r="L1292" s="4"/>
      <c r="M1292" s="4"/>
      <c r="N1292" s="4"/>
      <c r="O1292" s="4"/>
      <c r="P1292" s="4"/>
      <c r="Q1292" s="4"/>
      <c r="R1292" s="4"/>
      <c r="S1292" s="4"/>
      <c r="T1292" s="4"/>
      <c r="U1292" s="4"/>
      <c r="V1292" s="4"/>
      <c r="W1292" s="4"/>
      <c r="X1292" s="4"/>
      <c r="Y1292" s="4"/>
      <c r="Z1292" s="4"/>
    </row>
    <row r="1293" spans="1:26" ht="72" customHeight="1" x14ac:dyDescent="0.3">
      <c r="A1293" s="5">
        <v>1292</v>
      </c>
      <c r="B1293" s="6" t="s">
        <v>13268</v>
      </c>
      <c r="C1293" s="6" t="s">
        <v>13269</v>
      </c>
      <c r="D1293" s="7" t="s">
        <v>13270</v>
      </c>
      <c r="E1293" s="35" t="s">
        <v>13271</v>
      </c>
      <c r="F1293" s="39">
        <v>1</v>
      </c>
      <c r="G1293" s="5">
        <v>0</v>
      </c>
      <c r="H1293" s="39">
        <v>1</v>
      </c>
      <c r="I1293" s="4"/>
      <c r="J1293" s="4"/>
      <c r="K1293" s="4"/>
      <c r="L1293" s="4"/>
      <c r="M1293" s="4"/>
      <c r="N1293" s="4"/>
      <c r="O1293" s="4"/>
      <c r="P1293" s="4"/>
      <c r="Q1293" s="4"/>
      <c r="R1293" s="4"/>
      <c r="S1293" s="4"/>
      <c r="T1293" s="4"/>
      <c r="U1293" s="4"/>
      <c r="V1293" s="4"/>
      <c r="W1293" s="4"/>
      <c r="X1293" s="4"/>
      <c r="Y1293" s="4"/>
      <c r="Z1293" s="4"/>
    </row>
    <row r="1294" spans="1:26" ht="48" customHeight="1" x14ac:dyDescent="0.3">
      <c r="A1294" s="5">
        <v>1293</v>
      </c>
      <c r="B1294" s="6" t="s">
        <v>13272</v>
      </c>
      <c r="C1294" s="6" t="s">
        <v>13269</v>
      </c>
      <c r="D1294" s="7" t="s">
        <v>13273</v>
      </c>
      <c r="E1294" s="35" t="s">
        <v>13274</v>
      </c>
      <c r="F1294" s="39">
        <v>1</v>
      </c>
      <c r="G1294" s="5">
        <v>1</v>
      </c>
      <c r="H1294" s="39">
        <v>1</v>
      </c>
      <c r="I1294" s="4"/>
      <c r="J1294" s="4"/>
      <c r="K1294" s="4"/>
      <c r="L1294" s="4"/>
      <c r="M1294" s="4"/>
      <c r="N1294" s="4"/>
      <c r="O1294" s="4"/>
      <c r="P1294" s="4"/>
      <c r="Q1294" s="4"/>
      <c r="R1294" s="4"/>
      <c r="S1294" s="4"/>
      <c r="T1294" s="4"/>
      <c r="U1294" s="4"/>
      <c r="V1294" s="4"/>
      <c r="W1294" s="4"/>
      <c r="X1294" s="4"/>
      <c r="Y1294" s="4"/>
      <c r="Z1294" s="4"/>
    </row>
    <row r="1295" spans="1:26" ht="24" customHeight="1" x14ac:dyDescent="0.3">
      <c r="A1295" s="5">
        <v>1294</v>
      </c>
      <c r="B1295" s="6" t="s">
        <v>13275</v>
      </c>
      <c r="C1295" s="6" t="s">
        <v>13276</v>
      </c>
      <c r="D1295" s="7" t="s">
        <v>13277</v>
      </c>
      <c r="E1295" s="35" t="s">
        <v>13278</v>
      </c>
      <c r="F1295" s="39">
        <v>0</v>
      </c>
      <c r="G1295" s="5">
        <v>0</v>
      </c>
      <c r="H1295" s="39">
        <v>0</v>
      </c>
      <c r="I1295" s="4"/>
      <c r="J1295" s="4"/>
      <c r="K1295" s="4"/>
      <c r="L1295" s="4"/>
      <c r="M1295" s="4"/>
      <c r="N1295" s="4"/>
      <c r="O1295" s="4"/>
      <c r="P1295" s="4"/>
      <c r="Q1295" s="4"/>
      <c r="R1295" s="4"/>
      <c r="S1295" s="4"/>
      <c r="T1295" s="4"/>
      <c r="U1295" s="4"/>
      <c r="V1295" s="4"/>
      <c r="W1295" s="4"/>
      <c r="X1295" s="4"/>
      <c r="Y1295" s="4"/>
      <c r="Z1295" s="4"/>
    </row>
    <row r="1296" spans="1:26" ht="24" customHeight="1" x14ac:dyDescent="0.3">
      <c r="A1296" s="5">
        <v>1295</v>
      </c>
      <c r="B1296" s="6" t="s">
        <v>13279</v>
      </c>
      <c r="C1296" s="6" t="s">
        <v>13280</v>
      </c>
      <c r="D1296" s="7" t="s">
        <v>13281</v>
      </c>
      <c r="E1296" s="35" t="s">
        <v>13282</v>
      </c>
      <c r="F1296" s="39">
        <v>0</v>
      </c>
      <c r="G1296" s="5">
        <v>0</v>
      </c>
      <c r="H1296" s="39">
        <v>0</v>
      </c>
      <c r="I1296" s="4"/>
      <c r="J1296" s="4"/>
      <c r="K1296" s="4"/>
      <c r="L1296" s="4"/>
      <c r="M1296" s="4"/>
      <c r="N1296" s="4"/>
      <c r="O1296" s="4"/>
      <c r="P1296" s="4"/>
      <c r="Q1296" s="4"/>
      <c r="R1296" s="4"/>
      <c r="S1296" s="4"/>
      <c r="T1296" s="4"/>
      <c r="U1296" s="4"/>
      <c r="V1296" s="4"/>
      <c r="W1296" s="4"/>
      <c r="X1296" s="4"/>
      <c r="Y1296" s="4"/>
      <c r="Z1296" s="4"/>
    </row>
    <row r="1297" spans="1:26" ht="48" customHeight="1" x14ac:dyDescent="0.3">
      <c r="A1297" s="5">
        <v>1296</v>
      </c>
      <c r="B1297" s="6" t="s">
        <v>13283</v>
      </c>
      <c r="C1297" s="6" t="s">
        <v>13280</v>
      </c>
      <c r="D1297" s="7" t="s">
        <v>13284</v>
      </c>
      <c r="E1297" s="35" t="s">
        <v>13285</v>
      </c>
      <c r="F1297" s="39">
        <v>2</v>
      </c>
      <c r="G1297" s="5">
        <v>0</v>
      </c>
      <c r="H1297" s="39">
        <v>2</v>
      </c>
      <c r="I1297" s="4"/>
      <c r="J1297" s="4"/>
      <c r="K1297" s="4"/>
      <c r="L1297" s="4"/>
      <c r="M1297" s="4"/>
      <c r="N1297" s="4"/>
      <c r="O1297" s="4"/>
      <c r="P1297" s="4"/>
      <c r="Q1297" s="4"/>
      <c r="R1297" s="4"/>
      <c r="S1297" s="4"/>
      <c r="T1297" s="4"/>
      <c r="U1297" s="4"/>
      <c r="V1297" s="4"/>
      <c r="W1297" s="4"/>
      <c r="X1297" s="4"/>
      <c r="Y1297" s="4"/>
      <c r="Z1297" s="4"/>
    </row>
    <row r="1298" spans="1:26" ht="48" customHeight="1" x14ac:dyDescent="0.3">
      <c r="A1298" s="5">
        <v>1297</v>
      </c>
      <c r="B1298" s="6" t="s">
        <v>13286</v>
      </c>
      <c r="C1298" s="6" t="s">
        <v>13280</v>
      </c>
      <c r="D1298" s="7" t="s">
        <v>13287</v>
      </c>
      <c r="E1298" s="35" t="s">
        <v>13288</v>
      </c>
      <c r="F1298" s="39">
        <v>0</v>
      </c>
      <c r="G1298" s="5">
        <v>0</v>
      </c>
      <c r="H1298" s="39">
        <v>0</v>
      </c>
      <c r="I1298" s="4"/>
      <c r="J1298" s="4"/>
      <c r="K1298" s="4"/>
      <c r="L1298" s="4"/>
      <c r="M1298" s="4"/>
      <c r="N1298" s="4"/>
      <c r="O1298" s="4"/>
      <c r="P1298" s="4"/>
      <c r="Q1298" s="4"/>
      <c r="R1298" s="4"/>
      <c r="S1298" s="4"/>
      <c r="T1298" s="4"/>
      <c r="U1298" s="4"/>
      <c r="V1298" s="4"/>
      <c r="W1298" s="4"/>
      <c r="X1298" s="4"/>
      <c r="Y1298" s="4"/>
      <c r="Z1298" s="4"/>
    </row>
    <row r="1299" spans="1:26" ht="24" customHeight="1" x14ac:dyDescent="0.3">
      <c r="A1299" s="5">
        <v>1298</v>
      </c>
      <c r="B1299" s="6" t="s">
        <v>13289</v>
      </c>
      <c r="C1299" s="6" t="s">
        <v>13280</v>
      </c>
      <c r="D1299" s="7" t="s">
        <v>13290</v>
      </c>
      <c r="E1299" s="35" t="s">
        <v>13291</v>
      </c>
      <c r="F1299" s="39">
        <v>1</v>
      </c>
      <c r="G1299" s="5">
        <v>1</v>
      </c>
      <c r="H1299" s="39">
        <v>1</v>
      </c>
      <c r="I1299" s="4"/>
      <c r="J1299" s="4"/>
      <c r="K1299" s="4"/>
      <c r="L1299" s="4"/>
      <c r="M1299" s="4"/>
      <c r="N1299" s="4"/>
      <c r="O1299" s="4"/>
      <c r="P1299" s="4"/>
      <c r="Q1299" s="4"/>
      <c r="R1299" s="4"/>
      <c r="S1299" s="4"/>
      <c r="T1299" s="4"/>
      <c r="U1299" s="4"/>
      <c r="V1299" s="4"/>
      <c r="W1299" s="4"/>
      <c r="X1299" s="4"/>
      <c r="Y1299" s="4"/>
      <c r="Z1299" s="4"/>
    </row>
    <row r="1300" spans="1:26" ht="96" customHeight="1" x14ac:dyDescent="0.3">
      <c r="A1300" s="5">
        <v>1299</v>
      </c>
      <c r="B1300" s="6" t="s">
        <v>13292</v>
      </c>
      <c r="C1300" s="6" t="s">
        <v>13280</v>
      </c>
      <c r="D1300" s="7" t="s">
        <v>13293</v>
      </c>
      <c r="E1300" s="35" t="s">
        <v>13294</v>
      </c>
      <c r="F1300" s="39">
        <v>2</v>
      </c>
      <c r="G1300" s="5">
        <v>1</v>
      </c>
      <c r="H1300" s="39">
        <v>2</v>
      </c>
      <c r="I1300" s="4"/>
      <c r="J1300" s="4"/>
      <c r="K1300" s="4"/>
      <c r="L1300" s="4"/>
      <c r="M1300" s="4"/>
      <c r="N1300" s="4"/>
      <c r="O1300" s="4"/>
      <c r="P1300" s="4"/>
      <c r="Q1300" s="4"/>
      <c r="R1300" s="4"/>
      <c r="S1300" s="4"/>
      <c r="T1300" s="4"/>
      <c r="U1300" s="4"/>
      <c r="V1300" s="4"/>
      <c r="W1300" s="4"/>
      <c r="X1300" s="4"/>
      <c r="Y1300" s="4"/>
      <c r="Z1300" s="4"/>
    </row>
    <row r="1301" spans="1:26" ht="48" customHeight="1" x14ac:dyDescent="0.3">
      <c r="A1301" s="5">
        <v>1300</v>
      </c>
      <c r="B1301" s="6" t="s">
        <v>13295</v>
      </c>
      <c r="C1301" s="6" t="s">
        <v>13280</v>
      </c>
      <c r="D1301" s="7" t="s">
        <v>13296</v>
      </c>
      <c r="E1301" s="35" t="s">
        <v>13297</v>
      </c>
      <c r="F1301" s="39">
        <v>1</v>
      </c>
      <c r="G1301" s="5">
        <v>1</v>
      </c>
      <c r="H1301" s="39">
        <v>1</v>
      </c>
      <c r="I1301" s="4"/>
      <c r="J1301" s="4"/>
      <c r="K1301" s="4"/>
      <c r="L1301" s="4"/>
      <c r="M1301" s="4"/>
      <c r="N1301" s="4"/>
      <c r="O1301" s="4"/>
      <c r="P1301" s="4"/>
      <c r="Q1301" s="4"/>
      <c r="R1301" s="4"/>
      <c r="S1301" s="4"/>
      <c r="T1301" s="4"/>
      <c r="U1301" s="4"/>
      <c r="V1301" s="4"/>
      <c r="W1301" s="4"/>
      <c r="X1301" s="4"/>
      <c r="Y1301" s="4"/>
      <c r="Z1301" s="4"/>
    </row>
    <row r="1302" spans="1:26" ht="96" customHeight="1" x14ac:dyDescent="0.3">
      <c r="A1302" s="5">
        <v>1301</v>
      </c>
      <c r="B1302" s="6" t="s">
        <v>13298</v>
      </c>
      <c r="C1302" s="6" t="s">
        <v>13299</v>
      </c>
      <c r="D1302" s="7" t="s">
        <v>13300</v>
      </c>
      <c r="E1302" s="35" t="s">
        <v>13301</v>
      </c>
      <c r="F1302" s="39">
        <v>2</v>
      </c>
      <c r="G1302" s="5">
        <v>0</v>
      </c>
      <c r="H1302" s="39">
        <v>2</v>
      </c>
      <c r="I1302" s="4"/>
      <c r="J1302" s="4"/>
      <c r="K1302" s="4"/>
      <c r="L1302" s="4"/>
      <c r="M1302" s="4"/>
      <c r="N1302" s="4"/>
      <c r="O1302" s="4"/>
      <c r="P1302" s="4"/>
      <c r="Q1302" s="4"/>
      <c r="R1302" s="4"/>
      <c r="S1302" s="4"/>
      <c r="T1302" s="4"/>
      <c r="U1302" s="4"/>
      <c r="V1302" s="4"/>
      <c r="W1302" s="4"/>
      <c r="X1302" s="4"/>
      <c r="Y1302" s="4"/>
      <c r="Z1302" s="4"/>
    </row>
    <row r="1303" spans="1:26" ht="72" customHeight="1" x14ac:dyDescent="0.3">
      <c r="A1303" s="5">
        <v>1302</v>
      </c>
      <c r="B1303" s="6" t="s">
        <v>13302</v>
      </c>
      <c r="C1303" s="6" t="s">
        <v>13303</v>
      </c>
      <c r="D1303" s="7" t="s">
        <v>13304</v>
      </c>
      <c r="E1303" s="35" t="s">
        <v>13305</v>
      </c>
      <c r="F1303" s="39">
        <v>2</v>
      </c>
      <c r="G1303" s="5">
        <v>0</v>
      </c>
      <c r="H1303" s="39">
        <v>2</v>
      </c>
      <c r="I1303" s="4"/>
      <c r="J1303" s="4"/>
      <c r="K1303" s="4"/>
      <c r="L1303" s="4"/>
      <c r="M1303" s="4"/>
      <c r="N1303" s="4"/>
      <c r="O1303" s="4"/>
      <c r="P1303" s="4"/>
      <c r="Q1303" s="4"/>
      <c r="R1303" s="4"/>
      <c r="S1303" s="4"/>
      <c r="T1303" s="4"/>
      <c r="U1303" s="4"/>
      <c r="V1303" s="4"/>
      <c r="W1303" s="4"/>
      <c r="X1303" s="4"/>
      <c r="Y1303" s="4"/>
      <c r="Z1303" s="4"/>
    </row>
    <row r="1304" spans="1:26" ht="72" customHeight="1" x14ac:dyDescent="0.3">
      <c r="A1304" s="5">
        <v>1303</v>
      </c>
      <c r="B1304" s="6" t="s">
        <v>13306</v>
      </c>
      <c r="C1304" s="6" t="s">
        <v>13307</v>
      </c>
      <c r="D1304" s="7" t="s">
        <v>13308</v>
      </c>
      <c r="E1304" s="35" t="s">
        <v>13309</v>
      </c>
      <c r="F1304" s="39">
        <v>1</v>
      </c>
      <c r="G1304" s="5">
        <v>1</v>
      </c>
      <c r="H1304" s="39">
        <v>1</v>
      </c>
      <c r="I1304" s="4"/>
      <c r="J1304" s="4"/>
      <c r="K1304" s="4"/>
      <c r="L1304" s="4"/>
      <c r="M1304" s="4"/>
      <c r="N1304" s="4"/>
      <c r="O1304" s="4"/>
      <c r="P1304" s="4"/>
      <c r="Q1304" s="4"/>
      <c r="R1304" s="4"/>
      <c r="S1304" s="4"/>
      <c r="T1304" s="4"/>
      <c r="U1304" s="4"/>
      <c r="V1304" s="4"/>
      <c r="W1304" s="4"/>
      <c r="X1304" s="4"/>
      <c r="Y1304" s="4"/>
      <c r="Z1304" s="4"/>
    </row>
    <row r="1305" spans="1:26" ht="96" customHeight="1" x14ac:dyDescent="0.3">
      <c r="A1305" s="5">
        <v>1304</v>
      </c>
      <c r="B1305" s="6" t="s">
        <v>13310</v>
      </c>
      <c r="C1305" s="6" t="s">
        <v>13307</v>
      </c>
      <c r="D1305" s="7" t="s">
        <v>13311</v>
      </c>
      <c r="E1305" s="35" t="s">
        <v>13312</v>
      </c>
      <c r="F1305" s="39">
        <v>2</v>
      </c>
      <c r="G1305" s="5">
        <v>0</v>
      </c>
      <c r="H1305" s="39">
        <v>2</v>
      </c>
      <c r="I1305" s="4"/>
      <c r="J1305" s="4"/>
      <c r="K1305" s="4"/>
      <c r="L1305" s="4"/>
      <c r="M1305" s="4"/>
      <c r="N1305" s="4"/>
      <c r="O1305" s="4"/>
      <c r="P1305" s="4"/>
      <c r="Q1305" s="4"/>
      <c r="R1305" s="4"/>
      <c r="S1305" s="4"/>
      <c r="T1305" s="4"/>
      <c r="U1305" s="4"/>
      <c r="V1305" s="4"/>
      <c r="W1305" s="4"/>
      <c r="X1305" s="4"/>
      <c r="Y1305" s="4"/>
      <c r="Z1305" s="4"/>
    </row>
    <row r="1306" spans="1:26" ht="96" customHeight="1" x14ac:dyDescent="0.3">
      <c r="A1306" s="5">
        <v>1305</v>
      </c>
      <c r="B1306" s="6" t="s">
        <v>13313</v>
      </c>
      <c r="C1306" s="6" t="s">
        <v>13307</v>
      </c>
      <c r="D1306" s="7" t="s">
        <v>13314</v>
      </c>
      <c r="E1306" s="35" t="s">
        <v>13315</v>
      </c>
      <c r="F1306" s="39">
        <v>0</v>
      </c>
      <c r="G1306" s="5">
        <v>0</v>
      </c>
      <c r="H1306" s="39">
        <v>0</v>
      </c>
      <c r="I1306" s="4"/>
      <c r="J1306" s="4"/>
      <c r="K1306" s="4"/>
      <c r="L1306" s="4"/>
      <c r="M1306" s="4"/>
      <c r="N1306" s="4"/>
      <c r="O1306" s="4"/>
      <c r="P1306" s="4"/>
      <c r="Q1306" s="4"/>
      <c r="R1306" s="4"/>
      <c r="S1306" s="4"/>
      <c r="T1306" s="4"/>
      <c r="U1306" s="4"/>
      <c r="V1306" s="4"/>
      <c r="W1306" s="4"/>
      <c r="X1306" s="4"/>
      <c r="Y1306" s="4"/>
      <c r="Z1306" s="4"/>
    </row>
    <row r="1307" spans="1:26" ht="72" customHeight="1" x14ac:dyDescent="0.3">
      <c r="A1307" s="5">
        <v>1306</v>
      </c>
      <c r="B1307" s="6" t="s">
        <v>13316</v>
      </c>
      <c r="C1307" s="6" t="s">
        <v>13307</v>
      </c>
      <c r="D1307" s="7" t="s">
        <v>13317</v>
      </c>
      <c r="E1307" s="35" t="s">
        <v>13318</v>
      </c>
      <c r="F1307" s="39">
        <v>1</v>
      </c>
      <c r="G1307" s="5">
        <v>0</v>
      </c>
      <c r="H1307" s="39">
        <v>1</v>
      </c>
      <c r="I1307" s="4"/>
      <c r="J1307" s="4"/>
      <c r="K1307" s="4"/>
      <c r="L1307" s="4"/>
      <c r="M1307" s="4"/>
      <c r="N1307" s="4"/>
      <c r="O1307" s="4"/>
      <c r="P1307" s="4"/>
      <c r="Q1307" s="4"/>
      <c r="R1307" s="4"/>
      <c r="S1307" s="4"/>
      <c r="T1307" s="4"/>
      <c r="U1307" s="4"/>
      <c r="V1307" s="4"/>
      <c r="W1307" s="4"/>
      <c r="X1307" s="4"/>
      <c r="Y1307" s="4"/>
      <c r="Z1307" s="4"/>
    </row>
    <row r="1308" spans="1:26" ht="48" customHeight="1" x14ac:dyDescent="0.3">
      <c r="A1308" s="5">
        <v>1307</v>
      </c>
      <c r="B1308" s="6" t="s">
        <v>13319</v>
      </c>
      <c r="C1308" s="6" t="s">
        <v>13307</v>
      </c>
      <c r="D1308" s="7" t="s">
        <v>13320</v>
      </c>
      <c r="E1308" s="35" t="s">
        <v>13321</v>
      </c>
      <c r="F1308" s="39">
        <v>2</v>
      </c>
      <c r="G1308" s="5">
        <v>0</v>
      </c>
      <c r="H1308" s="39">
        <v>2</v>
      </c>
      <c r="I1308" s="4"/>
      <c r="J1308" s="4"/>
      <c r="K1308" s="4"/>
      <c r="L1308" s="4"/>
      <c r="M1308" s="4"/>
      <c r="N1308" s="4"/>
      <c r="O1308" s="4"/>
      <c r="P1308" s="4"/>
      <c r="Q1308" s="4"/>
      <c r="R1308" s="4"/>
      <c r="S1308" s="4"/>
      <c r="T1308" s="4"/>
      <c r="U1308" s="4"/>
      <c r="V1308" s="4"/>
      <c r="W1308" s="4"/>
      <c r="X1308" s="4"/>
      <c r="Y1308" s="4"/>
      <c r="Z1308" s="4"/>
    </row>
    <row r="1309" spans="1:26" ht="72" customHeight="1" x14ac:dyDescent="0.3">
      <c r="A1309" s="5">
        <v>1308</v>
      </c>
      <c r="B1309" s="6" t="s">
        <v>13322</v>
      </c>
      <c r="C1309" s="6" t="s">
        <v>13323</v>
      </c>
      <c r="D1309" s="7" t="s">
        <v>13324</v>
      </c>
      <c r="E1309" s="35" t="s">
        <v>13325</v>
      </c>
      <c r="F1309" s="39">
        <v>0</v>
      </c>
      <c r="G1309" s="5">
        <v>1</v>
      </c>
      <c r="H1309" s="39">
        <v>0</v>
      </c>
      <c r="I1309" s="4"/>
      <c r="J1309" s="4"/>
      <c r="K1309" s="4"/>
      <c r="L1309" s="4"/>
      <c r="M1309" s="4"/>
      <c r="N1309" s="4"/>
      <c r="O1309" s="4"/>
      <c r="P1309" s="4"/>
      <c r="Q1309" s="4"/>
      <c r="R1309" s="4"/>
      <c r="S1309" s="4"/>
      <c r="T1309" s="4"/>
      <c r="U1309" s="4"/>
      <c r="V1309" s="4"/>
      <c r="W1309" s="4"/>
      <c r="X1309" s="4"/>
      <c r="Y1309" s="4"/>
      <c r="Z1309" s="4"/>
    </row>
    <row r="1310" spans="1:26" ht="48" customHeight="1" x14ac:dyDescent="0.3">
      <c r="A1310" s="5">
        <v>1309</v>
      </c>
      <c r="B1310" s="6" t="s">
        <v>13326</v>
      </c>
      <c r="C1310" s="6" t="s">
        <v>13323</v>
      </c>
      <c r="D1310" s="7" t="s">
        <v>13327</v>
      </c>
      <c r="E1310" s="35" t="s">
        <v>13328</v>
      </c>
      <c r="F1310" s="39">
        <v>0</v>
      </c>
      <c r="G1310" s="5">
        <v>0</v>
      </c>
      <c r="H1310" s="39">
        <v>0</v>
      </c>
      <c r="I1310" s="4"/>
      <c r="J1310" s="4"/>
      <c r="K1310" s="4"/>
      <c r="L1310" s="4"/>
      <c r="M1310" s="4"/>
      <c r="N1310" s="4"/>
      <c r="O1310" s="4"/>
      <c r="P1310" s="4"/>
      <c r="Q1310" s="4"/>
      <c r="R1310" s="4"/>
      <c r="S1310" s="4"/>
      <c r="T1310" s="4"/>
      <c r="U1310" s="4"/>
      <c r="V1310" s="4"/>
      <c r="W1310" s="4"/>
      <c r="X1310" s="4"/>
      <c r="Y1310" s="4"/>
      <c r="Z1310" s="4"/>
    </row>
    <row r="1311" spans="1:26" ht="48" customHeight="1" x14ac:dyDescent="0.3">
      <c r="A1311" s="5">
        <v>1310</v>
      </c>
      <c r="B1311" s="6" t="s">
        <v>13329</v>
      </c>
      <c r="C1311" s="6" t="s">
        <v>13323</v>
      </c>
      <c r="D1311" s="7" t="s">
        <v>13330</v>
      </c>
      <c r="E1311" s="35" t="s">
        <v>13331</v>
      </c>
      <c r="F1311" s="39">
        <v>1</v>
      </c>
      <c r="G1311" s="5">
        <v>0</v>
      </c>
      <c r="H1311" s="39">
        <v>1</v>
      </c>
      <c r="I1311" s="4"/>
      <c r="J1311" s="4"/>
      <c r="K1311" s="4"/>
      <c r="L1311" s="4"/>
      <c r="M1311" s="4"/>
      <c r="N1311" s="4"/>
      <c r="O1311" s="4"/>
      <c r="P1311" s="4"/>
      <c r="Q1311" s="4"/>
      <c r="R1311" s="4"/>
      <c r="S1311" s="4"/>
      <c r="T1311" s="4"/>
      <c r="U1311" s="4"/>
      <c r="V1311" s="4"/>
      <c r="W1311" s="4"/>
      <c r="X1311" s="4"/>
      <c r="Y1311" s="4"/>
      <c r="Z1311" s="4"/>
    </row>
    <row r="1312" spans="1:26" ht="72" customHeight="1" x14ac:dyDescent="0.3">
      <c r="A1312" s="5">
        <v>1311</v>
      </c>
      <c r="B1312" s="6" t="s">
        <v>13332</v>
      </c>
      <c r="C1312" s="6" t="s">
        <v>13323</v>
      </c>
      <c r="D1312" s="7" t="s">
        <v>13333</v>
      </c>
      <c r="E1312" s="35" t="s">
        <v>13334</v>
      </c>
      <c r="F1312" s="39">
        <v>0</v>
      </c>
      <c r="G1312" s="5">
        <v>1</v>
      </c>
      <c r="H1312" s="39">
        <v>0</v>
      </c>
      <c r="I1312" s="4"/>
      <c r="J1312" s="4"/>
      <c r="K1312" s="4"/>
      <c r="L1312" s="4"/>
      <c r="M1312" s="4"/>
      <c r="N1312" s="4"/>
      <c r="O1312" s="4"/>
      <c r="P1312" s="4"/>
      <c r="Q1312" s="4"/>
      <c r="R1312" s="4"/>
      <c r="S1312" s="4"/>
      <c r="T1312" s="4"/>
      <c r="U1312" s="4"/>
      <c r="V1312" s="4"/>
      <c r="W1312" s="4"/>
      <c r="X1312" s="4"/>
      <c r="Y1312" s="4"/>
      <c r="Z1312" s="4"/>
    </row>
    <row r="1313" spans="1:26" ht="72" customHeight="1" x14ac:dyDescent="0.3">
      <c r="A1313" s="5">
        <v>1312</v>
      </c>
      <c r="B1313" s="6" t="s">
        <v>13335</v>
      </c>
      <c r="C1313" s="6" t="s">
        <v>13336</v>
      </c>
      <c r="D1313" s="7" t="s">
        <v>13337</v>
      </c>
      <c r="E1313" s="35" t="s">
        <v>13338</v>
      </c>
      <c r="F1313" s="39">
        <v>1</v>
      </c>
      <c r="G1313" s="5">
        <v>0</v>
      </c>
      <c r="H1313" s="39">
        <v>1</v>
      </c>
      <c r="I1313" s="4"/>
      <c r="J1313" s="4"/>
      <c r="K1313" s="4"/>
      <c r="L1313" s="4"/>
      <c r="M1313" s="4"/>
      <c r="N1313" s="4"/>
      <c r="O1313" s="4"/>
      <c r="P1313" s="4"/>
      <c r="Q1313" s="4"/>
      <c r="R1313" s="4"/>
      <c r="S1313" s="4"/>
      <c r="T1313" s="4"/>
      <c r="U1313" s="4"/>
      <c r="V1313" s="4"/>
      <c r="W1313" s="4"/>
      <c r="X1313" s="4"/>
      <c r="Y1313" s="4"/>
      <c r="Z1313" s="4"/>
    </row>
    <row r="1314" spans="1:26" ht="96" customHeight="1" x14ac:dyDescent="0.3">
      <c r="A1314" s="5">
        <v>1313</v>
      </c>
      <c r="B1314" s="6" t="s">
        <v>13339</v>
      </c>
      <c r="C1314" s="6" t="s">
        <v>13336</v>
      </c>
      <c r="D1314" s="7" t="s">
        <v>13340</v>
      </c>
      <c r="E1314" s="35" t="s">
        <v>13341</v>
      </c>
      <c r="F1314" s="39">
        <v>1</v>
      </c>
      <c r="G1314" s="5">
        <v>1</v>
      </c>
      <c r="H1314" s="39">
        <v>1</v>
      </c>
      <c r="I1314" s="4"/>
      <c r="J1314" s="4"/>
      <c r="K1314" s="4"/>
      <c r="L1314" s="4"/>
      <c r="M1314" s="4"/>
      <c r="N1314" s="4"/>
      <c r="O1314" s="4"/>
      <c r="P1314" s="4"/>
      <c r="Q1314" s="4"/>
      <c r="R1314" s="4"/>
      <c r="S1314" s="4"/>
      <c r="T1314" s="4"/>
      <c r="U1314" s="4"/>
      <c r="V1314" s="4"/>
      <c r="W1314" s="4"/>
      <c r="X1314" s="4"/>
      <c r="Y1314" s="4"/>
      <c r="Z1314" s="4"/>
    </row>
    <row r="1315" spans="1:26" ht="120" customHeight="1" x14ac:dyDescent="0.3">
      <c r="A1315" s="5">
        <v>1314</v>
      </c>
      <c r="B1315" s="6" t="s">
        <v>13342</v>
      </c>
      <c r="C1315" s="6" t="s">
        <v>13336</v>
      </c>
      <c r="D1315" s="7" t="s">
        <v>13343</v>
      </c>
      <c r="E1315" s="35" t="s">
        <v>13344</v>
      </c>
      <c r="F1315" s="39">
        <v>1</v>
      </c>
      <c r="G1315" s="5">
        <v>0</v>
      </c>
      <c r="H1315" s="39">
        <v>1</v>
      </c>
      <c r="I1315" s="4"/>
      <c r="J1315" s="4"/>
      <c r="K1315" s="4"/>
      <c r="L1315" s="4"/>
      <c r="M1315" s="4"/>
      <c r="N1315" s="4"/>
      <c r="O1315" s="4"/>
      <c r="P1315" s="4"/>
      <c r="Q1315" s="4"/>
      <c r="R1315" s="4"/>
      <c r="S1315" s="4"/>
      <c r="T1315" s="4"/>
      <c r="U1315" s="4"/>
      <c r="V1315" s="4"/>
      <c r="W1315" s="4"/>
      <c r="X1315" s="4"/>
      <c r="Y1315" s="4"/>
      <c r="Z1315" s="4"/>
    </row>
    <row r="1316" spans="1:26" ht="24" customHeight="1" x14ac:dyDescent="0.3">
      <c r="A1316" s="5">
        <v>1315</v>
      </c>
      <c r="B1316" s="6" t="s">
        <v>13345</v>
      </c>
      <c r="C1316" s="6" t="s">
        <v>13346</v>
      </c>
      <c r="D1316" s="7" t="s">
        <v>13347</v>
      </c>
      <c r="E1316" s="35" t="s">
        <v>13348</v>
      </c>
      <c r="F1316" s="39">
        <v>0</v>
      </c>
      <c r="G1316" s="5">
        <v>0</v>
      </c>
      <c r="H1316" s="39">
        <v>0</v>
      </c>
      <c r="I1316" s="4"/>
      <c r="J1316" s="4"/>
      <c r="K1316" s="4"/>
      <c r="L1316" s="4"/>
      <c r="M1316" s="4"/>
      <c r="N1316" s="4"/>
      <c r="O1316" s="4"/>
      <c r="P1316" s="4"/>
      <c r="Q1316" s="4"/>
      <c r="R1316" s="4"/>
      <c r="S1316" s="4"/>
      <c r="T1316" s="4"/>
      <c r="U1316" s="4"/>
      <c r="V1316" s="4"/>
      <c r="W1316" s="4"/>
      <c r="X1316" s="4"/>
      <c r="Y1316" s="4"/>
      <c r="Z1316" s="4"/>
    </row>
    <row r="1317" spans="1:26" ht="24" customHeight="1" x14ac:dyDescent="0.3">
      <c r="A1317" s="5">
        <v>1316</v>
      </c>
      <c r="B1317" s="6" t="s">
        <v>13349</v>
      </c>
      <c r="C1317" s="6" t="s">
        <v>13346</v>
      </c>
      <c r="D1317" s="7" t="s">
        <v>13350</v>
      </c>
      <c r="E1317" s="35" t="s">
        <v>13351</v>
      </c>
      <c r="F1317" s="39">
        <v>0</v>
      </c>
      <c r="G1317" s="5">
        <v>0</v>
      </c>
      <c r="H1317" s="39">
        <v>0</v>
      </c>
      <c r="I1317" s="4"/>
      <c r="J1317" s="4"/>
      <c r="K1317" s="4"/>
      <c r="L1317" s="4"/>
      <c r="M1317" s="4"/>
      <c r="N1317" s="4"/>
      <c r="O1317" s="4"/>
      <c r="P1317" s="4"/>
      <c r="Q1317" s="4"/>
      <c r="R1317" s="4"/>
      <c r="S1317" s="4"/>
      <c r="T1317" s="4"/>
      <c r="U1317" s="4"/>
      <c r="V1317" s="4"/>
      <c r="W1317" s="4"/>
      <c r="X1317" s="4"/>
      <c r="Y1317" s="4"/>
      <c r="Z1317" s="4"/>
    </row>
    <row r="1318" spans="1:26" ht="24" customHeight="1" x14ac:dyDescent="0.3">
      <c r="A1318" s="5">
        <v>1317</v>
      </c>
      <c r="B1318" s="6" t="s">
        <v>13352</v>
      </c>
      <c r="C1318" s="6" t="s">
        <v>13346</v>
      </c>
      <c r="D1318" s="7" t="s">
        <v>13353</v>
      </c>
      <c r="E1318" s="35" t="s">
        <v>13354</v>
      </c>
      <c r="F1318" s="39">
        <v>0</v>
      </c>
      <c r="G1318" s="5">
        <v>0</v>
      </c>
      <c r="H1318" s="39">
        <v>0</v>
      </c>
      <c r="I1318" s="4"/>
      <c r="J1318" s="4"/>
      <c r="K1318" s="4"/>
      <c r="L1318" s="4"/>
      <c r="M1318" s="4"/>
      <c r="N1318" s="4"/>
      <c r="O1318" s="4"/>
      <c r="P1318" s="4"/>
      <c r="Q1318" s="4"/>
      <c r="R1318" s="4"/>
      <c r="S1318" s="4"/>
      <c r="T1318" s="4"/>
      <c r="U1318" s="4"/>
      <c r="V1318" s="4"/>
      <c r="W1318" s="4"/>
      <c r="X1318" s="4"/>
      <c r="Y1318" s="4"/>
      <c r="Z1318" s="4"/>
    </row>
    <row r="1319" spans="1:26" ht="24" customHeight="1" x14ac:dyDescent="0.3">
      <c r="A1319" s="5">
        <v>1318</v>
      </c>
      <c r="B1319" s="6" t="s">
        <v>13355</v>
      </c>
      <c r="C1319" s="6" t="s">
        <v>13356</v>
      </c>
      <c r="D1319" s="7" t="s">
        <v>13357</v>
      </c>
      <c r="E1319" s="35" t="s">
        <v>13358</v>
      </c>
      <c r="F1319" s="39">
        <v>0</v>
      </c>
      <c r="G1319" s="5">
        <v>0</v>
      </c>
      <c r="H1319" s="39">
        <v>0</v>
      </c>
      <c r="I1319" s="4"/>
      <c r="J1319" s="4"/>
      <c r="K1319" s="4"/>
      <c r="L1319" s="4"/>
      <c r="M1319" s="4"/>
      <c r="N1319" s="4"/>
      <c r="O1319" s="4"/>
      <c r="P1319" s="4"/>
      <c r="Q1319" s="4"/>
      <c r="R1319" s="4"/>
      <c r="S1319" s="4"/>
      <c r="T1319" s="4"/>
      <c r="U1319" s="4"/>
      <c r="V1319" s="4"/>
      <c r="W1319" s="4"/>
      <c r="X1319" s="4"/>
      <c r="Y1319" s="4"/>
      <c r="Z1319" s="4"/>
    </row>
    <row r="1320" spans="1:26" ht="72" customHeight="1" x14ac:dyDescent="0.3">
      <c r="A1320" s="5">
        <v>1319</v>
      </c>
      <c r="B1320" s="6" t="s">
        <v>13359</v>
      </c>
      <c r="C1320" s="6" t="s">
        <v>13356</v>
      </c>
      <c r="D1320" s="7" t="s">
        <v>13360</v>
      </c>
      <c r="E1320" s="35" t="s">
        <v>13361</v>
      </c>
      <c r="F1320" s="39">
        <v>1</v>
      </c>
      <c r="G1320" s="5">
        <v>1</v>
      </c>
      <c r="H1320" s="39">
        <v>1</v>
      </c>
      <c r="I1320" s="4"/>
      <c r="J1320" s="4"/>
      <c r="K1320" s="4"/>
      <c r="L1320" s="4"/>
      <c r="M1320" s="4"/>
      <c r="N1320" s="4"/>
      <c r="O1320" s="4"/>
      <c r="P1320" s="4"/>
      <c r="Q1320" s="4"/>
      <c r="R1320" s="4"/>
      <c r="S1320" s="4"/>
      <c r="T1320" s="4"/>
      <c r="U1320" s="4"/>
      <c r="V1320" s="4"/>
      <c r="W1320" s="4"/>
      <c r="X1320" s="4"/>
      <c r="Y1320" s="4"/>
      <c r="Z1320" s="4"/>
    </row>
    <row r="1321" spans="1:26" ht="72" customHeight="1" x14ac:dyDescent="0.3">
      <c r="A1321" s="5">
        <v>1320</v>
      </c>
      <c r="B1321" s="6" t="s">
        <v>13362</v>
      </c>
      <c r="C1321" s="6" t="s">
        <v>13356</v>
      </c>
      <c r="D1321" s="7" t="s">
        <v>13363</v>
      </c>
      <c r="E1321" s="35" t="s">
        <v>13364</v>
      </c>
      <c r="F1321" s="39">
        <v>1</v>
      </c>
      <c r="G1321" s="5">
        <v>1</v>
      </c>
      <c r="H1321" s="39">
        <v>1</v>
      </c>
      <c r="I1321" s="4"/>
      <c r="J1321" s="4"/>
      <c r="K1321" s="4"/>
      <c r="L1321" s="4"/>
      <c r="M1321" s="4"/>
      <c r="N1321" s="4"/>
      <c r="O1321" s="4"/>
      <c r="P1321" s="4"/>
      <c r="Q1321" s="4"/>
      <c r="R1321" s="4"/>
      <c r="S1321" s="4"/>
      <c r="T1321" s="4"/>
      <c r="U1321" s="4"/>
      <c r="V1321" s="4"/>
      <c r="W1321" s="4"/>
      <c r="X1321" s="4"/>
      <c r="Y1321" s="4"/>
      <c r="Z1321" s="4"/>
    </row>
    <row r="1322" spans="1:26" ht="24" customHeight="1" x14ac:dyDescent="0.3">
      <c r="A1322" s="5">
        <v>1321</v>
      </c>
      <c r="B1322" s="6" t="s">
        <v>13365</v>
      </c>
      <c r="C1322" s="6" t="s">
        <v>13356</v>
      </c>
      <c r="D1322" s="7" t="s">
        <v>13366</v>
      </c>
      <c r="E1322" s="35" t="s">
        <v>13367</v>
      </c>
      <c r="F1322" s="39">
        <v>0</v>
      </c>
      <c r="G1322" s="5">
        <v>0</v>
      </c>
      <c r="H1322" s="39">
        <v>0</v>
      </c>
      <c r="I1322" s="4"/>
      <c r="J1322" s="4"/>
      <c r="K1322" s="4"/>
      <c r="L1322" s="4"/>
      <c r="M1322" s="4"/>
      <c r="N1322" s="4"/>
      <c r="O1322" s="4"/>
      <c r="P1322" s="4"/>
      <c r="Q1322" s="4"/>
      <c r="R1322" s="4"/>
      <c r="S1322" s="4"/>
      <c r="T1322" s="4"/>
      <c r="U1322" s="4"/>
      <c r="V1322" s="4"/>
      <c r="W1322" s="4"/>
      <c r="X1322" s="4"/>
      <c r="Y1322" s="4"/>
      <c r="Z1322" s="4"/>
    </row>
    <row r="1323" spans="1:26" ht="48" customHeight="1" x14ac:dyDescent="0.3">
      <c r="A1323" s="5">
        <v>1322</v>
      </c>
      <c r="B1323" s="6" t="s">
        <v>13368</v>
      </c>
      <c r="C1323" s="6" t="s">
        <v>13369</v>
      </c>
      <c r="D1323" s="7" t="s">
        <v>13370</v>
      </c>
      <c r="E1323" s="35" t="s">
        <v>13371</v>
      </c>
      <c r="F1323" s="39">
        <v>1</v>
      </c>
      <c r="G1323" s="5">
        <v>0</v>
      </c>
      <c r="H1323" s="39">
        <v>1</v>
      </c>
      <c r="I1323" s="4"/>
      <c r="J1323" s="4"/>
      <c r="K1323" s="4"/>
      <c r="L1323" s="4"/>
      <c r="M1323" s="4"/>
      <c r="N1323" s="4"/>
      <c r="O1323" s="4"/>
      <c r="P1323" s="4"/>
      <c r="Q1323" s="4"/>
      <c r="R1323" s="4"/>
      <c r="S1323" s="4"/>
      <c r="T1323" s="4"/>
      <c r="U1323" s="4"/>
      <c r="V1323" s="4"/>
      <c r="W1323" s="4"/>
      <c r="X1323" s="4"/>
      <c r="Y1323" s="4"/>
      <c r="Z1323" s="4"/>
    </row>
    <row r="1324" spans="1:26" ht="96" customHeight="1" x14ac:dyDescent="0.3">
      <c r="A1324" s="5">
        <v>1323</v>
      </c>
      <c r="B1324" s="6" t="s">
        <v>13372</v>
      </c>
      <c r="C1324" s="6" t="s">
        <v>13369</v>
      </c>
      <c r="D1324" s="7" t="s">
        <v>13373</v>
      </c>
      <c r="E1324" s="35" t="s">
        <v>13374</v>
      </c>
      <c r="F1324" s="39">
        <v>0</v>
      </c>
      <c r="G1324" s="5">
        <v>1</v>
      </c>
      <c r="H1324" s="39">
        <v>0</v>
      </c>
      <c r="I1324" s="4"/>
      <c r="J1324" s="4"/>
      <c r="K1324" s="4"/>
      <c r="L1324" s="4"/>
      <c r="M1324" s="4"/>
      <c r="N1324" s="4"/>
      <c r="O1324" s="4"/>
      <c r="P1324" s="4"/>
      <c r="Q1324" s="4"/>
      <c r="R1324" s="4"/>
      <c r="S1324" s="4"/>
      <c r="T1324" s="4"/>
      <c r="U1324" s="4"/>
      <c r="V1324" s="4"/>
      <c r="W1324" s="4"/>
      <c r="X1324" s="4"/>
      <c r="Y1324" s="4"/>
      <c r="Z1324" s="4"/>
    </row>
    <row r="1325" spans="1:26" ht="96" customHeight="1" x14ac:dyDescent="0.3">
      <c r="A1325" s="5">
        <v>1324</v>
      </c>
      <c r="B1325" s="6" t="s">
        <v>13375</v>
      </c>
      <c r="C1325" s="6" t="s">
        <v>13369</v>
      </c>
      <c r="D1325" s="7" t="s">
        <v>13376</v>
      </c>
      <c r="E1325" s="35" t="s">
        <v>13377</v>
      </c>
      <c r="F1325" s="39">
        <v>0</v>
      </c>
      <c r="G1325" s="5">
        <v>1</v>
      </c>
      <c r="H1325" s="39">
        <v>0</v>
      </c>
      <c r="I1325" s="4"/>
      <c r="J1325" s="4"/>
      <c r="K1325" s="4"/>
      <c r="L1325" s="4"/>
      <c r="M1325" s="4"/>
      <c r="N1325" s="4"/>
      <c r="O1325" s="4"/>
      <c r="P1325" s="4"/>
      <c r="Q1325" s="4"/>
      <c r="R1325" s="4"/>
      <c r="S1325" s="4"/>
      <c r="T1325" s="4"/>
      <c r="U1325" s="4"/>
      <c r="V1325" s="4"/>
      <c r="W1325" s="4"/>
      <c r="X1325" s="4"/>
      <c r="Y1325" s="4"/>
      <c r="Z1325" s="4"/>
    </row>
    <row r="1326" spans="1:26" ht="24" customHeight="1" x14ac:dyDescent="0.3">
      <c r="A1326" s="5">
        <v>1325</v>
      </c>
      <c r="B1326" s="6" t="s">
        <v>13378</v>
      </c>
      <c r="C1326" s="6" t="s">
        <v>13379</v>
      </c>
      <c r="D1326" s="7" t="s">
        <v>13380</v>
      </c>
      <c r="E1326" s="35" t="s">
        <v>13381</v>
      </c>
      <c r="F1326" s="39">
        <v>1</v>
      </c>
      <c r="G1326" s="5">
        <v>1</v>
      </c>
      <c r="H1326" s="39">
        <v>1</v>
      </c>
      <c r="I1326" s="4"/>
      <c r="J1326" s="4"/>
      <c r="K1326" s="4"/>
      <c r="L1326" s="4"/>
      <c r="M1326" s="4"/>
      <c r="N1326" s="4"/>
      <c r="O1326" s="4"/>
      <c r="P1326" s="4"/>
      <c r="Q1326" s="4"/>
      <c r="R1326" s="4"/>
      <c r="S1326" s="4"/>
      <c r="T1326" s="4"/>
      <c r="U1326" s="4"/>
      <c r="V1326" s="4"/>
      <c r="W1326" s="4"/>
      <c r="X1326" s="4"/>
      <c r="Y1326" s="4"/>
      <c r="Z1326" s="4"/>
    </row>
    <row r="1327" spans="1:26" ht="24" customHeight="1" x14ac:dyDescent="0.3">
      <c r="A1327" s="5">
        <v>1326</v>
      </c>
      <c r="B1327" s="6" t="s">
        <v>13378</v>
      </c>
      <c r="C1327" s="6" t="s">
        <v>13379</v>
      </c>
      <c r="D1327" s="7" t="s">
        <v>13382</v>
      </c>
      <c r="E1327" s="35" t="s">
        <v>13383</v>
      </c>
      <c r="F1327" s="39">
        <v>1</v>
      </c>
      <c r="G1327" s="5">
        <v>1</v>
      </c>
      <c r="H1327" s="39">
        <v>1</v>
      </c>
      <c r="I1327" s="4"/>
      <c r="J1327" s="4"/>
      <c r="K1327" s="4"/>
      <c r="L1327" s="4"/>
      <c r="M1327" s="4"/>
      <c r="N1327" s="4"/>
      <c r="O1327" s="4"/>
      <c r="P1327" s="4"/>
      <c r="Q1327" s="4"/>
      <c r="R1327" s="4"/>
      <c r="S1327" s="4"/>
      <c r="T1327" s="4"/>
      <c r="U1327" s="4"/>
      <c r="V1327" s="4"/>
      <c r="W1327" s="4"/>
      <c r="X1327" s="4"/>
      <c r="Y1327" s="4"/>
      <c r="Z1327" s="4"/>
    </row>
    <row r="1328" spans="1:26" ht="120" customHeight="1" x14ac:dyDescent="0.3">
      <c r="A1328" s="5">
        <v>1327</v>
      </c>
      <c r="B1328" s="6" t="s">
        <v>13378</v>
      </c>
      <c r="C1328" s="6" t="s">
        <v>13379</v>
      </c>
      <c r="D1328" s="7" t="s">
        <v>13384</v>
      </c>
      <c r="E1328" s="35" t="s">
        <v>13385</v>
      </c>
      <c r="F1328" s="39">
        <v>2</v>
      </c>
      <c r="G1328" s="5">
        <v>0</v>
      </c>
      <c r="H1328" s="39">
        <v>2</v>
      </c>
      <c r="I1328" s="4"/>
      <c r="J1328" s="4"/>
      <c r="K1328" s="4"/>
      <c r="L1328" s="4"/>
      <c r="M1328" s="4"/>
      <c r="N1328" s="4"/>
      <c r="O1328" s="4"/>
      <c r="P1328" s="4"/>
      <c r="Q1328" s="4"/>
      <c r="R1328" s="4"/>
      <c r="S1328" s="4"/>
      <c r="T1328" s="4"/>
      <c r="U1328" s="4"/>
      <c r="V1328" s="4"/>
      <c r="W1328" s="4"/>
      <c r="X1328" s="4"/>
      <c r="Y1328" s="4"/>
      <c r="Z1328" s="4"/>
    </row>
    <row r="1329" spans="1:26" ht="144" customHeight="1" x14ac:dyDescent="0.3">
      <c r="A1329" s="5">
        <v>1328</v>
      </c>
      <c r="B1329" s="6" t="s">
        <v>13378</v>
      </c>
      <c r="C1329" s="6" t="s">
        <v>13379</v>
      </c>
      <c r="D1329" s="7" t="s">
        <v>13386</v>
      </c>
      <c r="E1329" s="35" t="s">
        <v>13387</v>
      </c>
      <c r="F1329" s="39">
        <v>1</v>
      </c>
      <c r="G1329" s="5">
        <v>0</v>
      </c>
      <c r="H1329" s="39">
        <v>1</v>
      </c>
      <c r="I1329" s="4"/>
      <c r="J1329" s="4"/>
      <c r="K1329" s="4"/>
      <c r="L1329" s="4"/>
      <c r="M1329" s="4"/>
      <c r="N1329" s="4"/>
      <c r="O1329" s="4"/>
      <c r="P1329" s="4"/>
      <c r="Q1329" s="4"/>
      <c r="R1329" s="4"/>
      <c r="S1329" s="4"/>
      <c r="T1329" s="4"/>
      <c r="U1329" s="4"/>
      <c r="V1329" s="4"/>
      <c r="W1329" s="4"/>
      <c r="X1329" s="4"/>
      <c r="Y1329" s="4"/>
      <c r="Z1329" s="4"/>
    </row>
    <row r="1330" spans="1:26" ht="48" customHeight="1" x14ac:dyDescent="0.3">
      <c r="A1330" s="5">
        <v>1329</v>
      </c>
      <c r="B1330" s="6" t="s">
        <v>13388</v>
      </c>
      <c r="C1330" s="24" t="s">
        <v>13389</v>
      </c>
      <c r="D1330" s="7" t="s">
        <v>13390</v>
      </c>
      <c r="E1330" s="35" t="s">
        <v>13391</v>
      </c>
      <c r="F1330" s="39">
        <v>1</v>
      </c>
      <c r="G1330" s="5">
        <v>1</v>
      </c>
      <c r="H1330" s="39">
        <v>1</v>
      </c>
      <c r="I1330" s="4"/>
      <c r="J1330" s="4"/>
      <c r="K1330" s="4"/>
      <c r="L1330" s="4"/>
      <c r="M1330" s="4"/>
      <c r="N1330" s="4"/>
      <c r="O1330" s="4"/>
      <c r="P1330" s="4"/>
      <c r="Q1330" s="4"/>
      <c r="R1330" s="4"/>
      <c r="S1330" s="4"/>
      <c r="T1330" s="4"/>
      <c r="U1330" s="4"/>
      <c r="V1330" s="4"/>
      <c r="W1330" s="4"/>
      <c r="X1330" s="4"/>
      <c r="Y1330" s="4"/>
      <c r="Z1330" s="4"/>
    </row>
    <row r="1331" spans="1:26" ht="72" customHeight="1" x14ac:dyDescent="0.3">
      <c r="A1331" s="5">
        <v>1330</v>
      </c>
      <c r="B1331" s="6" t="s">
        <v>10409</v>
      </c>
      <c r="C1331" s="6" t="s">
        <v>13392</v>
      </c>
      <c r="D1331" s="7" t="s">
        <v>10411</v>
      </c>
      <c r="E1331" s="35" t="s">
        <v>13393</v>
      </c>
      <c r="F1331" s="39">
        <v>1</v>
      </c>
      <c r="G1331" s="5">
        <v>1</v>
      </c>
      <c r="H1331" s="39">
        <v>1</v>
      </c>
      <c r="I1331" s="4"/>
      <c r="J1331" s="4"/>
      <c r="K1331" s="4"/>
      <c r="L1331" s="4"/>
      <c r="M1331" s="4"/>
      <c r="N1331" s="4"/>
      <c r="O1331" s="4"/>
      <c r="P1331" s="4"/>
      <c r="Q1331" s="4"/>
      <c r="R1331" s="4"/>
      <c r="S1331" s="4"/>
      <c r="T1331" s="4"/>
      <c r="U1331" s="4"/>
      <c r="V1331" s="4"/>
      <c r="W1331" s="4"/>
      <c r="X1331" s="4"/>
      <c r="Y1331" s="4"/>
      <c r="Z1331" s="4"/>
    </row>
    <row r="1332" spans="1:26" ht="72" customHeight="1" x14ac:dyDescent="0.3">
      <c r="A1332" s="5">
        <v>1331</v>
      </c>
      <c r="B1332" s="6" t="s">
        <v>10409</v>
      </c>
      <c r="C1332" s="6" t="s">
        <v>13392</v>
      </c>
      <c r="D1332" s="7" t="s">
        <v>13394</v>
      </c>
      <c r="E1332" s="35" t="s">
        <v>13395</v>
      </c>
      <c r="F1332" s="39">
        <v>0</v>
      </c>
      <c r="G1332" s="5">
        <v>1</v>
      </c>
      <c r="H1332" s="39">
        <v>0</v>
      </c>
      <c r="I1332" s="4"/>
      <c r="J1332" s="4"/>
      <c r="K1332" s="4"/>
      <c r="L1332" s="4"/>
      <c r="M1332" s="4"/>
      <c r="N1332" s="4"/>
      <c r="O1332" s="4"/>
      <c r="P1332" s="4"/>
      <c r="Q1332" s="4"/>
      <c r="R1332" s="4"/>
      <c r="S1332" s="4"/>
      <c r="T1332" s="4"/>
      <c r="U1332" s="4"/>
      <c r="V1332" s="4"/>
      <c r="W1332" s="4"/>
      <c r="X1332" s="4"/>
      <c r="Y1332" s="4"/>
      <c r="Z1332" s="4"/>
    </row>
    <row r="1333" spans="1:26" ht="24" customHeight="1" x14ac:dyDescent="0.3">
      <c r="A1333" s="5">
        <v>1332</v>
      </c>
      <c r="B1333" s="6" t="s">
        <v>10409</v>
      </c>
      <c r="C1333" s="6" t="s">
        <v>13392</v>
      </c>
      <c r="D1333" s="7" t="s">
        <v>13396</v>
      </c>
      <c r="E1333" s="35" t="s">
        <v>13397</v>
      </c>
      <c r="F1333" s="39">
        <v>0</v>
      </c>
      <c r="G1333" s="5">
        <v>0</v>
      </c>
      <c r="H1333" s="39">
        <v>0</v>
      </c>
      <c r="I1333" s="4"/>
      <c r="J1333" s="4"/>
      <c r="K1333" s="4"/>
      <c r="L1333" s="4"/>
      <c r="M1333" s="4"/>
      <c r="N1333" s="4"/>
      <c r="O1333" s="4"/>
      <c r="P1333" s="4"/>
      <c r="Q1333" s="4"/>
      <c r="R1333" s="4"/>
      <c r="S1333" s="4"/>
      <c r="T1333" s="4"/>
      <c r="U1333" s="4"/>
      <c r="V1333" s="4"/>
      <c r="W1333" s="4"/>
      <c r="X1333" s="4"/>
      <c r="Y1333" s="4"/>
      <c r="Z1333" s="4"/>
    </row>
    <row r="1334" spans="1:26" ht="24" customHeight="1" x14ac:dyDescent="0.3">
      <c r="A1334" s="5">
        <v>1333</v>
      </c>
      <c r="B1334" s="6" t="s">
        <v>10409</v>
      </c>
      <c r="C1334" s="6" t="s">
        <v>13392</v>
      </c>
      <c r="D1334" s="7" t="s">
        <v>10419</v>
      </c>
      <c r="E1334" s="35" t="s">
        <v>13398</v>
      </c>
      <c r="F1334" s="39">
        <v>0</v>
      </c>
      <c r="G1334" s="5">
        <v>0</v>
      </c>
      <c r="H1334" s="39">
        <v>0</v>
      </c>
      <c r="I1334" s="4"/>
      <c r="J1334" s="4"/>
      <c r="K1334" s="4"/>
      <c r="L1334" s="4"/>
      <c r="M1334" s="4"/>
      <c r="N1334" s="4"/>
      <c r="O1334" s="4"/>
      <c r="P1334" s="4"/>
      <c r="Q1334" s="4"/>
      <c r="R1334" s="4"/>
      <c r="S1334" s="4"/>
      <c r="T1334" s="4"/>
      <c r="U1334" s="4"/>
      <c r="V1334" s="4"/>
      <c r="W1334" s="4"/>
      <c r="X1334" s="4"/>
      <c r="Y1334" s="4"/>
      <c r="Z1334" s="4"/>
    </row>
    <row r="1335" spans="1:26" ht="24" customHeight="1" x14ac:dyDescent="0.3">
      <c r="A1335" s="5">
        <v>1334</v>
      </c>
      <c r="B1335" s="6" t="s">
        <v>10421</v>
      </c>
      <c r="C1335" s="6" t="s">
        <v>13399</v>
      </c>
      <c r="D1335" s="7" t="s">
        <v>10423</v>
      </c>
      <c r="E1335" s="35" t="s">
        <v>13400</v>
      </c>
      <c r="F1335" s="39">
        <v>1</v>
      </c>
      <c r="G1335" s="5">
        <v>1</v>
      </c>
      <c r="H1335" s="39">
        <v>1</v>
      </c>
      <c r="I1335" s="4"/>
      <c r="J1335" s="4"/>
      <c r="K1335" s="4"/>
      <c r="L1335" s="4"/>
      <c r="M1335" s="4"/>
      <c r="N1335" s="4"/>
      <c r="O1335" s="4"/>
      <c r="P1335" s="4"/>
      <c r="Q1335" s="4"/>
      <c r="R1335" s="4"/>
      <c r="S1335" s="4"/>
      <c r="T1335" s="4"/>
      <c r="U1335" s="4"/>
      <c r="V1335" s="4"/>
      <c r="W1335" s="4"/>
      <c r="X1335" s="4"/>
      <c r="Y1335" s="4"/>
      <c r="Z1335" s="4"/>
    </row>
    <row r="1336" spans="1:26" ht="24" customHeight="1" x14ac:dyDescent="0.3">
      <c r="A1336" s="5">
        <v>1335</v>
      </c>
      <c r="B1336" s="6" t="s">
        <v>10421</v>
      </c>
      <c r="C1336" s="6" t="s">
        <v>13399</v>
      </c>
      <c r="D1336" s="7" t="s">
        <v>10431</v>
      </c>
      <c r="E1336" s="35" t="s">
        <v>13401</v>
      </c>
      <c r="F1336" s="39">
        <v>2</v>
      </c>
      <c r="G1336" s="5">
        <v>2</v>
      </c>
      <c r="H1336" s="39">
        <v>2</v>
      </c>
      <c r="I1336" s="4"/>
      <c r="J1336" s="4"/>
      <c r="K1336" s="4"/>
      <c r="L1336" s="4"/>
      <c r="M1336" s="4"/>
      <c r="N1336" s="4"/>
      <c r="O1336" s="4"/>
      <c r="P1336" s="4"/>
      <c r="Q1336" s="4"/>
      <c r="R1336" s="4"/>
      <c r="S1336" s="4"/>
      <c r="T1336" s="4"/>
      <c r="U1336" s="4"/>
      <c r="V1336" s="4"/>
      <c r="W1336" s="4"/>
      <c r="X1336" s="4"/>
      <c r="Y1336" s="4"/>
      <c r="Z1336" s="4"/>
    </row>
    <row r="1337" spans="1:26" ht="24" customHeight="1" x14ac:dyDescent="0.3">
      <c r="A1337" s="5">
        <v>1336</v>
      </c>
      <c r="B1337" s="6" t="s">
        <v>10421</v>
      </c>
      <c r="C1337" s="6" t="s">
        <v>13399</v>
      </c>
      <c r="D1337" s="7" t="s">
        <v>10433</v>
      </c>
      <c r="E1337" s="35" t="s">
        <v>13402</v>
      </c>
      <c r="F1337" s="39">
        <v>2</v>
      </c>
      <c r="G1337" s="5">
        <v>2</v>
      </c>
      <c r="H1337" s="39">
        <v>2</v>
      </c>
      <c r="I1337" s="4"/>
      <c r="J1337" s="4"/>
      <c r="K1337" s="4"/>
      <c r="L1337" s="4"/>
      <c r="M1337" s="4"/>
      <c r="N1337" s="4"/>
      <c r="O1337" s="4"/>
      <c r="P1337" s="4"/>
      <c r="Q1337" s="4"/>
      <c r="R1337" s="4"/>
      <c r="S1337" s="4"/>
      <c r="T1337" s="4"/>
      <c r="U1337" s="4"/>
      <c r="V1337" s="4"/>
      <c r="W1337" s="4"/>
      <c r="X1337" s="4"/>
      <c r="Y1337" s="4"/>
      <c r="Z1337" s="4"/>
    </row>
    <row r="1338" spans="1:26" ht="24" customHeight="1" x14ac:dyDescent="0.3">
      <c r="A1338" s="5">
        <v>1337</v>
      </c>
      <c r="B1338" s="6" t="s">
        <v>10421</v>
      </c>
      <c r="C1338" s="6" t="s">
        <v>13399</v>
      </c>
      <c r="D1338" s="7" t="s">
        <v>13403</v>
      </c>
      <c r="E1338" s="35" t="s">
        <v>13404</v>
      </c>
      <c r="F1338" s="39">
        <v>0</v>
      </c>
      <c r="G1338" s="5">
        <v>1</v>
      </c>
      <c r="H1338" s="39">
        <v>0</v>
      </c>
      <c r="I1338" s="4"/>
      <c r="J1338" s="4"/>
      <c r="K1338" s="4"/>
      <c r="L1338" s="4"/>
      <c r="M1338" s="4"/>
      <c r="N1338" s="4"/>
      <c r="O1338" s="4"/>
      <c r="P1338" s="4"/>
      <c r="Q1338" s="4"/>
      <c r="R1338" s="4"/>
      <c r="S1338" s="4"/>
      <c r="T1338" s="4"/>
      <c r="U1338" s="4"/>
      <c r="V1338" s="4"/>
      <c r="W1338" s="4"/>
      <c r="X1338" s="4"/>
      <c r="Y1338" s="4"/>
      <c r="Z1338" s="4"/>
    </row>
    <row r="1339" spans="1:26" ht="24" customHeight="1" x14ac:dyDescent="0.3">
      <c r="A1339" s="5">
        <v>1338</v>
      </c>
      <c r="B1339" s="6" t="s">
        <v>10421</v>
      </c>
      <c r="C1339" s="6" t="s">
        <v>13399</v>
      </c>
      <c r="D1339" s="7" t="s">
        <v>13405</v>
      </c>
      <c r="E1339" s="35" t="s">
        <v>13406</v>
      </c>
      <c r="F1339" s="39">
        <v>0</v>
      </c>
      <c r="G1339" s="5">
        <v>0</v>
      </c>
      <c r="H1339" s="39">
        <v>0</v>
      </c>
      <c r="I1339" s="4"/>
      <c r="J1339" s="4"/>
      <c r="K1339" s="4"/>
      <c r="L1339" s="4"/>
      <c r="M1339" s="4"/>
      <c r="N1339" s="4"/>
      <c r="O1339" s="4"/>
      <c r="P1339" s="4"/>
      <c r="Q1339" s="4"/>
      <c r="R1339" s="4"/>
      <c r="S1339" s="4"/>
      <c r="T1339" s="4"/>
      <c r="U1339" s="4"/>
      <c r="V1339" s="4"/>
      <c r="W1339" s="4"/>
      <c r="X1339" s="4"/>
      <c r="Y1339" s="4"/>
      <c r="Z1339" s="4"/>
    </row>
    <row r="1340" spans="1:26" ht="24" customHeight="1" x14ac:dyDescent="0.3">
      <c r="A1340" s="5">
        <v>1339</v>
      </c>
      <c r="B1340" s="6" t="s">
        <v>10421</v>
      </c>
      <c r="C1340" s="6" t="s">
        <v>13399</v>
      </c>
      <c r="D1340" s="7" t="s">
        <v>13407</v>
      </c>
      <c r="E1340" s="35" t="s">
        <v>13408</v>
      </c>
      <c r="F1340" s="39">
        <v>2</v>
      </c>
      <c r="G1340" s="5">
        <v>0</v>
      </c>
      <c r="H1340" s="39">
        <v>2</v>
      </c>
      <c r="I1340" s="4"/>
      <c r="J1340" s="4"/>
      <c r="K1340" s="4"/>
      <c r="L1340" s="4"/>
      <c r="M1340" s="4"/>
      <c r="N1340" s="4"/>
      <c r="O1340" s="4"/>
      <c r="P1340" s="4"/>
      <c r="Q1340" s="4"/>
      <c r="R1340" s="4"/>
      <c r="S1340" s="4"/>
      <c r="T1340" s="4"/>
      <c r="U1340" s="4"/>
      <c r="V1340" s="4"/>
      <c r="W1340" s="4"/>
      <c r="X1340" s="4"/>
      <c r="Y1340" s="4"/>
      <c r="Z1340" s="4"/>
    </row>
    <row r="1341" spans="1:26" ht="48" customHeight="1" x14ac:dyDescent="0.3">
      <c r="A1341" s="5">
        <v>1340</v>
      </c>
      <c r="B1341" s="6" t="s">
        <v>10421</v>
      </c>
      <c r="C1341" s="6" t="s">
        <v>13399</v>
      </c>
      <c r="D1341" s="7" t="s">
        <v>13409</v>
      </c>
      <c r="E1341" s="35" t="s">
        <v>13410</v>
      </c>
      <c r="F1341" s="39">
        <v>0</v>
      </c>
      <c r="G1341" s="5">
        <v>0</v>
      </c>
      <c r="H1341" s="39">
        <v>0</v>
      </c>
      <c r="I1341" s="4"/>
      <c r="J1341" s="4"/>
      <c r="K1341" s="4"/>
      <c r="L1341" s="4"/>
      <c r="M1341" s="4"/>
      <c r="N1341" s="4"/>
      <c r="O1341" s="4"/>
      <c r="P1341" s="4"/>
      <c r="Q1341" s="4"/>
      <c r="R1341" s="4"/>
      <c r="S1341" s="4"/>
      <c r="T1341" s="4"/>
      <c r="U1341" s="4"/>
      <c r="V1341" s="4"/>
      <c r="W1341" s="4"/>
      <c r="X1341" s="4"/>
      <c r="Y1341" s="4"/>
      <c r="Z1341" s="4"/>
    </row>
    <row r="1342" spans="1:26" ht="24" customHeight="1" x14ac:dyDescent="0.3">
      <c r="A1342" s="5">
        <v>1341</v>
      </c>
      <c r="B1342" s="6" t="s">
        <v>10421</v>
      </c>
      <c r="C1342" s="6" t="s">
        <v>13399</v>
      </c>
      <c r="D1342" s="7" t="s">
        <v>13411</v>
      </c>
      <c r="E1342" s="35" t="s">
        <v>13412</v>
      </c>
      <c r="F1342" s="39">
        <v>2</v>
      </c>
      <c r="G1342" s="5">
        <v>2</v>
      </c>
      <c r="H1342" s="39">
        <v>2</v>
      </c>
      <c r="I1342" s="4"/>
      <c r="J1342" s="4"/>
      <c r="K1342" s="4"/>
      <c r="L1342" s="4"/>
      <c r="M1342" s="4"/>
      <c r="N1342" s="4"/>
      <c r="O1342" s="4"/>
      <c r="P1342" s="4"/>
      <c r="Q1342" s="4"/>
      <c r="R1342" s="4"/>
      <c r="S1342" s="4"/>
      <c r="T1342" s="4"/>
      <c r="U1342" s="4"/>
      <c r="V1342" s="4"/>
      <c r="W1342" s="4"/>
      <c r="X1342" s="4"/>
      <c r="Y1342" s="4"/>
      <c r="Z1342" s="4"/>
    </row>
    <row r="1343" spans="1:26" ht="24" customHeight="1" x14ac:dyDescent="0.3">
      <c r="A1343" s="5">
        <v>1342</v>
      </c>
      <c r="B1343" s="6" t="s">
        <v>10421</v>
      </c>
      <c r="C1343" s="6" t="s">
        <v>13399</v>
      </c>
      <c r="D1343" s="7" t="s">
        <v>13413</v>
      </c>
      <c r="E1343" s="35" t="s">
        <v>13414</v>
      </c>
      <c r="F1343" s="39">
        <v>0</v>
      </c>
      <c r="G1343" s="5">
        <v>2</v>
      </c>
      <c r="H1343" s="39">
        <v>0</v>
      </c>
      <c r="I1343" s="4"/>
      <c r="J1343" s="4"/>
      <c r="K1343" s="4"/>
      <c r="L1343" s="4"/>
      <c r="M1343" s="4"/>
      <c r="N1343" s="4"/>
      <c r="O1343" s="4"/>
      <c r="P1343" s="4"/>
      <c r="Q1343" s="4"/>
      <c r="R1343" s="4"/>
      <c r="S1343" s="4"/>
      <c r="T1343" s="4"/>
      <c r="U1343" s="4"/>
      <c r="V1343" s="4"/>
      <c r="W1343" s="4"/>
      <c r="X1343" s="4"/>
      <c r="Y1343" s="4"/>
      <c r="Z1343" s="4"/>
    </row>
    <row r="1344" spans="1:26" ht="24" customHeight="1" x14ac:dyDescent="0.3">
      <c r="A1344" s="5">
        <v>1343</v>
      </c>
      <c r="B1344" s="6" t="s">
        <v>10421</v>
      </c>
      <c r="C1344" s="6" t="s">
        <v>13399</v>
      </c>
      <c r="D1344" s="7" t="s">
        <v>13415</v>
      </c>
      <c r="E1344" s="35" t="s">
        <v>13416</v>
      </c>
      <c r="F1344" s="39">
        <v>2</v>
      </c>
      <c r="G1344" s="5">
        <v>2</v>
      </c>
      <c r="H1344" s="39">
        <v>2</v>
      </c>
      <c r="I1344" s="4"/>
      <c r="J1344" s="4"/>
      <c r="K1344" s="4"/>
      <c r="L1344" s="4"/>
      <c r="M1344" s="4"/>
      <c r="N1344" s="4"/>
      <c r="O1344" s="4"/>
      <c r="P1344" s="4"/>
      <c r="Q1344" s="4"/>
      <c r="R1344" s="4"/>
      <c r="S1344" s="4"/>
      <c r="T1344" s="4"/>
      <c r="U1344" s="4"/>
      <c r="V1344" s="4"/>
      <c r="W1344" s="4"/>
      <c r="X1344" s="4"/>
      <c r="Y1344" s="4"/>
      <c r="Z1344" s="4"/>
    </row>
    <row r="1345" spans="1:26" ht="24" customHeight="1" x14ac:dyDescent="0.3">
      <c r="A1345" s="5">
        <v>1344</v>
      </c>
      <c r="B1345" s="6" t="s">
        <v>10421</v>
      </c>
      <c r="C1345" s="6" t="s">
        <v>13399</v>
      </c>
      <c r="D1345" s="7" t="s">
        <v>13417</v>
      </c>
      <c r="E1345" s="35" t="s">
        <v>13418</v>
      </c>
      <c r="F1345" s="39">
        <v>2</v>
      </c>
      <c r="G1345" s="5">
        <v>2</v>
      </c>
      <c r="H1345" s="39">
        <v>2</v>
      </c>
      <c r="I1345" s="4"/>
      <c r="J1345" s="4"/>
      <c r="K1345" s="4"/>
      <c r="L1345" s="4"/>
      <c r="M1345" s="4"/>
      <c r="N1345" s="4"/>
      <c r="O1345" s="4"/>
      <c r="P1345" s="4"/>
      <c r="Q1345" s="4"/>
      <c r="R1345" s="4"/>
      <c r="S1345" s="4"/>
      <c r="T1345" s="4"/>
      <c r="U1345" s="4"/>
      <c r="V1345" s="4"/>
      <c r="W1345" s="4"/>
      <c r="X1345" s="4"/>
      <c r="Y1345" s="4"/>
      <c r="Z1345" s="4"/>
    </row>
    <row r="1346" spans="1:26" ht="24" customHeight="1" x14ac:dyDescent="0.3">
      <c r="A1346" s="5">
        <v>1345</v>
      </c>
      <c r="B1346" s="6" t="s">
        <v>10421</v>
      </c>
      <c r="C1346" s="6" t="s">
        <v>13399</v>
      </c>
      <c r="D1346" s="7" t="s">
        <v>13419</v>
      </c>
      <c r="E1346" s="35" t="s">
        <v>13420</v>
      </c>
      <c r="F1346" s="39">
        <v>2</v>
      </c>
      <c r="G1346" s="5">
        <v>2</v>
      </c>
      <c r="H1346" s="39">
        <v>2</v>
      </c>
      <c r="I1346" s="4"/>
      <c r="J1346" s="4"/>
      <c r="K1346" s="4"/>
      <c r="L1346" s="4"/>
      <c r="M1346" s="4"/>
      <c r="N1346" s="4"/>
      <c r="O1346" s="4"/>
      <c r="P1346" s="4"/>
      <c r="Q1346" s="4"/>
      <c r="R1346" s="4"/>
      <c r="S1346" s="4"/>
      <c r="T1346" s="4"/>
      <c r="U1346" s="4"/>
      <c r="V1346" s="4"/>
      <c r="W1346" s="4"/>
      <c r="X1346" s="4"/>
      <c r="Y1346" s="4"/>
      <c r="Z1346" s="4"/>
    </row>
    <row r="1347" spans="1:26" ht="24" customHeight="1" x14ac:dyDescent="0.3">
      <c r="A1347" s="5">
        <v>1346</v>
      </c>
      <c r="B1347" s="6" t="s">
        <v>10421</v>
      </c>
      <c r="C1347" s="6" t="s">
        <v>13399</v>
      </c>
      <c r="D1347" s="7" t="s">
        <v>13421</v>
      </c>
      <c r="E1347" s="35" t="s">
        <v>13422</v>
      </c>
      <c r="F1347" s="39">
        <v>1</v>
      </c>
      <c r="G1347" s="5">
        <v>2</v>
      </c>
      <c r="H1347" s="39">
        <v>1</v>
      </c>
      <c r="I1347" s="4"/>
      <c r="J1347" s="4"/>
      <c r="K1347" s="4"/>
      <c r="L1347" s="4"/>
      <c r="M1347" s="4"/>
      <c r="N1347" s="4"/>
      <c r="O1347" s="4"/>
      <c r="P1347" s="4"/>
      <c r="Q1347" s="4"/>
      <c r="R1347" s="4"/>
      <c r="S1347" s="4"/>
      <c r="T1347" s="4"/>
      <c r="U1347" s="4"/>
      <c r="V1347" s="4"/>
      <c r="W1347" s="4"/>
      <c r="X1347" s="4"/>
      <c r="Y1347" s="4"/>
      <c r="Z1347" s="4"/>
    </row>
    <row r="1348" spans="1:26" ht="24" customHeight="1" x14ac:dyDescent="0.3">
      <c r="A1348" s="5">
        <v>1347</v>
      </c>
      <c r="B1348" s="6" t="s">
        <v>10421</v>
      </c>
      <c r="C1348" s="6" t="s">
        <v>13399</v>
      </c>
      <c r="D1348" s="7" t="s">
        <v>13423</v>
      </c>
      <c r="E1348" s="35" t="s">
        <v>13424</v>
      </c>
      <c r="F1348" s="39">
        <v>0</v>
      </c>
      <c r="G1348" s="5">
        <v>2</v>
      </c>
      <c r="H1348" s="39">
        <v>0</v>
      </c>
      <c r="I1348" s="4"/>
      <c r="J1348" s="4"/>
      <c r="K1348" s="4"/>
      <c r="L1348" s="4"/>
      <c r="M1348" s="4"/>
      <c r="N1348" s="4"/>
      <c r="O1348" s="4"/>
      <c r="P1348" s="4"/>
      <c r="Q1348" s="4"/>
      <c r="R1348" s="4"/>
      <c r="S1348" s="4"/>
      <c r="T1348" s="4"/>
      <c r="U1348" s="4"/>
      <c r="V1348" s="4"/>
      <c r="W1348" s="4"/>
      <c r="X1348" s="4"/>
      <c r="Y1348" s="4"/>
      <c r="Z1348" s="4"/>
    </row>
    <row r="1349" spans="1:26" ht="24" customHeight="1" x14ac:dyDescent="0.3">
      <c r="A1349" s="5">
        <v>1348</v>
      </c>
      <c r="B1349" s="6" t="s">
        <v>10421</v>
      </c>
      <c r="C1349" s="6" t="s">
        <v>13399</v>
      </c>
      <c r="D1349" s="7" t="s">
        <v>13425</v>
      </c>
      <c r="E1349" s="35" t="s">
        <v>13426</v>
      </c>
      <c r="F1349" s="39">
        <v>2</v>
      </c>
      <c r="G1349" s="5">
        <v>2</v>
      </c>
      <c r="H1349" s="39">
        <v>2</v>
      </c>
      <c r="I1349" s="4"/>
      <c r="J1349" s="4"/>
      <c r="K1349" s="4"/>
      <c r="L1349" s="4"/>
      <c r="M1349" s="4"/>
      <c r="N1349" s="4"/>
      <c r="O1349" s="4"/>
      <c r="P1349" s="4"/>
      <c r="Q1349" s="4"/>
      <c r="R1349" s="4"/>
      <c r="S1349" s="4"/>
      <c r="T1349" s="4"/>
      <c r="U1349" s="4"/>
      <c r="V1349" s="4"/>
      <c r="W1349" s="4"/>
      <c r="X1349" s="4"/>
      <c r="Y1349" s="4"/>
      <c r="Z1349" s="4"/>
    </row>
    <row r="1350" spans="1:26" ht="24" customHeight="1" x14ac:dyDescent="0.3">
      <c r="A1350" s="5">
        <v>1349</v>
      </c>
      <c r="B1350" s="6" t="s">
        <v>10469</v>
      </c>
      <c r="C1350" s="6" t="s">
        <v>13427</v>
      </c>
      <c r="D1350" s="7" t="s">
        <v>10471</v>
      </c>
      <c r="E1350" s="35" t="s">
        <v>13428</v>
      </c>
      <c r="F1350" s="39">
        <v>0</v>
      </c>
      <c r="G1350" s="5">
        <v>0</v>
      </c>
      <c r="H1350" s="39">
        <v>0</v>
      </c>
      <c r="I1350" s="4"/>
      <c r="J1350" s="4"/>
      <c r="K1350" s="4"/>
      <c r="L1350" s="4"/>
      <c r="M1350" s="4"/>
      <c r="N1350" s="4"/>
      <c r="O1350" s="4"/>
      <c r="P1350" s="4"/>
      <c r="Q1350" s="4"/>
      <c r="R1350" s="4"/>
      <c r="S1350" s="4"/>
      <c r="T1350" s="4"/>
      <c r="U1350" s="4"/>
      <c r="V1350" s="4"/>
      <c r="W1350" s="4"/>
      <c r="X1350" s="4"/>
      <c r="Y1350" s="4"/>
      <c r="Z1350" s="4"/>
    </row>
    <row r="1351" spans="1:26" ht="48" customHeight="1" x14ac:dyDescent="0.3">
      <c r="A1351" s="5">
        <v>1350</v>
      </c>
      <c r="B1351" s="6" t="s">
        <v>10469</v>
      </c>
      <c r="C1351" s="6" t="s">
        <v>13427</v>
      </c>
      <c r="D1351" s="7" t="s">
        <v>13429</v>
      </c>
      <c r="E1351" s="35" t="s">
        <v>13430</v>
      </c>
      <c r="F1351" s="39">
        <v>1</v>
      </c>
      <c r="G1351" s="5">
        <v>1</v>
      </c>
      <c r="H1351" s="39">
        <v>1</v>
      </c>
      <c r="I1351" s="4"/>
      <c r="J1351" s="4"/>
      <c r="K1351" s="4"/>
      <c r="L1351" s="4"/>
      <c r="M1351" s="4"/>
      <c r="N1351" s="4"/>
      <c r="O1351" s="4"/>
      <c r="P1351" s="4"/>
      <c r="Q1351" s="4"/>
      <c r="R1351" s="4"/>
      <c r="S1351" s="4"/>
      <c r="T1351" s="4"/>
      <c r="U1351" s="4"/>
      <c r="V1351" s="4"/>
      <c r="W1351" s="4"/>
      <c r="X1351" s="4"/>
      <c r="Y1351" s="4"/>
      <c r="Z1351" s="4"/>
    </row>
    <row r="1352" spans="1:26" ht="24" customHeight="1" x14ac:dyDescent="0.3">
      <c r="A1352" s="5">
        <v>1351</v>
      </c>
      <c r="B1352" s="6" t="s">
        <v>10469</v>
      </c>
      <c r="C1352" s="6" t="s">
        <v>13427</v>
      </c>
      <c r="D1352" s="7" t="s">
        <v>10475</v>
      </c>
      <c r="E1352" s="35" t="s">
        <v>13431</v>
      </c>
      <c r="F1352" s="39">
        <v>2</v>
      </c>
      <c r="G1352" s="5">
        <v>0</v>
      </c>
      <c r="H1352" s="39">
        <v>2</v>
      </c>
      <c r="I1352" s="4"/>
      <c r="J1352" s="4"/>
      <c r="K1352" s="4"/>
      <c r="L1352" s="4"/>
      <c r="M1352" s="4"/>
      <c r="N1352" s="4"/>
      <c r="O1352" s="4"/>
      <c r="P1352" s="4"/>
      <c r="Q1352" s="4"/>
      <c r="R1352" s="4"/>
      <c r="S1352" s="4"/>
      <c r="T1352" s="4"/>
      <c r="U1352" s="4"/>
      <c r="V1352" s="4"/>
      <c r="W1352" s="4"/>
      <c r="X1352" s="4"/>
      <c r="Y1352" s="4"/>
      <c r="Z1352" s="4"/>
    </row>
    <row r="1353" spans="1:26" ht="24" customHeight="1" x14ac:dyDescent="0.3">
      <c r="A1353" s="5">
        <v>1352</v>
      </c>
      <c r="B1353" s="6" t="s">
        <v>10469</v>
      </c>
      <c r="C1353" s="6" t="s">
        <v>13427</v>
      </c>
      <c r="D1353" s="7" t="s">
        <v>10477</v>
      </c>
      <c r="E1353" s="35" t="s">
        <v>13432</v>
      </c>
      <c r="F1353" s="39">
        <v>1</v>
      </c>
      <c r="G1353" s="5">
        <v>0</v>
      </c>
      <c r="H1353" s="39">
        <v>1</v>
      </c>
      <c r="I1353" s="4"/>
      <c r="J1353" s="4"/>
      <c r="K1353" s="4"/>
      <c r="L1353" s="4"/>
      <c r="M1353" s="4"/>
      <c r="N1353" s="4"/>
      <c r="O1353" s="4"/>
      <c r="P1353" s="4"/>
      <c r="Q1353" s="4"/>
      <c r="R1353" s="4"/>
      <c r="S1353" s="4"/>
      <c r="T1353" s="4"/>
      <c r="U1353" s="4"/>
      <c r="V1353" s="4"/>
      <c r="W1353" s="4"/>
      <c r="X1353" s="4"/>
      <c r="Y1353" s="4"/>
      <c r="Z1353" s="4"/>
    </row>
    <row r="1354" spans="1:26" ht="24" customHeight="1" x14ac:dyDescent="0.3">
      <c r="A1354" s="5">
        <v>1353</v>
      </c>
      <c r="B1354" s="6" t="s">
        <v>10469</v>
      </c>
      <c r="C1354" s="6" t="s">
        <v>13427</v>
      </c>
      <c r="D1354" s="7" t="s">
        <v>10479</v>
      </c>
      <c r="E1354" s="35" t="s">
        <v>13433</v>
      </c>
      <c r="F1354" s="39">
        <v>1</v>
      </c>
      <c r="G1354" s="5">
        <v>0</v>
      </c>
      <c r="H1354" s="39">
        <v>1</v>
      </c>
      <c r="I1354" s="4"/>
      <c r="J1354" s="4"/>
      <c r="K1354" s="4"/>
      <c r="L1354" s="4"/>
      <c r="M1354" s="4"/>
      <c r="N1354" s="4"/>
      <c r="O1354" s="4"/>
      <c r="P1354" s="4"/>
      <c r="Q1354" s="4"/>
      <c r="R1354" s="4"/>
      <c r="S1354" s="4"/>
      <c r="T1354" s="4"/>
      <c r="U1354" s="4"/>
      <c r="V1354" s="4"/>
      <c r="W1354" s="4"/>
      <c r="X1354" s="4"/>
      <c r="Y1354" s="4"/>
      <c r="Z1354" s="4"/>
    </row>
    <row r="1355" spans="1:26" ht="24" customHeight="1" x14ac:dyDescent="0.3">
      <c r="A1355" s="5">
        <v>1354</v>
      </c>
      <c r="B1355" s="6" t="s">
        <v>12669</v>
      </c>
      <c r="C1355" s="6" t="s">
        <v>13434</v>
      </c>
      <c r="D1355" s="7" t="s">
        <v>12671</v>
      </c>
      <c r="E1355" s="35" t="s">
        <v>13435</v>
      </c>
      <c r="F1355" s="39">
        <v>2</v>
      </c>
      <c r="G1355" s="5">
        <v>2</v>
      </c>
      <c r="H1355" s="39">
        <v>2</v>
      </c>
      <c r="I1355" s="4"/>
      <c r="J1355" s="4"/>
      <c r="K1355" s="4"/>
      <c r="L1355" s="4"/>
      <c r="M1355" s="4"/>
      <c r="N1355" s="4"/>
      <c r="O1355" s="4"/>
      <c r="P1355" s="4"/>
      <c r="Q1355" s="4"/>
      <c r="R1355" s="4"/>
      <c r="S1355" s="4"/>
      <c r="T1355" s="4"/>
      <c r="U1355" s="4"/>
      <c r="V1355" s="4"/>
      <c r="W1355" s="4"/>
      <c r="X1355" s="4"/>
      <c r="Y1355" s="4"/>
      <c r="Z1355" s="4"/>
    </row>
    <row r="1356" spans="1:26" ht="24" customHeight="1" x14ac:dyDescent="0.3">
      <c r="A1356" s="5">
        <v>1355</v>
      </c>
      <c r="B1356" s="6" t="s">
        <v>12669</v>
      </c>
      <c r="C1356" s="6" t="s">
        <v>13434</v>
      </c>
      <c r="D1356" s="7" t="s">
        <v>12673</v>
      </c>
      <c r="E1356" s="35" t="s">
        <v>13436</v>
      </c>
      <c r="F1356" s="39">
        <v>0</v>
      </c>
      <c r="G1356" s="5">
        <v>1</v>
      </c>
      <c r="H1356" s="39">
        <v>0</v>
      </c>
      <c r="I1356" s="4"/>
      <c r="J1356" s="4"/>
      <c r="K1356" s="4"/>
      <c r="L1356" s="4"/>
      <c r="M1356" s="4"/>
      <c r="N1356" s="4"/>
      <c r="O1356" s="4"/>
      <c r="P1356" s="4"/>
      <c r="Q1356" s="4"/>
      <c r="R1356" s="4"/>
      <c r="S1356" s="4"/>
      <c r="T1356" s="4"/>
      <c r="U1356" s="4"/>
      <c r="V1356" s="4"/>
      <c r="W1356" s="4"/>
      <c r="X1356" s="4"/>
      <c r="Y1356" s="4"/>
      <c r="Z1356" s="4"/>
    </row>
    <row r="1357" spans="1:26" ht="24" customHeight="1" x14ac:dyDescent="0.3">
      <c r="A1357" s="5">
        <v>1356</v>
      </c>
      <c r="B1357" s="6" t="s">
        <v>12669</v>
      </c>
      <c r="C1357" s="6" t="s">
        <v>13434</v>
      </c>
      <c r="D1357" s="7" t="s">
        <v>12679</v>
      </c>
      <c r="E1357" s="35" t="s">
        <v>13437</v>
      </c>
      <c r="F1357" s="39">
        <v>1</v>
      </c>
      <c r="G1357" s="5">
        <v>2</v>
      </c>
      <c r="H1357" s="39">
        <v>1</v>
      </c>
      <c r="I1357" s="4"/>
      <c r="J1357" s="4"/>
      <c r="K1357" s="4"/>
      <c r="L1357" s="4"/>
      <c r="M1357" s="4"/>
      <c r="N1357" s="4"/>
      <c r="O1357" s="4"/>
      <c r="P1357" s="4"/>
      <c r="Q1357" s="4"/>
      <c r="R1357" s="4"/>
      <c r="S1357" s="4"/>
      <c r="T1357" s="4"/>
      <c r="U1357" s="4"/>
      <c r="V1357" s="4"/>
      <c r="W1357" s="4"/>
      <c r="X1357" s="4"/>
      <c r="Y1357" s="4"/>
      <c r="Z1357" s="4"/>
    </row>
    <row r="1358" spans="1:26" ht="24" customHeight="1" x14ac:dyDescent="0.3">
      <c r="A1358" s="5">
        <v>1357</v>
      </c>
      <c r="B1358" s="6" t="s">
        <v>12506</v>
      </c>
      <c r="C1358" s="6" t="s">
        <v>13438</v>
      </c>
      <c r="D1358" s="7" t="s">
        <v>12508</v>
      </c>
      <c r="E1358" s="35" t="s">
        <v>13439</v>
      </c>
      <c r="F1358" s="39">
        <v>1</v>
      </c>
      <c r="G1358" s="5">
        <v>1</v>
      </c>
      <c r="H1358" s="39">
        <v>1</v>
      </c>
      <c r="I1358" s="4"/>
      <c r="J1358" s="4"/>
      <c r="K1358" s="4"/>
      <c r="L1358" s="4"/>
      <c r="M1358" s="4"/>
      <c r="N1358" s="4"/>
      <c r="O1358" s="4"/>
      <c r="P1358" s="4"/>
      <c r="Q1358" s="4"/>
      <c r="R1358" s="4"/>
      <c r="S1358" s="4"/>
      <c r="T1358" s="4"/>
      <c r="U1358" s="4"/>
      <c r="V1358" s="4"/>
      <c r="W1358" s="4"/>
      <c r="X1358" s="4"/>
      <c r="Y1358" s="4"/>
      <c r="Z1358" s="4"/>
    </row>
    <row r="1359" spans="1:26" ht="24" customHeight="1" x14ac:dyDescent="0.3">
      <c r="A1359" s="5">
        <v>1358</v>
      </c>
      <c r="B1359" s="6" t="s">
        <v>12506</v>
      </c>
      <c r="C1359" s="6" t="s">
        <v>13438</v>
      </c>
      <c r="D1359" s="7" t="s">
        <v>12510</v>
      </c>
      <c r="E1359" s="35" t="s">
        <v>13440</v>
      </c>
      <c r="F1359" s="39">
        <v>1</v>
      </c>
      <c r="G1359" s="5">
        <v>1</v>
      </c>
      <c r="H1359" s="39">
        <v>1</v>
      </c>
      <c r="I1359" s="4"/>
      <c r="J1359" s="4"/>
      <c r="K1359" s="4"/>
      <c r="L1359" s="4"/>
      <c r="M1359" s="4"/>
      <c r="N1359" s="4"/>
      <c r="O1359" s="4"/>
      <c r="P1359" s="4"/>
      <c r="Q1359" s="4"/>
      <c r="R1359" s="4"/>
      <c r="S1359" s="4"/>
      <c r="T1359" s="4"/>
      <c r="U1359" s="4"/>
      <c r="V1359" s="4"/>
      <c r="W1359" s="4"/>
      <c r="X1359" s="4"/>
      <c r="Y1359" s="4"/>
      <c r="Z1359" s="4"/>
    </row>
    <row r="1360" spans="1:26" ht="24" customHeight="1" x14ac:dyDescent="0.3">
      <c r="A1360" s="5">
        <v>1359</v>
      </c>
      <c r="B1360" s="6" t="s">
        <v>12506</v>
      </c>
      <c r="C1360" s="6" t="s">
        <v>13438</v>
      </c>
      <c r="D1360" s="7" t="s">
        <v>12512</v>
      </c>
      <c r="E1360" s="35" t="s">
        <v>13441</v>
      </c>
      <c r="F1360" s="39">
        <v>1</v>
      </c>
      <c r="G1360" s="5">
        <v>0</v>
      </c>
      <c r="H1360" s="39">
        <v>1</v>
      </c>
      <c r="I1360" s="4"/>
      <c r="J1360" s="4"/>
      <c r="K1360" s="4"/>
      <c r="L1360" s="4"/>
      <c r="M1360" s="4"/>
      <c r="N1360" s="4"/>
      <c r="O1360" s="4"/>
      <c r="P1360" s="4"/>
      <c r="Q1360" s="4"/>
      <c r="R1360" s="4"/>
      <c r="S1360" s="4"/>
      <c r="T1360" s="4"/>
      <c r="U1360" s="4"/>
      <c r="V1360" s="4"/>
      <c r="W1360" s="4"/>
      <c r="X1360" s="4"/>
      <c r="Y1360" s="4"/>
      <c r="Z1360" s="4"/>
    </row>
    <row r="1361" spans="1:26" ht="48" customHeight="1" x14ac:dyDescent="0.3">
      <c r="A1361" s="5">
        <v>1360</v>
      </c>
      <c r="B1361" s="6" t="s">
        <v>12506</v>
      </c>
      <c r="C1361" s="6" t="s">
        <v>13438</v>
      </c>
      <c r="D1361" s="7" t="s">
        <v>12514</v>
      </c>
      <c r="E1361" s="35" t="s">
        <v>13442</v>
      </c>
      <c r="F1361" s="39">
        <v>1</v>
      </c>
      <c r="G1361" s="5">
        <v>1</v>
      </c>
      <c r="H1361" s="39">
        <v>1</v>
      </c>
      <c r="I1361" s="4"/>
      <c r="J1361" s="4"/>
      <c r="K1361" s="4"/>
      <c r="L1361" s="4"/>
      <c r="M1361" s="4"/>
      <c r="N1361" s="4"/>
      <c r="O1361" s="4"/>
      <c r="P1361" s="4"/>
      <c r="Q1361" s="4"/>
      <c r="R1361" s="4"/>
      <c r="S1361" s="4"/>
      <c r="T1361" s="4"/>
      <c r="U1361" s="4"/>
      <c r="V1361" s="4"/>
      <c r="W1361" s="4"/>
      <c r="X1361" s="4"/>
      <c r="Y1361" s="4"/>
      <c r="Z1361" s="4"/>
    </row>
    <row r="1362" spans="1:26" ht="48" customHeight="1" x14ac:dyDescent="0.3">
      <c r="A1362" s="5">
        <v>1361</v>
      </c>
      <c r="B1362" s="6" t="s">
        <v>12506</v>
      </c>
      <c r="C1362" s="6" t="s">
        <v>13438</v>
      </c>
      <c r="D1362" s="7" t="s">
        <v>12516</v>
      </c>
      <c r="E1362" s="35" t="s">
        <v>13443</v>
      </c>
      <c r="F1362" s="39">
        <v>1</v>
      </c>
      <c r="G1362" s="5">
        <v>1</v>
      </c>
      <c r="H1362" s="39">
        <v>1</v>
      </c>
      <c r="I1362" s="4"/>
      <c r="J1362" s="4"/>
      <c r="K1362" s="4"/>
      <c r="L1362" s="4"/>
      <c r="M1362" s="4"/>
      <c r="N1362" s="4"/>
      <c r="O1362" s="4"/>
      <c r="P1362" s="4"/>
      <c r="Q1362" s="4"/>
      <c r="R1362" s="4"/>
      <c r="S1362" s="4"/>
      <c r="T1362" s="4"/>
      <c r="U1362" s="4"/>
      <c r="V1362" s="4"/>
      <c r="W1362" s="4"/>
      <c r="X1362" s="4"/>
      <c r="Y1362" s="4"/>
      <c r="Z1362" s="4"/>
    </row>
    <row r="1363" spans="1:26" ht="24" customHeight="1" x14ac:dyDescent="0.3">
      <c r="A1363" s="5">
        <v>1362</v>
      </c>
      <c r="B1363" s="6" t="s">
        <v>12506</v>
      </c>
      <c r="C1363" s="6" t="s">
        <v>13438</v>
      </c>
      <c r="D1363" s="7" t="s">
        <v>12518</v>
      </c>
      <c r="E1363" s="35" t="s">
        <v>13444</v>
      </c>
      <c r="F1363" s="39">
        <v>1</v>
      </c>
      <c r="G1363" s="5">
        <v>1</v>
      </c>
      <c r="H1363" s="39">
        <v>1</v>
      </c>
      <c r="I1363" s="4"/>
      <c r="J1363" s="4"/>
      <c r="K1363" s="4"/>
      <c r="L1363" s="4"/>
      <c r="M1363" s="4"/>
      <c r="N1363" s="4"/>
      <c r="O1363" s="4"/>
      <c r="P1363" s="4"/>
      <c r="Q1363" s="4"/>
      <c r="R1363" s="4"/>
      <c r="S1363" s="4"/>
      <c r="T1363" s="4"/>
      <c r="U1363" s="4"/>
      <c r="V1363" s="4"/>
      <c r="W1363" s="4"/>
      <c r="X1363" s="4"/>
      <c r="Y1363" s="4"/>
      <c r="Z1363" s="4"/>
    </row>
    <row r="1364" spans="1:26" ht="24" customHeight="1" x14ac:dyDescent="0.3">
      <c r="A1364" s="5">
        <v>1363</v>
      </c>
      <c r="B1364" s="6" t="s">
        <v>12506</v>
      </c>
      <c r="C1364" s="6" t="s">
        <v>13438</v>
      </c>
      <c r="D1364" s="7" t="s">
        <v>12520</v>
      </c>
      <c r="E1364" s="35" t="s">
        <v>13445</v>
      </c>
      <c r="F1364" s="39">
        <v>0</v>
      </c>
      <c r="G1364" s="5">
        <v>1</v>
      </c>
      <c r="H1364" s="39">
        <v>0</v>
      </c>
      <c r="I1364" s="4"/>
      <c r="J1364" s="4"/>
      <c r="K1364" s="4"/>
      <c r="L1364" s="4"/>
      <c r="M1364" s="4"/>
      <c r="N1364" s="4"/>
      <c r="O1364" s="4"/>
      <c r="P1364" s="4"/>
      <c r="Q1364" s="4"/>
      <c r="R1364" s="4"/>
      <c r="S1364" s="4"/>
      <c r="T1364" s="4"/>
      <c r="U1364" s="4"/>
      <c r="V1364" s="4"/>
      <c r="W1364" s="4"/>
      <c r="X1364" s="4"/>
      <c r="Y1364" s="4"/>
      <c r="Z1364" s="4"/>
    </row>
    <row r="1365" spans="1:26" ht="24" customHeight="1" x14ac:dyDescent="0.3">
      <c r="A1365" s="5">
        <v>1364</v>
      </c>
      <c r="B1365" s="6" t="s">
        <v>12506</v>
      </c>
      <c r="C1365" s="6" t="s">
        <v>13438</v>
      </c>
      <c r="D1365" s="7" t="s">
        <v>12522</v>
      </c>
      <c r="E1365" s="35" t="s">
        <v>13446</v>
      </c>
      <c r="F1365" s="39">
        <v>1</v>
      </c>
      <c r="G1365" s="5">
        <v>0</v>
      </c>
      <c r="H1365" s="39">
        <v>1</v>
      </c>
      <c r="I1365" s="4"/>
      <c r="J1365" s="4"/>
      <c r="K1365" s="4"/>
      <c r="L1365" s="4"/>
      <c r="M1365" s="4"/>
      <c r="N1365" s="4"/>
      <c r="O1365" s="4"/>
      <c r="P1365" s="4"/>
      <c r="Q1365" s="4"/>
      <c r="R1365" s="4"/>
      <c r="S1365" s="4"/>
      <c r="T1365" s="4"/>
      <c r="U1365" s="4"/>
      <c r="V1365" s="4"/>
      <c r="W1365" s="4"/>
      <c r="X1365" s="4"/>
      <c r="Y1365" s="4"/>
      <c r="Z1365" s="4"/>
    </row>
    <row r="1366" spans="1:26" ht="24" customHeight="1" x14ac:dyDescent="0.3">
      <c r="A1366" s="5">
        <v>1365</v>
      </c>
      <c r="B1366" s="6" t="s">
        <v>12506</v>
      </c>
      <c r="C1366" s="6" t="s">
        <v>13438</v>
      </c>
      <c r="D1366" s="7" t="s">
        <v>12524</v>
      </c>
      <c r="E1366" s="35" t="s">
        <v>13447</v>
      </c>
      <c r="F1366" s="39">
        <v>1</v>
      </c>
      <c r="G1366" s="5" t="s">
        <v>13644</v>
      </c>
      <c r="H1366" s="39">
        <v>1</v>
      </c>
      <c r="I1366" s="4"/>
      <c r="J1366" s="4"/>
      <c r="K1366" s="4"/>
      <c r="L1366" s="4"/>
      <c r="M1366" s="4"/>
      <c r="N1366" s="4"/>
      <c r="O1366" s="4"/>
      <c r="P1366" s="4"/>
      <c r="Q1366" s="4"/>
      <c r="R1366" s="4"/>
      <c r="S1366" s="4"/>
      <c r="T1366" s="4"/>
      <c r="U1366" s="4"/>
      <c r="V1366" s="4"/>
      <c r="W1366" s="4"/>
      <c r="X1366" s="4"/>
      <c r="Y1366" s="4"/>
      <c r="Z1366" s="4"/>
    </row>
    <row r="1367" spans="1:26" ht="24" customHeight="1" x14ac:dyDescent="0.3">
      <c r="A1367" s="5">
        <v>1366</v>
      </c>
      <c r="B1367" s="6" t="s">
        <v>12506</v>
      </c>
      <c r="C1367" s="6" t="s">
        <v>13438</v>
      </c>
      <c r="D1367" s="7" t="s">
        <v>13448</v>
      </c>
      <c r="E1367" s="35" t="s">
        <v>13449</v>
      </c>
      <c r="F1367" s="39">
        <v>2</v>
      </c>
      <c r="G1367" s="5">
        <v>2</v>
      </c>
      <c r="H1367" s="39">
        <v>2</v>
      </c>
      <c r="I1367" s="4"/>
      <c r="J1367" s="4"/>
      <c r="K1367" s="4"/>
      <c r="L1367" s="4"/>
      <c r="M1367" s="4"/>
      <c r="N1367" s="4"/>
      <c r="O1367" s="4"/>
      <c r="P1367" s="4"/>
      <c r="Q1367" s="4"/>
      <c r="R1367" s="4"/>
      <c r="S1367" s="4"/>
      <c r="T1367" s="4"/>
      <c r="U1367" s="4"/>
      <c r="V1367" s="4"/>
      <c r="W1367" s="4"/>
      <c r="X1367" s="4"/>
      <c r="Y1367" s="4"/>
      <c r="Z1367" s="4"/>
    </row>
    <row r="1368" spans="1:26" ht="48" customHeight="1" x14ac:dyDescent="0.3">
      <c r="A1368" s="5">
        <v>1367</v>
      </c>
      <c r="B1368" s="6" t="s">
        <v>12506</v>
      </c>
      <c r="C1368" s="6" t="s">
        <v>13438</v>
      </c>
      <c r="D1368" s="7" t="s">
        <v>12534</v>
      </c>
      <c r="E1368" s="35" t="s">
        <v>13450</v>
      </c>
      <c r="F1368" s="39">
        <v>1</v>
      </c>
      <c r="G1368" s="5">
        <v>1</v>
      </c>
      <c r="H1368" s="39">
        <v>1</v>
      </c>
      <c r="I1368" s="4"/>
      <c r="J1368" s="4"/>
      <c r="K1368" s="4"/>
      <c r="L1368" s="4"/>
      <c r="M1368" s="4"/>
      <c r="N1368" s="4"/>
      <c r="O1368" s="4"/>
      <c r="P1368" s="4"/>
      <c r="Q1368" s="4"/>
      <c r="R1368" s="4"/>
      <c r="S1368" s="4"/>
      <c r="T1368" s="4"/>
      <c r="U1368" s="4"/>
      <c r="V1368" s="4"/>
      <c r="W1368" s="4"/>
      <c r="X1368" s="4"/>
      <c r="Y1368" s="4"/>
      <c r="Z1368" s="4"/>
    </row>
    <row r="1369" spans="1:26" ht="48" customHeight="1" x14ac:dyDescent="0.3">
      <c r="A1369" s="5">
        <v>1368</v>
      </c>
      <c r="B1369" s="6" t="s">
        <v>12506</v>
      </c>
      <c r="C1369" s="6" t="s">
        <v>13438</v>
      </c>
      <c r="D1369" s="7" t="s">
        <v>12538</v>
      </c>
      <c r="E1369" s="35" t="s">
        <v>13451</v>
      </c>
      <c r="F1369" s="39">
        <v>1</v>
      </c>
      <c r="G1369" s="5">
        <v>1</v>
      </c>
      <c r="H1369" s="39">
        <v>1</v>
      </c>
      <c r="I1369" s="4"/>
      <c r="J1369" s="4"/>
      <c r="K1369" s="4"/>
      <c r="L1369" s="4"/>
      <c r="M1369" s="4"/>
      <c r="N1369" s="4"/>
      <c r="O1369" s="4"/>
      <c r="P1369" s="4"/>
      <c r="Q1369" s="4"/>
      <c r="R1369" s="4"/>
      <c r="S1369" s="4"/>
      <c r="T1369" s="4"/>
      <c r="U1369" s="4"/>
      <c r="V1369" s="4"/>
      <c r="W1369" s="4"/>
      <c r="X1369" s="4"/>
      <c r="Y1369" s="4"/>
      <c r="Z1369" s="4"/>
    </row>
    <row r="1370" spans="1:26" ht="48" customHeight="1" x14ac:dyDescent="0.3">
      <c r="A1370" s="5">
        <v>1369</v>
      </c>
      <c r="B1370" s="6" t="s">
        <v>12506</v>
      </c>
      <c r="C1370" s="6" t="s">
        <v>13438</v>
      </c>
      <c r="D1370" s="7" t="s">
        <v>12542</v>
      </c>
      <c r="E1370" s="35" t="s">
        <v>13452</v>
      </c>
      <c r="F1370" s="39">
        <v>0</v>
      </c>
      <c r="G1370" s="5">
        <v>2</v>
      </c>
      <c r="H1370" s="39">
        <v>0</v>
      </c>
      <c r="I1370" s="4"/>
      <c r="J1370" s="4"/>
      <c r="K1370" s="4"/>
      <c r="L1370" s="4"/>
      <c r="M1370" s="4"/>
      <c r="N1370" s="4"/>
      <c r="O1370" s="4"/>
      <c r="P1370" s="4"/>
      <c r="Q1370" s="4"/>
      <c r="R1370" s="4"/>
      <c r="S1370" s="4"/>
      <c r="T1370" s="4"/>
      <c r="U1370" s="4"/>
      <c r="V1370" s="4"/>
      <c r="W1370" s="4"/>
      <c r="X1370" s="4"/>
      <c r="Y1370" s="4"/>
      <c r="Z1370" s="4"/>
    </row>
    <row r="1371" spans="1:26" ht="96" customHeight="1" x14ac:dyDescent="0.3">
      <c r="A1371" s="5">
        <v>1370</v>
      </c>
      <c r="B1371" s="6" t="s">
        <v>12506</v>
      </c>
      <c r="C1371" s="6" t="s">
        <v>13438</v>
      </c>
      <c r="D1371" s="7" t="s">
        <v>12546</v>
      </c>
      <c r="E1371" s="35" t="s">
        <v>13453</v>
      </c>
      <c r="F1371" s="39">
        <v>1</v>
      </c>
      <c r="G1371" s="5">
        <v>1</v>
      </c>
      <c r="H1371" s="39">
        <v>1</v>
      </c>
      <c r="I1371" s="4"/>
      <c r="J1371" s="4"/>
      <c r="K1371" s="4"/>
      <c r="L1371" s="4"/>
      <c r="M1371" s="4"/>
      <c r="N1371" s="4"/>
      <c r="O1371" s="4"/>
      <c r="P1371" s="4"/>
      <c r="Q1371" s="4"/>
      <c r="R1371" s="4"/>
      <c r="S1371" s="4"/>
      <c r="T1371" s="4"/>
      <c r="U1371" s="4"/>
      <c r="V1371" s="4"/>
      <c r="W1371" s="4"/>
      <c r="X1371" s="4"/>
      <c r="Y1371" s="4"/>
      <c r="Z1371" s="4"/>
    </row>
    <row r="1372" spans="1:26" ht="72" customHeight="1" x14ac:dyDescent="0.3">
      <c r="A1372" s="5">
        <v>1371</v>
      </c>
      <c r="B1372" s="6" t="s">
        <v>12506</v>
      </c>
      <c r="C1372" s="6" t="s">
        <v>13438</v>
      </c>
      <c r="D1372" s="7" t="s">
        <v>12548</v>
      </c>
      <c r="E1372" s="35" t="s">
        <v>13454</v>
      </c>
      <c r="F1372" s="39">
        <v>0</v>
      </c>
      <c r="G1372" s="5">
        <v>2</v>
      </c>
      <c r="H1372" s="39">
        <v>0</v>
      </c>
      <c r="I1372" s="4"/>
      <c r="J1372" s="4"/>
      <c r="K1372" s="4"/>
      <c r="L1372" s="4"/>
      <c r="M1372" s="4"/>
      <c r="N1372" s="4"/>
      <c r="O1372" s="4"/>
      <c r="P1372" s="4"/>
      <c r="Q1372" s="4"/>
      <c r="R1372" s="4"/>
      <c r="S1372" s="4"/>
      <c r="T1372" s="4"/>
      <c r="U1372" s="4"/>
      <c r="V1372" s="4"/>
      <c r="W1372" s="4"/>
      <c r="X1372" s="4"/>
      <c r="Y1372" s="4"/>
      <c r="Z1372" s="4"/>
    </row>
    <row r="1373" spans="1:26" ht="144" customHeight="1" x14ac:dyDescent="0.3">
      <c r="A1373" s="5">
        <v>1372</v>
      </c>
      <c r="B1373" s="6" t="s">
        <v>12506</v>
      </c>
      <c r="C1373" s="6" t="s">
        <v>13438</v>
      </c>
      <c r="D1373" s="7" t="s">
        <v>12550</v>
      </c>
      <c r="E1373" s="35" t="s">
        <v>13455</v>
      </c>
      <c r="F1373" s="39">
        <v>1</v>
      </c>
      <c r="G1373" s="5">
        <v>0</v>
      </c>
      <c r="H1373" s="39">
        <v>1</v>
      </c>
      <c r="I1373" s="4"/>
      <c r="J1373" s="4"/>
      <c r="K1373" s="4"/>
      <c r="L1373" s="4"/>
      <c r="M1373" s="4"/>
      <c r="N1373" s="4"/>
      <c r="O1373" s="4"/>
      <c r="P1373" s="4"/>
      <c r="Q1373" s="4"/>
      <c r="R1373" s="4"/>
      <c r="S1373" s="4"/>
      <c r="T1373" s="4"/>
      <c r="U1373" s="4"/>
      <c r="V1373" s="4"/>
      <c r="W1373" s="4"/>
      <c r="X1373" s="4"/>
      <c r="Y1373" s="4"/>
      <c r="Z1373" s="4"/>
    </row>
    <row r="1374" spans="1:26" ht="72" customHeight="1" x14ac:dyDescent="0.3">
      <c r="A1374" s="5">
        <v>1373</v>
      </c>
      <c r="B1374" s="6" t="s">
        <v>12506</v>
      </c>
      <c r="C1374" s="6" t="s">
        <v>13438</v>
      </c>
      <c r="D1374" s="7" t="s">
        <v>12552</v>
      </c>
      <c r="E1374" s="35" t="s">
        <v>13456</v>
      </c>
      <c r="F1374" s="39">
        <v>2</v>
      </c>
      <c r="G1374" s="5">
        <v>0</v>
      </c>
      <c r="H1374" s="39">
        <v>2</v>
      </c>
      <c r="I1374" s="4"/>
      <c r="J1374" s="4"/>
      <c r="K1374" s="4"/>
      <c r="L1374" s="4"/>
      <c r="M1374" s="4"/>
      <c r="N1374" s="4"/>
      <c r="O1374" s="4"/>
      <c r="P1374" s="4"/>
      <c r="Q1374" s="4"/>
      <c r="R1374" s="4"/>
      <c r="S1374" s="4"/>
      <c r="T1374" s="4"/>
      <c r="U1374" s="4"/>
      <c r="V1374" s="4"/>
      <c r="W1374" s="4"/>
      <c r="X1374" s="4"/>
      <c r="Y1374" s="4"/>
      <c r="Z1374" s="4"/>
    </row>
    <row r="1375" spans="1:26" ht="48" customHeight="1" x14ac:dyDescent="0.3">
      <c r="A1375" s="5">
        <v>1374</v>
      </c>
      <c r="B1375" s="6" t="s">
        <v>12506</v>
      </c>
      <c r="C1375" s="6" t="s">
        <v>13438</v>
      </c>
      <c r="D1375" s="7" t="s">
        <v>12556</v>
      </c>
      <c r="E1375" s="35" t="s">
        <v>13457</v>
      </c>
      <c r="F1375" s="39">
        <v>1</v>
      </c>
      <c r="G1375" s="5">
        <v>1</v>
      </c>
      <c r="H1375" s="39">
        <v>1</v>
      </c>
      <c r="I1375" s="4"/>
      <c r="J1375" s="4"/>
      <c r="K1375" s="4"/>
      <c r="L1375" s="4"/>
      <c r="M1375" s="4"/>
      <c r="N1375" s="4"/>
      <c r="O1375" s="4"/>
      <c r="P1375" s="4"/>
      <c r="Q1375" s="4"/>
      <c r="R1375" s="4"/>
      <c r="S1375" s="4"/>
      <c r="T1375" s="4"/>
      <c r="U1375" s="4"/>
      <c r="V1375" s="4"/>
      <c r="W1375" s="4"/>
      <c r="X1375" s="4"/>
      <c r="Y1375" s="4"/>
      <c r="Z1375" s="4"/>
    </row>
    <row r="1376" spans="1:26" ht="48" customHeight="1" x14ac:dyDescent="0.3">
      <c r="A1376" s="5">
        <v>1375</v>
      </c>
      <c r="B1376" s="6" t="s">
        <v>12506</v>
      </c>
      <c r="C1376" s="6" t="s">
        <v>13438</v>
      </c>
      <c r="D1376" s="7" t="s">
        <v>12560</v>
      </c>
      <c r="E1376" s="35" t="s">
        <v>13458</v>
      </c>
      <c r="F1376" s="39">
        <v>0</v>
      </c>
      <c r="G1376" s="5">
        <v>0</v>
      </c>
      <c r="H1376" s="39">
        <v>0</v>
      </c>
      <c r="I1376" s="4"/>
      <c r="J1376" s="4"/>
      <c r="K1376" s="4"/>
      <c r="L1376" s="4"/>
      <c r="M1376" s="4"/>
      <c r="N1376" s="4"/>
      <c r="O1376" s="4"/>
      <c r="P1376" s="4"/>
      <c r="Q1376" s="4"/>
      <c r="R1376" s="4"/>
      <c r="S1376" s="4"/>
      <c r="T1376" s="4"/>
      <c r="U1376" s="4"/>
      <c r="V1376" s="4"/>
      <c r="W1376" s="4"/>
      <c r="X1376" s="4"/>
      <c r="Y1376" s="4"/>
      <c r="Z1376" s="4"/>
    </row>
    <row r="1377" spans="1:26" ht="168" customHeight="1" x14ac:dyDescent="0.3">
      <c r="A1377" s="5">
        <v>1376</v>
      </c>
      <c r="B1377" s="6" t="s">
        <v>12506</v>
      </c>
      <c r="C1377" s="6" t="s">
        <v>13438</v>
      </c>
      <c r="D1377" s="7" t="s">
        <v>12564</v>
      </c>
      <c r="E1377" s="35" t="s">
        <v>13459</v>
      </c>
      <c r="F1377" s="39">
        <v>2</v>
      </c>
      <c r="G1377" s="5">
        <v>0</v>
      </c>
      <c r="H1377" s="39">
        <v>2</v>
      </c>
      <c r="I1377" s="4"/>
      <c r="J1377" s="4"/>
      <c r="K1377" s="4"/>
      <c r="L1377" s="4"/>
      <c r="M1377" s="4"/>
      <c r="N1377" s="4"/>
      <c r="O1377" s="4"/>
      <c r="P1377" s="4"/>
      <c r="Q1377" s="4"/>
      <c r="R1377" s="4"/>
      <c r="S1377" s="4"/>
      <c r="T1377" s="4"/>
      <c r="U1377" s="4"/>
      <c r="V1377" s="4"/>
      <c r="W1377" s="4"/>
      <c r="X1377" s="4"/>
      <c r="Y1377" s="4"/>
      <c r="Z1377" s="4"/>
    </row>
    <row r="1378" spans="1:26" ht="144" customHeight="1" x14ac:dyDescent="0.3">
      <c r="A1378" s="5">
        <v>1377</v>
      </c>
      <c r="B1378" s="6" t="s">
        <v>12506</v>
      </c>
      <c r="C1378" s="6" t="s">
        <v>13438</v>
      </c>
      <c r="D1378" s="7" t="s">
        <v>12566</v>
      </c>
      <c r="E1378" s="35" t="s">
        <v>13460</v>
      </c>
      <c r="F1378" s="39">
        <v>2</v>
      </c>
      <c r="G1378" s="5">
        <v>2</v>
      </c>
      <c r="H1378" s="39">
        <v>2</v>
      </c>
      <c r="I1378" s="4"/>
      <c r="J1378" s="4"/>
      <c r="K1378" s="4"/>
      <c r="L1378" s="4"/>
      <c r="M1378" s="4"/>
      <c r="N1378" s="4"/>
      <c r="O1378" s="4"/>
      <c r="P1378" s="4"/>
      <c r="Q1378" s="4"/>
      <c r="R1378" s="4"/>
      <c r="S1378" s="4"/>
      <c r="T1378" s="4"/>
      <c r="U1378" s="4"/>
      <c r="V1378" s="4"/>
      <c r="W1378" s="4"/>
      <c r="X1378" s="4"/>
      <c r="Y1378" s="4"/>
      <c r="Z1378" s="4"/>
    </row>
    <row r="1379" spans="1:26" ht="48" customHeight="1" x14ac:dyDescent="0.3">
      <c r="A1379" s="5">
        <v>1378</v>
      </c>
      <c r="B1379" s="6" t="s">
        <v>12506</v>
      </c>
      <c r="C1379" s="6" t="s">
        <v>13438</v>
      </c>
      <c r="D1379" s="7" t="s">
        <v>12568</v>
      </c>
      <c r="E1379" s="35" t="s">
        <v>13461</v>
      </c>
      <c r="F1379" s="39">
        <v>1</v>
      </c>
      <c r="G1379" s="5">
        <v>0</v>
      </c>
      <c r="H1379" s="39">
        <v>1</v>
      </c>
      <c r="I1379" s="4"/>
      <c r="J1379" s="4"/>
      <c r="K1379" s="4"/>
      <c r="L1379" s="4"/>
      <c r="M1379" s="4"/>
      <c r="N1379" s="4"/>
      <c r="O1379" s="4"/>
      <c r="P1379" s="4"/>
      <c r="Q1379" s="4"/>
      <c r="R1379" s="4"/>
      <c r="S1379" s="4"/>
      <c r="T1379" s="4"/>
      <c r="U1379" s="4"/>
      <c r="V1379" s="4"/>
      <c r="W1379" s="4"/>
      <c r="X1379" s="4"/>
      <c r="Y1379" s="4"/>
      <c r="Z1379" s="4"/>
    </row>
    <row r="1380" spans="1:26" ht="24" customHeight="1" x14ac:dyDescent="0.3">
      <c r="A1380" s="5">
        <v>1379</v>
      </c>
      <c r="B1380" s="6" t="s">
        <v>12506</v>
      </c>
      <c r="C1380" s="6" t="s">
        <v>13438</v>
      </c>
      <c r="D1380" s="7" t="s">
        <v>12580</v>
      </c>
      <c r="E1380" s="35" t="s">
        <v>13462</v>
      </c>
      <c r="F1380" s="39">
        <v>1</v>
      </c>
      <c r="G1380" s="5">
        <v>0</v>
      </c>
      <c r="H1380" s="39">
        <v>1</v>
      </c>
      <c r="I1380" s="4"/>
      <c r="J1380" s="4"/>
      <c r="K1380" s="4"/>
      <c r="L1380" s="4"/>
      <c r="M1380" s="4"/>
      <c r="N1380" s="4"/>
      <c r="O1380" s="4"/>
      <c r="P1380" s="4"/>
      <c r="Q1380" s="4"/>
      <c r="R1380" s="4"/>
      <c r="S1380" s="4"/>
      <c r="T1380" s="4"/>
      <c r="U1380" s="4"/>
      <c r="V1380" s="4"/>
      <c r="W1380" s="4"/>
      <c r="X1380" s="4"/>
      <c r="Y1380" s="4"/>
      <c r="Z1380" s="4"/>
    </row>
    <row r="1381" spans="1:26" ht="48" customHeight="1" x14ac:dyDescent="0.3">
      <c r="A1381" s="5">
        <v>1380</v>
      </c>
      <c r="B1381" s="6" t="s">
        <v>12506</v>
      </c>
      <c r="C1381" s="6" t="s">
        <v>13438</v>
      </c>
      <c r="D1381" s="7" t="s">
        <v>12582</v>
      </c>
      <c r="E1381" s="35" t="s">
        <v>13463</v>
      </c>
      <c r="F1381" s="39">
        <v>2</v>
      </c>
      <c r="G1381" s="5">
        <v>0</v>
      </c>
      <c r="H1381" s="39">
        <v>2</v>
      </c>
      <c r="I1381" s="4"/>
      <c r="J1381" s="4"/>
      <c r="K1381" s="4"/>
      <c r="L1381" s="4"/>
      <c r="M1381" s="4"/>
      <c r="N1381" s="4"/>
      <c r="O1381" s="4"/>
      <c r="P1381" s="4"/>
      <c r="Q1381" s="4"/>
      <c r="R1381" s="4"/>
      <c r="S1381" s="4"/>
      <c r="T1381" s="4"/>
      <c r="U1381" s="4"/>
      <c r="V1381" s="4"/>
      <c r="W1381" s="4"/>
      <c r="X1381" s="4"/>
      <c r="Y1381" s="4"/>
      <c r="Z1381" s="4"/>
    </row>
    <row r="1382" spans="1:26" ht="24" customHeight="1" x14ac:dyDescent="0.3">
      <c r="A1382" s="5">
        <v>1381</v>
      </c>
      <c r="B1382" s="6" t="s">
        <v>12506</v>
      </c>
      <c r="C1382" s="6" t="s">
        <v>13438</v>
      </c>
      <c r="D1382" s="7" t="s">
        <v>12584</v>
      </c>
      <c r="E1382" s="35" t="s">
        <v>13464</v>
      </c>
      <c r="F1382" s="39">
        <v>0</v>
      </c>
      <c r="G1382" s="5">
        <v>0</v>
      </c>
      <c r="H1382" s="39">
        <v>0</v>
      </c>
      <c r="I1382" s="4"/>
      <c r="J1382" s="4"/>
      <c r="K1382" s="4"/>
      <c r="L1382" s="4"/>
      <c r="M1382" s="4"/>
      <c r="N1382" s="4"/>
      <c r="O1382" s="4"/>
      <c r="P1382" s="4"/>
      <c r="Q1382" s="4"/>
      <c r="R1382" s="4"/>
      <c r="S1382" s="4"/>
      <c r="T1382" s="4"/>
      <c r="U1382" s="4"/>
      <c r="V1382" s="4"/>
      <c r="W1382" s="4"/>
      <c r="X1382" s="4"/>
      <c r="Y1382" s="4"/>
      <c r="Z1382" s="4"/>
    </row>
    <row r="1383" spans="1:26" ht="48" customHeight="1" x14ac:dyDescent="0.3">
      <c r="A1383" s="5">
        <v>1382</v>
      </c>
      <c r="B1383" s="6" t="s">
        <v>12506</v>
      </c>
      <c r="C1383" s="6" t="s">
        <v>13438</v>
      </c>
      <c r="D1383" s="7" t="s">
        <v>12586</v>
      </c>
      <c r="E1383" s="35" t="s">
        <v>13465</v>
      </c>
      <c r="F1383" s="39">
        <v>1</v>
      </c>
      <c r="G1383" s="5">
        <v>1</v>
      </c>
      <c r="H1383" s="39">
        <v>1</v>
      </c>
      <c r="I1383" s="4"/>
      <c r="J1383" s="4"/>
      <c r="K1383" s="4"/>
      <c r="L1383" s="4"/>
      <c r="M1383" s="4"/>
      <c r="N1383" s="4"/>
      <c r="O1383" s="4"/>
      <c r="P1383" s="4"/>
      <c r="Q1383" s="4"/>
      <c r="R1383" s="4"/>
      <c r="S1383" s="4"/>
      <c r="T1383" s="4"/>
      <c r="U1383" s="4"/>
      <c r="V1383" s="4"/>
      <c r="W1383" s="4"/>
      <c r="X1383" s="4"/>
      <c r="Y1383" s="4"/>
      <c r="Z1383" s="4"/>
    </row>
    <row r="1384" spans="1:26" ht="48" customHeight="1" x14ac:dyDescent="0.3">
      <c r="A1384" s="5">
        <v>1383</v>
      </c>
      <c r="B1384" s="6" t="s">
        <v>12506</v>
      </c>
      <c r="C1384" s="6" t="s">
        <v>13438</v>
      </c>
      <c r="D1384" s="7" t="s">
        <v>12588</v>
      </c>
      <c r="E1384" s="35" t="s">
        <v>13466</v>
      </c>
      <c r="F1384" s="39">
        <v>1</v>
      </c>
      <c r="G1384" s="5">
        <v>1</v>
      </c>
      <c r="H1384" s="39">
        <v>1</v>
      </c>
      <c r="I1384" s="4"/>
      <c r="J1384" s="4"/>
      <c r="K1384" s="4"/>
      <c r="L1384" s="4"/>
      <c r="M1384" s="4"/>
      <c r="N1384" s="4"/>
      <c r="O1384" s="4"/>
      <c r="P1384" s="4"/>
      <c r="Q1384" s="4"/>
      <c r="R1384" s="4"/>
      <c r="S1384" s="4"/>
      <c r="T1384" s="4"/>
      <c r="U1384" s="4"/>
      <c r="V1384" s="4"/>
      <c r="W1384" s="4"/>
      <c r="X1384" s="4"/>
      <c r="Y1384" s="4"/>
      <c r="Z1384" s="4"/>
    </row>
    <row r="1385" spans="1:26" ht="48" customHeight="1" x14ac:dyDescent="0.3">
      <c r="A1385" s="5">
        <v>1384</v>
      </c>
      <c r="B1385" s="6" t="s">
        <v>12506</v>
      </c>
      <c r="C1385" s="6" t="s">
        <v>13438</v>
      </c>
      <c r="D1385" s="7" t="s">
        <v>12590</v>
      </c>
      <c r="E1385" s="35" t="s">
        <v>13467</v>
      </c>
      <c r="F1385" s="39">
        <v>0</v>
      </c>
      <c r="G1385" s="5">
        <v>2</v>
      </c>
      <c r="H1385" s="39">
        <v>0</v>
      </c>
      <c r="I1385" s="4"/>
      <c r="J1385" s="4"/>
      <c r="K1385" s="4"/>
      <c r="L1385" s="4"/>
      <c r="M1385" s="4"/>
      <c r="N1385" s="4"/>
      <c r="O1385" s="4"/>
      <c r="P1385" s="4"/>
      <c r="Q1385" s="4"/>
      <c r="R1385" s="4"/>
      <c r="S1385" s="4"/>
      <c r="T1385" s="4"/>
      <c r="U1385" s="4"/>
      <c r="V1385" s="4"/>
      <c r="W1385" s="4"/>
      <c r="X1385" s="4"/>
      <c r="Y1385" s="4"/>
      <c r="Z1385" s="4"/>
    </row>
    <row r="1386" spans="1:26" ht="48" customHeight="1" x14ac:dyDescent="0.3">
      <c r="A1386" s="5">
        <v>1385</v>
      </c>
      <c r="B1386" s="6" t="s">
        <v>12506</v>
      </c>
      <c r="C1386" s="6" t="s">
        <v>13438</v>
      </c>
      <c r="D1386" s="7" t="s">
        <v>12592</v>
      </c>
      <c r="E1386" s="35" t="s">
        <v>13468</v>
      </c>
      <c r="F1386" s="39">
        <v>1</v>
      </c>
      <c r="G1386" s="5">
        <v>1</v>
      </c>
      <c r="H1386" s="39">
        <v>1</v>
      </c>
      <c r="I1386" s="4"/>
      <c r="J1386" s="4"/>
      <c r="K1386" s="4"/>
      <c r="L1386" s="4"/>
      <c r="M1386" s="4"/>
      <c r="N1386" s="4"/>
      <c r="O1386" s="4"/>
      <c r="P1386" s="4"/>
      <c r="Q1386" s="4"/>
      <c r="R1386" s="4"/>
      <c r="S1386" s="4"/>
      <c r="T1386" s="4"/>
      <c r="U1386" s="4"/>
      <c r="V1386" s="4"/>
      <c r="W1386" s="4"/>
      <c r="X1386" s="4"/>
      <c r="Y1386" s="4"/>
      <c r="Z1386" s="4"/>
    </row>
    <row r="1387" spans="1:26" ht="48" customHeight="1" x14ac:dyDescent="0.3">
      <c r="A1387" s="5">
        <v>1386</v>
      </c>
      <c r="B1387" s="6" t="s">
        <v>12506</v>
      </c>
      <c r="C1387" s="6" t="s">
        <v>13438</v>
      </c>
      <c r="D1387" s="7" t="s">
        <v>12594</v>
      </c>
      <c r="E1387" s="35" t="s">
        <v>13469</v>
      </c>
      <c r="F1387" s="39">
        <v>1</v>
      </c>
      <c r="G1387" s="5">
        <v>1</v>
      </c>
      <c r="H1387" s="39">
        <v>1</v>
      </c>
      <c r="I1387" s="4"/>
      <c r="J1387" s="4"/>
      <c r="K1387" s="4"/>
      <c r="L1387" s="4"/>
      <c r="M1387" s="4"/>
      <c r="N1387" s="4"/>
      <c r="O1387" s="4"/>
      <c r="P1387" s="4"/>
      <c r="Q1387" s="4"/>
      <c r="R1387" s="4"/>
      <c r="S1387" s="4"/>
      <c r="T1387" s="4"/>
      <c r="U1387" s="4"/>
      <c r="V1387" s="4"/>
      <c r="W1387" s="4"/>
      <c r="X1387" s="4"/>
      <c r="Y1387" s="4"/>
      <c r="Z1387" s="4"/>
    </row>
    <row r="1388" spans="1:26" ht="72" customHeight="1" x14ac:dyDescent="0.3">
      <c r="A1388" s="5">
        <v>1387</v>
      </c>
      <c r="B1388" s="6" t="s">
        <v>12506</v>
      </c>
      <c r="C1388" s="6" t="s">
        <v>13438</v>
      </c>
      <c r="D1388" s="7" t="s">
        <v>12598</v>
      </c>
      <c r="E1388" s="35" t="s">
        <v>13470</v>
      </c>
      <c r="F1388" s="39">
        <v>1</v>
      </c>
      <c r="G1388" s="5">
        <v>1</v>
      </c>
      <c r="H1388" s="39">
        <v>1</v>
      </c>
      <c r="I1388" s="4"/>
      <c r="J1388" s="4"/>
      <c r="K1388" s="4"/>
      <c r="L1388" s="4"/>
      <c r="M1388" s="4"/>
      <c r="N1388" s="4"/>
      <c r="O1388" s="4"/>
      <c r="P1388" s="4"/>
      <c r="Q1388" s="4"/>
      <c r="R1388" s="4"/>
      <c r="S1388" s="4"/>
      <c r="T1388" s="4"/>
      <c r="U1388" s="4"/>
      <c r="V1388" s="4"/>
      <c r="W1388" s="4"/>
      <c r="X1388" s="4"/>
      <c r="Y1388" s="4"/>
      <c r="Z1388" s="4"/>
    </row>
    <row r="1389" spans="1:26" ht="48" customHeight="1" x14ac:dyDescent="0.3">
      <c r="A1389" s="5">
        <v>1388</v>
      </c>
      <c r="B1389" s="6" t="s">
        <v>12506</v>
      </c>
      <c r="C1389" s="6" t="s">
        <v>13438</v>
      </c>
      <c r="D1389" s="7" t="s">
        <v>12602</v>
      </c>
      <c r="E1389" s="35" t="s">
        <v>13471</v>
      </c>
      <c r="F1389" s="39">
        <v>0</v>
      </c>
      <c r="G1389" s="5">
        <v>1</v>
      </c>
      <c r="H1389" s="39">
        <v>0</v>
      </c>
      <c r="I1389" s="4"/>
      <c r="J1389" s="4"/>
      <c r="K1389" s="4"/>
      <c r="L1389" s="4"/>
      <c r="M1389" s="4"/>
      <c r="N1389" s="4"/>
      <c r="O1389" s="4"/>
      <c r="P1389" s="4"/>
      <c r="Q1389" s="4"/>
      <c r="R1389" s="4"/>
      <c r="S1389" s="4"/>
      <c r="T1389" s="4"/>
      <c r="U1389" s="4"/>
      <c r="V1389" s="4"/>
      <c r="W1389" s="4"/>
      <c r="X1389" s="4"/>
      <c r="Y1389" s="4"/>
      <c r="Z1389" s="4"/>
    </row>
    <row r="1390" spans="1:26" ht="72" customHeight="1" x14ac:dyDescent="0.3">
      <c r="A1390" s="5">
        <v>1389</v>
      </c>
      <c r="B1390" s="6" t="s">
        <v>12506</v>
      </c>
      <c r="C1390" s="6" t="s">
        <v>13438</v>
      </c>
      <c r="D1390" s="7" t="s">
        <v>12604</v>
      </c>
      <c r="E1390" s="35" t="s">
        <v>13472</v>
      </c>
      <c r="F1390" s="39">
        <v>2</v>
      </c>
      <c r="G1390" s="5">
        <v>1</v>
      </c>
      <c r="H1390" s="39">
        <v>2</v>
      </c>
      <c r="I1390" s="4"/>
      <c r="J1390" s="4"/>
      <c r="K1390" s="4"/>
      <c r="L1390" s="4"/>
      <c r="M1390" s="4"/>
      <c r="N1390" s="4"/>
      <c r="O1390" s="4"/>
      <c r="P1390" s="4"/>
      <c r="Q1390" s="4"/>
      <c r="R1390" s="4"/>
      <c r="S1390" s="4"/>
      <c r="T1390" s="4"/>
      <c r="U1390" s="4"/>
      <c r="V1390" s="4"/>
      <c r="W1390" s="4"/>
      <c r="X1390" s="4"/>
      <c r="Y1390" s="4"/>
      <c r="Z1390" s="4"/>
    </row>
    <row r="1391" spans="1:26" ht="48" customHeight="1" x14ac:dyDescent="0.3">
      <c r="A1391" s="5">
        <v>1390</v>
      </c>
      <c r="B1391" s="6" t="s">
        <v>12506</v>
      </c>
      <c r="C1391" s="6" t="s">
        <v>13438</v>
      </c>
      <c r="D1391" s="7" t="s">
        <v>12614</v>
      </c>
      <c r="E1391" s="35" t="s">
        <v>13473</v>
      </c>
      <c r="F1391" s="39">
        <v>2</v>
      </c>
      <c r="G1391" s="5">
        <v>2</v>
      </c>
      <c r="H1391" s="39">
        <v>2</v>
      </c>
      <c r="I1391" s="4"/>
      <c r="J1391" s="4"/>
      <c r="K1391" s="4"/>
      <c r="L1391" s="4"/>
      <c r="M1391" s="4"/>
      <c r="N1391" s="4"/>
      <c r="O1391" s="4"/>
      <c r="P1391" s="4"/>
      <c r="Q1391" s="4"/>
      <c r="R1391" s="4"/>
      <c r="S1391" s="4"/>
      <c r="T1391" s="4"/>
      <c r="U1391" s="4"/>
      <c r="V1391" s="4"/>
      <c r="W1391" s="4"/>
      <c r="X1391" s="4"/>
      <c r="Y1391" s="4"/>
      <c r="Z1391" s="4"/>
    </row>
    <row r="1392" spans="1:26" ht="96" customHeight="1" x14ac:dyDescent="0.3">
      <c r="A1392" s="5">
        <v>1391</v>
      </c>
      <c r="B1392" s="6" t="s">
        <v>12506</v>
      </c>
      <c r="C1392" s="6" t="s">
        <v>13438</v>
      </c>
      <c r="D1392" s="7" t="s">
        <v>12616</v>
      </c>
      <c r="E1392" s="35" t="s">
        <v>13474</v>
      </c>
      <c r="F1392" s="39">
        <v>2</v>
      </c>
      <c r="G1392" s="5">
        <v>2</v>
      </c>
      <c r="H1392" s="39">
        <v>2</v>
      </c>
      <c r="I1392" s="4"/>
      <c r="J1392" s="4"/>
      <c r="K1392" s="4"/>
      <c r="L1392" s="4"/>
      <c r="M1392" s="4"/>
      <c r="N1392" s="4"/>
      <c r="O1392" s="4"/>
      <c r="P1392" s="4"/>
      <c r="Q1392" s="4"/>
      <c r="R1392" s="4"/>
      <c r="S1392" s="4"/>
      <c r="T1392" s="4"/>
      <c r="U1392" s="4"/>
      <c r="V1392" s="4"/>
      <c r="W1392" s="4"/>
      <c r="X1392" s="4"/>
      <c r="Y1392" s="4"/>
      <c r="Z1392" s="4"/>
    </row>
    <row r="1393" spans="1:26" ht="48" customHeight="1" x14ac:dyDescent="0.3">
      <c r="A1393" s="5">
        <v>1392</v>
      </c>
      <c r="B1393" s="8" t="str">
        <f>HYPERLINK("http://www.pakistan.web.pk/threads/mix-recipes-corner.19777/page-2","http://www.pakistan.web.pk/threads/mix-recipes-corner.19777/page-2")</f>
        <v>http://www.pakistan.web.pk/threads/mix-recipes-corner.19777/page-2</v>
      </c>
      <c r="C1393" s="6" t="s">
        <v>13475</v>
      </c>
      <c r="D1393" s="7" t="s">
        <v>13476</v>
      </c>
      <c r="E1393" s="35" t="s">
        <v>13477</v>
      </c>
      <c r="F1393" s="39">
        <v>1</v>
      </c>
      <c r="G1393" s="5">
        <v>0</v>
      </c>
      <c r="H1393" s="39">
        <v>1</v>
      </c>
      <c r="I1393" s="4"/>
      <c r="J1393" s="4"/>
      <c r="K1393" s="4"/>
      <c r="L1393" s="4"/>
      <c r="M1393" s="4"/>
      <c r="N1393" s="4"/>
      <c r="O1393" s="4"/>
      <c r="P1393" s="4"/>
      <c r="Q1393" s="4"/>
      <c r="R1393" s="4"/>
      <c r="S1393" s="4"/>
      <c r="T1393" s="4"/>
      <c r="U1393" s="4"/>
      <c r="V1393" s="4"/>
      <c r="W1393" s="4"/>
      <c r="X1393" s="4"/>
      <c r="Y1393" s="4"/>
      <c r="Z1393" s="4"/>
    </row>
    <row r="1394" spans="1:26" ht="96" customHeight="1" x14ac:dyDescent="0.3">
      <c r="A1394" s="5">
        <v>1393</v>
      </c>
      <c r="B1394" s="8" t="str">
        <f>HYPERLINK("http://www.pakistan.web.pk/threads/mix-recipes-corner.19777/page-2","http://www.pakistan.web.pk/threads/mix-recipes-corner.19777/page-3")</f>
        <v>http://www.pakistan.web.pk/threads/mix-recipes-corner.19777/page-3</v>
      </c>
      <c r="C1394" s="6" t="s">
        <v>13475</v>
      </c>
      <c r="D1394" s="7" t="s">
        <v>13478</v>
      </c>
      <c r="E1394" s="35" t="s">
        <v>13479</v>
      </c>
      <c r="F1394" s="39">
        <v>2</v>
      </c>
      <c r="G1394" s="5">
        <v>2</v>
      </c>
      <c r="H1394" s="39">
        <v>2</v>
      </c>
      <c r="I1394" s="4"/>
      <c r="J1394" s="4"/>
      <c r="K1394" s="4"/>
      <c r="L1394" s="4"/>
      <c r="M1394" s="4"/>
      <c r="N1394" s="4"/>
      <c r="O1394" s="4"/>
      <c r="P1394" s="4"/>
      <c r="Q1394" s="4"/>
      <c r="R1394" s="4"/>
      <c r="S1394" s="4"/>
      <c r="T1394" s="4"/>
      <c r="U1394" s="4"/>
      <c r="V1394" s="4"/>
      <c r="W1394" s="4"/>
      <c r="X1394" s="4"/>
      <c r="Y1394" s="4"/>
      <c r="Z1394" s="4"/>
    </row>
    <row r="1395" spans="1:26" ht="24" customHeight="1" x14ac:dyDescent="0.3">
      <c r="A1395" s="5">
        <v>1394</v>
      </c>
      <c r="B1395" s="8" t="str">
        <f>HYPERLINK("http://www.pakistan.web.pk/threads/mix-recipes-corner.19777/page-2","http://www.pakistan.web.pk/threads/mix-recipes-corner.19777/page-4")</f>
        <v>http://www.pakistan.web.pk/threads/mix-recipes-corner.19777/page-4</v>
      </c>
      <c r="C1395" s="6" t="s">
        <v>13475</v>
      </c>
      <c r="D1395" s="7" t="s">
        <v>13480</v>
      </c>
      <c r="E1395" s="35" t="s">
        <v>13481</v>
      </c>
      <c r="F1395" s="39">
        <v>1</v>
      </c>
      <c r="G1395" s="5">
        <v>1</v>
      </c>
      <c r="H1395" s="39">
        <v>1</v>
      </c>
      <c r="I1395" s="4"/>
      <c r="J1395" s="4"/>
      <c r="K1395" s="4"/>
      <c r="L1395" s="4"/>
      <c r="M1395" s="4"/>
      <c r="N1395" s="4"/>
      <c r="O1395" s="4"/>
      <c r="P1395" s="4"/>
      <c r="Q1395" s="4"/>
      <c r="R1395" s="4"/>
      <c r="S1395" s="4"/>
      <c r="T1395" s="4"/>
      <c r="U1395" s="4"/>
      <c r="V1395" s="4"/>
      <c r="W1395" s="4"/>
      <c r="X1395" s="4"/>
      <c r="Y1395" s="4"/>
      <c r="Z1395" s="4"/>
    </row>
    <row r="1396" spans="1:26" ht="24" customHeight="1" x14ac:dyDescent="0.3">
      <c r="A1396" s="5">
        <v>1395</v>
      </c>
      <c r="B1396" s="8" t="str">
        <f>HYPERLINK("http://www.pakistan.web.pk/threads/mix-recipes-corner.19777/page-2","http://www.pakistan.web.pk/threads/mix-recipes-corner.19777/page-5")</f>
        <v>http://www.pakistan.web.pk/threads/mix-recipes-corner.19777/page-5</v>
      </c>
      <c r="C1396" s="6" t="s">
        <v>13475</v>
      </c>
      <c r="D1396" s="7" t="s">
        <v>13482</v>
      </c>
      <c r="E1396" s="35" t="s">
        <v>13483</v>
      </c>
      <c r="F1396" s="39">
        <v>0</v>
      </c>
      <c r="G1396" s="5">
        <v>0</v>
      </c>
      <c r="H1396" s="39">
        <v>0</v>
      </c>
      <c r="I1396" s="4"/>
      <c r="J1396" s="4"/>
      <c r="K1396" s="4"/>
      <c r="L1396" s="4"/>
      <c r="M1396" s="4"/>
      <c r="N1396" s="4"/>
      <c r="O1396" s="4"/>
      <c r="P1396" s="4"/>
      <c r="Q1396" s="4"/>
      <c r="R1396" s="4"/>
      <c r="S1396" s="4"/>
      <c r="T1396" s="4"/>
      <c r="U1396" s="4"/>
      <c r="V1396" s="4"/>
      <c r="W1396" s="4"/>
      <c r="X1396" s="4"/>
      <c r="Y1396" s="4"/>
      <c r="Z1396" s="4"/>
    </row>
    <row r="1397" spans="1:26" ht="48" customHeight="1" x14ac:dyDescent="0.3">
      <c r="A1397" s="5">
        <v>1396</v>
      </c>
      <c r="B1397" s="6" t="s">
        <v>13484</v>
      </c>
      <c r="C1397" s="6" t="s">
        <v>13485</v>
      </c>
      <c r="D1397" s="7" t="s">
        <v>13486</v>
      </c>
      <c r="E1397" s="35" t="s">
        <v>13487</v>
      </c>
      <c r="F1397" s="39">
        <v>1</v>
      </c>
      <c r="G1397" s="5">
        <v>1</v>
      </c>
      <c r="H1397" s="39">
        <v>1</v>
      </c>
      <c r="I1397" s="4"/>
      <c r="J1397" s="4"/>
      <c r="K1397" s="4"/>
      <c r="L1397" s="4"/>
      <c r="M1397" s="4"/>
      <c r="N1397" s="4"/>
      <c r="O1397" s="4"/>
      <c r="P1397" s="4"/>
      <c r="Q1397" s="4"/>
      <c r="R1397" s="4"/>
      <c r="S1397" s="4"/>
      <c r="T1397" s="4"/>
      <c r="U1397" s="4"/>
      <c r="V1397" s="4"/>
      <c r="W1397" s="4"/>
      <c r="X1397" s="4"/>
      <c r="Y1397" s="4"/>
      <c r="Z1397" s="4"/>
    </row>
    <row r="1398" spans="1:26" ht="96" customHeight="1" x14ac:dyDescent="0.3">
      <c r="A1398" s="5">
        <v>1397</v>
      </c>
      <c r="B1398" s="6" t="s">
        <v>13488</v>
      </c>
      <c r="C1398" s="6" t="s">
        <v>13485</v>
      </c>
      <c r="D1398" s="7" t="s">
        <v>13489</v>
      </c>
      <c r="E1398" s="35" t="s">
        <v>13490</v>
      </c>
      <c r="F1398" s="39">
        <v>1</v>
      </c>
      <c r="G1398" s="5">
        <v>1</v>
      </c>
      <c r="H1398" s="39">
        <v>1</v>
      </c>
      <c r="I1398" s="4"/>
      <c r="J1398" s="4"/>
      <c r="K1398" s="4"/>
      <c r="L1398" s="4"/>
      <c r="M1398" s="4"/>
      <c r="N1398" s="4"/>
      <c r="O1398" s="4"/>
      <c r="P1398" s="4"/>
      <c r="Q1398" s="4"/>
      <c r="R1398" s="4"/>
      <c r="S1398" s="4"/>
      <c r="T1398" s="4"/>
      <c r="U1398" s="4"/>
      <c r="V1398" s="4"/>
      <c r="W1398" s="4"/>
      <c r="X1398" s="4"/>
      <c r="Y1398" s="4"/>
      <c r="Z1398" s="4"/>
    </row>
    <row r="1399" spans="1:26" ht="72" customHeight="1" x14ac:dyDescent="0.3">
      <c r="A1399" s="5">
        <v>1398</v>
      </c>
      <c r="B1399" s="6" t="s">
        <v>13491</v>
      </c>
      <c r="C1399" s="6" t="s">
        <v>13485</v>
      </c>
      <c r="D1399" s="7" t="s">
        <v>13492</v>
      </c>
      <c r="E1399" s="35" t="s">
        <v>13493</v>
      </c>
      <c r="F1399" s="39">
        <v>0</v>
      </c>
      <c r="G1399" s="5">
        <v>0</v>
      </c>
      <c r="H1399" s="39">
        <v>0</v>
      </c>
      <c r="I1399" s="4"/>
      <c r="J1399" s="4"/>
      <c r="K1399" s="4"/>
      <c r="L1399" s="4"/>
      <c r="M1399" s="4"/>
      <c r="N1399" s="4"/>
      <c r="O1399" s="4"/>
      <c r="P1399" s="4"/>
      <c r="Q1399" s="4"/>
      <c r="R1399" s="4"/>
      <c r="S1399" s="4"/>
      <c r="T1399" s="4"/>
      <c r="U1399" s="4"/>
      <c r="V1399" s="4"/>
      <c r="W1399" s="4"/>
      <c r="X1399" s="4"/>
      <c r="Y1399" s="4"/>
      <c r="Z1399" s="4"/>
    </row>
    <row r="1400" spans="1:26" ht="24" customHeight="1" x14ac:dyDescent="0.3">
      <c r="A1400" s="5">
        <v>1399</v>
      </c>
      <c r="B1400" s="6" t="s">
        <v>10501</v>
      </c>
      <c r="C1400" s="6" t="s">
        <v>10502</v>
      </c>
      <c r="D1400" s="7" t="s">
        <v>13494</v>
      </c>
      <c r="E1400" s="35" t="s">
        <v>13495</v>
      </c>
      <c r="F1400" s="39">
        <v>0</v>
      </c>
      <c r="G1400" s="5">
        <v>1</v>
      </c>
      <c r="H1400" s="39">
        <v>0</v>
      </c>
      <c r="I1400" s="4"/>
      <c r="J1400" s="4"/>
      <c r="K1400" s="4"/>
      <c r="L1400" s="4"/>
      <c r="M1400" s="4"/>
      <c r="N1400" s="4"/>
      <c r="O1400" s="4"/>
      <c r="P1400" s="4"/>
      <c r="Q1400" s="4"/>
      <c r="R1400" s="4"/>
      <c r="S1400" s="4"/>
      <c r="T1400" s="4"/>
      <c r="U1400" s="4"/>
      <c r="V1400" s="4"/>
      <c r="W1400" s="4"/>
      <c r="X1400" s="4"/>
      <c r="Y1400" s="4"/>
      <c r="Z1400" s="4"/>
    </row>
    <row r="1401" spans="1:26" ht="24" customHeight="1" x14ac:dyDescent="0.3">
      <c r="A1401" s="5">
        <v>1400</v>
      </c>
      <c r="B1401" s="6" t="s">
        <v>10501</v>
      </c>
      <c r="C1401" s="6" t="s">
        <v>10502</v>
      </c>
      <c r="D1401" s="7" t="s">
        <v>13496</v>
      </c>
      <c r="E1401" s="35" t="s">
        <v>13497</v>
      </c>
      <c r="F1401" s="39">
        <v>1</v>
      </c>
      <c r="G1401" s="5">
        <v>1</v>
      </c>
      <c r="H1401" s="39">
        <v>1</v>
      </c>
      <c r="I1401" s="4"/>
      <c r="J1401" s="4"/>
      <c r="K1401" s="4"/>
      <c r="L1401" s="4"/>
      <c r="M1401" s="4"/>
      <c r="N1401" s="4"/>
      <c r="O1401" s="4"/>
      <c r="P1401" s="4"/>
      <c r="Q1401" s="4"/>
      <c r="R1401" s="4"/>
      <c r="S1401" s="4"/>
      <c r="T1401" s="4"/>
      <c r="U1401" s="4"/>
      <c r="V1401" s="4"/>
      <c r="W1401" s="4"/>
      <c r="X1401" s="4"/>
      <c r="Y1401" s="4"/>
      <c r="Z1401" s="4"/>
    </row>
    <row r="1402" spans="1:26" ht="24" customHeight="1" x14ac:dyDescent="0.3">
      <c r="A1402" s="5">
        <v>1401</v>
      </c>
      <c r="B1402" s="6" t="s">
        <v>10501</v>
      </c>
      <c r="C1402" s="6" t="s">
        <v>10502</v>
      </c>
      <c r="D1402" s="7" t="s">
        <v>10509</v>
      </c>
      <c r="E1402" s="35" t="s">
        <v>13498</v>
      </c>
      <c r="F1402" s="39">
        <v>0</v>
      </c>
      <c r="G1402" s="5">
        <v>0</v>
      </c>
      <c r="H1402" s="39">
        <v>0</v>
      </c>
      <c r="I1402" s="4"/>
      <c r="J1402" s="4"/>
      <c r="K1402" s="4"/>
      <c r="L1402" s="4"/>
      <c r="M1402" s="4"/>
      <c r="N1402" s="4"/>
      <c r="O1402" s="4"/>
      <c r="P1402" s="4"/>
      <c r="Q1402" s="4"/>
      <c r="R1402" s="4"/>
      <c r="S1402" s="4"/>
      <c r="T1402" s="4"/>
      <c r="U1402" s="4"/>
      <c r="V1402" s="4"/>
      <c r="W1402" s="4"/>
      <c r="X1402" s="4"/>
      <c r="Y1402" s="4"/>
      <c r="Z1402" s="4"/>
    </row>
    <row r="1403" spans="1:26" ht="24" customHeight="1" x14ac:dyDescent="0.3">
      <c r="A1403" s="5">
        <v>1402</v>
      </c>
      <c r="B1403" s="6" t="s">
        <v>10501</v>
      </c>
      <c r="C1403" s="6" t="s">
        <v>10502</v>
      </c>
      <c r="D1403" s="7" t="s">
        <v>13499</v>
      </c>
      <c r="E1403" s="35" t="s">
        <v>13500</v>
      </c>
      <c r="F1403" s="39">
        <v>0</v>
      </c>
      <c r="G1403" s="5">
        <v>0</v>
      </c>
      <c r="H1403" s="39">
        <v>0</v>
      </c>
      <c r="I1403" s="4"/>
      <c r="J1403" s="4"/>
      <c r="K1403" s="4"/>
      <c r="L1403" s="4"/>
      <c r="M1403" s="4"/>
      <c r="N1403" s="4"/>
      <c r="O1403" s="4"/>
      <c r="P1403" s="4"/>
      <c r="Q1403" s="4"/>
      <c r="R1403" s="4"/>
      <c r="S1403" s="4"/>
      <c r="T1403" s="4"/>
      <c r="U1403" s="4"/>
      <c r="V1403" s="4"/>
      <c r="W1403" s="4"/>
      <c r="X1403" s="4"/>
      <c r="Y1403" s="4"/>
      <c r="Z1403" s="4"/>
    </row>
    <row r="1404" spans="1:26" ht="24" customHeight="1" x14ac:dyDescent="0.3">
      <c r="A1404" s="5">
        <v>1403</v>
      </c>
      <c r="B1404" s="6" t="s">
        <v>10513</v>
      </c>
      <c r="C1404" s="6" t="s">
        <v>13501</v>
      </c>
      <c r="D1404" s="7" t="s">
        <v>10516</v>
      </c>
      <c r="E1404" s="35" t="s">
        <v>13502</v>
      </c>
      <c r="F1404" s="39">
        <v>2</v>
      </c>
      <c r="G1404" s="5">
        <v>2</v>
      </c>
      <c r="H1404" s="39">
        <v>2</v>
      </c>
      <c r="I1404" s="4"/>
      <c r="J1404" s="4"/>
      <c r="K1404" s="4"/>
      <c r="L1404" s="4"/>
      <c r="M1404" s="4"/>
      <c r="N1404" s="4"/>
      <c r="O1404" s="4"/>
      <c r="P1404" s="4"/>
      <c r="Q1404" s="4"/>
      <c r="R1404" s="4"/>
      <c r="S1404" s="4"/>
      <c r="T1404" s="4"/>
      <c r="U1404" s="4"/>
      <c r="V1404" s="4"/>
      <c r="W1404" s="4"/>
      <c r="X1404" s="4"/>
      <c r="Y1404" s="4"/>
      <c r="Z1404" s="4"/>
    </row>
    <row r="1405" spans="1:26" ht="24" customHeight="1" x14ac:dyDescent="0.3">
      <c r="A1405" s="5">
        <v>1404</v>
      </c>
      <c r="B1405" s="6" t="s">
        <v>10513</v>
      </c>
      <c r="C1405" s="6" t="s">
        <v>13501</v>
      </c>
      <c r="D1405" s="7" t="s">
        <v>13503</v>
      </c>
      <c r="E1405" s="35" t="s">
        <v>13504</v>
      </c>
      <c r="F1405" s="39">
        <v>1</v>
      </c>
      <c r="G1405" s="5">
        <v>0</v>
      </c>
      <c r="H1405" s="39">
        <v>1</v>
      </c>
      <c r="I1405" s="4"/>
      <c r="J1405" s="4"/>
      <c r="K1405" s="4"/>
      <c r="L1405" s="4"/>
      <c r="M1405" s="4"/>
      <c r="N1405" s="4"/>
      <c r="O1405" s="4"/>
      <c r="P1405" s="4"/>
      <c r="Q1405" s="4"/>
      <c r="R1405" s="4"/>
      <c r="S1405" s="4"/>
      <c r="T1405" s="4"/>
      <c r="U1405" s="4"/>
      <c r="V1405" s="4"/>
      <c r="W1405" s="4"/>
      <c r="X1405" s="4"/>
      <c r="Y1405" s="4"/>
      <c r="Z1405" s="4"/>
    </row>
    <row r="1406" spans="1:26" ht="24" customHeight="1" x14ac:dyDescent="0.3">
      <c r="A1406" s="5">
        <v>1405</v>
      </c>
      <c r="B1406" s="6" t="s">
        <v>10513</v>
      </c>
      <c r="C1406" s="6" t="s">
        <v>13501</v>
      </c>
      <c r="D1406" s="7" t="s">
        <v>10524</v>
      </c>
      <c r="E1406" s="35" t="s">
        <v>13505</v>
      </c>
      <c r="F1406" s="39">
        <v>2</v>
      </c>
      <c r="G1406" s="5">
        <v>2</v>
      </c>
      <c r="H1406" s="39">
        <v>2</v>
      </c>
      <c r="I1406" s="4"/>
      <c r="J1406" s="4"/>
      <c r="K1406" s="4"/>
      <c r="L1406" s="4"/>
      <c r="M1406" s="4"/>
      <c r="N1406" s="4"/>
      <c r="O1406" s="4"/>
      <c r="P1406" s="4"/>
      <c r="Q1406" s="4"/>
      <c r="R1406" s="4"/>
      <c r="S1406" s="4"/>
      <c r="T1406" s="4"/>
      <c r="U1406" s="4"/>
      <c r="V1406" s="4"/>
      <c r="W1406" s="4"/>
      <c r="X1406" s="4"/>
      <c r="Y1406" s="4"/>
      <c r="Z1406" s="4"/>
    </row>
    <row r="1407" spans="1:26" ht="24" customHeight="1" x14ac:dyDescent="0.3">
      <c r="A1407" s="5">
        <v>1406</v>
      </c>
      <c r="B1407" s="6" t="s">
        <v>10513</v>
      </c>
      <c r="C1407" s="6" t="s">
        <v>13501</v>
      </c>
      <c r="D1407" s="7" t="s">
        <v>10526</v>
      </c>
      <c r="E1407" s="35" t="s">
        <v>13506</v>
      </c>
      <c r="F1407" s="39">
        <v>0</v>
      </c>
      <c r="G1407" s="5">
        <v>2</v>
      </c>
      <c r="H1407" s="39">
        <v>0</v>
      </c>
      <c r="I1407" s="4"/>
      <c r="J1407" s="4"/>
      <c r="K1407" s="4"/>
      <c r="L1407" s="4"/>
      <c r="M1407" s="4"/>
      <c r="N1407" s="4"/>
      <c r="O1407" s="4"/>
      <c r="P1407" s="4"/>
      <c r="Q1407" s="4"/>
      <c r="R1407" s="4"/>
      <c r="S1407" s="4"/>
      <c r="T1407" s="4"/>
      <c r="U1407" s="4"/>
      <c r="V1407" s="4"/>
      <c r="W1407" s="4"/>
      <c r="X1407" s="4"/>
      <c r="Y1407" s="4"/>
      <c r="Z1407" s="4"/>
    </row>
    <row r="1408" spans="1:26" ht="24" customHeight="1" x14ac:dyDescent="0.3">
      <c r="A1408" s="5">
        <v>1407</v>
      </c>
      <c r="B1408" s="6" t="s">
        <v>10513</v>
      </c>
      <c r="C1408" s="6" t="s">
        <v>13501</v>
      </c>
      <c r="D1408" s="7" t="s">
        <v>10528</v>
      </c>
      <c r="E1408" s="35" t="s">
        <v>13507</v>
      </c>
      <c r="F1408" s="39">
        <v>2</v>
      </c>
      <c r="G1408" s="5">
        <v>0</v>
      </c>
      <c r="H1408" s="39">
        <v>2</v>
      </c>
      <c r="I1408" s="4"/>
      <c r="J1408" s="4"/>
      <c r="K1408" s="4"/>
      <c r="L1408" s="4"/>
      <c r="M1408" s="4"/>
      <c r="N1408" s="4"/>
      <c r="O1408" s="4"/>
      <c r="P1408" s="4"/>
      <c r="Q1408" s="4"/>
      <c r="R1408" s="4"/>
      <c r="S1408" s="4"/>
      <c r="T1408" s="4"/>
      <c r="U1408" s="4"/>
      <c r="V1408" s="4"/>
      <c r="W1408" s="4"/>
      <c r="X1408" s="4"/>
      <c r="Y1408" s="4"/>
      <c r="Z1408" s="4"/>
    </row>
    <row r="1409" spans="1:26" ht="24" customHeight="1" x14ac:dyDescent="0.3">
      <c r="A1409" s="5">
        <v>1408</v>
      </c>
      <c r="B1409" s="6" t="s">
        <v>10513</v>
      </c>
      <c r="C1409" s="6" t="s">
        <v>13501</v>
      </c>
      <c r="D1409" s="7" t="s">
        <v>10532</v>
      </c>
      <c r="E1409" s="35" t="s">
        <v>13508</v>
      </c>
      <c r="F1409" s="39">
        <v>0</v>
      </c>
      <c r="G1409" s="5">
        <v>0</v>
      </c>
      <c r="H1409" s="39">
        <v>0</v>
      </c>
      <c r="I1409" s="4"/>
      <c r="J1409" s="4"/>
      <c r="K1409" s="4"/>
      <c r="L1409" s="4"/>
      <c r="M1409" s="4"/>
      <c r="N1409" s="4"/>
      <c r="O1409" s="4"/>
      <c r="P1409" s="4"/>
      <c r="Q1409" s="4"/>
      <c r="R1409" s="4"/>
      <c r="S1409" s="4"/>
      <c r="T1409" s="4"/>
      <c r="U1409" s="4"/>
      <c r="V1409" s="4"/>
      <c r="W1409" s="4"/>
      <c r="X1409" s="4"/>
      <c r="Y1409" s="4"/>
      <c r="Z1409" s="4"/>
    </row>
    <row r="1410" spans="1:26" ht="24" customHeight="1" x14ac:dyDescent="0.3">
      <c r="A1410" s="5">
        <v>1409</v>
      </c>
      <c r="B1410" s="6" t="s">
        <v>10513</v>
      </c>
      <c r="C1410" s="6" t="s">
        <v>13501</v>
      </c>
      <c r="D1410" s="7" t="s">
        <v>13509</v>
      </c>
      <c r="E1410" s="35" t="s">
        <v>13510</v>
      </c>
      <c r="F1410" s="39">
        <v>2</v>
      </c>
      <c r="G1410" s="5">
        <v>2</v>
      </c>
      <c r="H1410" s="39">
        <v>2</v>
      </c>
      <c r="I1410" s="4"/>
      <c r="J1410" s="4"/>
      <c r="K1410" s="4"/>
      <c r="L1410" s="4"/>
      <c r="M1410" s="4"/>
      <c r="N1410" s="4"/>
      <c r="O1410" s="4"/>
      <c r="P1410" s="4"/>
      <c r="Q1410" s="4"/>
      <c r="R1410" s="4"/>
      <c r="S1410" s="4"/>
      <c r="T1410" s="4"/>
      <c r="U1410" s="4"/>
      <c r="V1410" s="4"/>
      <c r="W1410" s="4"/>
      <c r="X1410" s="4"/>
      <c r="Y1410" s="4"/>
      <c r="Z1410" s="4"/>
    </row>
    <row r="1411" spans="1:26" ht="24" customHeight="1" x14ac:dyDescent="0.3">
      <c r="A1411" s="5">
        <v>1410</v>
      </c>
      <c r="B1411" s="6" t="s">
        <v>10538</v>
      </c>
      <c r="C1411" s="6" t="s">
        <v>13511</v>
      </c>
      <c r="D1411" s="7" t="s">
        <v>10540</v>
      </c>
      <c r="E1411" s="35" t="s">
        <v>13512</v>
      </c>
      <c r="F1411" s="39">
        <v>0</v>
      </c>
      <c r="G1411" s="5">
        <v>0</v>
      </c>
      <c r="H1411" s="39">
        <v>0</v>
      </c>
      <c r="I1411" s="4"/>
      <c r="J1411" s="4"/>
      <c r="K1411" s="4"/>
      <c r="L1411" s="4"/>
      <c r="M1411" s="4"/>
      <c r="N1411" s="4"/>
      <c r="O1411" s="4"/>
      <c r="P1411" s="4"/>
      <c r="Q1411" s="4"/>
      <c r="R1411" s="4"/>
      <c r="S1411" s="4"/>
      <c r="T1411" s="4"/>
      <c r="U1411" s="4"/>
      <c r="V1411" s="4"/>
      <c r="W1411" s="4"/>
      <c r="X1411" s="4"/>
      <c r="Y1411" s="4"/>
      <c r="Z1411" s="4"/>
    </row>
    <row r="1412" spans="1:26" ht="24" customHeight="1" x14ac:dyDescent="0.3">
      <c r="A1412" s="5">
        <v>1411</v>
      </c>
      <c r="B1412" s="6" t="s">
        <v>10538</v>
      </c>
      <c r="C1412" s="6" t="s">
        <v>13511</v>
      </c>
      <c r="D1412" s="7" t="s">
        <v>10544</v>
      </c>
      <c r="E1412" s="35" t="s">
        <v>13513</v>
      </c>
      <c r="F1412" s="39">
        <v>0</v>
      </c>
      <c r="G1412" s="5">
        <v>0</v>
      </c>
      <c r="H1412" s="39">
        <v>0</v>
      </c>
      <c r="I1412" s="4"/>
      <c r="J1412" s="4"/>
      <c r="K1412" s="4"/>
      <c r="L1412" s="4"/>
      <c r="M1412" s="4"/>
      <c r="N1412" s="4"/>
      <c r="O1412" s="4"/>
      <c r="P1412" s="4"/>
      <c r="Q1412" s="4"/>
      <c r="R1412" s="4"/>
      <c r="S1412" s="4"/>
      <c r="T1412" s="4"/>
      <c r="U1412" s="4"/>
      <c r="V1412" s="4"/>
      <c r="W1412" s="4"/>
      <c r="X1412" s="4"/>
      <c r="Y1412" s="4"/>
      <c r="Z1412" s="4"/>
    </row>
    <row r="1413" spans="1:26" ht="24" customHeight="1" x14ac:dyDescent="0.3">
      <c r="A1413" s="5">
        <v>1412</v>
      </c>
      <c r="B1413" s="6" t="s">
        <v>10538</v>
      </c>
      <c r="C1413" s="6" t="s">
        <v>13511</v>
      </c>
      <c r="D1413" s="7" t="s">
        <v>10546</v>
      </c>
      <c r="E1413" s="35" t="s">
        <v>13514</v>
      </c>
      <c r="F1413" s="39">
        <v>0</v>
      </c>
      <c r="G1413" s="5">
        <v>0</v>
      </c>
      <c r="H1413" s="39">
        <v>0</v>
      </c>
      <c r="I1413" s="4"/>
      <c r="J1413" s="4"/>
      <c r="K1413" s="4"/>
      <c r="L1413" s="4"/>
      <c r="M1413" s="4"/>
      <c r="N1413" s="4"/>
      <c r="O1413" s="4"/>
      <c r="P1413" s="4"/>
      <c r="Q1413" s="4"/>
      <c r="R1413" s="4"/>
      <c r="S1413" s="4"/>
      <c r="T1413" s="4"/>
      <c r="U1413" s="4"/>
      <c r="V1413" s="4"/>
      <c r="W1413" s="4"/>
      <c r="X1413" s="4"/>
      <c r="Y1413" s="4"/>
      <c r="Z1413" s="4"/>
    </row>
    <row r="1414" spans="1:26" ht="48" customHeight="1" x14ac:dyDescent="0.3">
      <c r="A1414" s="5">
        <v>1413</v>
      </c>
      <c r="B1414" s="6" t="s">
        <v>10538</v>
      </c>
      <c r="C1414" s="6" t="s">
        <v>13511</v>
      </c>
      <c r="D1414" s="7" t="s">
        <v>10548</v>
      </c>
      <c r="E1414" s="35" t="s">
        <v>13515</v>
      </c>
      <c r="F1414" s="39">
        <v>1</v>
      </c>
      <c r="G1414" s="5">
        <v>1</v>
      </c>
      <c r="H1414" s="39">
        <v>1</v>
      </c>
      <c r="I1414" s="4"/>
      <c r="J1414" s="4"/>
      <c r="K1414" s="4"/>
      <c r="L1414" s="4"/>
      <c r="M1414" s="4"/>
      <c r="N1414" s="4"/>
      <c r="O1414" s="4"/>
      <c r="P1414" s="4"/>
      <c r="Q1414" s="4"/>
      <c r="R1414" s="4"/>
      <c r="S1414" s="4"/>
      <c r="T1414" s="4"/>
      <c r="U1414" s="4"/>
      <c r="V1414" s="4"/>
      <c r="W1414" s="4"/>
      <c r="X1414" s="4"/>
      <c r="Y1414" s="4"/>
      <c r="Z1414" s="4"/>
    </row>
    <row r="1415" spans="1:26" ht="24" customHeight="1" x14ac:dyDescent="0.3">
      <c r="A1415" s="5">
        <v>1414</v>
      </c>
      <c r="B1415" s="6" t="s">
        <v>10538</v>
      </c>
      <c r="C1415" s="6" t="s">
        <v>13511</v>
      </c>
      <c r="D1415" s="7" t="s">
        <v>10550</v>
      </c>
      <c r="E1415" s="35" t="s">
        <v>13516</v>
      </c>
      <c r="F1415" s="39">
        <v>1</v>
      </c>
      <c r="G1415" s="5">
        <v>1</v>
      </c>
      <c r="H1415" s="39">
        <v>1</v>
      </c>
      <c r="I1415" s="4"/>
      <c r="J1415" s="4"/>
      <c r="K1415" s="4"/>
      <c r="L1415" s="4"/>
      <c r="M1415" s="4"/>
      <c r="N1415" s="4"/>
      <c r="O1415" s="4"/>
      <c r="P1415" s="4"/>
      <c r="Q1415" s="4"/>
      <c r="R1415" s="4"/>
      <c r="S1415" s="4"/>
      <c r="T1415" s="4"/>
      <c r="U1415" s="4"/>
      <c r="V1415" s="4"/>
      <c r="W1415" s="4"/>
      <c r="X1415" s="4"/>
      <c r="Y1415" s="4"/>
      <c r="Z1415" s="4"/>
    </row>
    <row r="1416" spans="1:26" ht="24" customHeight="1" x14ac:dyDescent="0.3">
      <c r="A1416" s="5">
        <v>1415</v>
      </c>
      <c r="B1416" s="6" t="s">
        <v>10538</v>
      </c>
      <c r="C1416" s="6" t="s">
        <v>13511</v>
      </c>
      <c r="D1416" s="7" t="s">
        <v>10552</v>
      </c>
      <c r="E1416" s="35" t="s">
        <v>13517</v>
      </c>
      <c r="F1416" s="39">
        <v>1</v>
      </c>
      <c r="G1416" s="5">
        <v>1</v>
      </c>
      <c r="H1416" s="39">
        <v>1</v>
      </c>
      <c r="I1416" s="4"/>
      <c r="J1416" s="4"/>
      <c r="K1416" s="4"/>
      <c r="L1416" s="4"/>
      <c r="M1416" s="4"/>
      <c r="N1416" s="4"/>
      <c r="O1416" s="4"/>
      <c r="P1416" s="4"/>
      <c r="Q1416" s="4"/>
      <c r="R1416" s="4"/>
      <c r="S1416" s="4"/>
      <c r="T1416" s="4"/>
      <c r="U1416" s="4"/>
      <c r="V1416" s="4"/>
      <c r="W1416" s="4"/>
      <c r="X1416" s="4"/>
      <c r="Y1416" s="4"/>
      <c r="Z1416" s="4"/>
    </row>
    <row r="1417" spans="1:26" ht="48" customHeight="1" x14ac:dyDescent="0.3">
      <c r="A1417" s="5">
        <v>1416</v>
      </c>
      <c r="B1417" s="6" t="s">
        <v>10538</v>
      </c>
      <c r="C1417" s="6" t="s">
        <v>13511</v>
      </c>
      <c r="D1417" s="7" t="s">
        <v>10554</v>
      </c>
      <c r="E1417" s="35" t="s">
        <v>13518</v>
      </c>
      <c r="F1417" s="39">
        <v>2</v>
      </c>
      <c r="G1417" s="5">
        <v>1</v>
      </c>
      <c r="H1417" s="39">
        <v>2</v>
      </c>
      <c r="I1417" s="4"/>
      <c r="J1417" s="4"/>
      <c r="K1417" s="4"/>
      <c r="L1417" s="4"/>
      <c r="M1417" s="4"/>
      <c r="N1417" s="4"/>
      <c r="O1417" s="4"/>
      <c r="P1417" s="4"/>
      <c r="Q1417" s="4"/>
      <c r="R1417" s="4"/>
      <c r="S1417" s="4"/>
      <c r="T1417" s="4"/>
      <c r="U1417" s="4"/>
      <c r="V1417" s="4"/>
      <c r="W1417" s="4"/>
      <c r="X1417" s="4"/>
      <c r="Y1417" s="4"/>
      <c r="Z1417" s="4"/>
    </row>
    <row r="1418" spans="1:26" ht="48" customHeight="1" x14ac:dyDescent="0.3">
      <c r="A1418" s="5">
        <v>1417</v>
      </c>
      <c r="B1418" s="6" t="s">
        <v>10538</v>
      </c>
      <c r="C1418" s="6" t="s">
        <v>13511</v>
      </c>
      <c r="D1418" s="7" t="s">
        <v>10556</v>
      </c>
      <c r="E1418" s="35" t="s">
        <v>13519</v>
      </c>
      <c r="F1418" s="39">
        <v>0</v>
      </c>
      <c r="G1418" s="5">
        <v>0</v>
      </c>
      <c r="H1418" s="39">
        <v>0</v>
      </c>
      <c r="I1418" s="4"/>
      <c r="J1418" s="4"/>
      <c r="K1418" s="4"/>
      <c r="L1418" s="4"/>
      <c r="M1418" s="4"/>
      <c r="N1418" s="4"/>
      <c r="O1418" s="4"/>
      <c r="P1418" s="4"/>
      <c r="Q1418" s="4"/>
      <c r="R1418" s="4"/>
      <c r="S1418" s="4"/>
      <c r="T1418" s="4"/>
      <c r="U1418" s="4"/>
      <c r="V1418" s="4"/>
      <c r="W1418" s="4"/>
      <c r="X1418" s="4"/>
      <c r="Y1418" s="4"/>
      <c r="Z1418" s="4"/>
    </row>
    <row r="1419" spans="1:26" ht="48" customHeight="1" x14ac:dyDescent="0.3">
      <c r="A1419" s="5">
        <v>1418</v>
      </c>
      <c r="B1419" s="6" t="s">
        <v>10538</v>
      </c>
      <c r="C1419" s="6" t="s">
        <v>13511</v>
      </c>
      <c r="D1419" s="7" t="s">
        <v>10558</v>
      </c>
      <c r="E1419" s="35" t="s">
        <v>13520</v>
      </c>
      <c r="F1419" s="39">
        <v>1</v>
      </c>
      <c r="G1419" s="5">
        <v>0</v>
      </c>
      <c r="H1419" s="39">
        <v>1</v>
      </c>
      <c r="I1419" s="4"/>
      <c r="J1419" s="4"/>
      <c r="K1419" s="4"/>
      <c r="L1419" s="4"/>
      <c r="M1419" s="4"/>
      <c r="N1419" s="4"/>
      <c r="O1419" s="4"/>
      <c r="P1419" s="4"/>
      <c r="Q1419" s="4"/>
      <c r="R1419" s="4"/>
      <c r="S1419" s="4"/>
      <c r="T1419" s="4"/>
      <c r="U1419" s="4"/>
      <c r="V1419" s="4"/>
      <c r="W1419" s="4"/>
      <c r="X1419" s="4"/>
      <c r="Y1419" s="4"/>
      <c r="Z1419" s="4"/>
    </row>
    <row r="1420" spans="1:26" ht="24" customHeight="1" x14ac:dyDescent="0.3">
      <c r="A1420" s="5">
        <v>1419</v>
      </c>
      <c r="B1420" s="6" t="s">
        <v>10538</v>
      </c>
      <c r="C1420" s="6" t="s">
        <v>13511</v>
      </c>
      <c r="D1420" s="7" t="s">
        <v>10560</v>
      </c>
      <c r="E1420" s="35" t="s">
        <v>13521</v>
      </c>
      <c r="F1420" s="39">
        <v>1</v>
      </c>
      <c r="G1420" s="5">
        <v>0</v>
      </c>
      <c r="H1420" s="39">
        <v>1</v>
      </c>
      <c r="I1420" s="4"/>
      <c r="J1420" s="4"/>
      <c r="K1420" s="4"/>
      <c r="L1420" s="4"/>
      <c r="M1420" s="4"/>
      <c r="N1420" s="4"/>
      <c r="O1420" s="4"/>
      <c r="P1420" s="4"/>
      <c r="Q1420" s="4"/>
      <c r="R1420" s="4"/>
      <c r="S1420" s="4"/>
      <c r="T1420" s="4"/>
      <c r="U1420" s="4"/>
      <c r="V1420" s="4"/>
      <c r="W1420" s="4"/>
      <c r="X1420" s="4"/>
      <c r="Y1420" s="4"/>
      <c r="Z1420" s="4"/>
    </row>
    <row r="1421" spans="1:26" ht="24" customHeight="1" x14ac:dyDescent="0.3">
      <c r="A1421" s="5">
        <v>1420</v>
      </c>
      <c r="B1421" s="6" t="s">
        <v>10538</v>
      </c>
      <c r="C1421" s="6" t="s">
        <v>13511</v>
      </c>
      <c r="D1421" s="7" t="s">
        <v>10562</v>
      </c>
      <c r="E1421" s="35" t="s">
        <v>13522</v>
      </c>
      <c r="F1421" s="39">
        <v>2</v>
      </c>
      <c r="G1421" s="5">
        <v>0</v>
      </c>
      <c r="H1421" s="39">
        <v>2</v>
      </c>
      <c r="I1421" s="4"/>
      <c r="J1421" s="4"/>
      <c r="K1421" s="4"/>
      <c r="L1421" s="4"/>
      <c r="M1421" s="4"/>
      <c r="N1421" s="4"/>
      <c r="O1421" s="4"/>
      <c r="P1421" s="4"/>
      <c r="Q1421" s="4"/>
      <c r="R1421" s="4"/>
      <c r="S1421" s="4"/>
      <c r="T1421" s="4"/>
      <c r="U1421" s="4"/>
      <c r="V1421" s="4"/>
      <c r="W1421" s="4"/>
      <c r="X1421" s="4"/>
      <c r="Y1421" s="4"/>
      <c r="Z1421" s="4"/>
    </row>
    <row r="1422" spans="1:26" ht="24" customHeight="1" x14ac:dyDescent="0.3">
      <c r="A1422" s="5">
        <v>1421</v>
      </c>
      <c r="B1422" s="6" t="s">
        <v>10538</v>
      </c>
      <c r="C1422" s="6" t="s">
        <v>13511</v>
      </c>
      <c r="D1422" s="7" t="s">
        <v>10564</v>
      </c>
      <c r="E1422" s="35" t="s">
        <v>13523</v>
      </c>
      <c r="F1422" s="39">
        <v>0</v>
      </c>
      <c r="G1422" s="5">
        <v>0</v>
      </c>
      <c r="H1422" s="39">
        <v>0</v>
      </c>
      <c r="I1422" s="4"/>
      <c r="J1422" s="4"/>
      <c r="K1422" s="4"/>
      <c r="L1422" s="4"/>
      <c r="M1422" s="4"/>
      <c r="N1422" s="4"/>
      <c r="O1422" s="4"/>
      <c r="P1422" s="4"/>
      <c r="Q1422" s="4"/>
      <c r="R1422" s="4"/>
      <c r="S1422" s="4"/>
      <c r="T1422" s="4"/>
      <c r="U1422" s="4"/>
      <c r="V1422" s="4"/>
      <c r="W1422" s="4"/>
      <c r="X1422" s="4"/>
      <c r="Y1422" s="4"/>
      <c r="Z1422" s="4"/>
    </row>
    <row r="1423" spans="1:26" ht="48" customHeight="1" x14ac:dyDescent="0.3">
      <c r="A1423" s="5">
        <v>1422</v>
      </c>
      <c r="B1423" s="6" t="s">
        <v>10538</v>
      </c>
      <c r="C1423" s="6" t="s">
        <v>13511</v>
      </c>
      <c r="D1423" s="7" t="s">
        <v>10566</v>
      </c>
      <c r="E1423" s="35" t="s">
        <v>13524</v>
      </c>
      <c r="F1423" s="39">
        <v>0</v>
      </c>
      <c r="G1423" s="5">
        <v>0</v>
      </c>
      <c r="H1423" s="39">
        <v>0</v>
      </c>
      <c r="I1423" s="4"/>
      <c r="J1423" s="4"/>
      <c r="K1423" s="4"/>
      <c r="L1423" s="4"/>
      <c r="M1423" s="4"/>
      <c r="N1423" s="4"/>
      <c r="O1423" s="4"/>
      <c r="P1423" s="4"/>
      <c r="Q1423" s="4"/>
      <c r="R1423" s="4"/>
      <c r="S1423" s="4"/>
      <c r="T1423" s="4"/>
      <c r="U1423" s="4"/>
      <c r="V1423" s="4"/>
      <c r="W1423" s="4"/>
      <c r="X1423" s="4"/>
      <c r="Y1423" s="4"/>
      <c r="Z1423" s="4"/>
    </row>
    <row r="1424" spans="1:26" ht="24" customHeight="1" x14ac:dyDescent="0.3">
      <c r="A1424" s="5">
        <v>1423</v>
      </c>
      <c r="B1424" s="6" t="s">
        <v>10538</v>
      </c>
      <c r="C1424" s="6" t="s">
        <v>13511</v>
      </c>
      <c r="D1424" s="7" t="s">
        <v>10568</v>
      </c>
      <c r="E1424" s="35" t="s">
        <v>13525</v>
      </c>
      <c r="F1424" s="39">
        <v>0</v>
      </c>
      <c r="G1424" s="5">
        <v>1</v>
      </c>
      <c r="H1424" s="39">
        <v>0</v>
      </c>
      <c r="I1424" s="4"/>
      <c r="J1424" s="4"/>
      <c r="K1424" s="4"/>
      <c r="L1424" s="4"/>
      <c r="M1424" s="4"/>
      <c r="N1424" s="4"/>
      <c r="O1424" s="4"/>
      <c r="P1424" s="4"/>
      <c r="Q1424" s="4"/>
      <c r="R1424" s="4"/>
      <c r="S1424" s="4"/>
      <c r="T1424" s="4"/>
      <c r="U1424" s="4"/>
      <c r="V1424" s="4"/>
      <c r="W1424" s="4"/>
      <c r="X1424" s="4"/>
      <c r="Y1424" s="4"/>
      <c r="Z1424" s="4"/>
    </row>
    <row r="1425" spans="1:26" ht="48" customHeight="1" x14ac:dyDescent="0.3">
      <c r="A1425" s="5">
        <v>1424</v>
      </c>
      <c r="B1425" s="6" t="s">
        <v>10538</v>
      </c>
      <c r="C1425" s="6" t="s">
        <v>13511</v>
      </c>
      <c r="D1425" s="7" t="s">
        <v>13526</v>
      </c>
      <c r="E1425" s="35" t="s">
        <v>13527</v>
      </c>
      <c r="F1425" s="39">
        <v>2</v>
      </c>
      <c r="G1425" s="5">
        <v>0</v>
      </c>
      <c r="H1425" s="39">
        <v>2</v>
      </c>
      <c r="I1425" s="4"/>
      <c r="J1425" s="4"/>
      <c r="K1425" s="4"/>
      <c r="L1425" s="4"/>
      <c r="M1425" s="4"/>
      <c r="N1425" s="4"/>
      <c r="O1425" s="4"/>
      <c r="P1425" s="4"/>
      <c r="Q1425" s="4"/>
      <c r="R1425" s="4"/>
      <c r="S1425" s="4"/>
      <c r="T1425" s="4"/>
      <c r="U1425" s="4"/>
      <c r="V1425" s="4"/>
      <c r="W1425" s="4"/>
      <c r="X1425" s="4"/>
      <c r="Y1425" s="4"/>
      <c r="Z1425" s="4"/>
    </row>
    <row r="1426" spans="1:26" ht="48" customHeight="1" x14ac:dyDescent="0.3">
      <c r="A1426" s="5">
        <v>1425</v>
      </c>
      <c r="B1426" s="6" t="s">
        <v>10538</v>
      </c>
      <c r="C1426" s="6" t="s">
        <v>13511</v>
      </c>
      <c r="D1426" s="7" t="s">
        <v>10572</v>
      </c>
      <c r="E1426" s="35" t="s">
        <v>13528</v>
      </c>
      <c r="F1426" s="39">
        <v>2</v>
      </c>
      <c r="G1426" s="5">
        <v>0</v>
      </c>
      <c r="H1426" s="39">
        <v>2</v>
      </c>
      <c r="I1426" s="4"/>
      <c r="J1426" s="4"/>
      <c r="K1426" s="4"/>
      <c r="L1426" s="4"/>
      <c r="M1426" s="4"/>
      <c r="N1426" s="4"/>
      <c r="O1426" s="4"/>
      <c r="P1426" s="4"/>
      <c r="Q1426" s="4"/>
      <c r="R1426" s="4"/>
      <c r="S1426" s="4"/>
      <c r="T1426" s="4"/>
      <c r="U1426" s="4"/>
      <c r="V1426" s="4"/>
      <c r="W1426" s="4"/>
      <c r="X1426" s="4"/>
      <c r="Y1426" s="4"/>
      <c r="Z1426" s="4"/>
    </row>
    <row r="1427" spans="1:26" ht="48" customHeight="1" x14ac:dyDescent="0.3">
      <c r="A1427" s="5">
        <v>1426</v>
      </c>
      <c r="B1427" s="6" t="s">
        <v>10538</v>
      </c>
      <c r="C1427" s="6" t="s">
        <v>13511</v>
      </c>
      <c r="D1427" s="7" t="s">
        <v>10574</v>
      </c>
      <c r="E1427" s="35" t="s">
        <v>13529</v>
      </c>
      <c r="F1427" s="39">
        <v>2</v>
      </c>
      <c r="G1427" s="5">
        <v>2</v>
      </c>
      <c r="H1427" s="39">
        <v>2</v>
      </c>
      <c r="I1427" s="4"/>
      <c r="J1427" s="4"/>
      <c r="K1427" s="4"/>
      <c r="L1427" s="4"/>
      <c r="M1427" s="4"/>
      <c r="N1427" s="4"/>
      <c r="O1427" s="4"/>
      <c r="P1427" s="4"/>
      <c r="Q1427" s="4"/>
      <c r="R1427" s="4"/>
      <c r="S1427" s="4"/>
      <c r="T1427" s="4"/>
      <c r="U1427" s="4"/>
      <c r="V1427" s="4"/>
      <c r="W1427" s="4"/>
      <c r="X1427" s="4"/>
      <c r="Y1427" s="4"/>
      <c r="Z1427" s="4"/>
    </row>
    <row r="1428" spans="1:26" ht="72" customHeight="1" x14ac:dyDescent="0.3">
      <c r="A1428" s="5">
        <v>1427</v>
      </c>
      <c r="B1428" s="6" t="s">
        <v>10538</v>
      </c>
      <c r="C1428" s="6" t="s">
        <v>13511</v>
      </c>
      <c r="D1428" s="7" t="s">
        <v>10576</v>
      </c>
      <c r="E1428" s="35" t="s">
        <v>13530</v>
      </c>
      <c r="F1428" s="39">
        <v>1</v>
      </c>
      <c r="G1428" s="5">
        <v>0</v>
      </c>
      <c r="H1428" s="39">
        <v>1</v>
      </c>
      <c r="I1428" s="4"/>
      <c r="J1428" s="4"/>
      <c r="K1428" s="4"/>
      <c r="L1428" s="4"/>
      <c r="M1428" s="4"/>
      <c r="N1428" s="4"/>
      <c r="O1428" s="4"/>
      <c r="P1428" s="4"/>
      <c r="Q1428" s="4"/>
      <c r="R1428" s="4"/>
      <c r="S1428" s="4"/>
      <c r="T1428" s="4"/>
      <c r="U1428" s="4"/>
      <c r="V1428" s="4"/>
      <c r="W1428" s="4"/>
      <c r="X1428" s="4"/>
      <c r="Y1428" s="4"/>
      <c r="Z1428" s="4"/>
    </row>
    <row r="1429" spans="1:26" ht="24" customHeight="1" x14ac:dyDescent="0.3">
      <c r="A1429" s="5">
        <v>1428</v>
      </c>
      <c r="B1429" s="6" t="s">
        <v>10538</v>
      </c>
      <c r="C1429" s="6" t="s">
        <v>13511</v>
      </c>
      <c r="D1429" s="7" t="s">
        <v>10578</v>
      </c>
      <c r="E1429" s="35" t="s">
        <v>13531</v>
      </c>
      <c r="F1429" s="39">
        <v>2</v>
      </c>
      <c r="G1429" s="5">
        <v>2</v>
      </c>
      <c r="H1429" s="39">
        <v>2</v>
      </c>
      <c r="I1429" s="4"/>
      <c r="J1429" s="4"/>
      <c r="K1429" s="4"/>
      <c r="L1429" s="4"/>
      <c r="M1429" s="4"/>
      <c r="N1429" s="4"/>
      <c r="O1429" s="4"/>
      <c r="P1429" s="4"/>
      <c r="Q1429" s="4"/>
      <c r="R1429" s="4"/>
      <c r="S1429" s="4"/>
      <c r="T1429" s="4"/>
      <c r="U1429" s="4"/>
      <c r="V1429" s="4"/>
      <c r="W1429" s="4"/>
      <c r="X1429" s="4"/>
      <c r="Y1429" s="4"/>
      <c r="Z1429" s="4"/>
    </row>
    <row r="1430" spans="1:26" ht="24" customHeight="1" x14ac:dyDescent="0.3">
      <c r="A1430" s="5">
        <v>1429</v>
      </c>
      <c r="B1430" s="6" t="s">
        <v>10538</v>
      </c>
      <c r="C1430" s="6" t="s">
        <v>13511</v>
      </c>
      <c r="D1430" s="7" t="s">
        <v>10580</v>
      </c>
      <c r="E1430" s="35" t="s">
        <v>13532</v>
      </c>
      <c r="F1430" s="39">
        <v>2</v>
      </c>
      <c r="G1430" s="5">
        <v>2</v>
      </c>
      <c r="H1430" s="39">
        <v>2</v>
      </c>
      <c r="I1430" s="4"/>
      <c r="J1430" s="4"/>
      <c r="K1430" s="4"/>
      <c r="L1430" s="4"/>
      <c r="M1430" s="4"/>
      <c r="N1430" s="4"/>
      <c r="O1430" s="4"/>
      <c r="P1430" s="4"/>
      <c r="Q1430" s="4"/>
      <c r="R1430" s="4"/>
      <c r="S1430" s="4"/>
      <c r="T1430" s="4"/>
      <c r="U1430" s="4"/>
      <c r="V1430" s="4"/>
      <c r="W1430" s="4"/>
      <c r="X1430" s="4"/>
      <c r="Y1430" s="4"/>
      <c r="Z1430" s="4"/>
    </row>
    <row r="1431" spans="1:26" ht="48" customHeight="1" x14ac:dyDescent="0.3">
      <c r="A1431" s="5">
        <v>1430</v>
      </c>
      <c r="B1431" s="6" t="s">
        <v>10538</v>
      </c>
      <c r="C1431" s="6" t="s">
        <v>13511</v>
      </c>
      <c r="D1431" s="7" t="s">
        <v>10586</v>
      </c>
      <c r="E1431" s="35" t="s">
        <v>13533</v>
      </c>
      <c r="F1431" s="39">
        <v>2</v>
      </c>
      <c r="G1431" s="5">
        <v>0</v>
      </c>
      <c r="H1431" s="39">
        <v>2</v>
      </c>
      <c r="I1431" s="4"/>
      <c r="J1431" s="4"/>
      <c r="K1431" s="4"/>
      <c r="L1431" s="4"/>
      <c r="M1431" s="4"/>
      <c r="N1431" s="4"/>
      <c r="O1431" s="4"/>
      <c r="P1431" s="4"/>
      <c r="Q1431" s="4"/>
      <c r="R1431" s="4"/>
      <c r="S1431" s="4"/>
      <c r="T1431" s="4"/>
      <c r="U1431" s="4"/>
      <c r="V1431" s="4"/>
      <c r="W1431" s="4"/>
      <c r="X1431" s="4"/>
      <c r="Y1431" s="4"/>
      <c r="Z1431" s="4"/>
    </row>
    <row r="1432" spans="1:26" ht="24" customHeight="1" x14ac:dyDescent="0.3">
      <c r="A1432" s="5">
        <v>1431</v>
      </c>
      <c r="B1432" s="6" t="s">
        <v>10538</v>
      </c>
      <c r="C1432" s="6" t="s">
        <v>13511</v>
      </c>
      <c r="D1432" s="7" t="s">
        <v>10588</v>
      </c>
      <c r="E1432" s="35" t="s">
        <v>13534</v>
      </c>
      <c r="F1432" s="39">
        <v>2</v>
      </c>
      <c r="G1432" s="5">
        <v>0</v>
      </c>
      <c r="H1432" s="39">
        <v>2</v>
      </c>
      <c r="I1432" s="4"/>
      <c r="J1432" s="4"/>
      <c r="K1432" s="4"/>
      <c r="L1432" s="4"/>
      <c r="M1432" s="4"/>
      <c r="N1432" s="4"/>
      <c r="O1432" s="4"/>
      <c r="P1432" s="4"/>
      <c r="Q1432" s="4"/>
      <c r="R1432" s="4"/>
      <c r="S1432" s="4"/>
      <c r="T1432" s="4"/>
      <c r="U1432" s="4"/>
      <c r="V1432" s="4"/>
      <c r="W1432" s="4"/>
      <c r="X1432" s="4"/>
      <c r="Y1432" s="4"/>
      <c r="Z1432" s="4"/>
    </row>
    <row r="1433" spans="1:26" ht="24" customHeight="1" x14ac:dyDescent="0.3">
      <c r="A1433" s="5">
        <v>1432</v>
      </c>
      <c r="B1433" s="6" t="s">
        <v>10538</v>
      </c>
      <c r="C1433" s="6" t="s">
        <v>13511</v>
      </c>
      <c r="D1433" s="7" t="s">
        <v>10590</v>
      </c>
      <c r="E1433" s="35" t="s">
        <v>13535</v>
      </c>
      <c r="F1433" s="39">
        <v>0</v>
      </c>
      <c r="G1433" s="5">
        <v>0</v>
      </c>
      <c r="H1433" s="39">
        <v>0</v>
      </c>
      <c r="I1433" s="4"/>
      <c r="J1433" s="4"/>
      <c r="K1433" s="4"/>
      <c r="L1433" s="4"/>
      <c r="M1433" s="4"/>
      <c r="N1433" s="4"/>
      <c r="O1433" s="4"/>
      <c r="P1433" s="4"/>
      <c r="Q1433" s="4"/>
      <c r="R1433" s="4"/>
      <c r="S1433" s="4"/>
      <c r="T1433" s="4"/>
      <c r="U1433" s="4"/>
      <c r="V1433" s="4"/>
      <c r="W1433" s="4"/>
      <c r="X1433" s="4"/>
      <c r="Y1433" s="4"/>
      <c r="Z1433" s="4"/>
    </row>
    <row r="1434" spans="1:26" ht="24" customHeight="1" x14ac:dyDescent="0.3">
      <c r="A1434" s="5">
        <v>1433</v>
      </c>
      <c r="B1434" s="6" t="s">
        <v>10538</v>
      </c>
      <c r="C1434" s="6" t="s">
        <v>13511</v>
      </c>
      <c r="D1434" s="7" t="s">
        <v>10592</v>
      </c>
      <c r="E1434" s="35" t="s">
        <v>13536</v>
      </c>
      <c r="F1434" s="39">
        <v>2</v>
      </c>
      <c r="G1434" s="5">
        <v>0</v>
      </c>
      <c r="H1434" s="39">
        <v>2</v>
      </c>
      <c r="I1434" s="4"/>
      <c r="J1434" s="4"/>
      <c r="K1434" s="4"/>
      <c r="L1434" s="4"/>
      <c r="M1434" s="4"/>
      <c r="N1434" s="4"/>
      <c r="O1434" s="4"/>
      <c r="P1434" s="4"/>
      <c r="Q1434" s="4"/>
      <c r="R1434" s="4"/>
      <c r="S1434" s="4"/>
      <c r="T1434" s="4"/>
      <c r="U1434" s="4"/>
      <c r="V1434" s="4"/>
      <c r="W1434" s="4"/>
      <c r="X1434" s="4"/>
      <c r="Y1434" s="4"/>
      <c r="Z1434" s="4"/>
    </row>
    <row r="1435" spans="1:26" ht="48" customHeight="1" x14ac:dyDescent="0.3">
      <c r="A1435" s="5">
        <v>1434</v>
      </c>
      <c r="B1435" s="6" t="s">
        <v>11282</v>
      </c>
      <c r="C1435" s="6" t="s">
        <v>11283</v>
      </c>
      <c r="D1435" s="7" t="s">
        <v>11284</v>
      </c>
      <c r="E1435" s="35" t="s">
        <v>13537</v>
      </c>
      <c r="F1435" s="39">
        <v>1</v>
      </c>
      <c r="G1435" s="5">
        <v>1</v>
      </c>
      <c r="H1435" s="39">
        <v>1</v>
      </c>
      <c r="I1435" s="4"/>
      <c r="J1435" s="4"/>
      <c r="K1435" s="4"/>
      <c r="L1435" s="4"/>
      <c r="M1435" s="4"/>
      <c r="N1435" s="4"/>
      <c r="O1435" s="4"/>
      <c r="P1435" s="4"/>
      <c r="Q1435" s="4"/>
      <c r="R1435" s="4"/>
      <c r="S1435" s="4"/>
      <c r="T1435" s="4"/>
      <c r="U1435" s="4"/>
      <c r="V1435" s="4"/>
      <c r="W1435" s="4"/>
      <c r="X1435" s="4"/>
      <c r="Y1435" s="4"/>
      <c r="Z1435" s="4"/>
    </row>
    <row r="1436" spans="1:26" ht="24" customHeight="1" x14ac:dyDescent="0.3">
      <c r="A1436" s="5">
        <v>1435</v>
      </c>
      <c r="B1436" s="6" t="s">
        <v>11282</v>
      </c>
      <c r="C1436" s="6" t="s">
        <v>11283</v>
      </c>
      <c r="D1436" s="7" t="s">
        <v>11286</v>
      </c>
      <c r="E1436" s="35" t="s">
        <v>13538</v>
      </c>
      <c r="F1436" s="39">
        <v>0</v>
      </c>
      <c r="G1436" s="5">
        <v>2</v>
      </c>
      <c r="H1436" s="39">
        <v>0</v>
      </c>
      <c r="I1436" s="4"/>
      <c r="J1436" s="4"/>
      <c r="K1436" s="4"/>
      <c r="L1436" s="4"/>
      <c r="M1436" s="4"/>
      <c r="N1436" s="4"/>
      <c r="O1436" s="4"/>
      <c r="P1436" s="4"/>
      <c r="Q1436" s="4"/>
      <c r="R1436" s="4"/>
      <c r="S1436" s="4"/>
      <c r="T1436" s="4"/>
      <c r="U1436" s="4"/>
      <c r="V1436" s="4"/>
      <c r="W1436" s="4"/>
      <c r="X1436" s="4"/>
      <c r="Y1436" s="4"/>
      <c r="Z1436" s="4"/>
    </row>
    <row r="1437" spans="1:26" ht="48" customHeight="1" x14ac:dyDescent="0.3">
      <c r="A1437" s="5">
        <v>1436</v>
      </c>
      <c r="B1437" s="6" t="s">
        <v>11282</v>
      </c>
      <c r="C1437" s="6" t="s">
        <v>11283</v>
      </c>
      <c r="D1437" s="7" t="s">
        <v>13539</v>
      </c>
      <c r="E1437" s="35" t="s">
        <v>13540</v>
      </c>
      <c r="F1437" s="39">
        <v>2</v>
      </c>
      <c r="G1437" s="5">
        <v>0</v>
      </c>
      <c r="H1437" s="39">
        <v>2</v>
      </c>
      <c r="I1437" s="4"/>
      <c r="J1437" s="4"/>
      <c r="K1437" s="4"/>
      <c r="L1437" s="4"/>
      <c r="M1437" s="4"/>
      <c r="N1437" s="4"/>
      <c r="O1437" s="4"/>
      <c r="P1437" s="4"/>
      <c r="Q1437" s="4"/>
      <c r="R1437" s="4"/>
      <c r="S1437" s="4"/>
      <c r="T1437" s="4"/>
      <c r="U1437" s="4"/>
      <c r="V1437" s="4"/>
      <c r="W1437" s="4"/>
      <c r="X1437" s="4"/>
      <c r="Y1437" s="4"/>
      <c r="Z1437" s="4"/>
    </row>
    <row r="1438" spans="1:26" ht="48" customHeight="1" x14ac:dyDescent="0.3">
      <c r="A1438" s="5">
        <v>1437</v>
      </c>
      <c r="B1438" s="6" t="s">
        <v>11282</v>
      </c>
      <c r="C1438" s="6" t="s">
        <v>11283</v>
      </c>
      <c r="D1438" s="7" t="s">
        <v>13653</v>
      </c>
      <c r="E1438" s="35" t="s">
        <v>13541</v>
      </c>
      <c r="F1438" s="39">
        <v>0</v>
      </c>
      <c r="G1438" s="5">
        <v>0</v>
      </c>
      <c r="H1438" s="39">
        <v>0</v>
      </c>
      <c r="I1438" s="4"/>
      <c r="J1438" s="4"/>
      <c r="K1438" s="4"/>
      <c r="L1438" s="4"/>
      <c r="M1438" s="4"/>
      <c r="N1438" s="4"/>
      <c r="O1438" s="4"/>
      <c r="P1438" s="4"/>
      <c r="Q1438" s="4"/>
      <c r="R1438" s="4"/>
      <c r="S1438" s="4"/>
      <c r="T1438" s="4"/>
      <c r="U1438" s="4"/>
      <c r="V1438" s="4"/>
      <c r="W1438" s="4"/>
      <c r="X1438" s="4"/>
      <c r="Y1438" s="4"/>
      <c r="Z1438" s="4"/>
    </row>
    <row r="1439" spans="1:26" ht="24" customHeight="1" x14ac:dyDescent="0.3">
      <c r="A1439" s="5">
        <v>1438</v>
      </c>
      <c r="B1439" s="6" t="s">
        <v>11282</v>
      </c>
      <c r="C1439" s="6" t="s">
        <v>11283</v>
      </c>
      <c r="D1439" s="7" t="s">
        <v>11293</v>
      </c>
      <c r="E1439" s="35" t="s">
        <v>13542</v>
      </c>
      <c r="F1439" s="39">
        <v>0</v>
      </c>
      <c r="G1439" s="5">
        <v>0</v>
      </c>
      <c r="H1439" s="39">
        <v>0</v>
      </c>
      <c r="I1439" s="4"/>
      <c r="J1439" s="4"/>
      <c r="K1439" s="4"/>
      <c r="L1439" s="4"/>
      <c r="M1439" s="4"/>
      <c r="N1439" s="4"/>
      <c r="O1439" s="4"/>
      <c r="P1439" s="4"/>
      <c r="Q1439" s="4"/>
      <c r="R1439" s="4"/>
      <c r="S1439" s="4"/>
      <c r="T1439" s="4"/>
      <c r="U1439" s="4"/>
      <c r="V1439" s="4"/>
      <c r="W1439" s="4"/>
      <c r="X1439" s="4"/>
      <c r="Y1439" s="4"/>
      <c r="Z1439" s="4"/>
    </row>
    <row r="1440" spans="1:26" ht="24" customHeight="1" x14ac:dyDescent="0.3">
      <c r="A1440" s="5">
        <v>1439</v>
      </c>
      <c r="B1440" s="6" t="s">
        <v>11282</v>
      </c>
      <c r="C1440" s="6" t="s">
        <v>11283</v>
      </c>
      <c r="D1440" s="7" t="s">
        <v>11291</v>
      </c>
      <c r="E1440" s="35" t="s">
        <v>13543</v>
      </c>
      <c r="F1440" s="39">
        <v>1</v>
      </c>
      <c r="G1440" s="5">
        <v>1</v>
      </c>
      <c r="H1440" s="39">
        <v>1</v>
      </c>
      <c r="I1440" s="4"/>
      <c r="J1440" s="4"/>
      <c r="K1440" s="4"/>
      <c r="L1440" s="4"/>
      <c r="M1440" s="4"/>
      <c r="N1440" s="4"/>
      <c r="O1440" s="4"/>
      <c r="P1440" s="4"/>
      <c r="Q1440" s="4"/>
      <c r="R1440" s="4"/>
      <c r="S1440" s="4"/>
      <c r="T1440" s="4"/>
      <c r="U1440" s="4"/>
      <c r="V1440" s="4"/>
      <c r="W1440" s="4"/>
      <c r="X1440" s="4"/>
      <c r="Y1440" s="4"/>
      <c r="Z1440" s="4"/>
    </row>
    <row r="1441" spans="1:26" ht="24" customHeight="1" x14ac:dyDescent="0.3">
      <c r="A1441" s="5">
        <v>1440</v>
      </c>
      <c r="B1441" s="6" t="s">
        <v>11282</v>
      </c>
      <c r="C1441" s="6" t="s">
        <v>11283</v>
      </c>
      <c r="D1441" s="7" t="s">
        <v>11295</v>
      </c>
      <c r="E1441" s="35" t="s">
        <v>13544</v>
      </c>
      <c r="F1441" s="39">
        <v>1</v>
      </c>
      <c r="G1441" s="5">
        <v>1</v>
      </c>
      <c r="H1441" s="39">
        <v>1</v>
      </c>
      <c r="I1441" s="4"/>
      <c r="J1441" s="4"/>
      <c r="K1441" s="4"/>
      <c r="L1441" s="4"/>
      <c r="M1441" s="4"/>
      <c r="N1441" s="4"/>
      <c r="O1441" s="4"/>
      <c r="P1441" s="4"/>
      <c r="Q1441" s="4"/>
      <c r="R1441" s="4"/>
      <c r="S1441" s="4"/>
      <c r="T1441" s="4"/>
      <c r="U1441" s="4"/>
      <c r="V1441" s="4"/>
      <c r="W1441" s="4"/>
      <c r="X1441" s="4"/>
      <c r="Y1441" s="4"/>
      <c r="Z1441" s="4"/>
    </row>
    <row r="1442" spans="1:26" ht="48" customHeight="1" x14ac:dyDescent="0.3">
      <c r="A1442" s="5">
        <v>1441</v>
      </c>
      <c r="B1442" s="6" t="s">
        <v>11282</v>
      </c>
      <c r="C1442" s="6" t="s">
        <v>11283</v>
      </c>
      <c r="D1442" s="7" t="s">
        <v>11297</v>
      </c>
      <c r="E1442" s="35" t="s">
        <v>13545</v>
      </c>
      <c r="F1442" s="39">
        <v>0</v>
      </c>
      <c r="G1442" s="5">
        <v>2</v>
      </c>
      <c r="H1442" s="39">
        <v>0</v>
      </c>
      <c r="I1442" s="4"/>
      <c r="J1442" s="4"/>
      <c r="K1442" s="4"/>
      <c r="L1442" s="4"/>
      <c r="M1442" s="4"/>
      <c r="N1442" s="4"/>
      <c r="O1442" s="4"/>
      <c r="P1442" s="4"/>
      <c r="Q1442" s="4"/>
      <c r="R1442" s="4"/>
      <c r="S1442" s="4"/>
      <c r="T1442" s="4"/>
      <c r="U1442" s="4"/>
      <c r="V1442" s="4"/>
      <c r="W1442" s="4"/>
      <c r="X1442" s="4"/>
      <c r="Y1442" s="4"/>
      <c r="Z1442" s="4"/>
    </row>
    <row r="1443" spans="1:26" ht="48" customHeight="1" x14ac:dyDescent="0.3">
      <c r="A1443" s="5">
        <v>1442</v>
      </c>
      <c r="B1443" s="6" t="s">
        <v>11282</v>
      </c>
      <c r="C1443" s="6" t="s">
        <v>11283</v>
      </c>
      <c r="D1443" s="7" t="s">
        <v>13666</v>
      </c>
      <c r="E1443" s="35" t="s">
        <v>13546</v>
      </c>
      <c r="F1443" s="39">
        <v>0</v>
      </c>
      <c r="G1443" s="5">
        <v>0</v>
      </c>
      <c r="H1443" s="39">
        <v>0</v>
      </c>
      <c r="I1443" s="4"/>
      <c r="J1443" s="4"/>
      <c r="K1443" s="4"/>
      <c r="L1443" s="4"/>
      <c r="M1443" s="4"/>
      <c r="N1443" s="4"/>
      <c r="O1443" s="4"/>
      <c r="P1443" s="4"/>
      <c r="Q1443" s="4"/>
      <c r="R1443" s="4"/>
      <c r="S1443" s="4"/>
      <c r="T1443" s="4"/>
      <c r="U1443" s="4"/>
      <c r="V1443" s="4"/>
      <c r="W1443" s="4"/>
      <c r="X1443" s="4"/>
      <c r="Y1443" s="4"/>
      <c r="Z1443" s="4"/>
    </row>
    <row r="1444" spans="1:26" ht="48" customHeight="1" x14ac:dyDescent="0.3">
      <c r="A1444" s="5">
        <v>1443</v>
      </c>
      <c r="B1444" s="6" t="s">
        <v>11282</v>
      </c>
      <c r="C1444" s="6" t="s">
        <v>11283</v>
      </c>
      <c r="D1444" s="7" t="s">
        <v>11300</v>
      </c>
      <c r="E1444" s="35" t="s">
        <v>13547</v>
      </c>
      <c r="F1444" s="39">
        <v>2</v>
      </c>
      <c r="G1444" s="5">
        <v>2</v>
      </c>
      <c r="H1444" s="39">
        <v>2</v>
      </c>
      <c r="I1444" s="4"/>
      <c r="J1444" s="4"/>
      <c r="K1444" s="4"/>
      <c r="L1444" s="4"/>
      <c r="M1444" s="4"/>
      <c r="N1444" s="4"/>
      <c r="O1444" s="4"/>
      <c r="P1444" s="4"/>
      <c r="Q1444" s="4"/>
      <c r="R1444" s="4"/>
      <c r="S1444" s="4"/>
      <c r="T1444" s="4"/>
      <c r="U1444" s="4"/>
      <c r="V1444" s="4"/>
      <c r="W1444" s="4"/>
      <c r="X1444" s="4"/>
      <c r="Y1444" s="4"/>
      <c r="Z1444" s="4"/>
    </row>
    <row r="1445" spans="1:26" ht="48" customHeight="1" x14ac:dyDescent="0.3">
      <c r="A1445" s="5">
        <v>1444</v>
      </c>
      <c r="B1445" s="6" t="s">
        <v>11282</v>
      </c>
      <c r="C1445" s="6" t="s">
        <v>11283</v>
      </c>
      <c r="D1445" s="7" t="s">
        <v>11302</v>
      </c>
      <c r="E1445" s="35" t="s">
        <v>13548</v>
      </c>
      <c r="F1445" s="39">
        <v>2</v>
      </c>
      <c r="G1445" s="5">
        <v>2</v>
      </c>
      <c r="H1445" s="39">
        <v>2</v>
      </c>
      <c r="I1445" s="4"/>
      <c r="J1445" s="4"/>
      <c r="K1445" s="4"/>
      <c r="L1445" s="4"/>
      <c r="M1445" s="4"/>
      <c r="N1445" s="4"/>
      <c r="O1445" s="4"/>
      <c r="P1445" s="4"/>
      <c r="Q1445" s="4"/>
      <c r="R1445" s="4"/>
      <c r="S1445" s="4"/>
      <c r="T1445" s="4"/>
      <c r="U1445" s="4"/>
      <c r="V1445" s="4"/>
      <c r="W1445" s="4"/>
      <c r="X1445" s="4"/>
      <c r="Y1445" s="4"/>
      <c r="Z1445" s="4"/>
    </row>
    <row r="1446" spans="1:26" ht="24" customHeight="1" x14ac:dyDescent="0.3">
      <c r="A1446" s="5">
        <v>1445</v>
      </c>
      <c r="B1446" s="6" t="s">
        <v>11282</v>
      </c>
      <c r="C1446" s="6" t="s">
        <v>11283</v>
      </c>
      <c r="D1446" s="7" t="s">
        <v>11304</v>
      </c>
      <c r="E1446" s="35" t="s">
        <v>13549</v>
      </c>
      <c r="F1446" s="39">
        <v>0</v>
      </c>
      <c r="G1446" s="5">
        <v>0</v>
      </c>
      <c r="H1446" s="39">
        <v>0</v>
      </c>
      <c r="I1446" s="4"/>
      <c r="J1446" s="4"/>
      <c r="K1446" s="4"/>
      <c r="L1446" s="4"/>
      <c r="M1446" s="4"/>
      <c r="N1446" s="4"/>
      <c r="O1446" s="4"/>
      <c r="P1446" s="4"/>
      <c r="Q1446" s="4"/>
      <c r="R1446" s="4"/>
      <c r="S1446" s="4"/>
      <c r="T1446" s="4"/>
      <c r="U1446" s="4"/>
      <c r="V1446" s="4"/>
      <c r="W1446" s="4"/>
      <c r="X1446" s="4"/>
      <c r="Y1446" s="4"/>
      <c r="Z1446" s="4"/>
    </row>
    <row r="1447" spans="1:26" ht="72" customHeight="1" x14ac:dyDescent="0.3">
      <c r="A1447" s="5">
        <v>1446</v>
      </c>
      <c r="B1447" s="6" t="s">
        <v>11282</v>
      </c>
      <c r="C1447" s="6" t="s">
        <v>11283</v>
      </c>
      <c r="D1447" s="7" t="s">
        <v>11306</v>
      </c>
      <c r="E1447" s="35" t="s">
        <v>13550</v>
      </c>
      <c r="F1447" s="39">
        <v>0</v>
      </c>
      <c r="G1447" s="5">
        <v>0</v>
      </c>
      <c r="H1447" s="39">
        <v>0</v>
      </c>
      <c r="I1447" s="4"/>
      <c r="J1447" s="4"/>
      <c r="K1447" s="4"/>
      <c r="L1447" s="4"/>
      <c r="M1447" s="4"/>
      <c r="N1447" s="4"/>
      <c r="O1447" s="4"/>
      <c r="P1447" s="4"/>
      <c r="Q1447" s="4"/>
      <c r="R1447" s="4"/>
      <c r="S1447" s="4"/>
      <c r="T1447" s="4"/>
      <c r="U1447" s="4"/>
      <c r="V1447" s="4"/>
      <c r="W1447" s="4"/>
      <c r="X1447" s="4"/>
      <c r="Y1447" s="4"/>
      <c r="Z1447" s="4"/>
    </row>
    <row r="1448" spans="1:26" ht="48" customHeight="1" x14ac:dyDescent="0.3">
      <c r="A1448" s="5">
        <v>1447</v>
      </c>
      <c r="B1448" s="6" t="s">
        <v>11282</v>
      </c>
      <c r="C1448" s="6" t="s">
        <v>11283</v>
      </c>
      <c r="D1448" s="7" t="s">
        <v>11310</v>
      </c>
      <c r="E1448" s="35" t="s">
        <v>13551</v>
      </c>
      <c r="F1448" s="39">
        <v>0</v>
      </c>
      <c r="G1448" s="5">
        <v>0</v>
      </c>
      <c r="H1448" s="39">
        <v>0</v>
      </c>
      <c r="I1448" s="4"/>
      <c r="J1448" s="4"/>
      <c r="K1448" s="4"/>
      <c r="L1448" s="4"/>
      <c r="M1448" s="4"/>
      <c r="N1448" s="4"/>
      <c r="O1448" s="4"/>
      <c r="P1448" s="4"/>
      <c r="Q1448" s="4"/>
      <c r="R1448" s="4"/>
      <c r="S1448" s="4"/>
      <c r="T1448" s="4"/>
      <c r="U1448" s="4"/>
      <c r="V1448" s="4"/>
      <c r="W1448" s="4"/>
      <c r="X1448" s="4"/>
      <c r="Y1448" s="4"/>
      <c r="Z1448" s="4"/>
    </row>
    <row r="1449" spans="1:26" ht="24" customHeight="1" x14ac:dyDescent="0.3">
      <c r="A1449" s="5">
        <v>1448</v>
      </c>
      <c r="B1449" s="6" t="s">
        <v>11282</v>
      </c>
      <c r="C1449" s="6" t="s">
        <v>11283</v>
      </c>
      <c r="D1449" s="7" t="s">
        <v>11308</v>
      </c>
      <c r="E1449" s="35" t="s">
        <v>13552</v>
      </c>
      <c r="F1449" s="39">
        <v>2</v>
      </c>
      <c r="G1449" s="5">
        <v>0</v>
      </c>
      <c r="H1449" s="39">
        <v>2</v>
      </c>
      <c r="I1449" s="4"/>
      <c r="J1449" s="4"/>
      <c r="K1449" s="4"/>
      <c r="L1449" s="4"/>
      <c r="M1449" s="4"/>
      <c r="N1449" s="4"/>
      <c r="O1449" s="4"/>
      <c r="P1449" s="4"/>
      <c r="Q1449" s="4"/>
      <c r="R1449" s="4"/>
      <c r="S1449" s="4"/>
      <c r="T1449" s="4"/>
      <c r="U1449" s="4"/>
      <c r="V1449" s="4"/>
      <c r="W1449" s="4"/>
      <c r="X1449" s="4"/>
      <c r="Y1449" s="4"/>
      <c r="Z1449" s="4"/>
    </row>
    <row r="1450" spans="1:26" ht="24" customHeight="1" x14ac:dyDescent="0.3">
      <c r="A1450" s="5">
        <v>1449</v>
      </c>
      <c r="B1450" s="6" t="s">
        <v>11282</v>
      </c>
      <c r="C1450" s="6" t="s">
        <v>11283</v>
      </c>
      <c r="D1450" s="7" t="s">
        <v>13553</v>
      </c>
      <c r="E1450" s="35" t="s">
        <v>13554</v>
      </c>
      <c r="F1450" s="39">
        <v>0</v>
      </c>
      <c r="G1450" s="5">
        <v>0</v>
      </c>
      <c r="H1450" s="39">
        <v>0</v>
      </c>
      <c r="I1450" s="4"/>
      <c r="J1450" s="4"/>
      <c r="K1450" s="4"/>
      <c r="L1450" s="4"/>
      <c r="M1450" s="4"/>
      <c r="N1450" s="4"/>
      <c r="O1450" s="4"/>
      <c r="P1450" s="4"/>
      <c r="Q1450" s="4"/>
      <c r="R1450" s="4"/>
      <c r="S1450" s="4"/>
      <c r="T1450" s="4"/>
      <c r="U1450" s="4"/>
      <c r="V1450" s="4"/>
      <c r="W1450" s="4"/>
      <c r="X1450" s="4"/>
      <c r="Y1450" s="4"/>
      <c r="Z1450" s="4"/>
    </row>
    <row r="1451" spans="1:26" ht="48" customHeight="1" x14ac:dyDescent="0.3">
      <c r="A1451" s="5">
        <v>1450</v>
      </c>
      <c r="B1451" s="6" t="s">
        <v>11282</v>
      </c>
      <c r="C1451" s="6" t="s">
        <v>11283</v>
      </c>
      <c r="D1451" s="7" t="s">
        <v>11318</v>
      </c>
      <c r="E1451" s="35" t="s">
        <v>13555</v>
      </c>
      <c r="F1451" s="39">
        <v>2</v>
      </c>
      <c r="G1451" s="5">
        <v>0</v>
      </c>
      <c r="H1451" s="39">
        <v>2</v>
      </c>
      <c r="I1451" s="4"/>
      <c r="J1451" s="4"/>
      <c r="K1451" s="4"/>
      <c r="L1451" s="4"/>
      <c r="M1451" s="4"/>
      <c r="N1451" s="4"/>
      <c r="O1451" s="4"/>
      <c r="P1451" s="4"/>
      <c r="Q1451" s="4"/>
      <c r="R1451" s="4"/>
      <c r="S1451" s="4"/>
      <c r="T1451" s="4"/>
      <c r="U1451" s="4"/>
      <c r="V1451" s="4"/>
      <c r="W1451" s="4"/>
      <c r="X1451" s="4"/>
      <c r="Y1451" s="4"/>
      <c r="Z1451" s="4"/>
    </row>
    <row r="1452" spans="1:26" ht="24" customHeight="1" x14ac:dyDescent="0.3">
      <c r="A1452" s="5">
        <v>1451</v>
      </c>
      <c r="B1452" s="6" t="s">
        <v>11282</v>
      </c>
      <c r="C1452" s="6" t="s">
        <v>11283</v>
      </c>
      <c r="D1452" s="7" t="s">
        <v>11320</v>
      </c>
      <c r="E1452" s="35" t="s">
        <v>13556</v>
      </c>
      <c r="F1452" s="39">
        <v>2</v>
      </c>
      <c r="G1452" s="5">
        <v>0</v>
      </c>
      <c r="H1452" s="39">
        <v>2</v>
      </c>
      <c r="I1452" s="4"/>
      <c r="J1452" s="4"/>
      <c r="K1452" s="4"/>
      <c r="L1452" s="4"/>
      <c r="M1452" s="4"/>
      <c r="N1452" s="4"/>
      <c r="O1452" s="4"/>
      <c r="P1452" s="4"/>
      <c r="Q1452" s="4"/>
      <c r="R1452" s="4"/>
      <c r="S1452" s="4"/>
      <c r="T1452" s="4"/>
      <c r="U1452" s="4"/>
      <c r="V1452" s="4"/>
      <c r="W1452" s="4"/>
      <c r="X1452" s="4"/>
      <c r="Y1452" s="4"/>
      <c r="Z1452" s="4"/>
    </row>
    <row r="1453" spans="1:26" ht="48" customHeight="1" x14ac:dyDescent="0.3">
      <c r="A1453" s="5">
        <v>1452</v>
      </c>
      <c r="B1453" s="6" t="s">
        <v>11395</v>
      </c>
      <c r="C1453" s="6" t="s">
        <v>11396</v>
      </c>
      <c r="D1453" s="7" t="s">
        <v>11399</v>
      </c>
      <c r="E1453" s="35" t="s">
        <v>13557</v>
      </c>
      <c r="F1453" s="39">
        <v>0</v>
      </c>
      <c r="G1453" s="5">
        <v>1</v>
      </c>
      <c r="H1453" s="39">
        <v>0</v>
      </c>
      <c r="I1453" s="4"/>
      <c r="J1453" s="4"/>
      <c r="K1453" s="4"/>
      <c r="L1453" s="4"/>
      <c r="M1453" s="4"/>
      <c r="N1453" s="4"/>
      <c r="O1453" s="4"/>
      <c r="P1453" s="4"/>
      <c r="Q1453" s="4"/>
      <c r="R1453" s="4"/>
      <c r="S1453" s="4"/>
      <c r="T1453" s="4"/>
      <c r="U1453" s="4"/>
      <c r="V1453" s="4"/>
      <c r="W1453" s="4"/>
      <c r="X1453" s="4"/>
      <c r="Y1453" s="4"/>
      <c r="Z1453" s="4"/>
    </row>
    <row r="1454" spans="1:26" ht="24" customHeight="1" x14ac:dyDescent="0.3">
      <c r="A1454" s="5">
        <v>1453</v>
      </c>
      <c r="B1454" s="6" t="s">
        <v>11395</v>
      </c>
      <c r="C1454" s="6" t="s">
        <v>11396</v>
      </c>
      <c r="D1454" s="7" t="s">
        <v>13558</v>
      </c>
      <c r="E1454" s="35" t="s">
        <v>13559</v>
      </c>
      <c r="F1454" s="39">
        <v>0</v>
      </c>
      <c r="G1454" s="5">
        <v>0</v>
      </c>
      <c r="H1454" s="39">
        <v>0</v>
      </c>
      <c r="I1454" s="4"/>
      <c r="J1454" s="4"/>
      <c r="K1454" s="4"/>
      <c r="L1454" s="4"/>
      <c r="M1454" s="4"/>
      <c r="N1454" s="4"/>
      <c r="O1454" s="4"/>
      <c r="P1454" s="4"/>
      <c r="Q1454" s="4"/>
      <c r="R1454" s="4"/>
      <c r="S1454" s="4"/>
      <c r="T1454" s="4"/>
      <c r="U1454" s="4"/>
      <c r="V1454" s="4"/>
      <c r="W1454" s="4"/>
      <c r="X1454" s="4"/>
      <c r="Y1454" s="4"/>
      <c r="Z1454" s="4"/>
    </row>
    <row r="1455" spans="1:26" ht="24" customHeight="1" x14ac:dyDescent="0.3">
      <c r="A1455" s="5">
        <v>1454</v>
      </c>
      <c r="B1455" s="6" t="s">
        <v>11395</v>
      </c>
      <c r="C1455" s="6" t="s">
        <v>11396</v>
      </c>
      <c r="D1455" s="7" t="s">
        <v>13560</v>
      </c>
      <c r="E1455" s="35" t="s">
        <v>13561</v>
      </c>
      <c r="F1455" s="39">
        <v>1</v>
      </c>
      <c r="G1455" s="5">
        <v>0</v>
      </c>
      <c r="H1455" s="39">
        <v>1</v>
      </c>
      <c r="I1455" s="4"/>
      <c r="J1455" s="4"/>
      <c r="K1455" s="4"/>
      <c r="L1455" s="4"/>
      <c r="M1455" s="4"/>
      <c r="N1455" s="4"/>
      <c r="O1455" s="4"/>
      <c r="P1455" s="4"/>
      <c r="Q1455" s="4"/>
      <c r="R1455" s="4"/>
      <c r="S1455" s="4"/>
      <c r="T1455" s="4"/>
      <c r="U1455" s="4"/>
      <c r="V1455" s="4"/>
      <c r="W1455" s="4"/>
      <c r="X1455" s="4"/>
      <c r="Y1455" s="4"/>
      <c r="Z1455" s="4"/>
    </row>
    <row r="1456" spans="1:26" ht="24" customHeight="1" x14ac:dyDescent="0.3">
      <c r="A1456" s="5">
        <v>1455</v>
      </c>
      <c r="B1456" s="6" t="s">
        <v>11395</v>
      </c>
      <c r="C1456" s="6" t="s">
        <v>11396</v>
      </c>
      <c r="D1456" s="7" t="s">
        <v>11407</v>
      </c>
      <c r="E1456" s="35" t="s">
        <v>13562</v>
      </c>
      <c r="F1456" s="39">
        <v>0</v>
      </c>
      <c r="G1456" s="5">
        <v>1</v>
      </c>
      <c r="H1456" s="39">
        <v>0</v>
      </c>
      <c r="I1456" s="4"/>
      <c r="J1456" s="4"/>
      <c r="K1456" s="4"/>
      <c r="L1456" s="4"/>
      <c r="M1456" s="4"/>
      <c r="N1456" s="4"/>
      <c r="O1456" s="4"/>
      <c r="P1456" s="4"/>
      <c r="Q1456" s="4"/>
      <c r="R1456" s="4"/>
      <c r="S1456" s="4"/>
      <c r="T1456" s="4"/>
      <c r="U1456" s="4"/>
      <c r="V1456" s="4"/>
      <c r="W1456" s="4"/>
      <c r="X1456" s="4"/>
      <c r="Y1456" s="4"/>
      <c r="Z1456" s="4"/>
    </row>
    <row r="1457" spans="1:26" ht="24" customHeight="1" x14ac:dyDescent="0.3">
      <c r="A1457" s="5">
        <v>1456</v>
      </c>
      <c r="B1457" s="6" t="s">
        <v>11395</v>
      </c>
      <c r="C1457" s="6" t="s">
        <v>11396</v>
      </c>
      <c r="D1457" s="7" t="s">
        <v>11411</v>
      </c>
      <c r="E1457" s="35" t="s">
        <v>13563</v>
      </c>
      <c r="F1457" s="39">
        <v>1</v>
      </c>
      <c r="G1457" s="5">
        <v>1</v>
      </c>
      <c r="H1457" s="39">
        <v>1</v>
      </c>
      <c r="I1457" s="4"/>
      <c r="J1457" s="4"/>
      <c r="K1457" s="4"/>
      <c r="L1457" s="4"/>
      <c r="M1457" s="4"/>
      <c r="N1457" s="4"/>
      <c r="O1457" s="4"/>
      <c r="P1457" s="4"/>
      <c r="Q1457" s="4"/>
      <c r="R1457" s="4"/>
      <c r="S1457" s="4"/>
      <c r="T1457" s="4"/>
      <c r="U1457" s="4"/>
      <c r="V1457" s="4"/>
      <c r="W1457" s="4"/>
      <c r="X1457" s="4"/>
      <c r="Y1457" s="4"/>
      <c r="Z1457" s="4"/>
    </row>
    <row r="1458" spans="1:26" ht="48" customHeight="1" x14ac:dyDescent="0.3">
      <c r="A1458" s="5">
        <v>1457</v>
      </c>
      <c r="B1458" s="6" t="s">
        <v>11440</v>
      </c>
      <c r="C1458" s="6" t="s">
        <v>11441</v>
      </c>
      <c r="D1458" s="7" t="s">
        <v>11442</v>
      </c>
      <c r="E1458" s="35" t="s">
        <v>13564</v>
      </c>
      <c r="F1458" s="39">
        <v>1</v>
      </c>
      <c r="G1458" s="5">
        <v>1</v>
      </c>
      <c r="H1458" s="39">
        <v>1</v>
      </c>
      <c r="I1458" s="4"/>
      <c r="J1458" s="4"/>
      <c r="K1458" s="4"/>
      <c r="L1458" s="4"/>
      <c r="M1458" s="4"/>
      <c r="N1458" s="4"/>
      <c r="O1458" s="4"/>
      <c r="P1458" s="4"/>
      <c r="Q1458" s="4"/>
      <c r="R1458" s="4"/>
      <c r="S1458" s="4"/>
      <c r="T1458" s="4"/>
      <c r="U1458" s="4"/>
      <c r="V1458" s="4"/>
      <c r="W1458" s="4"/>
      <c r="X1458" s="4"/>
      <c r="Y1458" s="4"/>
      <c r="Z1458" s="4"/>
    </row>
    <row r="1459" spans="1:26" ht="24" customHeight="1" x14ac:dyDescent="0.3">
      <c r="A1459" s="5">
        <v>1458</v>
      </c>
      <c r="B1459" s="6" t="s">
        <v>11440</v>
      </c>
      <c r="C1459" s="6" t="s">
        <v>11441</v>
      </c>
      <c r="D1459" s="7" t="s">
        <v>11444</v>
      </c>
      <c r="E1459" s="35" t="s">
        <v>13565</v>
      </c>
      <c r="F1459" s="39">
        <v>2</v>
      </c>
      <c r="G1459" s="5">
        <v>0</v>
      </c>
      <c r="H1459" s="39">
        <v>2</v>
      </c>
      <c r="I1459" s="4"/>
      <c r="J1459" s="4"/>
      <c r="K1459" s="4"/>
      <c r="L1459" s="4"/>
      <c r="M1459" s="4"/>
      <c r="N1459" s="4"/>
      <c r="O1459" s="4"/>
      <c r="P1459" s="4"/>
      <c r="Q1459" s="4"/>
      <c r="R1459" s="4"/>
      <c r="S1459" s="4"/>
      <c r="T1459" s="4"/>
      <c r="U1459" s="4"/>
      <c r="V1459" s="4"/>
      <c r="W1459" s="4"/>
      <c r="X1459" s="4"/>
      <c r="Y1459" s="4"/>
      <c r="Z1459" s="4"/>
    </row>
    <row r="1460" spans="1:26" ht="48" customHeight="1" x14ac:dyDescent="0.3">
      <c r="A1460" s="5">
        <v>1459</v>
      </c>
      <c r="B1460" s="6" t="s">
        <v>11440</v>
      </c>
      <c r="C1460" s="6" t="s">
        <v>11441</v>
      </c>
      <c r="D1460" s="7" t="s">
        <v>13566</v>
      </c>
      <c r="E1460" s="35" t="s">
        <v>13567</v>
      </c>
      <c r="F1460" s="39">
        <v>1</v>
      </c>
      <c r="G1460" s="5">
        <v>0</v>
      </c>
      <c r="H1460" s="39">
        <v>1</v>
      </c>
      <c r="I1460" s="4"/>
      <c r="J1460" s="4"/>
      <c r="K1460" s="4"/>
      <c r="L1460" s="4"/>
      <c r="M1460" s="4"/>
      <c r="N1460" s="4"/>
      <c r="O1460" s="4"/>
      <c r="P1460" s="4"/>
      <c r="Q1460" s="4"/>
      <c r="R1460" s="4"/>
      <c r="S1460" s="4"/>
      <c r="T1460" s="4"/>
      <c r="U1460" s="4"/>
      <c r="V1460" s="4"/>
      <c r="W1460" s="4"/>
      <c r="X1460" s="4"/>
      <c r="Y1460" s="4"/>
      <c r="Z1460" s="4"/>
    </row>
    <row r="1461" spans="1:26" ht="72" customHeight="1" x14ac:dyDescent="0.3">
      <c r="A1461" s="5">
        <v>1460</v>
      </c>
      <c r="B1461" s="6" t="s">
        <v>11440</v>
      </c>
      <c r="C1461" s="6" t="s">
        <v>11441</v>
      </c>
      <c r="D1461" s="7" t="s">
        <v>11448</v>
      </c>
      <c r="E1461" s="35" t="s">
        <v>13568</v>
      </c>
      <c r="F1461" s="39">
        <v>2</v>
      </c>
      <c r="G1461" s="5">
        <v>2</v>
      </c>
      <c r="H1461" s="39">
        <v>2</v>
      </c>
      <c r="I1461" s="4"/>
      <c r="J1461" s="4"/>
      <c r="K1461" s="4"/>
      <c r="L1461" s="4"/>
      <c r="M1461" s="4"/>
      <c r="N1461" s="4"/>
      <c r="O1461" s="4"/>
      <c r="P1461" s="4"/>
      <c r="Q1461" s="4"/>
      <c r="R1461" s="4"/>
      <c r="S1461" s="4"/>
      <c r="T1461" s="4"/>
      <c r="U1461" s="4"/>
      <c r="V1461" s="4"/>
      <c r="W1461" s="4"/>
      <c r="X1461" s="4"/>
      <c r="Y1461" s="4"/>
      <c r="Z1461" s="4"/>
    </row>
    <row r="1462" spans="1:26" ht="24" customHeight="1" x14ac:dyDescent="0.3">
      <c r="A1462" s="5">
        <v>1461</v>
      </c>
      <c r="B1462" s="6" t="s">
        <v>11440</v>
      </c>
      <c r="C1462" s="6" t="s">
        <v>11441</v>
      </c>
      <c r="D1462" s="7" t="s">
        <v>11450</v>
      </c>
      <c r="E1462" s="35" t="s">
        <v>13569</v>
      </c>
      <c r="F1462" s="39">
        <v>0</v>
      </c>
      <c r="G1462" s="5">
        <v>1</v>
      </c>
      <c r="H1462" s="39">
        <v>0</v>
      </c>
      <c r="I1462" s="4"/>
      <c r="J1462" s="4"/>
      <c r="K1462" s="4"/>
      <c r="L1462" s="4"/>
      <c r="M1462" s="4"/>
      <c r="N1462" s="4"/>
      <c r="O1462" s="4"/>
      <c r="P1462" s="4"/>
      <c r="Q1462" s="4"/>
      <c r="R1462" s="4"/>
      <c r="S1462" s="4"/>
      <c r="T1462" s="4"/>
      <c r="U1462" s="4"/>
      <c r="V1462" s="4"/>
      <c r="W1462" s="4"/>
      <c r="X1462" s="4"/>
      <c r="Y1462" s="4"/>
      <c r="Z1462" s="4"/>
    </row>
    <row r="1463" spans="1:26" ht="48" customHeight="1" x14ac:dyDescent="0.3">
      <c r="A1463" s="5">
        <v>1462</v>
      </c>
      <c r="B1463" s="6" t="s">
        <v>11440</v>
      </c>
      <c r="C1463" s="6" t="s">
        <v>11441</v>
      </c>
      <c r="D1463" s="7" t="s">
        <v>11452</v>
      </c>
      <c r="E1463" s="35" t="s">
        <v>13570</v>
      </c>
      <c r="F1463" s="39">
        <v>0</v>
      </c>
      <c r="G1463" s="5">
        <v>2</v>
      </c>
      <c r="H1463" s="39">
        <v>0</v>
      </c>
      <c r="I1463" s="4"/>
      <c r="J1463" s="4"/>
      <c r="K1463" s="4"/>
      <c r="L1463" s="4"/>
      <c r="M1463" s="4"/>
      <c r="N1463" s="4"/>
      <c r="O1463" s="4"/>
      <c r="P1463" s="4"/>
      <c r="Q1463" s="4"/>
      <c r="R1463" s="4"/>
      <c r="S1463" s="4"/>
      <c r="T1463" s="4"/>
      <c r="U1463" s="4"/>
      <c r="V1463" s="4"/>
      <c r="W1463" s="4"/>
      <c r="X1463" s="4"/>
      <c r="Y1463" s="4"/>
      <c r="Z1463" s="4"/>
    </row>
    <row r="1464" spans="1:26" ht="24" customHeight="1" x14ac:dyDescent="0.3">
      <c r="A1464" s="5">
        <v>1463</v>
      </c>
      <c r="B1464" s="6" t="s">
        <v>11440</v>
      </c>
      <c r="C1464" s="6" t="s">
        <v>11441</v>
      </c>
      <c r="D1464" s="7" t="s">
        <v>11454</v>
      </c>
      <c r="E1464" s="35" t="s">
        <v>13571</v>
      </c>
      <c r="F1464" s="39">
        <v>0</v>
      </c>
      <c r="G1464" s="5">
        <v>0</v>
      </c>
      <c r="H1464" s="39">
        <v>0</v>
      </c>
      <c r="I1464" s="4"/>
      <c r="J1464" s="4"/>
      <c r="K1464" s="4"/>
      <c r="L1464" s="4"/>
      <c r="M1464" s="4"/>
      <c r="N1464" s="4"/>
      <c r="O1464" s="4"/>
      <c r="P1464" s="4"/>
      <c r="Q1464" s="4"/>
      <c r="R1464" s="4"/>
      <c r="S1464" s="4"/>
      <c r="T1464" s="4"/>
      <c r="U1464" s="4"/>
      <c r="V1464" s="4"/>
      <c r="W1464" s="4"/>
      <c r="X1464" s="4"/>
      <c r="Y1464" s="4"/>
      <c r="Z1464" s="4"/>
    </row>
    <row r="1465" spans="1:26" ht="24" customHeight="1" x14ac:dyDescent="0.3">
      <c r="A1465" s="5">
        <v>1464</v>
      </c>
      <c r="B1465" s="6" t="s">
        <v>11440</v>
      </c>
      <c r="C1465" s="6" t="s">
        <v>11441</v>
      </c>
      <c r="D1465" s="7" t="s">
        <v>11456</v>
      </c>
      <c r="E1465" s="35" t="s">
        <v>13572</v>
      </c>
      <c r="F1465" s="39">
        <v>1</v>
      </c>
      <c r="G1465" s="5">
        <v>0</v>
      </c>
      <c r="H1465" s="39">
        <v>1</v>
      </c>
      <c r="I1465" s="4"/>
      <c r="J1465" s="4"/>
      <c r="K1465" s="4"/>
      <c r="L1465" s="4"/>
      <c r="M1465" s="4"/>
      <c r="N1465" s="4"/>
      <c r="O1465" s="4"/>
      <c r="P1465" s="4"/>
      <c r="Q1465" s="4"/>
      <c r="R1465" s="4"/>
      <c r="S1465" s="4"/>
      <c r="T1465" s="4"/>
      <c r="U1465" s="4"/>
      <c r="V1465" s="4"/>
      <c r="W1465" s="4"/>
      <c r="X1465" s="4"/>
      <c r="Y1465" s="4"/>
      <c r="Z1465" s="4"/>
    </row>
    <row r="1466" spans="1:26" ht="24" customHeight="1" x14ac:dyDescent="0.3">
      <c r="A1466" s="5">
        <v>1465</v>
      </c>
      <c r="B1466" s="6" t="s">
        <v>11440</v>
      </c>
      <c r="C1466" s="6" t="s">
        <v>11441</v>
      </c>
      <c r="D1466" s="7" t="s">
        <v>11458</v>
      </c>
      <c r="E1466" s="35" t="s">
        <v>13573</v>
      </c>
      <c r="F1466" s="39">
        <v>0</v>
      </c>
      <c r="G1466" s="5">
        <v>1</v>
      </c>
      <c r="H1466" s="39">
        <v>0</v>
      </c>
      <c r="I1466" s="4"/>
      <c r="J1466" s="4"/>
      <c r="K1466" s="4"/>
      <c r="L1466" s="4"/>
      <c r="M1466" s="4"/>
      <c r="N1466" s="4"/>
      <c r="O1466" s="4"/>
      <c r="P1466" s="4"/>
      <c r="Q1466" s="4"/>
      <c r="R1466" s="4"/>
      <c r="S1466" s="4"/>
      <c r="T1466" s="4"/>
      <c r="U1466" s="4"/>
      <c r="V1466" s="4"/>
      <c r="W1466" s="4"/>
      <c r="X1466" s="4"/>
      <c r="Y1466" s="4"/>
      <c r="Z1466" s="4"/>
    </row>
    <row r="1467" spans="1:26" ht="72" customHeight="1" x14ac:dyDescent="0.3">
      <c r="A1467" s="5">
        <v>1466</v>
      </c>
      <c r="B1467" s="6" t="s">
        <v>11440</v>
      </c>
      <c r="C1467" s="6" t="s">
        <v>11441</v>
      </c>
      <c r="D1467" s="7" t="s">
        <v>13574</v>
      </c>
      <c r="E1467" s="35" t="s">
        <v>13575</v>
      </c>
      <c r="F1467" s="39">
        <v>1</v>
      </c>
      <c r="G1467" s="5">
        <v>1</v>
      </c>
      <c r="H1467" s="39">
        <v>1</v>
      </c>
      <c r="I1467" s="4"/>
      <c r="J1467" s="4"/>
      <c r="K1467" s="4"/>
      <c r="L1467" s="4"/>
      <c r="M1467" s="4"/>
      <c r="N1467" s="4"/>
      <c r="O1467" s="4"/>
      <c r="P1467" s="4"/>
      <c r="Q1467" s="4"/>
      <c r="R1467" s="4"/>
      <c r="S1467" s="4"/>
      <c r="T1467" s="4"/>
      <c r="U1467" s="4"/>
      <c r="V1467" s="4"/>
      <c r="W1467" s="4"/>
      <c r="X1467" s="4"/>
      <c r="Y1467" s="4"/>
      <c r="Z1467" s="4"/>
    </row>
    <row r="1468" spans="1:26" ht="48" customHeight="1" x14ac:dyDescent="0.3">
      <c r="A1468" s="5">
        <v>1467</v>
      </c>
      <c r="B1468" s="6" t="s">
        <v>11440</v>
      </c>
      <c r="C1468" s="6" t="s">
        <v>11441</v>
      </c>
      <c r="D1468" s="7" t="s">
        <v>11462</v>
      </c>
      <c r="E1468" s="35" t="s">
        <v>13576</v>
      </c>
      <c r="F1468" s="39">
        <v>1</v>
      </c>
      <c r="G1468" s="5">
        <v>0</v>
      </c>
      <c r="H1468" s="39">
        <v>1</v>
      </c>
      <c r="I1468" s="4"/>
      <c r="J1468" s="4"/>
      <c r="K1468" s="4"/>
      <c r="L1468" s="4"/>
      <c r="M1468" s="4"/>
      <c r="N1468" s="4"/>
      <c r="O1468" s="4"/>
      <c r="P1468" s="4"/>
      <c r="Q1468" s="4"/>
      <c r="R1468" s="4"/>
      <c r="S1468" s="4"/>
      <c r="T1468" s="4"/>
      <c r="U1468" s="4"/>
      <c r="V1468" s="4"/>
      <c r="W1468" s="4"/>
      <c r="X1468" s="4"/>
      <c r="Y1468" s="4"/>
      <c r="Z1468" s="4"/>
    </row>
    <row r="1469" spans="1:26" ht="24" customHeight="1" x14ac:dyDescent="0.3">
      <c r="A1469" s="5">
        <v>1468</v>
      </c>
      <c r="B1469" s="6" t="s">
        <v>11440</v>
      </c>
      <c r="C1469" s="6" t="s">
        <v>11441</v>
      </c>
      <c r="D1469" s="7" t="s">
        <v>13577</v>
      </c>
      <c r="E1469" s="35" t="s">
        <v>13578</v>
      </c>
      <c r="F1469" s="39">
        <v>0</v>
      </c>
      <c r="G1469" s="5">
        <v>0</v>
      </c>
      <c r="H1469" s="39">
        <v>0</v>
      </c>
      <c r="I1469" s="4"/>
      <c r="J1469" s="4"/>
      <c r="K1469" s="4"/>
      <c r="L1469" s="4"/>
      <c r="M1469" s="4"/>
      <c r="N1469" s="4"/>
      <c r="O1469" s="4"/>
      <c r="P1469" s="4"/>
      <c r="Q1469" s="4"/>
      <c r="R1469" s="4"/>
      <c r="S1469" s="4"/>
      <c r="T1469" s="4"/>
      <c r="U1469" s="4"/>
      <c r="V1469" s="4"/>
      <c r="W1469" s="4"/>
      <c r="X1469" s="4"/>
      <c r="Y1469" s="4"/>
      <c r="Z1469" s="4"/>
    </row>
    <row r="1470" spans="1:26" ht="24" customHeight="1" x14ac:dyDescent="0.3">
      <c r="A1470" s="5">
        <v>1469</v>
      </c>
      <c r="B1470" s="6" t="s">
        <v>11440</v>
      </c>
      <c r="C1470" s="6" t="s">
        <v>11441</v>
      </c>
      <c r="D1470" s="7" t="s">
        <v>11464</v>
      </c>
      <c r="E1470" s="35" t="s">
        <v>13579</v>
      </c>
      <c r="F1470" s="39">
        <v>1</v>
      </c>
      <c r="G1470" s="5">
        <v>0</v>
      </c>
      <c r="H1470" s="39">
        <v>1</v>
      </c>
      <c r="I1470" s="4"/>
      <c r="J1470" s="4"/>
      <c r="K1470" s="4"/>
      <c r="L1470" s="4"/>
      <c r="M1470" s="4"/>
      <c r="N1470" s="4"/>
      <c r="O1470" s="4"/>
      <c r="P1470" s="4"/>
      <c r="Q1470" s="4"/>
      <c r="R1470" s="4"/>
      <c r="S1470" s="4"/>
      <c r="T1470" s="4"/>
      <c r="U1470" s="4"/>
      <c r="V1470" s="4"/>
      <c r="W1470" s="4"/>
      <c r="X1470" s="4"/>
      <c r="Y1470" s="4"/>
      <c r="Z1470" s="4"/>
    </row>
    <row r="1471" spans="1:26" ht="24" customHeight="1" x14ac:dyDescent="0.3">
      <c r="A1471" s="5">
        <v>1470</v>
      </c>
      <c r="B1471" s="6" t="s">
        <v>11440</v>
      </c>
      <c r="C1471" s="6" t="s">
        <v>11441</v>
      </c>
      <c r="D1471" s="7" t="s">
        <v>11466</v>
      </c>
      <c r="E1471" s="35" t="s">
        <v>13580</v>
      </c>
      <c r="F1471" s="39">
        <v>1</v>
      </c>
      <c r="G1471" s="5">
        <v>1</v>
      </c>
      <c r="H1471" s="39">
        <v>1</v>
      </c>
      <c r="I1471" s="4"/>
      <c r="J1471" s="4"/>
      <c r="K1471" s="4"/>
      <c r="L1471" s="4"/>
      <c r="M1471" s="4"/>
      <c r="N1471" s="4"/>
      <c r="O1471" s="4"/>
      <c r="P1471" s="4"/>
      <c r="Q1471" s="4"/>
      <c r="R1471" s="4"/>
      <c r="S1471" s="4"/>
      <c r="T1471" s="4"/>
      <c r="U1471" s="4"/>
      <c r="V1471" s="4"/>
      <c r="W1471" s="4"/>
      <c r="X1471" s="4"/>
      <c r="Y1471" s="4"/>
      <c r="Z1471" s="4"/>
    </row>
    <row r="1472" spans="1:26" ht="24" customHeight="1" x14ac:dyDescent="0.3">
      <c r="A1472" s="5">
        <v>1471</v>
      </c>
      <c r="B1472" s="6" t="s">
        <v>11440</v>
      </c>
      <c r="C1472" s="6" t="s">
        <v>11441</v>
      </c>
      <c r="D1472" s="7" t="s">
        <v>11468</v>
      </c>
      <c r="E1472" s="35" t="s">
        <v>13581</v>
      </c>
      <c r="F1472" s="39">
        <v>1</v>
      </c>
      <c r="G1472" s="5">
        <v>0</v>
      </c>
      <c r="H1472" s="39">
        <v>1</v>
      </c>
      <c r="I1472" s="4"/>
      <c r="J1472" s="4"/>
      <c r="K1472" s="4"/>
      <c r="L1472" s="4"/>
      <c r="M1472" s="4"/>
      <c r="N1472" s="4"/>
      <c r="O1472" s="4"/>
      <c r="P1472" s="4"/>
      <c r="Q1472" s="4"/>
      <c r="R1472" s="4"/>
      <c r="S1472" s="4"/>
      <c r="T1472" s="4"/>
      <c r="U1472" s="4"/>
      <c r="V1472" s="4"/>
      <c r="W1472" s="4"/>
      <c r="X1472" s="4"/>
      <c r="Y1472" s="4"/>
      <c r="Z1472" s="4"/>
    </row>
    <row r="1473" spans="1:26" ht="24" customHeight="1" x14ac:dyDescent="0.3">
      <c r="A1473" s="5">
        <v>1472</v>
      </c>
      <c r="B1473" s="6" t="s">
        <v>11440</v>
      </c>
      <c r="C1473" s="6" t="s">
        <v>11441</v>
      </c>
      <c r="D1473" s="7" t="s">
        <v>13582</v>
      </c>
      <c r="E1473" s="35" t="s">
        <v>13583</v>
      </c>
      <c r="F1473" s="39">
        <v>2</v>
      </c>
      <c r="G1473" s="5">
        <v>2</v>
      </c>
      <c r="H1473" s="39">
        <v>2</v>
      </c>
      <c r="I1473" s="4"/>
      <c r="J1473" s="4"/>
      <c r="K1473" s="4"/>
      <c r="L1473" s="4"/>
      <c r="M1473" s="4"/>
      <c r="N1473" s="4"/>
      <c r="O1473" s="4"/>
      <c r="P1473" s="4"/>
      <c r="Q1473" s="4"/>
      <c r="R1473" s="4"/>
      <c r="S1473" s="4"/>
      <c r="T1473" s="4"/>
      <c r="U1473" s="4"/>
      <c r="V1473" s="4"/>
      <c r="W1473" s="4"/>
      <c r="X1473" s="4"/>
      <c r="Y1473" s="4"/>
      <c r="Z1473" s="4"/>
    </row>
    <row r="1474" spans="1:26" ht="24" customHeight="1" x14ac:dyDescent="0.3">
      <c r="A1474" s="5">
        <v>1473</v>
      </c>
      <c r="B1474" s="6" t="s">
        <v>11440</v>
      </c>
      <c r="C1474" s="6" t="s">
        <v>11441</v>
      </c>
      <c r="D1474" s="7" t="s">
        <v>13584</v>
      </c>
      <c r="E1474" s="35" t="s">
        <v>13585</v>
      </c>
      <c r="F1474" s="39">
        <v>1</v>
      </c>
      <c r="G1474" s="5">
        <v>1</v>
      </c>
      <c r="H1474" s="39">
        <v>1</v>
      </c>
      <c r="I1474" s="4"/>
      <c r="J1474" s="4"/>
      <c r="K1474" s="4"/>
      <c r="L1474" s="4"/>
      <c r="M1474" s="4"/>
      <c r="N1474" s="4"/>
      <c r="O1474" s="4"/>
      <c r="P1474" s="4"/>
      <c r="Q1474" s="4"/>
      <c r="R1474" s="4"/>
      <c r="S1474" s="4"/>
      <c r="T1474" s="4"/>
      <c r="U1474" s="4"/>
      <c r="V1474" s="4"/>
      <c r="W1474" s="4"/>
      <c r="X1474" s="4"/>
      <c r="Y1474" s="4"/>
      <c r="Z1474" s="4"/>
    </row>
    <row r="1475" spans="1:26" ht="72" customHeight="1" x14ac:dyDescent="0.3">
      <c r="A1475" s="5">
        <v>1474</v>
      </c>
      <c r="B1475" s="6" t="s">
        <v>11701</v>
      </c>
      <c r="C1475" s="6" t="s">
        <v>11702</v>
      </c>
      <c r="D1475" s="7" t="s">
        <v>11787</v>
      </c>
      <c r="E1475" s="35" t="s">
        <v>13586</v>
      </c>
      <c r="F1475" s="39">
        <v>0</v>
      </c>
      <c r="G1475" s="5">
        <v>1</v>
      </c>
      <c r="H1475" s="39">
        <v>0</v>
      </c>
      <c r="I1475" s="4"/>
      <c r="J1475" s="4"/>
      <c r="K1475" s="4"/>
      <c r="L1475" s="4"/>
      <c r="M1475" s="4"/>
      <c r="N1475" s="4"/>
      <c r="O1475" s="4"/>
      <c r="P1475" s="4"/>
      <c r="Q1475" s="4"/>
      <c r="R1475" s="4"/>
      <c r="S1475" s="4"/>
      <c r="T1475" s="4"/>
      <c r="U1475" s="4"/>
      <c r="V1475" s="4"/>
      <c r="W1475" s="4"/>
      <c r="X1475" s="4"/>
      <c r="Y1475" s="4"/>
      <c r="Z1475" s="4"/>
    </row>
    <row r="1476" spans="1:26" ht="24" customHeight="1" x14ac:dyDescent="0.3">
      <c r="A1476" s="5">
        <v>1475</v>
      </c>
      <c r="B1476" s="6" t="s">
        <v>11701</v>
      </c>
      <c r="C1476" s="6" t="s">
        <v>11702</v>
      </c>
      <c r="D1476" s="7" t="s">
        <v>11468</v>
      </c>
      <c r="E1476" s="35" t="s">
        <v>13587</v>
      </c>
      <c r="F1476" s="39">
        <v>1</v>
      </c>
      <c r="G1476" s="5">
        <v>2</v>
      </c>
      <c r="H1476" s="39">
        <v>1</v>
      </c>
      <c r="I1476" s="4"/>
      <c r="J1476" s="4"/>
      <c r="K1476" s="4"/>
      <c r="L1476" s="4"/>
      <c r="M1476" s="4"/>
      <c r="N1476" s="4"/>
      <c r="O1476" s="4"/>
      <c r="P1476" s="4"/>
      <c r="Q1476" s="4"/>
      <c r="R1476" s="4"/>
      <c r="S1476" s="4"/>
      <c r="T1476" s="4"/>
      <c r="U1476" s="4"/>
      <c r="V1476" s="4"/>
      <c r="W1476" s="4"/>
      <c r="X1476" s="4"/>
      <c r="Y1476" s="4"/>
      <c r="Z1476" s="4"/>
    </row>
    <row r="1477" spans="1:26" ht="24" customHeight="1" x14ac:dyDescent="0.3">
      <c r="A1477" s="5">
        <v>1476</v>
      </c>
      <c r="B1477" s="6" t="s">
        <v>11701</v>
      </c>
      <c r="C1477" s="6" t="s">
        <v>11702</v>
      </c>
      <c r="D1477" s="7" t="s">
        <v>13588</v>
      </c>
      <c r="E1477" s="35" t="s">
        <v>13589</v>
      </c>
      <c r="F1477" s="39">
        <v>2</v>
      </c>
      <c r="G1477" s="5">
        <v>0</v>
      </c>
      <c r="H1477" s="39">
        <v>2</v>
      </c>
      <c r="I1477" s="4"/>
      <c r="J1477" s="4"/>
      <c r="K1477" s="4"/>
      <c r="L1477" s="4"/>
      <c r="M1477" s="4"/>
      <c r="N1477" s="4"/>
      <c r="O1477" s="4"/>
      <c r="P1477" s="4"/>
      <c r="Q1477" s="4"/>
      <c r="R1477" s="4"/>
      <c r="S1477" s="4"/>
      <c r="T1477" s="4"/>
      <c r="U1477" s="4"/>
      <c r="V1477" s="4"/>
      <c r="W1477" s="4"/>
      <c r="X1477" s="4"/>
      <c r="Y1477" s="4"/>
      <c r="Z1477" s="4"/>
    </row>
    <row r="1478" spans="1:26" ht="24" customHeight="1" x14ac:dyDescent="0.3">
      <c r="A1478" s="5">
        <v>1477</v>
      </c>
      <c r="B1478" s="6" t="s">
        <v>11701</v>
      </c>
      <c r="C1478" s="6" t="s">
        <v>11702</v>
      </c>
      <c r="D1478" s="7" t="s">
        <v>13584</v>
      </c>
      <c r="E1478" s="35" t="s">
        <v>13590</v>
      </c>
      <c r="F1478" s="39">
        <v>1</v>
      </c>
      <c r="G1478" s="5">
        <v>1</v>
      </c>
      <c r="H1478" s="39">
        <v>1</v>
      </c>
      <c r="I1478" s="4"/>
      <c r="J1478" s="4"/>
      <c r="K1478" s="4"/>
      <c r="L1478" s="4"/>
      <c r="M1478" s="4"/>
      <c r="N1478" s="4"/>
      <c r="O1478" s="4"/>
      <c r="P1478" s="4"/>
      <c r="Q1478" s="4"/>
      <c r="R1478" s="4"/>
      <c r="S1478" s="4"/>
      <c r="T1478" s="4"/>
      <c r="U1478" s="4"/>
      <c r="V1478" s="4"/>
      <c r="W1478" s="4"/>
      <c r="X1478" s="4"/>
      <c r="Y1478" s="4"/>
      <c r="Z1478" s="4"/>
    </row>
    <row r="1479" spans="1:26" ht="24" customHeight="1" x14ac:dyDescent="0.3">
      <c r="A1479" s="5">
        <v>1478</v>
      </c>
      <c r="B1479" s="6" t="s">
        <v>11701</v>
      </c>
      <c r="C1479" s="6" t="s">
        <v>11702</v>
      </c>
      <c r="D1479" s="7" t="s">
        <v>11703</v>
      </c>
      <c r="E1479" s="35" t="s">
        <v>13591</v>
      </c>
      <c r="F1479" s="39">
        <v>0</v>
      </c>
      <c r="G1479" s="5">
        <v>0</v>
      </c>
      <c r="H1479" s="39">
        <v>0</v>
      </c>
      <c r="I1479" s="4"/>
      <c r="J1479" s="4"/>
      <c r="K1479" s="4"/>
      <c r="L1479" s="4"/>
      <c r="M1479" s="4"/>
      <c r="N1479" s="4"/>
      <c r="O1479" s="4"/>
      <c r="P1479" s="4"/>
      <c r="Q1479" s="4"/>
      <c r="R1479" s="4"/>
      <c r="S1479" s="4"/>
      <c r="T1479" s="4"/>
      <c r="U1479" s="4"/>
      <c r="V1479" s="4"/>
      <c r="W1479" s="4"/>
      <c r="X1479" s="4"/>
      <c r="Y1479" s="4"/>
      <c r="Z1479" s="4"/>
    </row>
    <row r="1480" spans="1:26" ht="24" customHeight="1" x14ac:dyDescent="0.3">
      <c r="A1480" s="5">
        <v>1479</v>
      </c>
      <c r="B1480" s="6" t="s">
        <v>11701</v>
      </c>
      <c r="C1480" s="6" t="s">
        <v>11702</v>
      </c>
      <c r="D1480" s="7" t="s">
        <v>13592</v>
      </c>
      <c r="E1480" s="35" t="s">
        <v>13593</v>
      </c>
      <c r="F1480" s="39">
        <v>0</v>
      </c>
      <c r="G1480" s="5">
        <v>0</v>
      </c>
      <c r="H1480" s="39">
        <v>0</v>
      </c>
      <c r="I1480" s="4"/>
      <c r="J1480" s="4"/>
      <c r="K1480" s="4"/>
      <c r="L1480" s="4"/>
      <c r="M1480" s="4"/>
      <c r="N1480" s="4"/>
      <c r="O1480" s="4"/>
      <c r="P1480" s="4"/>
      <c r="Q1480" s="4"/>
      <c r="R1480" s="4"/>
      <c r="S1480" s="4"/>
      <c r="T1480" s="4"/>
      <c r="U1480" s="4"/>
      <c r="V1480" s="4"/>
      <c r="W1480" s="4"/>
      <c r="X1480" s="4"/>
      <c r="Y1480" s="4"/>
      <c r="Z1480" s="4"/>
    </row>
    <row r="1481" spans="1:26" ht="24" customHeight="1" x14ac:dyDescent="0.3">
      <c r="A1481" s="5">
        <v>1480</v>
      </c>
      <c r="B1481" s="6" t="s">
        <v>11701</v>
      </c>
      <c r="C1481" s="6" t="s">
        <v>11702</v>
      </c>
      <c r="D1481" s="7" t="s">
        <v>13594</v>
      </c>
      <c r="E1481" s="35" t="s">
        <v>13595</v>
      </c>
      <c r="F1481" s="39">
        <v>0</v>
      </c>
      <c r="G1481" s="5">
        <v>1</v>
      </c>
      <c r="H1481" s="39">
        <v>0</v>
      </c>
      <c r="I1481" s="4"/>
      <c r="J1481" s="4"/>
      <c r="K1481" s="4"/>
      <c r="L1481" s="4"/>
      <c r="M1481" s="4"/>
      <c r="N1481" s="4"/>
      <c r="O1481" s="4"/>
      <c r="P1481" s="4"/>
      <c r="Q1481" s="4"/>
      <c r="R1481" s="4"/>
      <c r="S1481" s="4"/>
      <c r="T1481" s="4"/>
      <c r="U1481" s="4"/>
      <c r="V1481" s="4"/>
      <c r="W1481" s="4"/>
      <c r="X1481" s="4"/>
      <c r="Y1481" s="4"/>
      <c r="Z1481" s="4"/>
    </row>
    <row r="1482" spans="1:26" ht="24" customHeight="1" x14ac:dyDescent="0.3">
      <c r="A1482" s="5">
        <v>1481</v>
      </c>
      <c r="B1482" s="6" t="s">
        <v>11701</v>
      </c>
      <c r="C1482" s="6" t="s">
        <v>11702</v>
      </c>
      <c r="D1482" s="7" t="s">
        <v>11707</v>
      </c>
      <c r="E1482" s="35" t="s">
        <v>13596</v>
      </c>
      <c r="F1482" s="39">
        <v>0</v>
      </c>
      <c r="G1482" s="5">
        <v>1</v>
      </c>
      <c r="H1482" s="39">
        <v>0</v>
      </c>
      <c r="I1482" s="4"/>
      <c r="J1482" s="4"/>
      <c r="K1482" s="4"/>
      <c r="L1482" s="4"/>
      <c r="M1482" s="4"/>
      <c r="N1482" s="4"/>
      <c r="O1482" s="4"/>
      <c r="P1482" s="4"/>
      <c r="Q1482" s="4"/>
      <c r="R1482" s="4"/>
      <c r="S1482" s="4"/>
      <c r="T1482" s="4"/>
      <c r="U1482" s="4"/>
      <c r="V1482" s="4"/>
      <c r="W1482" s="4"/>
      <c r="X1482" s="4"/>
      <c r="Y1482" s="4"/>
      <c r="Z1482" s="4"/>
    </row>
    <row r="1483" spans="1:26" ht="24" customHeight="1" x14ac:dyDescent="0.3">
      <c r="A1483" s="5">
        <v>1482</v>
      </c>
      <c r="B1483" s="6" t="s">
        <v>11701</v>
      </c>
      <c r="C1483" s="6" t="s">
        <v>11702</v>
      </c>
      <c r="D1483" s="7" t="s">
        <v>13597</v>
      </c>
      <c r="E1483" s="35" t="s">
        <v>13598</v>
      </c>
      <c r="F1483" s="39">
        <v>1</v>
      </c>
      <c r="G1483" s="5">
        <v>1</v>
      </c>
      <c r="H1483" s="39">
        <v>1</v>
      </c>
      <c r="I1483" s="4"/>
      <c r="J1483" s="4"/>
      <c r="K1483" s="4"/>
      <c r="L1483" s="4"/>
      <c r="M1483" s="4"/>
      <c r="N1483" s="4"/>
      <c r="O1483" s="4"/>
      <c r="P1483" s="4"/>
      <c r="Q1483" s="4"/>
      <c r="R1483" s="4"/>
      <c r="S1483" s="4"/>
      <c r="T1483" s="4"/>
      <c r="U1483" s="4"/>
      <c r="V1483" s="4"/>
      <c r="W1483" s="4"/>
      <c r="X1483" s="4"/>
      <c r="Y1483" s="4"/>
      <c r="Z1483" s="4"/>
    </row>
    <row r="1484" spans="1:26" ht="24" customHeight="1" x14ac:dyDescent="0.3">
      <c r="A1484" s="5">
        <v>1483</v>
      </c>
      <c r="B1484" s="6" t="s">
        <v>11701</v>
      </c>
      <c r="C1484" s="6" t="s">
        <v>11702</v>
      </c>
      <c r="D1484" s="7" t="s">
        <v>11709</v>
      </c>
      <c r="E1484" s="35" t="s">
        <v>13599</v>
      </c>
      <c r="F1484" s="39">
        <v>0</v>
      </c>
      <c r="G1484" s="5">
        <v>0</v>
      </c>
      <c r="H1484" s="39">
        <v>0</v>
      </c>
      <c r="I1484" s="4"/>
      <c r="J1484" s="4"/>
      <c r="K1484" s="4"/>
      <c r="L1484" s="4"/>
      <c r="M1484" s="4"/>
      <c r="N1484" s="4"/>
      <c r="O1484" s="4"/>
      <c r="P1484" s="4"/>
      <c r="Q1484" s="4"/>
      <c r="R1484" s="4"/>
      <c r="S1484" s="4"/>
      <c r="T1484" s="4"/>
      <c r="U1484" s="4"/>
      <c r="V1484" s="4"/>
      <c r="W1484" s="4"/>
      <c r="X1484" s="4"/>
      <c r="Y1484" s="4"/>
      <c r="Z1484" s="4"/>
    </row>
    <row r="1485" spans="1:26" ht="24" customHeight="1" x14ac:dyDescent="0.3">
      <c r="A1485" s="5">
        <v>1484</v>
      </c>
      <c r="B1485" s="6" t="s">
        <v>11701</v>
      </c>
      <c r="C1485" s="6" t="s">
        <v>11702</v>
      </c>
      <c r="D1485" s="7" t="s">
        <v>13600</v>
      </c>
      <c r="E1485" s="35" t="s">
        <v>13601</v>
      </c>
      <c r="F1485" s="39">
        <v>1</v>
      </c>
      <c r="G1485" s="5">
        <v>1</v>
      </c>
      <c r="H1485" s="39">
        <v>1</v>
      </c>
      <c r="I1485" s="4"/>
      <c r="J1485" s="4"/>
      <c r="K1485" s="4"/>
      <c r="L1485" s="4"/>
      <c r="M1485" s="4"/>
      <c r="N1485" s="4"/>
      <c r="O1485" s="4"/>
      <c r="P1485" s="4"/>
      <c r="Q1485" s="4"/>
      <c r="R1485" s="4"/>
      <c r="S1485" s="4"/>
      <c r="T1485" s="4"/>
      <c r="U1485" s="4"/>
      <c r="V1485" s="4"/>
      <c r="W1485" s="4"/>
      <c r="X1485" s="4"/>
      <c r="Y1485" s="4"/>
      <c r="Z1485" s="4"/>
    </row>
    <row r="1486" spans="1:26" ht="48" customHeight="1" x14ac:dyDescent="0.3">
      <c r="A1486" s="5">
        <v>1485</v>
      </c>
      <c r="B1486" s="6" t="s">
        <v>11701</v>
      </c>
      <c r="C1486" s="6" t="s">
        <v>11702</v>
      </c>
      <c r="D1486" s="7" t="s">
        <v>11713</v>
      </c>
      <c r="E1486" s="35" t="s">
        <v>13602</v>
      </c>
      <c r="F1486" s="39">
        <v>2</v>
      </c>
      <c r="G1486" s="5">
        <v>0</v>
      </c>
      <c r="H1486" s="39">
        <v>2</v>
      </c>
      <c r="I1486" s="4"/>
      <c r="J1486" s="4"/>
      <c r="K1486" s="4"/>
      <c r="L1486" s="4"/>
      <c r="M1486" s="4"/>
      <c r="N1486" s="4"/>
      <c r="O1486" s="4"/>
      <c r="P1486" s="4"/>
      <c r="Q1486" s="4"/>
      <c r="R1486" s="4"/>
      <c r="S1486" s="4"/>
      <c r="T1486" s="4"/>
      <c r="U1486" s="4"/>
      <c r="V1486" s="4"/>
      <c r="W1486" s="4"/>
      <c r="X1486" s="4"/>
      <c r="Y1486" s="4"/>
      <c r="Z1486" s="4"/>
    </row>
    <row r="1487" spans="1:26" ht="24" customHeight="1" x14ac:dyDescent="0.3">
      <c r="A1487" s="5">
        <v>1486</v>
      </c>
      <c r="B1487" s="6" t="s">
        <v>11701</v>
      </c>
      <c r="C1487" s="6" t="s">
        <v>11702</v>
      </c>
      <c r="D1487" s="7" t="s">
        <v>11715</v>
      </c>
      <c r="E1487" s="35" t="s">
        <v>13603</v>
      </c>
      <c r="F1487" s="39">
        <v>0</v>
      </c>
      <c r="G1487" s="5">
        <v>0</v>
      </c>
      <c r="H1487" s="39">
        <v>0</v>
      </c>
      <c r="I1487" s="4"/>
      <c r="J1487" s="4"/>
      <c r="K1487" s="4"/>
      <c r="L1487" s="4"/>
      <c r="M1487" s="4"/>
      <c r="N1487" s="4"/>
      <c r="O1487" s="4"/>
      <c r="P1487" s="4"/>
      <c r="Q1487" s="4"/>
      <c r="R1487" s="4"/>
      <c r="S1487" s="4"/>
      <c r="T1487" s="4"/>
      <c r="U1487" s="4"/>
      <c r="V1487" s="4"/>
      <c r="W1487" s="4"/>
      <c r="X1487" s="4"/>
      <c r="Y1487" s="4"/>
      <c r="Z1487" s="4"/>
    </row>
    <row r="1488" spans="1:26" ht="24" customHeight="1" x14ac:dyDescent="0.3">
      <c r="A1488" s="5">
        <v>1487</v>
      </c>
      <c r="B1488" s="6" t="s">
        <v>11701</v>
      </c>
      <c r="C1488" s="6" t="s">
        <v>11702</v>
      </c>
      <c r="D1488" s="7" t="s">
        <v>11717</v>
      </c>
      <c r="E1488" s="35" t="s">
        <v>13604</v>
      </c>
      <c r="F1488" s="39">
        <v>1</v>
      </c>
      <c r="G1488" s="5">
        <v>0</v>
      </c>
      <c r="H1488" s="39">
        <v>1</v>
      </c>
      <c r="I1488" s="4"/>
      <c r="J1488" s="4"/>
      <c r="K1488" s="4"/>
      <c r="L1488" s="4"/>
      <c r="M1488" s="4"/>
      <c r="N1488" s="4"/>
      <c r="O1488" s="4"/>
      <c r="P1488" s="4"/>
      <c r="Q1488" s="4"/>
      <c r="R1488" s="4"/>
      <c r="S1488" s="4"/>
      <c r="T1488" s="4"/>
      <c r="U1488" s="4"/>
      <c r="V1488" s="4"/>
      <c r="W1488" s="4"/>
      <c r="X1488" s="4"/>
      <c r="Y1488" s="4"/>
      <c r="Z1488" s="4"/>
    </row>
    <row r="1489" spans="1:26" ht="48" customHeight="1" x14ac:dyDescent="0.3">
      <c r="A1489" s="5">
        <v>1488</v>
      </c>
      <c r="B1489" s="6" t="s">
        <v>11701</v>
      </c>
      <c r="C1489" s="6" t="s">
        <v>11702</v>
      </c>
      <c r="D1489" s="7" t="s">
        <v>11721</v>
      </c>
      <c r="E1489" s="35" t="s">
        <v>13605</v>
      </c>
      <c r="F1489" s="39">
        <v>0</v>
      </c>
      <c r="G1489" s="5">
        <v>0</v>
      </c>
      <c r="H1489" s="39">
        <v>0</v>
      </c>
      <c r="I1489" s="4"/>
      <c r="J1489" s="4"/>
      <c r="K1489" s="4"/>
      <c r="L1489" s="4"/>
      <c r="M1489" s="4"/>
      <c r="N1489" s="4"/>
      <c r="O1489" s="4"/>
      <c r="P1489" s="4"/>
      <c r="Q1489" s="4"/>
      <c r="R1489" s="4"/>
      <c r="S1489" s="4"/>
      <c r="T1489" s="4"/>
      <c r="U1489" s="4"/>
      <c r="V1489" s="4"/>
      <c r="W1489" s="4"/>
      <c r="X1489" s="4"/>
      <c r="Y1489" s="4"/>
      <c r="Z1489" s="4"/>
    </row>
    <row r="1490" spans="1:26" ht="48" customHeight="1" x14ac:dyDescent="0.3">
      <c r="A1490" s="5">
        <v>1489</v>
      </c>
      <c r="B1490" s="6" t="s">
        <v>11701</v>
      </c>
      <c r="C1490" s="6" t="s">
        <v>11702</v>
      </c>
      <c r="D1490" s="7" t="s">
        <v>11723</v>
      </c>
      <c r="E1490" s="35" t="s">
        <v>13606</v>
      </c>
      <c r="F1490" s="39">
        <v>1</v>
      </c>
      <c r="G1490" s="5">
        <v>1</v>
      </c>
      <c r="H1490" s="39">
        <v>1</v>
      </c>
      <c r="I1490" s="4"/>
      <c r="J1490" s="4"/>
      <c r="K1490" s="4"/>
      <c r="L1490" s="4"/>
      <c r="M1490" s="4"/>
      <c r="N1490" s="4"/>
      <c r="O1490" s="4"/>
      <c r="P1490" s="4"/>
      <c r="Q1490" s="4"/>
      <c r="R1490" s="4"/>
      <c r="S1490" s="4"/>
      <c r="T1490" s="4"/>
      <c r="U1490" s="4"/>
      <c r="V1490" s="4"/>
      <c r="W1490" s="4"/>
      <c r="X1490" s="4"/>
      <c r="Y1490" s="4"/>
      <c r="Z1490" s="4"/>
    </row>
    <row r="1491" spans="1:26" ht="48" customHeight="1" x14ac:dyDescent="0.3">
      <c r="A1491" s="5">
        <v>1490</v>
      </c>
      <c r="B1491" s="6" t="s">
        <v>11701</v>
      </c>
      <c r="C1491" s="6" t="s">
        <v>11702</v>
      </c>
      <c r="D1491" s="7" t="s">
        <v>11735</v>
      </c>
      <c r="E1491" s="35" t="s">
        <v>13607</v>
      </c>
      <c r="F1491" s="39">
        <v>0</v>
      </c>
      <c r="G1491" s="5">
        <v>0</v>
      </c>
      <c r="H1491" s="39">
        <v>0</v>
      </c>
      <c r="I1491" s="4"/>
      <c r="J1491" s="4"/>
      <c r="K1491" s="4"/>
      <c r="L1491" s="4"/>
      <c r="M1491" s="4"/>
      <c r="N1491" s="4"/>
      <c r="O1491" s="4"/>
      <c r="P1491" s="4"/>
      <c r="Q1491" s="4"/>
      <c r="R1491" s="4"/>
      <c r="S1491" s="4"/>
      <c r="T1491" s="4"/>
      <c r="U1491" s="4"/>
      <c r="V1491" s="4"/>
      <c r="W1491" s="4"/>
      <c r="X1491" s="4"/>
      <c r="Y1491" s="4"/>
      <c r="Z1491" s="4"/>
    </row>
    <row r="1492" spans="1:26" ht="72" customHeight="1" x14ac:dyDescent="0.3">
      <c r="A1492" s="5">
        <v>1491</v>
      </c>
      <c r="B1492" s="6" t="s">
        <v>11701</v>
      </c>
      <c r="C1492" s="6" t="s">
        <v>11702</v>
      </c>
      <c r="D1492" s="7" t="s">
        <v>11737</v>
      </c>
      <c r="E1492" s="35" t="s">
        <v>13608</v>
      </c>
      <c r="F1492" s="39">
        <v>1</v>
      </c>
      <c r="G1492" s="5">
        <v>1</v>
      </c>
      <c r="H1492" s="39">
        <v>1</v>
      </c>
      <c r="I1492" s="4"/>
      <c r="J1492" s="4"/>
      <c r="K1492" s="4"/>
      <c r="L1492" s="4"/>
      <c r="M1492" s="4"/>
      <c r="N1492" s="4"/>
      <c r="O1492" s="4"/>
      <c r="P1492" s="4"/>
      <c r="Q1492" s="4"/>
      <c r="R1492" s="4"/>
      <c r="S1492" s="4"/>
      <c r="T1492" s="4"/>
      <c r="U1492" s="4"/>
      <c r="V1492" s="4"/>
      <c r="W1492" s="4"/>
      <c r="X1492" s="4"/>
      <c r="Y1492" s="4"/>
      <c r="Z1492" s="4"/>
    </row>
    <row r="1493" spans="1:26" ht="48" customHeight="1" x14ac:dyDescent="0.3">
      <c r="A1493" s="5">
        <v>1492</v>
      </c>
      <c r="B1493" s="6" t="s">
        <v>11701</v>
      </c>
      <c r="C1493" s="6" t="s">
        <v>11702</v>
      </c>
      <c r="D1493" s="7" t="s">
        <v>11741</v>
      </c>
      <c r="E1493" s="35" t="s">
        <v>13609</v>
      </c>
      <c r="F1493" s="39">
        <v>0</v>
      </c>
      <c r="G1493" s="5">
        <v>2</v>
      </c>
      <c r="H1493" s="39">
        <v>0</v>
      </c>
      <c r="I1493" s="4"/>
      <c r="J1493" s="4"/>
      <c r="K1493" s="4"/>
      <c r="L1493" s="4"/>
      <c r="M1493" s="4"/>
      <c r="N1493" s="4"/>
      <c r="O1493" s="4"/>
      <c r="P1493" s="4"/>
      <c r="Q1493" s="4"/>
      <c r="R1493" s="4"/>
      <c r="S1493" s="4"/>
      <c r="T1493" s="4"/>
      <c r="U1493" s="4"/>
      <c r="V1493" s="4"/>
      <c r="W1493" s="4"/>
      <c r="X1493" s="4"/>
      <c r="Y1493" s="4"/>
      <c r="Z1493" s="4"/>
    </row>
    <row r="1494" spans="1:26" ht="24" customHeight="1" x14ac:dyDescent="0.3">
      <c r="A1494" s="5">
        <v>1493</v>
      </c>
      <c r="B1494" s="6" t="s">
        <v>11701</v>
      </c>
      <c r="C1494" s="6" t="s">
        <v>11702</v>
      </c>
      <c r="D1494" s="7" t="s">
        <v>13594</v>
      </c>
      <c r="E1494" s="35" t="s">
        <v>13610</v>
      </c>
      <c r="F1494" s="39">
        <v>0</v>
      </c>
      <c r="G1494" s="5">
        <v>1</v>
      </c>
      <c r="H1494" s="39">
        <v>0</v>
      </c>
      <c r="I1494" s="4"/>
      <c r="J1494" s="4"/>
      <c r="K1494" s="4"/>
      <c r="L1494" s="4"/>
      <c r="M1494" s="4"/>
      <c r="N1494" s="4"/>
      <c r="O1494" s="4"/>
      <c r="P1494" s="4"/>
      <c r="Q1494" s="4"/>
      <c r="R1494" s="4"/>
      <c r="S1494" s="4"/>
      <c r="T1494" s="4"/>
      <c r="U1494" s="4"/>
      <c r="V1494" s="4"/>
      <c r="W1494" s="4"/>
      <c r="X1494" s="4"/>
      <c r="Y1494" s="4"/>
      <c r="Z1494" s="4"/>
    </row>
    <row r="1495" spans="1:26" ht="24" customHeight="1" x14ac:dyDescent="0.3">
      <c r="A1495" s="5">
        <v>1494</v>
      </c>
      <c r="B1495" s="6" t="s">
        <v>11701</v>
      </c>
      <c r="C1495" s="6" t="s">
        <v>11702</v>
      </c>
      <c r="D1495" s="7" t="s">
        <v>11743</v>
      </c>
      <c r="E1495" s="35" t="s">
        <v>13611</v>
      </c>
      <c r="F1495" s="39">
        <v>1</v>
      </c>
      <c r="G1495" s="5">
        <v>1</v>
      </c>
      <c r="H1495" s="39">
        <v>1</v>
      </c>
      <c r="I1495" s="4"/>
      <c r="J1495" s="4"/>
      <c r="K1495" s="4"/>
      <c r="L1495" s="4"/>
      <c r="M1495" s="4"/>
      <c r="N1495" s="4"/>
      <c r="O1495" s="4"/>
      <c r="P1495" s="4"/>
      <c r="Q1495" s="4"/>
      <c r="R1495" s="4"/>
      <c r="S1495" s="4"/>
      <c r="T1495" s="4"/>
      <c r="U1495" s="4"/>
      <c r="V1495" s="4"/>
      <c r="W1495" s="4"/>
      <c r="X1495" s="4"/>
      <c r="Y1495" s="4"/>
      <c r="Z1495" s="4"/>
    </row>
    <row r="1496" spans="1:26" ht="24" customHeight="1" x14ac:dyDescent="0.3">
      <c r="A1496" s="5">
        <v>1495</v>
      </c>
      <c r="B1496" s="6" t="s">
        <v>11701</v>
      </c>
      <c r="C1496" s="6" t="s">
        <v>11702</v>
      </c>
      <c r="D1496" s="7" t="s">
        <v>11745</v>
      </c>
      <c r="E1496" s="35" t="s">
        <v>13612</v>
      </c>
      <c r="F1496" s="39">
        <v>2</v>
      </c>
      <c r="G1496" s="5">
        <v>0</v>
      </c>
      <c r="H1496" s="39">
        <v>2</v>
      </c>
      <c r="I1496" s="4"/>
      <c r="J1496" s="4"/>
      <c r="K1496" s="4"/>
      <c r="L1496" s="4"/>
      <c r="M1496" s="4"/>
      <c r="N1496" s="4"/>
      <c r="O1496" s="4"/>
      <c r="P1496" s="4"/>
      <c r="Q1496" s="4"/>
      <c r="R1496" s="4"/>
      <c r="S1496" s="4"/>
      <c r="T1496" s="4"/>
      <c r="U1496" s="4"/>
      <c r="V1496" s="4"/>
      <c r="W1496" s="4"/>
      <c r="X1496" s="4"/>
      <c r="Y1496" s="4"/>
      <c r="Z1496" s="4"/>
    </row>
    <row r="1497" spans="1:26" ht="24" customHeight="1" x14ac:dyDescent="0.3">
      <c r="A1497" s="5">
        <v>1496</v>
      </c>
      <c r="B1497" s="6" t="s">
        <v>11701</v>
      </c>
      <c r="C1497" s="6" t="s">
        <v>11702</v>
      </c>
      <c r="D1497" s="7" t="s">
        <v>11749</v>
      </c>
      <c r="E1497" s="35" t="s">
        <v>13613</v>
      </c>
      <c r="F1497" s="39">
        <v>0</v>
      </c>
      <c r="G1497" s="5">
        <v>1</v>
      </c>
      <c r="H1497" s="39">
        <v>0</v>
      </c>
      <c r="I1497" s="4"/>
      <c r="J1497" s="4"/>
      <c r="K1497" s="4"/>
      <c r="L1497" s="4"/>
      <c r="M1497" s="4"/>
      <c r="N1497" s="4"/>
      <c r="O1497" s="4"/>
      <c r="P1497" s="4"/>
      <c r="Q1497" s="4"/>
      <c r="R1497" s="4"/>
      <c r="S1497" s="4"/>
      <c r="T1497" s="4"/>
      <c r="U1497" s="4"/>
      <c r="V1497" s="4"/>
      <c r="W1497" s="4"/>
      <c r="X1497" s="4"/>
      <c r="Y1497" s="4"/>
      <c r="Z1497" s="4"/>
    </row>
    <row r="1498" spans="1:26" ht="24" customHeight="1" x14ac:dyDescent="0.3">
      <c r="A1498" s="5">
        <v>1497</v>
      </c>
      <c r="B1498" s="6" t="s">
        <v>11701</v>
      </c>
      <c r="C1498" s="6" t="s">
        <v>11702</v>
      </c>
      <c r="D1498" s="7" t="s">
        <v>11751</v>
      </c>
      <c r="E1498" s="35" t="s">
        <v>13614</v>
      </c>
      <c r="F1498" s="39">
        <v>2</v>
      </c>
      <c r="G1498" s="5">
        <v>2</v>
      </c>
      <c r="H1498" s="39">
        <v>2</v>
      </c>
      <c r="I1498" s="4"/>
      <c r="J1498" s="4"/>
      <c r="K1498" s="4"/>
      <c r="L1498" s="4"/>
      <c r="M1498" s="4"/>
      <c r="N1498" s="4"/>
      <c r="O1498" s="4"/>
      <c r="P1498" s="4"/>
      <c r="Q1498" s="4"/>
      <c r="R1498" s="4"/>
      <c r="S1498" s="4"/>
      <c r="T1498" s="4"/>
      <c r="U1498" s="4"/>
      <c r="V1498" s="4"/>
      <c r="W1498" s="4"/>
      <c r="X1498" s="4"/>
      <c r="Y1498" s="4"/>
      <c r="Z1498" s="4"/>
    </row>
    <row r="1499" spans="1:26" ht="72" customHeight="1" x14ac:dyDescent="0.3">
      <c r="A1499" s="5">
        <v>1498</v>
      </c>
      <c r="B1499" s="6" t="s">
        <v>11701</v>
      </c>
      <c r="C1499" s="6" t="s">
        <v>11702</v>
      </c>
      <c r="D1499" s="7" t="s">
        <v>11753</v>
      </c>
      <c r="E1499" s="35" t="s">
        <v>13615</v>
      </c>
      <c r="F1499" s="39">
        <v>1</v>
      </c>
      <c r="G1499" s="5">
        <v>0</v>
      </c>
      <c r="H1499" s="39">
        <v>1</v>
      </c>
      <c r="I1499" s="4"/>
      <c r="J1499" s="4"/>
      <c r="K1499" s="4"/>
      <c r="L1499" s="4"/>
      <c r="M1499" s="4"/>
      <c r="N1499" s="4"/>
      <c r="O1499" s="4"/>
      <c r="P1499" s="4"/>
      <c r="Q1499" s="4"/>
      <c r="R1499" s="4"/>
      <c r="S1499" s="4"/>
      <c r="T1499" s="4"/>
      <c r="U1499" s="4"/>
      <c r="V1499" s="4"/>
      <c r="W1499" s="4"/>
      <c r="X1499" s="4"/>
      <c r="Y1499" s="4"/>
      <c r="Z1499" s="4"/>
    </row>
    <row r="1500" spans="1:26" ht="24" customHeight="1" x14ac:dyDescent="0.3">
      <c r="A1500" s="5">
        <v>1499</v>
      </c>
      <c r="B1500" s="6" t="s">
        <v>13616</v>
      </c>
      <c r="C1500" s="6" t="s">
        <v>13617</v>
      </c>
      <c r="D1500" s="7" t="s">
        <v>13618</v>
      </c>
      <c r="E1500" s="35" t="s">
        <v>13619</v>
      </c>
      <c r="F1500" s="39">
        <v>1</v>
      </c>
      <c r="G1500" s="5">
        <v>1</v>
      </c>
      <c r="H1500" s="39">
        <v>1</v>
      </c>
      <c r="I1500" s="4"/>
      <c r="J1500" s="4"/>
      <c r="K1500" s="4"/>
      <c r="L1500" s="4"/>
      <c r="M1500" s="4"/>
      <c r="N1500" s="4"/>
      <c r="O1500" s="4"/>
      <c r="P1500" s="4"/>
      <c r="Q1500" s="4"/>
      <c r="R1500" s="4"/>
      <c r="S1500" s="4"/>
      <c r="T1500" s="4"/>
      <c r="U1500" s="4"/>
      <c r="V1500" s="4"/>
      <c r="W1500" s="4"/>
      <c r="X1500" s="4"/>
      <c r="Y1500" s="4"/>
      <c r="Z1500" s="4"/>
    </row>
    <row r="1501" spans="1:26" ht="24" customHeight="1" x14ac:dyDescent="0.3">
      <c r="A1501" s="5">
        <v>1500</v>
      </c>
      <c r="B1501" s="6" t="s">
        <v>11645</v>
      </c>
      <c r="C1501" s="6" t="s">
        <v>11646</v>
      </c>
      <c r="D1501" s="7" t="s">
        <v>13620</v>
      </c>
      <c r="E1501" s="35" t="s">
        <v>13621</v>
      </c>
      <c r="F1501" s="39">
        <v>0</v>
      </c>
      <c r="G1501" s="5">
        <v>0</v>
      </c>
      <c r="H1501" s="39">
        <v>0</v>
      </c>
      <c r="I1501" s="4"/>
      <c r="J1501" s="4"/>
      <c r="K1501" s="4"/>
      <c r="L1501" s="4"/>
      <c r="M1501" s="4"/>
      <c r="N1501" s="4"/>
      <c r="O1501" s="4"/>
      <c r="P1501" s="4"/>
      <c r="Q1501" s="4"/>
      <c r="R1501" s="4"/>
      <c r="S1501" s="4"/>
      <c r="T1501" s="4"/>
      <c r="U1501" s="4"/>
      <c r="V1501" s="4"/>
      <c r="W1501" s="4"/>
      <c r="X1501" s="4"/>
      <c r="Y1501" s="4"/>
      <c r="Z1501" s="4"/>
    </row>
    <row r="1502" spans="1:26" ht="24" customHeight="1" x14ac:dyDescent="0.3">
      <c r="A1502" s="5">
        <v>1501</v>
      </c>
      <c r="B1502" s="6" t="s">
        <v>11645</v>
      </c>
      <c r="C1502" s="6" t="s">
        <v>11646</v>
      </c>
      <c r="D1502" s="7" t="s">
        <v>11653</v>
      </c>
      <c r="E1502" s="35" t="s">
        <v>13622</v>
      </c>
      <c r="F1502" s="39">
        <v>1</v>
      </c>
      <c r="G1502" s="5">
        <v>1</v>
      </c>
      <c r="H1502" s="39">
        <v>1</v>
      </c>
      <c r="I1502" s="4"/>
      <c r="J1502" s="4"/>
      <c r="K1502" s="4"/>
      <c r="L1502" s="4"/>
      <c r="M1502" s="4"/>
      <c r="N1502" s="4"/>
      <c r="O1502" s="4"/>
      <c r="P1502" s="4"/>
      <c r="Q1502" s="4"/>
      <c r="R1502" s="4"/>
      <c r="S1502" s="4"/>
      <c r="T1502" s="4"/>
      <c r="U1502" s="4"/>
      <c r="V1502" s="4"/>
      <c r="W1502" s="4"/>
      <c r="X1502" s="4"/>
      <c r="Y1502" s="4"/>
      <c r="Z1502" s="4"/>
    </row>
    <row r="1503" spans="1:26" ht="24" customHeight="1" x14ac:dyDescent="0.3">
      <c r="A1503" s="5">
        <v>1502</v>
      </c>
      <c r="B1503" s="6" t="s">
        <v>11645</v>
      </c>
      <c r="C1503" s="6" t="s">
        <v>11646</v>
      </c>
      <c r="D1503" s="7" t="s">
        <v>11655</v>
      </c>
      <c r="E1503" s="35" t="s">
        <v>13623</v>
      </c>
      <c r="F1503" s="39">
        <v>2</v>
      </c>
      <c r="G1503" s="5">
        <v>2</v>
      </c>
      <c r="H1503" s="39">
        <v>2</v>
      </c>
      <c r="I1503" s="4"/>
      <c r="J1503" s="4"/>
      <c r="K1503" s="4"/>
      <c r="L1503" s="4"/>
      <c r="M1503" s="4"/>
      <c r="N1503" s="4"/>
      <c r="O1503" s="4"/>
      <c r="P1503" s="4"/>
      <c r="Q1503" s="4"/>
      <c r="R1503" s="4"/>
      <c r="S1503" s="4"/>
      <c r="T1503" s="4"/>
      <c r="U1503" s="4"/>
      <c r="V1503" s="4"/>
      <c r="W1503" s="4"/>
      <c r="X1503" s="4"/>
      <c r="Y1503" s="4"/>
      <c r="Z1503" s="4"/>
    </row>
    <row r="1504" spans="1:26" ht="48" customHeight="1" x14ac:dyDescent="0.3">
      <c r="A1504" s="5">
        <v>1503</v>
      </c>
      <c r="B1504" s="6" t="s">
        <v>11645</v>
      </c>
      <c r="C1504" s="6" t="s">
        <v>11646</v>
      </c>
      <c r="D1504" s="7" t="s">
        <v>13624</v>
      </c>
      <c r="E1504" s="35" t="s">
        <v>13625</v>
      </c>
      <c r="F1504" s="39">
        <v>2</v>
      </c>
      <c r="G1504" s="5">
        <v>2</v>
      </c>
      <c r="H1504" s="39">
        <v>2</v>
      </c>
      <c r="I1504" s="4"/>
      <c r="J1504" s="4"/>
      <c r="K1504" s="4"/>
      <c r="L1504" s="4"/>
      <c r="M1504" s="4"/>
      <c r="N1504" s="4"/>
      <c r="O1504" s="4"/>
      <c r="P1504" s="4"/>
      <c r="Q1504" s="4"/>
      <c r="R1504" s="4"/>
      <c r="S1504" s="4"/>
      <c r="T1504" s="4"/>
      <c r="U1504" s="4"/>
      <c r="V1504" s="4"/>
      <c r="W1504" s="4"/>
      <c r="X1504" s="4"/>
      <c r="Y1504" s="4"/>
      <c r="Z1504" s="4"/>
    </row>
    <row r="1505" spans="6:8" x14ac:dyDescent="0.2">
      <c r="F1505" s="45"/>
      <c r="H1505" s="45"/>
    </row>
    <row r="1506" spans="6:8" x14ac:dyDescent="0.2">
      <c r="F1506" s="45"/>
      <c r="H1506" s="45"/>
    </row>
    <row r="1507" spans="6:8" x14ac:dyDescent="0.2">
      <c r="F1507" s="45"/>
      <c r="H1507" s="45"/>
    </row>
    <row r="1508" spans="6:8" x14ac:dyDescent="0.2">
      <c r="F1508" s="45"/>
      <c r="H1508" s="45"/>
    </row>
  </sheetData>
  <pageMargins left="0.74791666666666701" right="0.74791666666666701" top="0.98402777777777795" bottom="0.98402777777777795" header="0.51180555555555496" footer="0.51180555555555496"/>
  <pageSetup paperSize="0" scale="0" firstPageNumber="0" orientation="portrait" usePrinterDefaults="0" horizontalDpi="0" verticalDpi="0" copies="0"/>
  <drawing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sports</vt:lpstr>
      <vt:lpstr>software, blogs &amp; forum reviews</vt:lpstr>
      <vt:lpstr>movies,dramas,talkshows,gossips</vt:lpstr>
      <vt:lpstr>politics</vt:lpstr>
      <vt:lpstr>food and recipes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Saeed Ul Hassan</cp:lastModifiedBy>
  <cp:revision>0</cp:revision>
  <dcterms:modified xsi:type="dcterms:W3CDTF">2019-08-07T06:56:04Z</dcterms:modified>
  <dc:language>en-US</dc:language>
</cp:coreProperties>
</file>